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0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boulderlounge.sharepoint.com/sites/KletterKultur/Freigegebene Dokumente/General/1. Kundeninformationen/1.1. Order Sheets/"/>
    </mc:Choice>
  </mc:AlternateContent>
  <xr:revisionPtr revIDLastSave="28" documentId="8_{A0F322DC-A0D8-1842-ADB2-822997648400}" xr6:coauthVersionLast="47" xr6:coauthVersionMax="47" xr10:uidLastSave="{6A0A55E7-8A1B-4A9A-AF5B-557E3C0B9A4F}"/>
  <bookViews>
    <workbookView xWindow="4340" yWindow="500" windowWidth="24460" windowHeight="15940" firstSheet="1" activeTab="1" xr2:uid="{0C391DEB-6B40-D14D-AF2A-0C40DA0EA5C4}"/>
  </bookViews>
  <sheets>
    <sheet name="HOLDS" sheetId="4" r:id="rId1"/>
    <sheet name="MACROS" sheetId="7" r:id="rId2"/>
    <sheet name="INFO" sheetId="2" r:id="rId3"/>
    <sheet name="data" sheetId="13" r:id="rId4"/>
    <sheet name="Data sheet KK" sheetId="14" r:id="rId5"/>
  </sheets>
  <definedNames>
    <definedName name="_xlnm._FilterDatabase" localSheetId="3" hidden="1">data!$A$1:$AE$1475</definedName>
    <definedName name="_xlnm._FilterDatabase" localSheetId="4" hidden="1">'Data sheet KK'!$C$1:$C$2461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33" i="14" l="1"/>
  <c r="C2434" i="14"/>
  <c r="C2435" i="14"/>
  <c r="C2436" i="14"/>
  <c r="C2437" i="14"/>
  <c r="C2438" i="14"/>
  <c r="C2439" i="14"/>
  <c r="C2440" i="14"/>
  <c r="C2441" i="14"/>
  <c r="C2442" i="14"/>
  <c r="C2443" i="14"/>
  <c r="C2444" i="14"/>
  <c r="C2445" i="14"/>
  <c r="C2446" i="14"/>
  <c r="C2447" i="14"/>
  <c r="C2448" i="14"/>
  <c r="C2449" i="14"/>
  <c r="C2450" i="14"/>
  <c r="C2451" i="14"/>
  <c r="C2452" i="14"/>
  <c r="C2453" i="14"/>
  <c r="C2454" i="14"/>
  <c r="C2455" i="14"/>
  <c r="C2456" i="14"/>
  <c r="C2457" i="14"/>
  <c r="C2458" i="14"/>
  <c r="C2459" i="14"/>
  <c r="C2460" i="14"/>
  <c r="C2461" i="14"/>
  <c r="C2432" i="14"/>
  <c r="C2403" i="14"/>
  <c r="C2404" i="14"/>
  <c r="C2405" i="14"/>
  <c r="C2406" i="14"/>
  <c r="C2407" i="14"/>
  <c r="C2408" i="14"/>
  <c r="C2409" i="14"/>
  <c r="C2410" i="14"/>
  <c r="C2411" i="14"/>
  <c r="C2412" i="14"/>
  <c r="C2413" i="14"/>
  <c r="C2414" i="14"/>
  <c r="C2415" i="14"/>
  <c r="C2416" i="14"/>
  <c r="C2417" i="14"/>
  <c r="C2418" i="14"/>
  <c r="C2419" i="14"/>
  <c r="C2420" i="14"/>
  <c r="C2421" i="14"/>
  <c r="C2422" i="14"/>
  <c r="C2423" i="14"/>
  <c r="C2424" i="14"/>
  <c r="C2425" i="14"/>
  <c r="C2426" i="14"/>
  <c r="C2427" i="14"/>
  <c r="C2428" i="14"/>
  <c r="C2429" i="14"/>
  <c r="C2430" i="14"/>
  <c r="C2431" i="14"/>
  <c r="C2402" i="14"/>
  <c r="C2373" i="14"/>
  <c r="C2374" i="14"/>
  <c r="C2375" i="14"/>
  <c r="C2376" i="14"/>
  <c r="C2377" i="14"/>
  <c r="C2378" i="14"/>
  <c r="C2379" i="14"/>
  <c r="C2380" i="14"/>
  <c r="C2381" i="14"/>
  <c r="C2382" i="14"/>
  <c r="C2383" i="14"/>
  <c r="C2384" i="14"/>
  <c r="C2385" i="14"/>
  <c r="C2386" i="14"/>
  <c r="C2387" i="14"/>
  <c r="C2388" i="14"/>
  <c r="C2389" i="14"/>
  <c r="C2390" i="14"/>
  <c r="C2391" i="14"/>
  <c r="C2392" i="14"/>
  <c r="C2393" i="14"/>
  <c r="C2394" i="14"/>
  <c r="C2395" i="14"/>
  <c r="C2396" i="14"/>
  <c r="C2397" i="14"/>
  <c r="C2398" i="14"/>
  <c r="C2399" i="14"/>
  <c r="C2400" i="14"/>
  <c r="C2401" i="14"/>
  <c r="C2372" i="14"/>
  <c r="C2343" i="14"/>
  <c r="C2344" i="14"/>
  <c r="C2345" i="14"/>
  <c r="C2346" i="14"/>
  <c r="C2347" i="14"/>
  <c r="C2348" i="14"/>
  <c r="C2349" i="14"/>
  <c r="C2350" i="14"/>
  <c r="C2351" i="14"/>
  <c r="C2352" i="14"/>
  <c r="C2353" i="14"/>
  <c r="C2354" i="14"/>
  <c r="C2355" i="14"/>
  <c r="C2356" i="14"/>
  <c r="C2357" i="14"/>
  <c r="C2358" i="14"/>
  <c r="C2359" i="14"/>
  <c r="C2360" i="14"/>
  <c r="C2361" i="14"/>
  <c r="C2362" i="14"/>
  <c r="C2363" i="14"/>
  <c r="C2364" i="14"/>
  <c r="C2365" i="14"/>
  <c r="C2366" i="14"/>
  <c r="C2367" i="14"/>
  <c r="C2368" i="14"/>
  <c r="C2369" i="14"/>
  <c r="C2370" i="14"/>
  <c r="C2371" i="14"/>
  <c r="C2342" i="14"/>
  <c r="C2313" i="14"/>
  <c r="C2314" i="14"/>
  <c r="C2315" i="14"/>
  <c r="C2316" i="14"/>
  <c r="C2317" i="14"/>
  <c r="C2318" i="14"/>
  <c r="C2319" i="14"/>
  <c r="C2320" i="14"/>
  <c r="C2321" i="14"/>
  <c r="C2322" i="14"/>
  <c r="C2323" i="14"/>
  <c r="C2324" i="14"/>
  <c r="C2325" i="14"/>
  <c r="C2326" i="14"/>
  <c r="C2327" i="14"/>
  <c r="C2328" i="14"/>
  <c r="C2329" i="14"/>
  <c r="C2330" i="14"/>
  <c r="C2331" i="14"/>
  <c r="C2332" i="14"/>
  <c r="C2333" i="14"/>
  <c r="C2334" i="14"/>
  <c r="C2335" i="14"/>
  <c r="C2336" i="14"/>
  <c r="C2337" i="14"/>
  <c r="C2338" i="14"/>
  <c r="C2339" i="14"/>
  <c r="C2340" i="14"/>
  <c r="C2341" i="14"/>
  <c r="C2312" i="14"/>
  <c r="C2283" i="14"/>
  <c r="C2284" i="14"/>
  <c r="C2285" i="14"/>
  <c r="C2286" i="14"/>
  <c r="C2287" i="14"/>
  <c r="C2288" i="14"/>
  <c r="C2289" i="14"/>
  <c r="C2290" i="14"/>
  <c r="C2291" i="14"/>
  <c r="C2292" i="14"/>
  <c r="C2293" i="14"/>
  <c r="C2294" i="14"/>
  <c r="C2295" i="14"/>
  <c r="C2296" i="14"/>
  <c r="C2297" i="14"/>
  <c r="C2298" i="14"/>
  <c r="C2299" i="14"/>
  <c r="C2300" i="14"/>
  <c r="C2301" i="14"/>
  <c r="C2302" i="14"/>
  <c r="C2303" i="14"/>
  <c r="C2304" i="14"/>
  <c r="C2305" i="14"/>
  <c r="C2306" i="14"/>
  <c r="C2307" i="14"/>
  <c r="C2308" i="14"/>
  <c r="C2309" i="14"/>
  <c r="C2310" i="14"/>
  <c r="C2311" i="14"/>
  <c r="C2282" i="14"/>
  <c r="C2253" i="14"/>
  <c r="C2254" i="14"/>
  <c r="C2255" i="14"/>
  <c r="C2256" i="14"/>
  <c r="C2257" i="14"/>
  <c r="C2258" i="14"/>
  <c r="C2259" i="14"/>
  <c r="C2260" i="14"/>
  <c r="C2261" i="14"/>
  <c r="C2262" i="14"/>
  <c r="C2263" i="14"/>
  <c r="C2264" i="14"/>
  <c r="C2265" i="14"/>
  <c r="C2266" i="14"/>
  <c r="C2267" i="14"/>
  <c r="C2268" i="14"/>
  <c r="C2269" i="14"/>
  <c r="C2270" i="14"/>
  <c r="C2271" i="14"/>
  <c r="C2272" i="14"/>
  <c r="C2273" i="14"/>
  <c r="C2274" i="14"/>
  <c r="C2275" i="14"/>
  <c r="C2276" i="14"/>
  <c r="C2277" i="14"/>
  <c r="C2278" i="14"/>
  <c r="C2279" i="14"/>
  <c r="C2280" i="14"/>
  <c r="C2281" i="14"/>
  <c r="C2252" i="14"/>
  <c r="C2223" i="14"/>
  <c r="C2224" i="14"/>
  <c r="C2225" i="14"/>
  <c r="C2226" i="14"/>
  <c r="C2227" i="14"/>
  <c r="C2228" i="14"/>
  <c r="C2229" i="14"/>
  <c r="C2230" i="14"/>
  <c r="C2231" i="14"/>
  <c r="C2232" i="14"/>
  <c r="C2233" i="14"/>
  <c r="C2234" i="14"/>
  <c r="C2235" i="14"/>
  <c r="C2236" i="14"/>
  <c r="C2237" i="14"/>
  <c r="C2238" i="14"/>
  <c r="C2239" i="14"/>
  <c r="C2240" i="14"/>
  <c r="C2241" i="14"/>
  <c r="C2242" i="14"/>
  <c r="C2243" i="14"/>
  <c r="C2244" i="14"/>
  <c r="C2245" i="14"/>
  <c r="C2246" i="14"/>
  <c r="C2247" i="14"/>
  <c r="C2248" i="14"/>
  <c r="C2249" i="14"/>
  <c r="C2250" i="14"/>
  <c r="C2251" i="14"/>
  <c r="C2222" i="14"/>
  <c r="C2193" i="14"/>
  <c r="C2194" i="14"/>
  <c r="C2195" i="14"/>
  <c r="C2196" i="14"/>
  <c r="C2197" i="14"/>
  <c r="C2198" i="14"/>
  <c r="C2199" i="14"/>
  <c r="C2200" i="14"/>
  <c r="C2201" i="14"/>
  <c r="C2202" i="14"/>
  <c r="C2203" i="14"/>
  <c r="C2204" i="14"/>
  <c r="C2205" i="14"/>
  <c r="C2206" i="14"/>
  <c r="C2207" i="14"/>
  <c r="C2208" i="14"/>
  <c r="C2209" i="14"/>
  <c r="C2210" i="14"/>
  <c r="C2211" i="14"/>
  <c r="C2212" i="14"/>
  <c r="C2213" i="14"/>
  <c r="C2214" i="14"/>
  <c r="C2215" i="14"/>
  <c r="C2216" i="14"/>
  <c r="C2217" i="14"/>
  <c r="C2218" i="14"/>
  <c r="C2219" i="14"/>
  <c r="C2220" i="14"/>
  <c r="C2221" i="14"/>
  <c r="C2192" i="14"/>
  <c r="C2163" i="14"/>
  <c r="C2164" i="14"/>
  <c r="C2165" i="14"/>
  <c r="C2166" i="14"/>
  <c r="C2167" i="14"/>
  <c r="C2168" i="14"/>
  <c r="C2169" i="14"/>
  <c r="C2170" i="14"/>
  <c r="C2171" i="14"/>
  <c r="C2172" i="14"/>
  <c r="C2173" i="14"/>
  <c r="C2174" i="14"/>
  <c r="C2175" i="14"/>
  <c r="C2176" i="14"/>
  <c r="C2177" i="14"/>
  <c r="C2178" i="14"/>
  <c r="C2179" i="14"/>
  <c r="C2180" i="14"/>
  <c r="C2181" i="14"/>
  <c r="C2182" i="14"/>
  <c r="C2183" i="14"/>
  <c r="C2184" i="14"/>
  <c r="C2185" i="14"/>
  <c r="C2186" i="14"/>
  <c r="C2187" i="14"/>
  <c r="C2188" i="14"/>
  <c r="C2189" i="14"/>
  <c r="C2190" i="14"/>
  <c r="C2191" i="14"/>
  <c r="C2162" i="14"/>
  <c r="C2133" i="14"/>
  <c r="C2134" i="14"/>
  <c r="C2135" i="14"/>
  <c r="C2136" i="14"/>
  <c r="C2137" i="14"/>
  <c r="C2138" i="14"/>
  <c r="C2139" i="14"/>
  <c r="C2140" i="14"/>
  <c r="C2141" i="14"/>
  <c r="C2142" i="14"/>
  <c r="C2143" i="14"/>
  <c r="C2144" i="14"/>
  <c r="C2145" i="14"/>
  <c r="C2146" i="14"/>
  <c r="C2147" i="14"/>
  <c r="C2148" i="14"/>
  <c r="C2149" i="14"/>
  <c r="C2150" i="14"/>
  <c r="C2151" i="14"/>
  <c r="C2152" i="14"/>
  <c r="C2153" i="14"/>
  <c r="C2154" i="14"/>
  <c r="C2155" i="14"/>
  <c r="C2156" i="14"/>
  <c r="C2157" i="14"/>
  <c r="C2158" i="14"/>
  <c r="C2159" i="14"/>
  <c r="C2160" i="14"/>
  <c r="C2161" i="14"/>
  <c r="C2132" i="14"/>
  <c r="C2103" i="14"/>
  <c r="C2104" i="14"/>
  <c r="C2105" i="14"/>
  <c r="C2106" i="14"/>
  <c r="C2107" i="14"/>
  <c r="C2108" i="14"/>
  <c r="C2109" i="14"/>
  <c r="C2110" i="14"/>
  <c r="C2111" i="14"/>
  <c r="C2112" i="14"/>
  <c r="C2113" i="14"/>
  <c r="C2114" i="14"/>
  <c r="C2115" i="14"/>
  <c r="C2116" i="14"/>
  <c r="C2117" i="14"/>
  <c r="C2118" i="14"/>
  <c r="C2119" i="14"/>
  <c r="C2120" i="14"/>
  <c r="C2121" i="14"/>
  <c r="C2122" i="14"/>
  <c r="C2123" i="14"/>
  <c r="C2124" i="14"/>
  <c r="C2125" i="14"/>
  <c r="C2126" i="14"/>
  <c r="C2127" i="14"/>
  <c r="C2128" i="14"/>
  <c r="C2129" i="14"/>
  <c r="C2130" i="14"/>
  <c r="C2131" i="14"/>
  <c r="C2102" i="14"/>
  <c r="C2060" i="14"/>
  <c r="C2059" i="14"/>
  <c r="C2058" i="14"/>
  <c r="C2057" i="14"/>
  <c r="C2056" i="14"/>
  <c r="C2055" i="14"/>
  <c r="C2054" i="14"/>
  <c r="C2053" i="14"/>
  <c r="C2052" i="14"/>
  <c r="C2051" i="14"/>
  <c r="C2050" i="14"/>
  <c r="C2049" i="14"/>
  <c r="C2048" i="14"/>
  <c r="C2047" i="14"/>
  <c r="C2046" i="14"/>
  <c r="C2045" i="14"/>
  <c r="C2044" i="14"/>
  <c r="C2043" i="14"/>
  <c r="C2042" i="14"/>
  <c r="C2041" i="14"/>
  <c r="C2040" i="14"/>
  <c r="C2039" i="14"/>
  <c r="C2038" i="14"/>
  <c r="C2037" i="14"/>
  <c r="C2036" i="14"/>
  <c r="C2035" i="14"/>
  <c r="C2034" i="14"/>
  <c r="C2033" i="14"/>
  <c r="C2032" i="14"/>
  <c r="C2031" i="14"/>
  <c r="C1971" i="14"/>
  <c r="C1972" i="14"/>
  <c r="C1973" i="14"/>
  <c r="C1974" i="14"/>
  <c r="C1975" i="14"/>
  <c r="C1976" i="14"/>
  <c r="C1977" i="14"/>
  <c r="C1978" i="14"/>
  <c r="C1979" i="14"/>
  <c r="C1980" i="14"/>
  <c r="C1981" i="14"/>
  <c r="C1982" i="14"/>
  <c r="C1983" i="14"/>
  <c r="C1984" i="14"/>
  <c r="C1985" i="14"/>
  <c r="C1986" i="14"/>
  <c r="C1987" i="14"/>
  <c r="C1988" i="14"/>
  <c r="C1989" i="14"/>
  <c r="C1990" i="14"/>
  <c r="C1991" i="14"/>
  <c r="C1992" i="14"/>
  <c r="C1993" i="14"/>
  <c r="C1994" i="14"/>
  <c r="C1995" i="14"/>
  <c r="C1996" i="14"/>
  <c r="C1997" i="14"/>
  <c r="C1998" i="14"/>
  <c r="C1999" i="14"/>
  <c r="C1970" i="14"/>
  <c r="C2001" i="14"/>
  <c r="C2002" i="14"/>
  <c r="C2003" i="14"/>
  <c r="C2004" i="14"/>
  <c r="C2005" i="14"/>
  <c r="C2006" i="14"/>
  <c r="C2007" i="14"/>
  <c r="C2008" i="14"/>
  <c r="C2009" i="14"/>
  <c r="C2010" i="14"/>
  <c r="C2011" i="14"/>
  <c r="C2012" i="14"/>
  <c r="C2013" i="14"/>
  <c r="C2014" i="14"/>
  <c r="C2015" i="14"/>
  <c r="C2016" i="14"/>
  <c r="C2017" i="14"/>
  <c r="C2018" i="14"/>
  <c r="C2019" i="14"/>
  <c r="C2020" i="14"/>
  <c r="C2021" i="14"/>
  <c r="C2022" i="14"/>
  <c r="C2023" i="14"/>
  <c r="C2024" i="14"/>
  <c r="C2025" i="14"/>
  <c r="C2026" i="14"/>
  <c r="C2027" i="14"/>
  <c r="C2028" i="14"/>
  <c r="C2029" i="14"/>
  <c r="C2030" i="14"/>
  <c r="C2061" i="14"/>
  <c r="C2062" i="14"/>
  <c r="C2063" i="14"/>
  <c r="C2064" i="14"/>
  <c r="C2065" i="14"/>
  <c r="C2066" i="14"/>
  <c r="C2067" i="14"/>
  <c r="C2068" i="14"/>
  <c r="C2069" i="14"/>
  <c r="C2070" i="14"/>
  <c r="C2071" i="14"/>
  <c r="C2072" i="14"/>
  <c r="C2073" i="14"/>
  <c r="C2074" i="14"/>
  <c r="C2075" i="14"/>
  <c r="C2076" i="14"/>
  <c r="C2077" i="14"/>
  <c r="C2078" i="14"/>
  <c r="C2079" i="14"/>
  <c r="C2080" i="14"/>
  <c r="C2081" i="14"/>
  <c r="C2082" i="14"/>
  <c r="C2083" i="14"/>
  <c r="C2084" i="14"/>
  <c r="C2085" i="14"/>
  <c r="C2086" i="14"/>
  <c r="C2087" i="14"/>
  <c r="C2088" i="14"/>
  <c r="C2089" i="14"/>
  <c r="C2090" i="14"/>
  <c r="C2091" i="14"/>
  <c r="C2092" i="14"/>
  <c r="C2093" i="14"/>
  <c r="C2094" i="14"/>
  <c r="C2095" i="14"/>
  <c r="C2096" i="14"/>
  <c r="C2097" i="14"/>
  <c r="C2098" i="14"/>
  <c r="C2099" i="14"/>
  <c r="C2100" i="14"/>
  <c r="C2101" i="14"/>
  <c r="C2000" i="14"/>
  <c r="C1928" i="14"/>
  <c r="C1929" i="14"/>
  <c r="C1930" i="14"/>
  <c r="C1931" i="14"/>
  <c r="C1932" i="14"/>
  <c r="C1933" i="14"/>
  <c r="C1934" i="14"/>
  <c r="C1935" i="14"/>
  <c r="C1936" i="14"/>
  <c r="C1937" i="14"/>
  <c r="C1938" i="14"/>
  <c r="C1939" i="14"/>
  <c r="C1940" i="14"/>
  <c r="C1941" i="14"/>
  <c r="C1942" i="14"/>
  <c r="C1943" i="14"/>
  <c r="C1944" i="14"/>
  <c r="C1945" i="14"/>
  <c r="C1946" i="14"/>
  <c r="C1947" i="14"/>
  <c r="C1948" i="14"/>
  <c r="C1949" i="14"/>
  <c r="C1950" i="14"/>
  <c r="C1951" i="14"/>
  <c r="C1952" i="14"/>
  <c r="C1953" i="14"/>
  <c r="C1954" i="14"/>
  <c r="C1955" i="14"/>
  <c r="C1956" i="14"/>
  <c r="C1957" i="14"/>
  <c r="C1958" i="14"/>
  <c r="C1959" i="14"/>
  <c r="C1960" i="14"/>
  <c r="C1961" i="14"/>
  <c r="C1962" i="14"/>
  <c r="C1963" i="14"/>
  <c r="C1964" i="14"/>
  <c r="C1965" i="14"/>
  <c r="C1966" i="14"/>
  <c r="C1967" i="14"/>
  <c r="C1968" i="14"/>
  <c r="C1969" i="14"/>
  <c r="C1927" i="14"/>
  <c r="C1887" i="14"/>
  <c r="C1888" i="14"/>
  <c r="C1889" i="14"/>
  <c r="C1890" i="14"/>
  <c r="C1891" i="14"/>
  <c r="C1892" i="14"/>
  <c r="C1893" i="14"/>
  <c r="C1894" i="14"/>
  <c r="C1895" i="14"/>
  <c r="C1896" i="14"/>
  <c r="C1897" i="14"/>
  <c r="C1898" i="14"/>
  <c r="C1899" i="14"/>
  <c r="C1900" i="14"/>
  <c r="C1901" i="14"/>
  <c r="C1902" i="14"/>
  <c r="C1903" i="14"/>
  <c r="C1904" i="14"/>
  <c r="C1905" i="14"/>
  <c r="C1906" i="14"/>
  <c r="C1907" i="14"/>
  <c r="C1908" i="14"/>
  <c r="C1909" i="14"/>
  <c r="C1910" i="14"/>
  <c r="C1911" i="14"/>
  <c r="C1912" i="14"/>
  <c r="C1913" i="14"/>
  <c r="C1914" i="14"/>
  <c r="C1915" i="14"/>
  <c r="C1916" i="14"/>
  <c r="C1917" i="14"/>
  <c r="C1918" i="14"/>
  <c r="C1919" i="14"/>
  <c r="C1920" i="14"/>
  <c r="C1921" i="14"/>
  <c r="C1922" i="14"/>
  <c r="C1923" i="14"/>
  <c r="C1924" i="14"/>
  <c r="C1925" i="14"/>
  <c r="C1926" i="14"/>
  <c r="C1886" i="14"/>
  <c r="C1846" i="14"/>
  <c r="C1847" i="14"/>
  <c r="C1848" i="14"/>
  <c r="C1849" i="14"/>
  <c r="C1850" i="14"/>
  <c r="C1851" i="14"/>
  <c r="C1852" i="14"/>
  <c r="C1853" i="14"/>
  <c r="C1854" i="14"/>
  <c r="C1855" i="14"/>
  <c r="C1856" i="14"/>
  <c r="C1857" i="14"/>
  <c r="C1858" i="14"/>
  <c r="C1859" i="14"/>
  <c r="C1860" i="14"/>
  <c r="C1861" i="14"/>
  <c r="C1862" i="14"/>
  <c r="C1863" i="14"/>
  <c r="C1864" i="14"/>
  <c r="C1865" i="14"/>
  <c r="C1866" i="14"/>
  <c r="C1867" i="14"/>
  <c r="C1868" i="14"/>
  <c r="C1869" i="14"/>
  <c r="C1870" i="14"/>
  <c r="C1871" i="14"/>
  <c r="C1872" i="14"/>
  <c r="C1873" i="14"/>
  <c r="C1874" i="14"/>
  <c r="C1875" i="14"/>
  <c r="C1876" i="14"/>
  <c r="C1877" i="14"/>
  <c r="C1878" i="14"/>
  <c r="C1879" i="14"/>
  <c r="C1880" i="14"/>
  <c r="C1881" i="14"/>
  <c r="C1882" i="14"/>
  <c r="C1883" i="14"/>
  <c r="C1884" i="14"/>
  <c r="C1885" i="14"/>
  <c r="C1845" i="14"/>
  <c r="B1885" i="14"/>
  <c r="B1884" i="14"/>
  <c r="B1883" i="14"/>
  <c r="B1882" i="14"/>
  <c r="B1881" i="14"/>
  <c r="B1880" i="14"/>
  <c r="B1879" i="14"/>
  <c r="B1878" i="14"/>
  <c r="B1877" i="14"/>
  <c r="B1876" i="14"/>
  <c r="B1875" i="14"/>
  <c r="B1874" i="14"/>
  <c r="B1873" i="14"/>
  <c r="B1872" i="14"/>
  <c r="B1871" i="14"/>
  <c r="B1870" i="14"/>
  <c r="B1869" i="14"/>
  <c r="B1868" i="14"/>
  <c r="B1867" i="14"/>
  <c r="B1866" i="14"/>
  <c r="B1865" i="14"/>
  <c r="B1864" i="14"/>
  <c r="B1863" i="14"/>
  <c r="B1862" i="14"/>
  <c r="B1861" i="14"/>
  <c r="B1860" i="14"/>
  <c r="B1859" i="14"/>
  <c r="B1858" i="14"/>
  <c r="B1857" i="14"/>
  <c r="B1856" i="14"/>
  <c r="B1855" i="14"/>
  <c r="B1854" i="14"/>
  <c r="B1853" i="14"/>
  <c r="B1852" i="14"/>
  <c r="B1851" i="14"/>
  <c r="B1850" i="14"/>
  <c r="B1849" i="14"/>
  <c r="B1848" i="14"/>
  <c r="B1847" i="14"/>
  <c r="B1846" i="14"/>
  <c r="B1845" i="14"/>
  <c r="C1805" i="14"/>
  <c r="C1806" i="14"/>
  <c r="C1807" i="14"/>
  <c r="C1808" i="14"/>
  <c r="C1809" i="14"/>
  <c r="C1810" i="14"/>
  <c r="C1811" i="14"/>
  <c r="C1812" i="14"/>
  <c r="C1813" i="14"/>
  <c r="C1814" i="14"/>
  <c r="C1815" i="14"/>
  <c r="C1816" i="14"/>
  <c r="C1817" i="14"/>
  <c r="C1818" i="14"/>
  <c r="C1819" i="14"/>
  <c r="C1820" i="14"/>
  <c r="C1821" i="14"/>
  <c r="C1822" i="14"/>
  <c r="C1823" i="14"/>
  <c r="C1824" i="14"/>
  <c r="C1825" i="14"/>
  <c r="C1826" i="14"/>
  <c r="C1827" i="14"/>
  <c r="C1828" i="14"/>
  <c r="C1829" i="14"/>
  <c r="C1830" i="14"/>
  <c r="C1831" i="14"/>
  <c r="C1832" i="14"/>
  <c r="C1833" i="14"/>
  <c r="C1834" i="14"/>
  <c r="C1835" i="14"/>
  <c r="C1836" i="14"/>
  <c r="C1837" i="14"/>
  <c r="C1838" i="14"/>
  <c r="C1839" i="14"/>
  <c r="C1840" i="14"/>
  <c r="C1841" i="14"/>
  <c r="C1842" i="14"/>
  <c r="C1843" i="14"/>
  <c r="C1844" i="14"/>
  <c r="C1804" i="14"/>
  <c r="B1844" i="14"/>
  <c r="B1843" i="14"/>
  <c r="B1842" i="14"/>
  <c r="B1841" i="14"/>
  <c r="B1840" i="14"/>
  <c r="B1839" i="14"/>
  <c r="B1838" i="14"/>
  <c r="B1837" i="14"/>
  <c r="B1836" i="14"/>
  <c r="B1835" i="14"/>
  <c r="B1834" i="14"/>
  <c r="B1833" i="14"/>
  <c r="B1832" i="14"/>
  <c r="B1831" i="14"/>
  <c r="B1830" i="14"/>
  <c r="B1829" i="14"/>
  <c r="B1828" i="14"/>
  <c r="B1827" i="14"/>
  <c r="B1826" i="14"/>
  <c r="B1825" i="14"/>
  <c r="B1824" i="14"/>
  <c r="B1823" i="14"/>
  <c r="B1822" i="14"/>
  <c r="B1821" i="14"/>
  <c r="B1820" i="14"/>
  <c r="B1819" i="14"/>
  <c r="B1818" i="14"/>
  <c r="B1817" i="14"/>
  <c r="B1816" i="14"/>
  <c r="B1815" i="14"/>
  <c r="B1814" i="14"/>
  <c r="B1813" i="14"/>
  <c r="B1812" i="14"/>
  <c r="B1811" i="14"/>
  <c r="B1810" i="14"/>
  <c r="B1809" i="14"/>
  <c r="B1808" i="14"/>
  <c r="B1807" i="14"/>
  <c r="B1806" i="14"/>
  <c r="B1805" i="14"/>
  <c r="B1804" i="14"/>
  <c r="C1723" i="14"/>
  <c r="C1724" i="14"/>
  <c r="C1725" i="14"/>
  <c r="C1726" i="14"/>
  <c r="C1727" i="14"/>
  <c r="C1728" i="14"/>
  <c r="C1729" i="14"/>
  <c r="C1730" i="14"/>
  <c r="C1731" i="14"/>
  <c r="C1732" i="14"/>
  <c r="C1733" i="14"/>
  <c r="C1734" i="14"/>
  <c r="C1735" i="14"/>
  <c r="C1736" i="14"/>
  <c r="C1737" i="14"/>
  <c r="C1738" i="14"/>
  <c r="C1739" i="14"/>
  <c r="C1740" i="14"/>
  <c r="C1741" i="14"/>
  <c r="C1742" i="14"/>
  <c r="C1743" i="14"/>
  <c r="C1744" i="14"/>
  <c r="C1745" i="14"/>
  <c r="C1746" i="14"/>
  <c r="C1747" i="14"/>
  <c r="C1748" i="14"/>
  <c r="C1749" i="14"/>
  <c r="C1750" i="14"/>
  <c r="C1751" i="14"/>
  <c r="C1752" i="14"/>
  <c r="C1753" i="14"/>
  <c r="C1754" i="14"/>
  <c r="C1755" i="14"/>
  <c r="C1756" i="14"/>
  <c r="C1757" i="14"/>
  <c r="C1758" i="14"/>
  <c r="C1759" i="14"/>
  <c r="C1760" i="14"/>
  <c r="C1761" i="14"/>
  <c r="C1762" i="14"/>
  <c r="C1722" i="14"/>
  <c r="B1762" i="14"/>
  <c r="B1761" i="14"/>
  <c r="B1760" i="14"/>
  <c r="B1759" i="14"/>
  <c r="B1758" i="14"/>
  <c r="B1757" i="14"/>
  <c r="B1756" i="14"/>
  <c r="B1755" i="14"/>
  <c r="B1754" i="14"/>
  <c r="B1753" i="14"/>
  <c r="B1752" i="14"/>
  <c r="B1751" i="14"/>
  <c r="B1750" i="14"/>
  <c r="B1749" i="14"/>
  <c r="B1748" i="14"/>
  <c r="B1747" i="14"/>
  <c r="B1746" i="14"/>
  <c r="B1745" i="14"/>
  <c r="B1744" i="14"/>
  <c r="B1743" i="14"/>
  <c r="B1742" i="14"/>
  <c r="B1741" i="14"/>
  <c r="B1740" i="14"/>
  <c r="B1739" i="14"/>
  <c r="B1738" i="14"/>
  <c r="B1737" i="14"/>
  <c r="B1736" i="14"/>
  <c r="B1735" i="14"/>
  <c r="B1734" i="14"/>
  <c r="B1733" i="14"/>
  <c r="B1732" i="14"/>
  <c r="B1731" i="14"/>
  <c r="B1730" i="14"/>
  <c r="B1729" i="14"/>
  <c r="B1728" i="14"/>
  <c r="B1727" i="14"/>
  <c r="B1726" i="14"/>
  <c r="B1725" i="14"/>
  <c r="B1724" i="14"/>
  <c r="B1723" i="14"/>
  <c r="B1722" i="14"/>
  <c r="C1764" i="14"/>
  <c r="C1765" i="14"/>
  <c r="C1766" i="14"/>
  <c r="C1767" i="14"/>
  <c r="C1768" i="14"/>
  <c r="C1769" i="14"/>
  <c r="C1770" i="14"/>
  <c r="C1771" i="14"/>
  <c r="C1772" i="14"/>
  <c r="C1773" i="14"/>
  <c r="C1774" i="14"/>
  <c r="C1775" i="14"/>
  <c r="C1776" i="14"/>
  <c r="C1777" i="14"/>
  <c r="C1778" i="14"/>
  <c r="C1779" i="14"/>
  <c r="C1780" i="14"/>
  <c r="C1781" i="14"/>
  <c r="C1782" i="14"/>
  <c r="C1783" i="14"/>
  <c r="C1784" i="14"/>
  <c r="C1785" i="14"/>
  <c r="C1786" i="14"/>
  <c r="C1787" i="14"/>
  <c r="C1788" i="14"/>
  <c r="C1789" i="14"/>
  <c r="C1790" i="14"/>
  <c r="C1791" i="14"/>
  <c r="C1792" i="14"/>
  <c r="C1793" i="14"/>
  <c r="C1794" i="14"/>
  <c r="C1795" i="14"/>
  <c r="C1796" i="14"/>
  <c r="C1797" i="14"/>
  <c r="C1798" i="14"/>
  <c r="C1799" i="14"/>
  <c r="C1800" i="14"/>
  <c r="C1801" i="14"/>
  <c r="C1802" i="14"/>
  <c r="C1803" i="14"/>
  <c r="C1763" i="14"/>
  <c r="C1682" i="14"/>
  <c r="C1683" i="14"/>
  <c r="C1684" i="14"/>
  <c r="C1685" i="14"/>
  <c r="C1686" i="14"/>
  <c r="C1687" i="14"/>
  <c r="C1688" i="14"/>
  <c r="C1689" i="14"/>
  <c r="C1690" i="14"/>
  <c r="C1691" i="14"/>
  <c r="C1692" i="14"/>
  <c r="C1693" i="14"/>
  <c r="C1694" i="14"/>
  <c r="C1695" i="14"/>
  <c r="C1696" i="14"/>
  <c r="C1697" i="14"/>
  <c r="C1698" i="14"/>
  <c r="C1699" i="14"/>
  <c r="C1700" i="14"/>
  <c r="C1701" i="14"/>
  <c r="C1702" i="14"/>
  <c r="C1703" i="14"/>
  <c r="C1704" i="14"/>
  <c r="C1705" i="14"/>
  <c r="C1706" i="14"/>
  <c r="C1707" i="14"/>
  <c r="C1708" i="14"/>
  <c r="C1709" i="14"/>
  <c r="C1710" i="14"/>
  <c r="C1711" i="14"/>
  <c r="C1712" i="14"/>
  <c r="C1713" i="14"/>
  <c r="C1714" i="14"/>
  <c r="C1715" i="14"/>
  <c r="C1716" i="14"/>
  <c r="C1717" i="14"/>
  <c r="C1718" i="14"/>
  <c r="C1719" i="14"/>
  <c r="C1720" i="14"/>
  <c r="C1721" i="14"/>
  <c r="C1681" i="14"/>
  <c r="C1641" i="14"/>
  <c r="C1642" i="14"/>
  <c r="C1643" i="14"/>
  <c r="C1644" i="14"/>
  <c r="C1645" i="14"/>
  <c r="C1646" i="14"/>
  <c r="C1647" i="14"/>
  <c r="C1648" i="14"/>
  <c r="C1649" i="14"/>
  <c r="C1650" i="14"/>
  <c r="C1651" i="14"/>
  <c r="C1652" i="14"/>
  <c r="C1653" i="14"/>
  <c r="C1654" i="14"/>
  <c r="C1655" i="14"/>
  <c r="C1656" i="14"/>
  <c r="C1657" i="14"/>
  <c r="C1658" i="14"/>
  <c r="C1659" i="14"/>
  <c r="C1660" i="14"/>
  <c r="C1661" i="14"/>
  <c r="C1662" i="14"/>
  <c r="C1663" i="14"/>
  <c r="C1664" i="14"/>
  <c r="C1665" i="14"/>
  <c r="C1666" i="14"/>
  <c r="C1667" i="14"/>
  <c r="C1668" i="14"/>
  <c r="C1669" i="14"/>
  <c r="C1670" i="14"/>
  <c r="C1671" i="14"/>
  <c r="C1672" i="14"/>
  <c r="C1673" i="14"/>
  <c r="C1674" i="14"/>
  <c r="C1675" i="14"/>
  <c r="C1676" i="14"/>
  <c r="C1677" i="14"/>
  <c r="C1678" i="14"/>
  <c r="C1679" i="14"/>
  <c r="C1680" i="14"/>
  <c r="C1640" i="14"/>
  <c r="C1600" i="14"/>
  <c r="C1601" i="14"/>
  <c r="C1602" i="14"/>
  <c r="C1603" i="14"/>
  <c r="C1604" i="14"/>
  <c r="C1605" i="14"/>
  <c r="C1606" i="14"/>
  <c r="C1607" i="14"/>
  <c r="C1608" i="14"/>
  <c r="C1609" i="14"/>
  <c r="C1610" i="14"/>
  <c r="C1611" i="14"/>
  <c r="C1612" i="14"/>
  <c r="C1613" i="14"/>
  <c r="C1614" i="14"/>
  <c r="C1615" i="14"/>
  <c r="C1616" i="14"/>
  <c r="C1617" i="14"/>
  <c r="C1618" i="14"/>
  <c r="C1619" i="14"/>
  <c r="C1620" i="14"/>
  <c r="C1621" i="14"/>
  <c r="C1622" i="14"/>
  <c r="C1623" i="14"/>
  <c r="C1624" i="14"/>
  <c r="C1625" i="14"/>
  <c r="C1626" i="14"/>
  <c r="C1627" i="14"/>
  <c r="C1628" i="14"/>
  <c r="C1629" i="14"/>
  <c r="C1630" i="14"/>
  <c r="C1631" i="14"/>
  <c r="C1632" i="14"/>
  <c r="C1633" i="14"/>
  <c r="C1634" i="14"/>
  <c r="C1635" i="14"/>
  <c r="C1636" i="14"/>
  <c r="C1637" i="14"/>
  <c r="C1638" i="14"/>
  <c r="C1639" i="14"/>
  <c r="C1599" i="14"/>
  <c r="C1559" i="14"/>
  <c r="C1560" i="14"/>
  <c r="C1561" i="14"/>
  <c r="C1562" i="14"/>
  <c r="C1563" i="14"/>
  <c r="C1564" i="14"/>
  <c r="C1565" i="14"/>
  <c r="C1566" i="14"/>
  <c r="C1567" i="14"/>
  <c r="C1568" i="14"/>
  <c r="C1569" i="14"/>
  <c r="C1570" i="14"/>
  <c r="C1571" i="14"/>
  <c r="C1572" i="14"/>
  <c r="C1573" i="14"/>
  <c r="C1574" i="14"/>
  <c r="C1575" i="14"/>
  <c r="C1576" i="14"/>
  <c r="C1577" i="14"/>
  <c r="C1578" i="14"/>
  <c r="C1579" i="14"/>
  <c r="C1580" i="14"/>
  <c r="C1581" i="14"/>
  <c r="C1582" i="14"/>
  <c r="C1583" i="14"/>
  <c r="C1584" i="14"/>
  <c r="C1585" i="14"/>
  <c r="C1586" i="14"/>
  <c r="C1587" i="14"/>
  <c r="C1588" i="14"/>
  <c r="C1589" i="14"/>
  <c r="C1590" i="14"/>
  <c r="C1591" i="14"/>
  <c r="C1592" i="14"/>
  <c r="C1593" i="14"/>
  <c r="C1594" i="14"/>
  <c r="C1595" i="14"/>
  <c r="C1596" i="14"/>
  <c r="C1597" i="14"/>
  <c r="C1598" i="14"/>
  <c r="C1558" i="14"/>
  <c r="C1518" i="14"/>
  <c r="C1519" i="14"/>
  <c r="C1520" i="14"/>
  <c r="C1521" i="14"/>
  <c r="C1522" i="14"/>
  <c r="C1523" i="14"/>
  <c r="C1524" i="14"/>
  <c r="C1525" i="14"/>
  <c r="C1526" i="14"/>
  <c r="C1527" i="14"/>
  <c r="C1528" i="14"/>
  <c r="C1529" i="14"/>
  <c r="C1530" i="14"/>
  <c r="C1531" i="14"/>
  <c r="C1532" i="14"/>
  <c r="C1533" i="14"/>
  <c r="C1534" i="14"/>
  <c r="C1535" i="14"/>
  <c r="C1536" i="14"/>
  <c r="C1537" i="14"/>
  <c r="C1538" i="14"/>
  <c r="C1539" i="14"/>
  <c r="C1540" i="14"/>
  <c r="C1541" i="14"/>
  <c r="C1542" i="14"/>
  <c r="C1543" i="14"/>
  <c r="C1544" i="14"/>
  <c r="C1545" i="14"/>
  <c r="C1546" i="14"/>
  <c r="C1547" i="14"/>
  <c r="C1548" i="14"/>
  <c r="C1549" i="14"/>
  <c r="C1550" i="14"/>
  <c r="C1551" i="14"/>
  <c r="C1552" i="14"/>
  <c r="C1553" i="14"/>
  <c r="C1554" i="14"/>
  <c r="C1555" i="14"/>
  <c r="C1556" i="14"/>
  <c r="C1557" i="14"/>
  <c r="C1517" i="14"/>
  <c r="C1477" i="14"/>
  <c r="C1478" i="14"/>
  <c r="C1479" i="14"/>
  <c r="C1480" i="14"/>
  <c r="C1481" i="14"/>
  <c r="C1482" i="14"/>
  <c r="C1483" i="14"/>
  <c r="C1484" i="14"/>
  <c r="C1485" i="14"/>
  <c r="C1486" i="14"/>
  <c r="C1487" i="14"/>
  <c r="C1488" i="14"/>
  <c r="C1489" i="14"/>
  <c r="C1490" i="14"/>
  <c r="C1491" i="14"/>
  <c r="C1492" i="14"/>
  <c r="C1493" i="14"/>
  <c r="C1494" i="14"/>
  <c r="C1495" i="14"/>
  <c r="C1496" i="14"/>
  <c r="C1497" i="14"/>
  <c r="C1498" i="14"/>
  <c r="C1499" i="14"/>
  <c r="C1500" i="14"/>
  <c r="C1501" i="14"/>
  <c r="C1502" i="14"/>
  <c r="C1503" i="14"/>
  <c r="C1504" i="14"/>
  <c r="C1505" i="14"/>
  <c r="C1506" i="14"/>
  <c r="C1507" i="14"/>
  <c r="C1508" i="14"/>
  <c r="C1509" i="14"/>
  <c r="C1510" i="14"/>
  <c r="C1511" i="14"/>
  <c r="C1512" i="14"/>
  <c r="C1513" i="14"/>
  <c r="C1514" i="14"/>
  <c r="C1515" i="14"/>
  <c r="C1516" i="14"/>
  <c r="C1476" i="14"/>
  <c r="C1447" i="14"/>
  <c r="C1448" i="14"/>
  <c r="C1449" i="14"/>
  <c r="C1450" i="14"/>
  <c r="C1451" i="14"/>
  <c r="C1452" i="14"/>
  <c r="C1453" i="14"/>
  <c r="C1454" i="14"/>
  <c r="C1455" i="14"/>
  <c r="C1456" i="14"/>
  <c r="C1457" i="14"/>
  <c r="C1458" i="14"/>
  <c r="C1459" i="14"/>
  <c r="C1460" i="14"/>
  <c r="C1461" i="14"/>
  <c r="C1462" i="14"/>
  <c r="C1463" i="14"/>
  <c r="C1464" i="14"/>
  <c r="C1465" i="14"/>
  <c r="C1466" i="14"/>
  <c r="C1467" i="14"/>
  <c r="C1468" i="14"/>
  <c r="C1469" i="14"/>
  <c r="C1470" i="14"/>
  <c r="C1471" i="14"/>
  <c r="C1472" i="14"/>
  <c r="C1473" i="14"/>
  <c r="C1474" i="14"/>
  <c r="C1475" i="14"/>
  <c r="C1446" i="14"/>
  <c r="C1416" i="14"/>
  <c r="C1417" i="14"/>
  <c r="C1418" i="14"/>
  <c r="C1419" i="14"/>
  <c r="C1420" i="14"/>
  <c r="C1421" i="14"/>
  <c r="C1422" i="14"/>
  <c r="C1423" i="14"/>
  <c r="C1424" i="14"/>
  <c r="C1425" i="14"/>
  <c r="C1426" i="14"/>
  <c r="C1427" i="14"/>
  <c r="C1428" i="14"/>
  <c r="C1429" i="14"/>
  <c r="C1430" i="14"/>
  <c r="C1431" i="14"/>
  <c r="C1432" i="14"/>
  <c r="C1433" i="14"/>
  <c r="C1434" i="14"/>
  <c r="C1435" i="14"/>
  <c r="C1436" i="14"/>
  <c r="C1437" i="14"/>
  <c r="C1438" i="14"/>
  <c r="C1439" i="14"/>
  <c r="C1440" i="14"/>
  <c r="C1441" i="14"/>
  <c r="C1442" i="14"/>
  <c r="C1443" i="14"/>
  <c r="C1444" i="14"/>
  <c r="C1445" i="14"/>
  <c r="C1415" i="14"/>
  <c r="C1386" i="14"/>
  <c r="C1387" i="14"/>
  <c r="C1388" i="14"/>
  <c r="C1389" i="14"/>
  <c r="C1390" i="14"/>
  <c r="C1391" i="14"/>
  <c r="C1392" i="14"/>
  <c r="C1393" i="14"/>
  <c r="C1394" i="14"/>
  <c r="C1395" i="14"/>
  <c r="C1396" i="14"/>
  <c r="C1397" i="14"/>
  <c r="C1398" i="14"/>
  <c r="C1399" i="14"/>
  <c r="C1400" i="14"/>
  <c r="C1401" i="14"/>
  <c r="C1402" i="14"/>
  <c r="C1403" i="14"/>
  <c r="C1404" i="14"/>
  <c r="C1405" i="14"/>
  <c r="C1406" i="14"/>
  <c r="C1407" i="14"/>
  <c r="C1408" i="14"/>
  <c r="C1409" i="14"/>
  <c r="C1410" i="14"/>
  <c r="C1411" i="14"/>
  <c r="C1412" i="14"/>
  <c r="C1413" i="14"/>
  <c r="C1414" i="14"/>
  <c r="C1385" i="14"/>
  <c r="C1355" i="14"/>
  <c r="C1356" i="14"/>
  <c r="C1357" i="14"/>
  <c r="C1358" i="14"/>
  <c r="C1359" i="14"/>
  <c r="C1360" i="14"/>
  <c r="C1361" i="14"/>
  <c r="C1362" i="14"/>
  <c r="C1363" i="14"/>
  <c r="C1364" i="14"/>
  <c r="C1365" i="14"/>
  <c r="C1366" i="14"/>
  <c r="C1367" i="14"/>
  <c r="C1368" i="14"/>
  <c r="C1369" i="14"/>
  <c r="C1370" i="14"/>
  <c r="C1371" i="14"/>
  <c r="C1372" i="14"/>
  <c r="C1373" i="14"/>
  <c r="C1374" i="14"/>
  <c r="C1375" i="14"/>
  <c r="C1376" i="14"/>
  <c r="C1377" i="14"/>
  <c r="C1378" i="14"/>
  <c r="C1379" i="14"/>
  <c r="C1380" i="14"/>
  <c r="C1381" i="14"/>
  <c r="C1382" i="14"/>
  <c r="C1383" i="14"/>
  <c r="C1384" i="14"/>
  <c r="C1354" i="14"/>
  <c r="C1325" i="14"/>
  <c r="C1326" i="14"/>
  <c r="C1327" i="14"/>
  <c r="C1328" i="14"/>
  <c r="C1329" i="14"/>
  <c r="C1330" i="14"/>
  <c r="C1331" i="14"/>
  <c r="C1332" i="14"/>
  <c r="C1333" i="14"/>
  <c r="C1334" i="14"/>
  <c r="C1335" i="14"/>
  <c r="C1336" i="14"/>
  <c r="C1337" i="14"/>
  <c r="C1338" i="14"/>
  <c r="C1339" i="14"/>
  <c r="C1340" i="14"/>
  <c r="C1341" i="14"/>
  <c r="C1342" i="14"/>
  <c r="C1343" i="14"/>
  <c r="C1344" i="14"/>
  <c r="C1345" i="14"/>
  <c r="C1346" i="14"/>
  <c r="C1347" i="14"/>
  <c r="C1348" i="14"/>
  <c r="C1349" i="14"/>
  <c r="C1350" i="14"/>
  <c r="C1351" i="14"/>
  <c r="C1352" i="14"/>
  <c r="C1353" i="14"/>
  <c r="C1324" i="14"/>
  <c r="C1294" i="14"/>
  <c r="C1295" i="14"/>
  <c r="C1296" i="14"/>
  <c r="C1297" i="14"/>
  <c r="C1298" i="14"/>
  <c r="C1299" i="14"/>
  <c r="C1300" i="14"/>
  <c r="C1301" i="14"/>
  <c r="C1302" i="14"/>
  <c r="C1303" i="14"/>
  <c r="C1304" i="14"/>
  <c r="C1305" i="14"/>
  <c r="C1306" i="14"/>
  <c r="C1307" i="14"/>
  <c r="C1308" i="14"/>
  <c r="C1309" i="14"/>
  <c r="C1310" i="14"/>
  <c r="C1311" i="14"/>
  <c r="C1312" i="14"/>
  <c r="C1313" i="14"/>
  <c r="C1314" i="14"/>
  <c r="C1315" i="14"/>
  <c r="C1316" i="14"/>
  <c r="C1317" i="14"/>
  <c r="C1318" i="14"/>
  <c r="C1319" i="14"/>
  <c r="C1320" i="14"/>
  <c r="C1321" i="14"/>
  <c r="C1322" i="14"/>
  <c r="C1323" i="14"/>
  <c r="C1293" i="14"/>
  <c r="C1264" i="14"/>
  <c r="C1265" i="14"/>
  <c r="C1266" i="14"/>
  <c r="C1267" i="14"/>
  <c r="C1268" i="14"/>
  <c r="C1269" i="14"/>
  <c r="C1270" i="14"/>
  <c r="C1271" i="14"/>
  <c r="C1272" i="14"/>
  <c r="C1273" i="14"/>
  <c r="C1274" i="14"/>
  <c r="C1275" i="14"/>
  <c r="C1276" i="14"/>
  <c r="C1277" i="14"/>
  <c r="C1278" i="14"/>
  <c r="C1279" i="14"/>
  <c r="C1280" i="14"/>
  <c r="C1281" i="14"/>
  <c r="C1282" i="14"/>
  <c r="C1283" i="14"/>
  <c r="C1284" i="14"/>
  <c r="C1285" i="14"/>
  <c r="C1286" i="14"/>
  <c r="C1287" i="14"/>
  <c r="C1288" i="14"/>
  <c r="C1289" i="14"/>
  <c r="C1290" i="14"/>
  <c r="C1291" i="14"/>
  <c r="C1292" i="14"/>
  <c r="C1263" i="14"/>
  <c r="C1233" i="14"/>
  <c r="C1234" i="14"/>
  <c r="C1235" i="14"/>
  <c r="C1236" i="14"/>
  <c r="C1237" i="14"/>
  <c r="C1238" i="14"/>
  <c r="C1239" i="14"/>
  <c r="C1240" i="14"/>
  <c r="C1241" i="14"/>
  <c r="C1242" i="14"/>
  <c r="C1243" i="14"/>
  <c r="C1244" i="14"/>
  <c r="C1245" i="14"/>
  <c r="C1246" i="14"/>
  <c r="C1247" i="14"/>
  <c r="C1248" i="14"/>
  <c r="C1249" i="14"/>
  <c r="C1250" i="14"/>
  <c r="C1251" i="14"/>
  <c r="C1252" i="14"/>
  <c r="C1253" i="14"/>
  <c r="C1254" i="14"/>
  <c r="C1255" i="14"/>
  <c r="C1256" i="14"/>
  <c r="C1257" i="14"/>
  <c r="C1258" i="14"/>
  <c r="C1259" i="14"/>
  <c r="C1260" i="14"/>
  <c r="C1261" i="14"/>
  <c r="C1262" i="14"/>
  <c r="C1232" i="14"/>
  <c r="C1203" i="14"/>
  <c r="C1204" i="14"/>
  <c r="C1205" i="14"/>
  <c r="C1206" i="14"/>
  <c r="C1207" i="14"/>
  <c r="C1208" i="14"/>
  <c r="C1209" i="14"/>
  <c r="C1210" i="14"/>
  <c r="C1211" i="14"/>
  <c r="C1212" i="14"/>
  <c r="C1213" i="14"/>
  <c r="C1214" i="14"/>
  <c r="C1215" i="14"/>
  <c r="C1216" i="14"/>
  <c r="C1217" i="14"/>
  <c r="C1218" i="14"/>
  <c r="C1219" i="14"/>
  <c r="C1220" i="14"/>
  <c r="C1221" i="14"/>
  <c r="C1222" i="14"/>
  <c r="C1223" i="14"/>
  <c r="C1224" i="14"/>
  <c r="C1225" i="14"/>
  <c r="C1226" i="14"/>
  <c r="C1227" i="14"/>
  <c r="C1228" i="14"/>
  <c r="C1229" i="14"/>
  <c r="C1230" i="14"/>
  <c r="C1231" i="14"/>
  <c r="C1202" i="14"/>
  <c r="C1172" i="14"/>
  <c r="C1173" i="14"/>
  <c r="C1174" i="14"/>
  <c r="C1175" i="14"/>
  <c r="C1176" i="14"/>
  <c r="C1177" i="14"/>
  <c r="C1178" i="14"/>
  <c r="C1179" i="14"/>
  <c r="C1180" i="14"/>
  <c r="C1181" i="14"/>
  <c r="C1182" i="14"/>
  <c r="C1183" i="14"/>
  <c r="C1184" i="14"/>
  <c r="C1185" i="14"/>
  <c r="C1186" i="14"/>
  <c r="C1187" i="14"/>
  <c r="C1188" i="14"/>
  <c r="C1189" i="14"/>
  <c r="C1190" i="14"/>
  <c r="C1191" i="14"/>
  <c r="C1192" i="14"/>
  <c r="C1193" i="14"/>
  <c r="C1194" i="14"/>
  <c r="C1195" i="14"/>
  <c r="C1196" i="14"/>
  <c r="C1197" i="14"/>
  <c r="C1198" i="14"/>
  <c r="C1199" i="14"/>
  <c r="C1200" i="14"/>
  <c r="C1201" i="14"/>
  <c r="C1171" i="14"/>
  <c r="C1142" i="14"/>
  <c r="C1143" i="14"/>
  <c r="C1144" i="14"/>
  <c r="C1145" i="14"/>
  <c r="C1146" i="14"/>
  <c r="C1147" i="14"/>
  <c r="C1148" i="14"/>
  <c r="C1149" i="14"/>
  <c r="C1150" i="14"/>
  <c r="C1151" i="14"/>
  <c r="C1152" i="14"/>
  <c r="C1153" i="14"/>
  <c r="C1154" i="14"/>
  <c r="C1155" i="14"/>
  <c r="C1156" i="14"/>
  <c r="C1157" i="14"/>
  <c r="C1158" i="14"/>
  <c r="C1159" i="14"/>
  <c r="C1160" i="14"/>
  <c r="C1161" i="14"/>
  <c r="C1162" i="14"/>
  <c r="C1163" i="14"/>
  <c r="C1164" i="14"/>
  <c r="C1165" i="14"/>
  <c r="C1166" i="14"/>
  <c r="C1167" i="14"/>
  <c r="C1168" i="14"/>
  <c r="C1169" i="14"/>
  <c r="C1170" i="14"/>
  <c r="C1141" i="14"/>
  <c r="C1111" i="14"/>
  <c r="C1112" i="14"/>
  <c r="C1113" i="14"/>
  <c r="C1114" i="14"/>
  <c r="C1115" i="14"/>
  <c r="C1116" i="14"/>
  <c r="C1117" i="14"/>
  <c r="C1118" i="14"/>
  <c r="C1119" i="14"/>
  <c r="C1120" i="14"/>
  <c r="C1121" i="14"/>
  <c r="C1122" i="14"/>
  <c r="C1123" i="14"/>
  <c r="C1124" i="14"/>
  <c r="C1125" i="14"/>
  <c r="C1126" i="14"/>
  <c r="C1127" i="14"/>
  <c r="C1128" i="14"/>
  <c r="C1129" i="14"/>
  <c r="C1130" i="14"/>
  <c r="C1131" i="14"/>
  <c r="C1132" i="14"/>
  <c r="C1133" i="14"/>
  <c r="C1134" i="14"/>
  <c r="C1135" i="14"/>
  <c r="C1136" i="14"/>
  <c r="C1137" i="14"/>
  <c r="C1138" i="14"/>
  <c r="C1139" i="14"/>
  <c r="C1140" i="14"/>
  <c r="C1110" i="14"/>
  <c r="C1081" i="14"/>
  <c r="C1082" i="14"/>
  <c r="C1083" i="14"/>
  <c r="C1084" i="14"/>
  <c r="C1085" i="14"/>
  <c r="C1086" i="14"/>
  <c r="C1087" i="14"/>
  <c r="C1088" i="14"/>
  <c r="C1089" i="14"/>
  <c r="C1090" i="14"/>
  <c r="C1091" i="14"/>
  <c r="C1092" i="14"/>
  <c r="C1093" i="14"/>
  <c r="C1094" i="14"/>
  <c r="C1095" i="14"/>
  <c r="C1096" i="14"/>
  <c r="C1097" i="14"/>
  <c r="C1098" i="14"/>
  <c r="C1099" i="14"/>
  <c r="C1100" i="14"/>
  <c r="C1101" i="14"/>
  <c r="C1102" i="14"/>
  <c r="C1103" i="14"/>
  <c r="C1104" i="14"/>
  <c r="C1105" i="14"/>
  <c r="C1106" i="14"/>
  <c r="C1107" i="14"/>
  <c r="C1108" i="14"/>
  <c r="C1109" i="14"/>
  <c r="C1080" i="14"/>
  <c r="C1050" i="14"/>
  <c r="C1051" i="14"/>
  <c r="C1052" i="14"/>
  <c r="C1053" i="14"/>
  <c r="C1054" i="14"/>
  <c r="C1055" i="14"/>
  <c r="C1056" i="14"/>
  <c r="C1057" i="14"/>
  <c r="C1058" i="14"/>
  <c r="C1059" i="14"/>
  <c r="C1060" i="14"/>
  <c r="C1061" i="14"/>
  <c r="C1062" i="14"/>
  <c r="C1063" i="14"/>
  <c r="C1064" i="14"/>
  <c r="C1065" i="14"/>
  <c r="C1066" i="14"/>
  <c r="C1067" i="14"/>
  <c r="C1068" i="14"/>
  <c r="C1069" i="14"/>
  <c r="C1070" i="14"/>
  <c r="C1071" i="14"/>
  <c r="C1072" i="14"/>
  <c r="C1073" i="14"/>
  <c r="C1074" i="14"/>
  <c r="C1075" i="14"/>
  <c r="C1076" i="14"/>
  <c r="C1077" i="14"/>
  <c r="C1078" i="14"/>
  <c r="C1079" i="14"/>
  <c r="C1049" i="14"/>
  <c r="C1020" i="14"/>
  <c r="C1021" i="14"/>
  <c r="C1022" i="14"/>
  <c r="C1023" i="14"/>
  <c r="C1024" i="14"/>
  <c r="C1025" i="14"/>
  <c r="C1026" i="14"/>
  <c r="C1027" i="14"/>
  <c r="C1028" i="14"/>
  <c r="C1029" i="14"/>
  <c r="C1030" i="14"/>
  <c r="C1031" i="14"/>
  <c r="C1032" i="14"/>
  <c r="C1033" i="14"/>
  <c r="C1034" i="14"/>
  <c r="C1035" i="14"/>
  <c r="C1036" i="14"/>
  <c r="C1037" i="14"/>
  <c r="C1038" i="14"/>
  <c r="C1039" i="14"/>
  <c r="C1040" i="14"/>
  <c r="C1041" i="14"/>
  <c r="C1042" i="14"/>
  <c r="C1043" i="14"/>
  <c r="C1044" i="14"/>
  <c r="C1045" i="14"/>
  <c r="C1046" i="14"/>
  <c r="C1047" i="14"/>
  <c r="C1048" i="14"/>
  <c r="C1019" i="14"/>
  <c r="C989" i="14"/>
  <c r="C990" i="14"/>
  <c r="C991" i="14"/>
  <c r="C992" i="14"/>
  <c r="C993" i="14"/>
  <c r="C994" i="14"/>
  <c r="C995" i="14"/>
  <c r="C996" i="14"/>
  <c r="C997" i="14"/>
  <c r="C998" i="14"/>
  <c r="C999" i="14"/>
  <c r="C1000" i="14"/>
  <c r="C1001" i="14"/>
  <c r="C1002" i="14"/>
  <c r="C1003" i="14"/>
  <c r="C1004" i="14"/>
  <c r="C1005" i="14"/>
  <c r="C1006" i="14"/>
  <c r="C1007" i="14"/>
  <c r="C1008" i="14"/>
  <c r="C1009" i="14"/>
  <c r="C1010" i="14"/>
  <c r="C1011" i="14"/>
  <c r="C1012" i="14"/>
  <c r="C1013" i="14"/>
  <c r="C1014" i="14"/>
  <c r="C1015" i="14"/>
  <c r="C1016" i="14"/>
  <c r="C1017" i="14"/>
  <c r="C1018" i="14"/>
  <c r="C988" i="14"/>
  <c r="C959" i="14"/>
  <c r="C960" i="14"/>
  <c r="C961" i="14"/>
  <c r="C962" i="14"/>
  <c r="C963" i="14"/>
  <c r="C964" i="14"/>
  <c r="C965" i="14"/>
  <c r="C966" i="14"/>
  <c r="C967" i="14"/>
  <c r="C968" i="14"/>
  <c r="C969" i="14"/>
  <c r="C970" i="14"/>
  <c r="C971" i="14"/>
  <c r="C972" i="14"/>
  <c r="C973" i="14"/>
  <c r="C974" i="14"/>
  <c r="C975" i="14"/>
  <c r="C976" i="14"/>
  <c r="C977" i="14"/>
  <c r="C978" i="14"/>
  <c r="C979" i="14"/>
  <c r="C980" i="14"/>
  <c r="C981" i="14"/>
  <c r="C982" i="14"/>
  <c r="C983" i="14"/>
  <c r="C984" i="14"/>
  <c r="C985" i="14"/>
  <c r="C986" i="14"/>
  <c r="C987" i="14"/>
  <c r="C958" i="14"/>
  <c r="C928" i="14"/>
  <c r="C929" i="14"/>
  <c r="C930" i="14"/>
  <c r="C931" i="14"/>
  <c r="C932" i="14"/>
  <c r="C933" i="14"/>
  <c r="C934" i="14"/>
  <c r="C935" i="14"/>
  <c r="C936" i="14"/>
  <c r="C937" i="14"/>
  <c r="C938" i="14"/>
  <c r="C939" i="14"/>
  <c r="C940" i="14"/>
  <c r="C941" i="14"/>
  <c r="C942" i="14"/>
  <c r="C943" i="14"/>
  <c r="C944" i="14"/>
  <c r="C945" i="14"/>
  <c r="C946" i="14"/>
  <c r="C947" i="14"/>
  <c r="C948" i="14"/>
  <c r="C949" i="14"/>
  <c r="C950" i="14"/>
  <c r="C951" i="14"/>
  <c r="C952" i="14"/>
  <c r="C953" i="14"/>
  <c r="C954" i="14"/>
  <c r="C955" i="14"/>
  <c r="C956" i="14"/>
  <c r="C957" i="14"/>
  <c r="C927" i="14"/>
  <c r="C898" i="14"/>
  <c r="C899" i="14"/>
  <c r="C900" i="14"/>
  <c r="C901" i="14"/>
  <c r="C902" i="14"/>
  <c r="C903" i="14"/>
  <c r="C904" i="14"/>
  <c r="C905" i="14"/>
  <c r="C906" i="14"/>
  <c r="C907" i="14"/>
  <c r="C908" i="14"/>
  <c r="C909" i="14"/>
  <c r="C910" i="14"/>
  <c r="C911" i="14"/>
  <c r="C912" i="14"/>
  <c r="C913" i="14"/>
  <c r="C914" i="14"/>
  <c r="C915" i="14"/>
  <c r="C916" i="14"/>
  <c r="C917" i="14"/>
  <c r="C918" i="14"/>
  <c r="C919" i="14"/>
  <c r="C920" i="14"/>
  <c r="C921" i="14"/>
  <c r="C922" i="14"/>
  <c r="C923" i="14"/>
  <c r="C924" i="14"/>
  <c r="C925" i="14"/>
  <c r="C926" i="14"/>
  <c r="C897" i="14"/>
  <c r="C867" i="14"/>
  <c r="C868" i="14"/>
  <c r="C869" i="14"/>
  <c r="C870" i="14"/>
  <c r="C871" i="14"/>
  <c r="C872" i="14"/>
  <c r="C873" i="14"/>
  <c r="C874" i="14"/>
  <c r="C875" i="14"/>
  <c r="C876" i="14"/>
  <c r="C877" i="14"/>
  <c r="C878" i="14"/>
  <c r="C879" i="14"/>
  <c r="C880" i="14"/>
  <c r="C881" i="14"/>
  <c r="C882" i="14"/>
  <c r="C883" i="14"/>
  <c r="C884" i="14"/>
  <c r="C885" i="14"/>
  <c r="C886" i="14"/>
  <c r="C887" i="14"/>
  <c r="C888" i="14"/>
  <c r="C889" i="14"/>
  <c r="C890" i="14"/>
  <c r="C891" i="14"/>
  <c r="C892" i="14"/>
  <c r="C893" i="14"/>
  <c r="C894" i="14"/>
  <c r="C895" i="14"/>
  <c r="C896" i="14"/>
  <c r="C866" i="14"/>
  <c r="C837" i="14"/>
  <c r="C838" i="14"/>
  <c r="C839" i="14"/>
  <c r="C840" i="14"/>
  <c r="C841" i="14"/>
  <c r="C842" i="14"/>
  <c r="C843" i="14"/>
  <c r="C844" i="14"/>
  <c r="C845" i="14"/>
  <c r="C846" i="14"/>
  <c r="C847" i="14"/>
  <c r="C848" i="14"/>
  <c r="C849" i="14"/>
  <c r="C850" i="14"/>
  <c r="C851" i="14"/>
  <c r="C852" i="14"/>
  <c r="C853" i="14"/>
  <c r="C854" i="14"/>
  <c r="C855" i="14"/>
  <c r="C856" i="14"/>
  <c r="C857" i="14"/>
  <c r="C858" i="14"/>
  <c r="C859" i="14"/>
  <c r="C860" i="14"/>
  <c r="C861" i="14"/>
  <c r="C862" i="14"/>
  <c r="C863" i="14"/>
  <c r="C864" i="14"/>
  <c r="C865" i="14"/>
  <c r="C836" i="14"/>
  <c r="C806" i="14"/>
  <c r="C807" i="14"/>
  <c r="C808" i="14"/>
  <c r="C809" i="14"/>
  <c r="C810" i="14"/>
  <c r="C811" i="14"/>
  <c r="C812" i="14"/>
  <c r="C813" i="14"/>
  <c r="C814" i="14"/>
  <c r="C815" i="14"/>
  <c r="C816" i="14"/>
  <c r="C817" i="14"/>
  <c r="C818" i="14"/>
  <c r="C819" i="14"/>
  <c r="C820" i="14"/>
  <c r="C821" i="14"/>
  <c r="C822" i="14"/>
  <c r="C823" i="14"/>
  <c r="C824" i="14"/>
  <c r="C825" i="14"/>
  <c r="C826" i="14"/>
  <c r="C827" i="14"/>
  <c r="C828" i="14"/>
  <c r="C829" i="14"/>
  <c r="C830" i="14"/>
  <c r="C831" i="14"/>
  <c r="C832" i="14"/>
  <c r="C833" i="14"/>
  <c r="C834" i="14"/>
  <c r="C835" i="14"/>
  <c r="C805" i="14"/>
  <c r="C776" i="14"/>
  <c r="C777" i="14"/>
  <c r="C778" i="14"/>
  <c r="C779" i="14"/>
  <c r="C780" i="14"/>
  <c r="C781" i="14"/>
  <c r="C782" i="14"/>
  <c r="C783" i="14"/>
  <c r="C784" i="14"/>
  <c r="C785" i="14"/>
  <c r="C786" i="14"/>
  <c r="C787" i="14"/>
  <c r="C788" i="14"/>
  <c r="C789" i="14"/>
  <c r="C790" i="14"/>
  <c r="C791" i="14"/>
  <c r="C792" i="14"/>
  <c r="C793" i="14"/>
  <c r="C794" i="14"/>
  <c r="C795" i="14"/>
  <c r="C796" i="14"/>
  <c r="C797" i="14"/>
  <c r="C798" i="14"/>
  <c r="C799" i="14"/>
  <c r="C800" i="14"/>
  <c r="C801" i="14"/>
  <c r="C802" i="14"/>
  <c r="C803" i="14"/>
  <c r="C804" i="14"/>
  <c r="C775" i="14"/>
  <c r="C746" i="14"/>
  <c r="C747" i="14"/>
  <c r="C748" i="14"/>
  <c r="C749" i="14"/>
  <c r="C750" i="14"/>
  <c r="C751" i="14"/>
  <c r="C752" i="14"/>
  <c r="C753" i="14"/>
  <c r="C754" i="14"/>
  <c r="C755" i="14"/>
  <c r="C756" i="14"/>
  <c r="C757" i="14"/>
  <c r="C758" i="14"/>
  <c r="C759" i="14"/>
  <c r="C760" i="14"/>
  <c r="C761" i="14"/>
  <c r="C762" i="14"/>
  <c r="C763" i="14"/>
  <c r="C764" i="14"/>
  <c r="C765" i="14"/>
  <c r="C766" i="14"/>
  <c r="C767" i="14"/>
  <c r="C768" i="14"/>
  <c r="C769" i="14"/>
  <c r="C770" i="14"/>
  <c r="C771" i="14"/>
  <c r="C772" i="14"/>
  <c r="C773" i="14"/>
  <c r="C774" i="14"/>
  <c r="C745" i="14"/>
  <c r="C716" i="14"/>
  <c r="C717" i="14"/>
  <c r="C718" i="14"/>
  <c r="C719" i="14"/>
  <c r="C720" i="14"/>
  <c r="C721" i="14"/>
  <c r="C722" i="14"/>
  <c r="C723" i="14"/>
  <c r="C724" i="14"/>
  <c r="C725" i="14"/>
  <c r="C726" i="14"/>
  <c r="C727" i="14"/>
  <c r="C728" i="14"/>
  <c r="C729" i="14"/>
  <c r="C730" i="14"/>
  <c r="C731" i="14"/>
  <c r="C732" i="14"/>
  <c r="C733" i="14"/>
  <c r="C734" i="14"/>
  <c r="C735" i="14"/>
  <c r="C736" i="14"/>
  <c r="C737" i="14"/>
  <c r="C738" i="14"/>
  <c r="C739" i="14"/>
  <c r="C740" i="14"/>
  <c r="C741" i="14"/>
  <c r="C742" i="14"/>
  <c r="C743" i="14"/>
  <c r="C744" i="14"/>
  <c r="C715" i="14"/>
  <c r="C686" i="14"/>
  <c r="C687" i="14"/>
  <c r="C688" i="14"/>
  <c r="C689" i="14"/>
  <c r="C690" i="14"/>
  <c r="C691" i="14"/>
  <c r="C692" i="14"/>
  <c r="C693" i="14"/>
  <c r="C694" i="14"/>
  <c r="C695" i="14"/>
  <c r="C696" i="14"/>
  <c r="C697" i="14"/>
  <c r="C698" i="14"/>
  <c r="C699" i="14"/>
  <c r="C700" i="14"/>
  <c r="C701" i="14"/>
  <c r="C702" i="14"/>
  <c r="C703" i="14"/>
  <c r="C704" i="14"/>
  <c r="C705" i="14"/>
  <c r="C706" i="14"/>
  <c r="C707" i="14"/>
  <c r="C708" i="14"/>
  <c r="C709" i="14"/>
  <c r="C710" i="14"/>
  <c r="C711" i="14"/>
  <c r="C712" i="14"/>
  <c r="C713" i="14"/>
  <c r="C714" i="14"/>
  <c r="C685" i="14"/>
  <c r="C656" i="14"/>
  <c r="C657" i="14"/>
  <c r="C658" i="14"/>
  <c r="C659" i="14"/>
  <c r="C660" i="14"/>
  <c r="C661" i="14"/>
  <c r="C662" i="14"/>
  <c r="C663" i="14"/>
  <c r="C664" i="14"/>
  <c r="C665" i="14"/>
  <c r="C666" i="14"/>
  <c r="C667" i="14"/>
  <c r="C668" i="14"/>
  <c r="C669" i="14"/>
  <c r="C670" i="14"/>
  <c r="C671" i="14"/>
  <c r="C672" i="14"/>
  <c r="C673" i="14"/>
  <c r="C674" i="14"/>
  <c r="C675" i="14"/>
  <c r="C676" i="14"/>
  <c r="C677" i="14"/>
  <c r="C678" i="14"/>
  <c r="C679" i="14"/>
  <c r="C680" i="14"/>
  <c r="C681" i="14"/>
  <c r="C682" i="14"/>
  <c r="C683" i="14"/>
  <c r="C684" i="14"/>
  <c r="C655" i="14"/>
  <c r="C626" i="14"/>
  <c r="C627" i="14"/>
  <c r="C628" i="14"/>
  <c r="C629" i="14"/>
  <c r="C630" i="14"/>
  <c r="C631" i="14"/>
  <c r="C632" i="14"/>
  <c r="C633" i="14"/>
  <c r="C634" i="14"/>
  <c r="C635" i="14"/>
  <c r="C636" i="14"/>
  <c r="C637" i="14"/>
  <c r="C638" i="14"/>
  <c r="C639" i="14"/>
  <c r="C640" i="14"/>
  <c r="C641" i="14"/>
  <c r="C642" i="14"/>
  <c r="C643" i="14"/>
  <c r="C644" i="14"/>
  <c r="C645" i="14"/>
  <c r="C646" i="14"/>
  <c r="C647" i="14"/>
  <c r="C648" i="14"/>
  <c r="C649" i="14"/>
  <c r="C650" i="14"/>
  <c r="C651" i="14"/>
  <c r="C652" i="14"/>
  <c r="C653" i="14"/>
  <c r="C654" i="14"/>
  <c r="C625" i="14"/>
  <c r="C596" i="14"/>
  <c r="C597" i="14"/>
  <c r="C598" i="14"/>
  <c r="C599" i="14"/>
  <c r="C600" i="14"/>
  <c r="C601" i="14"/>
  <c r="C602" i="14"/>
  <c r="C603" i="14"/>
  <c r="C604" i="14"/>
  <c r="C605" i="14"/>
  <c r="C606" i="14"/>
  <c r="C607" i="14"/>
  <c r="C608" i="14"/>
  <c r="C609" i="14"/>
  <c r="C610" i="14"/>
  <c r="C611" i="14"/>
  <c r="C612" i="14"/>
  <c r="C613" i="14"/>
  <c r="C614" i="14"/>
  <c r="C615" i="14"/>
  <c r="C616" i="14"/>
  <c r="C617" i="14"/>
  <c r="C618" i="14"/>
  <c r="C619" i="14"/>
  <c r="C620" i="14"/>
  <c r="C621" i="14"/>
  <c r="C622" i="14"/>
  <c r="C623" i="14"/>
  <c r="C624" i="14"/>
  <c r="C595" i="14"/>
  <c r="C566" i="14"/>
  <c r="C567" i="14"/>
  <c r="C568" i="14"/>
  <c r="C569" i="14"/>
  <c r="C570" i="14"/>
  <c r="C571" i="14"/>
  <c r="C572" i="14"/>
  <c r="C573" i="14"/>
  <c r="C574" i="14"/>
  <c r="C575" i="14"/>
  <c r="C576" i="14"/>
  <c r="C577" i="14"/>
  <c r="C578" i="14"/>
  <c r="C579" i="14"/>
  <c r="C580" i="14"/>
  <c r="C581" i="14"/>
  <c r="C582" i="14"/>
  <c r="C583" i="14"/>
  <c r="C584" i="14"/>
  <c r="C585" i="14"/>
  <c r="C586" i="14"/>
  <c r="C587" i="14"/>
  <c r="C588" i="14"/>
  <c r="C589" i="14"/>
  <c r="C590" i="14"/>
  <c r="C591" i="14"/>
  <c r="C592" i="14"/>
  <c r="C593" i="14"/>
  <c r="C594" i="14"/>
  <c r="C565" i="14"/>
  <c r="C536" i="14"/>
  <c r="C537" i="14"/>
  <c r="C538" i="14"/>
  <c r="C539" i="14"/>
  <c r="C540" i="14"/>
  <c r="C541" i="14"/>
  <c r="C542" i="14"/>
  <c r="C543" i="14"/>
  <c r="C544" i="14"/>
  <c r="C545" i="14"/>
  <c r="C546" i="14"/>
  <c r="C547" i="14"/>
  <c r="C548" i="14"/>
  <c r="C549" i="14"/>
  <c r="C550" i="14"/>
  <c r="C551" i="14"/>
  <c r="C552" i="14"/>
  <c r="C553" i="14"/>
  <c r="C554" i="14"/>
  <c r="C555" i="14"/>
  <c r="C556" i="14"/>
  <c r="C557" i="14"/>
  <c r="C558" i="14"/>
  <c r="C559" i="14"/>
  <c r="C560" i="14"/>
  <c r="C561" i="14"/>
  <c r="C562" i="14"/>
  <c r="C563" i="14"/>
  <c r="C564" i="14"/>
  <c r="C535" i="14"/>
  <c r="C506" i="14"/>
  <c r="C507" i="14"/>
  <c r="C508" i="14"/>
  <c r="C509" i="14"/>
  <c r="C510" i="14"/>
  <c r="C511" i="14"/>
  <c r="C512" i="14"/>
  <c r="C513" i="14"/>
  <c r="C514" i="14"/>
  <c r="C515" i="14"/>
  <c r="C516" i="14"/>
  <c r="C517" i="14"/>
  <c r="C518" i="14"/>
  <c r="C519" i="14"/>
  <c r="C520" i="14"/>
  <c r="C521" i="14"/>
  <c r="C522" i="14"/>
  <c r="C523" i="14"/>
  <c r="C524" i="14"/>
  <c r="C525" i="14"/>
  <c r="C526" i="14"/>
  <c r="C527" i="14"/>
  <c r="C528" i="14"/>
  <c r="C529" i="14"/>
  <c r="C530" i="14"/>
  <c r="C531" i="14"/>
  <c r="C532" i="14"/>
  <c r="C533" i="14"/>
  <c r="C534" i="14"/>
  <c r="C505" i="14"/>
  <c r="C490" i="14"/>
  <c r="C491" i="14"/>
  <c r="C492" i="14"/>
  <c r="C493" i="14"/>
  <c r="C494" i="14"/>
  <c r="C495" i="14"/>
  <c r="C496" i="14"/>
  <c r="C497" i="14"/>
  <c r="C498" i="14"/>
  <c r="C499" i="14"/>
  <c r="C500" i="14"/>
  <c r="C501" i="14"/>
  <c r="C502" i="14"/>
  <c r="C503" i="14"/>
  <c r="C504" i="14"/>
  <c r="C476" i="14"/>
  <c r="C477" i="14"/>
  <c r="C478" i="14"/>
  <c r="C479" i="14"/>
  <c r="C480" i="14"/>
  <c r="C481" i="14"/>
  <c r="C482" i="14"/>
  <c r="C483" i="14"/>
  <c r="C484" i="14"/>
  <c r="C485" i="14"/>
  <c r="C486" i="14"/>
  <c r="C487" i="14"/>
  <c r="C488" i="14"/>
  <c r="C489" i="14"/>
  <c r="C475" i="14"/>
  <c r="C434" i="14"/>
  <c r="C435" i="14"/>
  <c r="C436" i="14"/>
  <c r="C437" i="14"/>
  <c r="C438" i="14"/>
  <c r="C439" i="14"/>
  <c r="C440" i="14"/>
  <c r="C441" i="14"/>
  <c r="C442" i="14"/>
  <c r="C443" i="14"/>
  <c r="C444" i="14"/>
  <c r="C445" i="14"/>
  <c r="C446" i="14"/>
  <c r="C447" i="14"/>
  <c r="C448" i="14"/>
  <c r="C449" i="14"/>
  <c r="C450" i="14"/>
  <c r="C451" i="14"/>
  <c r="C452" i="14"/>
  <c r="C453" i="14"/>
  <c r="C454" i="14"/>
  <c r="C455" i="14"/>
  <c r="C456" i="14"/>
  <c r="C457" i="14"/>
  <c r="C458" i="14"/>
  <c r="C459" i="14"/>
  <c r="C460" i="14"/>
  <c r="C461" i="14"/>
  <c r="C462" i="14"/>
  <c r="C463" i="14"/>
  <c r="C464" i="14"/>
  <c r="C465" i="14"/>
  <c r="C466" i="14"/>
  <c r="C467" i="14"/>
  <c r="C468" i="14"/>
  <c r="C469" i="14"/>
  <c r="C470" i="14"/>
  <c r="C471" i="14"/>
  <c r="C472" i="14"/>
  <c r="C473" i="14"/>
  <c r="C474" i="14"/>
  <c r="C433" i="14"/>
  <c r="C390" i="14"/>
  <c r="C391" i="14"/>
  <c r="C392" i="14"/>
  <c r="C393" i="14"/>
  <c r="C394" i="14"/>
  <c r="C395" i="14"/>
  <c r="C396" i="14"/>
  <c r="C397" i="14"/>
  <c r="C398" i="14"/>
  <c r="C399" i="14"/>
  <c r="C400" i="14"/>
  <c r="C401" i="14"/>
  <c r="C402" i="14"/>
  <c r="C403" i="14"/>
  <c r="C404" i="14"/>
  <c r="C405" i="14"/>
  <c r="C406" i="14"/>
  <c r="C407" i="14"/>
  <c r="C408" i="14"/>
  <c r="C409" i="14"/>
  <c r="C410" i="14"/>
  <c r="C411" i="14"/>
  <c r="C412" i="14"/>
  <c r="C413" i="14"/>
  <c r="C414" i="14"/>
  <c r="C415" i="14"/>
  <c r="C416" i="14"/>
  <c r="C417" i="14"/>
  <c r="C418" i="14"/>
  <c r="C419" i="14"/>
  <c r="C420" i="14"/>
  <c r="C421" i="14"/>
  <c r="C422" i="14"/>
  <c r="C423" i="14"/>
  <c r="C424" i="14"/>
  <c r="C425" i="14"/>
  <c r="C426" i="14"/>
  <c r="C427" i="14"/>
  <c r="C428" i="14"/>
  <c r="C429" i="14"/>
  <c r="C430" i="14"/>
  <c r="C431" i="14"/>
  <c r="C432" i="14"/>
  <c r="C389" i="14"/>
  <c r="C347" i="14"/>
  <c r="C348" i="14"/>
  <c r="C349" i="14"/>
  <c r="C350" i="14"/>
  <c r="C351" i="14"/>
  <c r="C352" i="14"/>
  <c r="C353" i="14"/>
  <c r="C354" i="14"/>
  <c r="C355" i="14"/>
  <c r="C356" i="14"/>
  <c r="C357" i="14"/>
  <c r="C358" i="14"/>
  <c r="C359" i="14"/>
  <c r="C360" i="14"/>
  <c r="C361" i="14"/>
  <c r="C362" i="14"/>
  <c r="C363" i="14"/>
  <c r="C364" i="14"/>
  <c r="C365" i="14"/>
  <c r="C366" i="14"/>
  <c r="C367" i="14"/>
  <c r="C368" i="14"/>
  <c r="C369" i="14"/>
  <c r="C370" i="14"/>
  <c r="C371" i="14"/>
  <c r="C372" i="14"/>
  <c r="C373" i="14"/>
  <c r="C374" i="14"/>
  <c r="C375" i="14"/>
  <c r="C376" i="14"/>
  <c r="C377" i="14"/>
  <c r="C378" i="14"/>
  <c r="C379" i="14"/>
  <c r="C380" i="14"/>
  <c r="C381" i="14"/>
  <c r="C382" i="14"/>
  <c r="C383" i="14"/>
  <c r="C384" i="14"/>
  <c r="C385" i="14"/>
  <c r="C386" i="14"/>
  <c r="C387" i="14"/>
  <c r="C388" i="14"/>
  <c r="C346" i="14"/>
  <c r="C304" i="14"/>
  <c r="C305" i="14"/>
  <c r="C306" i="14"/>
  <c r="C307" i="14"/>
  <c r="C308" i="14"/>
  <c r="C309" i="14"/>
  <c r="C310" i="14"/>
  <c r="C311" i="14"/>
  <c r="C312" i="14"/>
  <c r="C313" i="14"/>
  <c r="C314" i="14"/>
  <c r="C315" i="14"/>
  <c r="C316" i="14"/>
  <c r="C317" i="14"/>
  <c r="C318" i="14"/>
  <c r="C319" i="14"/>
  <c r="C320" i="14"/>
  <c r="C321" i="14"/>
  <c r="C322" i="14"/>
  <c r="C323" i="14"/>
  <c r="C324" i="14"/>
  <c r="C325" i="14"/>
  <c r="C326" i="14"/>
  <c r="C327" i="14"/>
  <c r="C328" i="14"/>
  <c r="C329" i="14"/>
  <c r="C330" i="14"/>
  <c r="C331" i="14"/>
  <c r="C332" i="14"/>
  <c r="C333" i="14"/>
  <c r="C334" i="14"/>
  <c r="C335" i="14"/>
  <c r="C336" i="14"/>
  <c r="C337" i="14"/>
  <c r="C338" i="14"/>
  <c r="C339" i="14"/>
  <c r="C340" i="14"/>
  <c r="C341" i="14"/>
  <c r="C342" i="14"/>
  <c r="C343" i="14"/>
  <c r="C344" i="14"/>
  <c r="C345" i="14"/>
  <c r="C303" i="14"/>
  <c r="C261" i="14"/>
  <c r="C262" i="14"/>
  <c r="C263" i="14"/>
  <c r="C264" i="14"/>
  <c r="C265" i="14"/>
  <c r="C266" i="14"/>
  <c r="C267" i="14"/>
  <c r="C268" i="14"/>
  <c r="C269" i="14"/>
  <c r="C270" i="14"/>
  <c r="C271" i="14"/>
  <c r="C272" i="14"/>
  <c r="C273" i="14"/>
  <c r="C274" i="14"/>
  <c r="C275" i="14"/>
  <c r="C276" i="14"/>
  <c r="C277" i="14"/>
  <c r="C278" i="14"/>
  <c r="C279" i="14"/>
  <c r="C280" i="14"/>
  <c r="C281" i="14"/>
  <c r="C282" i="14"/>
  <c r="C283" i="14"/>
  <c r="C284" i="14"/>
  <c r="C285" i="14"/>
  <c r="C286" i="14"/>
  <c r="C287" i="14"/>
  <c r="C288" i="14"/>
  <c r="C289" i="14"/>
  <c r="C290" i="14"/>
  <c r="C291" i="14"/>
  <c r="C292" i="14"/>
  <c r="C293" i="14"/>
  <c r="C294" i="14"/>
  <c r="C295" i="14"/>
  <c r="C296" i="14"/>
  <c r="C297" i="14"/>
  <c r="C298" i="14"/>
  <c r="C299" i="14"/>
  <c r="C300" i="14"/>
  <c r="C301" i="14"/>
  <c r="C302" i="14"/>
  <c r="C260" i="14"/>
  <c r="C218" i="14"/>
  <c r="C219" i="14"/>
  <c r="C220" i="14"/>
  <c r="C221" i="14"/>
  <c r="C222" i="14"/>
  <c r="C223" i="14"/>
  <c r="C224" i="14"/>
  <c r="C225" i="14"/>
  <c r="C226" i="14"/>
  <c r="C227" i="14"/>
  <c r="C228" i="14"/>
  <c r="C229" i="14"/>
  <c r="C230" i="14"/>
  <c r="C231" i="14"/>
  <c r="C232" i="14"/>
  <c r="C233" i="14"/>
  <c r="C234" i="14"/>
  <c r="C235" i="14"/>
  <c r="C236" i="14"/>
  <c r="C237" i="14"/>
  <c r="C238" i="14"/>
  <c r="C239" i="14"/>
  <c r="C240" i="14"/>
  <c r="C241" i="14"/>
  <c r="C242" i="14"/>
  <c r="C243" i="14"/>
  <c r="C244" i="14"/>
  <c r="C245" i="14"/>
  <c r="C246" i="14"/>
  <c r="C247" i="14"/>
  <c r="C248" i="14"/>
  <c r="C249" i="14"/>
  <c r="C250" i="14"/>
  <c r="C251" i="14"/>
  <c r="C252" i="14"/>
  <c r="C253" i="14"/>
  <c r="C254" i="14"/>
  <c r="C255" i="14"/>
  <c r="C256" i="14"/>
  <c r="C257" i="14"/>
  <c r="C258" i="14"/>
  <c r="C259" i="14"/>
  <c r="C217" i="14"/>
  <c r="C175" i="14"/>
  <c r="C176" i="14"/>
  <c r="C177" i="14"/>
  <c r="C178" i="14"/>
  <c r="C179" i="14"/>
  <c r="C180" i="14"/>
  <c r="C181" i="14"/>
  <c r="C182" i="14"/>
  <c r="C183" i="14"/>
  <c r="C184" i="14"/>
  <c r="C185" i="14"/>
  <c r="C186" i="14"/>
  <c r="C187" i="14"/>
  <c r="C188" i="14"/>
  <c r="C189" i="14"/>
  <c r="C190" i="14"/>
  <c r="C191" i="14"/>
  <c r="C192" i="14"/>
  <c r="C193" i="14"/>
  <c r="C194" i="14"/>
  <c r="C195" i="14"/>
  <c r="C196" i="14"/>
  <c r="C197" i="14"/>
  <c r="C198" i="14"/>
  <c r="C199" i="14"/>
  <c r="C200" i="14"/>
  <c r="C201" i="14"/>
  <c r="C202" i="14"/>
  <c r="C203" i="14"/>
  <c r="C204" i="14"/>
  <c r="C205" i="14"/>
  <c r="C206" i="14"/>
  <c r="C207" i="14"/>
  <c r="C208" i="14"/>
  <c r="C209" i="14"/>
  <c r="C210" i="14"/>
  <c r="C211" i="14"/>
  <c r="C212" i="14"/>
  <c r="C213" i="14"/>
  <c r="C214" i="14"/>
  <c r="C215" i="14"/>
  <c r="C216" i="14"/>
  <c r="C174" i="14"/>
  <c r="C132" i="14"/>
  <c r="C133" i="14"/>
  <c r="C134" i="14"/>
  <c r="C135" i="14"/>
  <c r="C136" i="14"/>
  <c r="C137" i="14"/>
  <c r="C138" i="14"/>
  <c r="C139" i="14"/>
  <c r="C140" i="14"/>
  <c r="C141" i="14"/>
  <c r="C142" i="14"/>
  <c r="C143" i="14"/>
  <c r="C144" i="14"/>
  <c r="C145" i="14"/>
  <c r="C146" i="14"/>
  <c r="C147" i="14"/>
  <c r="C148" i="14"/>
  <c r="C149" i="14"/>
  <c r="C150" i="14"/>
  <c r="C151" i="14"/>
  <c r="C152" i="14"/>
  <c r="C153" i="14"/>
  <c r="C154" i="14"/>
  <c r="C155" i="14"/>
  <c r="C156" i="14"/>
  <c r="C157" i="14"/>
  <c r="C158" i="14"/>
  <c r="C159" i="14"/>
  <c r="C160" i="14"/>
  <c r="C161" i="14"/>
  <c r="C162" i="14"/>
  <c r="C163" i="14"/>
  <c r="C164" i="14"/>
  <c r="C165" i="14"/>
  <c r="C166" i="14"/>
  <c r="C167" i="14"/>
  <c r="C168" i="14"/>
  <c r="C169" i="14"/>
  <c r="C170" i="14"/>
  <c r="C171" i="14"/>
  <c r="C172" i="14"/>
  <c r="C173" i="14"/>
  <c r="C131" i="14"/>
  <c r="C89" i="14"/>
  <c r="C90" i="14"/>
  <c r="C91" i="14"/>
  <c r="C92" i="14"/>
  <c r="C93" i="14"/>
  <c r="C94" i="14"/>
  <c r="C95" i="14"/>
  <c r="C96" i="14"/>
  <c r="C97" i="14"/>
  <c r="C98" i="14"/>
  <c r="C99" i="14"/>
  <c r="C100" i="14"/>
  <c r="C101" i="14"/>
  <c r="C102" i="14"/>
  <c r="C103" i="14"/>
  <c r="C104" i="14"/>
  <c r="C105" i="14"/>
  <c r="C106" i="14"/>
  <c r="C107" i="14"/>
  <c r="C108" i="14"/>
  <c r="C109" i="14"/>
  <c r="C110" i="14"/>
  <c r="C111" i="14"/>
  <c r="C112" i="14"/>
  <c r="C113" i="14"/>
  <c r="C114" i="14"/>
  <c r="C115" i="14"/>
  <c r="C116" i="14"/>
  <c r="C117" i="14"/>
  <c r="C118" i="14"/>
  <c r="C119" i="14"/>
  <c r="C120" i="14"/>
  <c r="C121" i="14"/>
  <c r="C122" i="14"/>
  <c r="C123" i="14"/>
  <c r="C124" i="14"/>
  <c r="C125" i="14"/>
  <c r="C126" i="14"/>
  <c r="C127" i="14"/>
  <c r="C128" i="14"/>
  <c r="C129" i="14"/>
  <c r="C130" i="14"/>
  <c r="C88" i="14"/>
  <c r="C46" i="14"/>
  <c r="C47" i="14"/>
  <c r="C48" i="14"/>
  <c r="C49" i="14"/>
  <c r="C50" i="14"/>
  <c r="C51" i="14"/>
  <c r="C52" i="14"/>
  <c r="C53" i="14"/>
  <c r="C54" i="14"/>
  <c r="C55" i="14"/>
  <c r="C56" i="14"/>
  <c r="C57" i="14"/>
  <c r="C58" i="14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C72" i="14"/>
  <c r="C73" i="14"/>
  <c r="C74" i="14"/>
  <c r="C75" i="14"/>
  <c r="C76" i="14"/>
  <c r="C77" i="14"/>
  <c r="C78" i="14"/>
  <c r="C79" i="14"/>
  <c r="C80" i="14"/>
  <c r="C81" i="14"/>
  <c r="C82" i="14"/>
  <c r="C83" i="14"/>
  <c r="C84" i="14"/>
  <c r="C85" i="14"/>
  <c r="C86" i="14"/>
  <c r="C87" i="14"/>
  <c r="C45" i="14"/>
  <c r="C3" i="14"/>
  <c r="C4" i="14"/>
  <c r="C5" i="14"/>
  <c r="C6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2" i="14"/>
  <c r="B2" i="14"/>
  <c r="B3" i="14"/>
  <c r="B4" i="14"/>
  <c r="B5" i="14"/>
  <c r="B6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B103" i="14"/>
  <c r="B104" i="14"/>
  <c r="B105" i="14"/>
  <c r="B106" i="14"/>
  <c r="B107" i="14"/>
  <c r="B108" i="14"/>
  <c r="B109" i="14"/>
  <c r="B110" i="14"/>
  <c r="B111" i="14"/>
  <c r="B112" i="14"/>
  <c r="B113" i="14"/>
  <c r="B114" i="14"/>
  <c r="B115" i="14"/>
  <c r="B116" i="14"/>
  <c r="B117" i="14"/>
  <c r="B118" i="14"/>
  <c r="B119" i="14"/>
  <c r="B120" i="14"/>
  <c r="B121" i="14"/>
  <c r="B122" i="14"/>
  <c r="B123" i="14"/>
  <c r="B124" i="14"/>
  <c r="B125" i="14"/>
  <c r="B126" i="14"/>
  <c r="B127" i="14"/>
  <c r="B128" i="14"/>
  <c r="B129" i="14"/>
  <c r="B130" i="14"/>
  <c r="B131" i="14"/>
  <c r="B132" i="14"/>
  <c r="B133" i="14"/>
  <c r="B134" i="14"/>
  <c r="B135" i="14"/>
  <c r="B136" i="14"/>
  <c r="B137" i="14"/>
  <c r="B138" i="14"/>
  <c r="B139" i="14"/>
  <c r="B140" i="14"/>
  <c r="B141" i="14"/>
  <c r="B142" i="14"/>
  <c r="B143" i="14"/>
  <c r="B144" i="14"/>
  <c r="B145" i="14"/>
  <c r="B146" i="14"/>
  <c r="B147" i="14"/>
  <c r="B148" i="14"/>
  <c r="B149" i="14"/>
  <c r="B150" i="14"/>
  <c r="B151" i="14"/>
  <c r="B152" i="14"/>
  <c r="B153" i="14"/>
  <c r="B154" i="14"/>
  <c r="B155" i="14"/>
  <c r="B156" i="14"/>
  <c r="B157" i="14"/>
  <c r="B158" i="14"/>
  <c r="B159" i="14"/>
  <c r="B160" i="14"/>
  <c r="B161" i="14"/>
  <c r="B162" i="14"/>
  <c r="B163" i="14"/>
  <c r="B164" i="14"/>
  <c r="B165" i="14"/>
  <c r="B166" i="14"/>
  <c r="B167" i="14"/>
  <c r="B168" i="14"/>
  <c r="B169" i="14"/>
  <c r="B170" i="14"/>
  <c r="B171" i="14"/>
  <c r="B172" i="14"/>
  <c r="B173" i="14"/>
  <c r="B174" i="14"/>
  <c r="B175" i="14"/>
  <c r="B176" i="14"/>
  <c r="B177" i="14"/>
  <c r="B178" i="14"/>
  <c r="B179" i="14"/>
  <c r="B180" i="14"/>
  <c r="B181" i="14"/>
  <c r="B182" i="14"/>
  <c r="B183" i="14"/>
  <c r="B184" i="14"/>
  <c r="B185" i="14"/>
  <c r="B186" i="14"/>
  <c r="B187" i="14"/>
  <c r="B188" i="14"/>
  <c r="B189" i="14"/>
  <c r="B190" i="14"/>
  <c r="B191" i="14"/>
  <c r="B192" i="14"/>
  <c r="B193" i="14"/>
  <c r="B194" i="14"/>
  <c r="B195" i="14"/>
  <c r="B196" i="14"/>
  <c r="B197" i="14"/>
  <c r="B198" i="14"/>
  <c r="B199" i="14"/>
  <c r="B200" i="14"/>
  <c r="B201" i="14"/>
  <c r="B202" i="14"/>
  <c r="B203" i="14"/>
  <c r="B204" i="14"/>
  <c r="B205" i="14"/>
  <c r="B206" i="14"/>
  <c r="B207" i="14"/>
  <c r="B208" i="14"/>
  <c r="B209" i="14"/>
  <c r="B210" i="14"/>
  <c r="B211" i="14"/>
  <c r="B212" i="14"/>
  <c r="B213" i="14"/>
  <c r="B214" i="14"/>
  <c r="B215" i="14"/>
  <c r="B216" i="14"/>
  <c r="B217" i="14"/>
  <c r="B218" i="14"/>
  <c r="B219" i="14"/>
  <c r="B220" i="14"/>
  <c r="B221" i="14"/>
  <c r="B222" i="14"/>
  <c r="B223" i="14"/>
  <c r="B224" i="14"/>
  <c r="B225" i="14"/>
  <c r="B226" i="14"/>
  <c r="B227" i="14"/>
  <c r="B228" i="14"/>
  <c r="B229" i="14"/>
  <c r="B230" i="14"/>
  <c r="B231" i="14"/>
  <c r="B232" i="14"/>
  <c r="B233" i="14"/>
  <c r="B234" i="14"/>
  <c r="B235" i="14"/>
  <c r="B236" i="14"/>
  <c r="B237" i="14"/>
  <c r="B238" i="14"/>
  <c r="B239" i="14"/>
  <c r="B240" i="14"/>
  <c r="B241" i="14"/>
  <c r="B242" i="14"/>
  <c r="B243" i="14"/>
  <c r="B244" i="14"/>
  <c r="B245" i="14"/>
  <c r="B246" i="14"/>
  <c r="B247" i="14"/>
  <c r="B248" i="14"/>
  <c r="B249" i="14"/>
  <c r="B250" i="14"/>
  <c r="B251" i="14"/>
  <c r="B252" i="14"/>
  <c r="B253" i="14"/>
  <c r="B254" i="14"/>
  <c r="B255" i="14"/>
  <c r="B256" i="14"/>
  <c r="B257" i="14"/>
  <c r="B258" i="14"/>
  <c r="B259" i="14"/>
  <c r="B260" i="14"/>
  <c r="B261" i="14"/>
  <c r="B262" i="14"/>
  <c r="B263" i="14"/>
  <c r="B264" i="14"/>
  <c r="B265" i="14"/>
  <c r="B266" i="14"/>
  <c r="B267" i="14"/>
  <c r="B268" i="14"/>
  <c r="B269" i="14"/>
  <c r="B270" i="14"/>
  <c r="B271" i="14"/>
  <c r="B272" i="14"/>
  <c r="B273" i="14"/>
  <c r="B274" i="14"/>
  <c r="B275" i="14"/>
  <c r="B276" i="14"/>
  <c r="B277" i="14"/>
  <c r="B278" i="14"/>
  <c r="B279" i="14"/>
  <c r="B280" i="14"/>
  <c r="B281" i="14"/>
  <c r="B282" i="14"/>
  <c r="B283" i="14"/>
  <c r="B284" i="14"/>
  <c r="B285" i="14"/>
  <c r="B286" i="14"/>
  <c r="B287" i="14"/>
  <c r="B288" i="14"/>
  <c r="B289" i="14"/>
  <c r="B290" i="14"/>
  <c r="B291" i="14"/>
  <c r="B292" i="14"/>
  <c r="B293" i="14"/>
  <c r="B294" i="14"/>
  <c r="B295" i="14"/>
  <c r="B296" i="14"/>
  <c r="B297" i="14"/>
  <c r="B298" i="14"/>
  <c r="B299" i="14"/>
  <c r="B300" i="14"/>
  <c r="B301" i="14"/>
  <c r="B302" i="14"/>
  <c r="B303" i="14"/>
  <c r="B304" i="14"/>
  <c r="B305" i="14"/>
  <c r="B306" i="14"/>
  <c r="B307" i="14"/>
  <c r="B308" i="14"/>
  <c r="B309" i="14"/>
  <c r="B310" i="14"/>
  <c r="B311" i="14"/>
  <c r="B312" i="14"/>
  <c r="B313" i="14"/>
  <c r="B314" i="14"/>
  <c r="B315" i="14"/>
  <c r="B316" i="14"/>
  <c r="B317" i="14"/>
  <c r="B318" i="14"/>
  <c r="B319" i="14"/>
  <c r="B320" i="14"/>
  <c r="B321" i="14"/>
  <c r="B322" i="14"/>
  <c r="B323" i="14"/>
  <c r="B324" i="14"/>
  <c r="B325" i="14"/>
  <c r="B326" i="14"/>
  <c r="B327" i="14"/>
  <c r="B328" i="14"/>
  <c r="B329" i="14"/>
  <c r="B330" i="14"/>
  <c r="B331" i="14"/>
  <c r="B332" i="14"/>
  <c r="B333" i="14"/>
  <c r="B334" i="14"/>
  <c r="B335" i="14"/>
  <c r="B336" i="14"/>
  <c r="B337" i="14"/>
  <c r="B338" i="14"/>
  <c r="B339" i="14"/>
  <c r="B340" i="14"/>
  <c r="B341" i="14"/>
  <c r="B342" i="14"/>
  <c r="B343" i="14"/>
  <c r="B344" i="14"/>
  <c r="B345" i="14"/>
  <c r="B346" i="14"/>
  <c r="B347" i="14"/>
  <c r="B348" i="14"/>
  <c r="B349" i="14"/>
  <c r="B350" i="14"/>
  <c r="B351" i="14"/>
  <c r="B352" i="14"/>
  <c r="B353" i="14"/>
  <c r="B354" i="14"/>
  <c r="B355" i="14"/>
  <c r="B356" i="14"/>
  <c r="B2461" i="14"/>
  <c r="B2460" i="14"/>
  <c r="B2459" i="14"/>
  <c r="B2458" i="14"/>
  <c r="B2457" i="14"/>
  <c r="B2456" i="14"/>
  <c r="B2455" i="14"/>
  <c r="B2454" i="14"/>
  <c r="B2453" i="14"/>
  <c r="B2452" i="14"/>
  <c r="B2451" i="14"/>
  <c r="B2450" i="14"/>
  <c r="B2449" i="14"/>
  <c r="B2448" i="14"/>
  <c r="B2447" i="14"/>
  <c r="B2446" i="14"/>
  <c r="B2445" i="14"/>
  <c r="B2444" i="14"/>
  <c r="B2443" i="14"/>
  <c r="B2442" i="14"/>
  <c r="B2441" i="14"/>
  <c r="B2440" i="14"/>
  <c r="B2439" i="14"/>
  <c r="B2438" i="14"/>
  <c r="B2437" i="14"/>
  <c r="B2436" i="14"/>
  <c r="B2435" i="14"/>
  <c r="B2434" i="14"/>
  <c r="B2433" i="14"/>
  <c r="B2432" i="14"/>
  <c r="B2431" i="14"/>
  <c r="B2430" i="14"/>
  <c r="B2429" i="14"/>
  <c r="B2428" i="14"/>
  <c r="B2427" i="14"/>
  <c r="B2426" i="14"/>
  <c r="B2425" i="14"/>
  <c r="B2424" i="14"/>
  <c r="B2423" i="14"/>
  <c r="B2422" i="14"/>
  <c r="B2421" i="14"/>
  <c r="B2420" i="14"/>
  <c r="B2419" i="14"/>
  <c r="B2418" i="14"/>
  <c r="B2417" i="14"/>
  <c r="B2416" i="14"/>
  <c r="B2415" i="14"/>
  <c r="B2414" i="14"/>
  <c r="B2413" i="14"/>
  <c r="B2412" i="14"/>
  <c r="B2411" i="14"/>
  <c r="B2410" i="14"/>
  <c r="B2409" i="14"/>
  <c r="B2408" i="14"/>
  <c r="B2407" i="14"/>
  <c r="B2406" i="14"/>
  <c r="B2405" i="14"/>
  <c r="B2404" i="14"/>
  <c r="B2403" i="14"/>
  <c r="B2402" i="14"/>
  <c r="B2401" i="14"/>
  <c r="B2400" i="14"/>
  <c r="B2399" i="14"/>
  <c r="B2398" i="14"/>
  <c r="B2397" i="14"/>
  <c r="B2396" i="14"/>
  <c r="B2395" i="14"/>
  <c r="B2394" i="14"/>
  <c r="B2393" i="14"/>
  <c r="B2392" i="14"/>
  <c r="B2391" i="14"/>
  <c r="B2390" i="14"/>
  <c r="B2389" i="14"/>
  <c r="B2388" i="14"/>
  <c r="B2387" i="14"/>
  <c r="B2386" i="14"/>
  <c r="B2385" i="14"/>
  <c r="B2384" i="14"/>
  <c r="B2383" i="14"/>
  <c r="B2382" i="14"/>
  <c r="B2381" i="14"/>
  <c r="B2380" i="14"/>
  <c r="B2379" i="14"/>
  <c r="B2378" i="14"/>
  <c r="B2377" i="14"/>
  <c r="B2376" i="14"/>
  <c r="B2375" i="14"/>
  <c r="B2374" i="14"/>
  <c r="B2373" i="14"/>
  <c r="B2372" i="14"/>
  <c r="B2371" i="14"/>
  <c r="B2370" i="14"/>
  <c r="B2369" i="14"/>
  <c r="B2368" i="14"/>
  <c r="B2367" i="14"/>
  <c r="B2366" i="14"/>
  <c r="B2365" i="14"/>
  <c r="B2364" i="14"/>
  <c r="B2363" i="14"/>
  <c r="B2362" i="14"/>
  <c r="B2361" i="14"/>
  <c r="B2360" i="14"/>
  <c r="B2359" i="14"/>
  <c r="B2358" i="14"/>
  <c r="B2357" i="14"/>
  <c r="B2356" i="14"/>
  <c r="B2355" i="14"/>
  <c r="B2354" i="14"/>
  <c r="B2353" i="14"/>
  <c r="B2352" i="14"/>
  <c r="B2351" i="14"/>
  <c r="B2350" i="14"/>
  <c r="B2349" i="14"/>
  <c r="B2348" i="14"/>
  <c r="B2347" i="14"/>
  <c r="B2346" i="14"/>
  <c r="B2345" i="14"/>
  <c r="B2344" i="14"/>
  <c r="B2343" i="14"/>
  <c r="B2342" i="14"/>
  <c r="B2341" i="14"/>
  <c r="B2340" i="14"/>
  <c r="B2339" i="14"/>
  <c r="B2338" i="14"/>
  <c r="B2337" i="14"/>
  <c r="B2336" i="14"/>
  <c r="B2335" i="14"/>
  <c r="B2334" i="14"/>
  <c r="B2333" i="14"/>
  <c r="B2332" i="14"/>
  <c r="B2331" i="14"/>
  <c r="B2330" i="14"/>
  <c r="B2329" i="14"/>
  <c r="B2328" i="14"/>
  <c r="B2327" i="14"/>
  <c r="B2326" i="14"/>
  <c r="B2325" i="14"/>
  <c r="B2324" i="14"/>
  <c r="B2323" i="14"/>
  <c r="B2322" i="14"/>
  <c r="B2321" i="14"/>
  <c r="B2320" i="14"/>
  <c r="B2319" i="14"/>
  <c r="B2318" i="14"/>
  <c r="B2317" i="14"/>
  <c r="B2316" i="14"/>
  <c r="B2315" i="14"/>
  <c r="B2314" i="14"/>
  <c r="B2313" i="14"/>
  <c r="B2312" i="14"/>
  <c r="B2311" i="14"/>
  <c r="B2310" i="14"/>
  <c r="B2309" i="14"/>
  <c r="B2308" i="14"/>
  <c r="B2307" i="14"/>
  <c r="B2306" i="14"/>
  <c r="B2305" i="14"/>
  <c r="B2304" i="14"/>
  <c r="B2303" i="14"/>
  <c r="B2302" i="14"/>
  <c r="B2301" i="14"/>
  <c r="B2300" i="14"/>
  <c r="B2299" i="14"/>
  <c r="B2298" i="14"/>
  <c r="B2297" i="14"/>
  <c r="B2296" i="14"/>
  <c r="B2295" i="14"/>
  <c r="B2294" i="14"/>
  <c r="B2293" i="14"/>
  <c r="B2292" i="14"/>
  <c r="B2291" i="14"/>
  <c r="B2290" i="14"/>
  <c r="B2289" i="14"/>
  <c r="B2288" i="14"/>
  <c r="B2287" i="14"/>
  <c r="B2286" i="14"/>
  <c r="B2285" i="14"/>
  <c r="B2284" i="14"/>
  <c r="B2283" i="14"/>
  <c r="B2282" i="14"/>
  <c r="B2281" i="14"/>
  <c r="B2280" i="14"/>
  <c r="B2279" i="14"/>
  <c r="B2278" i="14"/>
  <c r="B2277" i="14"/>
  <c r="B2276" i="14"/>
  <c r="B2275" i="14"/>
  <c r="B2274" i="14"/>
  <c r="B2273" i="14"/>
  <c r="B2272" i="14"/>
  <c r="B2271" i="14"/>
  <c r="B2270" i="14"/>
  <c r="B2269" i="14"/>
  <c r="B2268" i="14"/>
  <c r="B2267" i="14"/>
  <c r="B2266" i="14"/>
  <c r="B2265" i="14"/>
  <c r="B2264" i="14"/>
  <c r="B2263" i="14"/>
  <c r="B2262" i="14"/>
  <c r="B2261" i="14"/>
  <c r="B2260" i="14"/>
  <c r="B2259" i="14"/>
  <c r="B2258" i="14"/>
  <c r="B2257" i="14"/>
  <c r="B2256" i="14"/>
  <c r="B2255" i="14"/>
  <c r="B2254" i="14"/>
  <c r="B2253" i="14"/>
  <c r="B2252" i="14"/>
  <c r="B2251" i="14"/>
  <c r="B2250" i="14"/>
  <c r="B2249" i="14"/>
  <c r="B2248" i="14"/>
  <c r="B2247" i="14"/>
  <c r="B2246" i="14"/>
  <c r="B2245" i="14"/>
  <c r="B2244" i="14"/>
  <c r="B2243" i="14"/>
  <c r="B2242" i="14"/>
  <c r="B2241" i="14"/>
  <c r="B2240" i="14"/>
  <c r="B2239" i="14"/>
  <c r="B2238" i="14"/>
  <c r="B2237" i="14"/>
  <c r="B2236" i="14"/>
  <c r="B2235" i="14"/>
  <c r="B2234" i="14"/>
  <c r="B2233" i="14"/>
  <c r="B2232" i="14"/>
  <c r="B2231" i="14"/>
  <c r="B2230" i="14"/>
  <c r="B2229" i="14"/>
  <c r="B2228" i="14"/>
  <c r="B2227" i="14"/>
  <c r="B2226" i="14"/>
  <c r="B2225" i="14"/>
  <c r="B2224" i="14"/>
  <c r="B2223" i="14"/>
  <c r="B2222" i="14"/>
  <c r="B2221" i="14"/>
  <c r="B2220" i="14"/>
  <c r="B2219" i="14"/>
  <c r="B2218" i="14"/>
  <c r="B2217" i="14"/>
  <c r="B2216" i="14"/>
  <c r="B2215" i="14"/>
  <c r="B2214" i="14"/>
  <c r="B2213" i="14"/>
  <c r="B2212" i="14"/>
  <c r="B2211" i="14"/>
  <c r="B2210" i="14"/>
  <c r="B2209" i="14"/>
  <c r="B2208" i="14"/>
  <c r="B2207" i="14"/>
  <c r="B2206" i="14"/>
  <c r="B2205" i="14"/>
  <c r="B2204" i="14"/>
  <c r="B2203" i="14"/>
  <c r="B2202" i="14"/>
  <c r="B2201" i="14"/>
  <c r="B2200" i="14"/>
  <c r="B2199" i="14"/>
  <c r="B2198" i="14"/>
  <c r="B2197" i="14"/>
  <c r="B2196" i="14"/>
  <c r="B2195" i="14"/>
  <c r="B2194" i="14"/>
  <c r="B2193" i="14"/>
  <c r="B2192" i="14"/>
  <c r="B2191" i="14"/>
  <c r="B2190" i="14"/>
  <c r="B2189" i="14"/>
  <c r="B2188" i="14"/>
  <c r="B2187" i="14"/>
  <c r="B2186" i="14"/>
  <c r="B2185" i="14"/>
  <c r="B2184" i="14"/>
  <c r="B2183" i="14"/>
  <c r="B2182" i="14"/>
  <c r="B2181" i="14"/>
  <c r="B2180" i="14"/>
  <c r="B2179" i="14"/>
  <c r="B2178" i="14"/>
  <c r="B2177" i="14"/>
  <c r="B2176" i="14"/>
  <c r="B2175" i="14"/>
  <c r="B2174" i="14"/>
  <c r="B2173" i="14"/>
  <c r="B2172" i="14"/>
  <c r="B2171" i="14"/>
  <c r="B2170" i="14"/>
  <c r="B2169" i="14"/>
  <c r="B2168" i="14"/>
  <c r="B2167" i="14"/>
  <c r="B2166" i="14"/>
  <c r="B2165" i="14"/>
  <c r="B2164" i="14"/>
  <c r="B2163" i="14"/>
  <c r="B2162" i="14"/>
  <c r="B2161" i="14"/>
  <c r="B2160" i="14"/>
  <c r="B2159" i="14"/>
  <c r="B2158" i="14"/>
  <c r="B2157" i="14"/>
  <c r="B2156" i="14"/>
  <c r="B2155" i="14"/>
  <c r="B2154" i="14"/>
  <c r="B2153" i="14"/>
  <c r="B2152" i="14"/>
  <c r="B2151" i="14"/>
  <c r="B2150" i="14"/>
  <c r="B2149" i="14"/>
  <c r="B2148" i="14"/>
  <c r="B2147" i="14"/>
  <c r="B2146" i="14"/>
  <c r="B2145" i="14"/>
  <c r="B2144" i="14"/>
  <c r="B2143" i="14"/>
  <c r="B2142" i="14"/>
  <c r="B2141" i="14"/>
  <c r="B2140" i="14"/>
  <c r="B2139" i="14"/>
  <c r="B2138" i="14"/>
  <c r="B2137" i="14"/>
  <c r="B2136" i="14"/>
  <c r="B2135" i="14"/>
  <c r="B2134" i="14"/>
  <c r="B2133" i="14"/>
  <c r="B2132" i="14"/>
  <c r="B2131" i="14"/>
  <c r="B2130" i="14"/>
  <c r="B2129" i="14"/>
  <c r="B2128" i="14"/>
  <c r="B2127" i="14"/>
  <c r="B2126" i="14"/>
  <c r="B2125" i="14"/>
  <c r="B2124" i="14"/>
  <c r="B2123" i="14"/>
  <c r="B2122" i="14"/>
  <c r="B2121" i="14"/>
  <c r="B2120" i="14"/>
  <c r="B2119" i="14"/>
  <c r="B2118" i="14"/>
  <c r="B2117" i="14"/>
  <c r="B2116" i="14"/>
  <c r="B2115" i="14"/>
  <c r="B2114" i="14"/>
  <c r="B2113" i="14"/>
  <c r="B2112" i="14"/>
  <c r="B2111" i="14"/>
  <c r="B2110" i="14"/>
  <c r="B2109" i="14"/>
  <c r="B2108" i="14"/>
  <c r="B2107" i="14"/>
  <c r="B2106" i="14"/>
  <c r="B2105" i="14"/>
  <c r="B2104" i="14"/>
  <c r="B2103" i="14"/>
  <c r="B2102" i="14"/>
  <c r="B2101" i="14"/>
  <c r="B2100" i="14"/>
  <c r="B2099" i="14"/>
  <c r="B2098" i="14"/>
  <c r="B2097" i="14"/>
  <c r="B2096" i="14"/>
  <c r="B2095" i="14"/>
  <c r="B2094" i="14"/>
  <c r="B2093" i="14"/>
  <c r="B2092" i="14"/>
  <c r="B2091" i="14"/>
  <c r="B2090" i="14"/>
  <c r="B2089" i="14"/>
  <c r="B2088" i="14"/>
  <c r="B2087" i="14"/>
  <c r="B2086" i="14"/>
  <c r="B2085" i="14"/>
  <c r="B2084" i="14"/>
  <c r="B2083" i="14"/>
  <c r="B2082" i="14"/>
  <c r="B2081" i="14"/>
  <c r="B2080" i="14"/>
  <c r="B2079" i="14"/>
  <c r="B2078" i="14"/>
  <c r="B2077" i="14"/>
  <c r="B2076" i="14"/>
  <c r="B2075" i="14"/>
  <c r="B2074" i="14"/>
  <c r="B2073" i="14"/>
  <c r="B2072" i="14"/>
  <c r="B2071" i="14"/>
  <c r="B2070" i="14"/>
  <c r="B2069" i="14"/>
  <c r="B2068" i="14"/>
  <c r="B2067" i="14"/>
  <c r="B2066" i="14"/>
  <c r="B2065" i="14"/>
  <c r="B2064" i="14"/>
  <c r="B2063" i="14"/>
  <c r="B2062" i="14"/>
  <c r="B2061" i="14"/>
  <c r="B2060" i="14"/>
  <c r="B2059" i="14"/>
  <c r="B2058" i="14"/>
  <c r="B2057" i="14"/>
  <c r="B2056" i="14"/>
  <c r="B2055" i="14"/>
  <c r="B2054" i="14"/>
  <c r="B2053" i="14"/>
  <c r="B2052" i="14"/>
  <c r="B2051" i="14"/>
  <c r="B2050" i="14"/>
  <c r="B2049" i="14"/>
  <c r="B2048" i="14"/>
  <c r="B2047" i="14"/>
  <c r="B2046" i="14"/>
  <c r="B2045" i="14"/>
  <c r="B2044" i="14"/>
  <c r="B2043" i="14"/>
  <c r="B2042" i="14"/>
  <c r="B2041" i="14"/>
  <c r="B2040" i="14"/>
  <c r="B2039" i="14"/>
  <c r="B2038" i="14"/>
  <c r="B2037" i="14"/>
  <c r="B2036" i="14"/>
  <c r="B2035" i="14"/>
  <c r="B2034" i="14"/>
  <c r="B2033" i="14"/>
  <c r="B2032" i="14"/>
  <c r="B2031" i="14"/>
  <c r="B2030" i="14"/>
  <c r="B2029" i="14"/>
  <c r="B2028" i="14"/>
  <c r="B2027" i="14"/>
  <c r="B2026" i="14"/>
  <c r="B2025" i="14"/>
  <c r="B2024" i="14"/>
  <c r="B2023" i="14"/>
  <c r="B2022" i="14"/>
  <c r="B2021" i="14"/>
  <c r="B2020" i="14"/>
  <c r="B2019" i="14"/>
  <c r="B2018" i="14"/>
  <c r="B2017" i="14"/>
  <c r="B2016" i="14"/>
  <c r="B2015" i="14"/>
  <c r="B2014" i="14"/>
  <c r="B2013" i="14"/>
  <c r="B2012" i="14"/>
  <c r="B2011" i="14"/>
  <c r="B2010" i="14"/>
  <c r="B2009" i="14"/>
  <c r="B2008" i="14"/>
  <c r="B2007" i="14"/>
  <c r="B2006" i="14"/>
  <c r="B2005" i="14"/>
  <c r="B2004" i="14"/>
  <c r="B2003" i="14"/>
  <c r="B2002" i="14"/>
  <c r="B2001" i="14"/>
  <c r="B2000" i="14"/>
  <c r="B1999" i="14"/>
  <c r="B1998" i="14"/>
  <c r="B1997" i="14"/>
  <c r="B1996" i="14"/>
  <c r="B1995" i="14"/>
  <c r="B1994" i="14"/>
  <c r="B1993" i="14"/>
  <c r="B1992" i="14"/>
  <c r="B1991" i="14"/>
  <c r="B1990" i="14"/>
  <c r="B1989" i="14"/>
  <c r="B1988" i="14"/>
  <c r="B1987" i="14"/>
  <c r="B1986" i="14"/>
  <c r="B1985" i="14"/>
  <c r="B1984" i="14"/>
  <c r="B1983" i="14"/>
  <c r="B1982" i="14"/>
  <c r="B1981" i="14"/>
  <c r="B1980" i="14"/>
  <c r="B1979" i="14"/>
  <c r="B1978" i="14"/>
  <c r="B1977" i="14"/>
  <c r="B1976" i="14"/>
  <c r="B1975" i="14"/>
  <c r="B1974" i="14"/>
  <c r="B1973" i="14"/>
  <c r="B1972" i="14"/>
  <c r="B1971" i="14"/>
  <c r="B1970" i="14"/>
  <c r="B1969" i="14"/>
  <c r="B1968" i="14"/>
  <c r="B1967" i="14"/>
  <c r="B1966" i="14"/>
  <c r="B1965" i="14"/>
  <c r="B1964" i="14"/>
  <c r="B1963" i="14"/>
  <c r="B1962" i="14"/>
  <c r="B1961" i="14"/>
  <c r="B1960" i="14"/>
  <c r="B1959" i="14"/>
  <c r="B1958" i="14"/>
  <c r="B1957" i="14"/>
  <c r="B1956" i="14"/>
  <c r="B1955" i="14"/>
  <c r="B1954" i="14"/>
  <c r="B1953" i="14"/>
  <c r="B1952" i="14"/>
  <c r="B1951" i="14"/>
  <c r="B1950" i="14"/>
  <c r="B1949" i="14"/>
  <c r="B1948" i="14"/>
  <c r="B1947" i="14"/>
  <c r="B1946" i="14"/>
  <c r="B1945" i="14"/>
  <c r="B1944" i="14"/>
  <c r="B1943" i="14"/>
  <c r="B1942" i="14"/>
  <c r="B1941" i="14"/>
  <c r="B1940" i="14"/>
  <c r="B1939" i="14"/>
  <c r="B1938" i="14"/>
  <c r="B1937" i="14"/>
  <c r="B1936" i="14"/>
  <c r="B1935" i="14"/>
  <c r="B1934" i="14"/>
  <c r="B1933" i="14"/>
  <c r="B1932" i="14"/>
  <c r="B1931" i="14"/>
  <c r="B1930" i="14"/>
  <c r="B1929" i="14"/>
  <c r="B1928" i="14"/>
  <c r="B1927" i="14"/>
  <c r="B1926" i="14"/>
  <c r="B1925" i="14"/>
  <c r="B1924" i="14"/>
  <c r="B1923" i="14"/>
  <c r="B1922" i="14"/>
  <c r="B1921" i="14"/>
  <c r="B1920" i="14"/>
  <c r="B1919" i="14"/>
  <c r="B1918" i="14"/>
  <c r="B1917" i="14"/>
  <c r="B1916" i="14"/>
  <c r="B1915" i="14"/>
  <c r="B1914" i="14"/>
  <c r="B1913" i="14"/>
  <c r="B1912" i="14"/>
  <c r="B1911" i="14"/>
  <c r="B1910" i="14"/>
  <c r="B1909" i="14"/>
  <c r="B1908" i="14"/>
  <c r="B1907" i="14"/>
  <c r="B1906" i="14"/>
  <c r="B1905" i="14"/>
  <c r="B1904" i="14"/>
  <c r="B1903" i="14"/>
  <c r="B1902" i="14"/>
  <c r="B1901" i="14"/>
  <c r="B1900" i="14"/>
  <c r="B1899" i="14"/>
  <c r="B1898" i="14"/>
  <c r="B1897" i="14"/>
  <c r="B1896" i="14"/>
  <c r="B1895" i="14"/>
  <c r="B1894" i="14"/>
  <c r="B1893" i="14"/>
  <c r="B1892" i="14"/>
  <c r="B1891" i="14"/>
  <c r="B1890" i="14"/>
  <c r="B1889" i="14"/>
  <c r="B1888" i="14"/>
  <c r="B1887" i="14"/>
  <c r="B1886" i="14"/>
  <c r="B1803" i="14"/>
  <c r="B1802" i="14"/>
  <c r="B1801" i="14"/>
  <c r="B1800" i="14"/>
  <c r="B1799" i="14"/>
  <c r="B1798" i="14"/>
  <c r="B1797" i="14"/>
  <c r="B1796" i="14"/>
  <c r="B1795" i="14"/>
  <c r="B1794" i="14"/>
  <c r="B1793" i="14"/>
  <c r="B1792" i="14"/>
  <c r="B1791" i="14"/>
  <c r="B1790" i="14"/>
  <c r="B1789" i="14"/>
  <c r="B1788" i="14"/>
  <c r="B1787" i="14"/>
  <c r="B1786" i="14"/>
  <c r="B1785" i="14"/>
  <c r="B1784" i="14"/>
  <c r="B1783" i="14"/>
  <c r="B1782" i="14"/>
  <c r="B1781" i="14"/>
  <c r="B1780" i="14"/>
  <c r="B1779" i="14"/>
  <c r="B1778" i="14"/>
  <c r="B1777" i="14"/>
  <c r="B1776" i="14"/>
  <c r="B1775" i="14"/>
  <c r="B1774" i="14"/>
  <c r="B1773" i="14"/>
  <c r="B1772" i="14"/>
  <c r="B1771" i="14"/>
  <c r="B1770" i="14"/>
  <c r="B1769" i="14"/>
  <c r="B1768" i="14"/>
  <c r="B1767" i="14"/>
  <c r="B1766" i="14"/>
  <c r="B1765" i="14"/>
  <c r="B1764" i="14"/>
  <c r="B1763" i="14"/>
  <c r="B1721" i="14"/>
  <c r="B1720" i="14"/>
  <c r="B1719" i="14"/>
  <c r="B1718" i="14"/>
  <c r="B1717" i="14"/>
  <c r="B1716" i="14"/>
  <c r="B1715" i="14"/>
  <c r="B1714" i="14"/>
  <c r="B1713" i="14"/>
  <c r="B1712" i="14"/>
  <c r="B1711" i="14"/>
  <c r="B1710" i="14"/>
  <c r="B1709" i="14"/>
  <c r="B1708" i="14"/>
  <c r="B1707" i="14"/>
  <c r="B1706" i="14"/>
  <c r="B1705" i="14"/>
  <c r="B1704" i="14"/>
  <c r="B1703" i="14"/>
  <c r="B1702" i="14"/>
  <c r="B1701" i="14"/>
  <c r="B1700" i="14"/>
  <c r="B1699" i="14"/>
  <c r="B1698" i="14"/>
  <c r="B1697" i="14"/>
  <c r="B1696" i="14"/>
  <c r="B1695" i="14"/>
  <c r="B1694" i="14"/>
  <c r="B1693" i="14"/>
  <c r="B1692" i="14"/>
  <c r="B1691" i="14"/>
  <c r="B1690" i="14"/>
  <c r="B1689" i="14"/>
  <c r="B1688" i="14"/>
  <c r="B1687" i="14"/>
  <c r="B1686" i="14"/>
  <c r="B1685" i="14"/>
  <c r="B1684" i="14"/>
  <c r="B1683" i="14"/>
  <c r="B1682" i="14"/>
  <c r="B1681" i="14"/>
  <c r="B1680" i="14"/>
  <c r="B1679" i="14"/>
  <c r="B1678" i="14"/>
  <c r="B1677" i="14"/>
  <c r="B1676" i="14"/>
  <c r="B1675" i="14"/>
  <c r="B1674" i="14"/>
  <c r="B1673" i="14"/>
  <c r="B1672" i="14"/>
  <c r="B1671" i="14"/>
  <c r="B1670" i="14"/>
  <c r="B1669" i="14"/>
  <c r="B1668" i="14"/>
  <c r="B1667" i="14"/>
  <c r="B1666" i="14"/>
  <c r="B1665" i="14"/>
  <c r="B1664" i="14"/>
  <c r="B1663" i="14"/>
  <c r="B1662" i="14"/>
  <c r="B1661" i="14"/>
  <c r="B1660" i="14"/>
  <c r="B1659" i="14"/>
  <c r="B1658" i="14"/>
  <c r="B1657" i="14"/>
  <c r="B1656" i="14"/>
  <c r="B1655" i="14"/>
  <c r="B1654" i="14"/>
  <c r="B1653" i="14"/>
  <c r="B1652" i="14"/>
  <c r="B1651" i="14"/>
  <c r="B1650" i="14"/>
  <c r="B1649" i="14"/>
  <c r="B1648" i="14"/>
  <c r="B1647" i="14"/>
  <c r="B1646" i="14"/>
  <c r="B1645" i="14"/>
  <c r="B1644" i="14"/>
  <c r="B1643" i="14"/>
  <c r="B1642" i="14"/>
  <c r="B1641" i="14"/>
  <c r="B1640" i="14"/>
  <c r="B1639" i="14"/>
  <c r="B1638" i="14"/>
  <c r="B1637" i="14"/>
  <c r="B1636" i="14"/>
  <c r="B1635" i="14"/>
  <c r="B1634" i="14"/>
  <c r="B1633" i="14"/>
  <c r="B1632" i="14"/>
  <c r="B1631" i="14"/>
  <c r="B1630" i="14"/>
  <c r="B1629" i="14"/>
  <c r="B1628" i="14"/>
  <c r="B1627" i="14"/>
  <c r="B1626" i="14"/>
  <c r="B1625" i="14"/>
  <c r="B1624" i="14"/>
  <c r="B1623" i="14"/>
  <c r="B1622" i="14"/>
  <c r="B1621" i="14"/>
  <c r="B1620" i="14"/>
  <c r="B1619" i="14"/>
  <c r="B1618" i="14"/>
  <c r="B1617" i="14"/>
  <c r="B1616" i="14"/>
  <c r="B1615" i="14"/>
  <c r="B1614" i="14"/>
  <c r="B1613" i="14"/>
  <c r="B1612" i="14"/>
  <c r="B1611" i="14"/>
  <c r="B1610" i="14"/>
  <c r="B1609" i="14"/>
  <c r="B1608" i="14"/>
  <c r="B1607" i="14"/>
  <c r="B1606" i="14"/>
  <c r="B1605" i="14"/>
  <c r="B1604" i="14"/>
  <c r="B1603" i="14"/>
  <c r="B1602" i="14"/>
  <c r="B1601" i="14"/>
  <c r="B1600" i="14"/>
  <c r="B1599" i="14"/>
  <c r="B1598" i="14"/>
  <c r="B1597" i="14"/>
  <c r="B1596" i="14"/>
  <c r="B1595" i="14"/>
  <c r="B1594" i="14"/>
  <c r="B1593" i="14"/>
  <c r="B1592" i="14"/>
  <c r="B1591" i="14"/>
  <c r="B1590" i="14"/>
  <c r="B1589" i="14"/>
  <c r="B1588" i="14"/>
  <c r="B1587" i="14"/>
  <c r="B1586" i="14"/>
  <c r="B1585" i="14"/>
  <c r="B1584" i="14"/>
  <c r="B1583" i="14"/>
  <c r="B1582" i="14"/>
  <c r="B1581" i="14"/>
  <c r="B1580" i="14"/>
  <c r="B1579" i="14"/>
  <c r="B1578" i="14"/>
  <c r="B1577" i="14"/>
  <c r="B1576" i="14"/>
  <c r="B1575" i="14"/>
  <c r="B1574" i="14"/>
  <c r="B1573" i="14"/>
  <c r="B1572" i="14"/>
  <c r="B1571" i="14"/>
  <c r="B1570" i="14"/>
  <c r="B1569" i="14"/>
  <c r="B1568" i="14"/>
  <c r="B1567" i="14"/>
  <c r="B1566" i="14"/>
  <c r="B1565" i="14"/>
  <c r="B1564" i="14"/>
  <c r="B1563" i="14"/>
  <c r="B1562" i="14"/>
  <c r="B1561" i="14"/>
  <c r="B1560" i="14"/>
  <c r="B1559" i="14"/>
  <c r="B1558" i="14"/>
  <c r="B1557" i="14"/>
  <c r="B1556" i="14"/>
  <c r="B1555" i="14"/>
  <c r="B1554" i="14"/>
  <c r="B1553" i="14"/>
  <c r="B1552" i="14"/>
  <c r="B1551" i="14"/>
  <c r="B1550" i="14"/>
  <c r="B1549" i="14"/>
  <c r="B1548" i="14"/>
  <c r="B1547" i="14"/>
  <c r="B1546" i="14"/>
  <c r="B1545" i="14"/>
  <c r="B1544" i="14"/>
  <c r="B1543" i="14"/>
  <c r="B1542" i="14"/>
  <c r="B1541" i="14"/>
  <c r="B1540" i="14"/>
  <c r="B1539" i="14"/>
  <c r="B1538" i="14"/>
  <c r="B1537" i="14"/>
  <c r="B1536" i="14"/>
  <c r="B1535" i="14"/>
  <c r="B1534" i="14"/>
  <c r="B1533" i="14"/>
  <c r="B1532" i="14"/>
  <c r="B1531" i="14"/>
  <c r="B1530" i="14"/>
  <c r="B1529" i="14"/>
  <c r="B1528" i="14"/>
  <c r="B1527" i="14"/>
  <c r="B1526" i="14"/>
  <c r="B1525" i="14"/>
  <c r="B1524" i="14"/>
  <c r="B1523" i="14"/>
  <c r="B1522" i="14"/>
  <c r="B1521" i="14"/>
  <c r="B1520" i="14"/>
  <c r="B1519" i="14"/>
  <c r="B1518" i="14"/>
  <c r="B1517" i="14"/>
  <c r="B1516" i="14"/>
  <c r="B1515" i="14"/>
  <c r="B1514" i="14"/>
  <c r="B1513" i="14"/>
  <c r="B1512" i="14"/>
  <c r="B1511" i="14"/>
  <c r="B1510" i="14"/>
  <c r="B1509" i="14"/>
  <c r="B1508" i="14"/>
  <c r="B1507" i="14"/>
  <c r="B1506" i="14"/>
  <c r="B1505" i="14"/>
  <c r="B1504" i="14"/>
  <c r="B1503" i="14"/>
  <c r="B1502" i="14"/>
  <c r="B1501" i="14"/>
  <c r="B1500" i="14"/>
  <c r="B1499" i="14"/>
  <c r="B1498" i="14"/>
  <c r="B1497" i="14"/>
  <c r="B1496" i="14"/>
  <c r="B1495" i="14"/>
  <c r="B1494" i="14"/>
  <c r="B1493" i="14"/>
  <c r="B1492" i="14"/>
  <c r="B1491" i="14"/>
  <c r="B1490" i="14"/>
  <c r="B1489" i="14"/>
  <c r="B1488" i="14"/>
  <c r="B1487" i="14"/>
  <c r="B1486" i="14"/>
  <c r="B1485" i="14"/>
  <c r="B1484" i="14"/>
  <c r="B1483" i="14"/>
  <c r="B1482" i="14"/>
  <c r="B1481" i="14"/>
  <c r="B1480" i="14"/>
  <c r="B1479" i="14"/>
  <c r="B1478" i="14"/>
  <c r="B1477" i="14"/>
  <c r="B1476" i="14"/>
  <c r="B1475" i="14"/>
  <c r="B1474" i="14"/>
  <c r="B1473" i="14"/>
  <c r="B1472" i="14"/>
  <c r="B1471" i="14"/>
  <c r="B1470" i="14"/>
  <c r="B1469" i="14"/>
  <c r="B1468" i="14"/>
  <c r="B1467" i="14"/>
  <c r="B1466" i="14"/>
  <c r="B1465" i="14"/>
  <c r="B1464" i="14"/>
  <c r="B1463" i="14"/>
  <c r="B1462" i="14"/>
  <c r="B1461" i="14"/>
  <c r="B1460" i="14"/>
  <c r="B1459" i="14"/>
  <c r="B1458" i="14"/>
  <c r="B1457" i="14"/>
  <c r="B1456" i="14"/>
  <c r="B1455" i="14"/>
  <c r="B1454" i="14"/>
  <c r="B1453" i="14"/>
  <c r="B1452" i="14"/>
  <c r="B1451" i="14"/>
  <c r="B1450" i="14"/>
  <c r="B1449" i="14"/>
  <c r="B1448" i="14"/>
  <c r="B1447" i="14"/>
  <c r="B1446" i="14"/>
  <c r="B1445" i="14"/>
  <c r="B1444" i="14"/>
  <c r="B1443" i="14"/>
  <c r="B1442" i="14"/>
  <c r="B1441" i="14"/>
  <c r="B1440" i="14"/>
  <c r="B1439" i="14"/>
  <c r="B1438" i="14"/>
  <c r="B1437" i="14"/>
  <c r="B1436" i="14"/>
  <c r="B1435" i="14"/>
  <c r="B1434" i="14"/>
  <c r="B1433" i="14"/>
  <c r="B1432" i="14"/>
  <c r="B1431" i="14"/>
  <c r="B1430" i="14"/>
  <c r="B1429" i="14"/>
  <c r="B1428" i="14"/>
  <c r="B1427" i="14"/>
  <c r="B1426" i="14"/>
  <c r="B1425" i="14"/>
  <c r="B1424" i="14"/>
  <c r="B1423" i="14"/>
  <c r="B1422" i="14"/>
  <c r="B1421" i="14"/>
  <c r="B1420" i="14"/>
  <c r="B1419" i="14"/>
  <c r="B1418" i="14"/>
  <c r="B1417" i="14"/>
  <c r="B1416" i="14"/>
  <c r="B1415" i="14"/>
  <c r="B1414" i="14"/>
  <c r="B1413" i="14"/>
  <c r="B1412" i="14"/>
  <c r="B1411" i="14"/>
  <c r="B1410" i="14"/>
  <c r="B1409" i="14"/>
  <c r="B1408" i="14"/>
  <c r="B1407" i="14"/>
  <c r="B1406" i="14"/>
  <c r="B1405" i="14"/>
  <c r="B1404" i="14"/>
  <c r="B1403" i="14"/>
  <c r="B1402" i="14"/>
  <c r="B1401" i="14"/>
  <c r="B1400" i="14"/>
  <c r="B1399" i="14"/>
  <c r="B1398" i="14"/>
  <c r="B1397" i="14"/>
  <c r="B1396" i="14"/>
  <c r="B1395" i="14"/>
  <c r="B1394" i="14"/>
  <c r="B1393" i="14"/>
  <c r="B1392" i="14"/>
  <c r="B1391" i="14"/>
  <c r="B1390" i="14"/>
  <c r="B1389" i="14"/>
  <c r="B1388" i="14"/>
  <c r="B1387" i="14"/>
  <c r="B1386" i="14"/>
  <c r="B1385" i="14"/>
  <c r="B1384" i="14"/>
  <c r="B1383" i="14"/>
  <c r="B1382" i="14"/>
  <c r="B1381" i="14"/>
  <c r="B1380" i="14"/>
  <c r="B1379" i="14"/>
  <c r="B1378" i="14"/>
  <c r="B1377" i="14"/>
  <c r="B1376" i="14"/>
  <c r="B1375" i="14"/>
  <c r="B1374" i="14"/>
  <c r="B1373" i="14"/>
  <c r="B1372" i="14"/>
  <c r="B1371" i="14"/>
  <c r="B1370" i="14"/>
  <c r="B1369" i="14"/>
  <c r="B1368" i="14"/>
  <c r="B1367" i="14"/>
  <c r="B1366" i="14"/>
  <c r="B1365" i="14"/>
  <c r="B1364" i="14"/>
  <c r="B1363" i="14"/>
  <c r="B1362" i="14"/>
  <c r="B1361" i="14"/>
  <c r="B1360" i="14"/>
  <c r="B1359" i="14"/>
  <c r="B1358" i="14"/>
  <c r="B1357" i="14"/>
  <c r="B1356" i="14"/>
  <c r="B1355" i="14"/>
  <c r="B1354" i="14"/>
  <c r="B1353" i="14"/>
  <c r="B1352" i="14"/>
  <c r="B1351" i="14"/>
  <c r="B1350" i="14"/>
  <c r="B1349" i="14"/>
  <c r="B1348" i="14"/>
  <c r="B1347" i="14"/>
  <c r="B1346" i="14"/>
  <c r="B1345" i="14"/>
  <c r="B1344" i="14"/>
  <c r="B1343" i="14"/>
  <c r="B1342" i="14"/>
  <c r="B1341" i="14"/>
  <c r="B1340" i="14"/>
  <c r="B1339" i="14"/>
  <c r="B1338" i="14"/>
  <c r="B1337" i="14"/>
  <c r="B1336" i="14"/>
  <c r="B1335" i="14"/>
  <c r="B1334" i="14"/>
  <c r="B1333" i="14"/>
  <c r="B1332" i="14"/>
  <c r="B1331" i="14"/>
  <c r="B1330" i="14"/>
  <c r="B1329" i="14"/>
  <c r="B1328" i="14"/>
  <c r="B1327" i="14"/>
  <c r="B1326" i="14"/>
  <c r="B1325" i="14"/>
  <c r="B1324" i="14"/>
  <c r="B1323" i="14"/>
  <c r="B1322" i="14"/>
  <c r="B1321" i="14"/>
  <c r="B1320" i="14"/>
  <c r="B1319" i="14"/>
  <c r="B1318" i="14"/>
  <c r="B1317" i="14"/>
  <c r="B1316" i="14"/>
  <c r="B1315" i="14"/>
  <c r="B1314" i="14"/>
  <c r="B1313" i="14"/>
  <c r="B1312" i="14"/>
  <c r="B1311" i="14"/>
  <c r="B1310" i="14"/>
  <c r="B1309" i="14"/>
  <c r="B1308" i="14"/>
  <c r="B1307" i="14"/>
  <c r="B1306" i="14"/>
  <c r="B1305" i="14"/>
  <c r="B1304" i="14"/>
  <c r="B1303" i="14"/>
  <c r="B1302" i="14"/>
  <c r="B1301" i="14"/>
  <c r="B1300" i="14"/>
  <c r="B1299" i="14"/>
  <c r="B1298" i="14"/>
  <c r="B1297" i="14"/>
  <c r="B1296" i="14"/>
  <c r="B1295" i="14"/>
  <c r="B1294" i="14"/>
  <c r="B1293" i="14"/>
  <c r="B1292" i="14"/>
  <c r="B1291" i="14"/>
  <c r="B1290" i="14"/>
  <c r="B1289" i="14"/>
  <c r="B1288" i="14"/>
  <c r="B1287" i="14"/>
  <c r="B1286" i="14"/>
  <c r="B1285" i="14"/>
  <c r="B1284" i="14"/>
  <c r="B1283" i="14"/>
  <c r="B1282" i="14"/>
  <c r="B1281" i="14"/>
  <c r="B1280" i="14"/>
  <c r="B1279" i="14"/>
  <c r="B1278" i="14"/>
  <c r="B1277" i="14"/>
  <c r="B1276" i="14"/>
  <c r="B1275" i="14"/>
  <c r="B1274" i="14"/>
  <c r="B1273" i="14"/>
  <c r="B1272" i="14"/>
  <c r="B1271" i="14"/>
  <c r="B1270" i="14"/>
  <c r="B1269" i="14"/>
  <c r="B1268" i="14"/>
  <c r="B1267" i="14"/>
  <c r="B1266" i="14"/>
  <c r="B1265" i="14"/>
  <c r="B1264" i="14"/>
  <c r="B1263" i="14"/>
  <c r="B1262" i="14"/>
  <c r="B1261" i="14"/>
  <c r="B1260" i="14"/>
  <c r="B1259" i="14"/>
  <c r="B1258" i="14"/>
  <c r="B1257" i="14"/>
  <c r="B1256" i="14"/>
  <c r="B1255" i="14"/>
  <c r="B1254" i="14"/>
  <c r="B1253" i="14"/>
  <c r="B1252" i="14"/>
  <c r="B1251" i="14"/>
  <c r="B1250" i="14"/>
  <c r="B1249" i="14"/>
  <c r="B1248" i="14"/>
  <c r="B1247" i="14"/>
  <c r="B1246" i="14"/>
  <c r="B1245" i="14"/>
  <c r="B1244" i="14"/>
  <c r="B1243" i="14"/>
  <c r="B1242" i="14"/>
  <c r="B1241" i="14"/>
  <c r="B1240" i="14"/>
  <c r="B1239" i="14"/>
  <c r="B1238" i="14"/>
  <c r="B1237" i="14"/>
  <c r="B1236" i="14"/>
  <c r="B1235" i="14"/>
  <c r="B1234" i="14"/>
  <c r="B1233" i="14"/>
  <c r="B1232" i="14"/>
  <c r="B1231" i="14"/>
  <c r="B1230" i="14"/>
  <c r="B1229" i="14"/>
  <c r="B1228" i="14"/>
  <c r="B1227" i="14"/>
  <c r="B1226" i="14"/>
  <c r="B1225" i="14"/>
  <c r="B1224" i="14"/>
  <c r="B1223" i="14"/>
  <c r="B1222" i="14"/>
  <c r="B1221" i="14"/>
  <c r="B1220" i="14"/>
  <c r="B1219" i="14"/>
  <c r="B1218" i="14"/>
  <c r="B1217" i="14"/>
  <c r="B1216" i="14"/>
  <c r="B1215" i="14"/>
  <c r="B1214" i="14"/>
  <c r="B1213" i="14"/>
  <c r="B1212" i="14"/>
  <c r="B1211" i="14"/>
  <c r="B1210" i="14"/>
  <c r="B1209" i="14"/>
  <c r="B1208" i="14"/>
  <c r="B1207" i="14"/>
  <c r="B1206" i="14"/>
  <c r="B1205" i="14"/>
  <c r="B1204" i="14"/>
  <c r="B1203" i="14"/>
  <c r="B1202" i="14"/>
  <c r="B1201" i="14"/>
  <c r="B1200" i="14"/>
  <c r="B1199" i="14"/>
  <c r="B1198" i="14"/>
  <c r="B1197" i="14"/>
  <c r="B1196" i="14"/>
  <c r="B1195" i="14"/>
  <c r="B1194" i="14"/>
  <c r="B1193" i="14"/>
  <c r="B1192" i="14"/>
  <c r="B1191" i="14"/>
  <c r="B1190" i="14"/>
  <c r="B1189" i="14"/>
  <c r="B1188" i="14"/>
  <c r="B1187" i="14"/>
  <c r="B1186" i="14"/>
  <c r="B1185" i="14"/>
  <c r="B1184" i="14"/>
  <c r="B1183" i="14"/>
  <c r="B1182" i="14"/>
  <c r="B1181" i="14"/>
  <c r="B1180" i="14"/>
  <c r="B1179" i="14"/>
  <c r="B1178" i="14"/>
  <c r="B1177" i="14"/>
  <c r="B1176" i="14"/>
  <c r="B1175" i="14"/>
  <c r="B1174" i="14"/>
  <c r="B1173" i="14"/>
  <c r="B1172" i="14"/>
  <c r="B1171" i="14"/>
  <c r="B1170" i="14"/>
  <c r="B1169" i="14"/>
  <c r="B1168" i="14"/>
  <c r="B1167" i="14"/>
  <c r="B1166" i="14"/>
  <c r="B1165" i="14"/>
  <c r="B1164" i="14"/>
  <c r="B1163" i="14"/>
  <c r="B1162" i="14"/>
  <c r="B1161" i="14"/>
  <c r="B1160" i="14"/>
  <c r="B1159" i="14"/>
  <c r="B1158" i="14"/>
  <c r="B1157" i="14"/>
  <c r="B1156" i="14"/>
  <c r="B1155" i="14"/>
  <c r="B1154" i="14"/>
  <c r="B1153" i="14"/>
  <c r="B1152" i="14"/>
  <c r="B1151" i="14"/>
  <c r="B1150" i="14"/>
  <c r="B1149" i="14"/>
  <c r="B1148" i="14"/>
  <c r="B1147" i="14"/>
  <c r="B1146" i="14"/>
  <c r="B1145" i="14"/>
  <c r="B1144" i="14"/>
  <c r="B1143" i="14"/>
  <c r="B1142" i="14"/>
  <c r="B1141" i="14"/>
  <c r="B1140" i="14"/>
  <c r="B1139" i="14"/>
  <c r="B1138" i="14"/>
  <c r="B1137" i="14"/>
  <c r="B1136" i="14"/>
  <c r="B1135" i="14"/>
  <c r="B1134" i="14"/>
  <c r="B1133" i="14"/>
  <c r="B1132" i="14"/>
  <c r="B1131" i="14"/>
  <c r="B1130" i="14"/>
  <c r="B1129" i="14"/>
  <c r="B1128" i="14"/>
  <c r="B1127" i="14"/>
  <c r="B1126" i="14"/>
  <c r="B1125" i="14"/>
  <c r="B1124" i="14"/>
  <c r="B1123" i="14"/>
  <c r="B1122" i="14"/>
  <c r="B1121" i="14"/>
  <c r="B1120" i="14"/>
  <c r="B1119" i="14"/>
  <c r="B1118" i="14"/>
  <c r="B1117" i="14"/>
  <c r="B1116" i="14"/>
  <c r="B1115" i="14"/>
  <c r="B1114" i="14"/>
  <c r="B1113" i="14"/>
  <c r="B1112" i="14"/>
  <c r="B1111" i="14"/>
  <c r="B1110" i="14"/>
  <c r="B1109" i="14"/>
  <c r="B1108" i="14"/>
  <c r="B1107" i="14"/>
  <c r="B1106" i="14"/>
  <c r="B1105" i="14"/>
  <c r="B1104" i="14"/>
  <c r="B1103" i="14"/>
  <c r="B1102" i="14"/>
  <c r="B1101" i="14"/>
  <c r="B1100" i="14"/>
  <c r="B1099" i="14"/>
  <c r="B1098" i="14"/>
  <c r="B1097" i="14"/>
  <c r="B1096" i="14"/>
  <c r="B1095" i="14"/>
  <c r="B1094" i="14"/>
  <c r="B1093" i="14"/>
  <c r="B1092" i="14"/>
  <c r="B1091" i="14"/>
  <c r="B1090" i="14"/>
  <c r="B1089" i="14"/>
  <c r="B1088" i="14"/>
  <c r="B1087" i="14"/>
  <c r="B1086" i="14"/>
  <c r="B1085" i="14"/>
  <c r="B1084" i="14"/>
  <c r="B1083" i="14"/>
  <c r="B1082" i="14"/>
  <c r="B1081" i="14"/>
  <c r="B1080" i="14"/>
  <c r="B1079" i="14"/>
  <c r="B1078" i="14"/>
  <c r="B1077" i="14"/>
  <c r="B1076" i="14"/>
  <c r="B1075" i="14"/>
  <c r="B1074" i="14"/>
  <c r="B1073" i="14"/>
  <c r="B1072" i="14"/>
  <c r="B1071" i="14"/>
  <c r="B1070" i="14"/>
  <c r="B1069" i="14"/>
  <c r="B1068" i="14"/>
  <c r="B1067" i="14"/>
  <c r="B1066" i="14"/>
  <c r="B1065" i="14"/>
  <c r="B1064" i="14"/>
  <c r="B1063" i="14"/>
  <c r="B1062" i="14"/>
  <c r="B1061" i="14"/>
  <c r="B1060" i="14"/>
  <c r="B1059" i="14"/>
  <c r="B1058" i="14"/>
  <c r="B1057" i="14"/>
  <c r="B1056" i="14"/>
  <c r="B1055" i="14"/>
  <c r="B1054" i="14"/>
  <c r="B1053" i="14"/>
  <c r="B1052" i="14"/>
  <c r="B1051" i="14"/>
  <c r="B1050" i="14"/>
  <c r="B1049" i="14"/>
  <c r="B1048" i="14"/>
  <c r="B1047" i="14"/>
  <c r="B1046" i="14"/>
  <c r="B1045" i="14"/>
  <c r="B1044" i="14"/>
  <c r="B1043" i="14"/>
  <c r="B1042" i="14"/>
  <c r="B1041" i="14"/>
  <c r="B1040" i="14"/>
  <c r="B1039" i="14"/>
  <c r="B1038" i="14"/>
  <c r="B1037" i="14"/>
  <c r="B1036" i="14"/>
  <c r="B1035" i="14"/>
  <c r="B1034" i="14"/>
  <c r="B1033" i="14"/>
  <c r="B1032" i="14"/>
  <c r="B1031" i="14"/>
  <c r="B1030" i="14"/>
  <c r="B1029" i="14"/>
  <c r="B1028" i="14"/>
  <c r="B1027" i="14"/>
  <c r="B1026" i="14"/>
  <c r="B1025" i="14"/>
  <c r="B1024" i="14"/>
  <c r="B1023" i="14"/>
  <c r="B1022" i="14"/>
  <c r="B1021" i="14"/>
  <c r="B1020" i="14"/>
  <c r="B1019" i="14"/>
  <c r="B1018" i="14"/>
  <c r="B1017" i="14"/>
  <c r="B1016" i="14"/>
  <c r="B1015" i="14"/>
  <c r="B1014" i="14"/>
  <c r="B1013" i="14"/>
  <c r="B1012" i="14"/>
  <c r="B1011" i="14"/>
  <c r="B1010" i="14"/>
  <c r="B1009" i="14"/>
  <c r="B1008" i="14"/>
  <c r="B1007" i="14"/>
  <c r="B1006" i="14"/>
  <c r="B1005" i="14"/>
  <c r="B1004" i="14"/>
  <c r="B1003" i="14"/>
  <c r="B1002" i="14"/>
  <c r="B1001" i="14"/>
  <c r="B1000" i="14"/>
  <c r="B999" i="14"/>
  <c r="B998" i="14"/>
  <c r="B997" i="14"/>
  <c r="B996" i="14"/>
  <c r="B995" i="14"/>
  <c r="B994" i="14"/>
  <c r="B993" i="14"/>
  <c r="B992" i="14"/>
  <c r="B991" i="14"/>
  <c r="B990" i="14"/>
  <c r="B989" i="14"/>
  <c r="B988" i="14"/>
  <c r="B987" i="14"/>
  <c r="B986" i="14"/>
  <c r="B985" i="14"/>
  <c r="B984" i="14"/>
  <c r="B983" i="14"/>
  <c r="B982" i="14"/>
  <c r="B981" i="14"/>
  <c r="B980" i="14"/>
  <c r="B979" i="14"/>
  <c r="B978" i="14"/>
  <c r="B977" i="14"/>
  <c r="B976" i="14"/>
  <c r="B975" i="14"/>
  <c r="B974" i="14"/>
  <c r="B973" i="14"/>
  <c r="B972" i="14"/>
  <c r="B971" i="14"/>
  <c r="B970" i="14"/>
  <c r="B969" i="14"/>
  <c r="B968" i="14"/>
  <c r="B967" i="14"/>
  <c r="B966" i="14"/>
  <c r="B965" i="14"/>
  <c r="B964" i="14"/>
  <c r="B963" i="14"/>
  <c r="B962" i="14"/>
  <c r="B961" i="14"/>
  <c r="B960" i="14"/>
  <c r="B959" i="14"/>
  <c r="B958" i="14"/>
  <c r="B957" i="14"/>
  <c r="B956" i="14"/>
  <c r="B955" i="14"/>
  <c r="B954" i="14"/>
  <c r="B953" i="14"/>
  <c r="B952" i="14"/>
  <c r="B951" i="14"/>
  <c r="B950" i="14"/>
  <c r="B949" i="14"/>
  <c r="B948" i="14"/>
  <c r="B947" i="14"/>
  <c r="B946" i="14"/>
  <c r="B945" i="14"/>
  <c r="B944" i="14"/>
  <c r="B943" i="14"/>
  <c r="B942" i="14"/>
  <c r="B941" i="14"/>
  <c r="B940" i="14"/>
  <c r="B939" i="14"/>
  <c r="B938" i="14"/>
  <c r="B937" i="14"/>
  <c r="B936" i="14"/>
  <c r="B935" i="14"/>
  <c r="B934" i="14"/>
  <c r="B933" i="14"/>
  <c r="B932" i="14"/>
  <c r="B931" i="14"/>
  <c r="B930" i="14"/>
  <c r="B929" i="14"/>
  <c r="B928" i="14"/>
  <c r="B927" i="14"/>
  <c r="B926" i="14"/>
  <c r="B925" i="14"/>
  <c r="B924" i="14"/>
  <c r="B923" i="14"/>
  <c r="B922" i="14"/>
  <c r="B921" i="14"/>
  <c r="B920" i="14"/>
  <c r="B919" i="14"/>
  <c r="B918" i="14"/>
  <c r="B917" i="14"/>
  <c r="B916" i="14"/>
  <c r="B915" i="14"/>
  <c r="B914" i="14"/>
  <c r="B913" i="14"/>
  <c r="B912" i="14"/>
  <c r="B911" i="14"/>
  <c r="B910" i="14"/>
  <c r="B909" i="14"/>
  <c r="B908" i="14"/>
  <c r="B907" i="14"/>
  <c r="B906" i="14"/>
  <c r="B905" i="14"/>
  <c r="B904" i="14"/>
  <c r="B903" i="14"/>
  <c r="B902" i="14"/>
  <c r="B901" i="14"/>
  <c r="B900" i="14"/>
  <c r="B899" i="14"/>
  <c r="B898" i="14"/>
  <c r="B897" i="14"/>
  <c r="B896" i="14"/>
  <c r="B895" i="14"/>
  <c r="B894" i="14"/>
  <c r="B893" i="14"/>
  <c r="B892" i="14"/>
  <c r="B891" i="14"/>
  <c r="B890" i="14"/>
  <c r="B889" i="14"/>
  <c r="B888" i="14"/>
  <c r="B887" i="14"/>
  <c r="B886" i="14"/>
  <c r="B885" i="14"/>
  <c r="B884" i="14"/>
  <c r="B883" i="14"/>
  <c r="B882" i="14"/>
  <c r="B881" i="14"/>
  <c r="B880" i="14"/>
  <c r="B879" i="14"/>
  <c r="B878" i="14"/>
  <c r="B877" i="14"/>
  <c r="B876" i="14"/>
  <c r="B875" i="14"/>
  <c r="B874" i="14"/>
  <c r="B873" i="14"/>
  <c r="B872" i="14"/>
  <c r="B871" i="14"/>
  <c r="B870" i="14"/>
  <c r="B869" i="14"/>
  <c r="B868" i="14"/>
  <c r="B867" i="14"/>
  <c r="B866" i="14"/>
  <c r="B865" i="14"/>
  <c r="B864" i="14"/>
  <c r="B863" i="14"/>
  <c r="B862" i="14"/>
  <c r="B861" i="14"/>
  <c r="B860" i="14"/>
  <c r="B859" i="14"/>
  <c r="B858" i="14"/>
  <c r="B857" i="14"/>
  <c r="B856" i="14"/>
  <c r="B855" i="14"/>
  <c r="B854" i="14"/>
  <c r="B853" i="14"/>
  <c r="B852" i="14"/>
  <c r="B851" i="14"/>
  <c r="B850" i="14"/>
  <c r="B849" i="14"/>
  <c r="B848" i="14"/>
  <c r="B847" i="14"/>
  <c r="B846" i="14"/>
  <c r="B845" i="14"/>
  <c r="B844" i="14"/>
  <c r="B843" i="14"/>
  <c r="B842" i="14"/>
  <c r="B841" i="14"/>
  <c r="B840" i="14"/>
  <c r="B839" i="14"/>
  <c r="B838" i="14"/>
  <c r="B837" i="14"/>
  <c r="B836" i="14"/>
  <c r="B835" i="14"/>
  <c r="B834" i="14"/>
  <c r="B833" i="14"/>
  <c r="B832" i="14"/>
  <c r="B831" i="14"/>
  <c r="B830" i="14"/>
  <c r="B829" i="14"/>
  <c r="B828" i="14"/>
  <c r="B827" i="14"/>
  <c r="B826" i="14"/>
  <c r="B825" i="14"/>
  <c r="B824" i="14"/>
  <c r="B823" i="14"/>
  <c r="B822" i="14"/>
  <c r="B821" i="14"/>
  <c r="B820" i="14"/>
  <c r="B819" i="14"/>
  <c r="B818" i="14"/>
  <c r="B817" i="14"/>
  <c r="B816" i="14"/>
  <c r="B815" i="14"/>
  <c r="B814" i="14"/>
  <c r="B813" i="14"/>
  <c r="B812" i="14"/>
  <c r="B811" i="14"/>
  <c r="B810" i="14"/>
  <c r="B809" i="14"/>
  <c r="B808" i="14"/>
  <c r="B807" i="14"/>
  <c r="B806" i="14"/>
  <c r="B805" i="14"/>
  <c r="B804" i="14"/>
  <c r="B803" i="14"/>
  <c r="B802" i="14"/>
  <c r="B801" i="14"/>
  <c r="B800" i="14"/>
  <c r="B799" i="14"/>
  <c r="B798" i="14"/>
  <c r="B797" i="14"/>
  <c r="B796" i="14"/>
  <c r="B795" i="14"/>
  <c r="B794" i="14"/>
  <c r="B793" i="14"/>
  <c r="B792" i="14"/>
  <c r="B791" i="14"/>
  <c r="B790" i="14"/>
  <c r="B789" i="14"/>
  <c r="B788" i="14"/>
  <c r="B787" i="14"/>
  <c r="B786" i="14"/>
  <c r="B785" i="14"/>
  <c r="B784" i="14"/>
  <c r="B783" i="14"/>
  <c r="B782" i="14"/>
  <c r="B781" i="14"/>
  <c r="B780" i="14"/>
  <c r="B779" i="14"/>
  <c r="B778" i="14"/>
  <c r="B777" i="14"/>
  <c r="B776" i="14"/>
  <c r="B775" i="14"/>
  <c r="B774" i="14"/>
  <c r="B773" i="14"/>
  <c r="B772" i="14"/>
  <c r="B771" i="14"/>
  <c r="B770" i="14"/>
  <c r="B769" i="14"/>
  <c r="B768" i="14"/>
  <c r="B767" i="14"/>
  <c r="B766" i="14"/>
  <c r="B765" i="14"/>
  <c r="B764" i="14"/>
  <c r="B763" i="14"/>
  <c r="B762" i="14"/>
  <c r="B761" i="14"/>
  <c r="B760" i="14"/>
  <c r="B759" i="14"/>
  <c r="B758" i="14"/>
  <c r="B757" i="14"/>
  <c r="B756" i="14"/>
  <c r="B755" i="14"/>
  <c r="B754" i="14"/>
  <c r="B753" i="14"/>
  <c r="B752" i="14"/>
  <c r="B751" i="14"/>
  <c r="B750" i="14"/>
  <c r="B749" i="14"/>
  <c r="B748" i="14"/>
  <c r="B747" i="14"/>
  <c r="B746" i="14"/>
  <c r="B745" i="14"/>
  <c r="B744" i="14"/>
  <c r="B743" i="14"/>
  <c r="B742" i="14"/>
  <c r="B741" i="14"/>
  <c r="B740" i="14"/>
  <c r="B739" i="14"/>
  <c r="B738" i="14"/>
  <c r="B737" i="14"/>
  <c r="B736" i="14"/>
  <c r="B735" i="14"/>
  <c r="B734" i="14"/>
  <c r="B733" i="14"/>
  <c r="B732" i="14"/>
  <c r="B731" i="14"/>
  <c r="B730" i="14"/>
  <c r="B729" i="14"/>
  <c r="B728" i="14"/>
  <c r="B727" i="14"/>
  <c r="B726" i="14"/>
  <c r="B725" i="14"/>
  <c r="B724" i="14"/>
  <c r="B723" i="14"/>
  <c r="B722" i="14"/>
  <c r="B721" i="14"/>
  <c r="B720" i="14"/>
  <c r="B719" i="14"/>
  <c r="B718" i="14"/>
  <c r="B717" i="14"/>
  <c r="B716" i="14"/>
  <c r="B715" i="14"/>
  <c r="B714" i="14"/>
  <c r="B713" i="14"/>
  <c r="B712" i="14"/>
  <c r="B711" i="14"/>
  <c r="B710" i="14"/>
  <c r="B709" i="14"/>
  <c r="B708" i="14"/>
  <c r="B707" i="14"/>
  <c r="B706" i="14"/>
  <c r="B705" i="14"/>
  <c r="B704" i="14"/>
  <c r="B703" i="14"/>
  <c r="B702" i="14"/>
  <c r="B701" i="14"/>
  <c r="B700" i="14"/>
  <c r="B699" i="14"/>
  <c r="B698" i="14"/>
  <c r="B697" i="14"/>
  <c r="B696" i="14"/>
  <c r="B695" i="14"/>
  <c r="B694" i="14"/>
  <c r="B693" i="14"/>
  <c r="B692" i="14"/>
  <c r="B691" i="14"/>
  <c r="B690" i="14"/>
  <c r="B689" i="14"/>
  <c r="B688" i="14"/>
  <c r="B687" i="14"/>
  <c r="B686" i="14"/>
  <c r="B685" i="14"/>
  <c r="B684" i="14"/>
  <c r="B683" i="14"/>
  <c r="B682" i="14"/>
  <c r="B681" i="14"/>
  <c r="B680" i="14"/>
  <c r="B679" i="14"/>
  <c r="B678" i="14"/>
  <c r="B677" i="14"/>
  <c r="B676" i="14"/>
  <c r="B675" i="14"/>
  <c r="B674" i="14"/>
  <c r="B673" i="14"/>
  <c r="B672" i="14"/>
  <c r="B671" i="14"/>
  <c r="B670" i="14"/>
  <c r="B669" i="14"/>
  <c r="B668" i="14"/>
  <c r="B667" i="14"/>
  <c r="B666" i="14"/>
  <c r="B665" i="14"/>
  <c r="B664" i="14"/>
  <c r="B663" i="14"/>
  <c r="B662" i="14"/>
  <c r="B661" i="14"/>
  <c r="B660" i="14"/>
  <c r="B659" i="14"/>
  <c r="B658" i="14"/>
  <c r="B657" i="14"/>
  <c r="B656" i="14"/>
  <c r="B655" i="14"/>
  <c r="B654" i="14"/>
  <c r="B653" i="14"/>
  <c r="B652" i="14"/>
  <c r="B651" i="14"/>
  <c r="B650" i="14"/>
  <c r="B649" i="14"/>
  <c r="B648" i="14"/>
  <c r="B647" i="14"/>
  <c r="B646" i="14"/>
  <c r="B645" i="14"/>
  <c r="B644" i="14"/>
  <c r="B643" i="14"/>
  <c r="B642" i="14"/>
  <c r="B641" i="14"/>
  <c r="B640" i="14"/>
  <c r="B639" i="14"/>
  <c r="B638" i="14"/>
  <c r="B637" i="14"/>
  <c r="B636" i="14"/>
  <c r="B635" i="14"/>
  <c r="B634" i="14"/>
  <c r="B633" i="14"/>
  <c r="B632" i="14"/>
  <c r="B631" i="14"/>
  <c r="B630" i="14"/>
  <c r="B629" i="14"/>
  <c r="B628" i="14"/>
  <c r="B627" i="14"/>
  <c r="B626" i="14"/>
  <c r="B625" i="14"/>
  <c r="B624" i="14"/>
  <c r="B623" i="14"/>
  <c r="B622" i="14"/>
  <c r="B621" i="14"/>
  <c r="B620" i="14"/>
  <c r="B619" i="14"/>
  <c r="B618" i="14"/>
  <c r="B617" i="14"/>
  <c r="B616" i="14"/>
  <c r="B615" i="14"/>
  <c r="B614" i="14"/>
  <c r="B613" i="14"/>
  <c r="B612" i="14"/>
  <c r="B611" i="14"/>
  <c r="B610" i="14"/>
  <c r="B609" i="14"/>
  <c r="B608" i="14"/>
  <c r="B607" i="14"/>
  <c r="B606" i="14"/>
  <c r="B605" i="14"/>
  <c r="B604" i="14"/>
  <c r="B603" i="14"/>
  <c r="B602" i="14"/>
  <c r="B601" i="14"/>
  <c r="B600" i="14"/>
  <c r="B599" i="14"/>
  <c r="B598" i="14"/>
  <c r="B597" i="14"/>
  <c r="B596" i="14"/>
  <c r="B595" i="14"/>
  <c r="B594" i="14"/>
  <c r="B593" i="14"/>
  <c r="B592" i="14"/>
  <c r="B591" i="14"/>
  <c r="B590" i="14"/>
  <c r="B589" i="14"/>
  <c r="B588" i="14"/>
  <c r="B587" i="14"/>
  <c r="B586" i="14"/>
  <c r="B585" i="14"/>
  <c r="B584" i="14"/>
  <c r="B583" i="14"/>
  <c r="B582" i="14"/>
  <c r="B581" i="14"/>
  <c r="B580" i="14"/>
  <c r="B579" i="14"/>
  <c r="B578" i="14"/>
  <c r="B577" i="14"/>
  <c r="B576" i="14"/>
  <c r="B575" i="14"/>
  <c r="B574" i="14"/>
  <c r="B573" i="14"/>
  <c r="B572" i="14"/>
  <c r="B571" i="14"/>
  <c r="B570" i="14"/>
  <c r="B569" i="14"/>
  <c r="B568" i="14"/>
  <c r="B567" i="14"/>
  <c r="B566" i="14"/>
  <c r="B565" i="14"/>
  <c r="B564" i="14"/>
  <c r="B563" i="14"/>
  <c r="B562" i="14"/>
  <c r="B561" i="14"/>
  <c r="B560" i="14"/>
  <c r="B559" i="14"/>
  <c r="B558" i="14"/>
  <c r="B557" i="14"/>
  <c r="B556" i="14"/>
  <c r="B555" i="14"/>
  <c r="B554" i="14"/>
  <c r="B553" i="14"/>
  <c r="B552" i="14"/>
  <c r="B551" i="14"/>
  <c r="B550" i="14"/>
  <c r="B549" i="14"/>
  <c r="B548" i="14"/>
  <c r="B547" i="14"/>
  <c r="B546" i="14"/>
  <c r="B545" i="14"/>
  <c r="B544" i="14"/>
  <c r="B543" i="14"/>
  <c r="B542" i="14"/>
  <c r="B541" i="14"/>
  <c r="B540" i="14"/>
  <c r="B539" i="14"/>
  <c r="B538" i="14"/>
  <c r="B537" i="14"/>
  <c r="B536" i="14"/>
  <c r="B535" i="14"/>
  <c r="B534" i="14"/>
  <c r="B533" i="14"/>
  <c r="B532" i="14"/>
  <c r="B531" i="14"/>
  <c r="B530" i="14"/>
  <c r="B529" i="14"/>
  <c r="B528" i="14"/>
  <c r="B527" i="14"/>
  <c r="B526" i="14"/>
  <c r="B525" i="14"/>
  <c r="B524" i="14"/>
  <c r="B523" i="14"/>
  <c r="B522" i="14"/>
  <c r="B521" i="14"/>
  <c r="B520" i="14"/>
  <c r="B519" i="14"/>
  <c r="B518" i="14"/>
  <c r="B517" i="14"/>
  <c r="B516" i="14"/>
  <c r="B515" i="14"/>
  <c r="B514" i="14"/>
  <c r="B513" i="14"/>
  <c r="B512" i="14"/>
  <c r="B511" i="14"/>
  <c r="B510" i="14"/>
  <c r="B509" i="14"/>
  <c r="B508" i="14"/>
  <c r="B507" i="14"/>
  <c r="B506" i="14"/>
  <c r="B505" i="14"/>
  <c r="B504" i="14"/>
  <c r="B503" i="14"/>
  <c r="B502" i="14"/>
  <c r="B501" i="14"/>
  <c r="B500" i="14"/>
  <c r="B499" i="14"/>
  <c r="B498" i="14"/>
  <c r="B497" i="14"/>
  <c r="B496" i="14"/>
  <c r="B495" i="14"/>
  <c r="B494" i="14"/>
  <c r="B493" i="14"/>
  <c r="B492" i="14"/>
  <c r="B491" i="14"/>
  <c r="B490" i="14"/>
  <c r="B489" i="14"/>
  <c r="B488" i="14"/>
  <c r="B487" i="14"/>
  <c r="B486" i="14"/>
  <c r="B485" i="14"/>
  <c r="B484" i="14"/>
  <c r="B483" i="14"/>
  <c r="B482" i="14"/>
  <c r="B481" i="14"/>
  <c r="B480" i="14"/>
  <c r="B479" i="14"/>
  <c r="B478" i="14"/>
  <c r="B477" i="14"/>
  <c r="B476" i="14"/>
  <c r="B475" i="14"/>
  <c r="B474" i="14"/>
  <c r="B473" i="14"/>
  <c r="B472" i="14"/>
  <c r="B471" i="14"/>
  <c r="B470" i="14"/>
  <c r="B469" i="14"/>
  <c r="B468" i="14"/>
  <c r="B467" i="14"/>
  <c r="B466" i="14"/>
  <c r="B465" i="14"/>
  <c r="B464" i="14"/>
  <c r="B463" i="14"/>
  <c r="B462" i="14"/>
  <c r="B461" i="14"/>
  <c r="B460" i="14"/>
  <c r="B459" i="14"/>
  <c r="B458" i="14"/>
  <c r="B457" i="14"/>
  <c r="B456" i="14"/>
  <c r="B455" i="14"/>
  <c r="B454" i="14"/>
  <c r="B453" i="14"/>
  <c r="B452" i="14"/>
  <c r="B451" i="14"/>
  <c r="B450" i="14"/>
  <c r="B449" i="14"/>
  <c r="B448" i="14"/>
  <c r="B447" i="14"/>
  <c r="B446" i="14"/>
  <c r="B445" i="14"/>
  <c r="B444" i="14"/>
  <c r="B443" i="14"/>
  <c r="B442" i="14"/>
  <c r="B441" i="14"/>
  <c r="B440" i="14"/>
  <c r="B439" i="14"/>
  <c r="B438" i="14"/>
  <c r="B437" i="14"/>
  <c r="B436" i="14"/>
  <c r="B435" i="14"/>
  <c r="B434" i="14"/>
  <c r="B433" i="14"/>
  <c r="B432" i="14"/>
  <c r="B431" i="14"/>
  <c r="B430" i="14"/>
  <c r="B429" i="14"/>
  <c r="B428" i="14"/>
  <c r="B427" i="14"/>
  <c r="B426" i="14"/>
  <c r="B425" i="14"/>
  <c r="B424" i="14"/>
  <c r="B423" i="14"/>
  <c r="B422" i="14"/>
  <c r="B421" i="14"/>
  <c r="B420" i="14"/>
  <c r="B419" i="14"/>
  <c r="B418" i="14"/>
  <c r="B417" i="14"/>
  <c r="B416" i="14"/>
  <c r="B415" i="14"/>
  <c r="B414" i="14"/>
  <c r="B413" i="14"/>
  <c r="B412" i="14"/>
  <c r="B411" i="14"/>
  <c r="B410" i="14"/>
  <c r="B409" i="14"/>
  <c r="B408" i="14"/>
  <c r="B407" i="14"/>
  <c r="B406" i="14"/>
  <c r="B405" i="14"/>
  <c r="B404" i="14"/>
  <c r="B403" i="14"/>
  <c r="B402" i="14"/>
  <c r="B401" i="14"/>
  <c r="B400" i="14"/>
  <c r="B399" i="14"/>
  <c r="B398" i="14"/>
  <c r="B397" i="14"/>
  <c r="B396" i="14"/>
  <c r="B395" i="14"/>
  <c r="B394" i="14"/>
  <c r="B393" i="14"/>
  <c r="B392" i="14"/>
  <c r="B391" i="14"/>
  <c r="B390" i="14"/>
  <c r="B389" i="14"/>
  <c r="B388" i="14"/>
  <c r="B387" i="14"/>
  <c r="B386" i="14"/>
  <c r="B385" i="14"/>
  <c r="B384" i="14"/>
  <c r="B383" i="14"/>
  <c r="B382" i="14"/>
  <c r="B381" i="14"/>
  <c r="B380" i="14"/>
  <c r="B379" i="14"/>
  <c r="B378" i="14"/>
  <c r="B377" i="14"/>
  <c r="B376" i="14"/>
  <c r="B375" i="14"/>
  <c r="B374" i="14"/>
  <c r="B373" i="14"/>
  <c r="B372" i="14"/>
  <c r="B371" i="14"/>
  <c r="B370" i="14"/>
  <c r="B369" i="14"/>
  <c r="B368" i="14"/>
  <c r="B367" i="14"/>
  <c r="B366" i="14"/>
  <c r="B365" i="14"/>
  <c r="B364" i="14"/>
  <c r="B363" i="14"/>
  <c r="B362" i="14"/>
  <c r="B361" i="14"/>
  <c r="B360" i="14"/>
  <c r="B359" i="14"/>
  <c r="B358" i="14"/>
  <c r="B357" i="14"/>
  <c r="D2449" i="13" l="1"/>
  <c r="D2450" i="13"/>
  <c r="D2451" i="13"/>
  <c r="D2452" i="13"/>
  <c r="D2453" i="13"/>
  <c r="D2454" i="13"/>
  <c r="D2455" i="13"/>
  <c r="D2456" i="13"/>
  <c r="D2457" i="13"/>
  <c r="D2458" i="13"/>
  <c r="D2459" i="13"/>
  <c r="D2460" i="13"/>
  <c r="D2461" i="13"/>
  <c r="D2448" i="13"/>
  <c r="D2434" i="13"/>
  <c r="D2435" i="13"/>
  <c r="D2436" i="13"/>
  <c r="D2437" i="13"/>
  <c r="D2438" i="13"/>
  <c r="D2439" i="13"/>
  <c r="D2440" i="13"/>
  <c r="D2441" i="13"/>
  <c r="D2442" i="13"/>
  <c r="D2443" i="13"/>
  <c r="D2444" i="13"/>
  <c r="D2445" i="13"/>
  <c r="D2446" i="13"/>
  <c r="D2433" i="13"/>
  <c r="D2119" i="13"/>
  <c r="D2120" i="13"/>
  <c r="D2121" i="13"/>
  <c r="D2122" i="13"/>
  <c r="D2123" i="13"/>
  <c r="D2124" i="13"/>
  <c r="D2125" i="13"/>
  <c r="D2126" i="13"/>
  <c r="D2127" i="13"/>
  <c r="D2128" i="13"/>
  <c r="D2129" i="13"/>
  <c r="D2130" i="13"/>
  <c r="D2131" i="13"/>
  <c r="D2118" i="13"/>
  <c r="D2149" i="13"/>
  <c r="D2150" i="13"/>
  <c r="D2151" i="13"/>
  <c r="D2152" i="13"/>
  <c r="D2153" i="13"/>
  <c r="D2154" i="13"/>
  <c r="D2155" i="13"/>
  <c r="D2156" i="13"/>
  <c r="D2157" i="13"/>
  <c r="D2158" i="13"/>
  <c r="D2159" i="13"/>
  <c r="D2160" i="13"/>
  <c r="D2161" i="13"/>
  <c r="D2148" i="13"/>
  <c r="D2179" i="13"/>
  <c r="D2180" i="13"/>
  <c r="D2181" i="13"/>
  <c r="D2182" i="13"/>
  <c r="D2183" i="13"/>
  <c r="D2184" i="13"/>
  <c r="D2185" i="13"/>
  <c r="D2186" i="13"/>
  <c r="D2187" i="13"/>
  <c r="D2188" i="13"/>
  <c r="D2189" i="13"/>
  <c r="D2190" i="13"/>
  <c r="D2191" i="13"/>
  <c r="D2178" i="13"/>
  <c r="D2209" i="13"/>
  <c r="D2210" i="13"/>
  <c r="D2211" i="13"/>
  <c r="D2212" i="13"/>
  <c r="D2213" i="13"/>
  <c r="D2214" i="13"/>
  <c r="D2215" i="13"/>
  <c r="D2216" i="13"/>
  <c r="D2217" i="13"/>
  <c r="D2218" i="13"/>
  <c r="D2219" i="13"/>
  <c r="D2220" i="13"/>
  <c r="D2221" i="13"/>
  <c r="D2208" i="13"/>
  <c r="D2239" i="13"/>
  <c r="D2240" i="13"/>
  <c r="D2241" i="13"/>
  <c r="D2242" i="13"/>
  <c r="D2243" i="13"/>
  <c r="D2244" i="13"/>
  <c r="D2245" i="13"/>
  <c r="D2246" i="13"/>
  <c r="D2247" i="13"/>
  <c r="D2248" i="13"/>
  <c r="D2249" i="13"/>
  <c r="D2250" i="13"/>
  <c r="D2251" i="13"/>
  <c r="D2238" i="13"/>
  <c r="D2269" i="13"/>
  <c r="D2270" i="13"/>
  <c r="D2271" i="13"/>
  <c r="D2272" i="13"/>
  <c r="D2273" i="13"/>
  <c r="D2274" i="13"/>
  <c r="D2275" i="13"/>
  <c r="D2276" i="13"/>
  <c r="D2277" i="13"/>
  <c r="D2278" i="13"/>
  <c r="D2279" i="13"/>
  <c r="D2280" i="13"/>
  <c r="D2281" i="13"/>
  <c r="D2268" i="13"/>
  <c r="D2299" i="13"/>
  <c r="D2300" i="13"/>
  <c r="D2301" i="13"/>
  <c r="D2302" i="13"/>
  <c r="D2303" i="13"/>
  <c r="D2304" i="13"/>
  <c r="D2305" i="13"/>
  <c r="D2306" i="13"/>
  <c r="D2307" i="13"/>
  <c r="D2308" i="13"/>
  <c r="D2309" i="13"/>
  <c r="D2310" i="13"/>
  <c r="D2311" i="13"/>
  <c r="D2298" i="13"/>
  <c r="D2329" i="13"/>
  <c r="D2330" i="13"/>
  <c r="D2331" i="13"/>
  <c r="D2332" i="13"/>
  <c r="D2333" i="13"/>
  <c r="D2334" i="13"/>
  <c r="D2335" i="13"/>
  <c r="D2336" i="13"/>
  <c r="D2337" i="13"/>
  <c r="D2338" i="13"/>
  <c r="D2339" i="13"/>
  <c r="D2340" i="13"/>
  <c r="D2341" i="13"/>
  <c r="D2328" i="13"/>
  <c r="D2359" i="13"/>
  <c r="D2360" i="13"/>
  <c r="D2361" i="13"/>
  <c r="D2362" i="13"/>
  <c r="D2363" i="13"/>
  <c r="D2364" i="13"/>
  <c r="D2365" i="13"/>
  <c r="D2366" i="13"/>
  <c r="D2367" i="13"/>
  <c r="D2368" i="13"/>
  <c r="D2369" i="13"/>
  <c r="D2370" i="13"/>
  <c r="D2371" i="13"/>
  <c r="D2358" i="13"/>
  <c r="D2389" i="13"/>
  <c r="D2390" i="13"/>
  <c r="D2391" i="13"/>
  <c r="D2392" i="13"/>
  <c r="D2393" i="13"/>
  <c r="D2394" i="13"/>
  <c r="D2395" i="13"/>
  <c r="D2396" i="13"/>
  <c r="D2397" i="13"/>
  <c r="D2398" i="13"/>
  <c r="D2399" i="13"/>
  <c r="D2400" i="13"/>
  <c r="D2401" i="13"/>
  <c r="D2388" i="13"/>
  <c r="D2419" i="13"/>
  <c r="D2420" i="13"/>
  <c r="D2421" i="13"/>
  <c r="D2422" i="13"/>
  <c r="D2423" i="13"/>
  <c r="D2424" i="13"/>
  <c r="D2425" i="13"/>
  <c r="D2426" i="13"/>
  <c r="D2427" i="13"/>
  <c r="D2428" i="13"/>
  <c r="D2429" i="13"/>
  <c r="D2430" i="13"/>
  <c r="D2431" i="13"/>
  <c r="D2418" i="13"/>
  <c r="D2404" i="13"/>
  <c r="D2405" i="13"/>
  <c r="D2406" i="13"/>
  <c r="D2407" i="13"/>
  <c r="D2408" i="13"/>
  <c r="D2409" i="13"/>
  <c r="D2410" i="13"/>
  <c r="D2411" i="13"/>
  <c r="D2412" i="13"/>
  <c r="D2413" i="13"/>
  <c r="D2414" i="13"/>
  <c r="D2415" i="13"/>
  <c r="D2416" i="13"/>
  <c r="D2403" i="13"/>
  <c r="D2374" i="13"/>
  <c r="D2375" i="13"/>
  <c r="D2376" i="13"/>
  <c r="D2377" i="13"/>
  <c r="D2378" i="13"/>
  <c r="D2379" i="13"/>
  <c r="D2380" i="13"/>
  <c r="D2381" i="13"/>
  <c r="D2382" i="13"/>
  <c r="D2383" i="13"/>
  <c r="D2384" i="13"/>
  <c r="D2385" i="13"/>
  <c r="D2386" i="13"/>
  <c r="D2373" i="13"/>
  <c r="D2344" i="13"/>
  <c r="D2345" i="13"/>
  <c r="D2346" i="13"/>
  <c r="D2347" i="13"/>
  <c r="D2348" i="13"/>
  <c r="D2349" i="13"/>
  <c r="D2350" i="13"/>
  <c r="D2351" i="13"/>
  <c r="D2352" i="13"/>
  <c r="D2353" i="13"/>
  <c r="D2354" i="13"/>
  <c r="D2355" i="13"/>
  <c r="D2356" i="13"/>
  <c r="D2343" i="13"/>
  <c r="D2314" i="13"/>
  <c r="D2315" i="13"/>
  <c r="D2316" i="13"/>
  <c r="D2317" i="13"/>
  <c r="D2318" i="13"/>
  <c r="D2319" i="13"/>
  <c r="D2320" i="13"/>
  <c r="D2321" i="13"/>
  <c r="D2322" i="13"/>
  <c r="D2323" i="13"/>
  <c r="D2324" i="13"/>
  <c r="D2325" i="13"/>
  <c r="D2326" i="13"/>
  <c r="D2313" i="13"/>
  <c r="D2284" i="13"/>
  <c r="D2285" i="13"/>
  <c r="D2286" i="13"/>
  <c r="D2287" i="13"/>
  <c r="D2288" i="13"/>
  <c r="D2289" i="13"/>
  <c r="D2290" i="13"/>
  <c r="D2291" i="13"/>
  <c r="D2292" i="13"/>
  <c r="D2293" i="13"/>
  <c r="D2294" i="13"/>
  <c r="D2295" i="13"/>
  <c r="D2296" i="13"/>
  <c r="D2283" i="13"/>
  <c r="D2254" i="13"/>
  <c r="D2255" i="13"/>
  <c r="D2256" i="13"/>
  <c r="D2257" i="13"/>
  <c r="D2258" i="13"/>
  <c r="D2259" i="13"/>
  <c r="D2260" i="13"/>
  <c r="D2261" i="13"/>
  <c r="D2262" i="13"/>
  <c r="D2263" i="13"/>
  <c r="D2264" i="13"/>
  <c r="D2265" i="13"/>
  <c r="D2266" i="13"/>
  <c r="D2253" i="13"/>
  <c r="D2224" i="13"/>
  <c r="D2225" i="13"/>
  <c r="D2226" i="13"/>
  <c r="D2227" i="13"/>
  <c r="D2228" i="13"/>
  <c r="D2229" i="13"/>
  <c r="D2230" i="13"/>
  <c r="D2231" i="13"/>
  <c r="D2232" i="13"/>
  <c r="D2233" i="13"/>
  <c r="D2234" i="13"/>
  <c r="D2235" i="13"/>
  <c r="D2236" i="13"/>
  <c r="D2223" i="13"/>
  <c r="D2194" i="13"/>
  <c r="D2195" i="13"/>
  <c r="D2196" i="13"/>
  <c r="D2197" i="13"/>
  <c r="D2198" i="13"/>
  <c r="D2199" i="13"/>
  <c r="D2200" i="13"/>
  <c r="D2201" i="13"/>
  <c r="D2202" i="13"/>
  <c r="D2203" i="13"/>
  <c r="D2204" i="13"/>
  <c r="D2205" i="13"/>
  <c r="D2206" i="13"/>
  <c r="D2193" i="13"/>
  <c r="D2164" i="13"/>
  <c r="D2165" i="13"/>
  <c r="D2166" i="13"/>
  <c r="D2167" i="13"/>
  <c r="D2168" i="13"/>
  <c r="D2169" i="13"/>
  <c r="D2170" i="13"/>
  <c r="D2171" i="13"/>
  <c r="D2172" i="13"/>
  <c r="D2173" i="13"/>
  <c r="D2174" i="13"/>
  <c r="D2175" i="13"/>
  <c r="D2176" i="13"/>
  <c r="D2163" i="13"/>
  <c r="D2134" i="13"/>
  <c r="D2135" i="13"/>
  <c r="D2136" i="13"/>
  <c r="D2137" i="13"/>
  <c r="D2138" i="13"/>
  <c r="D2139" i="13"/>
  <c r="D2140" i="13"/>
  <c r="D2141" i="13"/>
  <c r="D2142" i="13"/>
  <c r="D2143" i="13"/>
  <c r="D2144" i="13"/>
  <c r="D2145" i="13"/>
  <c r="D2146" i="13"/>
  <c r="D2133" i="13"/>
  <c r="D2104" i="13"/>
  <c r="D2105" i="13"/>
  <c r="D2106" i="13"/>
  <c r="D2107" i="13"/>
  <c r="D2108" i="13"/>
  <c r="D2109" i="13"/>
  <c r="D2110" i="13"/>
  <c r="D2111" i="13"/>
  <c r="D2112" i="13"/>
  <c r="D2113" i="13"/>
  <c r="D2114" i="13"/>
  <c r="D2115" i="13"/>
  <c r="D2116" i="13"/>
  <c r="D2103" i="13"/>
  <c r="T115" i="7"/>
  <c r="T114" i="7"/>
  <c r="T113" i="7"/>
  <c r="T112" i="7"/>
  <c r="T111" i="7"/>
  <c r="T110" i="7"/>
  <c r="T109" i="7"/>
  <c r="T108" i="7"/>
  <c r="T107" i="7"/>
  <c r="T106" i="7"/>
  <c r="T105" i="7"/>
  <c r="T104" i="7"/>
  <c r="T103" i="7"/>
  <c r="T102" i="7"/>
  <c r="T100" i="7"/>
  <c r="T98" i="7"/>
  <c r="T97" i="7"/>
  <c r="T96" i="7"/>
  <c r="T95" i="7"/>
  <c r="T94" i="7"/>
  <c r="T93" i="7"/>
  <c r="T92" i="7"/>
  <c r="T91" i="7"/>
  <c r="T90" i="7"/>
  <c r="T89" i="7"/>
  <c r="T88" i="7"/>
  <c r="T87" i="7"/>
  <c r="T86" i="7"/>
  <c r="T85" i="7"/>
  <c r="T83" i="7"/>
  <c r="T81" i="7"/>
  <c r="T80" i="7"/>
  <c r="T79" i="7"/>
  <c r="T78" i="7"/>
  <c r="T76" i="7"/>
  <c r="T75" i="7"/>
  <c r="T74" i="7"/>
  <c r="T73" i="7"/>
  <c r="T72" i="7"/>
  <c r="T71" i="7"/>
  <c r="T69" i="7"/>
  <c r="T68" i="7"/>
  <c r="T67" i="7"/>
  <c r="T66" i="7"/>
  <c r="T64" i="7"/>
  <c r="T62" i="7"/>
  <c r="T61" i="7"/>
  <c r="T60" i="7"/>
  <c r="T59" i="7"/>
  <c r="T57" i="7"/>
  <c r="T56" i="7"/>
  <c r="T55" i="7"/>
  <c r="T54" i="7"/>
  <c r="T53" i="7"/>
  <c r="T52" i="7"/>
  <c r="T50" i="7"/>
  <c r="T49" i="7"/>
  <c r="T48" i="7"/>
  <c r="T47" i="7"/>
  <c r="T45" i="7"/>
  <c r="T43" i="7"/>
  <c r="T42" i="7"/>
  <c r="T41" i="7"/>
  <c r="T40" i="7"/>
  <c r="T38" i="7"/>
  <c r="T37" i="7"/>
  <c r="T36" i="7"/>
  <c r="T35" i="7"/>
  <c r="T34" i="7"/>
  <c r="T33" i="7"/>
  <c r="T31" i="7"/>
  <c r="T30" i="7"/>
  <c r="T29" i="7"/>
  <c r="T28" i="7"/>
  <c r="T26" i="7"/>
  <c r="T24" i="7"/>
  <c r="T23" i="7"/>
  <c r="T22" i="7"/>
  <c r="T21" i="7"/>
  <c r="T19" i="7"/>
  <c r="T18" i="7"/>
  <c r="T17" i="7"/>
  <c r="T16" i="7"/>
  <c r="T15" i="7"/>
  <c r="T14" i="7"/>
  <c r="T12" i="7"/>
  <c r="T11" i="7"/>
  <c r="T10" i="7"/>
  <c r="T9" i="7"/>
  <c r="T7" i="7"/>
  <c r="T9" i="4"/>
  <c r="T98" i="4"/>
  <c r="T145" i="4"/>
  <c r="T144" i="4"/>
  <c r="T143" i="4"/>
  <c r="T142" i="4"/>
  <c r="T140" i="4"/>
  <c r="T139" i="4"/>
  <c r="T138" i="4"/>
  <c r="T137" i="4"/>
  <c r="T136" i="4"/>
  <c r="T135" i="4"/>
  <c r="T133" i="4"/>
  <c r="T132" i="4"/>
  <c r="T131" i="4"/>
  <c r="T130" i="4"/>
  <c r="T129" i="4"/>
  <c r="T128" i="4"/>
  <c r="T127" i="4"/>
  <c r="T126" i="4"/>
  <c r="T124" i="4"/>
  <c r="T123" i="4"/>
  <c r="T122" i="4"/>
  <c r="T121" i="4"/>
  <c r="T119" i="4"/>
  <c r="T118" i="4"/>
  <c r="T117" i="4"/>
  <c r="T116" i="4"/>
  <c r="T115" i="4"/>
  <c r="T114" i="4"/>
  <c r="T113" i="4"/>
  <c r="T112" i="4"/>
  <c r="T111" i="4"/>
  <c r="T109" i="4"/>
  <c r="T108" i="4"/>
  <c r="T107" i="4"/>
  <c r="T106" i="4"/>
  <c r="T105" i="4"/>
  <c r="T104" i="4"/>
  <c r="T102" i="4"/>
  <c r="T101" i="4"/>
  <c r="T100" i="4"/>
  <c r="T96" i="4"/>
  <c r="T95" i="4"/>
  <c r="T94" i="4"/>
  <c r="T92" i="4"/>
  <c r="T91" i="4"/>
  <c r="T90" i="4"/>
  <c r="T88" i="4"/>
  <c r="T87" i="4"/>
  <c r="T85" i="4"/>
  <c r="T84" i="4"/>
  <c r="T83" i="4"/>
  <c r="T82" i="4"/>
  <c r="T81" i="4"/>
  <c r="T79" i="4"/>
  <c r="T78" i="4"/>
  <c r="T77" i="4"/>
  <c r="T76" i="4"/>
  <c r="T75" i="4"/>
  <c r="T73" i="4"/>
  <c r="T72" i="4"/>
  <c r="T71" i="4"/>
  <c r="T69" i="4"/>
  <c r="T68" i="4"/>
  <c r="T67" i="4"/>
  <c r="T66" i="4"/>
  <c r="T65" i="4"/>
  <c r="T63" i="4"/>
  <c r="T62" i="4"/>
  <c r="T60" i="4"/>
  <c r="T59" i="4"/>
  <c r="T57" i="4"/>
  <c r="T55" i="4"/>
  <c r="T54" i="4"/>
  <c r="T53" i="4"/>
  <c r="T52" i="4"/>
  <c r="T51" i="4"/>
  <c r="T50" i="4"/>
  <c r="T49" i="4"/>
  <c r="T48" i="4"/>
  <c r="T46" i="4"/>
  <c r="T45" i="4"/>
  <c r="T44" i="4"/>
  <c r="T43" i="4"/>
  <c r="T42" i="4"/>
  <c r="T41" i="4"/>
  <c r="T40" i="4"/>
  <c r="T39" i="4"/>
  <c r="T38" i="4"/>
  <c r="T37" i="4"/>
  <c r="T36" i="4"/>
  <c r="T34" i="4"/>
  <c r="T33" i="4"/>
  <c r="T32" i="4"/>
  <c r="T31" i="4"/>
  <c r="T30" i="4"/>
  <c r="T29" i="4"/>
  <c r="T28" i="4"/>
  <c r="T27" i="4"/>
  <c r="T25" i="4"/>
  <c r="T24" i="4"/>
  <c r="T23" i="4"/>
  <c r="T22" i="4"/>
  <c r="T21" i="4"/>
  <c r="T20" i="4"/>
  <c r="T18" i="4"/>
  <c r="T17" i="4"/>
  <c r="T16" i="4"/>
  <c r="T15" i="4"/>
  <c r="T14" i="4"/>
  <c r="T13" i="4"/>
  <c r="T11" i="4"/>
  <c r="T10" i="4"/>
  <c r="T7" i="4"/>
  <c r="AB2461" i="13"/>
  <c r="AA2461" i="13"/>
  <c r="Z2461" i="13"/>
  <c r="Y2461" i="13"/>
  <c r="X2461" i="13"/>
  <c r="W2461" i="13"/>
  <c r="V2461" i="13"/>
  <c r="U2461" i="13"/>
  <c r="T2461" i="13"/>
  <c r="S2461" i="13"/>
  <c r="R2461" i="13"/>
  <c r="Q2461" i="13"/>
  <c r="P2461" i="13"/>
  <c r="O2461" i="13"/>
  <c r="N2461" i="13"/>
  <c r="M2461" i="13"/>
  <c r="L2461" i="13"/>
  <c r="K2461" i="13"/>
  <c r="J2461" i="13"/>
  <c r="I2461" i="13"/>
  <c r="G2461" i="13"/>
  <c r="F2461" i="13"/>
  <c r="AB2460" i="13"/>
  <c r="AA2460" i="13"/>
  <c r="Z2460" i="13"/>
  <c r="Y2460" i="13"/>
  <c r="X2460" i="13"/>
  <c r="W2460" i="13"/>
  <c r="V2460" i="13"/>
  <c r="U2460" i="13"/>
  <c r="T2460" i="13"/>
  <c r="S2460" i="13"/>
  <c r="R2460" i="13"/>
  <c r="Q2460" i="13"/>
  <c r="P2460" i="13"/>
  <c r="O2460" i="13"/>
  <c r="N2460" i="13"/>
  <c r="M2460" i="13"/>
  <c r="L2460" i="13"/>
  <c r="K2460" i="13"/>
  <c r="J2460" i="13"/>
  <c r="I2460" i="13"/>
  <c r="G2460" i="13"/>
  <c r="F2460" i="13"/>
  <c r="AB2459" i="13"/>
  <c r="AA2459" i="13"/>
  <c r="Z2459" i="13"/>
  <c r="Y2459" i="13"/>
  <c r="X2459" i="13"/>
  <c r="W2459" i="13"/>
  <c r="V2459" i="13"/>
  <c r="U2459" i="13"/>
  <c r="T2459" i="13"/>
  <c r="S2459" i="13"/>
  <c r="R2459" i="13"/>
  <c r="Q2459" i="13"/>
  <c r="P2459" i="13"/>
  <c r="O2459" i="13"/>
  <c r="N2459" i="13"/>
  <c r="M2459" i="13"/>
  <c r="L2459" i="13"/>
  <c r="K2459" i="13"/>
  <c r="J2459" i="13"/>
  <c r="I2459" i="13"/>
  <c r="G2459" i="13"/>
  <c r="F2459" i="13"/>
  <c r="AB2458" i="13"/>
  <c r="AA2458" i="13"/>
  <c r="Z2458" i="13"/>
  <c r="Y2458" i="13"/>
  <c r="X2458" i="13"/>
  <c r="W2458" i="13"/>
  <c r="V2458" i="13"/>
  <c r="U2458" i="13"/>
  <c r="T2458" i="13"/>
  <c r="S2458" i="13"/>
  <c r="R2458" i="13"/>
  <c r="Q2458" i="13"/>
  <c r="P2458" i="13"/>
  <c r="O2458" i="13"/>
  <c r="N2458" i="13"/>
  <c r="M2458" i="13"/>
  <c r="L2458" i="13"/>
  <c r="K2458" i="13"/>
  <c r="J2458" i="13"/>
  <c r="I2458" i="13"/>
  <c r="G2458" i="13"/>
  <c r="F2458" i="13"/>
  <c r="AB2457" i="13"/>
  <c r="AA2457" i="13"/>
  <c r="Z2457" i="13"/>
  <c r="Y2457" i="13"/>
  <c r="X2457" i="13"/>
  <c r="W2457" i="13"/>
  <c r="V2457" i="13"/>
  <c r="U2457" i="13"/>
  <c r="T2457" i="13"/>
  <c r="S2457" i="13"/>
  <c r="R2457" i="13"/>
  <c r="Q2457" i="13"/>
  <c r="P2457" i="13"/>
  <c r="O2457" i="13"/>
  <c r="N2457" i="13"/>
  <c r="M2457" i="13"/>
  <c r="L2457" i="13"/>
  <c r="K2457" i="13"/>
  <c r="J2457" i="13"/>
  <c r="I2457" i="13"/>
  <c r="G2457" i="13"/>
  <c r="F2457" i="13"/>
  <c r="AB2456" i="13"/>
  <c r="AA2456" i="13"/>
  <c r="Z2456" i="13"/>
  <c r="Y2456" i="13"/>
  <c r="X2456" i="13"/>
  <c r="W2456" i="13"/>
  <c r="V2456" i="13"/>
  <c r="U2456" i="13"/>
  <c r="T2456" i="13"/>
  <c r="S2456" i="13"/>
  <c r="R2456" i="13"/>
  <c r="Q2456" i="13"/>
  <c r="P2456" i="13"/>
  <c r="O2456" i="13"/>
  <c r="N2456" i="13"/>
  <c r="M2456" i="13"/>
  <c r="L2456" i="13"/>
  <c r="K2456" i="13"/>
  <c r="J2456" i="13"/>
  <c r="I2456" i="13"/>
  <c r="G2456" i="13"/>
  <c r="F2456" i="13"/>
  <c r="AB2455" i="13"/>
  <c r="AA2455" i="13"/>
  <c r="Z2455" i="13"/>
  <c r="Y2455" i="13"/>
  <c r="X2455" i="13"/>
  <c r="W2455" i="13"/>
  <c r="V2455" i="13"/>
  <c r="U2455" i="13"/>
  <c r="T2455" i="13"/>
  <c r="S2455" i="13"/>
  <c r="R2455" i="13"/>
  <c r="Q2455" i="13"/>
  <c r="P2455" i="13"/>
  <c r="O2455" i="13"/>
  <c r="N2455" i="13"/>
  <c r="M2455" i="13"/>
  <c r="L2455" i="13"/>
  <c r="K2455" i="13"/>
  <c r="J2455" i="13"/>
  <c r="I2455" i="13"/>
  <c r="G2455" i="13"/>
  <c r="F2455" i="13"/>
  <c r="AB2454" i="13"/>
  <c r="AA2454" i="13"/>
  <c r="Z2454" i="13"/>
  <c r="Y2454" i="13"/>
  <c r="X2454" i="13"/>
  <c r="W2454" i="13"/>
  <c r="V2454" i="13"/>
  <c r="U2454" i="13"/>
  <c r="T2454" i="13"/>
  <c r="S2454" i="13"/>
  <c r="R2454" i="13"/>
  <c r="Q2454" i="13"/>
  <c r="P2454" i="13"/>
  <c r="O2454" i="13"/>
  <c r="N2454" i="13"/>
  <c r="M2454" i="13"/>
  <c r="L2454" i="13"/>
  <c r="K2454" i="13"/>
  <c r="J2454" i="13"/>
  <c r="I2454" i="13"/>
  <c r="G2454" i="13"/>
  <c r="F2454" i="13"/>
  <c r="AB2453" i="13"/>
  <c r="AA2453" i="13"/>
  <c r="Z2453" i="13"/>
  <c r="Y2453" i="13"/>
  <c r="X2453" i="13"/>
  <c r="W2453" i="13"/>
  <c r="V2453" i="13"/>
  <c r="U2453" i="13"/>
  <c r="T2453" i="13"/>
  <c r="S2453" i="13"/>
  <c r="R2453" i="13"/>
  <c r="Q2453" i="13"/>
  <c r="P2453" i="13"/>
  <c r="O2453" i="13"/>
  <c r="N2453" i="13"/>
  <c r="M2453" i="13"/>
  <c r="L2453" i="13"/>
  <c r="K2453" i="13"/>
  <c r="J2453" i="13"/>
  <c r="I2453" i="13"/>
  <c r="G2453" i="13"/>
  <c r="F2453" i="13"/>
  <c r="AB2452" i="13"/>
  <c r="AA2452" i="13"/>
  <c r="Z2452" i="13"/>
  <c r="Y2452" i="13"/>
  <c r="X2452" i="13"/>
  <c r="W2452" i="13"/>
  <c r="V2452" i="13"/>
  <c r="U2452" i="13"/>
  <c r="T2452" i="13"/>
  <c r="S2452" i="13"/>
  <c r="R2452" i="13"/>
  <c r="Q2452" i="13"/>
  <c r="P2452" i="13"/>
  <c r="O2452" i="13"/>
  <c r="N2452" i="13"/>
  <c r="M2452" i="13"/>
  <c r="L2452" i="13"/>
  <c r="K2452" i="13"/>
  <c r="J2452" i="13"/>
  <c r="I2452" i="13"/>
  <c r="G2452" i="13"/>
  <c r="F2452" i="13"/>
  <c r="AB2451" i="13"/>
  <c r="AA2451" i="13"/>
  <c r="Z2451" i="13"/>
  <c r="Y2451" i="13"/>
  <c r="X2451" i="13"/>
  <c r="W2451" i="13"/>
  <c r="V2451" i="13"/>
  <c r="U2451" i="13"/>
  <c r="T2451" i="13"/>
  <c r="S2451" i="13"/>
  <c r="R2451" i="13"/>
  <c r="Q2451" i="13"/>
  <c r="P2451" i="13"/>
  <c r="O2451" i="13"/>
  <c r="N2451" i="13"/>
  <c r="M2451" i="13"/>
  <c r="L2451" i="13"/>
  <c r="K2451" i="13"/>
  <c r="J2451" i="13"/>
  <c r="I2451" i="13"/>
  <c r="G2451" i="13"/>
  <c r="F2451" i="13"/>
  <c r="AB2450" i="13"/>
  <c r="AA2450" i="13"/>
  <c r="Z2450" i="13"/>
  <c r="Y2450" i="13"/>
  <c r="X2450" i="13"/>
  <c r="W2450" i="13"/>
  <c r="V2450" i="13"/>
  <c r="U2450" i="13"/>
  <c r="T2450" i="13"/>
  <c r="S2450" i="13"/>
  <c r="R2450" i="13"/>
  <c r="Q2450" i="13"/>
  <c r="P2450" i="13"/>
  <c r="O2450" i="13"/>
  <c r="N2450" i="13"/>
  <c r="M2450" i="13"/>
  <c r="L2450" i="13"/>
  <c r="K2450" i="13"/>
  <c r="J2450" i="13"/>
  <c r="I2450" i="13"/>
  <c r="G2450" i="13"/>
  <c r="F2450" i="13"/>
  <c r="AB2449" i="13"/>
  <c r="AA2449" i="13"/>
  <c r="Z2449" i="13"/>
  <c r="Y2449" i="13"/>
  <c r="X2449" i="13"/>
  <c r="W2449" i="13"/>
  <c r="V2449" i="13"/>
  <c r="U2449" i="13"/>
  <c r="T2449" i="13"/>
  <c r="S2449" i="13"/>
  <c r="R2449" i="13"/>
  <c r="Q2449" i="13"/>
  <c r="P2449" i="13"/>
  <c r="O2449" i="13"/>
  <c r="N2449" i="13"/>
  <c r="M2449" i="13"/>
  <c r="L2449" i="13"/>
  <c r="K2449" i="13"/>
  <c r="J2449" i="13"/>
  <c r="I2449" i="13"/>
  <c r="G2449" i="13"/>
  <c r="F2449" i="13"/>
  <c r="AB2448" i="13"/>
  <c r="AA2448" i="13"/>
  <c r="Z2448" i="13"/>
  <c r="Y2448" i="13"/>
  <c r="X2448" i="13"/>
  <c r="W2448" i="13"/>
  <c r="V2448" i="13"/>
  <c r="U2448" i="13"/>
  <c r="T2448" i="13"/>
  <c r="S2448" i="13"/>
  <c r="R2448" i="13"/>
  <c r="Q2448" i="13"/>
  <c r="P2448" i="13"/>
  <c r="O2448" i="13"/>
  <c r="N2448" i="13"/>
  <c r="M2448" i="13"/>
  <c r="L2448" i="13"/>
  <c r="K2448" i="13"/>
  <c r="J2448" i="13"/>
  <c r="I2448" i="13"/>
  <c r="G2448" i="13"/>
  <c r="F2448" i="13"/>
  <c r="AB2447" i="13"/>
  <c r="AA2447" i="13"/>
  <c r="Z2447" i="13"/>
  <c r="Y2447" i="13"/>
  <c r="X2447" i="13"/>
  <c r="W2447" i="13"/>
  <c r="V2447" i="13"/>
  <c r="U2447" i="13"/>
  <c r="T2447" i="13"/>
  <c r="S2447" i="13"/>
  <c r="R2447" i="13"/>
  <c r="Q2447" i="13"/>
  <c r="P2447" i="13"/>
  <c r="O2447" i="13"/>
  <c r="N2447" i="13"/>
  <c r="M2447" i="13"/>
  <c r="L2447" i="13"/>
  <c r="K2447" i="13"/>
  <c r="J2447" i="13"/>
  <c r="I2447" i="13"/>
  <c r="G2447" i="13"/>
  <c r="F2447" i="13"/>
  <c r="AB2446" i="13"/>
  <c r="AA2446" i="13"/>
  <c r="Z2446" i="13"/>
  <c r="Y2446" i="13"/>
  <c r="X2446" i="13"/>
  <c r="W2446" i="13"/>
  <c r="V2446" i="13"/>
  <c r="U2446" i="13"/>
  <c r="T2446" i="13"/>
  <c r="S2446" i="13"/>
  <c r="R2446" i="13"/>
  <c r="Q2446" i="13"/>
  <c r="P2446" i="13"/>
  <c r="O2446" i="13"/>
  <c r="N2446" i="13"/>
  <c r="M2446" i="13"/>
  <c r="L2446" i="13"/>
  <c r="K2446" i="13"/>
  <c r="J2446" i="13"/>
  <c r="I2446" i="13"/>
  <c r="G2446" i="13"/>
  <c r="F2446" i="13"/>
  <c r="AB2445" i="13"/>
  <c r="AA2445" i="13"/>
  <c r="Z2445" i="13"/>
  <c r="Y2445" i="13"/>
  <c r="X2445" i="13"/>
  <c r="W2445" i="13"/>
  <c r="V2445" i="13"/>
  <c r="U2445" i="13"/>
  <c r="T2445" i="13"/>
  <c r="S2445" i="13"/>
  <c r="R2445" i="13"/>
  <c r="Q2445" i="13"/>
  <c r="P2445" i="13"/>
  <c r="O2445" i="13"/>
  <c r="N2445" i="13"/>
  <c r="M2445" i="13"/>
  <c r="L2445" i="13"/>
  <c r="K2445" i="13"/>
  <c r="J2445" i="13"/>
  <c r="I2445" i="13"/>
  <c r="G2445" i="13"/>
  <c r="F2445" i="13"/>
  <c r="AB2444" i="13"/>
  <c r="AA2444" i="13"/>
  <c r="Z2444" i="13"/>
  <c r="Y2444" i="13"/>
  <c r="X2444" i="13"/>
  <c r="W2444" i="13"/>
  <c r="V2444" i="13"/>
  <c r="U2444" i="13"/>
  <c r="T2444" i="13"/>
  <c r="S2444" i="13"/>
  <c r="R2444" i="13"/>
  <c r="Q2444" i="13"/>
  <c r="P2444" i="13"/>
  <c r="O2444" i="13"/>
  <c r="N2444" i="13"/>
  <c r="M2444" i="13"/>
  <c r="L2444" i="13"/>
  <c r="K2444" i="13"/>
  <c r="J2444" i="13"/>
  <c r="I2444" i="13"/>
  <c r="G2444" i="13"/>
  <c r="F2444" i="13"/>
  <c r="AB2443" i="13"/>
  <c r="AA2443" i="13"/>
  <c r="Z2443" i="13"/>
  <c r="Y2443" i="13"/>
  <c r="X2443" i="13"/>
  <c r="W2443" i="13"/>
  <c r="V2443" i="13"/>
  <c r="U2443" i="13"/>
  <c r="T2443" i="13"/>
  <c r="S2443" i="13"/>
  <c r="R2443" i="13"/>
  <c r="Q2443" i="13"/>
  <c r="P2443" i="13"/>
  <c r="O2443" i="13"/>
  <c r="N2443" i="13"/>
  <c r="M2443" i="13"/>
  <c r="L2443" i="13"/>
  <c r="K2443" i="13"/>
  <c r="J2443" i="13"/>
  <c r="I2443" i="13"/>
  <c r="G2443" i="13"/>
  <c r="F2443" i="13"/>
  <c r="AB2442" i="13"/>
  <c r="AA2442" i="13"/>
  <c r="Z2442" i="13"/>
  <c r="Y2442" i="13"/>
  <c r="X2442" i="13"/>
  <c r="W2442" i="13"/>
  <c r="V2442" i="13"/>
  <c r="U2442" i="13"/>
  <c r="T2442" i="13"/>
  <c r="S2442" i="13"/>
  <c r="R2442" i="13"/>
  <c r="Q2442" i="13"/>
  <c r="P2442" i="13"/>
  <c r="O2442" i="13"/>
  <c r="N2442" i="13"/>
  <c r="M2442" i="13"/>
  <c r="L2442" i="13"/>
  <c r="K2442" i="13"/>
  <c r="J2442" i="13"/>
  <c r="I2442" i="13"/>
  <c r="G2442" i="13"/>
  <c r="F2442" i="13"/>
  <c r="AB2441" i="13"/>
  <c r="AA2441" i="13"/>
  <c r="Z2441" i="13"/>
  <c r="Y2441" i="13"/>
  <c r="X2441" i="13"/>
  <c r="W2441" i="13"/>
  <c r="V2441" i="13"/>
  <c r="U2441" i="13"/>
  <c r="T2441" i="13"/>
  <c r="S2441" i="13"/>
  <c r="R2441" i="13"/>
  <c r="Q2441" i="13"/>
  <c r="P2441" i="13"/>
  <c r="O2441" i="13"/>
  <c r="N2441" i="13"/>
  <c r="M2441" i="13"/>
  <c r="L2441" i="13"/>
  <c r="K2441" i="13"/>
  <c r="J2441" i="13"/>
  <c r="I2441" i="13"/>
  <c r="G2441" i="13"/>
  <c r="F2441" i="13"/>
  <c r="AB2440" i="13"/>
  <c r="AA2440" i="13"/>
  <c r="Z2440" i="13"/>
  <c r="Y2440" i="13"/>
  <c r="X2440" i="13"/>
  <c r="W2440" i="13"/>
  <c r="V2440" i="13"/>
  <c r="U2440" i="13"/>
  <c r="T2440" i="13"/>
  <c r="S2440" i="13"/>
  <c r="R2440" i="13"/>
  <c r="Q2440" i="13"/>
  <c r="P2440" i="13"/>
  <c r="O2440" i="13"/>
  <c r="N2440" i="13"/>
  <c r="M2440" i="13"/>
  <c r="L2440" i="13"/>
  <c r="K2440" i="13"/>
  <c r="J2440" i="13"/>
  <c r="I2440" i="13"/>
  <c r="G2440" i="13"/>
  <c r="F2440" i="13"/>
  <c r="AB2439" i="13"/>
  <c r="AA2439" i="13"/>
  <c r="Z2439" i="13"/>
  <c r="Y2439" i="13"/>
  <c r="X2439" i="13"/>
  <c r="W2439" i="13"/>
  <c r="V2439" i="13"/>
  <c r="U2439" i="13"/>
  <c r="T2439" i="13"/>
  <c r="S2439" i="13"/>
  <c r="R2439" i="13"/>
  <c r="Q2439" i="13"/>
  <c r="P2439" i="13"/>
  <c r="O2439" i="13"/>
  <c r="N2439" i="13"/>
  <c r="M2439" i="13"/>
  <c r="L2439" i="13"/>
  <c r="K2439" i="13"/>
  <c r="J2439" i="13"/>
  <c r="I2439" i="13"/>
  <c r="G2439" i="13"/>
  <c r="F2439" i="13"/>
  <c r="AB2438" i="13"/>
  <c r="AA2438" i="13"/>
  <c r="Z2438" i="13"/>
  <c r="Y2438" i="13"/>
  <c r="X2438" i="13"/>
  <c r="W2438" i="13"/>
  <c r="V2438" i="13"/>
  <c r="U2438" i="13"/>
  <c r="T2438" i="13"/>
  <c r="S2438" i="13"/>
  <c r="R2438" i="13"/>
  <c r="Q2438" i="13"/>
  <c r="P2438" i="13"/>
  <c r="O2438" i="13"/>
  <c r="N2438" i="13"/>
  <c r="M2438" i="13"/>
  <c r="L2438" i="13"/>
  <c r="K2438" i="13"/>
  <c r="J2438" i="13"/>
  <c r="I2438" i="13"/>
  <c r="G2438" i="13"/>
  <c r="F2438" i="13"/>
  <c r="AB2437" i="13"/>
  <c r="AA2437" i="13"/>
  <c r="Z2437" i="13"/>
  <c r="Y2437" i="13"/>
  <c r="X2437" i="13"/>
  <c r="W2437" i="13"/>
  <c r="V2437" i="13"/>
  <c r="U2437" i="13"/>
  <c r="T2437" i="13"/>
  <c r="S2437" i="13"/>
  <c r="R2437" i="13"/>
  <c r="Q2437" i="13"/>
  <c r="P2437" i="13"/>
  <c r="O2437" i="13"/>
  <c r="N2437" i="13"/>
  <c r="M2437" i="13"/>
  <c r="L2437" i="13"/>
  <c r="K2437" i="13"/>
  <c r="J2437" i="13"/>
  <c r="I2437" i="13"/>
  <c r="G2437" i="13"/>
  <c r="F2437" i="13"/>
  <c r="AB2436" i="13"/>
  <c r="AA2436" i="13"/>
  <c r="Z2436" i="13"/>
  <c r="Y2436" i="13"/>
  <c r="X2436" i="13"/>
  <c r="W2436" i="13"/>
  <c r="V2436" i="13"/>
  <c r="U2436" i="13"/>
  <c r="T2436" i="13"/>
  <c r="S2436" i="13"/>
  <c r="R2436" i="13"/>
  <c r="Q2436" i="13"/>
  <c r="P2436" i="13"/>
  <c r="O2436" i="13"/>
  <c r="N2436" i="13"/>
  <c r="M2436" i="13"/>
  <c r="L2436" i="13"/>
  <c r="K2436" i="13"/>
  <c r="J2436" i="13"/>
  <c r="I2436" i="13"/>
  <c r="G2436" i="13"/>
  <c r="F2436" i="13"/>
  <c r="AB2435" i="13"/>
  <c r="AA2435" i="13"/>
  <c r="Z2435" i="13"/>
  <c r="Y2435" i="13"/>
  <c r="X2435" i="13"/>
  <c r="W2435" i="13"/>
  <c r="V2435" i="13"/>
  <c r="U2435" i="13"/>
  <c r="T2435" i="13"/>
  <c r="S2435" i="13"/>
  <c r="R2435" i="13"/>
  <c r="Q2435" i="13"/>
  <c r="P2435" i="13"/>
  <c r="O2435" i="13"/>
  <c r="N2435" i="13"/>
  <c r="M2435" i="13"/>
  <c r="L2435" i="13"/>
  <c r="K2435" i="13"/>
  <c r="J2435" i="13"/>
  <c r="I2435" i="13"/>
  <c r="G2435" i="13"/>
  <c r="F2435" i="13"/>
  <c r="AB2434" i="13"/>
  <c r="AA2434" i="13"/>
  <c r="Z2434" i="13"/>
  <c r="Y2434" i="13"/>
  <c r="X2434" i="13"/>
  <c r="W2434" i="13"/>
  <c r="V2434" i="13"/>
  <c r="U2434" i="13"/>
  <c r="T2434" i="13"/>
  <c r="S2434" i="13"/>
  <c r="R2434" i="13"/>
  <c r="Q2434" i="13"/>
  <c r="P2434" i="13"/>
  <c r="O2434" i="13"/>
  <c r="N2434" i="13"/>
  <c r="M2434" i="13"/>
  <c r="L2434" i="13"/>
  <c r="K2434" i="13"/>
  <c r="J2434" i="13"/>
  <c r="I2434" i="13"/>
  <c r="G2434" i="13"/>
  <c r="F2434" i="13"/>
  <c r="AB2433" i="13"/>
  <c r="AA2433" i="13"/>
  <c r="Z2433" i="13"/>
  <c r="Y2433" i="13"/>
  <c r="X2433" i="13"/>
  <c r="W2433" i="13"/>
  <c r="V2433" i="13"/>
  <c r="U2433" i="13"/>
  <c r="T2433" i="13"/>
  <c r="S2433" i="13"/>
  <c r="R2433" i="13"/>
  <c r="Q2433" i="13"/>
  <c r="P2433" i="13"/>
  <c r="O2433" i="13"/>
  <c r="N2433" i="13"/>
  <c r="M2433" i="13"/>
  <c r="L2433" i="13"/>
  <c r="K2433" i="13"/>
  <c r="J2433" i="13"/>
  <c r="I2433" i="13"/>
  <c r="G2433" i="13"/>
  <c r="F2433" i="13"/>
  <c r="AB2432" i="13"/>
  <c r="AA2432" i="13"/>
  <c r="Z2432" i="13"/>
  <c r="Y2432" i="13"/>
  <c r="X2432" i="13"/>
  <c r="W2432" i="13"/>
  <c r="V2432" i="13"/>
  <c r="U2432" i="13"/>
  <c r="T2432" i="13"/>
  <c r="S2432" i="13"/>
  <c r="R2432" i="13"/>
  <c r="Q2432" i="13"/>
  <c r="P2432" i="13"/>
  <c r="O2432" i="13"/>
  <c r="N2432" i="13"/>
  <c r="M2432" i="13"/>
  <c r="L2432" i="13"/>
  <c r="K2432" i="13"/>
  <c r="J2432" i="13"/>
  <c r="I2432" i="13"/>
  <c r="G2432" i="13"/>
  <c r="F2432" i="13"/>
  <c r="AB2431" i="13"/>
  <c r="AA2431" i="13"/>
  <c r="Z2431" i="13"/>
  <c r="Y2431" i="13"/>
  <c r="X2431" i="13"/>
  <c r="W2431" i="13"/>
  <c r="V2431" i="13"/>
  <c r="U2431" i="13"/>
  <c r="T2431" i="13"/>
  <c r="S2431" i="13"/>
  <c r="R2431" i="13"/>
  <c r="Q2431" i="13"/>
  <c r="P2431" i="13"/>
  <c r="O2431" i="13"/>
  <c r="N2431" i="13"/>
  <c r="M2431" i="13"/>
  <c r="L2431" i="13"/>
  <c r="K2431" i="13"/>
  <c r="J2431" i="13"/>
  <c r="I2431" i="13"/>
  <c r="G2431" i="13"/>
  <c r="F2431" i="13"/>
  <c r="AB2430" i="13"/>
  <c r="AA2430" i="13"/>
  <c r="Z2430" i="13"/>
  <c r="Y2430" i="13"/>
  <c r="X2430" i="13"/>
  <c r="W2430" i="13"/>
  <c r="V2430" i="13"/>
  <c r="U2430" i="13"/>
  <c r="T2430" i="13"/>
  <c r="S2430" i="13"/>
  <c r="R2430" i="13"/>
  <c r="Q2430" i="13"/>
  <c r="P2430" i="13"/>
  <c r="O2430" i="13"/>
  <c r="N2430" i="13"/>
  <c r="M2430" i="13"/>
  <c r="L2430" i="13"/>
  <c r="K2430" i="13"/>
  <c r="J2430" i="13"/>
  <c r="I2430" i="13"/>
  <c r="G2430" i="13"/>
  <c r="F2430" i="13"/>
  <c r="AB2429" i="13"/>
  <c r="AA2429" i="13"/>
  <c r="Z2429" i="13"/>
  <c r="Y2429" i="13"/>
  <c r="X2429" i="13"/>
  <c r="W2429" i="13"/>
  <c r="V2429" i="13"/>
  <c r="U2429" i="13"/>
  <c r="T2429" i="13"/>
  <c r="S2429" i="13"/>
  <c r="R2429" i="13"/>
  <c r="Q2429" i="13"/>
  <c r="P2429" i="13"/>
  <c r="O2429" i="13"/>
  <c r="N2429" i="13"/>
  <c r="M2429" i="13"/>
  <c r="L2429" i="13"/>
  <c r="K2429" i="13"/>
  <c r="J2429" i="13"/>
  <c r="I2429" i="13"/>
  <c r="G2429" i="13"/>
  <c r="F2429" i="13"/>
  <c r="AB2428" i="13"/>
  <c r="AA2428" i="13"/>
  <c r="Z2428" i="13"/>
  <c r="Y2428" i="13"/>
  <c r="X2428" i="13"/>
  <c r="W2428" i="13"/>
  <c r="V2428" i="13"/>
  <c r="U2428" i="13"/>
  <c r="T2428" i="13"/>
  <c r="S2428" i="13"/>
  <c r="R2428" i="13"/>
  <c r="Q2428" i="13"/>
  <c r="P2428" i="13"/>
  <c r="O2428" i="13"/>
  <c r="N2428" i="13"/>
  <c r="M2428" i="13"/>
  <c r="L2428" i="13"/>
  <c r="K2428" i="13"/>
  <c r="J2428" i="13"/>
  <c r="I2428" i="13"/>
  <c r="G2428" i="13"/>
  <c r="F2428" i="13"/>
  <c r="AB2427" i="13"/>
  <c r="AA2427" i="13"/>
  <c r="Z2427" i="13"/>
  <c r="Y2427" i="13"/>
  <c r="X2427" i="13"/>
  <c r="W2427" i="13"/>
  <c r="V2427" i="13"/>
  <c r="U2427" i="13"/>
  <c r="T2427" i="13"/>
  <c r="S2427" i="13"/>
  <c r="R2427" i="13"/>
  <c r="Q2427" i="13"/>
  <c r="P2427" i="13"/>
  <c r="O2427" i="13"/>
  <c r="N2427" i="13"/>
  <c r="M2427" i="13"/>
  <c r="L2427" i="13"/>
  <c r="K2427" i="13"/>
  <c r="J2427" i="13"/>
  <c r="I2427" i="13"/>
  <c r="G2427" i="13"/>
  <c r="F2427" i="13"/>
  <c r="AB2426" i="13"/>
  <c r="AA2426" i="13"/>
  <c r="Z2426" i="13"/>
  <c r="Y2426" i="13"/>
  <c r="X2426" i="13"/>
  <c r="W2426" i="13"/>
  <c r="V2426" i="13"/>
  <c r="U2426" i="13"/>
  <c r="T2426" i="13"/>
  <c r="S2426" i="13"/>
  <c r="R2426" i="13"/>
  <c r="Q2426" i="13"/>
  <c r="P2426" i="13"/>
  <c r="O2426" i="13"/>
  <c r="N2426" i="13"/>
  <c r="M2426" i="13"/>
  <c r="L2426" i="13"/>
  <c r="K2426" i="13"/>
  <c r="J2426" i="13"/>
  <c r="I2426" i="13"/>
  <c r="G2426" i="13"/>
  <c r="F2426" i="13"/>
  <c r="AB2425" i="13"/>
  <c r="AA2425" i="13"/>
  <c r="Z2425" i="13"/>
  <c r="Y2425" i="13"/>
  <c r="X2425" i="13"/>
  <c r="W2425" i="13"/>
  <c r="V2425" i="13"/>
  <c r="U2425" i="13"/>
  <c r="T2425" i="13"/>
  <c r="S2425" i="13"/>
  <c r="R2425" i="13"/>
  <c r="Q2425" i="13"/>
  <c r="P2425" i="13"/>
  <c r="O2425" i="13"/>
  <c r="N2425" i="13"/>
  <c r="M2425" i="13"/>
  <c r="L2425" i="13"/>
  <c r="K2425" i="13"/>
  <c r="J2425" i="13"/>
  <c r="I2425" i="13"/>
  <c r="G2425" i="13"/>
  <c r="F2425" i="13"/>
  <c r="AB2424" i="13"/>
  <c r="AA2424" i="13"/>
  <c r="Z2424" i="13"/>
  <c r="Y2424" i="13"/>
  <c r="X2424" i="13"/>
  <c r="W2424" i="13"/>
  <c r="V2424" i="13"/>
  <c r="U2424" i="13"/>
  <c r="T2424" i="13"/>
  <c r="S2424" i="13"/>
  <c r="R2424" i="13"/>
  <c r="Q2424" i="13"/>
  <c r="P2424" i="13"/>
  <c r="O2424" i="13"/>
  <c r="N2424" i="13"/>
  <c r="M2424" i="13"/>
  <c r="L2424" i="13"/>
  <c r="K2424" i="13"/>
  <c r="J2424" i="13"/>
  <c r="I2424" i="13"/>
  <c r="G2424" i="13"/>
  <c r="F2424" i="13"/>
  <c r="AB2423" i="13"/>
  <c r="AA2423" i="13"/>
  <c r="Z2423" i="13"/>
  <c r="Y2423" i="13"/>
  <c r="X2423" i="13"/>
  <c r="W2423" i="13"/>
  <c r="V2423" i="13"/>
  <c r="U2423" i="13"/>
  <c r="T2423" i="13"/>
  <c r="S2423" i="13"/>
  <c r="R2423" i="13"/>
  <c r="Q2423" i="13"/>
  <c r="P2423" i="13"/>
  <c r="O2423" i="13"/>
  <c r="N2423" i="13"/>
  <c r="M2423" i="13"/>
  <c r="L2423" i="13"/>
  <c r="K2423" i="13"/>
  <c r="J2423" i="13"/>
  <c r="I2423" i="13"/>
  <c r="G2423" i="13"/>
  <c r="F2423" i="13"/>
  <c r="AB2422" i="13"/>
  <c r="AA2422" i="13"/>
  <c r="Z2422" i="13"/>
  <c r="Y2422" i="13"/>
  <c r="X2422" i="13"/>
  <c r="W2422" i="13"/>
  <c r="V2422" i="13"/>
  <c r="U2422" i="13"/>
  <c r="T2422" i="13"/>
  <c r="S2422" i="13"/>
  <c r="R2422" i="13"/>
  <c r="Q2422" i="13"/>
  <c r="P2422" i="13"/>
  <c r="O2422" i="13"/>
  <c r="N2422" i="13"/>
  <c r="M2422" i="13"/>
  <c r="L2422" i="13"/>
  <c r="K2422" i="13"/>
  <c r="J2422" i="13"/>
  <c r="I2422" i="13"/>
  <c r="G2422" i="13"/>
  <c r="F2422" i="13"/>
  <c r="AB2421" i="13"/>
  <c r="AA2421" i="13"/>
  <c r="Z2421" i="13"/>
  <c r="Y2421" i="13"/>
  <c r="X2421" i="13"/>
  <c r="W2421" i="13"/>
  <c r="V2421" i="13"/>
  <c r="U2421" i="13"/>
  <c r="T2421" i="13"/>
  <c r="S2421" i="13"/>
  <c r="R2421" i="13"/>
  <c r="Q2421" i="13"/>
  <c r="P2421" i="13"/>
  <c r="O2421" i="13"/>
  <c r="N2421" i="13"/>
  <c r="M2421" i="13"/>
  <c r="L2421" i="13"/>
  <c r="K2421" i="13"/>
  <c r="J2421" i="13"/>
  <c r="I2421" i="13"/>
  <c r="G2421" i="13"/>
  <c r="F2421" i="13"/>
  <c r="AB2420" i="13"/>
  <c r="AA2420" i="13"/>
  <c r="Z2420" i="13"/>
  <c r="Y2420" i="13"/>
  <c r="X2420" i="13"/>
  <c r="W2420" i="13"/>
  <c r="V2420" i="13"/>
  <c r="U2420" i="13"/>
  <c r="T2420" i="13"/>
  <c r="S2420" i="13"/>
  <c r="R2420" i="13"/>
  <c r="Q2420" i="13"/>
  <c r="P2420" i="13"/>
  <c r="O2420" i="13"/>
  <c r="N2420" i="13"/>
  <c r="M2420" i="13"/>
  <c r="L2420" i="13"/>
  <c r="K2420" i="13"/>
  <c r="J2420" i="13"/>
  <c r="I2420" i="13"/>
  <c r="G2420" i="13"/>
  <c r="F2420" i="13"/>
  <c r="AB2419" i="13"/>
  <c r="AA2419" i="13"/>
  <c r="Z2419" i="13"/>
  <c r="Y2419" i="13"/>
  <c r="X2419" i="13"/>
  <c r="W2419" i="13"/>
  <c r="V2419" i="13"/>
  <c r="U2419" i="13"/>
  <c r="T2419" i="13"/>
  <c r="S2419" i="13"/>
  <c r="R2419" i="13"/>
  <c r="Q2419" i="13"/>
  <c r="P2419" i="13"/>
  <c r="O2419" i="13"/>
  <c r="N2419" i="13"/>
  <c r="M2419" i="13"/>
  <c r="L2419" i="13"/>
  <c r="K2419" i="13"/>
  <c r="J2419" i="13"/>
  <c r="I2419" i="13"/>
  <c r="G2419" i="13"/>
  <c r="F2419" i="13"/>
  <c r="AB2418" i="13"/>
  <c r="AA2418" i="13"/>
  <c r="Z2418" i="13"/>
  <c r="Y2418" i="13"/>
  <c r="X2418" i="13"/>
  <c r="W2418" i="13"/>
  <c r="V2418" i="13"/>
  <c r="U2418" i="13"/>
  <c r="T2418" i="13"/>
  <c r="S2418" i="13"/>
  <c r="R2418" i="13"/>
  <c r="Q2418" i="13"/>
  <c r="P2418" i="13"/>
  <c r="O2418" i="13"/>
  <c r="N2418" i="13"/>
  <c r="M2418" i="13"/>
  <c r="L2418" i="13"/>
  <c r="K2418" i="13"/>
  <c r="J2418" i="13"/>
  <c r="I2418" i="13"/>
  <c r="G2418" i="13"/>
  <c r="F2418" i="13"/>
  <c r="AB2417" i="13"/>
  <c r="AA2417" i="13"/>
  <c r="Z2417" i="13"/>
  <c r="Y2417" i="13"/>
  <c r="X2417" i="13"/>
  <c r="W2417" i="13"/>
  <c r="V2417" i="13"/>
  <c r="U2417" i="13"/>
  <c r="T2417" i="13"/>
  <c r="S2417" i="13"/>
  <c r="R2417" i="13"/>
  <c r="Q2417" i="13"/>
  <c r="P2417" i="13"/>
  <c r="O2417" i="13"/>
  <c r="N2417" i="13"/>
  <c r="M2417" i="13"/>
  <c r="L2417" i="13"/>
  <c r="K2417" i="13"/>
  <c r="J2417" i="13"/>
  <c r="I2417" i="13"/>
  <c r="G2417" i="13"/>
  <c r="F2417" i="13"/>
  <c r="AB2416" i="13"/>
  <c r="AA2416" i="13"/>
  <c r="Z2416" i="13"/>
  <c r="Y2416" i="13"/>
  <c r="X2416" i="13"/>
  <c r="W2416" i="13"/>
  <c r="V2416" i="13"/>
  <c r="U2416" i="13"/>
  <c r="T2416" i="13"/>
  <c r="S2416" i="13"/>
  <c r="R2416" i="13"/>
  <c r="Q2416" i="13"/>
  <c r="P2416" i="13"/>
  <c r="O2416" i="13"/>
  <c r="N2416" i="13"/>
  <c r="M2416" i="13"/>
  <c r="L2416" i="13"/>
  <c r="K2416" i="13"/>
  <c r="J2416" i="13"/>
  <c r="I2416" i="13"/>
  <c r="G2416" i="13"/>
  <c r="F2416" i="13"/>
  <c r="AB2415" i="13"/>
  <c r="AA2415" i="13"/>
  <c r="Z2415" i="13"/>
  <c r="Y2415" i="13"/>
  <c r="X2415" i="13"/>
  <c r="W2415" i="13"/>
  <c r="V2415" i="13"/>
  <c r="U2415" i="13"/>
  <c r="T2415" i="13"/>
  <c r="S2415" i="13"/>
  <c r="R2415" i="13"/>
  <c r="Q2415" i="13"/>
  <c r="P2415" i="13"/>
  <c r="O2415" i="13"/>
  <c r="N2415" i="13"/>
  <c r="M2415" i="13"/>
  <c r="L2415" i="13"/>
  <c r="K2415" i="13"/>
  <c r="J2415" i="13"/>
  <c r="I2415" i="13"/>
  <c r="G2415" i="13"/>
  <c r="F2415" i="13"/>
  <c r="AB2414" i="13"/>
  <c r="AA2414" i="13"/>
  <c r="Z2414" i="13"/>
  <c r="Y2414" i="13"/>
  <c r="X2414" i="13"/>
  <c r="W2414" i="13"/>
  <c r="V2414" i="13"/>
  <c r="U2414" i="13"/>
  <c r="T2414" i="13"/>
  <c r="S2414" i="13"/>
  <c r="R2414" i="13"/>
  <c r="Q2414" i="13"/>
  <c r="P2414" i="13"/>
  <c r="O2414" i="13"/>
  <c r="N2414" i="13"/>
  <c r="M2414" i="13"/>
  <c r="L2414" i="13"/>
  <c r="K2414" i="13"/>
  <c r="J2414" i="13"/>
  <c r="I2414" i="13"/>
  <c r="G2414" i="13"/>
  <c r="F2414" i="13"/>
  <c r="AB2413" i="13"/>
  <c r="AA2413" i="13"/>
  <c r="Z2413" i="13"/>
  <c r="Y2413" i="13"/>
  <c r="X2413" i="13"/>
  <c r="W2413" i="13"/>
  <c r="V2413" i="13"/>
  <c r="U2413" i="13"/>
  <c r="T2413" i="13"/>
  <c r="S2413" i="13"/>
  <c r="R2413" i="13"/>
  <c r="Q2413" i="13"/>
  <c r="P2413" i="13"/>
  <c r="O2413" i="13"/>
  <c r="N2413" i="13"/>
  <c r="M2413" i="13"/>
  <c r="L2413" i="13"/>
  <c r="K2413" i="13"/>
  <c r="J2413" i="13"/>
  <c r="I2413" i="13"/>
  <c r="G2413" i="13"/>
  <c r="F2413" i="13"/>
  <c r="AB2412" i="13"/>
  <c r="AA2412" i="13"/>
  <c r="Z2412" i="13"/>
  <c r="Y2412" i="13"/>
  <c r="X2412" i="13"/>
  <c r="W2412" i="13"/>
  <c r="V2412" i="13"/>
  <c r="U2412" i="13"/>
  <c r="T2412" i="13"/>
  <c r="S2412" i="13"/>
  <c r="R2412" i="13"/>
  <c r="Q2412" i="13"/>
  <c r="P2412" i="13"/>
  <c r="O2412" i="13"/>
  <c r="N2412" i="13"/>
  <c r="M2412" i="13"/>
  <c r="L2412" i="13"/>
  <c r="K2412" i="13"/>
  <c r="J2412" i="13"/>
  <c r="I2412" i="13"/>
  <c r="G2412" i="13"/>
  <c r="F2412" i="13"/>
  <c r="AB2411" i="13"/>
  <c r="AA2411" i="13"/>
  <c r="Z2411" i="13"/>
  <c r="Y2411" i="13"/>
  <c r="X2411" i="13"/>
  <c r="W2411" i="13"/>
  <c r="V2411" i="13"/>
  <c r="U2411" i="13"/>
  <c r="T2411" i="13"/>
  <c r="S2411" i="13"/>
  <c r="R2411" i="13"/>
  <c r="Q2411" i="13"/>
  <c r="P2411" i="13"/>
  <c r="O2411" i="13"/>
  <c r="N2411" i="13"/>
  <c r="M2411" i="13"/>
  <c r="L2411" i="13"/>
  <c r="K2411" i="13"/>
  <c r="J2411" i="13"/>
  <c r="I2411" i="13"/>
  <c r="G2411" i="13"/>
  <c r="F2411" i="13"/>
  <c r="AB2410" i="13"/>
  <c r="AA2410" i="13"/>
  <c r="Z2410" i="13"/>
  <c r="Y2410" i="13"/>
  <c r="X2410" i="13"/>
  <c r="W2410" i="13"/>
  <c r="V2410" i="13"/>
  <c r="U2410" i="13"/>
  <c r="T2410" i="13"/>
  <c r="S2410" i="13"/>
  <c r="R2410" i="13"/>
  <c r="Q2410" i="13"/>
  <c r="P2410" i="13"/>
  <c r="O2410" i="13"/>
  <c r="N2410" i="13"/>
  <c r="M2410" i="13"/>
  <c r="L2410" i="13"/>
  <c r="K2410" i="13"/>
  <c r="J2410" i="13"/>
  <c r="I2410" i="13"/>
  <c r="G2410" i="13"/>
  <c r="F2410" i="13"/>
  <c r="AB2409" i="13"/>
  <c r="AA2409" i="13"/>
  <c r="Z2409" i="13"/>
  <c r="Y2409" i="13"/>
  <c r="X2409" i="13"/>
  <c r="W2409" i="13"/>
  <c r="V2409" i="13"/>
  <c r="U2409" i="13"/>
  <c r="T2409" i="13"/>
  <c r="S2409" i="13"/>
  <c r="R2409" i="13"/>
  <c r="Q2409" i="13"/>
  <c r="P2409" i="13"/>
  <c r="O2409" i="13"/>
  <c r="N2409" i="13"/>
  <c r="M2409" i="13"/>
  <c r="L2409" i="13"/>
  <c r="K2409" i="13"/>
  <c r="J2409" i="13"/>
  <c r="I2409" i="13"/>
  <c r="G2409" i="13"/>
  <c r="F2409" i="13"/>
  <c r="AB2408" i="13"/>
  <c r="AA2408" i="13"/>
  <c r="Z2408" i="13"/>
  <c r="Y2408" i="13"/>
  <c r="X2408" i="13"/>
  <c r="W2408" i="13"/>
  <c r="V2408" i="13"/>
  <c r="U2408" i="13"/>
  <c r="T2408" i="13"/>
  <c r="S2408" i="13"/>
  <c r="R2408" i="13"/>
  <c r="Q2408" i="13"/>
  <c r="P2408" i="13"/>
  <c r="O2408" i="13"/>
  <c r="N2408" i="13"/>
  <c r="M2408" i="13"/>
  <c r="L2408" i="13"/>
  <c r="K2408" i="13"/>
  <c r="J2408" i="13"/>
  <c r="I2408" i="13"/>
  <c r="G2408" i="13"/>
  <c r="F2408" i="13"/>
  <c r="AB2407" i="13"/>
  <c r="AA2407" i="13"/>
  <c r="Z2407" i="13"/>
  <c r="Y2407" i="13"/>
  <c r="X2407" i="13"/>
  <c r="W2407" i="13"/>
  <c r="V2407" i="13"/>
  <c r="U2407" i="13"/>
  <c r="T2407" i="13"/>
  <c r="S2407" i="13"/>
  <c r="R2407" i="13"/>
  <c r="Q2407" i="13"/>
  <c r="P2407" i="13"/>
  <c r="O2407" i="13"/>
  <c r="N2407" i="13"/>
  <c r="M2407" i="13"/>
  <c r="L2407" i="13"/>
  <c r="K2407" i="13"/>
  <c r="J2407" i="13"/>
  <c r="I2407" i="13"/>
  <c r="G2407" i="13"/>
  <c r="F2407" i="13"/>
  <c r="AB2406" i="13"/>
  <c r="AA2406" i="13"/>
  <c r="Z2406" i="13"/>
  <c r="Y2406" i="13"/>
  <c r="X2406" i="13"/>
  <c r="W2406" i="13"/>
  <c r="V2406" i="13"/>
  <c r="U2406" i="13"/>
  <c r="T2406" i="13"/>
  <c r="S2406" i="13"/>
  <c r="R2406" i="13"/>
  <c r="Q2406" i="13"/>
  <c r="P2406" i="13"/>
  <c r="O2406" i="13"/>
  <c r="N2406" i="13"/>
  <c r="M2406" i="13"/>
  <c r="L2406" i="13"/>
  <c r="K2406" i="13"/>
  <c r="J2406" i="13"/>
  <c r="I2406" i="13"/>
  <c r="G2406" i="13"/>
  <c r="F2406" i="13"/>
  <c r="AB2405" i="13"/>
  <c r="AA2405" i="13"/>
  <c r="Z2405" i="13"/>
  <c r="Y2405" i="13"/>
  <c r="X2405" i="13"/>
  <c r="W2405" i="13"/>
  <c r="V2405" i="13"/>
  <c r="U2405" i="13"/>
  <c r="T2405" i="13"/>
  <c r="S2405" i="13"/>
  <c r="R2405" i="13"/>
  <c r="Q2405" i="13"/>
  <c r="P2405" i="13"/>
  <c r="O2405" i="13"/>
  <c r="N2405" i="13"/>
  <c r="M2405" i="13"/>
  <c r="L2405" i="13"/>
  <c r="K2405" i="13"/>
  <c r="J2405" i="13"/>
  <c r="I2405" i="13"/>
  <c r="G2405" i="13"/>
  <c r="F2405" i="13"/>
  <c r="AB2404" i="13"/>
  <c r="AA2404" i="13"/>
  <c r="Z2404" i="13"/>
  <c r="Y2404" i="13"/>
  <c r="X2404" i="13"/>
  <c r="W2404" i="13"/>
  <c r="V2404" i="13"/>
  <c r="U2404" i="13"/>
  <c r="T2404" i="13"/>
  <c r="S2404" i="13"/>
  <c r="R2404" i="13"/>
  <c r="Q2404" i="13"/>
  <c r="P2404" i="13"/>
  <c r="O2404" i="13"/>
  <c r="N2404" i="13"/>
  <c r="M2404" i="13"/>
  <c r="L2404" i="13"/>
  <c r="K2404" i="13"/>
  <c r="J2404" i="13"/>
  <c r="I2404" i="13"/>
  <c r="G2404" i="13"/>
  <c r="F2404" i="13"/>
  <c r="AB2403" i="13"/>
  <c r="AA2403" i="13"/>
  <c r="Z2403" i="13"/>
  <c r="Y2403" i="13"/>
  <c r="X2403" i="13"/>
  <c r="W2403" i="13"/>
  <c r="V2403" i="13"/>
  <c r="U2403" i="13"/>
  <c r="T2403" i="13"/>
  <c r="S2403" i="13"/>
  <c r="R2403" i="13"/>
  <c r="Q2403" i="13"/>
  <c r="P2403" i="13"/>
  <c r="O2403" i="13"/>
  <c r="N2403" i="13"/>
  <c r="M2403" i="13"/>
  <c r="L2403" i="13"/>
  <c r="K2403" i="13"/>
  <c r="J2403" i="13"/>
  <c r="I2403" i="13"/>
  <c r="G2403" i="13"/>
  <c r="F2403" i="13"/>
  <c r="AB2402" i="13"/>
  <c r="AA2402" i="13"/>
  <c r="Z2402" i="13"/>
  <c r="Y2402" i="13"/>
  <c r="X2402" i="13"/>
  <c r="W2402" i="13"/>
  <c r="V2402" i="13"/>
  <c r="U2402" i="13"/>
  <c r="T2402" i="13"/>
  <c r="S2402" i="13"/>
  <c r="R2402" i="13"/>
  <c r="Q2402" i="13"/>
  <c r="P2402" i="13"/>
  <c r="O2402" i="13"/>
  <c r="N2402" i="13"/>
  <c r="M2402" i="13"/>
  <c r="L2402" i="13"/>
  <c r="K2402" i="13"/>
  <c r="J2402" i="13"/>
  <c r="I2402" i="13"/>
  <c r="G2402" i="13"/>
  <c r="F2402" i="13"/>
  <c r="AB2401" i="13"/>
  <c r="AA2401" i="13"/>
  <c r="Z2401" i="13"/>
  <c r="Y2401" i="13"/>
  <c r="X2401" i="13"/>
  <c r="W2401" i="13"/>
  <c r="V2401" i="13"/>
  <c r="U2401" i="13"/>
  <c r="T2401" i="13"/>
  <c r="S2401" i="13"/>
  <c r="R2401" i="13"/>
  <c r="Q2401" i="13"/>
  <c r="P2401" i="13"/>
  <c r="O2401" i="13"/>
  <c r="N2401" i="13"/>
  <c r="M2401" i="13"/>
  <c r="L2401" i="13"/>
  <c r="K2401" i="13"/>
  <c r="J2401" i="13"/>
  <c r="I2401" i="13"/>
  <c r="G2401" i="13"/>
  <c r="F2401" i="13"/>
  <c r="AB2400" i="13"/>
  <c r="AA2400" i="13"/>
  <c r="Z2400" i="13"/>
  <c r="Y2400" i="13"/>
  <c r="X2400" i="13"/>
  <c r="W2400" i="13"/>
  <c r="V2400" i="13"/>
  <c r="U2400" i="13"/>
  <c r="T2400" i="13"/>
  <c r="S2400" i="13"/>
  <c r="R2400" i="13"/>
  <c r="Q2400" i="13"/>
  <c r="P2400" i="13"/>
  <c r="O2400" i="13"/>
  <c r="N2400" i="13"/>
  <c r="M2400" i="13"/>
  <c r="L2400" i="13"/>
  <c r="K2400" i="13"/>
  <c r="J2400" i="13"/>
  <c r="I2400" i="13"/>
  <c r="G2400" i="13"/>
  <c r="F2400" i="13"/>
  <c r="AB2399" i="13"/>
  <c r="AA2399" i="13"/>
  <c r="Z2399" i="13"/>
  <c r="Y2399" i="13"/>
  <c r="X2399" i="13"/>
  <c r="W2399" i="13"/>
  <c r="V2399" i="13"/>
  <c r="U2399" i="13"/>
  <c r="T2399" i="13"/>
  <c r="S2399" i="13"/>
  <c r="R2399" i="13"/>
  <c r="Q2399" i="13"/>
  <c r="P2399" i="13"/>
  <c r="O2399" i="13"/>
  <c r="N2399" i="13"/>
  <c r="M2399" i="13"/>
  <c r="L2399" i="13"/>
  <c r="K2399" i="13"/>
  <c r="J2399" i="13"/>
  <c r="I2399" i="13"/>
  <c r="G2399" i="13"/>
  <c r="F2399" i="13"/>
  <c r="AB2398" i="13"/>
  <c r="AA2398" i="13"/>
  <c r="Z2398" i="13"/>
  <c r="Y2398" i="13"/>
  <c r="X2398" i="13"/>
  <c r="W2398" i="13"/>
  <c r="V2398" i="13"/>
  <c r="U2398" i="13"/>
  <c r="T2398" i="13"/>
  <c r="S2398" i="13"/>
  <c r="R2398" i="13"/>
  <c r="Q2398" i="13"/>
  <c r="P2398" i="13"/>
  <c r="O2398" i="13"/>
  <c r="N2398" i="13"/>
  <c r="M2398" i="13"/>
  <c r="L2398" i="13"/>
  <c r="K2398" i="13"/>
  <c r="J2398" i="13"/>
  <c r="I2398" i="13"/>
  <c r="G2398" i="13"/>
  <c r="F2398" i="13"/>
  <c r="AB2397" i="13"/>
  <c r="AA2397" i="13"/>
  <c r="Z2397" i="13"/>
  <c r="Y2397" i="13"/>
  <c r="X2397" i="13"/>
  <c r="W2397" i="13"/>
  <c r="V2397" i="13"/>
  <c r="U2397" i="13"/>
  <c r="T2397" i="13"/>
  <c r="S2397" i="13"/>
  <c r="R2397" i="13"/>
  <c r="Q2397" i="13"/>
  <c r="P2397" i="13"/>
  <c r="O2397" i="13"/>
  <c r="N2397" i="13"/>
  <c r="M2397" i="13"/>
  <c r="L2397" i="13"/>
  <c r="K2397" i="13"/>
  <c r="J2397" i="13"/>
  <c r="I2397" i="13"/>
  <c r="G2397" i="13"/>
  <c r="F2397" i="13"/>
  <c r="AB2396" i="13"/>
  <c r="AA2396" i="13"/>
  <c r="Z2396" i="13"/>
  <c r="Y2396" i="13"/>
  <c r="X2396" i="13"/>
  <c r="W2396" i="13"/>
  <c r="V2396" i="13"/>
  <c r="U2396" i="13"/>
  <c r="T2396" i="13"/>
  <c r="S2396" i="13"/>
  <c r="R2396" i="13"/>
  <c r="Q2396" i="13"/>
  <c r="P2396" i="13"/>
  <c r="O2396" i="13"/>
  <c r="N2396" i="13"/>
  <c r="M2396" i="13"/>
  <c r="L2396" i="13"/>
  <c r="K2396" i="13"/>
  <c r="J2396" i="13"/>
  <c r="I2396" i="13"/>
  <c r="G2396" i="13"/>
  <c r="F2396" i="13"/>
  <c r="AB2395" i="13"/>
  <c r="AA2395" i="13"/>
  <c r="Z2395" i="13"/>
  <c r="Y2395" i="13"/>
  <c r="X2395" i="13"/>
  <c r="W2395" i="13"/>
  <c r="V2395" i="13"/>
  <c r="U2395" i="13"/>
  <c r="T2395" i="13"/>
  <c r="S2395" i="13"/>
  <c r="R2395" i="13"/>
  <c r="Q2395" i="13"/>
  <c r="P2395" i="13"/>
  <c r="O2395" i="13"/>
  <c r="N2395" i="13"/>
  <c r="M2395" i="13"/>
  <c r="L2395" i="13"/>
  <c r="K2395" i="13"/>
  <c r="J2395" i="13"/>
  <c r="I2395" i="13"/>
  <c r="G2395" i="13"/>
  <c r="F2395" i="13"/>
  <c r="AB2394" i="13"/>
  <c r="AA2394" i="13"/>
  <c r="Z2394" i="13"/>
  <c r="Y2394" i="13"/>
  <c r="X2394" i="13"/>
  <c r="W2394" i="13"/>
  <c r="V2394" i="13"/>
  <c r="U2394" i="13"/>
  <c r="T2394" i="13"/>
  <c r="S2394" i="13"/>
  <c r="R2394" i="13"/>
  <c r="Q2394" i="13"/>
  <c r="P2394" i="13"/>
  <c r="O2394" i="13"/>
  <c r="N2394" i="13"/>
  <c r="M2394" i="13"/>
  <c r="L2394" i="13"/>
  <c r="K2394" i="13"/>
  <c r="J2394" i="13"/>
  <c r="I2394" i="13"/>
  <c r="G2394" i="13"/>
  <c r="F2394" i="13"/>
  <c r="AB2393" i="13"/>
  <c r="AA2393" i="13"/>
  <c r="Z2393" i="13"/>
  <c r="Y2393" i="13"/>
  <c r="X2393" i="13"/>
  <c r="W2393" i="13"/>
  <c r="V2393" i="13"/>
  <c r="U2393" i="13"/>
  <c r="T2393" i="13"/>
  <c r="S2393" i="13"/>
  <c r="R2393" i="13"/>
  <c r="Q2393" i="13"/>
  <c r="P2393" i="13"/>
  <c r="O2393" i="13"/>
  <c r="N2393" i="13"/>
  <c r="M2393" i="13"/>
  <c r="L2393" i="13"/>
  <c r="K2393" i="13"/>
  <c r="J2393" i="13"/>
  <c r="I2393" i="13"/>
  <c r="G2393" i="13"/>
  <c r="F2393" i="13"/>
  <c r="AB2392" i="13"/>
  <c r="AA2392" i="13"/>
  <c r="Z2392" i="13"/>
  <c r="Y2392" i="13"/>
  <c r="X2392" i="13"/>
  <c r="W2392" i="13"/>
  <c r="V2392" i="13"/>
  <c r="U2392" i="13"/>
  <c r="T2392" i="13"/>
  <c r="S2392" i="13"/>
  <c r="R2392" i="13"/>
  <c r="Q2392" i="13"/>
  <c r="P2392" i="13"/>
  <c r="O2392" i="13"/>
  <c r="N2392" i="13"/>
  <c r="M2392" i="13"/>
  <c r="L2392" i="13"/>
  <c r="K2392" i="13"/>
  <c r="J2392" i="13"/>
  <c r="I2392" i="13"/>
  <c r="G2392" i="13"/>
  <c r="F2392" i="13"/>
  <c r="AB2391" i="13"/>
  <c r="AA2391" i="13"/>
  <c r="Z2391" i="13"/>
  <c r="Y2391" i="13"/>
  <c r="X2391" i="13"/>
  <c r="W2391" i="13"/>
  <c r="V2391" i="13"/>
  <c r="U2391" i="13"/>
  <c r="T2391" i="13"/>
  <c r="S2391" i="13"/>
  <c r="R2391" i="13"/>
  <c r="Q2391" i="13"/>
  <c r="P2391" i="13"/>
  <c r="O2391" i="13"/>
  <c r="N2391" i="13"/>
  <c r="M2391" i="13"/>
  <c r="L2391" i="13"/>
  <c r="K2391" i="13"/>
  <c r="J2391" i="13"/>
  <c r="I2391" i="13"/>
  <c r="G2391" i="13"/>
  <c r="F2391" i="13"/>
  <c r="AB2390" i="13"/>
  <c r="AA2390" i="13"/>
  <c r="Z2390" i="13"/>
  <c r="Y2390" i="13"/>
  <c r="X2390" i="13"/>
  <c r="W2390" i="13"/>
  <c r="V2390" i="13"/>
  <c r="U2390" i="13"/>
  <c r="T2390" i="13"/>
  <c r="S2390" i="13"/>
  <c r="R2390" i="13"/>
  <c r="Q2390" i="13"/>
  <c r="P2390" i="13"/>
  <c r="O2390" i="13"/>
  <c r="N2390" i="13"/>
  <c r="M2390" i="13"/>
  <c r="L2390" i="13"/>
  <c r="K2390" i="13"/>
  <c r="J2390" i="13"/>
  <c r="I2390" i="13"/>
  <c r="G2390" i="13"/>
  <c r="F2390" i="13"/>
  <c r="AB2389" i="13"/>
  <c r="AA2389" i="13"/>
  <c r="Z2389" i="13"/>
  <c r="Y2389" i="13"/>
  <c r="X2389" i="13"/>
  <c r="W2389" i="13"/>
  <c r="V2389" i="13"/>
  <c r="U2389" i="13"/>
  <c r="T2389" i="13"/>
  <c r="S2389" i="13"/>
  <c r="R2389" i="13"/>
  <c r="Q2389" i="13"/>
  <c r="P2389" i="13"/>
  <c r="O2389" i="13"/>
  <c r="N2389" i="13"/>
  <c r="M2389" i="13"/>
  <c r="L2389" i="13"/>
  <c r="K2389" i="13"/>
  <c r="J2389" i="13"/>
  <c r="I2389" i="13"/>
  <c r="G2389" i="13"/>
  <c r="F2389" i="13"/>
  <c r="AB2388" i="13"/>
  <c r="AA2388" i="13"/>
  <c r="Z2388" i="13"/>
  <c r="Y2388" i="13"/>
  <c r="X2388" i="13"/>
  <c r="W2388" i="13"/>
  <c r="V2388" i="13"/>
  <c r="U2388" i="13"/>
  <c r="T2388" i="13"/>
  <c r="S2388" i="13"/>
  <c r="R2388" i="13"/>
  <c r="Q2388" i="13"/>
  <c r="P2388" i="13"/>
  <c r="O2388" i="13"/>
  <c r="N2388" i="13"/>
  <c r="M2388" i="13"/>
  <c r="L2388" i="13"/>
  <c r="K2388" i="13"/>
  <c r="J2388" i="13"/>
  <c r="I2388" i="13"/>
  <c r="G2388" i="13"/>
  <c r="F2388" i="13"/>
  <c r="AB2387" i="13"/>
  <c r="AA2387" i="13"/>
  <c r="Z2387" i="13"/>
  <c r="Y2387" i="13"/>
  <c r="X2387" i="13"/>
  <c r="W2387" i="13"/>
  <c r="V2387" i="13"/>
  <c r="U2387" i="13"/>
  <c r="T2387" i="13"/>
  <c r="S2387" i="13"/>
  <c r="R2387" i="13"/>
  <c r="Q2387" i="13"/>
  <c r="P2387" i="13"/>
  <c r="O2387" i="13"/>
  <c r="N2387" i="13"/>
  <c r="M2387" i="13"/>
  <c r="L2387" i="13"/>
  <c r="K2387" i="13"/>
  <c r="J2387" i="13"/>
  <c r="I2387" i="13"/>
  <c r="G2387" i="13"/>
  <c r="F2387" i="13"/>
  <c r="AB2386" i="13"/>
  <c r="AA2386" i="13"/>
  <c r="Z2386" i="13"/>
  <c r="Y2386" i="13"/>
  <c r="X2386" i="13"/>
  <c r="W2386" i="13"/>
  <c r="V2386" i="13"/>
  <c r="U2386" i="13"/>
  <c r="T2386" i="13"/>
  <c r="S2386" i="13"/>
  <c r="R2386" i="13"/>
  <c r="Q2386" i="13"/>
  <c r="P2386" i="13"/>
  <c r="O2386" i="13"/>
  <c r="N2386" i="13"/>
  <c r="M2386" i="13"/>
  <c r="L2386" i="13"/>
  <c r="K2386" i="13"/>
  <c r="J2386" i="13"/>
  <c r="I2386" i="13"/>
  <c r="G2386" i="13"/>
  <c r="F2386" i="13"/>
  <c r="AB2385" i="13"/>
  <c r="AA2385" i="13"/>
  <c r="Z2385" i="13"/>
  <c r="Y2385" i="13"/>
  <c r="X2385" i="13"/>
  <c r="W2385" i="13"/>
  <c r="V2385" i="13"/>
  <c r="U2385" i="13"/>
  <c r="T2385" i="13"/>
  <c r="S2385" i="13"/>
  <c r="R2385" i="13"/>
  <c r="Q2385" i="13"/>
  <c r="P2385" i="13"/>
  <c r="O2385" i="13"/>
  <c r="N2385" i="13"/>
  <c r="M2385" i="13"/>
  <c r="L2385" i="13"/>
  <c r="K2385" i="13"/>
  <c r="J2385" i="13"/>
  <c r="I2385" i="13"/>
  <c r="G2385" i="13"/>
  <c r="F2385" i="13"/>
  <c r="AB2384" i="13"/>
  <c r="AA2384" i="13"/>
  <c r="Z2384" i="13"/>
  <c r="Y2384" i="13"/>
  <c r="X2384" i="13"/>
  <c r="W2384" i="13"/>
  <c r="V2384" i="13"/>
  <c r="U2384" i="13"/>
  <c r="T2384" i="13"/>
  <c r="S2384" i="13"/>
  <c r="R2384" i="13"/>
  <c r="Q2384" i="13"/>
  <c r="P2384" i="13"/>
  <c r="O2384" i="13"/>
  <c r="N2384" i="13"/>
  <c r="M2384" i="13"/>
  <c r="L2384" i="13"/>
  <c r="K2384" i="13"/>
  <c r="J2384" i="13"/>
  <c r="I2384" i="13"/>
  <c r="G2384" i="13"/>
  <c r="F2384" i="13"/>
  <c r="AB2383" i="13"/>
  <c r="AA2383" i="13"/>
  <c r="Z2383" i="13"/>
  <c r="Y2383" i="13"/>
  <c r="X2383" i="13"/>
  <c r="W2383" i="13"/>
  <c r="V2383" i="13"/>
  <c r="U2383" i="13"/>
  <c r="T2383" i="13"/>
  <c r="S2383" i="13"/>
  <c r="R2383" i="13"/>
  <c r="Q2383" i="13"/>
  <c r="P2383" i="13"/>
  <c r="O2383" i="13"/>
  <c r="N2383" i="13"/>
  <c r="M2383" i="13"/>
  <c r="L2383" i="13"/>
  <c r="K2383" i="13"/>
  <c r="J2383" i="13"/>
  <c r="I2383" i="13"/>
  <c r="G2383" i="13"/>
  <c r="F2383" i="13"/>
  <c r="AB2382" i="13"/>
  <c r="AA2382" i="13"/>
  <c r="Z2382" i="13"/>
  <c r="Y2382" i="13"/>
  <c r="X2382" i="13"/>
  <c r="W2382" i="13"/>
  <c r="V2382" i="13"/>
  <c r="U2382" i="13"/>
  <c r="T2382" i="13"/>
  <c r="S2382" i="13"/>
  <c r="R2382" i="13"/>
  <c r="Q2382" i="13"/>
  <c r="P2382" i="13"/>
  <c r="O2382" i="13"/>
  <c r="N2382" i="13"/>
  <c r="M2382" i="13"/>
  <c r="L2382" i="13"/>
  <c r="K2382" i="13"/>
  <c r="J2382" i="13"/>
  <c r="I2382" i="13"/>
  <c r="G2382" i="13"/>
  <c r="F2382" i="13"/>
  <c r="AB2381" i="13"/>
  <c r="AA2381" i="13"/>
  <c r="Z2381" i="13"/>
  <c r="Y2381" i="13"/>
  <c r="X2381" i="13"/>
  <c r="W2381" i="13"/>
  <c r="V2381" i="13"/>
  <c r="U2381" i="13"/>
  <c r="T2381" i="13"/>
  <c r="S2381" i="13"/>
  <c r="R2381" i="13"/>
  <c r="Q2381" i="13"/>
  <c r="P2381" i="13"/>
  <c r="O2381" i="13"/>
  <c r="N2381" i="13"/>
  <c r="M2381" i="13"/>
  <c r="L2381" i="13"/>
  <c r="K2381" i="13"/>
  <c r="J2381" i="13"/>
  <c r="I2381" i="13"/>
  <c r="G2381" i="13"/>
  <c r="F2381" i="13"/>
  <c r="AB2380" i="13"/>
  <c r="AA2380" i="13"/>
  <c r="Z2380" i="13"/>
  <c r="Y2380" i="13"/>
  <c r="X2380" i="13"/>
  <c r="W2380" i="13"/>
  <c r="V2380" i="13"/>
  <c r="U2380" i="13"/>
  <c r="T2380" i="13"/>
  <c r="S2380" i="13"/>
  <c r="R2380" i="13"/>
  <c r="Q2380" i="13"/>
  <c r="P2380" i="13"/>
  <c r="O2380" i="13"/>
  <c r="N2380" i="13"/>
  <c r="M2380" i="13"/>
  <c r="L2380" i="13"/>
  <c r="K2380" i="13"/>
  <c r="J2380" i="13"/>
  <c r="I2380" i="13"/>
  <c r="G2380" i="13"/>
  <c r="F2380" i="13"/>
  <c r="AB2379" i="13"/>
  <c r="AA2379" i="13"/>
  <c r="Z2379" i="13"/>
  <c r="Y2379" i="13"/>
  <c r="X2379" i="13"/>
  <c r="W2379" i="13"/>
  <c r="V2379" i="13"/>
  <c r="U2379" i="13"/>
  <c r="T2379" i="13"/>
  <c r="S2379" i="13"/>
  <c r="R2379" i="13"/>
  <c r="Q2379" i="13"/>
  <c r="P2379" i="13"/>
  <c r="O2379" i="13"/>
  <c r="N2379" i="13"/>
  <c r="M2379" i="13"/>
  <c r="L2379" i="13"/>
  <c r="K2379" i="13"/>
  <c r="J2379" i="13"/>
  <c r="I2379" i="13"/>
  <c r="G2379" i="13"/>
  <c r="F2379" i="13"/>
  <c r="AB2378" i="13"/>
  <c r="AA2378" i="13"/>
  <c r="Z2378" i="13"/>
  <c r="Y2378" i="13"/>
  <c r="X2378" i="13"/>
  <c r="W2378" i="13"/>
  <c r="V2378" i="13"/>
  <c r="U2378" i="13"/>
  <c r="T2378" i="13"/>
  <c r="S2378" i="13"/>
  <c r="R2378" i="13"/>
  <c r="Q2378" i="13"/>
  <c r="P2378" i="13"/>
  <c r="O2378" i="13"/>
  <c r="N2378" i="13"/>
  <c r="M2378" i="13"/>
  <c r="L2378" i="13"/>
  <c r="K2378" i="13"/>
  <c r="J2378" i="13"/>
  <c r="I2378" i="13"/>
  <c r="G2378" i="13"/>
  <c r="F2378" i="13"/>
  <c r="AB2377" i="13"/>
  <c r="AA2377" i="13"/>
  <c r="Z2377" i="13"/>
  <c r="Y2377" i="13"/>
  <c r="X2377" i="13"/>
  <c r="W2377" i="13"/>
  <c r="V2377" i="13"/>
  <c r="U2377" i="13"/>
  <c r="T2377" i="13"/>
  <c r="S2377" i="13"/>
  <c r="R2377" i="13"/>
  <c r="Q2377" i="13"/>
  <c r="P2377" i="13"/>
  <c r="O2377" i="13"/>
  <c r="N2377" i="13"/>
  <c r="M2377" i="13"/>
  <c r="L2377" i="13"/>
  <c r="K2377" i="13"/>
  <c r="J2377" i="13"/>
  <c r="I2377" i="13"/>
  <c r="G2377" i="13"/>
  <c r="F2377" i="13"/>
  <c r="AB2376" i="13"/>
  <c r="AA2376" i="13"/>
  <c r="Z2376" i="13"/>
  <c r="Y2376" i="13"/>
  <c r="X2376" i="13"/>
  <c r="W2376" i="13"/>
  <c r="V2376" i="13"/>
  <c r="U2376" i="13"/>
  <c r="T2376" i="13"/>
  <c r="S2376" i="13"/>
  <c r="R2376" i="13"/>
  <c r="Q2376" i="13"/>
  <c r="P2376" i="13"/>
  <c r="O2376" i="13"/>
  <c r="N2376" i="13"/>
  <c r="M2376" i="13"/>
  <c r="L2376" i="13"/>
  <c r="K2376" i="13"/>
  <c r="J2376" i="13"/>
  <c r="I2376" i="13"/>
  <c r="G2376" i="13"/>
  <c r="F2376" i="13"/>
  <c r="AB2375" i="13"/>
  <c r="AA2375" i="13"/>
  <c r="Z2375" i="13"/>
  <c r="Y2375" i="13"/>
  <c r="X2375" i="13"/>
  <c r="W2375" i="13"/>
  <c r="V2375" i="13"/>
  <c r="U2375" i="13"/>
  <c r="T2375" i="13"/>
  <c r="S2375" i="13"/>
  <c r="R2375" i="13"/>
  <c r="Q2375" i="13"/>
  <c r="P2375" i="13"/>
  <c r="O2375" i="13"/>
  <c r="N2375" i="13"/>
  <c r="M2375" i="13"/>
  <c r="L2375" i="13"/>
  <c r="K2375" i="13"/>
  <c r="J2375" i="13"/>
  <c r="I2375" i="13"/>
  <c r="G2375" i="13"/>
  <c r="F2375" i="13"/>
  <c r="AB2374" i="13"/>
  <c r="AA2374" i="13"/>
  <c r="Z2374" i="13"/>
  <c r="Y2374" i="13"/>
  <c r="X2374" i="13"/>
  <c r="W2374" i="13"/>
  <c r="V2374" i="13"/>
  <c r="U2374" i="13"/>
  <c r="T2374" i="13"/>
  <c r="S2374" i="13"/>
  <c r="R2374" i="13"/>
  <c r="Q2374" i="13"/>
  <c r="P2374" i="13"/>
  <c r="O2374" i="13"/>
  <c r="N2374" i="13"/>
  <c r="M2374" i="13"/>
  <c r="L2374" i="13"/>
  <c r="K2374" i="13"/>
  <c r="J2374" i="13"/>
  <c r="I2374" i="13"/>
  <c r="G2374" i="13"/>
  <c r="F2374" i="13"/>
  <c r="AB2373" i="13"/>
  <c r="AA2373" i="13"/>
  <c r="Z2373" i="13"/>
  <c r="Y2373" i="13"/>
  <c r="X2373" i="13"/>
  <c r="W2373" i="13"/>
  <c r="V2373" i="13"/>
  <c r="U2373" i="13"/>
  <c r="T2373" i="13"/>
  <c r="S2373" i="13"/>
  <c r="R2373" i="13"/>
  <c r="Q2373" i="13"/>
  <c r="P2373" i="13"/>
  <c r="O2373" i="13"/>
  <c r="N2373" i="13"/>
  <c r="M2373" i="13"/>
  <c r="L2373" i="13"/>
  <c r="K2373" i="13"/>
  <c r="J2373" i="13"/>
  <c r="I2373" i="13"/>
  <c r="G2373" i="13"/>
  <c r="F2373" i="13"/>
  <c r="AB2372" i="13"/>
  <c r="AA2372" i="13"/>
  <c r="Z2372" i="13"/>
  <c r="Y2372" i="13"/>
  <c r="X2372" i="13"/>
  <c r="W2372" i="13"/>
  <c r="V2372" i="13"/>
  <c r="U2372" i="13"/>
  <c r="T2372" i="13"/>
  <c r="S2372" i="13"/>
  <c r="R2372" i="13"/>
  <c r="Q2372" i="13"/>
  <c r="P2372" i="13"/>
  <c r="O2372" i="13"/>
  <c r="N2372" i="13"/>
  <c r="M2372" i="13"/>
  <c r="L2372" i="13"/>
  <c r="K2372" i="13"/>
  <c r="J2372" i="13"/>
  <c r="I2372" i="13"/>
  <c r="G2372" i="13"/>
  <c r="F2372" i="13"/>
  <c r="AB2371" i="13"/>
  <c r="AA2371" i="13"/>
  <c r="Z2371" i="13"/>
  <c r="Y2371" i="13"/>
  <c r="X2371" i="13"/>
  <c r="W2371" i="13"/>
  <c r="V2371" i="13"/>
  <c r="U2371" i="13"/>
  <c r="T2371" i="13"/>
  <c r="S2371" i="13"/>
  <c r="R2371" i="13"/>
  <c r="Q2371" i="13"/>
  <c r="P2371" i="13"/>
  <c r="O2371" i="13"/>
  <c r="N2371" i="13"/>
  <c r="M2371" i="13"/>
  <c r="L2371" i="13"/>
  <c r="K2371" i="13"/>
  <c r="J2371" i="13"/>
  <c r="I2371" i="13"/>
  <c r="G2371" i="13"/>
  <c r="F2371" i="13"/>
  <c r="AB2370" i="13"/>
  <c r="AA2370" i="13"/>
  <c r="Z2370" i="13"/>
  <c r="Y2370" i="13"/>
  <c r="X2370" i="13"/>
  <c r="W2370" i="13"/>
  <c r="V2370" i="13"/>
  <c r="U2370" i="13"/>
  <c r="T2370" i="13"/>
  <c r="S2370" i="13"/>
  <c r="R2370" i="13"/>
  <c r="Q2370" i="13"/>
  <c r="P2370" i="13"/>
  <c r="O2370" i="13"/>
  <c r="N2370" i="13"/>
  <c r="M2370" i="13"/>
  <c r="L2370" i="13"/>
  <c r="K2370" i="13"/>
  <c r="J2370" i="13"/>
  <c r="I2370" i="13"/>
  <c r="G2370" i="13"/>
  <c r="F2370" i="13"/>
  <c r="AB2369" i="13"/>
  <c r="AA2369" i="13"/>
  <c r="Z2369" i="13"/>
  <c r="Y2369" i="13"/>
  <c r="X2369" i="13"/>
  <c r="W2369" i="13"/>
  <c r="V2369" i="13"/>
  <c r="U2369" i="13"/>
  <c r="T2369" i="13"/>
  <c r="S2369" i="13"/>
  <c r="R2369" i="13"/>
  <c r="Q2369" i="13"/>
  <c r="P2369" i="13"/>
  <c r="O2369" i="13"/>
  <c r="N2369" i="13"/>
  <c r="M2369" i="13"/>
  <c r="L2369" i="13"/>
  <c r="K2369" i="13"/>
  <c r="J2369" i="13"/>
  <c r="I2369" i="13"/>
  <c r="G2369" i="13"/>
  <c r="F2369" i="13"/>
  <c r="AB2368" i="13"/>
  <c r="AA2368" i="13"/>
  <c r="Z2368" i="13"/>
  <c r="Y2368" i="13"/>
  <c r="X2368" i="13"/>
  <c r="W2368" i="13"/>
  <c r="V2368" i="13"/>
  <c r="U2368" i="13"/>
  <c r="T2368" i="13"/>
  <c r="S2368" i="13"/>
  <c r="R2368" i="13"/>
  <c r="Q2368" i="13"/>
  <c r="P2368" i="13"/>
  <c r="O2368" i="13"/>
  <c r="N2368" i="13"/>
  <c r="M2368" i="13"/>
  <c r="L2368" i="13"/>
  <c r="K2368" i="13"/>
  <c r="J2368" i="13"/>
  <c r="I2368" i="13"/>
  <c r="G2368" i="13"/>
  <c r="F2368" i="13"/>
  <c r="AB2367" i="13"/>
  <c r="AA2367" i="13"/>
  <c r="Z2367" i="13"/>
  <c r="Y2367" i="13"/>
  <c r="X2367" i="13"/>
  <c r="W2367" i="13"/>
  <c r="V2367" i="13"/>
  <c r="U2367" i="13"/>
  <c r="T2367" i="13"/>
  <c r="S2367" i="13"/>
  <c r="R2367" i="13"/>
  <c r="Q2367" i="13"/>
  <c r="P2367" i="13"/>
  <c r="O2367" i="13"/>
  <c r="N2367" i="13"/>
  <c r="M2367" i="13"/>
  <c r="L2367" i="13"/>
  <c r="K2367" i="13"/>
  <c r="J2367" i="13"/>
  <c r="I2367" i="13"/>
  <c r="G2367" i="13"/>
  <c r="F2367" i="13"/>
  <c r="AB2366" i="13"/>
  <c r="AA2366" i="13"/>
  <c r="Z2366" i="13"/>
  <c r="Y2366" i="13"/>
  <c r="X2366" i="13"/>
  <c r="W2366" i="13"/>
  <c r="V2366" i="13"/>
  <c r="U2366" i="13"/>
  <c r="T2366" i="13"/>
  <c r="S2366" i="13"/>
  <c r="R2366" i="13"/>
  <c r="Q2366" i="13"/>
  <c r="P2366" i="13"/>
  <c r="O2366" i="13"/>
  <c r="N2366" i="13"/>
  <c r="M2366" i="13"/>
  <c r="L2366" i="13"/>
  <c r="K2366" i="13"/>
  <c r="J2366" i="13"/>
  <c r="I2366" i="13"/>
  <c r="G2366" i="13"/>
  <c r="F2366" i="13"/>
  <c r="AB2365" i="13"/>
  <c r="AA2365" i="13"/>
  <c r="Z2365" i="13"/>
  <c r="Y2365" i="13"/>
  <c r="X2365" i="13"/>
  <c r="W2365" i="13"/>
  <c r="V2365" i="13"/>
  <c r="U2365" i="13"/>
  <c r="T2365" i="13"/>
  <c r="S2365" i="13"/>
  <c r="R2365" i="13"/>
  <c r="Q2365" i="13"/>
  <c r="P2365" i="13"/>
  <c r="O2365" i="13"/>
  <c r="N2365" i="13"/>
  <c r="M2365" i="13"/>
  <c r="L2365" i="13"/>
  <c r="K2365" i="13"/>
  <c r="J2365" i="13"/>
  <c r="I2365" i="13"/>
  <c r="G2365" i="13"/>
  <c r="F2365" i="13"/>
  <c r="AB2364" i="13"/>
  <c r="AA2364" i="13"/>
  <c r="Z2364" i="13"/>
  <c r="Y2364" i="13"/>
  <c r="X2364" i="13"/>
  <c r="W2364" i="13"/>
  <c r="V2364" i="13"/>
  <c r="U2364" i="13"/>
  <c r="T2364" i="13"/>
  <c r="S2364" i="13"/>
  <c r="R2364" i="13"/>
  <c r="Q2364" i="13"/>
  <c r="P2364" i="13"/>
  <c r="O2364" i="13"/>
  <c r="N2364" i="13"/>
  <c r="M2364" i="13"/>
  <c r="L2364" i="13"/>
  <c r="K2364" i="13"/>
  <c r="J2364" i="13"/>
  <c r="I2364" i="13"/>
  <c r="G2364" i="13"/>
  <c r="F2364" i="13"/>
  <c r="AB2363" i="13"/>
  <c r="AA2363" i="13"/>
  <c r="Z2363" i="13"/>
  <c r="Y2363" i="13"/>
  <c r="X2363" i="13"/>
  <c r="W2363" i="13"/>
  <c r="V2363" i="13"/>
  <c r="U2363" i="13"/>
  <c r="T2363" i="13"/>
  <c r="S2363" i="13"/>
  <c r="R2363" i="13"/>
  <c r="Q2363" i="13"/>
  <c r="P2363" i="13"/>
  <c r="O2363" i="13"/>
  <c r="N2363" i="13"/>
  <c r="M2363" i="13"/>
  <c r="L2363" i="13"/>
  <c r="K2363" i="13"/>
  <c r="J2363" i="13"/>
  <c r="I2363" i="13"/>
  <c r="G2363" i="13"/>
  <c r="F2363" i="13"/>
  <c r="AB2362" i="13"/>
  <c r="AA2362" i="13"/>
  <c r="Z2362" i="13"/>
  <c r="Y2362" i="13"/>
  <c r="X2362" i="13"/>
  <c r="W2362" i="13"/>
  <c r="V2362" i="13"/>
  <c r="U2362" i="13"/>
  <c r="T2362" i="13"/>
  <c r="S2362" i="13"/>
  <c r="R2362" i="13"/>
  <c r="Q2362" i="13"/>
  <c r="P2362" i="13"/>
  <c r="O2362" i="13"/>
  <c r="N2362" i="13"/>
  <c r="M2362" i="13"/>
  <c r="L2362" i="13"/>
  <c r="K2362" i="13"/>
  <c r="J2362" i="13"/>
  <c r="I2362" i="13"/>
  <c r="G2362" i="13"/>
  <c r="F2362" i="13"/>
  <c r="AB2361" i="13"/>
  <c r="AA2361" i="13"/>
  <c r="Z2361" i="13"/>
  <c r="Y2361" i="13"/>
  <c r="X2361" i="13"/>
  <c r="W2361" i="13"/>
  <c r="V2361" i="13"/>
  <c r="U2361" i="13"/>
  <c r="T2361" i="13"/>
  <c r="S2361" i="13"/>
  <c r="R2361" i="13"/>
  <c r="Q2361" i="13"/>
  <c r="P2361" i="13"/>
  <c r="O2361" i="13"/>
  <c r="N2361" i="13"/>
  <c r="M2361" i="13"/>
  <c r="L2361" i="13"/>
  <c r="K2361" i="13"/>
  <c r="J2361" i="13"/>
  <c r="I2361" i="13"/>
  <c r="G2361" i="13"/>
  <c r="F2361" i="13"/>
  <c r="AB2360" i="13"/>
  <c r="AA2360" i="13"/>
  <c r="Z2360" i="13"/>
  <c r="Y2360" i="13"/>
  <c r="X2360" i="13"/>
  <c r="W2360" i="13"/>
  <c r="V2360" i="13"/>
  <c r="U2360" i="13"/>
  <c r="T2360" i="13"/>
  <c r="S2360" i="13"/>
  <c r="R2360" i="13"/>
  <c r="Q2360" i="13"/>
  <c r="P2360" i="13"/>
  <c r="O2360" i="13"/>
  <c r="N2360" i="13"/>
  <c r="M2360" i="13"/>
  <c r="L2360" i="13"/>
  <c r="K2360" i="13"/>
  <c r="J2360" i="13"/>
  <c r="I2360" i="13"/>
  <c r="G2360" i="13"/>
  <c r="F2360" i="13"/>
  <c r="AB2359" i="13"/>
  <c r="AA2359" i="13"/>
  <c r="Z2359" i="13"/>
  <c r="Y2359" i="13"/>
  <c r="X2359" i="13"/>
  <c r="W2359" i="13"/>
  <c r="V2359" i="13"/>
  <c r="U2359" i="13"/>
  <c r="T2359" i="13"/>
  <c r="S2359" i="13"/>
  <c r="R2359" i="13"/>
  <c r="Q2359" i="13"/>
  <c r="P2359" i="13"/>
  <c r="O2359" i="13"/>
  <c r="N2359" i="13"/>
  <c r="M2359" i="13"/>
  <c r="L2359" i="13"/>
  <c r="K2359" i="13"/>
  <c r="J2359" i="13"/>
  <c r="I2359" i="13"/>
  <c r="G2359" i="13"/>
  <c r="F2359" i="13"/>
  <c r="AB2358" i="13"/>
  <c r="AA2358" i="13"/>
  <c r="Z2358" i="13"/>
  <c r="Y2358" i="13"/>
  <c r="X2358" i="13"/>
  <c r="W2358" i="13"/>
  <c r="V2358" i="13"/>
  <c r="U2358" i="13"/>
  <c r="T2358" i="13"/>
  <c r="S2358" i="13"/>
  <c r="R2358" i="13"/>
  <c r="Q2358" i="13"/>
  <c r="P2358" i="13"/>
  <c r="O2358" i="13"/>
  <c r="N2358" i="13"/>
  <c r="M2358" i="13"/>
  <c r="L2358" i="13"/>
  <c r="K2358" i="13"/>
  <c r="J2358" i="13"/>
  <c r="I2358" i="13"/>
  <c r="G2358" i="13"/>
  <c r="F2358" i="13"/>
  <c r="AB2357" i="13"/>
  <c r="AA2357" i="13"/>
  <c r="Z2357" i="13"/>
  <c r="Y2357" i="13"/>
  <c r="X2357" i="13"/>
  <c r="W2357" i="13"/>
  <c r="V2357" i="13"/>
  <c r="U2357" i="13"/>
  <c r="T2357" i="13"/>
  <c r="S2357" i="13"/>
  <c r="R2357" i="13"/>
  <c r="Q2357" i="13"/>
  <c r="P2357" i="13"/>
  <c r="O2357" i="13"/>
  <c r="N2357" i="13"/>
  <c r="M2357" i="13"/>
  <c r="L2357" i="13"/>
  <c r="K2357" i="13"/>
  <c r="J2357" i="13"/>
  <c r="I2357" i="13"/>
  <c r="G2357" i="13"/>
  <c r="F2357" i="13"/>
  <c r="AB2356" i="13"/>
  <c r="AA2356" i="13"/>
  <c r="Z2356" i="13"/>
  <c r="Y2356" i="13"/>
  <c r="X2356" i="13"/>
  <c r="W2356" i="13"/>
  <c r="V2356" i="13"/>
  <c r="U2356" i="13"/>
  <c r="T2356" i="13"/>
  <c r="S2356" i="13"/>
  <c r="R2356" i="13"/>
  <c r="Q2356" i="13"/>
  <c r="P2356" i="13"/>
  <c r="O2356" i="13"/>
  <c r="N2356" i="13"/>
  <c r="M2356" i="13"/>
  <c r="L2356" i="13"/>
  <c r="K2356" i="13"/>
  <c r="J2356" i="13"/>
  <c r="I2356" i="13"/>
  <c r="G2356" i="13"/>
  <c r="F2356" i="13"/>
  <c r="AB2355" i="13"/>
  <c r="AA2355" i="13"/>
  <c r="Z2355" i="13"/>
  <c r="Y2355" i="13"/>
  <c r="X2355" i="13"/>
  <c r="W2355" i="13"/>
  <c r="V2355" i="13"/>
  <c r="U2355" i="13"/>
  <c r="T2355" i="13"/>
  <c r="S2355" i="13"/>
  <c r="R2355" i="13"/>
  <c r="Q2355" i="13"/>
  <c r="P2355" i="13"/>
  <c r="O2355" i="13"/>
  <c r="N2355" i="13"/>
  <c r="M2355" i="13"/>
  <c r="L2355" i="13"/>
  <c r="K2355" i="13"/>
  <c r="J2355" i="13"/>
  <c r="I2355" i="13"/>
  <c r="G2355" i="13"/>
  <c r="F2355" i="13"/>
  <c r="AB2354" i="13"/>
  <c r="AA2354" i="13"/>
  <c r="Z2354" i="13"/>
  <c r="Y2354" i="13"/>
  <c r="X2354" i="13"/>
  <c r="W2354" i="13"/>
  <c r="V2354" i="13"/>
  <c r="U2354" i="13"/>
  <c r="T2354" i="13"/>
  <c r="S2354" i="13"/>
  <c r="R2354" i="13"/>
  <c r="Q2354" i="13"/>
  <c r="P2354" i="13"/>
  <c r="O2354" i="13"/>
  <c r="N2354" i="13"/>
  <c r="M2354" i="13"/>
  <c r="L2354" i="13"/>
  <c r="K2354" i="13"/>
  <c r="J2354" i="13"/>
  <c r="I2354" i="13"/>
  <c r="G2354" i="13"/>
  <c r="F2354" i="13"/>
  <c r="AB2353" i="13"/>
  <c r="AA2353" i="13"/>
  <c r="Z2353" i="13"/>
  <c r="Y2353" i="13"/>
  <c r="X2353" i="13"/>
  <c r="W2353" i="13"/>
  <c r="V2353" i="13"/>
  <c r="U2353" i="13"/>
  <c r="T2353" i="13"/>
  <c r="S2353" i="13"/>
  <c r="R2353" i="13"/>
  <c r="Q2353" i="13"/>
  <c r="P2353" i="13"/>
  <c r="O2353" i="13"/>
  <c r="N2353" i="13"/>
  <c r="M2353" i="13"/>
  <c r="L2353" i="13"/>
  <c r="K2353" i="13"/>
  <c r="J2353" i="13"/>
  <c r="I2353" i="13"/>
  <c r="G2353" i="13"/>
  <c r="F2353" i="13"/>
  <c r="AB2352" i="13"/>
  <c r="AA2352" i="13"/>
  <c r="Z2352" i="13"/>
  <c r="Y2352" i="13"/>
  <c r="X2352" i="13"/>
  <c r="W2352" i="13"/>
  <c r="V2352" i="13"/>
  <c r="U2352" i="13"/>
  <c r="T2352" i="13"/>
  <c r="S2352" i="13"/>
  <c r="R2352" i="13"/>
  <c r="Q2352" i="13"/>
  <c r="P2352" i="13"/>
  <c r="O2352" i="13"/>
  <c r="N2352" i="13"/>
  <c r="M2352" i="13"/>
  <c r="L2352" i="13"/>
  <c r="K2352" i="13"/>
  <c r="J2352" i="13"/>
  <c r="I2352" i="13"/>
  <c r="G2352" i="13"/>
  <c r="F2352" i="13"/>
  <c r="AB2351" i="13"/>
  <c r="AA2351" i="13"/>
  <c r="Z2351" i="13"/>
  <c r="Y2351" i="13"/>
  <c r="X2351" i="13"/>
  <c r="W2351" i="13"/>
  <c r="V2351" i="13"/>
  <c r="U2351" i="13"/>
  <c r="T2351" i="13"/>
  <c r="S2351" i="13"/>
  <c r="R2351" i="13"/>
  <c r="Q2351" i="13"/>
  <c r="P2351" i="13"/>
  <c r="O2351" i="13"/>
  <c r="N2351" i="13"/>
  <c r="M2351" i="13"/>
  <c r="L2351" i="13"/>
  <c r="K2351" i="13"/>
  <c r="J2351" i="13"/>
  <c r="I2351" i="13"/>
  <c r="G2351" i="13"/>
  <c r="F2351" i="13"/>
  <c r="AB2350" i="13"/>
  <c r="AA2350" i="13"/>
  <c r="Z2350" i="13"/>
  <c r="Y2350" i="13"/>
  <c r="X2350" i="13"/>
  <c r="W2350" i="13"/>
  <c r="V2350" i="13"/>
  <c r="U2350" i="13"/>
  <c r="T2350" i="13"/>
  <c r="S2350" i="13"/>
  <c r="R2350" i="13"/>
  <c r="Q2350" i="13"/>
  <c r="P2350" i="13"/>
  <c r="O2350" i="13"/>
  <c r="N2350" i="13"/>
  <c r="M2350" i="13"/>
  <c r="L2350" i="13"/>
  <c r="K2350" i="13"/>
  <c r="J2350" i="13"/>
  <c r="I2350" i="13"/>
  <c r="G2350" i="13"/>
  <c r="F2350" i="13"/>
  <c r="AB2349" i="13"/>
  <c r="AA2349" i="13"/>
  <c r="Z2349" i="13"/>
  <c r="Y2349" i="13"/>
  <c r="X2349" i="13"/>
  <c r="W2349" i="13"/>
  <c r="V2349" i="13"/>
  <c r="U2349" i="13"/>
  <c r="T2349" i="13"/>
  <c r="S2349" i="13"/>
  <c r="R2349" i="13"/>
  <c r="Q2349" i="13"/>
  <c r="P2349" i="13"/>
  <c r="O2349" i="13"/>
  <c r="N2349" i="13"/>
  <c r="M2349" i="13"/>
  <c r="L2349" i="13"/>
  <c r="K2349" i="13"/>
  <c r="J2349" i="13"/>
  <c r="I2349" i="13"/>
  <c r="G2349" i="13"/>
  <c r="F2349" i="13"/>
  <c r="AB2348" i="13"/>
  <c r="AA2348" i="13"/>
  <c r="Z2348" i="13"/>
  <c r="Y2348" i="13"/>
  <c r="X2348" i="13"/>
  <c r="W2348" i="13"/>
  <c r="V2348" i="13"/>
  <c r="U2348" i="13"/>
  <c r="T2348" i="13"/>
  <c r="S2348" i="13"/>
  <c r="R2348" i="13"/>
  <c r="Q2348" i="13"/>
  <c r="P2348" i="13"/>
  <c r="O2348" i="13"/>
  <c r="N2348" i="13"/>
  <c r="M2348" i="13"/>
  <c r="L2348" i="13"/>
  <c r="K2348" i="13"/>
  <c r="J2348" i="13"/>
  <c r="I2348" i="13"/>
  <c r="G2348" i="13"/>
  <c r="F2348" i="13"/>
  <c r="AB2347" i="13"/>
  <c r="AA2347" i="13"/>
  <c r="Z2347" i="13"/>
  <c r="Y2347" i="13"/>
  <c r="X2347" i="13"/>
  <c r="W2347" i="13"/>
  <c r="V2347" i="13"/>
  <c r="U2347" i="13"/>
  <c r="T2347" i="13"/>
  <c r="S2347" i="13"/>
  <c r="R2347" i="13"/>
  <c r="Q2347" i="13"/>
  <c r="P2347" i="13"/>
  <c r="O2347" i="13"/>
  <c r="N2347" i="13"/>
  <c r="M2347" i="13"/>
  <c r="L2347" i="13"/>
  <c r="K2347" i="13"/>
  <c r="J2347" i="13"/>
  <c r="I2347" i="13"/>
  <c r="G2347" i="13"/>
  <c r="F2347" i="13"/>
  <c r="AB2346" i="13"/>
  <c r="AA2346" i="13"/>
  <c r="Z2346" i="13"/>
  <c r="Y2346" i="13"/>
  <c r="X2346" i="13"/>
  <c r="W2346" i="13"/>
  <c r="V2346" i="13"/>
  <c r="U2346" i="13"/>
  <c r="T2346" i="13"/>
  <c r="S2346" i="13"/>
  <c r="R2346" i="13"/>
  <c r="Q2346" i="13"/>
  <c r="P2346" i="13"/>
  <c r="O2346" i="13"/>
  <c r="N2346" i="13"/>
  <c r="M2346" i="13"/>
  <c r="L2346" i="13"/>
  <c r="K2346" i="13"/>
  <c r="J2346" i="13"/>
  <c r="I2346" i="13"/>
  <c r="G2346" i="13"/>
  <c r="F2346" i="13"/>
  <c r="AB2345" i="13"/>
  <c r="AA2345" i="13"/>
  <c r="Z2345" i="13"/>
  <c r="Y2345" i="13"/>
  <c r="X2345" i="13"/>
  <c r="W2345" i="13"/>
  <c r="V2345" i="13"/>
  <c r="U2345" i="13"/>
  <c r="T2345" i="13"/>
  <c r="S2345" i="13"/>
  <c r="R2345" i="13"/>
  <c r="Q2345" i="13"/>
  <c r="P2345" i="13"/>
  <c r="O2345" i="13"/>
  <c r="N2345" i="13"/>
  <c r="M2345" i="13"/>
  <c r="L2345" i="13"/>
  <c r="K2345" i="13"/>
  <c r="J2345" i="13"/>
  <c r="I2345" i="13"/>
  <c r="G2345" i="13"/>
  <c r="F2345" i="13"/>
  <c r="AB2344" i="13"/>
  <c r="AA2344" i="13"/>
  <c r="Z2344" i="13"/>
  <c r="Y2344" i="13"/>
  <c r="X2344" i="13"/>
  <c r="W2344" i="13"/>
  <c r="V2344" i="13"/>
  <c r="U2344" i="13"/>
  <c r="T2344" i="13"/>
  <c r="S2344" i="13"/>
  <c r="R2344" i="13"/>
  <c r="Q2344" i="13"/>
  <c r="P2344" i="13"/>
  <c r="O2344" i="13"/>
  <c r="N2344" i="13"/>
  <c r="M2344" i="13"/>
  <c r="L2344" i="13"/>
  <c r="K2344" i="13"/>
  <c r="J2344" i="13"/>
  <c r="I2344" i="13"/>
  <c r="G2344" i="13"/>
  <c r="F2344" i="13"/>
  <c r="AB2343" i="13"/>
  <c r="AA2343" i="13"/>
  <c r="Z2343" i="13"/>
  <c r="Y2343" i="13"/>
  <c r="X2343" i="13"/>
  <c r="W2343" i="13"/>
  <c r="V2343" i="13"/>
  <c r="U2343" i="13"/>
  <c r="T2343" i="13"/>
  <c r="S2343" i="13"/>
  <c r="R2343" i="13"/>
  <c r="Q2343" i="13"/>
  <c r="P2343" i="13"/>
  <c r="O2343" i="13"/>
  <c r="N2343" i="13"/>
  <c r="M2343" i="13"/>
  <c r="L2343" i="13"/>
  <c r="K2343" i="13"/>
  <c r="J2343" i="13"/>
  <c r="I2343" i="13"/>
  <c r="G2343" i="13"/>
  <c r="F2343" i="13"/>
  <c r="AB2342" i="13"/>
  <c r="AA2342" i="13"/>
  <c r="Z2342" i="13"/>
  <c r="Y2342" i="13"/>
  <c r="X2342" i="13"/>
  <c r="W2342" i="13"/>
  <c r="V2342" i="13"/>
  <c r="U2342" i="13"/>
  <c r="T2342" i="13"/>
  <c r="S2342" i="13"/>
  <c r="R2342" i="13"/>
  <c r="Q2342" i="13"/>
  <c r="P2342" i="13"/>
  <c r="O2342" i="13"/>
  <c r="N2342" i="13"/>
  <c r="M2342" i="13"/>
  <c r="L2342" i="13"/>
  <c r="K2342" i="13"/>
  <c r="J2342" i="13"/>
  <c r="I2342" i="13"/>
  <c r="G2342" i="13"/>
  <c r="F2342" i="13"/>
  <c r="AB2341" i="13"/>
  <c r="AA2341" i="13"/>
  <c r="Z2341" i="13"/>
  <c r="Y2341" i="13"/>
  <c r="X2341" i="13"/>
  <c r="W2341" i="13"/>
  <c r="V2341" i="13"/>
  <c r="U2341" i="13"/>
  <c r="T2341" i="13"/>
  <c r="S2341" i="13"/>
  <c r="R2341" i="13"/>
  <c r="Q2341" i="13"/>
  <c r="P2341" i="13"/>
  <c r="O2341" i="13"/>
  <c r="N2341" i="13"/>
  <c r="M2341" i="13"/>
  <c r="L2341" i="13"/>
  <c r="K2341" i="13"/>
  <c r="J2341" i="13"/>
  <c r="I2341" i="13"/>
  <c r="G2341" i="13"/>
  <c r="F2341" i="13"/>
  <c r="AB2340" i="13"/>
  <c r="AA2340" i="13"/>
  <c r="Z2340" i="13"/>
  <c r="Y2340" i="13"/>
  <c r="X2340" i="13"/>
  <c r="W2340" i="13"/>
  <c r="V2340" i="13"/>
  <c r="U2340" i="13"/>
  <c r="T2340" i="13"/>
  <c r="S2340" i="13"/>
  <c r="R2340" i="13"/>
  <c r="Q2340" i="13"/>
  <c r="P2340" i="13"/>
  <c r="O2340" i="13"/>
  <c r="N2340" i="13"/>
  <c r="M2340" i="13"/>
  <c r="L2340" i="13"/>
  <c r="K2340" i="13"/>
  <c r="J2340" i="13"/>
  <c r="I2340" i="13"/>
  <c r="G2340" i="13"/>
  <c r="F2340" i="13"/>
  <c r="AB2339" i="13"/>
  <c r="AA2339" i="13"/>
  <c r="Z2339" i="13"/>
  <c r="Y2339" i="13"/>
  <c r="X2339" i="13"/>
  <c r="W2339" i="13"/>
  <c r="V2339" i="13"/>
  <c r="U2339" i="13"/>
  <c r="T2339" i="13"/>
  <c r="S2339" i="13"/>
  <c r="R2339" i="13"/>
  <c r="Q2339" i="13"/>
  <c r="P2339" i="13"/>
  <c r="O2339" i="13"/>
  <c r="N2339" i="13"/>
  <c r="M2339" i="13"/>
  <c r="L2339" i="13"/>
  <c r="K2339" i="13"/>
  <c r="J2339" i="13"/>
  <c r="I2339" i="13"/>
  <c r="G2339" i="13"/>
  <c r="F2339" i="13"/>
  <c r="AB2338" i="13"/>
  <c r="AA2338" i="13"/>
  <c r="Z2338" i="13"/>
  <c r="Y2338" i="13"/>
  <c r="X2338" i="13"/>
  <c r="W2338" i="13"/>
  <c r="V2338" i="13"/>
  <c r="U2338" i="13"/>
  <c r="T2338" i="13"/>
  <c r="S2338" i="13"/>
  <c r="R2338" i="13"/>
  <c r="Q2338" i="13"/>
  <c r="P2338" i="13"/>
  <c r="O2338" i="13"/>
  <c r="N2338" i="13"/>
  <c r="M2338" i="13"/>
  <c r="L2338" i="13"/>
  <c r="K2338" i="13"/>
  <c r="J2338" i="13"/>
  <c r="I2338" i="13"/>
  <c r="G2338" i="13"/>
  <c r="F2338" i="13"/>
  <c r="AB2337" i="13"/>
  <c r="AA2337" i="13"/>
  <c r="Z2337" i="13"/>
  <c r="Y2337" i="13"/>
  <c r="X2337" i="13"/>
  <c r="W2337" i="13"/>
  <c r="V2337" i="13"/>
  <c r="U2337" i="13"/>
  <c r="T2337" i="13"/>
  <c r="S2337" i="13"/>
  <c r="R2337" i="13"/>
  <c r="Q2337" i="13"/>
  <c r="P2337" i="13"/>
  <c r="O2337" i="13"/>
  <c r="N2337" i="13"/>
  <c r="M2337" i="13"/>
  <c r="L2337" i="13"/>
  <c r="K2337" i="13"/>
  <c r="J2337" i="13"/>
  <c r="I2337" i="13"/>
  <c r="G2337" i="13"/>
  <c r="F2337" i="13"/>
  <c r="AB2336" i="13"/>
  <c r="AA2336" i="13"/>
  <c r="Z2336" i="13"/>
  <c r="Y2336" i="13"/>
  <c r="X2336" i="13"/>
  <c r="W2336" i="13"/>
  <c r="V2336" i="13"/>
  <c r="U2336" i="13"/>
  <c r="T2336" i="13"/>
  <c r="S2336" i="13"/>
  <c r="R2336" i="13"/>
  <c r="Q2336" i="13"/>
  <c r="P2336" i="13"/>
  <c r="O2336" i="13"/>
  <c r="N2336" i="13"/>
  <c r="M2336" i="13"/>
  <c r="L2336" i="13"/>
  <c r="K2336" i="13"/>
  <c r="J2336" i="13"/>
  <c r="I2336" i="13"/>
  <c r="G2336" i="13"/>
  <c r="F2336" i="13"/>
  <c r="AB2335" i="13"/>
  <c r="AA2335" i="13"/>
  <c r="Z2335" i="13"/>
  <c r="Y2335" i="13"/>
  <c r="X2335" i="13"/>
  <c r="W2335" i="13"/>
  <c r="V2335" i="13"/>
  <c r="U2335" i="13"/>
  <c r="T2335" i="13"/>
  <c r="S2335" i="13"/>
  <c r="R2335" i="13"/>
  <c r="Q2335" i="13"/>
  <c r="P2335" i="13"/>
  <c r="O2335" i="13"/>
  <c r="N2335" i="13"/>
  <c r="M2335" i="13"/>
  <c r="L2335" i="13"/>
  <c r="K2335" i="13"/>
  <c r="J2335" i="13"/>
  <c r="I2335" i="13"/>
  <c r="G2335" i="13"/>
  <c r="F2335" i="13"/>
  <c r="AB2334" i="13"/>
  <c r="AA2334" i="13"/>
  <c r="Z2334" i="13"/>
  <c r="Y2334" i="13"/>
  <c r="X2334" i="13"/>
  <c r="W2334" i="13"/>
  <c r="V2334" i="13"/>
  <c r="U2334" i="13"/>
  <c r="T2334" i="13"/>
  <c r="S2334" i="13"/>
  <c r="R2334" i="13"/>
  <c r="Q2334" i="13"/>
  <c r="P2334" i="13"/>
  <c r="O2334" i="13"/>
  <c r="N2334" i="13"/>
  <c r="M2334" i="13"/>
  <c r="L2334" i="13"/>
  <c r="K2334" i="13"/>
  <c r="J2334" i="13"/>
  <c r="I2334" i="13"/>
  <c r="G2334" i="13"/>
  <c r="F2334" i="13"/>
  <c r="AB2333" i="13"/>
  <c r="AA2333" i="13"/>
  <c r="Z2333" i="13"/>
  <c r="Y2333" i="13"/>
  <c r="X2333" i="13"/>
  <c r="W2333" i="13"/>
  <c r="V2333" i="13"/>
  <c r="U2333" i="13"/>
  <c r="T2333" i="13"/>
  <c r="S2333" i="13"/>
  <c r="R2333" i="13"/>
  <c r="Q2333" i="13"/>
  <c r="P2333" i="13"/>
  <c r="O2333" i="13"/>
  <c r="N2333" i="13"/>
  <c r="M2333" i="13"/>
  <c r="L2333" i="13"/>
  <c r="K2333" i="13"/>
  <c r="J2333" i="13"/>
  <c r="I2333" i="13"/>
  <c r="G2333" i="13"/>
  <c r="F2333" i="13"/>
  <c r="AB2332" i="13"/>
  <c r="AA2332" i="13"/>
  <c r="Z2332" i="13"/>
  <c r="Y2332" i="13"/>
  <c r="X2332" i="13"/>
  <c r="W2332" i="13"/>
  <c r="V2332" i="13"/>
  <c r="U2332" i="13"/>
  <c r="T2332" i="13"/>
  <c r="S2332" i="13"/>
  <c r="R2332" i="13"/>
  <c r="Q2332" i="13"/>
  <c r="P2332" i="13"/>
  <c r="O2332" i="13"/>
  <c r="N2332" i="13"/>
  <c r="M2332" i="13"/>
  <c r="L2332" i="13"/>
  <c r="K2332" i="13"/>
  <c r="J2332" i="13"/>
  <c r="I2332" i="13"/>
  <c r="G2332" i="13"/>
  <c r="F2332" i="13"/>
  <c r="AB2331" i="13"/>
  <c r="AA2331" i="13"/>
  <c r="Z2331" i="13"/>
  <c r="Y2331" i="13"/>
  <c r="X2331" i="13"/>
  <c r="W2331" i="13"/>
  <c r="V2331" i="13"/>
  <c r="U2331" i="13"/>
  <c r="T2331" i="13"/>
  <c r="S2331" i="13"/>
  <c r="R2331" i="13"/>
  <c r="Q2331" i="13"/>
  <c r="P2331" i="13"/>
  <c r="O2331" i="13"/>
  <c r="N2331" i="13"/>
  <c r="M2331" i="13"/>
  <c r="L2331" i="13"/>
  <c r="K2331" i="13"/>
  <c r="J2331" i="13"/>
  <c r="I2331" i="13"/>
  <c r="G2331" i="13"/>
  <c r="F2331" i="13"/>
  <c r="AB2330" i="13"/>
  <c r="AA2330" i="13"/>
  <c r="Z2330" i="13"/>
  <c r="Y2330" i="13"/>
  <c r="X2330" i="13"/>
  <c r="W2330" i="13"/>
  <c r="V2330" i="13"/>
  <c r="U2330" i="13"/>
  <c r="T2330" i="13"/>
  <c r="S2330" i="13"/>
  <c r="R2330" i="13"/>
  <c r="Q2330" i="13"/>
  <c r="P2330" i="13"/>
  <c r="O2330" i="13"/>
  <c r="N2330" i="13"/>
  <c r="M2330" i="13"/>
  <c r="L2330" i="13"/>
  <c r="K2330" i="13"/>
  <c r="J2330" i="13"/>
  <c r="I2330" i="13"/>
  <c r="G2330" i="13"/>
  <c r="F2330" i="13"/>
  <c r="AB2329" i="13"/>
  <c r="AA2329" i="13"/>
  <c r="Z2329" i="13"/>
  <c r="Y2329" i="13"/>
  <c r="X2329" i="13"/>
  <c r="W2329" i="13"/>
  <c r="V2329" i="13"/>
  <c r="U2329" i="13"/>
  <c r="T2329" i="13"/>
  <c r="S2329" i="13"/>
  <c r="R2329" i="13"/>
  <c r="Q2329" i="13"/>
  <c r="P2329" i="13"/>
  <c r="O2329" i="13"/>
  <c r="N2329" i="13"/>
  <c r="M2329" i="13"/>
  <c r="L2329" i="13"/>
  <c r="K2329" i="13"/>
  <c r="J2329" i="13"/>
  <c r="I2329" i="13"/>
  <c r="G2329" i="13"/>
  <c r="F2329" i="13"/>
  <c r="AB2328" i="13"/>
  <c r="AA2328" i="13"/>
  <c r="Z2328" i="13"/>
  <c r="Y2328" i="13"/>
  <c r="X2328" i="13"/>
  <c r="W2328" i="13"/>
  <c r="V2328" i="13"/>
  <c r="U2328" i="13"/>
  <c r="T2328" i="13"/>
  <c r="S2328" i="13"/>
  <c r="R2328" i="13"/>
  <c r="Q2328" i="13"/>
  <c r="P2328" i="13"/>
  <c r="O2328" i="13"/>
  <c r="N2328" i="13"/>
  <c r="M2328" i="13"/>
  <c r="L2328" i="13"/>
  <c r="K2328" i="13"/>
  <c r="J2328" i="13"/>
  <c r="I2328" i="13"/>
  <c r="G2328" i="13"/>
  <c r="F2328" i="13"/>
  <c r="AB2327" i="13"/>
  <c r="AA2327" i="13"/>
  <c r="Z2327" i="13"/>
  <c r="Y2327" i="13"/>
  <c r="X2327" i="13"/>
  <c r="W2327" i="13"/>
  <c r="V2327" i="13"/>
  <c r="U2327" i="13"/>
  <c r="T2327" i="13"/>
  <c r="S2327" i="13"/>
  <c r="R2327" i="13"/>
  <c r="Q2327" i="13"/>
  <c r="P2327" i="13"/>
  <c r="O2327" i="13"/>
  <c r="N2327" i="13"/>
  <c r="M2327" i="13"/>
  <c r="L2327" i="13"/>
  <c r="K2327" i="13"/>
  <c r="J2327" i="13"/>
  <c r="I2327" i="13"/>
  <c r="G2327" i="13"/>
  <c r="F2327" i="13"/>
  <c r="AB2326" i="13"/>
  <c r="AA2326" i="13"/>
  <c r="Z2326" i="13"/>
  <c r="Y2326" i="13"/>
  <c r="X2326" i="13"/>
  <c r="W2326" i="13"/>
  <c r="V2326" i="13"/>
  <c r="U2326" i="13"/>
  <c r="T2326" i="13"/>
  <c r="S2326" i="13"/>
  <c r="R2326" i="13"/>
  <c r="Q2326" i="13"/>
  <c r="P2326" i="13"/>
  <c r="O2326" i="13"/>
  <c r="N2326" i="13"/>
  <c r="M2326" i="13"/>
  <c r="L2326" i="13"/>
  <c r="K2326" i="13"/>
  <c r="J2326" i="13"/>
  <c r="I2326" i="13"/>
  <c r="G2326" i="13"/>
  <c r="F2326" i="13"/>
  <c r="AB2325" i="13"/>
  <c r="AA2325" i="13"/>
  <c r="Z2325" i="13"/>
  <c r="Y2325" i="13"/>
  <c r="X2325" i="13"/>
  <c r="W2325" i="13"/>
  <c r="V2325" i="13"/>
  <c r="U2325" i="13"/>
  <c r="T2325" i="13"/>
  <c r="S2325" i="13"/>
  <c r="R2325" i="13"/>
  <c r="Q2325" i="13"/>
  <c r="P2325" i="13"/>
  <c r="O2325" i="13"/>
  <c r="N2325" i="13"/>
  <c r="M2325" i="13"/>
  <c r="L2325" i="13"/>
  <c r="K2325" i="13"/>
  <c r="J2325" i="13"/>
  <c r="I2325" i="13"/>
  <c r="G2325" i="13"/>
  <c r="F2325" i="13"/>
  <c r="AB2324" i="13"/>
  <c r="AA2324" i="13"/>
  <c r="Z2324" i="13"/>
  <c r="Y2324" i="13"/>
  <c r="X2324" i="13"/>
  <c r="W2324" i="13"/>
  <c r="V2324" i="13"/>
  <c r="U2324" i="13"/>
  <c r="T2324" i="13"/>
  <c r="S2324" i="13"/>
  <c r="R2324" i="13"/>
  <c r="Q2324" i="13"/>
  <c r="P2324" i="13"/>
  <c r="O2324" i="13"/>
  <c r="N2324" i="13"/>
  <c r="M2324" i="13"/>
  <c r="L2324" i="13"/>
  <c r="K2324" i="13"/>
  <c r="J2324" i="13"/>
  <c r="I2324" i="13"/>
  <c r="G2324" i="13"/>
  <c r="F2324" i="13"/>
  <c r="AB2323" i="13"/>
  <c r="AA2323" i="13"/>
  <c r="Z2323" i="13"/>
  <c r="Y2323" i="13"/>
  <c r="X2323" i="13"/>
  <c r="W2323" i="13"/>
  <c r="V2323" i="13"/>
  <c r="U2323" i="13"/>
  <c r="T2323" i="13"/>
  <c r="S2323" i="13"/>
  <c r="R2323" i="13"/>
  <c r="Q2323" i="13"/>
  <c r="P2323" i="13"/>
  <c r="O2323" i="13"/>
  <c r="N2323" i="13"/>
  <c r="M2323" i="13"/>
  <c r="L2323" i="13"/>
  <c r="K2323" i="13"/>
  <c r="J2323" i="13"/>
  <c r="I2323" i="13"/>
  <c r="G2323" i="13"/>
  <c r="F2323" i="13"/>
  <c r="AB2322" i="13"/>
  <c r="AA2322" i="13"/>
  <c r="Z2322" i="13"/>
  <c r="Y2322" i="13"/>
  <c r="X2322" i="13"/>
  <c r="W2322" i="13"/>
  <c r="V2322" i="13"/>
  <c r="U2322" i="13"/>
  <c r="T2322" i="13"/>
  <c r="S2322" i="13"/>
  <c r="R2322" i="13"/>
  <c r="Q2322" i="13"/>
  <c r="P2322" i="13"/>
  <c r="O2322" i="13"/>
  <c r="N2322" i="13"/>
  <c r="M2322" i="13"/>
  <c r="L2322" i="13"/>
  <c r="K2322" i="13"/>
  <c r="J2322" i="13"/>
  <c r="I2322" i="13"/>
  <c r="G2322" i="13"/>
  <c r="F2322" i="13"/>
  <c r="AB2321" i="13"/>
  <c r="AA2321" i="13"/>
  <c r="Z2321" i="13"/>
  <c r="Y2321" i="13"/>
  <c r="X2321" i="13"/>
  <c r="W2321" i="13"/>
  <c r="V2321" i="13"/>
  <c r="U2321" i="13"/>
  <c r="T2321" i="13"/>
  <c r="S2321" i="13"/>
  <c r="R2321" i="13"/>
  <c r="Q2321" i="13"/>
  <c r="P2321" i="13"/>
  <c r="O2321" i="13"/>
  <c r="N2321" i="13"/>
  <c r="M2321" i="13"/>
  <c r="L2321" i="13"/>
  <c r="K2321" i="13"/>
  <c r="J2321" i="13"/>
  <c r="I2321" i="13"/>
  <c r="G2321" i="13"/>
  <c r="F2321" i="13"/>
  <c r="AB2320" i="13"/>
  <c r="AA2320" i="13"/>
  <c r="Z2320" i="13"/>
  <c r="Y2320" i="13"/>
  <c r="X2320" i="13"/>
  <c r="W2320" i="13"/>
  <c r="V2320" i="13"/>
  <c r="U2320" i="13"/>
  <c r="T2320" i="13"/>
  <c r="S2320" i="13"/>
  <c r="R2320" i="13"/>
  <c r="Q2320" i="13"/>
  <c r="P2320" i="13"/>
  <c r="O2320" i="13"/>
  <c r="N2320" i="13"/>
  <c r="M2320" i="13"/>
  <c r="L2320" i="13"/>
  <c r="K2320" i="13"/>
  <c r="J2320" i="13"/>
  <c r="I2320" i="13"/>
  <c r="G2320" i="13"/>
  <c r="F2320" i="13"/>
  <c r="AB2319" i="13"/>
  <c r="AA2319" i="13"/>
  <c r="Z2319" i="13"/>
  <c r="Y2319" i="13"/>
  <c r="X2319" i="13"/>
  <c r="W2319" i="13"/>
  <c r="V2319" i="13"/>
  <c r="U2319" i="13"/>
  <c r="T2319" i="13"/>
  <c r="S2319" i="13"/>
  <c r="R2319" i="13"/>
  <c r="Q2319" i="13"/>
  <c r="P2319" i="13"/>
  <c r="O2319" i="13"/>
  <c r="N2319" i="13"/>
  <c r="M2319" i="13"/>
  <c r="L2319" i="13"/>
  <c r="K2319" i="13"/>
  <c r="J2319" i="13"/>
  <c r="I2319" i="13"/>
  <c r="G2319" i="13"/>
  <c r="F2319" i="13"/>
  <c r="AB2318" i="13"/>
  <c r="AA2318" i="13"/>
  <c r="Z2318" i="13"/>
  <c r="Y2318" i="13"/>
  <c r="X2318" i="13"/>
  <c r="W2318" i="13"/>
  <c r="V2318" i="13"/>
  <c r="U2318" i="13"/>
  <c r="T2318" i="13"/>
  <c r="S2318" i="13"/>
  <c r="R2318" i="13"/>
  <c r="Q2318" i="13"/>
  <c r="P2318" i="13"/>
  <c r="O2318" i="13"/>
  <c r="N2318" i="13"/>
  <c r="M2318" i="13"/>
  <c r="L2318" i="13"/>
  <c r="K2318" i="13"/>
  <c r="J2318" i="13"/>
  <c r="I2318" i="13"/>
  <c r="G2318" i="13"/>
  <c r="F2318" i="13"/>
  <c r="AB2317" i="13"/>
  <c r="AA2317" i="13"/>
  <c r="Z2317" i="13"/>
  <c r="Y2317" i="13"/>
  <c r="X2317" i="13"/>
  <c r="W2317" i="13"/>
  <c r="V2317" i="13"/>
  <c r="U2317" i="13"/>
  <c r="T2317" i="13"/>
  <c r="S2317" i="13"/>
  <c r="R2317" i="13"/>
  <c r="Q2317" i="13"/>
  <c r="P2317" i="13"/>
  <c r="O2317" i="13"/>
  <c r="N2317" i="13"/>
  <c r="M2317" i="13"/>
  <c r="L2317" i="13"/>
  <c r="K2317" i="13"/>
  <c r="J2317" i="13"/>
  <c r="I2317" i="13"/>
  <c r="G2317" i="13"/>
  <c r="F2317" i="13"/>
  <c r="AB2316" i="13"/>
  <c r="AA2316" i="13"/>
  <c r="Z2316" i="13"/>
  <c r="Y2316" i="13"/>
  <c r="X2316" i="13"/>
  <c r="W2316" i="13"/>
  <c r="V2316" i="13"/>
  <c r="U2316" i="13"/>
  <c r="T2316" i="13"/>
  <c r="S2316" i="13"/>
  <c r="R2316" i="13"/>
  <c r="Q2316" i="13"/>
  <c r="P2316" i="13"/>
  <c r="O2316" i="13"/>
  <c r="N2316" i="13"/>
  <c r="M2316" i="13"/>
  <c r="L2316" i="13"/>
  <c r="K2316" i="13"/>
  <c r="J2316" i="13"/>
  <c r="I2316" i="13"/>
  <c r="G2316" i="13"/>
  <c r="F2316" i="13"/>
  <c r="AB2315" i="13"/>
  <c r="AA2315" i="13"/>
  <c r="Z2315" i="13"/>
  <c r="Y2315" i="13"/>
  <c r="X2315" i="13"/>
  <c r="W2315" i="13"/>
  <c r="V2315" i="13"/>
  <c r="U2315" i="13"/>
  <c r="T2315" i="13"/>
  <c r="S2315" i="13"/>
  <c r="R2315" i="13"/>
  <c r="Q2315" i="13"/>
  <c r="P2315" i="13"/>
  <c r="O2315" i="13"/>
  <c r="N2315" i="13"/>
  <c r="M2315" i="13"/>
  <c r="L2315" i="13"/>
  <c r="K2315" i="13"/>
  <c r="J2315" i="13"/>
  <c r="I2315" i="13"/>
  <c r="G2315" i="13"/>
  <c r="F2315" i="13"/>
  <c r="AB2314" i="13"/>
  <c r="AA2314" i="13"/>
  <c r="Z2314" i="13"/>
  <c r="Y2314" i="13"/>
  <c r="X2314" i="13"/>
  <c r="W2314" i="13"/>
  <c r="V2314" i="13"/>
  <c r="U2314" i="13"/>
  <c r="T2314" i="13"/>
  <c r="S2314" i="13"/>
  <c r="R2314" i="13"/>
  <c r="Q2314" i="13"/>
  <c r="P2314" i="13"/>
  <c r="O2314" i="13"/>
  <c r="N2314" i="13"/>
  <c r="M2314" i="13"/>
  <c r="L2314" i="13"/>
  <c r="K2314" i="13"/>
  <c r="J2314" i="13"/>
  <c r="I2314" i="13"/>
  <c r="G2314" i="13"/>
  <c r="F2314" i="13"/>
  <c r="AB2313" i="13"/>
  <c r="AA2313" i="13"/>
  <c r="Z2313" i="13"/>
  <c r="Y2313" i="13"/>
  <c r="X2313" i="13"/>
  <c r="W2313" i="13"/>
  <c r="V2313" i="13"/>
  <c r="U2313" i="13"/>
  <c r="T2313" i="13"/>
  <c r="S2313" i="13"/>
  <c r="R2313" i="13"/>
  <c r="Q2313" i="13"/>
  <c r="P2313" i="13"/>
  <c r="O2313" i="13"/>
  <c r="N2313" i="13"/>
  <c r="M2313" i="13"/>
  <c r="L2313" i="13"/>
  <c r="K2313" i="13"/>
  <c r="J2313" i="13"/>
  <c r="I2313" i="13"/>
  <c r="G2313" i="13"/>
  <c r="F2313" i="13"/>
  <c r="AB2312" i="13"/>
  <c r="AA2312" i="13"/>
  <c r="Z2312" i="13"/>
  <c r="Y2312" i="13"/>
  <c r="X2312" i="13"/>
  <c r="W2312" i="13"/>
  <c r="V2312" i="13"/>
  <c r="U2312" i="13"/>
  <c r="T2312" i="13"/>
  <c r="S2312" i="13"/>
  <c r="R2312" i="13"/>
  <c r="Q2312" i="13"/>
  <c r="P2312" i="13"/>
  <c r="O2312" i="13"/>
  <c r="N2312" i="13"/>
  <c r="M2312" i="13"/>
  <c r="L2312" i="13"/>
  <c r="K2312" i="13"/>
  <c r="J2312" i="13"/>
  <c r="I2312" i="13"/>
  <c r="G2312" i="13"/>
  <c r="F2312" i="13"/>
  <c r="AB2311" i="13"/>
  <c r="AA2311" i="13"/>
  <c r="Z2311" i="13"/>
  <c r="Y2311" i="13"/>
  <c r="X2311" i="13"/>
  <c r="W2311" i="13"/>
  <c r="V2311" i="13"/>
  <c r="U2311" i="13"/>
  <c r="T2311" i="13"/>
  <c r="S2311" i="13"/>
  <c r="R2311" i="13"/>
  <c r="Q2311" i="13"/>
  <c r="P2311" i="13"/>
  <c r="O2311" i="13"/>
  <c r="N2311" i="13"/>
  <c r="M2311" i="13"/>
  <c r="L2311" i="13"/>
  <c r="K2311" i="13"/>
  <c r="J2311" i="13"/>
  <c r="I2311" i="13"/>
  <c r="G2311" i="13"/>
  <c r="F2311" i="13"/>
  <c r="AB2310" i="13"/>
  <c r="AA2310" i="13"/>
  <c r="Z2310" i="13"/>
  <c r="Y2310" i="13"/>
  <c r="X2310" i="13"/>
  <c r="W2310" i="13"/>
  <c r="V2310" i="13"/>
  <c r="U2310" i="13"/>
  <c r="T2310" i="13"/>
  <c r="S2310" i="13"/>
  <c r="R2310" i="13"/>
  <c r="Q2310" i="13"/>
  <c r="P2310" i="13"/>
  <c r="O2310" i="13"/>
  <c r="N2310" i="13"/>
  <c r="M2310" i="13"/>
  <c r="L2310" i="13"/>
  <c r="K2310" i="13"/>
  <c r="J2310" i="13"/>
  <c r="I2310" i="13"/>
  <c r="G2310" i="13"/>
  <c r="F2310" i="13"/>
  <c r="AB2309" i="13"/>
  <c r="AA2309" i="13"/>
  <c r="Z2309" i="13"/>
  <c r="Y2309" i="13"/>
  <c r="X2309" i="13"/>
  <c r="W2309" i="13"/>
  <c r="V2309" i="13"/>
  <c r="U2309" i="13"/>
  <c r="T2309" i="13"/>
  <c r="S2309" i="13"/>
  <c r="R2309" i="13"/>
  <c r="Q2309" i="13"/>
  <c r="P2309" i="13"/>
  <c r="O2309" i="13"/>
  <c r="N2309" i="13"/>
  <c r="M2309" i="13"/>
  <c r="L2309" i="13"/>
  <c r="K2309" i="13"/>
  <c r="J2309" i="13"/>
  <c r="I2309" i="13"/>
  <c r="G2309" i="13"/>
  <c r="F2309" i="13"/>
  <c r="AB2308" i="13"/>
  <c r="AA2308" i="13"/>
  <c r="Z2308" i="13"/>
  <c r="Y2308" i="13"/>
  <c r="X2308" i="13"/>
  <c r="W2308" i="13"/>
  <c r="V2308" i="13"/>
  <c r="U2308" i="13"/>
  <c r="T2308" i="13"/>
  <c r="S2308" i="13"/>
  <c r="R2308" i="13"/>
  <c r="Q2308" i="13"/>
  <c r="P2308" i="13"/>
  <c r="O2308" i="13"/>
  <c r="N2308" i="13"/>
  <c r="M2308" i="13"/>
  <c r="L2308" i="13"/>
  <c r="K2308" i="13"/>
  <c r="J2308" i="13"/>
  <c r="I2308" i="13"/>
  <c r="G2308" i="13"/>
  <c r="F2308" i="13"/>
  <c r="AB2307" i="13"/>
  <c r="AA2307" i="13"/>
  <c r="Z2307" i="13"/>
  <c r="Y2307" i="13"/>
  <c r="X2307" i="13"/>
  <c r="W2307" i="13"/>
  <c r="V2307" i="13"/>
  <c r="U2307" i="13"/>
  <c r="T2307" i="13"/>
  <c r="S2307" i="13"/>
  <c r="R2307" i="13"/>
  <c r="Q2307" i="13"/>
  <c r="P2307" i="13"/>
  <c r="O2307" i="13"/>
  <c r="N2307" i="13"/>
  <c r="M2307" i="13"/>
  <c r="L2307" i="13"/>
  <c r="K2307" i="13"/>
  <c r="J2307" i="13"/>
  <c r="I2307" i="13"/>
  <c r="G2307" i="13"/>
  <c r="F2307" i="13"/>
  <c r="AB2306" i="13"/>
  <c r="AA2306" i="13"/>
  <c r="Z2306" i="13"/>
  <c r="Y2306" i="13"/>
  <c r="X2306" i="13"/>
  <c r="W2306" i="13"/>
  <c r="V2306" i="13"/>
  <c r="U2306" i="13"/>
  <c r="T2306" i="13"/>
  <c r="S2306" i="13"/>
  <c r="R2306" i="13"/>
  <c r="Q2306" i="13"/>
  <c r="P2306" i="13"/>
  <c r="O2306" i="13"/>
  <c r="N2306" i="13"/>
  <c r="M2306" i="13"/>
  <c r="L2306" i="13"/>
  <c r="K2306" i="13"/>
  <c r="J2306" i="13"/>
  <c r="I2306" i="13"/>
  <c r="G2306" i="13"/>
  <c r="F2306" i="13"/>
  <c r="AB2305" i="13"/>
  <c r="AA2305" i="13"/>
  <c r="Z2305" i="13"/>
  <c r="Y2305" i="13"/>
  <c r="X2305" i="13"/>
  <c r="W2305" i="13"/>
  <c r="V2305" i="13"/>
  <c r="U2305" i="13"/>
  <c r="T2305" i="13"/>
  <c r="S2305" i="13"/>
  <c r="R2305" i="13"/>
  <c r="Q2305" i="13"/>
  <c r="P2305" i="13"/>
  <c r="O2305" i="13"/>
  <c r="N2305" i="13"/>
  <c r="M2305" i="13"/>
  <c r="L2305" i="13"/>
  <c r="K2305" i="13"/>
  <c r="J2305" i="13"/>
  <c r="I2305" i="13"/>
  <c r="G2305" i="13"/>
  <c r="F2305" i="13"/>
  <c r="AB2304" i="13"/>
  <c r="AA2304" i="13"/>
  <c r="Z2304" i="13"/>
  <c r="Y2304" i="13"/>
  <c r="X2304" i="13"/>
  <c r="W2304" i="13"/>
  <c r="V2304" i="13"/>
  <c r="U2304" i="13"/>
  <c r="T2304" i="13"/>
  <c r="S2304" i="13"/>
  <c r="R2304" i="13"/>
  <c r="Q2304" i="13"/>
  <c r="P2304" i="13"/>
  <c r="O2304" i="13"/>
  <c r="N2304" i="13"/>
  <c r="M2304" i="13"/>
  <c r="L2304" i="13"/>
  <c r="K2304" i="13"/>
  <c r="J2304" i="13"/>
  <c r="I2304" i="13"/>
  <c r="G2304" i="13"/>
  <c r="F2304" i="13"/>
  <c r="AB2303" i="13"/>
  <c r="AA2303" i="13"/>
  <c r="Z2303" i="13"/>
  <c r="Y2303" i="13"/>
  <c r="X2303" i="13"/>
  <c r="W2303" i="13"/>
  <c r="V2303" i="13"/>
  <c r="U2303" i="13"/>
  <c r="T2303" i="13"/>
  <c r="S2303" i="13"/>
  <c r="R2303" i="13"/>
  <c r="Q2303" i="13"/>
  <c r="P2303" i="13"/>
  <c r="O2303" i="13"/>
  <c r="N2303" i="13"/>
  <c r="M2303" i="13"/>
  <c r="L2303" i="13"/>
  <c r="K2303" i="13"/>
  <c r="J2303" i="13"/>
  <c r="I2303" i="13"/>
  <c r="G2303" i="13"/>
  <c r="F2303" i="13"/>
  <c r="AB2302" i="13"/>
  <c r="AA2302" i="13"/>
  <c r="Z2302" i="13"/>
  <c r="Y2302" i="13"/>
  <c r="X2302" i="13"/>
  <c r="W2302" i="13"/>
  <c r="V2302" i="13"/>
  <c r="U2302" i="13"/>
  <c r="T2302" i="13"/>
  <c r="S2302" i="13"/>
  <c r="R2302" i="13"/>
  <c r="Q2302" i="13"/>
  <c r="P2302" i="13"/>
  <c r="O2302" i="13"/>
  <c r="N2302" i="13"/>
  <c r="M2302" i="13"/>
  <c r="L2302" i="13"/>
  <c r="K2302" i="13"/>
  <c r="J2302" i="13"/>
  <c r="I2302" i="13"/>
  <c r="G2302" i="13"/>
  <c r="F2302" i="13"/>
  <c r="AB2301" i="13"/>
  <c r="AA2301" i="13"/>
  <c r="Z2301" i="13"/>
  <c r="Y2301" i="13"/>
  <c r="X2301" i="13"/>
  <c r="W2301" i="13"/>
  <c r="V2301" i="13"/>
  <c r="U2301" i="13"/>
  <c r="T2301" i="13"/>
  <c r="S2301" i="13"/>
  <c r="R2301" i="13"/>
  <c r="Q2301" i="13"/>
  <c r="P2301" i="13"/>
  <c r="O2301" i="13"/>
  <c r="N2301" i="13"/>
  <c r="M2301" i="13"/>
  <c r="L2301" i="13"/>
  <c r="K2301" i="13"/>
  <c r="J2301" i="13"/>
  <c r="I2301" i="13"/>
  <c r="G2301" i="13"/>
  <c r="F2301" i="13"/>
  <c r="AB2300" i="13"/>
  <c r="AA2300" i="13"/>
  <c r="Z2300" i="13"/>
  <c r="Y2300" i="13"/>
  <c r="X2300" i="13"/>
  <c r="W2300" i="13"/>
  <c r="V2300" i="13"/>
  <c r="U2300" i="13"/>
  <c r="T2300" i="13"/>
  <c r="S2300" i="13"/>
  <c r="R2300" i="13"/>
  <c r="Q2300" i="13"/>
  <c r="P2300" i="13"/>
  <c r="O2300" i="13"/>
  <c r="N2300" i="13"/>
  <c r="M2300" i="13"/>
  <c r="L2300" i="13"/>
  <c r="K2300" i="13"/>
  <c r="J2300" i="13"/>
  <c r="I2300" i="13"/>
  <c r="G2300" i="13"/>
  <c r="F2300" i="13"/>
  <c r="AB2299" i="13"/>
  <c r="AA2299" i="13"/>
  <c r="Z2299" i="13"/>
  <c r="Y2299" i="13"/>
  <c r="X2299" i="13"/>
  <c r="W2299" i="13"/>
  <c r="V2299" i="13"/>
  <c r="U2299" i="13"/>
  <c r="T2299" i="13"/>
  <c r="S2299" i="13"/>
  <c r="R2299" i="13"/>
  <c r="Q2299" i="13"/>
  <c r="P2299" i="13"/>
  <c r="O2299" i="13"/>
  <c r="N2299" i="13"/>
  <c r="M2299" i="13"/>
  <c r="L2299" i="13"/>
  <c r="K2299" i="13"/>
  <c r="J2299" i="13"/>
  <c r="I2299" i="13"/>
  <c r="G2299" i="13"/>
  <c r="F2299" i="13"/>
  <c r="AB2298" i="13"/>
  <c r="AA2298" i="13"/>
  <c r="Z2298" i="13"/>
  <c r="Y2298" i="13"/>
  <c r="X2298" i="13"/>
  <c r="W2298" i="13"/>
  <c r="V2298" i="13"/>
  <c r="U2298" i="13"/>
  <c r="T2298" i="13"/>
  <c r="S2298" i="13"/>
  <c r="R2298" i="13"/>
  <c r="Q2298" i="13"/>
  <c r="P2298" i="13"/>
  <c r="O2298" i="13"/>
  <c r="N2298" i="13"/>
  <c r="M2298" i="13"/>
  <c r="L2298" i="13"/>
  <c r="K2298" i="13"/>
  <c r="J2298" i="13"/>
  <c r="I2298" i="13"/>
  <c r="G2298" i="13"/>
  <c r="F2298" i="13"/>
  <c r="AB2297" i="13"/>
  <c r="AA2297" i="13"/>
  <c r="Z2297" i="13"/>
  <c r="Y2297" i="13"/>
  <c r="X2297" i="13"/>
  <c r="W2297" i="13"/>
  <c r="V2297" i="13"/>
  <c r="U2297" i="13"/>
  <c r="T2297" i="13"/>
  <c r="S2297" i="13"/>
  <c r="R2297" i="13"/>
  <c r="Q2297" i="13"/>
  <c r="P2297" i="13"/>
  <c r="O2297" i="13"/>
  <c r="N2297" i="13"/>
  <c r="M2297" i="13"/>
  <c r="L2297" i="13"/>
  <c r="K2297" i="13"/>
  <c r="J2297" i="13"/>
  <c r="I2297" i="13"/>
  <c r="G2297" i="13"/>
  <c r="F2297" i="13"/>
  <c r="AB2296" i="13"/>
  <c r="AA2296" i="13"/>
  <c r="Z2296" i="13"/>
  <c r="Y2296" i="13"/>
  <c r="X2296" i="13"/>
  <c r="W2296" i="13"/>
  <c r="V2296" i="13"/>
  <c r="U2296" i="13"/>
  <c r="T2296" i="13"/>
  <c r="S2296" i="13"/>
  <c r="R2296" i="13"/>
  <c r="Q2296" i="13"/>
  <c r="P2296" i="13"/>
  <c r="O2296" i="13"/>
  <c r="N2296" i="13"/>
  <c r="M2296" i="13"/>
  <c r="L2296" i="13"/>
  <c r="K2296" i="13"/>
  <c r="J2296" i="13"/>
  <c r="I2296" i="13"/>
  <c r="G2296" i="13"/>
  <c r="F2296" i="13"/>
  <c r="AB2295" i="13"/>
  <c r="AA2295" i="13"/>
  <c r="Z2295" i="13"/>
  <c r="Y2295" i="13"/>
  <c r="X2295" i="13"/>
  <c r="W2295" i="13"/>
  <c r="V2295" i="13"/>
  <c r="U2295" i="13"/>
  <c r="T2295" i="13"/>
  <c r="S2295" i="13"/>
  <c r="R2295" i="13"/>
  <c r="Q2295" i="13"/>
  <c r="P2295" i="13"/>
  <c r="O2295" i="13"/>
  <c r="N2295" i="13"/>
  <c r="M2295" i="13"/>
  <c r="L2295" i="13"/>
  <c r="K2295" i="13"/>
  <c r="J2295" i="13"/>
  <c r="I2295" i="13"/>
  <c r="G2295" i="13"/>
  <c r="F2295" i="13"/>
  <c r="AB2294" i="13"/>
  <c r="AA2294" i="13"/>
  <c r="Z2294" i="13"/>
  <c r="Y2294" i="13"/>
  <c r="X2294" i="13"/>
  <c r="W2294" i="13"/>
  <c r="V2294" i="13"/>
  <c r="U2294" i="13"/>
  <c r="T2294" i="13"/>
  <c r="S2294" i="13"/>
  <c r="R2294" i="13"/>
  <c r="Q2294" i="13"/>
  <c r="P2294" i="13"/>
  <c r="O2294" i="13"/>
  <c r="N2294" i="13"/>
  <c r="M2294" i="13"/>
  <c r="L2294" i="13"/>
  <c r="K2294" i="13"/>
  <c r="J2294" i="13"/>
  <c r="I2294" i="13"/>
  <c r="G2294" i="13"/>
  <c r="F2294" i="13"/>
  <c r="AB2293" i="13"/>
  <c r="AA2293" i="13"/>
  <c r="Z2293" i="13"/>
  <c r="Y2293" i="13"/>
  <c r="X2293" i="13"/>
  <c r="W2293" i="13"/>
  <c r="V2293" i="13"/>
  <c r="U2293" i="13"/>
  <c r="T2293" i="13"/>
  <c r="S2293" i="13"/>
  <c r="R2293" i="13"/>
  <c r="Q2293" i="13"/>
  <c r="P2293" i="13"/>
  <c r="O2293" i="13"/>
  <c r="N2293" i="13"/>
  <c r="M2293" i="13"/>
  <c r="L2293" i="13"/>
  <c r="K2293" i="13"/>
  <c r="J2293" i="13"/>
  <c r="I2293" i="13"/>
  <c r="G2293" i="13"/>
  <c r="F2293" i="13"/>
  <c r="AB2292" i="13"/>
  <c r="AA2292" i="13"/>
  <c r="Z2292" i="13"/>
  <c r="Y2292" i="13"/>
  <c r="X2292" i="13"/>
  <c r="W2292" i="13"/>
  <c r="V2292" i="13"/>
  <c r="U2292" i="13"/>
  <c r="T2292" i="13"/>
  <c r="S2292" i="13"/>
  <c r="R2292" i="13"/>
  <c r="Q2292" i="13"/>
  <c r="P2292" i="13"/>
  <c r="O2292" i="13"/>
  <c r="N2292" i="13"/>
  <c r="M2292" i="13"/>
  <c r="L2292" i="13"/>
  <c r="K2292" i="13"/>
  <c r="J2292" i="13"/>
  <c r="I2292" i="13"/>
  <c r="G2292" i="13"/>
  <c r="F2292" i="13"/>
  <c r="AB2291" i="13"/>
  <c r="AA2291" i="13"/>
  <c r="Z2291" i="13"/>
  <c r="Y2291" i="13"/>
  <c r="X2291" i="13"/>
  <c r="W2291" i="13"/>
  <c r="V2291" i="13"/>
  <c r="U2291" i="13"/>
  <c r="T2291" i="13"/>
  <c r="S2291" i="13"/>
  <c r="R2291" i="13"/>
  <c r="Q2291" i="13"/>
  <c r="P2291" i="13"/>
  <c r="O2291" i="13"/>
  <c r="N2291" i="13"/>
  <c r="M2291" i="13"/>
  <c r="L2291" i="13"/>
  <c r="K2291" i="13"/>
  <c r="J2291" i="13"/>
  <c r="I2291" i="13"/>
  <c r="G2291" i="13"/>
  <c r="F2291" i="13"/>
  <c r="AB2290" i="13"/>
  <c r="AA2290" i="13"/>
  <c r="Z2290" i="13"/>
  <c r="Y2290" i="13"/>
  <c r="X2290" i="13"/>
  <c r="W2290" i="13"/>
  <c r="V2290" i="13"/>
  <c r="U2290" i="13"/>
  <c r="T2290" i="13"/>
  <c r="S2290" i="13"/>
  <c r="R2290" i="13"/>
  <c r="Q2290" i="13"/>
  <c r="P2290" i="13"/>
  <c r="O2290" i="13"/>
  <c r="N2290" i="13"/>
  <c r="M2290" i="13"/>
  <c r="L2290" i="13"/>
  <c r="K2290" i="13"/>
  <c r="J2290" i="13"/>
  <c r="I2290" i="13"/>
  <c r="G2290" i="13"/>
  <c r="F2290" i="13"/>
  <c r="AB2289" i="13"/>
  <c r="AA2289" i="13"/>
  <c r="Z2289" i="13"/>
  <c r="Y2289" i="13"/>
  <c r="X2289" i="13"/>
  <c r="W2289" i="13"/>
  <c r="V2289" i="13"/>
  <c r="U2289" i="13"/>
  <c r="T2289" i="13"/>
  <c r="S2289" i="13"/>
  <c r="R2289" i="13"/>
  <c r="Q2289" i="13"/>
  <c r="P2289" i="13"/>
  <c r="O2289" i="13"/>
  <c r="N2289" i="13"/>
  <c r="M2289" i="13"/>
  <c r="L2289" i="13"/>
  <c r="K2289" i="13"/>
  <c r="J2289" i="13"/>
  <c r="I2289" i="13"/>
  <c r="G2289" i="13"/>
  <c r="F2289" i="13"/>
  <c r="AB2288" i="13"/>
  <c r="AA2288" i="13"/>
  <c r="Z2288" i="13"/>
  <c r="Y2288" i="13"/>
  <c r="X2288" i="13"/>
  <c r="W2288" i="13"/>
  <c r="V2288" i="13"/>
  <c r="U2288" i="13"/>
  <c r="T2288" i="13"/>
  <c r="S2288" i="13"/>
  <c r="R2288" i="13"/>
  <c r="Q2288" i="13"/>
  <c r="P2288" i="13"/>
  <c r="O2288" i="13"/>
  <c r="N2288" i="13"/>
  <c r="M2288" i="13"/>
  <c r="L2288" i="13"/>
  <c r="K2288" i="13"/>
  <c r="J2288" i="13"/>
  <c r="I2288" i="13"/>
  <c r="G2288" i="13"/>
  <c r="F2288" i="13"/>
  <c r="AB2287" i="13"/>
  <c r="AA2287" i="13"/>
  <c r="Z2287" i="13"/>
  <c r="Y2287" i="13"/>
  <c r="X2287" i="13"/>
  <c r="W2287" i="13"/>
  <c r="V2287" i="13"/>
  <c r="U2287" i="13"/>
  <c r="T2287" i="13"/>
  <c r="S2287" i="13"/>
  <c r="R2287" i="13"/>
  <c r="Q2287" i="13"/>
  <c r="P2287" i="13"/>
  <c r="O2287" i="13"/>
  <c r="N2287" i="13"/>
  <c r="M2287" i="13"/>
  <c r="L2287" i="13"/>
  <c r="K2287" i="13"/>
  <c r="J2287" i="13"/>
  <c r="I2287" i="13"/>
  <c r="G2287" i="13"/>
  <c r="F2287" i="13"/>
  <c r="AB2286" i="13"/>
  <c r="AA2286" i="13"/>
  <c r="Z2286" i="13"/>
  <c r="Y2286" i="13"/>
  <c r="X2286" i="13"/>
  <c r="W2286" i="13"/>
  <c r="V2286" i="13"/>
  <c r="U2286" i="13"/>
  <c r="T2286" i="13"/>
  <c r="S2286" i="13"/>
  <c r="R2286" i="13"/>
  <c r="Q2286" i="13"/>
  <c r="P2286" i="13"/>
  <c r="O2286" i="13"/>
  <c r="N2286" i="13"/>
  <c r="M2286" i="13"/>
  <c r="L2286" i="13"/>
  <c r="K2286" i="13"/>
  <c r="J2286" i="13"/>
  <c r="I2286" i="13"/>
  <c r="G2286" i="13"/>
  <c r="F2286" i="13"/>
  <c r="AB2285" i="13"/>
  <c r="AA2285" i="13"/>
  <c r="Z2285" i="13"/>
  <c r="Y2285" i="13"/>
  <c r="X2285" i="13"/>
  <c r="W2285" i="13"/>
  <c r="V2285" i="13"/>
  <c r="U2285" i="13"/>
  <c r="T2285" i="13"/>
  <c r="S2285" i="13"/>
  <c r="R2285" i="13"/>
  <c r="Q2285" i="13"/>
  <c r="P2285" i="13"/>
  <c r="O2285" i="13"/>
  <c r="N2285" i="13"/>
  <c r="M2285" i="13"/>
  <c r="L2285" i="13"/>
  <c r="K2285" i="13"/>
  <c r="J2285" i="13"/>
  <c r="I2285" i="13"/>
  <c r="G2285" i="13"/>
  <c r="F2285" i="13"/>
  <c r="AB2284" i="13"/>
  <c r="AA2284" i="13"/>
  <c r="Z2284" i="13"/>
  <c r="Y2284" i="13"/>
  <c r="X2284" i="13"/>
  <c r="W2284" i="13"/>
  <c r="V2284" i="13"/>
  <c r="U2284" i="13"/>
  <c r="T2284" i="13"/>
  <c r="S2284" i="13"/>
  <c r="R2284" i="13"/>
  <c r="Q2284" i="13"/>
  <c r="P2284" i="13"/>
  <c r="O2284" i="13"/>
  <c r="N2284" i="13"/>
  <c r="M2284" i="13"/>
  <c r="L2284" i="13"/>
  <c r="K2284" i="13"/>
  <c r="J2284" i="13"/>
  <c r="I2284" i="13"/>
  <c r="G2284" i="13"/>
  <c r="F2284" i="13"/>
  <c r="AB2283" i="13"/>
  <c r="AA2283" i="13"/>
  <c r="Z2283" i="13"/>
  <c r="Y2283" i="13"/>
  <c r="X2283" i="13"/>
  <c r="W2283" i="13"/>
  <c r="V2283" i="13"/>
  <c r="U2283" i="13"/>
  <c r="T2283" i="13"/>
  <c r="S2283" i="13"/>
  <c r="R2283" i="13"/>
  <c r="Q2283" i="13"/>
  <c r="P2283" i="13"/>
  <c r="O2283" i="13"/>
  <c r="N2283" i="13"/>
  <c r="M2283" i="13"/>
  <c r="L2283" i="13"/>
  <c r="K2283" i="13"/>
  <c r="J2283" i="13"/>
  <c r="I2283" i="13"/>
  <c r="G2283" i="13"/>
  <c r="F2283" i="13"/>
  <c r="AB2282" i="13"/>
  <c r="AA2282" i="13"/>
  <c r="Z2282" i="13"/>
  <c r="Y2282" i="13"/>
  <c r="X2282" i="13"/>
  <c r="W2282" i="13"/>
  <c r="V2282" i="13"/>
  <c r="U2282" i="13"/>
  <c r="T2282" i="13"/>
  <c r="S2282" i="13"/>
  <c r="R2282" i="13"/>
  <c r="Q2282" i="13"/>
  <c r="P2282" i="13"/>
  <c r="O2282" i="13"/>
  <c r="N2282" i="13"/>
  <c r="M2282" i="13"/>
  <c r="L2282" i="13"/>
  <c r="K2282" i="13"/>
  <c r="J2282" i="13"/>
  <c r="I2282" i="13"/>
  <c r="G2282" i="13"/>
  <c r="F2282" i="13"/>
  <c r="AB2281" i="13"/>
  <c r="AA2281" i="13"/>
  <c r="Z2281" i="13"/>
  <c r="Y2281" i="13"/>
  <c r="X2281" i="13"/>
  <c r="W2281" i="13"/>
  <c r="V2281" i="13"/>
  <c r="U2281" i="13"/>
  <c r="T2281" i="13"/>
  <c r="S2281" i="13"/>
  <c r="R2281" i="13"/>
  <c r="Q2281" i="13"/>
  <c r="P2281" i="13"/>
  <c r="O2281" i="13"/>
  <c r="N2281" i="13"/>
  <c r="M2281" i="13"/>
  <c r="L2281" i="13"/>
  <c r="K2281" i="13"/>
  <c r="J2281" i="13"/>
  <c r="I2281" i="13"/>
  <c r="G2281" i="13"/>
  <c r="F2281" i="13"/>
  <c r="AB2280" i="13"/>
  <c r="AA2280" i="13"/>
  <c r="Z2280" i="13"/>
  <c r="Y2280" i="13"/>
  <c r="X2280" i="13"/>
  <c r="W2280" i="13"/>
  <c r="V2280" i="13"/>
  <c r="U2280" i="13"/>
  <c r="T2280" i="13"/>
  <c r="S2280" i="13"/>
  <c r="R2280" i="13"/>
  <c r="Q2280" i="13"/>
  <c r="P2280" i="13"/>
  <c r="O2280" i="13"/>
  <c r="N2280" i="13"/>
  <c r="M2280" i="13"/>
  <c r="L2280" i="13"/>
  <c r="K2280" i="13"/>
  <c r="J2280" i="13"/>
  <c r="I2280" i="13"/>
  <c r="G2280" i="13"/>
  <c r="F2280" i="13"/>
  <c r="AB2279" i="13"/>
  <c r="AA2279" i="13"/>
  <c r="Z2279" i="13"/>
  <c r="Y2279" i="13"/>
  <c r="X2279" i="13"/>
  <c r="W2279" i="13"/>
  <c r="V2279" i="13"/>
  <c r="U2279" i="13"/>
  <c r="T2279" i="13"/>
  <c r="S2279" i="13"/>
  <c r="R2279" i="13"/>
  <c r="Q2279" i="13"/>
  <c r="P2279" i="13"/>
  <c r="O2279" i="13"/>
  <c r="N2279" i="13"/>
  <c r="M2279" i="13"/>
  <c r="L2279" i="13"/>
  <c r="K2279" i="13"/>
  <c r="J2279" i="13"/>
  <c r="I2279" i="13"/>
  <c r="G2279" i="13"/>
  <c r="F2279" i="13"/>
  <c r="AB2278" i="13"/>
  <c r="AA2278" i="13"/>
  <c r="Z2278" i="13"/>
  <c r="Y2278" i="13"/>
  <c r="X2278" i="13"/>
  <c r="W2278" i="13"/>
  <c r="V2278" i="13"/>
  <c r="U2278" i="13"/>
  <c r="T2278" i="13"/>
  <c r="S2278" i="13"/>
  <c r="R2278" i="13"/>
  <c r="Q2278" i="13"/>
  <c r="P2278" i="13"/>
  <c r="O2278" i="13"/>
  <c r="N2278" i="13"/>
  <c r="M2278" i="13"/>
  <c r="L2278" i="13"/>
  <c r="K2278" i="13"/>
  <c r="J2278" i="13"/>
  <c r="I2278" i="13"/>
  <c r="G2278" i="13"/>
  <c r="F2278" i="13"/>
  <c r="AB2277" i="13"/>
  <c r="AA2277" i="13"/>
  <c r="Z2277" i="13"/>
  <c r="Y2277" i="13"/>
  <c r="X2277" i="13"/>
  <c r="W2277" i="13"/>
  <c r="V2277" i="13"/>
  <c r="U2277" i="13"/>
  <c r="T2277" i="13"/>
  <c r="S2277" i="13"/>
  <c r="R2277" i="13"/>
  <c r="Q2277" i="13"/>
  <c r="P2277" i="13"/>
  <c r="O2277" i="13"/>
  <c r="N2277" i="13"/>
  <c r="M2277" i="13"/>
  <c r="L2277" i="13"/>
  <c r="K2277" i="13"/>
  <c r="J2277" i="13"/>
  <c r="I2277" i="13"/>
  <c r="G2277" i="13"/>
  <c r="F2277" i="13"/>
  <c r="AB2276" i="13"/>
  <c r="AA2276" i="13"/>
  <c r="Z2276" i="13"/>
  <c r="Y2276" i="13"/>
  <c r="X2276" i="13"/>
  <c r="W2276" i="13"/>
  <c r="V2276" i="13"/>
  <c r="U2276" i="13"/>
  <c r="T2276" i="13"/>
  <c r="S2276" i="13"/>
  <c r="R2276" i="13"/>
  <c r="Q2276" i="13"/>
  <c r="P2276" i="13"/>
  <c r="O2276" i="13"/>
  <c r="N2276" i="13"/>
  <c r="M2276" i="13"/>
  <c r="L2276" i="13"/>
  <c r="K2276" i="13"/>
  <c r="J2276" i="13"/>
  <c r="I2276" i="13"/>
  <c r="G2276" i="13"/>
  <c r="F2276" i="13"/>
  <c r="AB2275" i="13"/>
  <c r="AA2275" i="13"/>
  <c r="Z2275" i="13"/>
  <c r="Y2275" i="13"/>
  <c r="X2275" i="13"/>
  <c r="W2275" i="13"/>
  <c r="V2275" i="13"/>
  <c r="U2275" i="13"/>
  <c r="T2275" i="13"/>
  <c r="S2275" i="13"/>
  <c r="R2275" i="13"/>
  <c r="Q2275" i="13"/>
  <c r="P2275" i="13"/>
  <c r="O2275" i="13"/>
  <c r="N2275" i="13"/>
  <c r="M2275" i="13"/>
  <c r="L2275" i="13"/>
  <c r="K2275" i="13"/>
  <c r="J2275" i="13"/>
  <c r="I2275" i="13"/>
  <c r="G2275" i="13"/>
  <c r="F2275" i="13"/>
  <c r="AB2274" i="13"/>
  <c r="AA2274" i="13"/>
  <c r="Z2274" i="13"/>
  <c r="Y2274" i="13"/>
  <c r="X2274" i="13"/>
  <c r="W2274" i="13"/>
  <c r="V2274" i="13"/>
  <c r="U2274" i="13"/>
  <c r="T2274" i="13"/>
  <c r="S2274" i="13"/>
  <c r="R2274" i="13"/>
  <c r="Q2274" i="13"/>
  <c r="P2274" i="13"/>
  <c r="O2274" i="13"/>
  <c r="N2274" i="13"/>
  <c r="M2274" i="13"/>
  <c r="L2274" i="13"/>
  <c r="K2274" i="13"/>
  <c r="J2274" i="13"/>
  <c r="I2274" i="13"/>
  <c r="G2274" i="13"/>
  <c r="F2274" i="13"/>
  <c r="AB2273" i="13"/>
  <c r="AA2273" i="13"/>
  <c r="Z2273" i="13"/>
  <c r="Y2273" i="13"/>
  <c r="X2273" i="13"/>
  <c r="W2273" i="13"/>
  <c r="V2273" i="13"/>
  <c r="U2273" i="13"/>
  <c r="T2273" i="13"/>
  <c r="S2273" i="13"/>
  <c r="R2273" i="13"/>
  <c r="Q2273" i="13"/>
  <c r="P2273" i="13"/>
  <c r="O2273" i="13"/>
  <c r="N2273" i="13"/>
  <c r="M2273" i="13"/>
  <c r="L2273" i="13"/>
  <c r="K2273" i="13"/>
  <c r="J2273" i="13"/>
  <c r="I2273" i="13"/>
  <c r="G2273" i="13"/>
  <c r="F2273" i="13"/>
  <c r="AB2272" i="13"/>
  <c r="AA2272" i="13"/>
  <c r="Z2272" i="13"/>
  <c r="Y2272" i="13"/>
  <c r="X2272" i="13"/>
  <c r="W2272" i="13"/>
  <c r="V2272" i="13"/>
  <c r="U2272" i="13"/>
  <c r="T2272" i="13"/>
  <c r="S2272" i="13"/>
  <c r="R2272" i="13"/>
  <c r="Q2272" i="13"/>
  <c r="P2272" i="13"/>
  <c r="O2272" i="13"/>
  <c r="N2272" i="13"/>
  <c r="M2272" i="13"/>
  <c r="L2272" i="13"/>
  <c r="K2272" i="13"/>
  <c r="J2272" i="13"/>
  <c r="I2272" i="13"/>
  <c r="G2272" i="13"/>
  <c r="F2272" i="13"/>
  <c r="AB2271" i="13"/>
  <c r="AA2271" i="13"/>
  <c r="Z2271" i="13"/>
  <c r="Y2271" i="13"/>
  <c r="X2271" i="13"/>
  <c r="W2271" i="13"/>
  <c r="V2271" i="13"/>
  <c r="U2271" i="13"/>
  <c r="T2271" i="13"/>
  <c r="S2271" i="13"/>
  <c r="R2271" i="13"/>
  <c r="Q2271" i="13"/>
  <c r="P2271" i="13"/>
  <c r="O2271" i="13"/>
  <c r="N2271" i="13"/>
  <c r="M2271" i="13"/>
  <c r="L2271" i="13"/>
  <c r="K2271" i="13"/>
  <c r="J2271" i="13"/>
  <c r="I2271" i="13"/>
  <c r="G2271" i="13"/>
  <c r="F2271" i="13"/>
  <c r="AB2270" i="13"/>
  <c r="AA2270" i="13"/>
  <c r="Z2270" i="13"/>
  <c r="Y2270" i="13"/>
  <c r="X2270" i="13"/>
  <c r="W2270" i="13"/>
  <c r="V2270" i="13"/>
  <c r="U2270" i="13"/>
  <c r="T2270" i="13"/>
  <c r="S2270" i="13"/>
  <c r="R2270" i="13"/>
  <c r="Q2270" i="13"/>
  <c r="P2270" i="13"/>
  <c r="O2270" i="13"/>
  <c r="N2270" i="13"/>
  <c r="M2270" i="13"/>
  <c r="L2270" i="13"/>
  <c r="K2270" i="13"/>
  <c r="J2270" i="13"/>
  <c r="I2270" i="13"/>
  <c r="G2270" i="13"/>
  <c r="F2270" i="13"/>
  <c r="AB2269" i="13"/>
  <c r="AA2269" i="13"/>
  <c r="Z2269" i="13"/>
  <c r="Y2269" i="13"/>
  <c r="X2269" i="13"/>
  <c r="W2269" i="13"/>
  <c r="V2269" i="13"/>
  <c r="U2269" i="13"/>
  <c r="T2269" i="13"/>
  <c r="S2269" i="13"/>
  <c r="R2269" i="13"/>
  <c r="Q2269" i="13"/>
  <c r="P2269" i="13"/>
  <c r="O2269" i="13"/>
  <c r="N2269" i="13"/>
  <c r="M2269" i="13"/>
  <c r="L2269" i="13"/>
  <c r="K2269" i="13"/>
  <c r="J2269" i="13"/>
  <c r="I2269" i="13"/>
  <c r="G2269" i="13"/>
  <c r="F2269" i="13"/>
  <c r="AB2268" i="13"/>
  <c r="AA2268" i="13"/>
  <c r="Z2268" i="13"/>
  <c r="Y2268" i="13"/>
  <c r="X2268" i="13"/>
  <c r="W2268" i="13"/>
  <c r="V2268" i="13"/>
  <c r="U2268" i="13"/>
  <c r="T2268" i="13"/>
  <c r="S2268" i="13"/>
  <c r="R2268" i="13"/>
  <c r="Q2268" i="13"/>
  <c r="P2268" i="13"/>
  <c r="O2268" i="13"/>
  <c r="N2268" i="13"/>
  <c r="M2268" i="13"/>
  <c r="L2268" i="13"/>
  <c r="K2268" i="13"/>
  <c r="J2268" i="13"/>
  <c r="I2268" i="13"/>
  <c r="G2268" i="13"/>
  <c r="F2268" i="13"/>
  <c r="AB2267" i="13"/>
  <c r="AA2267" i="13"/>
  <c r="Z2267" i="13"/>
  <c r="Y2267" i="13"/>
  <c r="X2267" i="13"/>
  <c r="W2267" i="13"/>
  <c r="V2267" i="13"/>
  <c r="U2267" i="13"/>
  <c r="T2267" i="13"/>
  <c r="S2267" i="13"/>
  <c r="R2267" i="13"/>
  <c r="Q2267" i="13"/>
  <c r="P2267" i="13"/>
  <c r="O2267" i="13"/>
  <c r="N2267" i="13"/>
  <c r="M2267" i="13"/>
  <c r="L2267" i="13"/>
  <c r="K2267" i="13"/>
  <c r="J2267" i="13"/>
  <c r="I2267" i="13"/>
  <c r="G2267" i="13"/>
  <c r="F2267" i="13"/>
  <c r="AB2266" i="13"/>
  <c r="AA2266" i="13"/>
  <c r="Z2266" i="13"/>
  <c r="Y2266" i="13"/>
  <c r="X2266" i="13"/>
  <c r="W2266" i="13"/>
  <c r="V2266" i="13"/>
  <c r="U2266" i="13"/>
  <c r="T2266" i="13"/>
  <c r="S2266" i="13"/>
  <c r="R2266" i="13"/>
  <c r="Q2266" i="13"/>
  <c r="P2266" i="13"/>
  <c r="O2266" i="13"/>
  <c r="N2266" i="13"/>
  <c r="M2266" i="13"/>
  <c r="L2266" i="13"/>
  <c r="K2266" i="13"/>
  <c r="J2266" i="13"/>
  <c r="I2266" i="13"/>
  <c r="G2266" i="13"/>
  <c r="F2266" i="13"/>
  <c r="AB2265" i="13"/>
  <c r="AA2265" i="13"/>
  <c r="Z2265" i="13"/>
  <c r="Y2265" i="13"/>
  <c r="X2265" i="13"/>
  <c r="W2265" i="13"/>
  <c r="V2265" i="13"/>
  <c r="U2265" i="13"/>
  <c r="T2265" i="13"/>
  <c r="S2265" i="13"/>
  <c r="R2265" i="13"/>
  <c r="Q2265" i="13"/>
  <c r="P2265" i="13"/>
  <c r="O2265" i="13"/>
  <c r="N2265" i="13"/>
  <c r="M2265" i="13"/>
  <c r="L2265" i="13"/>
  <c r="K2265" i="13"/>
  <c r="J2265" i="13"/>
  <c r="I2265" i="13"/>
  <c r="G2265" i="13"/>
  <c r="F2265" i="13"/>
  <c r="AB2264" i="13"/>
  <c r="AA2264" i="13"/>
  <c r="Z2264" i="13"/>
  <c r="Y2264" i="13"/>
  <c r="X2264" i="13"/>
  <c r="W2264" i="13"/>
  <c r="V2264" i="13"/>
  <c r="U2264" i="13"/>
  <c r="T2264" i="13"/>
  <c r="S2264" i="13"/>
  <c r="R2264" i="13"/>
  <c r="Q2264" i="13"/>
  <c r="P2264" i="13"/>
  <c r="O2264" i="13"/>
  <c r="N2264" i="13"/>
  <c r="M2264" i="13"/>
  <c r="L2264" i="13"/>
  <c r="K2264" i="13"/>
  <c r="J2264" i="13"/>
  <c r="I2264" i="13"/>
  <c r="G2264" i="13"/>
  <c r="F2264" i="13"/>
  <c r="AB2263" i="13"/>
  <c r="AA2263" i="13"/>
  <c r="Z2263" i="13"/>
  <c r="Y2263" i="13"/>
  <c r="X2263" i="13"/>
  <c r="W2263" i="13"/>
  <c r="V2263" i="13"/>
  <c r="U2263" i="13"/>
  <c r="T2263" i="13"/>
  <c r="S2263" i="13"/>
  <c r="R2263" i="13"/>
  <c r="Q2263" i="13"/>
  <c r="P2263" i="13"/>
  <c r="O2263" i="13"/>
  <c r="N2263" i="13"/>
  <c r="M2263" i="13"/>
  <c r="L2263" i="13"/>
  <c r="K2263" i="13"/>
  <c r="J2263" i="13"/>
  <c r="I2263" i="13"/>
  <c r="G2263" i="13"/>
  <c r="F2263" i="13"/>
  <c r="AB2262" i="13"/>
  <c r="AA2262" i="13"/>
  <c r="Z2262" i="13"/>
  <c r="Y2262" i="13"/>
  <c r="X2262" i="13"/>
  <c r="W2262" i="13"/>
  <c r="V2262" i="13"/>
  <c r="U2262" i="13"/>
  <c r="T2262" i="13"/>
  <c r="S2262" i="13"/>
  <c r="R2262" i="13"/>
  <c r="Q2262" i="13"/>
  <c r="P2262" i="13"/>
  <c r="O2262" i="13"/>
  <c r="N2262" i="13"/>
  <c r="M2262" i="13"/>
  <c r="L2262" i="13"/>
  <c r="K2262" i="13"/>
  <c r="J2262" i="13"/>
  <c r="I2262" i="13"/>
  <c r="G2262" i="13"/>
  <c r="F2262" i="13"/>
  <c r="AB2261" i="13"/>
  <c r="AA2261" i="13"/>
  <c r="Z2261" i="13"/>
  <c r="Y2261" i="13"/>
  <c r="X2261" i="13"/>
  <c r="W2261" i="13"/>
  <c r="V2261" i="13"/>
  <c r="U2261" i="13"/>
  <c r="T2261" i="13"/>
  <c r="S2261" i="13"/>
  <c r="R2261" i="13"/>
  <c r="Q2261" i="13"/>
  <c r="P2261" i="13"/>
  <c r="O2261" i="13"/>
  <c r="N2261" i="13"/>
  <c r="M2261" i="13"/>
  <c r="L2261" i="13"/>
  <c r="K2261" i="13"/>
  <c r="J2261" i="13"/>
  <c r="I2261" i="13"/>
  <c r="G2261" i="13"/>
  <c r="F2261" i="13"/>
  <c r="AB2260" i="13"/>
  <c r="AA2260" i="13"/>
  <c r="Z2260" i="13"/>
  <c r="Y2260" i="13"/>
  <c r="X2260" i="13"/>
  <c r="W2260" i="13"/>
  <c r="V2260" i="13"/>
  <c r="U2260" i="13"/>
  <c r="T2260" i="13"/>
  <c r="S2260" i="13"/>
  <c r="R2260" i="13"/>
  <c r="Q2260" i="13"/>
  <c r="P2260" i="13"/>
  <c r="O2260" i="13"/>
  <c r="N2260" i="13"/>
  <c r="M2260" i="13"/>
  <c r="L2260" i="13"/>
  <c r="K2260" i="13"/>
  <c r="J2260" i="13"/>
  <c r="I2260" i="13"/>
  <c r="G2260" i="13"/>
  <c r="F2260" i="13"/>
  <c r="AB2259" i="13"/>
  <c r="AA2259" i="13"/>
  <c r="Z2259" i="13"/>
  <c r="Y2259" i="13"/>
  <c r="X2259" i="13"/>
  <c r="W2259" i="13"/>
  <c r="V2259" i="13"/>
  <c r="U2259" i="13"/>
  <c r="T2259" i="13"/>
  <c r="S2259" i="13"/>
  <c r="R2259" i="13"/>
  <c r="Q2259" i="13"/>
  <c r="P2259" i="13"/>
  <c r="O2259" i="13"/>
  <c r="N2259" i="13"/>
  <c r="M2259" i="13"/>
  <c r="L2259" i="13"/>
  <c r="K2259" i="13"/>
  <c r="J2259" i="13"/>
  <c r="I2259" i="13"/>
  <c r="G2259" i="13"/>
  <c r="F2259" i="13"/>
  <c r="AB2258" i="13"/>
  <c r="AA2258" i="13"/>
  <c r="Z2258" i="13"/>
  <c r="Y2258" i="13"/>
  <c r="X2258" i="13"/>
  <c r="W2258" i="13"/>
  <c r="V2258" i="13"/>
  <c r="U2258" i="13"/>
  <c r="T2258" i="13"/>
  <c r="S2258" i="13"/>
  <c r="R2258" i="13"/>
  <c r="Q2258" i="13"/>
  <c r="P2258" i="13"/>
  <c r="O2258" i="13"/>
  <c r="N2258" i="13"/>
  <c r="M2258" i="13"/>
  <c r="L2258" i="13"/>
  <c r="K2258" i="13"/>
  <c r="J2258" i="13"/>
  <c r="I2258" i="13"/>
  <c r="G2258" i="13"/>
  <c r="F2258" i="13"/>
  <c r="AB2257" i="13"/>
  <c r="AA2257" i="13"/>
  <c r="Z2257" i="13"/>
  <c r="Y2257" i="13"/>
  <c r="X2257" i="13"/>
  <c r="W2257" i="13"/>
  <c r="V2257" i="13"/>
  <c r="U2257" i="13"/>
  <c r="T2257" i="13"/>
  <c r="S2257" i="13"/>
  <c r="R2257" i="13"/>
  <c r="Q2257" i="13"/>
  <c r="P2257" i="13"/>
  <c r="O2257" i="13"/>
  <c r="N2257" i="13"/>
  <c r="M2257" i="13"/>
  <c r="L2257" i="13"/>
  <c r="K2257" i="13"/>
  <c r="J2257" i="13"/>
  <c r="I2257" i="13"/>
  <c r="G2257" i="13"/>
  <c r="F2257" i="13"/>
  <c r="AB2256" i="13"/>
  <c r="AA2256" i="13"/>
  <c r="Z2256" i="13"/>
  <c r="Y2256" i="13"/>
  <c r="X2256" i="13"/>
  <c r="W2256" i="13"/>
  <c r="V2256" i="13"/>
  <c r="U2256" i="13"/>
  <c r="T2256" i="13"/>
  <c r="S2256" i="13"/>
  <c r="R2256" i="13"/>
  <c r="Q2256" i="13"/>
  <c r="P2256" i="13"/>
  <c r="O2256" i="13"/>
  <c r="N2256" i="13"/>
  <c r="M2256" i="13"/>
  <c r="L2256" i="13"/>
  <c r="K2256" i="13"/>
  <c r="J2256" i="13"/>
  <c r="I2256" i="13"/>
  <c r="G2256" i="13"/>
  <c r="F2256" i="13"/>
  <c r="AB2255" i="13"/>
  <c r="AA2255" i="13"/>
  <c r="Z2255" i="13"/>
  <c r="Y2255" i="13"/>
  <c r="X2255" i="13"/>
  <c r="W2255" i="13"/>
  <c r="V2255" i="13"/>
  <c r="U2255" i="13"/>
  <c r="T2255" i="13"/>
  <c r="S2255" i="13"/>
  <c r="R2255" i="13"/>
  <c r="Q2255" i="13"/>
  <c r="P2255" i="13"/>
  <c r="O2255" i="13"/>
  <c r="N2255" i="13"/>
  <c r="M2255" i="13"/>
  <c r="L2255" i="13"/>
  <c r="K2255" i="13"/>
  <c r="J2255" i="13"/>
  <c r="I2255" i="13"/>
  <c r="G2255" i="13"/>
  <c r="F2255" i="13"/>
  <c r="AB2254" i="13"/>
  <c r="AA2254" i="13"/>
  <c r="Z2254" i="13"/>
  <c r="Y2254" i="13"/>
  <c r="X2254" i="13"/>
  <c r="W2254" i="13"/>
  <c r="V2254" i="13"/>
  <c r="U2254" i="13"/>
  <c r="T2254" i="13"/>
  <c r="S2254" i="13"/>
  <c r="R2254" i="13"/>
  <c r="Q2254" i="13"/>
  <c r="P2254" i="13"/>
  <c r="O2254" i="13"/>
  <c r="N2254" i="13"/>
  <c r="M2254" i="13"/>
  <c r="L2254" i="13"/>
  <c r="K2254" i="13"/>
  <c r="J2254" i="13"/>
  <c r="I2254" i="13"/>
  <c r="G2254" i="13"/>
  <c r="F2254" i="13"/>
  <c r="AB2253" i="13"/>
  <c r="AA2253" i="13"/>
  <c r="Z2253" i="13"/>
  <c r="Y2253" i="13"/>
  <c r="X2253" i="13"/>
  <c r="W2253" i="13"/>
  <c r="V2253" i="13"/>
  <c r="U2253" i="13"/>
  <c r="T2253" i="13"/>
  <c r="S2253" i="13"/>
  <c r="R2253" i="13"/>
  <c r="Q2253" i="13"/>
  <c r="P2253" i="13"/>
  <c r="O2253" i="13"/>
  <c r="N2253" i="13"/>
  <c r="M2253" i="13"/>
  <c r="L2253" i="13"/>
  <c r="K2253" i="13"/>
  <c r="J2253" i="13"/>
  <c r="I2253" i="13"/>
  <c r="G2253" i="13"/>
  <c r="F2253" i="13"/>
  <c r="AB2252" i="13"/>
  <c r="AA2252" i="13"/>
  <c r="Z2252" i="13"/>
  <c r="Y2252" i="13"/>
  <c r="X2252" i="13"/>
  <c r="W2252" i="13"/>
  <c r="V2252" i="13"/>
  <c r="U2252" i="13"/>
  <c r="T2252" i="13"/>
  <c r="S2252" i="13"/>
  <c r="R2252" i="13"/>
  <c r="Q2252" i="13"/>
  <c r="P2252" i="13"/>
  <c r="O2252" i="13"/>
  <c r="N2252" i="13"/>
  <c r="M2252" i="13"/>
  <c r="L2252" i="13"/>
  <c r="K2252" i="13"/>
  <c r="J2252" i="13"/>
  <c r="I2252" i="13"/>
  <c r="G2252" i="13"/>
  <c r="F2252" i="13"/>
  <c r="AB2251" i="13"/>
  <c r="AA2251" i="13"/>
  <c r="Z2251" i="13"/>
  <c r="Y2251" i="13"/>
  <c r="X2251" i="13"/>
  <c r="W2251" i="13"/>
  <c r="V2251" i="13"/>
  <c r="U2251" i="13"/>
  <c r="T2251" i="13"/>
  <c r="S2251" i="13"/>
  <c r="R2251" i="13"/>
  <c r="Q2251" i="13"/>
  <c r="P2251" i="13"/>
  <c r="O2251" i="13"/>
  <c r="N2251" i="13"/>
  <c r="M2251" i="13"/>
  <c r="L2251" i="13"/>
  <c r="K2251" i="13"/>
  <c r="J2251" i="13"/>
  <c r="I2251" i="13"/>
  <c r="G2251" i="13"/>
  <c r="F2251" i="13"/>
  <c r="AB2250" i="13"/>
  <c r="AA2250" i="13"/>
  <c r="Z2250" i="13"/>
  <c r="Y2250" i="13"/>
  <c r="X2250" i="13"/>
  <c r="W2250" i="13"/>
  <c r="V2250" i="13"/>
  <c r="U2250" i="13"/>
  <c r="T2250" i="13"/>
  <c r="S2250" i="13"/>
  <c r="R2250" i="13"/>
  <c r="Q2250" i="13"/>
  <c r="P2250" i="13"/>
  <c r="O2250" i="13"/>
  <c r="N2250" i="13"/>
  <c r="M2250" i="13"/>
  <c r="L2250" i="13"/>
  <c r="K2250" i="13"/>
  <c r="J2250" i="13"/>
  <c r="I2250" i="13"/>
  <c r="G2250" i="13"/>
  <c r="F2250" i="13"/>
  <c r="AB2249" i="13"/>
  <c r="AA2249" i="13"/>
  <c r="Z2249" i="13"/>
  <c r="Y2249" i="13"/>
  <c r="X2249" i="13"/>
  <c r="W2249" i="13"/>
  <c r="V2249" i="13"/>
  <c r="U2249" i="13"/>
  <c r="T2249" i="13"/>
  <c r="S2249" i="13"/>
  <c r="R2249" i="13"/>
  <c r="Q2249" i="13"/>
  <c r="P2249" i="13"/>
  <c r="O2249" i="13"/>
  <c r="N2249" i="13"/>
  <c r="M2249" i="13"/>
  <c r="L2249" i="13"/>
  <c r="K2249" i="13"/>
  <c r="J2249" i="13"/>
  <c r="I2249" i="13"/>
  <c r="G2249" i="13"/>
  <c r="F2249" i="13"/>
  <c r="AB2248" i="13"/>
  <c r="AA2248" i="13"/>
  <c r="Z2248" i="13"/>
  <c r="Y2248" i="13"/>
  <c r="X2248" i="13"/>
  <c r="W2248" i="13"/>
  <c r="V2248" i="13"/>
  <c r="U2248" i="13"/>
  <c r="T2248" i="13"/>
  <c r="S2248" i="13"/>
  <c r="R2248" i="13"/>
  <c r="Q2248" i="13"/>
  <c r="P2248" i="13"/>
  <c r="O2248" i="13"/>
  <c r="N2248" i="13"/>
  <c r="M2248" i="13"/>
  <c r="L2248" i="13"/>
  <c r="K2248" i="13"/>
  <c r="J2248" i="13"/>
  <c r="I2248" i="13"/>
  <c r="G2248" i="13"/>
  <c r="F2248" i="13"/>
  <c r="AB2247" i="13"/>
  <c r="AA2247" i="13"/>
  <c r="Z2247" i="13"/>
  <c r="Y2247" i="13"/>
  <c r="X2247" i="13"/>
  <c r="W2247" i="13"/>
  <c r="V2247" i="13"/>
  <c r="U2247" i="13"/>
  <c r="T2247" i="13"/>
  <c r="S2247" i="13"/>
  <c r="R2247" i="13"/>
  <c r="Q2247" i="13"/>
  <c r="P2247" i="13"/>
  <c r="O2247" i="13"/>
  <c r="N2247" i="13"/>
  <c r="M2247" i="13"/>
  <c r="L2247" i="13"/>
  <c r="K2247" i="13"/>
  <c r="J2247" i="13"/>
  <c r="I2247" i="13"/>
  <c r="G2247" i="13"/>
  <c r="F2247" i="13"/>
  <c r="AB2246" i="13"/>
  <c r="AA2246" i="13"/>
  <c r="Z2246" i="13"/>
  <c r="Y2246" i="13"/>
  <c r="X2246" i="13"/>
  <c r="W2246" i="13"/>
  <c r="V2246" i="13"/>
  <c r="U2246" i="13"/>
  <c r="T2246" i="13"/>
  <c r="S2246" i="13"/>
  <c r="R2246" i="13"/>
  <c r="Q2246" i="13"/>
  <c r="P2246" i="13"/>
  <c r="O2246" i="13"/>
  <c r="N2246" i="13"/>
  <c r="M2246" i="13"/>
  <c r="L2246" i="13"/>
  <c r="K2246" i="13"/>
  <c r="J2246" i="13"/>
  <c r="I2246" i="13"/>
  <c r="G2246" i="13"/>
  <c r="F2246" i="13"/>
  <c r="AB2245" i="13"/>
  <c r="AA2245" i="13"/>
  <c r="Z2245" i="13"/>
  <c r="Y2245" i="13"/>
  <c r="X2245" i="13"/>
  <c r="W2245" i="13"/>
  <c r="V2245" i="13"/>
  <c r="U2245" i="13"/>
  <c r="T2245" i="13"/>
  <c r="S2245" i="13"/>
  <c r="R2245" i="13"/>
  <c r="Q2245" i="13"/>
  <c r="P2245" i="13"/>
  <c r="O2245" i="13"/>
  <c r="N2245" i="13"/>
  <c r="M2245" i="13"/>
  <c r="L2245" i="13"/>
  <c r="K2245" i="13"/>
  <c r="J2245" i="13"/>
  <c r="I2245" i="13"/>
  <c r="G2245" i="13"/>
  <c r="F2245" i="13"/>
  <c r="AB2244" i="13"/>
  <c r="AA2244" i="13"/>
  <c r="Z2244" i="13"/>
  <c r="Y2244" i="13"/>
  <c r="X2244" i="13"/>
  <c r="W2244" i="13"/>
  <c r="V2244" i="13"/>
  <c r="U2244" i="13"/>
  <c r="T2244" i="13"/>
  <c r="S2244" i="13"/>
  <c r="R2244" i="13"/>
  <c r="Q2244" i="13"/>
  <c r="P2244" i="13"/>
  <c r="O2244" i="13"/>
  <c r="N2244" i="13"/>
  <c r="M2244" i="13"/>
  <c r="L2244" i="13"/>
  <c r="K2244" i="13"/>
  <c r="J2244" i="13"/>
  <c r="I2244" i="13"/>
  <c r="G2244" i="13"/>
  <c r="F2244" i="13"/>
  <c r="AB2243" i="13"/>
  <c r="AA2243" i="13"/>
  <c r="Z2243" i="13"/>
  <c r="Y2243" i="13"/>
  <c r="X2243" i="13"/>
  <c r="W2243" i="13"/>
  <c r="V2243" i="13"/>
  <c r="U2243" i="13"/>
  <c r="T2243" i="13"/>
  <c r="S2243" i="13"/>
  <c r="R2243" i="13"/>
  <c r="Q2243" i="13"/>
  <c r="P2243" i="13"/>
  <c r="O2243" i="13"/>
  <c r="N2243" i="13"/>
  <c r="M2243" i="13"/>
  <c r="L2243" i="13"/>
  <c r="K2243" i="13"/>
  <c r="J2243" i="13"/>
  <c r="I2243" i="13"/>
  <c r="G2243" i="13"/>
  <c r="F2243" i="13"/>
  <c r="AB2242" i="13"/>
  <c r="AA2242" i="13"/>
  <c r="Z2242" i="13"/>
  <c r="Y2242" i="13"/>
  <c r="X2242" i="13"/>
  <c r="W2242" i="13"/>
  <c r="V2242" i="13"/>
  <c r="U2242" i="13"/>
  <c r="T2242" i="13"/>
  <c r="S2242" i="13"/>
  <c r="R2242" i="13"/>
  <c r="Q2242" i="13"/>
  <c r="P2242" i="13"/>
  <c r="O2242" i="13"/>
  <c r="N2242" i="13"/>
  <c r="M2242" i="13"/>
  <c r="L2242" i="13"/>
  <c r="K2242" i="13"/>
  <c r="J2242" i="13"/>
  <c r="I2242" i="13"/>
  <c r="G2242" i="13"/>
  <c r="F2242" i="13"/>
  <c r="AB2241" i="13"/>
  <c r="AA2241" i="13"/>
  <c r="Z2241" i="13"/>
  <c r="Y2241" i="13"/>
  <c r="X2241" i="13"/>
  <c r="W2241" i="13"/>
  <c r="V2241" i="13"/>
  <c r="U2241" i="13"/>
  <c r="T2241" i="13"/>
  <c r="S2241" i="13"/>
  <c r="R2241" i="13"/>
  <c r="Q2241" i="13"/>
  <c r="P2241" i="13"/>
  <c r="O2241" i="13"/>
  <c r="N2241" i="13"/>
  <c r="M2241" i="13"/>
  <c r="L2241" i="13"/>
  <c r="K2241" i="13"/>
  <c r="J2241" i="13"/>
  <c r="I2241" i="13"/>
  <c r="G2241" i="13"/>
  <c r="F2241" i="13"/>
  <c r="AB2240" i="13"/>
  <c r="AA2240" i="13"/>
  <c r="Z2240" i="13"/>
  <c r="Y2240" i="13"/>
  <c r="X2240" i="13"/>
  <c r="W2240" i="13"/>
  <c r="V2240" i="13"/>
  <c r="U2240" i="13"/>
  <c r="T2240" i="13"/>
  <c r="S2240" i="13"/>
  <c r="R2240" i="13"/>
  <c r="Q2240" i="13"/>
  <c r="P2240" i="13"/>
  <c r="O2240" i="13"/>
  <c r="N2240" i="13"/>
  <c r="M2240" i="13"/>
  <c r="L2240" i="13"/>
  <c r="K2240" i="13"/>
  <c r="J2240" i="13"/>
  <c r="I2240" i="13"/>
  <c r="G2240" i="13"/>
  <c r="F2240" i="13"/>
  <c r="AB2239" i="13"/>
  <c r="AA2239" i="13"/>
  <c r="Z2239" i="13"/>
  <c r="Y2239" i="13"/>
  <c r="X2239" i="13"/>
  <c r="W2239" i="13"/>
  <c r="V2239" i="13"/>
  <c r="U2239" i="13"/>
  <c r="T2239" i="13"/>
  <c r="S2239" i="13"/>
  <c r="R2239" i="13"/>
  <c r="Q2239" i="13"/>
  <c r="P2239" i="13"/>
  <c r="O2239" i="13"/>
  <c r="N2239" i="13"/>
  <c r="M2239" i="13"/>
  <c r="L2239" i="13"/>
  <c r="K2239" i="13"/>
  <c r="J2239" i="13"/>
  <c r="I2239" i="13"/>
  <c r="G2239" i="13"/>
  <c r="F2239" i="13"/>
  <c r="AB2238" i="13"/>
  <c r="AA2238" i="13"/>
  <c r="Z2238" i="13"/>
  <c r="Y2238" i="13"/>
  <c r="X2238" i="13"/>
  <c r="W2238" i="13"/>
  <c r="V2238" i="13"/>
  <c r="U2238" i="13"/>
  <c r="T2238" i="13"/>
  <c r="S2238" i="13"/>
  <c r="R2238" i="13"/>
  <c r="Q2238" i="13"/>
  <c r="P2238" i="13"/>
  <c r="O2238" i="13"/>
  <c r="N2238" i="13"/>
  <c r="M2238" i="13"/>
  <c r="L2238" i="13"/>
  <c r="K2238" i="13"/>
  <c r="J2238" i="13"/>
  <c r="I2238" i="13"/>
  <c r="G2238" i="13"/>
  <c r="F2238" i="13"/>
  <c r="AB2237" i="13"/>
  <c r="AA2237" i="13"/>
  <c r="Z2237" i="13"/>
  <c r="Y2237" i="13"/>
  <c r="X2237" i="13"/>
  <c r="W2237" i="13"/>
  <c r="V2237" i="13"/>
  <c r="U2237" i="13"/>
  <c r="T2237" i="13"/>
  <c r="S2237" i="13"/>
  <c r="R2237" i="13"/>
  <c r="Q2237" i="13"/>
  <c r="P2237" i="13"/>
  <c r="O2237" i="13"/>
  <c r="N2237" i="13"/>
  <c r="M2237" i="13"/>
  <c r="L2237" i="13"/>
  <c r="K2237" i="13"/>
  <c r="J2237" i="13"/>
  <c r="I2237" i="13"/>
  <c r="G2237" i="13"/>
  <c r="F2237" i="13"/>
  <c r="AB2236" i="13"/>
  <c r="AA2236" i="13"/>
  <c r="Z2236" i="13"/>
  <c r="Y2236" i="13"/>
  <c r="X2236" i="13"/>
  <c r="W2236" i="13"/>
  <c r="V2236" i="13"/>
  <c r="U2236" i="13"/>
  <c r="T2236" i="13"/>
  <c r="S2236" i="13"/>
  <c r="R2236" i="13"/>
  <c r="Q2236" i="13"/>
  <c r="P2236" i="13"/>
  <c r="O2236" i="13"/>
  <c r="N2236" i="13"/>
  <c r="M2236" i="13"/>
  <c r="L2236" i="13"/>
  <c r="K2236" i="13"/>
  <c r="J2236" i="13"/>
  <c r="I2236" i="13"/>
  <c r="G2236" i="13"/>
  <c r="F2236" i="13"/>
  <c r="AB2235" i="13"/>
  <c r="AA2235" i="13"/>
  <c r="Z2235" i="13"/>
  <c r="Y2235" i="13"/>
  <c r="X2235" i="13"/>
  <c r="W2235" i="13"/>
  <c r="V2235" i="13"/>
  <c r="U2235" i="13"/>
  <c r="T2235" i="13"/>
  <c r="S2235" i="13"/>
  <c r="R2235" i="13"/>
  <c r="Q2235" i="13"/>
  <c r="P2235" i="13"/>
  <c r="O2235" i="13"/>
  <c r="N2235" i="13"/>
  <c r="M2235" i="13"/>
  <c r="L2235" i="13"/>
  <c r="K2235" i="13"/>
  <c r="J2235" i="13"/>
  <c r="I2235" i="13"/>
  <c r="G2235" i="13"/>
  <c r="F2235" i="13"/>
  <c r="AB2234" i="13"/>
  <c r="AA2234" i="13"/>
  <c r="Z2234" i="13"/>
  <c r="Y2234" i="13"/>
  <c r="X2234" i="13"/>
  <c r="W2234" i="13"/>
  <c r="V2234" i="13"/>
  <c r="U2234" i="13"/>
  <c r="T2234" i="13"/>
  <c r="S2234" i="13"/>
  <c r="R2234" i="13"/>
  <c r="Q2234" i="13"/>
  <c r="P2234" i="13"/>
  <c r="O2234" i="13"/>
  <c r="N2234" i="13"/>
  <c r="M2234" i="13"/>
  <c r="L2234" i="13"/>
  <c r="K2234" i="13"/>
  <c r="J2234" i="13"/>
  <c r="I2234" i="13"/>
  <c r="G2234" i="13"/>
  <c r="F2234" i="13"/>
  <c r="AB2233" i="13"/>
  <c r="AA2233" i="13"/>
  <c r="Z2233" i="13"/>
  <c r="Y2233" i="13"/>
  <c r="X2233" i="13"/>
  <c r="W2233" i="13"/>
  <c r="V2233" i="13"/>
  <c r="U2233" i="13"/>
  <c r="T2233" i="13"/>
  <c r="S2233" i="13"/>
  <c r="R2233" i="13"/>
  <c r="Q2233" i="13"/>
  <c r="P2233" i="13"/>
  <c r="O2233" i="13"/>
  <c r="N2233" i="13"/>
  <c r="M2233" i="13"/>
  <c r="L2233" i="13"/>
  <c r="K2233" i="13"/>
  <c r="J2233" i="13"/>
  <c r="I2233" i="13"/>
  <c r="G2233" i="13"/>
  <c r="F2233" i="13"/>
  <c r="AB2232" i="13"/>
  <c r="AA2232" i="13"/>
  <c r="Z2232" i="13"/>
  <c r="Y2232" i="13"/>
  <c r="X2232" i="13"/>
  <c r="W2232" i="13"/>
  <c r="V2232" i="13"/>
  <c r="U2232" i="13"/>
  <c r="T2232" i="13"/>
  <c r="S2232" i="13"/>
  <c r="R2232" i="13"/>
  <c r="Q2232" i="13"/>
  <c r="P2232" i="13"/>
  <c r="O2232" i="13"/>
  <c r="N2232" i="13"/>
  <c r="M2232" i="13"/>
  <c r="L2232" i="13"/>
  <c r="K2232" i="13"/>
  <c r="J2232" i="13"/>
  <c r="I2232" i="13"/>
  <c r="G2232" i="13"/>
  <c r="F2232" i="13"/>
  <c r="AB2231" i="13"/>
  <c r="AA2231" i="13"/>
  <c r="Z2231" i="13"/>
  <c r="Y2231" i="13"/>
  <c r="X2231" i="13"/>
  <c r="W2231" i="13"/>
  <c r="V2231" i="13"/>
  <c r="U2231" i="13"/>
  <c r="T2231" i="13"/>
  <c r="S2231" i="13"/>
  <c r="R2231" i="13"/>
  <c r="Q2231" i="13"/>
  <c r="P2231" i="13"/>
  <c r="O2231" i="13"/>
  <c r="N2231" i="13"/>
  <c r="M2231" i="13"/>
  <c r="L2231" i="13"/>
  <c r="K2231" i="13"/>
  <c r="J2231" i="13"/>
  <c r="I2231" i="13"/>
  <c r="G2231" i="13"/>
  <c r="F2231" i="13"/>
  <c r="AB2230" i="13"/>
  <c r="AA2230" i="13"/>
  <c r="Z2230" i="13"/>
  <c r="Y2230" i="13"/>
  <c r="X2230" i="13"/>
  <c r="W2230" i="13"/>
  <c r="V2230" i="13"/>
  <c r="U2230" i="13"/>
  <c r="T2230" i="13"/>
  <c r="S2230" i="13"/>
  <c r="R2230" i="13"/>
  <c r="Q2230" i="13"/>
  <c r="P2230" i="13"/>
  <c r="O2230" i="13"/>
  <c r="N2230" i="13"/>
  <c r="M2230" i="13"/>
  <c r="L2230" i="13"/>
  <c r="K2230" i="13"/>
  <c r="J2230" i="13"/>
  <c r="I2230" i="13"/>
  <c r="G2230" i="13"/>
  <c r="F2230" i="13"/>
  <c r="AB2229" i="13"/>
  <c r="AA2229" i="13"/>
  <c r="Z2229" i="13"/>
  <c r="Y2229" i="13"/>
  <c r="X2229" i="13"/>
  <c r="W2229" i="13"/>
  <c r="V2229" i="13"/>
  <c r="U2229" i="13"/>
  <c r="T2229" i="13"/>
  <c r="S2229" i="13"/>
  <c r="R2229" i="13"/>
  <c r="Q2229" i="13"/>
  <c r="P2229" i="13"/>
  <c r="O2229" i="13"/>
  <c r="N2229" i="13"/>
  <c r="M2229" i="13"/>
  <c r="L2229" i="13"/>
  <c r="K2229" i="13"/>
  <c r="J2229" i="13"/>
  <c r="I2229" i="13"/>
  <c r="G2229" i="13"/>
  <c r="F2229" i="13"/>
  <c r="AB2228" i="13"/>
  <c r="AA2228" i="13"/>
  <c r="Z2228" i="13"/>
  <c r="Y2228" i="13"/>
  <c r="X2228" i="13"/>
  <c r="W2228" i="13"/>
  <c r="V2228" i="13"/>
  <c r="U2228" i="13"/>
  <c r="T2228" i="13"/>
  <c r="S2228" i="13"/>
  <c r="R2228" i="13"/>
  <c r="Q2228" i="13"/>
  <c r="P2228" i="13"/>
  <c r="O2228" i="13"/>
  <c r="N2228" i="13"/>
  <c r="M2228" i="13"/>
  <c r="L2228" i="13"/>
  <c r="K2228" i="13"/>
  <c r="J2228" i="13"/>
  <c r="I2228" i="13"/>
  <c r="G2228" i="13"/>
  <c r="F2228" i="13"/>
  <c r="AB2227" i="13"/>
  <c r="AA2227" i="13"/>
  <c r="Z2227" i="13"/>
  <c r="Y2227" i="13"/>
  <c r="X2227" i="13"/>
  <c r="W2227" i="13"/>
  <c r="V2227" i="13"/>
  <c r="U2227" i="13"/>
  <c r="T2227" i="13"/>
  <c r="S2227" i="13"/>
  <c r="R2227" i="13"/>
  <c r="Q2227" i="13"/>
  <c r="P2227" i="13"/>
  <c r="O2227" i="13"/>
  <c r="N2227" i="13"/>
  <c r="M2227" i="13"/>
  <c r="L2227" i="13"/>
  <c r="K2227" i="13"/>
  <c r="J2227" i="13"/>
  <c r="I2227" i="13"/>
  <c r="G2227" i="13"/>
  <c r="F2227" i="13"/>
  <c r="AB2226" i="13"/>
  <c r="AA2226" i="13"/>
  <c r="Z2226" i="13"/>
  <c r="Y2226" i="13"/>
  <c r="X2226" i="13"/>
  <c r="W2226" i="13"/>
  <c r="V2226" i="13"/>
  <c r="U2226" i="13"/>
  <c r="T2226" i="13"/>
  <c r="S2226" i="13"/>
  <c r="R2226" i="13"/>
  <c r="Q2226" i="13"/>
  <c r="P2226" i="13"/>
  <c r="O2226" i="13"/>
  <c r="N2226" i="13"/>
  <c r="M2226" i="13"/>
  <c r="L2226" i="13"/>
  <c r="K2226" i="13"/>
  <c r="J2226" i="13"/>
  <c r="I2226" i="13"/>
  <c r="G2226" i="13"/>
  <c r="F2226" i="13"/>
  <c r="AB2225" i="13"/>
  <c r="AA2225" i="13"/>
  <c r="Z2225" i="13"/>
  <c r="Y2225" i="13"/>
  <c r="X2225" i="13"/>
  <c r="W2225" i="13"/>
  <c r="V2225" i="13"/>
  <c r="U2225" i="13"/>
  <c r="T2225" i="13"/>
  <c r="S2225" i="13"/>
  <c r="R2225" i="13"/>
  <c r="Q2225" i="13"/>
  <c r="P2225" i="13"/>
  <c r="O2225" i="13"/>
  <c r="N2225" i="13"/>
  <c r="M2225" i="13"/>
  <c r="L2225" i="13"/>
  <c r="K2225" i="13"/>
  <c r="J2225" i="13"/>
  <c r="I2225" i="13"/>
  <c r="G2225" i="13"/>
  <c r="F2225" i="13"/>
  <c r="AB2224" i="13"/>
  <c r="AA2224" i="13"/>
  <c r="Z2224" i="13"/>
  <c r="Y2224" i="13"/>
  <c r="X2224" i="13"/>
  <c r="W2224" i="13"/>
  <c r="V2224" i="13"/>
  <c r="U2224" i="13"/>
  <c r="T2224" i="13"/>
  <c r="S2224" i="13"/>
  <c r="R2224" i="13"/>
  <c r="Q2224" i="13"/>
  <c r="P2224" i="13"/>
  <c r="O2224" i="13"/>
  <c r="N2224" i="13"/>
  <c r="M2224" i="13"/>
  <c r="L2224" i="13"/>
  <c r="K2224" i="13"/>
  <c r="J2224" i="13"/>
  <c r="I2224" i="13"/>
  <c r="G2224" i="13"/>
  <c r="F2224" i="13"/>
  <c r="AB2223" i="13"/>
  <c r="AA2223" i="13"/>
  <c r="Z2223" i="13"/>
  <c r="Y2223" i="13"/>
  <c r="X2223" i="13"/>
  <c r="W2223" i="13"/>
  <c r="V2223" i="13"/>
  <c r="U2223" i="13"/>
  <c r="T2223" i="13"/>
  <c r="S2223" i="13"/>
  <c r="R2223" i="13"/>
  <c r="Q2223" i="13"/>
  <c r="P2223" i="13"/>
  <c r="O2223" i="13"/>
  <c r="N2223" i="13"/>
  <c r="M2223" i="13"/>
  <c r="L2223" i="13"/>
  <c r="K2223" i="13"/>
  <c r="J2223" i="13"/>
  <c r="I2223" i="13"/>
  <c r="G2223" i="13"/>
  <c r="F2223" i="13"/>
  <c r="AB2222" i="13"/>
  <c r="AA2222" i="13"/>
  <c r="Z2222" i="13"/>
  <c r="Y2222" i="13"/>
  <c r="X2222" i="13"/>
  <c r="W2222" i="13"/>
  <c r="V2222" i="13"/>
  <c r="U2222" i="13"/>
  <c r="T2222" i="13"/>
  <c r="S2222" i="13"/>
  <c r="R2222" i="13"/>
  <c r="Q2222" i="13"/>
  <c r="P2222" i="13"/>
  <c r="O2222" i="13"/>
  <c r="N2222" i="13"/>
  <c r="M2222" i="13"/>
  <c r="L2222" i="13"/>
  <c r="K2222" i="13"/>
  <c r="J2222" i="13"/>
  <c r="I2222" i="13"/>
  <c r="G2222" i="13"/>
  <c r="F2222" i="13"/>
  <c r="AB2221" i="13"/>
  <c r="AA2221" i="13"/>
  <c r="Z2221" i="13"/>
  <c r="Y2221" i="13"/>
  <c r="X2221" i="13"/>
  <c r="W2221" i="13"/>
  <c r="V2221" i="13"/>
  <c r="U2221" i="13"/>
  <c r="T2221" i="13"/>
  <c r="S2221" i="13"/>
  <c r="R2221" i="13"/>
  <c r="Q2221" i="13"/>
  <c r="P2221" i="13"/>
  <c r="O2221" i="13"/>
  <c r="N2221" i="13"/>
  <c r="M2221" i="13"/>
  <c r="L2221" i="13"/>
  <c r="K2221" i="13"/>
  <c r="J2221" i="13"/>
  <c r="I2221" i="13"/>
  <c r="G2221" i="13"/>
  <c r="F2221" i="13"/>
  <c r="AB2220" i="13"/>
  <c r="AA2220" i="13"/>
  <c r="Z2220" i="13"/>
  <c r="Y2220" i="13"/>
  <c r="X2220" i="13"/>
  <c r="W2220" i="13"/>
  <c r="V2220" i="13"/>
  <c r="U2220" i="13"/>
  <c r="T2220" i="13"/>
  <c r="S2220" i="13"/>
  <c r="R2220" i="13"/>
  <c r="Q2220" i="13"/>
  <c r="P2220" i="13"/>
  <c r="O2220" i="13"/>
  <c r="N2220" i="13"/>
  <c r="M2220" i="13"/>
  <c r="L2220" i="13"/>
  <c r="K2220" i="13"/>
  <c r="J2220" i="13"/>
  <c r="I2220" i="13"/>
  <c r="G2220" i="13"/>
  <c r="F2220" i="13"/>
  <c r="AB2219" i="13"/>
  <c r="AA2219" i="13"/>
  <c r="Z2219" i="13"/>
  <c r="Y2219" i="13"/>
  <c r="X2219" i="13"/>
  <c r="W2219" i="13"/>
  <c r="V2219" i="13"/>
  <c r="U2219" i="13"/>
  <c r="T2219" i="13"/>
  <c r="S2219" i="13"/>
  <c r="R2219" i="13"/>
  <c r="Q2219" i="13"/>
  <c r="P2219" i="13"/>
  <c r="O2219" i="13"/>
  <c r="N2219" i="13"/>
  <c r="M2219" i="13"/>
  <c r="L2219" i="13"/>
  <c r="K2219" i="13"/>
  <c r="J2219" i="13"/>
  <c r="I2219" i="13"/>
  <c r="G2219" i="13"/>
  <c r="F2219" i="13"/>
  <c r="AB2218" i="13"/>
  <c r="AA2218" i="13"/>
  <c r="Z2218" i="13"/>
  <c r="Y2218" i="13"/>
  <c r="X2218" i="13"/>
  <c r="W2218" i="13"/>
  <c r="V2218" i="13"/>
  <c r="U2218" i="13"/>
  <c r="T2218" i="13"/>
  <c r="S2218" i="13"/>
  <c r="R2218" i="13"/>
  <c r="Q2218" i="13"/>
  <c r="P2218" i="13"/>
  <c r="O2218" i="13"/>
  <c r="N2218" i="13"/>
  <c r="M2218" i="13"/>
  <c r="L2218" i="13"/>
  <c r="K2218" i="13"/>
  <c r="J2218" i="13"/>
  <c r="I2218" i="13"/>
  <c r="G2218" i="13"/>
  <c r="F2218" i="13"/>
  <c r="AB2217" i="13"/>
  <c r="AA2217" i="13"/>
  <c r="Z2217" i="13"/>
  <c r="Y2217" i="13"/>
  <c r="X2217" i="13"/>
  <c r="W2217" i="13"/>
  <c r="V2217" i="13"/>
  <c r="U2217" i="13"/>
  <c r="T2217" i="13"/>
  <c r="S2217" i="13"/>
  <c r="R2217" i="13"/>
  <c r="Q2217" i="13"/>
  <c r="P2217" i="13"/>
  <c r="O2217" i="13"/>
  <c r="N2217" i="13"/>
  <c r="M2217" i="13"/>
  <c r="L2217" i="13"/>
  <c r="K2217" i="13"/>
  <c r="J2217" i="13"/>
  <c r="I2217" i="13"/>
  <c r="G2217" i="13"/>
  <c r="F2217" i="13"/>
  <c r="AB2216" i="13"/>
  <c r="AA2216" i="13"/>
  <c r="Z2216" i="13"/>
  <c r="Y2216" i="13"/>
  <c r="X2216" i="13"/>
  <c r="W2216" i="13"/>
  <c r="V2216" i="13"/>
  <c r="U2216" i="13"/>
  <c r="T2216" i="13"/>
  <c r="S2216" i="13"/>
  <c r="R2216" i="13"/>
  <c r="Q2216" i="13"/>
  <c r="P2216" i="13"/>
  <c r="O2216" i="13"/>
  <c r="N2216" i="13"/>
  <c r="M2216" i="13"/>
  <c r="L2216" i="13"/>
  <c r="K2216" i="13"/>
  <c r="J2216" i="13"/>
  <c r="I2216" i="13"/>
  <c r="G2216" i="13"/>
  <c r="F2216" i="13"/>
  <c r="AB2215" i="13"/>
  <c r="AA2215" i="13"/>
  <c r="Z2215" i="13"/>
  <c r="Y2215" i="13"/>
  <c r="X2215" i="13"/>
  <c r="W2215" i="13"/>
  <c r="V2215" i="13"/>
  <c r="U2215" i="13"/>
  <c r="T2215" i="13"/>
  <c r="S2215" i="13"/>
  <c r="R2215" i="13"/>
  <c r="Q2215" i="13"/>
  <c r="P2215" i="13"/>
  <c r="O2215" i="13"/>
  <c r="N2215" i="13"/>
  <c r="M2215" i="13"/>
  <c r="L2215" i="13"/>
  <c r="K2215" i="13"/>
  <c r="J2215" i="13"/>
  <c r="I2215" i="13"/>
  <c r="G2215" i="13"/>
  <c r="F2215" i="13"/>
  <c r="AB2214" i="13"/>
  <c r="AA2214" i="13"/>
  <c r="Z2214" i="13"/>
  <c r="Y2214" i="13"/>
  <c r="X2214" i="13"/>
  <c r="W2214" i="13"/>
  <c r="V2214" i="13"/>
  <c r="U2214" i="13"/>
  <c r="T2214" i="13"/>
  <c r="S2214" i="13"/>
  <c r="R2214" i="13"/>
  <c r="Q2214" i="13"/>
  <c r="P2214" i="13"/>
  <c r="O2214" i="13"/>
  <c r="N2214" i="13"/>
  <c r="M2214" i="13"/>
  <c r="L2214" i="13"/>
  <c r="K2214" i="13"/>
  <c r="J2214" i="13"/>
  <c r="I2214" i="13"/>
  <c r="G2214" i="13"/>
  <c r="F2214" i="13"/>
  <c r="AB2213" i="13"/>
  <c r="AA2213" i="13"/>
  <c r="Z2213" i="13"/>
  <c r="Y2213" i="13"/>
  <c r="X2213" i="13"/>
  <c r="W2213" i="13"/>
  <c r="V2213" i="13"/>
  <c r="U2213" i="13"/>
  <c r="T2213" i="13"/>
  <c r="S2213" i="13"/>
  <c r="R2213" i="13"/>
  <c r="Q2213" i="13"/>
  <c r="P2213" i="13"/>
  <c r="O2213" i="13"/>
  <c r="N2213" i="13"/>
  <c r="M2213" i="13"/>
  <c r="L2213" i="13"/>
  <c r="K2213" i="13"/>
  <c r="J2213" i="13"/>
  <c r="I2213" i="13"/>
  <c r="G2213" i="13"/>
  <c r="F2213" i="13"/>
  <c r="AB2212" i="13"/>
  <c r="AA2212" i="13"/>
  <c r="Z2212" i="13"/>
  <c r="Y2212" i="13"/>
  <c r="X2212" i="13"/>
  <c r="W2212" i="13"/>
  <c r="V2212" i="13"/>
  <c r="U2212" i="13"/>
  <c r="T2212" i="13"/>
  <c r="S2212" i="13"/>
  <c r="R2212" i="13"/>
  <c r="Q2212" i="13"/>
  <c r="P2212" i="13"/>
  <c r="O2212" i="13"/>
  <c r="N2212" i="13"/>
  <c r="M2212" i="13"/>
  <c r="L2212" i="13"/>
  <c r="K2212" i="13"/>
  <c r="J2212" i="13"/>
  <c r="I2212" i="13"/>
  <c r="G2212" i="13"/>
  <c r="F2212" i="13"/>
  <c r="AB2211" i="13"/>
  <c r="AA2211" i="13"/>
  <c r="Z2211" i="13"/>
  <c r="Y2211" i="13"/>
  <c r="X2211" i="13"/>
  <c r="W2211" i="13"/>
  <c r="V2211" i="13"/>
  <c r="U2211" i="13"/>
  <c r="T2211" i="13"/>
  <c r="S2211" i="13"/>
  <c r="R2211" i="13"/>
  <c r="Q2211" i="13"/>
  <c r="P2211" i="13"/>
  <c r="O2211" i="13"/>
  <c r="N2211" i="13"/>
  <c r="M2211" i="13"/>
  <c r="L2211" i="13"/>
  <c r="K2211" i="13"/>
  <c r="J2211" i="13"/>
  <c r="I2211" i="13"/>
  <c r="G2211" i="13"/>
  <c r="F2211" i="13"/>
  <c r="AB2210" i="13"/>
  <c r="AA2210" i="13"/>
  <c r="Z2210" i="13"/>
  <c r="Y2210" i="13"/>
  <c r="X2210" i="13"/>
  <c r="W2210" i="13"/>
  <c r="V2210" i="13"/>
  <c r="U2210" i="13"/>
  <c r="T2210" i="13"/>
  <c r="S2210" i="13"/>
  <c r="R2210" i="13"/>
  <c r="Q2210" i="13"/>
  <c r="P2210" i="13"/>
  <c r="O2210" i="13"/>
  <c r="N2210" i="13"/>
  <c r="M2210" i="13"/>
  <c r="L2210" i="13"/>
  <c r="K2210" i="13"/>
  <c r="J2210" i="13"/>
  <c r="I2210" i="13"/>
  <c r="G2210" i="13"/>
  <c r="F2210" i="13"/>
  <c r="AB2209" i="13"/>
  <c r="AA2209" i="13"/>
  <c r="Z2209" i="13"/>
  <c r="Y2209" i="13"/>
  <c r="X2209" i="13"/>
  <c r="W2209" i="13"/>
  <c r="V2209" i="13"/>
  <c r="U2209" i="13"/>
  <c r="T2209" i="13"/>
  <c r="S2209" i="13"/>
  <c r="R2209" i="13"/>
  <c r="Q2209" i="13"/>
  <c r="P2209" i="13"/>
  <c r="O2209" i="13"/>
  <c r="N2209" i="13"/>
  <c r="M2209" i="13"/>
  <c r="L2209" i="13"/>
  <c r="K2209" i="13"/>
  <c r="J2209" i="13"/>
  <c r="I2209" i="13"/>
  <c r="G2209" i="13"/>
  <c r="F2209" i="13"/>
  <c r="AB2208" i="13"/>
  <c r="AA2208" i="13"/>
  <c r="Z2208" i="13"/>
  <c r="Y2208" i="13"/>
  <c r="X2208" i="13"/>
  <c r="W2208" i="13"/>
  <c r="V2208" i="13"/>
  <c r="U2208" i="13"/>
  <c r="T2208" i="13"/>
  <c r="S2208" i="13"/>
  <c r="R2208" i="13"/>
  <c r="Q2208" i="13"/>
  <c r="P2208" i="13"/>
  <c r="O2208" i="13"/>
  <c r="N2208" i="13"/>
  <c r="M2208" i="13"/>
  <c r="L2208" i="13"/>
  <c r="K2208" i="13"/>
  <c r="J2208" i="13"/>
  <c r="I2208" i="13"/>
  <c r="G2208" i="13"/>
  <c r="F2208" i="13"/>
  <c r="AB2207" i="13"/>
  <c r="AA2207" i="13"/>
  <c r="Z2207" i="13"/>
  <c r="Y2207" i="13"/>
  <c r="X2207" i="13"/>
  <c r="W2207" i="13"/>
  <c r="V2207" i="13"/>
  <c r="U2207" i="13"/>
  <c r="T2207" i="13"/>
  <c r="S2207" i="13"/>
  <c r="R2207" i="13"/>
  <c r="Q2207" i="13"/>
  <c r="P2207" i="13"/>
  <c r="O2207" i="13"/>
  <c r="N2207" i="13"/>
  <c r="M2207" i="13"/>
  <c r="L2207" i="13"/>
  <c r="K2207" i="13"/>
  <c r="J2207" i="13"/>
  <c r="I2207" i="13"/>
  <c r="G2207" i="13"/>
  <c r="F2207" i="13"/>
  <c r="AB2206" i="13"/>
  <c r="AA2206" i="13"/>
  <c r="Z2206" i="13"/>
  <c r="Y2206" i="13"/>
  <c r="X2206" i="13"/>
  <c r="W2206" i="13"/>
  <c r="V2206" i="13"/>
  <c r="U2206" i="13"/>
  <c r="T2206" i="13"/>
  <c r="S2206" i="13"/>
  <c r="R2206" i="13"/>
  <c r="Q2206" i="13"/>
  <c r="P2206" i="13"/>
  <c r="O2206" i="13"/>
  <c r="N2206" i="13"/>
  <c r="M2206" i="13"/>
  <c r="L2206" i="13"/>
  <c r="K2206" i="13"/>
  <c r="J2206" i="13"/>
  <c r="I2206" i="13"/>
  <c r="G2206" i="13"/>
  <c r="F2206" i="13"/>
  <c r="AB2205" i="13"/>
  <c r="AA2205" i="13"/>
  <c r="Z2205" i="13"/>
  <c r="Y2205" i="13"/>
  <c r="X2205" i="13"/>
  <c r="W2205" i="13"/>
  <c r="V2205" i="13"/>
  <c r="U2205" i="13"/>
  <c r="T2205" i="13"/>
  <c r="S2205" i="13"/>
  <c r="R2205" i="13"/>
  <c r="Q2205" i="13"/>
  <c r="P2205" i="13"/>
  <c r="O2205" i="13"/>
  <c r="N2205" i="13"/>
  <c r="M2205" i="13"/>
  <c r="L2205" i="13"/>
  <c r="K2205" i="13"/>
  <c r="J2205" i="13"/>
  <c r="I2205" i="13"/>
  <c r="G2205" i="13"/>
  <c r="F2205" i="13"/>
  <c r="AB2204" i="13"/>
  <c r="AA2204" i="13"/>
  <c r="Z2204" i="13"/>
  <c r="Y2204" i="13"/>
  <c r="X2204" i="13"/>
  <c r="W2204" i="13"/>
  <c r="V2204" i="13"/>
  <c r="U2204" i="13"/>
  <c r="T2204" i="13"/>
  <c r="S2204" i="13"/>
  <c r="R2204" i="13"/>
  <c r="Q2204" i="13"/>
  <c r="P2204" i="13"/>
  <c r="O2204" i="13"/>
  <c r="N2204" i="13"/>
  <c r="M2204" i="13"/>
  <c r="L2204" i="13"/>
  <c r="K2204" i="13"/>
  <c r="J2204" i="13"/>
  <c r="I2204" i="13"/>
  <c r="G2204" i="13"/>
  <c r="F2204" i="13"/>
  <c r="AB2203" i="13"/>
  <c r="AA2203" i="13"/>
  <c r="Z2203" i="13"/>
  <c r="Y2203" i="13"/>
  <c r="X2203" i="13"/>
  <c r="W2203" i="13"/>
  <c r="V2203" i="13"/>
  <c r="U2203" i="13"/>
  <c r="T2203" i="13"/>
  <c r="S2203" i="13"/>
  <c r="R2203" i="13"/>
  <c r="Q2203" i="13"/>
  <c r="P2203" i="13"/>
  <c r="O2203" i="13"/>
  <c r="N2203" i="13"/>
  <c r="M2203" i="13"/>
  <c r="L2203" i="13"/>
  <c r="K2203" i="13"/>
  <c r="J2203" i="13"/>
  <c r="I2203" i="13"/>
  <c r="G2203" i="13"/>
  <c r="F2203" i="13"/>
  <c r="AB2202" i="13"/>
  <c r="AA2202" i="13"/>
  <c r="Z2202" i="13"/>
  <c r="Y2202" i="13"/>
  <c r="X2202" i="13"/>
  <c r="W2202" i="13"/>
  <c r="V2202" i="13"/>
  <c r="U2202" i="13"/>
  <c r="T2202" i="13"/>
  <c r="S2202" i="13"/>
  <c r="R2202" i="13"/>
  <c r="Q2202" i="13"/>
  <c r="P2202" i="13"/>
  <c r="O2202" i="13"/>
  <c r="N2202" i="13"/>
  <c r="M2202" i="13"/>
  <c r="L2202" i="13"/>
  <c r="K2202" i="13"/>
  <c r="J2202" i="13"/>
  <c r="I2202" i="13"/>
  <c r="G2202" i="13"/>
  <c r="F2202" i="13"/>
  <c r="AB2201" i="13"/>
  <c r="AA2201" i="13"/>
  <c r="Z2201" i="13"/>
  <c r="Y2201" i="13"/>
  <c r="X2201" i="13"/>
  <c r="W2201" i="13"/>
  <c r="V2201" i="13"/>
  <c r="U2201" i="13"/>
  <c r="T2201" i="13"/>
  <c r="S2201" i="13"/>
  <c r="R2201" i="13"/>
  <c r="Q2201" i="13"/>
  <c r="P2201" i="13"/>
  <c r="O2201" i="13"/>
  <c r="N2201" i="13"/>
  <c r="M2201" i="13"/>
  <c r="L2201" i="13"/>
  <c r="K2201" i="13"/>
  <c r="J2201" i="13"/>
  <c r="I2201" i="13"/>
  <c r="G2201" i="13"/>
  <c r="F2201" i="13"/>
  <c r="AB2200" i="13"/>
  <c r="AA2200" i="13"/>
  <c r="Z2200" i="13"/>
  <c r="Y2200" i="13"/>
  <c r="X2200" i="13"/>
  <c r="W2200" i="13"/>
  <c r="V2200" i="13"/>
  <c r="U2200" i="13"/>
  <c r="T2200" i="13"/>
  <c r="S2200" i="13"/>
  <c r="R2200" i="13"/>
  <c r="Q2200" i="13"/>
  <c r="P2200" i="13"/>
  <c r="O2200" i="13"/>
  <c r="N2200" i="13"/>
  <c r="M2200" i="13"/>
  <c r="L2200" i="13"/>
  <c r="K2200" i="13"/>
  <c r="J2200" i="13"/>
  <c r="I2200" i="13"/>
  <c r="G2200" i="13"/>
  <c r="F2200" i="13"/>
  <c r="AB2199" i="13"/>
  <c r="AA2199" i="13"/>
  <c r="Z2199" i="13"/>
  <c r="Y2199" i="13"/>
  <c r="X2199" i="13"/>
  <c r="W2199" i="13"/>
  <c r="V2199" i="13"/>
  <c r="U2199" i="13"/>
  <c r="T2199" i="13"/>
  <c r="S2199" i="13"/>
  <c r="R2199" i="13"/>
  <c r="Q2199" i="13"/>
  <c r="P2199" i="13"/>
  <c r="O2199" i="13"/>
  <c r="N2199" i="13"/>
  <c r="M2199" i="13"/>
  <c r="L2199" i="13"/>
  <c r="K2199" i="13"/>
  <c r="J2199" i="13"/>
  <c r="I2199" i="13"/>
  <c r="G2199" i="13"/>
  <c r="F2199" i="13"/>
  <c r="AB2198" i="13"/>
  <c r="AA2198" i="13"/>
  <c r="Z2198" i="13"/>
  <c r="Y2198" i="13"/>
  <c r="X2198" i="13"/>
  <c r="W2198" i="13"/>
  <c r="V2198" i="13"/>
  <c r="U2198" i="13"/>
  <c r="T2198" i="13"/>
  <c r="S2198" i="13"/>
  <c r="R2198" i="13"/>
  <c r="Q2198" i="13"/>
  <c r="P2198" i="13"/>
  <c r="O2198" i="13"/>
  <c r="N2198" i="13"/>
  <c r="M2198" i="13"/>
  <c r="L2198" i="13"/>
  <c r="K2198" i="13"/>
  <c r="J2198" i="13"/>
  <c r="I2198" i="13"/>
  <c r="G2198" i="13"/>
  <c r="F2198" i="13"/>
  <c r="AB2197" i="13"/>
  <c r="AA2197" i="13"/>
  <c r="Z2197" i="13"/>
  <c r="Y2197" i="13"/>
  <c r="X2197" i="13"/>
  <c r="W2197" i="13"/>
  <c r="V2197" i="13"/>
  <c r="U2197" i="13"/>
  <c r="T2197" i="13"/>
  <c r="S2197" i="13"/>
  <c r="R2197" i="13"/>
  <c r="Q2197" i="13"/>
  <c r="P2197" i="13"/>
  <c r="O2197" i="13"/>
  <c r="N2197" i="13"/>
  <c r="M2197" i="13"/>
  <c r="L2197" i="13"/>
  <c r="K2197" i="13"/>
  <c r="J2197" i="13"/>
  <c r="I2197" i="13"/>
  <c r="G2197" i="13"/>
  <c r="F2197" i="13"/>
  <c r="AB2196" i="13"/>
  <c r="AA2196" i="13"/>
  <c r="Z2196" i="13"/>
  <c r="Y2196" i="13"/>
  <c r="X2196" i="13"/>
  <c r="W2196" i="13"/>
  <c r="V2196" i="13"/>
  <c r="U2196" i="13"/>
  <c r="T2196" i="13"/>
  <c r="S2196" i="13"/>
  <c r="R2196" i="13"/>
  <c r="Q2196" i="13"/>
  <c r="P2196" i="13"/>
  <c r="O2196" i="13"/>
  <c r="N2196" i="13"/>
  <c r="M2196" i="13"/>
  <c r="L2196" i="13"/>
  <c r="K2196" i="13"/>
  <c r="J2196" i="13"/>
  <c r="I2196" i="13"/>
  <c r="G2196" i="13"/>
  <c r="F2196" i="13"/>
  <c r="AB2195" i="13"/>
  <c r="AA2195" i="13"/>
  <c r="Z2195" i="13"/>
  <c r="Y2195" i="13"/>
  <c r="X2195" i="13"/>
  <c r="W2195" i="13"/>
  <c r="V2195" i="13"/>
  <c r="U2195" i="13"/>
  <c r="T2195" i="13"/>
  <c r="S2195" i="13"/>
  <c r="R2195" i="13"/>
  <c r="Q2195" i="13"/>
  <c r="P2195" i="13"/>
  <c r="O2195" i="13"/>
  <c r="N2195" i="13"/>
  <c r="M2195" i="13"/>
  <c r="L2195" i="13"/>
  <c r="K2195" i="13"/>
  <c r="J2195" i="13"/>
  <c r="I2195" i="13"/>
  <c r="G2195" i="13"/>
  <c r="F2195" i="13"/>
  <c r="AB2194" i="13"/>
  <c r="AA2194" i="13"/>
  <c r="Z2194" i="13"/>
  <c r="Y2194" i="13"/>
  <c r="X2194" i="13"/>
  <c r="W2194" i="13"/>
  <c r="V2194" i="13"/>
  <c r="U2194" i="13"/>
  <c r="T2194" i="13"/>
  <c r="S2194" i="13"/>
  <c r="R2194" i="13"/>
  <c r="Q2194" i="13"/>
  <c r="P2194" i="13"/>
  <c r="O2194" i="13"/>
  <c r="N2194" i="13"/>
  <c r="M2194" i="13"/>
  <c r="L2194" i="13"/>
  <c r="K2194" i="13"/>
  <c r="J2194" i="13"/>
  <c r="I2194" i="13"/>
  <c r="G2194" i="13"/>
  <c r="F2194" i="13"/>
  <c r="AB2193" i="13"/>
  <c r="AA2193" i="13"/>
  <c r="Z2193" i="13"/>
  <c r="Y2193" i="13"/>
  <c r="X2193" i="13"/>
  <c r="W2193" i="13"/>
  <c r="V2193" i="13"/>
  <c r="U2193" i="13"/>
  <c r="T2193" i="13"/>
  <c r="S2193" i="13"/>
  <c r="R2193" i="13"/>
  <c r="Q2193" i="13"/>
  <c r="P2193" i="13"/>
  <c r="O2193" i="13"/>
  <c r="N2193" i="13"/>
  <c r="M2193" i="13"/>
  <c r="L2193" i="13"/>
  <c r="K2193" i="13"/>
  <c r="J2193" i="13"/>
  <c r="I2193" i="13"/>
  <c r="G2193" i="13"/>
  <c r="F2193" i="13"/>
  <c r="AB2192" i="13"/>
  <c r="AA2192" i="13"/>
  <c r="Z2192" i="13"/>
  <c r="Y2192" i="13"/>
  <c r="X2192" i="13"/>
  <c r="W2192" i="13"/>
  <c r="V2192" i="13"/>
  <c r="U2192" i="13"/>
  <c r="T2192" i="13"/>
  <c r="S2192" i="13"/>
  <c r="R2192" i="13"/>
  <c r="Q2192" i="13"/>
  <c r="P2192" i="13"/>
  <c r="O2192" i="13"/>
  <c r="N2192" i="13"/>
  <c r="M2192" i="13"/>
  <c r="L2192" i="13"/>
  <c r="K2192" i="13"/>
  <c r="J2192" i="13"/>
  <c r="I2192" i="13"/>
  <c r="G2192" i="13"/>
  <c r="F2192" i="13"/>
  <c r="AB2191" i="13"/>
  <c r="AA2191" i="13"/>
  <c r="Z2191" i="13"/>
  <c r="Y2191" i="13"/>
  <c r="X2191" i="13"/>
  <c r="W2191" i="13"/>
  <c r="V2191" i="13"/>
  <c r="U2191" i="13"/>
  <c r="T2191" i="13"/>
  <c r="S2191" i="13"/>
  <c r="R2191" i="13"/>
  <c r="Q2191" i="13"/>
  <c r="P2191" i="13"/>
  <c r="O2191" i="13"/>
  <c r="N2191" i="13"/>
  <c r="M2191" i="13"/>
  <c r="L2191" i="13"/>
  <c r="K2191" i="13"/>
  <c r="J2191" i="13"/>
  <c r="I2191" i="13"/>
  <c r="G2191" i="13"/>
  <c r="F2191" i="13"/>
  <c r="AB2190" i="13"/>
  <c r="AA2190" i="13"/>
  <c r="Z2190" i="13"/>
  <c r="Y2190" i="13"/>
  <c r="X2190" i="13"/>
  <c r="W2190" i="13"/>
  <c r="V2190" i="13"/>
  <c r="U2190" i="13"/>
  <c r="T2190" i="13"/>
  <c r="S2190" i="13"/>
  <c r="R2190" i="13"/>
  <c r="Q2190" i="13"/>
  <c r="P2190" i="13"/>
  <c r="O2190" i="13"/>
  <c r="N2190" i="13"/>
  <c r="M2190" i="13"/>
  <c r="L2190" i="13"/>
  <c r="K2190" i="13"/>
  <c r="J2190" i="13"/>
  <c r="I2190" i="13"/>
  <c r="G2190" i="13"/>
  <c r="F2190" i="13"/>
  <c r="AB2189" i="13"/>
  <c r="AA2189" i="13"/>
  <c r="Z2189" i="13"/>
  <c r="Y2189" i="13"/>
  <c r="X2189" i="13"/>
  <c r="W2189" i="13"/>
  <c r="V2189" i="13"/>
  <c r="U2189" i="13"/>
  <c r="T2189" i="13"/>
  <c r="S2189" i="13"/>
  <c r="R2189" i="13"/>
  <c r="Q2189" i="13"/>
  <c r="P2189" i="13"/>
  <c r="O2189" i="13"/>
  <c r="N2189" i="13"/>
  <c r="M2189" i="13"/>
  <c r="L2189" i="13"/>
  <c r="K2189" i="13"/>
  <c r="J2189" i="13"/>
  <c r="I2189" i="13"/>
  <c r="G2189" i="13"/>
  <c r="F2189" i="13"/>
  <c r="AB2188" i="13"/>
  <c r="AA2188" i="13"/>
  <c r="Z2188" i="13"/>
  <c r="Y2188" i="13"/>
  <c r="X2188" i="13"/>
  <c r="W2188" i="13"/>
  <c r="V2188" i="13"/>
  <c r="U2188" i="13"/>
  <c r="T2188" i="13"/>
  <c r="S2188" i="13"/>
  <c r="R2188" i="13"/>
  <c r="Q2188" i="13"/>
  <c r="P2188" i="13"/>
  <c r="O2188" i="13"/>
  <c r="N2188" i="13"/>
  <c r="M2188" i="13"/>
  <c r="L2188" i="13"/>
  <c r="K2188" i="13"/>
  <c r="J2188" i="13"/>
  <c r="I2188" i="13"/>
  <c r="G2188" i="13"/>
  <c r="F2188" i="13"/>
  <c r="AB2187" i="13"/>
  <c r="AA2187" i="13"/>
  <c r="Z2187" i="13"/>
  <c r="Y2187" i="13"/>
  <c r="X2187" i="13"/>
  <c r="W2187" i="13"/>
  <c r="V2187" i="13"/>
  <c r="U2187" i="13"/>
  <c r="T2187" i="13"/>
  <c r="S2187" i="13"/>
  <c r="R2187" i="13"/>
  <c r="Q2187" i="13"/>
  <c r="P2187" i="13"/>
  <c r="O2187" i="13"/>
  <c r="N2187" i="13"/>
  <c r="M2187" i="13"/>
  <c r="L2187" i="13"/>
  <c r="K2187" i="13"/>
  <c r="J2187" i="13"/>
  <c r="I2187" i="13"/>
  <c r="G2187" i="13"/>
  <c r="F2187" i="13"/>
  <c r="AB2186" i="13"/>
  <c r="AA2186" i="13"/>
  <c r="Z2186" i="13"/>
  <c r="Y2186" i="13"/>
  <c r="X2186" i="13"/>
  <c r="W2186" i="13"/>
  <c r="V2186" i="13"/>
  <c r="U2186" i="13"/>
  <c r="T2186" i="13"/>
  <c r="S2186" i="13"/>
  <c r="R2186" i="13"/>
  <c r="Q2186" i="13"/>
  <c r="P2186" i="13"/>
  <c r="O2186" i="13"/>
  <c r="N2186" i="13"/>
  <c r="M2186" i="13"/>
  <c r="L2186" i="13"/>
  <c r="K2186" i="13"/>
  <c r="J2186" i="13"/>
  <c r="I2186" i="13"/>
  <c r="G2186" i="13"/>
  <c r="F2186" i="13"/>
  <c r="AB2185" i="13"/>
  <c r="AA2185" i="13"/>
  <c r="Z2185" i="13"/>
  <c r="Y2185" i="13"/>
  <c r="X2185" i="13"/>
  <c r="W2185" i="13"/>
  <c r="V2185" i="13"/>
  <c r="U2185" i="13"/>
  <c r="T2185" i="13"/>
  <c r="S2185" i="13"/>
  <c r="R2185" i="13"/>
  <c r="Q2185" i="13"/>
  <c r="P2185" i="13"/>
  <c r="O2185" i="13"/>
  <c r="N2185" i="13"/>
  <c r="M2185" i="13"/>
  <c r="L2185" i="13"/>
  <c r="K2185" i="13"/>
  <c r="J2185" i="13"/>
  <c r="I2185" i="13"/>
  <c r="G2185" i="13"/>
  <c r="F2185" i="13"/>
  <c r="AB2184" i="13"/>
  <c r="AA2184" i="13"/>
  <c r="Z2184" i="13"/>
  <c r="Y2184" i="13"/>
  <c r="X2184" i="13"/>
  <c r="W2184" i="13"/>
  <c r="V2184" i="13"/>
  <c r="U2184" i="13"/>
  <c r="T2184" i="13"/>
  <c r="S2184" i="13"/>
  <c r="R2184" i="13"/>
  <c r="Q2184" i="13"/>
  <c r="P2184" i="13"/>
  <c r="O2184" i="13"/>
  <c r="N2184" i="13"/>
  <c r="M2184" i="13"/>
  <c r="L2184" i="13"/>
  <c r="K2184" i="13"/>
  <c r="J2184" i="13"/>
  <c r="I2184" i="13"/>
  <c r="G2184" i="13"/>
  <c r="F2184" i="13"/>
  <c r="AB2183" i="13"/>
  <c r="AA2183" i="13"/>
  <c r="Z2183" i="13"/>
  <c r="Y2183" i="13"/>
  <c r="X2183" i="13"/>
  <c r="W2183" i="13"/>
  <c r="V2183" i="13"/>
  <c r="U2183" i="13"/>
  <c r="T2183" i="13"/>
  <c r="S2183" i="13"/>
  <c r="R2183" i="13"/>
  <c r="Q2183" i="13"/>
  <c r="P2183" i="13"/>
  <c r="O2183" i="13"/>
  <c r="N2183" i="13"/>
  <c r="M2183" i="13"/>
  <c r="L2183" i="13"/>
  <c r="K2183" i="13"/>
  <c r="J2183" i="13"/>
  <c r="I2183" i="13"/>
  <c r="G2183" i="13"/>
  <c r="F2183" i="13"/>
  <c r="AB2182" i="13"/>
  <c r="AA2182" i="13"/>
  <c r="Z2182" i="13"/>
  <c r="Y2182" i="13"/>
  <c r="X2182" i="13"/>
  <c r="W2182" i="13"/>
  <c r="V2182" i="13"/>
  <c r="U2182" i="13"/>
  <c r="T2182" i="13"/>
  <c r="S2182" i="13"/>
  <c r="R2182" i="13"/>
  <c r="Q2182" i="13"/>
  <c r="P2182" i="13"/>
  <c r="O2182" i="13"/>
  <c r="N2182" i="13"/>
  <c r="M2182" i="13"/>
  <c r="L2182" i="13"/>
  <c r="K2182" i="13"/>
  <c r="J2182" i="13"/>
  <c r="I2182" i="13"/>
  <c r="G2182" i="13"/>
  <c r="F2182" i="13"/>
  <c r="AB2181" i="13"/>
  <c r="AA2181" i="13"/>
  <c r="Z2181" i="13"/>
  <c r="Y2181" i="13"/>
  <c r="X2181" i="13"/>
  <c r="W2181" i="13"/>
  <c r="V2181" i="13"/>
  <c r="U2181" i="13"/>
  <c r="T2181" i="13"/>
  <c r="S2181" i="13"/>
  <c r="R2181" i="13"/>
  <c r="Q2181" i="13"/>
  <c r="P2181" i="13"/>
  <c r="O2181" i="13"/>
  <c r="N2181" i="13"/>
  <c r="M2181" i="13"/>
  <c r="L2181" i="13"/>
  <c r="K2181" i="13"/>
  <c r="J2181" i="13"/>
  <c r="I2181" i="13"/>
  <c r="G2181" i="13"/>
  <c r="F2181" i="13"/>
  <c r="AB2180" i="13"/>
  <c r="AA2180" i="13"/>
  <c r="Z2180" i="13"/>
  <c r="Y2180" i="13"/>
  <c r="X2180" i="13"/>
  <c r="W2180" i="13"/>
  <c r="V2180" i="13"/>
  <c r="U2180" i="13"/>
  <c r="T2180" i="13"/>
  <c r="S2180" i="13"/>
  <c r="R2180" i="13"/>
  <c r="Q2180" i="13"/>
  <c r="P2180" i="13"/>
  <c r="O2180" i="13"/>
  <c r="N2180" i="13"/>
  <c r="M2180" i="13"/>
  <c r="L2180" i="13"/>
  <c r="K2180" i="13"/>
  <c r="J2180" i="13"/>
  <c r="I2180" i="13"/>
  <c r="G2180" i="13"/>
  <c r="F2180" i="13"/>
  <c r="AB2179" i="13"/>
  <c r="AA2179" i="13"/>
  <c r="Z2179" i="13"/>
  <c r="Y2179" i="13"/>
  <c r="X2179" i="13"/>
  <c r="W2179" i="13"/>
  <c r="V2179" i="13"/>
  <c r="U2179" i="13"/>
  <c r="T2179" i="13"/>
  <c r="S2179" i="13"/>
  <c r="R2179" i="13"/>
  <c r="Q2179" i="13"/>
  <c r="P2179" i="13"/>
  <c r="O2179" i="13"/>
  <c r="N2179" i="13"/>
  <c r="M2179" i="13"/>
  <c r="L2179" i="13"/>
  <c r="K2179" i="13"/>
  <c r="J2179" i="13"/>
  <c r="I2179" i="13"/>
  <c r="G2179" i="13"/>
  <c r="F2179" i="13"/>
  <c r="AB2178" i="13"/>
  <c r="AA2178" i="13"/>
  <c r="Z2178" i="13"/>
  <c r="Y2178" i="13"/>
  <c r="X2178" i="13"/>
  <c r="W2178" i="13"/>
  <c r="V2178" i="13"/>
  <c r="U2178" i="13"/>
  <c r="T2178" i="13"/>
  <c r="S2178" i="13"/>
  <c r="R2178" i="13"/>
  <c r="Q2178" i="13"/>
  <c r="P2178" i="13"/>
  <c r="O2178" i="13"/>
  <c r="N2178" i="13"/>
  <c r="M2178" i="13"/>
  <c r="L2178" i="13"/>
  <c r="K2178" i="13"/>
  <c r="J2178" i="13"/>
  <c r="I2178" i="13"/>
  <c r="G2178" i="13"/>
  <c r="F2178" i="13"/>
  <c r="AB2177" i="13"/>
  <c r="AA2177" i="13"/>
  <c r="Z2177" i="13"/>
  <c r="Y2177" i="13"/>
  <c r="X2177" i="13"/>
  <c r="W2177" i="13"/>
  <c r="V2177" i="13"/>
  <c r="U2177" i="13"/>
  <c r="T2177" i="13"/>
  <c r="S2177" i="13"/>
  <c r="R2177" i="13"/>
  <c r="Q2177" i="13"/>
  <c r="P2177" i="13"/>
  <c r="O2177" i="13"/>
  <c r="N2177" i="13"/>
  <c r="M2177" i="13"/>
  <c r="L2177" i="13"/>
  <c r="K2177" i="13"/>
  <c r="J2177" i="13"/>
  <c r="I2177" i="13"/>
  <c r="G2177" i="13"/>
  <c r="F2177" i="13"/>
  <c r="AB2176" i="13"/>
  <c r="AA2176" i="13"/>
  <c r="Z2176" i="13"/>
  <c r="Y2176" i="13"/>
  <c r="X2176" i="13"/>
  <c r="W2176" i="13"/>
  <c r="V2176" i="13"/>
  <c r="U2176" i="13"/>
  <c r="T2176" i="13"/>
  <c r="S2176" i="13"/>
  <c r="R2176" i="13"/>
  <c r="Q2176" i="13"/>
  <c r="P2176" i="13"/>
  <c r="O2176" i="13"/>
  <c r="N2176" i="13"/>
  <c r="M2176" i="13"/>
  <c r="L2176" i="13"/>
  <c r="K2176" i="13"/>
  <c r="J2176" i="13"/>
  <c r="I2176" i="13"/>
  <c r="G2176" i="13"/>
  <c r="F2176" i="13"/>
  <c r="AB2175" i="13"/>
  <c r="AA2175" i="13"/>
  <c r="Z2175" i="13"/>
  <c r="Y2175" i="13"/>
  <c r="X2175" i="13"/>
  <c r="W2175" i="13"/>
  <c r="V2175" i="13"/>
  <c r="U2175" i="13"/>
  <c r="T2175" i="13"/>
  <c r="S2175" i="13"/>
  <c r="R2175" i="13"/>
  <c r="Q2175" i="13"/>
  <c r="P2175" i="13"/>
  <c r="O2175" i="13"/>
  <c r="N2175" i="13"/>
  <c r="M2175" i="13"/>
  <c r="L2175" i="13"/>
  <c r="K2175" i="13"/>
  <c r="J2175" i="13"/>
  <c r="I2175" i="13"/>
  <c r="G2175" i="13"/>
  <c r="F2175" i="13"/>
  <c r="AB2174" i="13"/>
  <c r="AA2174" i="13"/>
  <c r="Z2174" i="13"/>
  <c r="Y2174" i="13"/>
  <c r="X2174" i="13"/>
  <c r="W2174" i="13"/>
  <c r="V2174" i="13"/>
  <c r="U2174" i="13"/>
  <c r="T2174" i="13"/>
  <c r="S2174" i="13"/>
  <c r="R2174" i="13"/>
  <c r="Q2174" i="13"/>
  <c r="P2174" i="13"/>
  <c r="O2174" i="13"/>
  <c r="N2174" i="13"/>
  <c r="M2174" i="13"/>
  <c r="L2174" i="13"/>
  <c r="K2174" i="13"/>
  <c r="J2174" i="13"/>
  <c r="I2174" i="13"/>
  <c r="G2174" i="13"/>
  <c r="F2174" i="13"/>
  <c r="AB2173" i="13"/>
  <c r="AA2173" i="13"/>
  <c r="Z2173" i="13"/>
  <c r="Y2173" i="13"/>
  <c r="X2173" i="13"/>
  <c r="W2173" i="13"/>
  <c r="V2173" i="13"/>
  <c r="U2173" i="13"/>
  <c r="T2173" i="13"/>
  <c r="S2173" i="13"/>
  <c r="R2173" i="13"/>
  <c r="Q2173" i="13"/>
  <c r="P2173" i="13"/>
  <c r="O2173" i="13"/>
  <c r="N2173" i="13"/>
  <c r="M2173" i="13"/>
  <c r="L2173" i="13"/>
  <c r="K2173" i="13"/>
  <c r="J2173" i="13"/>
  <c r="I2173" i="13"/>
  <c r="G2173" i="13"/>
  <c r="F2173" i="13"/>
  <c r="AB2172" i="13"/>
  <c r="AA2172" i="13"/>
  <c r="Z2172" i="13"/>
  <c r="Y2172" i="13"/>
  <c r="X2172" i="13"/>
  <c r="W2172" i="13"/>
  <c r="V2172" i="13"/>
  <c r="U2172" i="13"/>
  <c r="T2172" i="13"/>
  <c r="S2172" i="13"/>
  <c r="R2172" i="13"/>
  <c r="Q2172" i="13"/>
  <c r="P2172" i="13"/>
  <c r="O2172" i="13"/>
  <c r="N2172" i="13"/>
  <c r="M2172" i="13"/>
  <c r="L2172" i="13"/>
  <c r="K2172" i="13"/>
  <c r="J2172" i="13"/>
  <c r="I2172" i="13"/>
  <c r="G2172" i="13"/>
  <c r="F2172" i="13"/>
  <c r="AB2171" i="13"/>
  <c r="AA2171" i="13"/>
  <c r="Z2171" i="13"/>
  <c r="Y2171" i="13"/>
  <c r="X2171" i="13"/>
  <c r="W2171" i="13"/>
  <c r="V2171" i="13"/>
  <c r="U2171" i="13"/>
  <c r="T2171" i="13"/>
  <c r="S2171" i="13"/>
  <c r="R2171" i="13"/>
  <c r="Q2171" i="13"/>
  <c r="P2171" i="13"/>
  <c r="O2171" i="13"/>
  <c r="N2171" i="13"/>
  <c r="M2171" i="13"/>
  <c r="L2171" i="13"/>
  <c r="K2171" i="13"/>
  <c r="J2171" i="13"/>
  <c r="I2171" i="13"/>
  <c r="G2171" i="13"/>
  <c r="F2171" i="13"/>
  <c r="AB2170" i="13"/>
  <c r="AA2170" i="13"/>
  <c r="Z2170" i="13"/>
  <c r="Y2170" i="13"/>
  <c r="X2170" i="13"/>
  <c r="W2170" i="13"/>
  <c r="V2170" i="13"/>
  <c r="U2170" i="13"/>
  <c r="T2170" i="13"/>
  <c r="S2170" i="13"/>
  <c r="R2170" i="13"/>
  <c r="Q2170" i="13"/>
  <c r="P2170" i="13"/>
  <c r="O2170" i="13"/>
  <c r="N2170" i="13"/>
  <c r="M2170" i="13"/>
  <c r="L2170" i="13"/>
  <c r="K2170" i="13"/>
  <c r="J2170" i="13"/>
  <c r="I2170" i="13"/>
  <c r="G2170" i="13"/>
  <c r="F2170" i="13"/>
  <c r="AB2169" i="13"/>
  <c r="AA2169" i="13"/>
  <c r="Z2169" i="13"/>
  <c r="Y2169" i="13"/>
  <c r="X2169" i="13"/>
  <c r="W2169" i="13"/>
  <c r="V2169" i="13"/>
  <c r="U2169" i="13"/>
  <c r="T2169" i="13"/>
  <c r="S2169" i="13"/>
  <c r="R2169" i="13"/>
  <c r="Q2169" i="13"/>
  <c r="P2169" i="13"/>
  <c r="O2169" i="13"/>
  <c r="N2169" i="13"/>
  <c r="M2169" i="13"/>
  <c r="L2169" i="13"/>
  <c r="K2169" i="13"/>
  <c r="J2169" i="13"/>
  <c r="I2169" i="13"/>
  <c r="G2169" i="13"/>
  <c r="F2169" i="13"/>
  <c r="AB2168" i="13"/>
  <c r="AA2168" i="13"/>
  <c r="Z2168" i="13"/>
  <c r="Y2168" i="13"/>
  <c r="X2168" i="13"/>
  <c r="W2168" i="13"/>
  <c r="V2168" i="13"/>
  <c r="U2168" i="13"/>
  <c r="T2168" i="13"/>
  <c r="S2168" i="13"/>
  <c r="R2168" i="13"/>
  <c r="Q2168" i="13"/>
  <c r="P2168" i="13"/>
  <c r="O2168" i="13"/>
  <c r="N2168" i="13"/>
  <c r="M2168" i="13"/>
  <c r="L2168" i="13"/>
  <c r="K2168" i="13"/>
  <c r="J2168" i="13"/>
  <c r="I2168" i="13"/>
  <c r="G2168" i="13"/>
  <c r="F2168" i="13"/>
  <c r="AB2167" i="13"/>
  <c r="AA2167" i="13"/>
  <c r="Z2167" i="13"/>
  <c r="Y2167" i="13"/>
  <c r="X2167" i="13"/>
  <c r="W2167" i="13"/>
  <c r="V2167" i="13"/>
  <c r="U2167" i="13"/>
  <c r="T2167" i="13"/>
  <c r="S2167" i="13"/>
  <c r="R2167" i="13"/>
  <c r="Q2167" i="13"/>
  <c r="P2167" i="13"/>
  <c r="O2167" i="13"/>
  <c r="N2167" i="13"/>
  <c r="M2167" i="13"/>
  <c r="L2167" i="13"/>
  <c r="K2167" i="13"/>
  <c r="J2167" i="13"/>
  <c r="I2167" i="13"/>
  <c r="G2167" i="13"/>
  <c r="F2167" i="13"/>
  <c r="AB2166" i="13"/>
  <c r="AA2166" i="13"/>
  <c r="Z2166" i="13"/>
  <c r="Y2166" i="13"/>
  <c r="X2166" i="13"/>
  <c r="W2166" i="13"/>
  <c r="V2166" i="13"/>
  <c r="U2166" i="13"/>
  <c r="T2166" i="13"/>
  <c r="S2166" i="13"/>
  <c r="R2166" i="13"/>
  <c r="Q2166" i="13"/>
  <c r="P2166" i="13"/>
  <c r="O2166" i="13"/>
  <c r="N2166" i="13"/>
  <c r="M2166" i="13"/>
  <c r="L2166" i="13"/>
  <c r="K2166" i="13"/>
  <c r="J2166" i="13"/>
  <c r="I2166" i="13"/>
  <c r="G2166" i="13"/>
  <c r="F2166" i="13"/>
  <c r="AB2165" i="13"/>
  <c r="AA2165" i="13"/>
  <c r="Z2165" i="13"/>
  <c r="Y2165" i="13"/>
  <c r="X2165" i="13"/>
  <c r="W2165" i="13"/>
  <c r="V2165" i="13"/>
  <c r="U2165" i="13"/>
  <c r="T2165" i="13"/>
  <c r="S2165" i="13"/>
  <c r="R2165" i="13"/>
  <c r="Q2165" i="13"/>
  <c r="P2165" i="13"/>
  <c r="O2165" i="13"/>
  <c r="N2165" i="13"/>
  <c r="M2165" i="13"/>
  <c r="L2165" i="13"/>
  <c r="K2165" i="13"/>
  <c r="J2165" i="13"/>
  <c r="I2165" i="13"/>
  <c r="G2165" i="13"/>
  <c r="F2165" i="13"/>
  <c r="AB2164" i="13"/>
  <c r="AA2164" i="13"/>
  <c r="Z2164" i="13"/>
  <c r="Y2164" i="13"/>
  <c r="X2164" i="13"/>
  <c r="W2164" i="13"/>
  <c r="V2164" i="13"/>
  <c r="U2164" i="13"/>
  <c r="T2164" i="13"/>
  <c r="S2164" i="13"/>
  <c r="R2164" i="13"/>
  <c r="Q2164" i="13"/>
  <c r="P2164" i="13"/>
  <c r="O2164" i="13"/>
  <c r="N2164" i="13"/>
  <c r="M2164" i="13"/>
  <c r="L2164" i="13"/>
  <c r="K2164" i="13"/>
  <c r="J2164" i="13"/>
  <c r="I2164" i="13"/>
  <c r="G2164" i="13"/>
  <c r="F2164" i="13"/>
  <c r="AB2163" i="13"/>
  <c r="AA2163" i="13"/>
  <c r="Z2163" i="13"/>
  <c r="Y2163" i="13"/>
  <c r="X2163" i="13"/>
  <c r="W2163" i="13"/>
  <c r="V2163" i="13"/>
  <c r="U2163" i="13"/>
  <c r="T2163" i="13"/>
  <c r="S2163" i="13"/>
  <c r="R2163" i="13"/>
  <c r="Q2163" i="13"/>
  <c r="P2163" i="13"/>
  <c r="O2163" i="13"/>
  <c r="N2163" i="13"/>
  <c r="M2163" i="13"/>
  <c r="L2163" i="13"/>
  <c r="K2163" i="13"/>
  <c r="J2163" i="13"/>
  <c r="I2163" i="13"/>
  <c r="G2163" i="13"/>
  <c r="F2163" i="13"/>
  <c r="AB2162" i="13"/>
  <c r="AA2162" i="13"/>
  <c r="Z2162" i="13"/>
  <c r="Y2162" i="13"/>
  <c r="X2162" i="13"/>
  <c r="W2162" i="13"/>
  <c r="V2162" i="13"/>
  <c r="U2162" i="13"/>
  <c r="T2162" i="13"/>
  <c r="S2162" i="13"/>
  <c r="R2162" i="13"/>
  <c r="Q2162" i="13"/>
  <c r="P2162" i="13"/>
  <c r="O2162" i="13"/>
  <c r="N2162" i="13"/>
  <c r="M2162" i="13"/>
  <c r="L2162" i="13"/>
  <c r="K2162" i="13"/>
  <c r="J2162" i="13"/>
  <c r="I2162" i="13"/>
  <c r="G2162" i="13"/>
  <c r="F2162" i="13"/>
  <c r="AB2161" i="13"/>
  <c r="AA2161" i="13"/>
  <c r="Z2161" i="13"/>
  <c r="Y2161" i="13"/>
  <c r="X2161" i="13"/>
  <c r="W2161" i="13"/>
  <c r="V2161" i="13"/>
  <c r="U2161" i="13"/>
  <c r="T2161" i="13"/>
  <c r="S2161" i="13"/>
  <c r="R2161" i="13"/>
  <c r="Q2161" i="13"/>
  <c r="P2161" i="13"/>
  <c r="O2161" i="13"/>
  <c r="N2161" i="13"/>
  <c r="M2161" i="13"/>
  <c r="L2161" i="13"/>
  <c r="K2161" i="13"/>
  <c r="J2161" i="13"/>
  <c r="I2161" i="13"/>
  <c r="G2161" i="13"/>
  <c r="F2161" i="13"/>
  <c r="AB2160" i="13"/>
  <c r="AA2160" i="13"/>
  <c r="Z2160" i="13"/>
  <c r="Y2160" i="13"/>
  <c r="X2160" i="13"/>
  <c r="W2160" i="13"/>
  <c r="V2160" i="13"/>
  <c r="U2160" i="13"/>
  <c r="T2160" i="13"/>
  <c r="S2160" i="13"/>
  <c r="R2160" i="13"/>
  <c r="Q2160" i="13"/>
  <c r="P2160" i="13"/>
  <c r="O2160" i="13"/>
  <c r="N2160" i="13"/>
  <c r="M2160" i="13"/>
  <c r="L2160" i="13"/>
  <c r="K2160" i="13"/>
  <c r="J2160" i="13"/>
  <c r="I2160" i="13"/>
  <c r="G2160" i="13"/>
  <c r="F2160" i="13"/>
  <c r="AB2159" i="13"/>
  <c r="AA2159" i="13"/>
  <c r="Z2159" i="13"/>
  <c r="Y2159" i="13"/>
  <c r="X2159" i="13"/>
  <c r="W2159" i="13"/>
  <c r="V2159" i="13"/>
  <c r="U2159" i="13"/>
  <c r="T2159" i="13"/>
  <c r="S2159" i="13"/>
  <c r="R2159" i="13"/>
  <c r="Q2159" i="13"/>
  <c r="P2159" i="13"/>
  <c r="O2159" i="13"/>
  <c r="N2159" i="13"/>
  <c r="M2159" i="13"/>
  <c r="L2159" i="13"/>
  <c r="K2159" i="13"/>
  <c r="J2159" i="13"/>
  <c r="I2159" i="13"/>
  <c r="G2159" i="13"/>
  <c r="F2159" i="13"/>
  <c r="AB2158" i="13"/>
  <c r="AA2158" i="13"/>
  <c r="Z2158" i="13"/>
  <c r="Y2158" i="13"/>
  <c r="X2158" i="13"/>
  <c r="W2158" i="13"/>
  <c r="V2158" i="13"/>
  <c r="U2158" i="13"/>
  <c r="T2158" i="13"/>
  <c r="S2158" i="13"/>
  <c r="R2158" i="13"/>
  <c r="Q2158" i="13"/>
  <c r="P2158" i="13"/>
  <c r="O2158" i="13"/>
  <c r="N2158" i="13"/>
  <c r="M2158" i="13"/>
  <c r="L2158" i="13"/>
  <c r="K2158" i="13"/>
  <c r="J2158" i="13"/>
  <c r="I2158" i="13"/>
  <c r="G2158" i="13"/>
  <c r="F2158" i="13"/>
  <c r="AB2157" i="13"/>
  <c r="AA2157" i="13"/>
  <c r="Z2157" i="13"/>
  <c r="Y2157" i="13"/>
  <c r="X2157" i="13"/>
  <c r="W2157" i="13"/>
  <c r="V2157" i="13"/>
  <c r="U2157" i="13"/>
  <c r="T2157" i="13"/>
  <c r="S2157" i="13"/>
  <c r="R2157" i="13"/>
  <c r="Q2157" i="13"/>
  <c r="P2157" i="13"/>
  <c r="O2157" i="13"/>
  <c r="N2157" i="13"/>
  <c r="M2157" i="13"/>
  <c r="L2157" i="13"/>
  <c r="K2157" i="13"/>
  <c r="J2157" i="13"/>
  <c r="I2157" i="13"/>
  <c r="G2157" i="13"/>
  <c r="F2157" i="13"/>
  <c r="AB2156" i="13"/>
  <c r="AA2156" i="13"/>
  <c r="Z2156" i="13"/>
  <c r="Y2156" i="13"/>
  <c r="X2156" i="13"/>
  <c r="W2156" i="13"/>
  <c r="V2156" i="13"/>
  <c r="U2156" i="13"/>
  <c r="T2156" i="13"/>
  <c r="S2156" i="13"/>
  <c r="R2156" i="13"/>
  <c r="Q2156" i="13"/>
  <c r="P2156" i="13"/>
  <c r="O2156" i="13"/>
  <c r="N2156" i="13"/>
  <c r="M2156" i="13"/>
  <c r="L2156" i="13"/>
  <c r="K2156" i="13"/>
  <c r="J2156" i="13"/>
  <c r="I2156" i="13"/>
  <c r="G2156" i="13"/>
  <c r="F2156" i="13"/>
  <c r="AB2155" i="13"/>
  <c r="AA2155" i="13"/>
  <c r="Z2155" i="13"/>
  <c r="Y2155" i="13"/>
  <c r="X2155" i="13"/>
  <c r="W2155" i="13"/>
  <c r="V2155" i="13"/>
  <c r="U2155" i="13"/>
  <c r="T2155" i="13"/>
  <c r="S2155" i="13"/>
  <c r="R2155" i="13"/>
  <c r="Q2155" i="13"/>
  <c r="P2155" i="13"/>
  <c r="O2155" i="13"/>
  <c r="N2155" i="13"/>
  <c r="M2155" i="13"/>
  <c r="L2155" i="13"/>
  <c r="K2155" i="13"/>
  <c r="J2155" i="13"/>
  <c r="I2155" i="13"/>
  <c r="G2155" i="13"/>
  <c r="F2155" i="13"/>
  <c r="AB2154" i="13"/>
  <c r="AA2154" i="13"/>
  <c r="Z2154" i="13"/>
  <c r="Y2154" i="13"/>
  <c r="X2154" i="13"/>
  <c r="W2154" i="13"/>
  <c r="V2154" i="13"/>
  <c r="U2154" i="13"/>
  <c r="T2154" i="13"/>
  <c r="S2154" i="13"/>
  <c r="R2154" i="13"/>
  <c r="Q2154" i="13"/>
  <c r="P2154" i="13"/>
  <c r="O2154" i="13"/>
  <c r="N2154" i="13"/>
  <c r="M2154" i="13"/>
  <c r="L2154" i="13"/>
  <c r="K2154" i="13"/>
  <c r="J2154" i="13"/>
  <c r="I2154" i="13"/>
  <c r="G2154" i="13"/>
  <c r="F2154" i="13"/>
  <c r="AB2153" i="13"/>
  <c r="AA2153" i="13"/>
  <c r="Z2153" i="13"/>
  <c r="Y2153" i="13"/>
  <c r="X2153" i="13"/>
  <c r="W2153" i="13"/>
  <c r="V2153" i="13"/>
  <c r="U2153" i="13"/>
  <c r="T2153" i="13"/>
  <c r="S2153" i="13"/>
  <c r="R2153" i="13"/>
  <c r="Q2153" i="13"/>
  <c r="P2153" i="13"/>
  <c r="O2153" i="13"/>
  <c r="N2153" i="13"/>
  <c r="M2153" i="13"/>
  <c r="L2153" i="13"/>
  <c r="K2153" i="13"/>
  <c r="J2153" i="13"/>
  <c r="I2153" i="13"/>
  <c r="G2153" i="13"/>
  <c r="F2153" i="13"/>
  <c r="AB2152" i="13"/>
  <c r="AA2152" i="13"/>
  <c r="Z2152" i="13"/>
  <c r="Y2152" i="13"/>
  <c r="X2152" i="13"/>
  <c r="W2152" i="13"/>
  <c r="V2152" i="13"/>
  <c r="U2152" i="13"/>
  <c r="T2152" i="13"/>
  <c r="S2152" i="13"/>
  <c r="R2152" i="13"/>
  <c r="Q2152" i="13"/>
  <c r="P2152" i="13"/>
  <c r="O2152" i="13"/>
  <c r="N2152" i="13"/>
  <c r="M2152" i="13"/>
  <c r="L2152" i="13"/>
  <c r="K2152" i="13"/>
  <c r="J2152" i="13"/>
  <c r="I2152" i="13"/>
  <c r="G2152" i="13"/>
  <c r="F2152" i="13"/>
  <c r="AB2151" i="13"/>
  <c r="AA2151" i="13"/>
  <c r="Z2151" i="13"/>
  <c r="Y2151" i="13"/>
  <c r="X2151" i="13"/>
  <c r="W2151" i="13"/>
  <c r="V2151" i="13"/>
  <c r="U2151" i="13"/>
  <c r="T2151" i="13"/>
  <c r="S2151" i="13"/>
  <c r="R2151" i="13"/>
  <c r="Q2151" i="13"/>
  <c r="P2151" i="13"/>
  <c r="O2151" i="13"/>
  <c r="N2151" i="13"/>
  <c r="M2151" i="13"/>
  <c r="L2151" i="13"/>
  <c r="K2151" i="13"/>
  <c r="J2151" i="13"/>
  <c r="I2151" i="13"/>
  <c r="G2151" i="13"/>
  <c r="F2151" i="13"/>
  <c r="AB2150" i="13"/>
  <c r="AA2150" i="13"/>
  <c r="Z2150" i="13"/>
  <c r="Y2150" i="13"/>
  <c r="X2150" i="13"/>
  <c r="W2150" i="13"/>
  <c r="V2150" i="13"/>
  <c r="U2150" i="13"/>
  <c r="T2150" i="13"/>
  <c r="S2150" i="13"/>
  <c r="R2150" i="13"/>
  <c r="Q2150" i="13"/>
  <c r="P2150" i="13"/>
  <c r="O2150" i="13"/>
  <c r="N2150" i="13"/>
  <c r="M2150" i="13"/>
  <c r="L2150" i="13"/>
  <c r="K2150" i="13"/>
  <c r="J2150" i="13"/>
  <c r="I2150" i="13"/>
  <c r="G2150" i="13"/>
  <c r="F2150" i="13"/>
  <c r="AB2149" i="13"/>
  <c r="AA2149" i="13"/>
  <c r="Z2149" i="13"/>
  <c r="Y2149" i="13"/>
  <c r="X2149" i="13"/>
  <c r="W2149" i="13"/>
  <c r="V2149" i="13"/>
  <c r="U2149" i="13"/>
  <c r="T2149" i="13"/>
  <c r="S2149" i="13"/>
  <c r="R2149" i="13"/>
  <c r="Q2149" i="13"/>
  <c r="P2149" i="13"/>
  <c r="O2149" i="13"/>
  <c r="N2149" i="13"/>
  <c r="M2149" i="13"/>
  <c r="L2149" i="13"/>
  <c r="K2149" i="13"/>
  <c r="J2149" i="13"/>
  <c r="I2149" i="13"/>
  <c r="G2149" i="13"/>
  <c r="F2149" i="13"/>
  <c r="AB2148" i="13"/>
  <c r="AA2148" i="13"/>
  <c r="Z2148" i="13"/>
  <c r="Y2148" i="13"/>
  <c r="X2148" i="13"/>
  <c r="W2148" i="13"/>
  <c r="V2148" i="13"/>
  <c r="U2148" i="13"/>
  <c r="T2148" i="13"/>
  <c r="S2148" i="13"/>
  <c r="R2148" i="13"/>
  <c r="Q2148" i="13"/>
  <c r="P2148" i="13"/>
  <c r="O2148" i="13"/>
  <c r="N2148" i="13"/>
  <c r="M2148" i="13"/>
  <c r="L2148" i="13"/>
  <c r="K2148" i="13"/>
  <c r="J2148" i="13"/>
  <c r="I2148" i="13"/>
  <c r="G2148" i="13"/>
  <c r="F2148" i="13"/>
  <c r="AB2147" i="13"/>
  <c r="AA2147" i="13"/>
  <c r="Z2147" i="13"/>
  <c r="Y2147" i="13"/>
  <c r="X2147" i="13"/>
  <c r="W2147" i="13"/>
  <c r="V2147" i="13"/>
  <c r="U2147" i="13"/>
  <c r="T2147" i="13"/>
  <c r="S2147" i="13"/>
  <c r="R2147" i="13"/>
  <c r="Q2147" i="13"/>
  <c r="P2147" i="13"/>
  <c r="O2147" i="13"/>
  <c r="N2147" i="13"/>
  <c r="M2147" i="13"/>
  <c r="L2147" i="13"/>
  <c r="K2147" i="13"/>
  <c r="J2147" i="13"/>
  <c r="I2147" i="13"/>
  <c r="G2147" i="13"/>
  <c r="F2147" i="13"/>
  <c r="AB2146" i="13"/>
  <c r="AA2146" i="13"/>
  <c r="Z2146" i="13"/>
  <c r="Y2146" i="13"/>
  <c r="X2146" i="13"/>
  <c r="W2146" i="13"/>
  <c r="V2146" i="13"/>
  <c r="U2146" i="13"/>
  <c r="T2146" i="13"/>
  <c r="S2146" i="13"/>
  <c r="R2146" i="13"/>
  <c r="Q2146" i="13"/>
  <c r="P2146" i="13"/>
  <c r="O2146" i="13"/>
  <c r="N2146" i="13"/>
  <c r="M2146" i="13"/>
  <c r="L2146" i="13"/>
  <c r="K2146" i="13"/>
  <c r="J2146" i="13"/>
  <c r="I2146" i="13"/>
  <c r="G2146" i="13"/>
  <c r="F2146" i="13"/>
  <c r="AB2145" i="13"/>
  <c r="AA2145" i="13"/>
  <c r="Z2145" i="13"/>
  <c r="Y2145" i="13"/>
  <c r="X2145" i="13"/>
  <c r="W2145" i="13"/>
  <c r="V2145" i="13"/>
  <c r="U2145" i="13"/>
  <c r="T2145" i="13"/>
  <c r="S2145" i="13"/>
  <c r="R2145" i="13"/>
  <c r="Q2145" i="13"/>
  <c r="P2145" i="13"/>
  <c r="O2145" i="13"/>
  <c r="N2145" i="13"/>
  <c r="M2145" i="13"/>
  <c r="L2145" i="13"/>
  <c r="K2145" i="13"/>
  <c r="J2145" i="13"/>
  <c r="I2145" i="13"/>
  <c r="G2145" i="13"/>
  <c r="F2145" i="13"/>
  <c r="AB2144" i="13"/>
  <c r="AA2144" i="13"/>
  <c r="Z2144" i="13"/>
  <c r="Y2144" i="13"/>
  <c r="X2144" i="13"/>
  <c r="W2144" i="13"/>
  <c r="V2144" i="13"/>
  <c r="U2144" i="13"/>
  <c r="T2144" i="13"/>
  <c r="S2144" i="13"/>
  <c r="R2144" i="13"/>
  <c r="Q2144" i="13"/>
  <c r="P2144" i="13"/>
  <c r="O2144" i="13"/>
  <c r="N2144" i="13"/>
  <c r="M2144" i="13"/>
  <c r="L2144" i="13"/>
  <c r="K2144" i="13"/>
  <c r="J2144" i="13"/>
  <c r="I2144" i="13"/>
  <c r="G2144" i="13"/>
  <c r="F2144" i="13"/>
  <c r="AB2143" i="13"/>
  <c r="AA2143" i="13"/>
  <c r="Z2143" i="13"/>
  <c r="Y2143" i="13"/>
  <c r="X2143" i="13"/>
  <c r="W2143" i="13"/>
  <c r="V2143" i="13"/>
  <c r="U2143" i="13"/>
  <c r="T2143" i="13"/>
  <c r="S2143" i="13"/>
  <c r="R2143" i="13"/>
  <c r="Q2143" i="13"/>
  <c r="P2143" i="13"/>
  <c r="O2143" i="13"/>
  <c r="N2143" i="13"/>
  <c r="M2143" i="13"/>
  <c r="L2143" i="13"/>
  <c r="K2143" i="13"/>
  <c r="J2143" i="13"/>
  <c r="I2143" i="13"/>
  <c r="G2143" i="13"/>
  <c r="F2143" i="13"/>
  <c r="AB2142" i="13"/>
  <c r="AA2142" i="13"/>
  <c r="Z2142" i="13"/>
  <c r="Y2142" i="13"/>
  <c r="X2142" i="13"/>
  <c r="W2142" i="13"/>
  <c r="V2142" i="13"/>
  <c r="U2142" i="13"/>
  <c r="T2142" i="13"/>
  <c r="S2142" i="13"/>
  <c r="R2142" i="13"/>
  <c r="Q2142" i="13"/>
  <c r="P2142" i="13"/>
  <c r="O2142" i="13"/>
  <c r="N2142" i="13"/>
  <c r="M2142" i="13"/>
  <c r="L2142" i="13"/>
  <c r="K2142" i="13"/>
  <c r="J2142" i="13"/>
  <c r="I2142" i="13"/>
  <c r="G2142" i="13"/>
  <c r="F2142" i="13"/>
  <c r="AB2141" i="13"/>
  <c r="AA2141" i="13"/>
  <c r="Z2141" i="13"/>
  <c r="Y2141" i="13"/>
  <c r="X2141" i="13"/>
  <c r="W2141" i="13"/>
  <c r="V2141" i="13"/>
  <c r="U2141" i="13"/>
  <c r="T2141" i="13"/>
  <c r="S2141" i="13"/>
  <c r="R2141" i="13"/>
  <c r="Q2141" i="13"/>
  <c r="P2141" i="13"/>
  <c r="O2141" i="13"/>
  <c r="N2141" i="13"/>
  <c r="M2141" i="13"/>
  <c r="L2141" i="13"/>
  <c r="K2141" i="13"/>
  <c r="J2141" i="13"/>
  <c r="I2141" i="13"/>
  <c r="G2141" i="13"/>
  <c r="F2141" i="13"/>
  <c r="AB2140" i="13"/>
  <c r="AA2140" i="13"/>
  <c r="Z2140" i="13"/>
  <c r="Y2140" i="13"/>
  <c r="X2140" i="13"/>
  <c r="W2140" i="13"/>
  <c r="V2140" i="13"/>
  <c r="U2140" i="13"/>
  <c r="T2140" i="13"/>
  <c r="S2140" i="13"/>
  <c r="R2140" i="13"/>
  <c r="Q2140" i="13"/>
  <c r="P2140" i="13"/>
  <c r="O2140" i="13"/>
  <c r="N2140" i="13"/>
  <c r="M2140" i="13"/>
  <c r="L2140" i="13"/>
  <c r="K2140" i="13"/>
  <c r="J2140" i="13"/>
  <c r="I2140" i="13"/>
  <c r="G2140" i="13"/>
  <c r="F2140" i="13"/>
  <c r="AB2139" i="13"/>
  <c r="AA2139" i="13"/>
  <c r="Z2139" i="13"/>
  <c r="Y2139" i="13"/>
  <c r="X2139" i="13"/>
  <c r="W2139" i="13"/>
  <c r="V2139" i="13"/>
  <c r="U2139" i="13"/>
  <c r="T2139" i="13"/>
  <c r="S2139" i="13"/>
  <c r="R2139" i="13"/>
  <c r="Q2139" i="13"/>
  <c r="P2139" i="13"/>
  <c r="O2139" i="13"/>
  <c r="N2139" i="13"/>
  <c r="M2139" i="13"/>
  <c r="L2139" i="13"/>
  <c r="K2139" i="13"/>
  <c r="J2139" i="13"/>
  <c r="I2139" i="13"/>
  <c r="G2139" i="13"/>
  <c r="F2139" i="13"/>
  <c r="AB2138" i="13"/>
  <c r="AA2138" i="13"/>
  <c r="Z2138" i="13"/>
  <c r="Y2138" i="13"/>
  <c r="X2138" i="13"/>
  <c r="W2138" i="13"/>
  <c r="V2138" i="13"/>
  <c r="U2138" i="13"/>
  <c r="T2138" i="13"/>
  <c r="S2138" i="13"/>
  <c r="R2138" i="13"/>
  <c r="Q2138" i="13"/>
  <c r="P2138" i="13"/>
  <c r="O2138" i="13"/>
  <c r="N2138" i="13"/>
  <c r="M2138" i="13"/>
  <c r="L2138" i="13"/>
  <c r="K2138" i="13"/>
  <c r="J2138" i="13"/>
  <c r="I2138" i="13"/>
  <c r="G2138" i="13"/>
  <c r="F2138" i="13"/>
  <c r="AB2137" i="13"/>
  <c r="AA2137" i="13"/>
  <c r="Z2137" i="13"/>
  <c r="Y2137" i="13"/>
  <c r="X2137" i="13"/>
  <c r="W2137" i="13"/>
  <c r="V2137" i="13"/>
  <c r="U2137" i="13"/>
  <c r="T2137" i="13"/>
  <c r="S2137" i="13"/>
  <c r="R2137" i="13"/>
  <c r="Q2137" i="13"/>
  <c r="P2137" i="13"/>
  <c r="O2137" i="13"/>
  <c r="N2137" i="13"/>
  <c r="M2137" i="13"/>
  <c r="L2137" i="13"/>
  <c r="K2137" i="13"/>
  <c r="J2137" i="13"/>
  <c r="I2137" i="13"/>
  <c r="G2137" i="13"/>
  <c r="F2137" i="13"/>
  <c r="AB2136" i="13"/>
  <c r="AA2136" i="13"/>
  <c r="Z2136" i="13"/>
  <c r="Y2136" i="13"/>
  <c r="X2136" i="13"/>
  <c r="W2136" i="13"/>
  <c r="V2136" i="13"/>
  <c r="U2136" i="13"/>
  <c r="T2136" i="13"/>
  <c r="S2136" i="13"/>
  <c r="R2136" i="13"/>
  <c r="Q2136" i="13"/>
  <c r="P2136" i="13"/>
  <c r="O2136" i="13"/>
  <c r="N2136" i="13"/>
  <c r="M2136" i="13"/>
  <c r="L2136" i="13"/>
  <c r="K2136" i="13"/>
  <c r="J2136" i="13"/>
  <c r="I2136" i="13"/>
  <c r="G2136" i="13"/>
  <c r="F2136" i="13"/>
  <c r="AB2135" i="13"/>
  <c r="AA2135" i="13"/>
  <c r="Z2135" i="13"/>
  <c r="Y2135" i="13"/>
  <c r="X2135" i="13"/>
  <c r="W2135" i="13"/>
  <c r="V2135" i="13"/>
  <c r="U2135" i="13"/>
  <c r="T2135" i="13"/>
  <c r="S2135" i="13"/>
  <c r="R2135" i="13"/>
  <c r="Q2135" i="13"/>
  <c r="P2135" i="13"/>
  <c r="O2135" i="13"/>
  <c r="N2135" i="13"/>
  <c r="M2135" i="13"/>
  <c r="L2135" i="13"/>
  <c r="K2135" i="13"/>
  <c r="J2135" i="13"/>
  <c r="I2135" i="13"/>
  <c r="G2135" i="13"/>
  <c r="F2135" i="13"/>
  <c r="AB2134" i="13"/>
  <c r="AA2134" i="13"/>
  <c r="Z2134" i="13"/>
  <c r="Y2134" i="13"/>
  <c r="X2134" i="13"/>
  <c r="W2134" i="13"/>
  <c r="V2134" i="13"/>
  <c r="U2134" i="13"/>
  <c r="T2134" i="13"/>
  <c r="S2134" i="13"/>
  <c r="R2134" i="13"/>
  <c r="Q2134" i="13"/>
  <c r="P2134" i="13"/>
  <c r="O2134" i="13"/>
  <c r="N2134" i="13"/>
  <c r="M2134" i="13"/>
  <c r="L2134" i="13"/>
  <c r="K2134" i="13"/>
  <c r="J2134" i="13"/>
  <c r="I2134" i="13"/>
  <c r="G2134" i="13"/>
  <c r="F2134" i="13"/>
  <c r="AB2133" i="13"/>
  <c r="AA2133" i="13"/>
  <c r="Z2133" i="13"/>
  <c r="Y2133" i="13"/>
  <c r="X2133" i="13"/>
  <c r="W2133" i="13"/>
  <c r="V2133" i="13"/>
  <c r="U2133" i="13"/>
  <c r="T2133" i="13"/>
  <c r="S2133" i="13"/>
  <c r="R2133" i="13"/>
  <c r="Q2133" i="13"/>
  <c r="P2133" i="13"/>
  <c r="O2133" i="13"/>
  <c r="N2133" i="13"/>
  <c r="M2133" i="13"/>
  <c r="L2133" i="13"/>
  <c r="K2133" i="13"/>
  <c r="J2133" i="13"/>
  <c r="I2133" i="13"/>
  <c r="G2133" i="13"/>
  <c r="F2133" i="13"/>
  <c r="AB2132" i="13"/>
  <c r="AA2132" i="13"/>
  <c r="Z2132" i="13"/>
  <c r="Y2132" i="13"/>
  <c r="X2132" i="13"/>
  <c r="W2132" i="13"/>
  <c r="V2132" i="13"/>
  <c r="U2132" i="13"/>
  <c r="T2132" i="13"/>
  <c r="S2132" i="13"/>
  <c r="R2132" i="13"/>
  <c r="Q2132" i="13"/>
  <c r="P2132" i="13"/>
  <c r="O2132" i="13"/>
  <c r="N2132" i="13"/>
  <c r="M2132" i="13"/>
  <c r="L2132" i="13"/>
  <c r="K2132" i="13"/>
  <c r="J2132" i="13"/>
  <c r="I2132" i="13"/>
  <c r="G2132" i="13"/>
  <c r="F2132" i="13"/>
  <c r="AB2131" i="13"/>
  <c r="AA2131" i="13"/>
  <c r="Z2131" i="13"/>
  <c r="Y2131" i="13"/>
  <c r="X2131" i="13"/>
  <c r="W2131" i="13"/>
  <c r="V2131" i="13"/>
  <c r="U2131" i="13"/>
  <c r="T2131" i="13"/>
  <c r="S2131" i="13"/>
  <c r="R2131" i="13"/>
  <c r="Q2131" i="13"/>
  <c r="P2131" i="13"/>
  <c r="O2131" i="13"/>
  <c r="N2131" i="13"/>
  <c r="M2131" i="13"/>
  <c r="L2131" i="13"/>
  <c r="K2131" i="13"/>
  <c r="J2131" i="13"/>
  <c r="I2131" i="13"/>
  <c r="G2131" i="13"/>
  <c r="F2131" i="13"/>
  <c r="AB2130" i="13"/>
  <c r="AA2130" i="13"/>
  <c r="Z2130" i="13"/>
  <c r="Y2130" i="13"/>
  <c r="X2130" i="13"/>
  <c r="W2130" i="13"/>
  <c r="V2130" i="13"/>
  <c r="U2130" i="13"/>
  <c r="T2130" i="13"/>
  <c r="S2130" i="13"/>
  <c r="R2130" i="13"/>
  <c r="Q2130" i="13"/>
  <c r="P2130" i="13"/>
  <c r="O2130" i="13"/>
  <c r="N2130" i="13"/>
  <c r="M2130" i="13"/>
  <c r="L2130" i="13"/>
  <c r="K2130" i="13"/>
  <c r="J2130" i="13"/>
  <c r="I2130" i="13"/>
  <c r="G2130" i="13"/>
  <c r="F2130" i="13"/>
  <c r="AB2129" i="13"/>
  <c r="AA2129" i="13"/>
  <c r="Z2129" i="13"/>
  <c r="Y2129" i="13"/>
  <c r="X2129" i="13"/>
  <c r="W2129" i="13"/>
  <c r="V2129" i="13"/>
  <c r="U2129" i="13"/>
  <c r="T2129" i="13"/>
  <c r="S2129" i="13"/>
  <c r="R2129" i="13"/>
  <c r="Q2129" i="13"/>
  <c r="P2129" i="13"/>
  <c r="O2129" i="13"/>
  <c r="N2129" i="13"/>
  <c r="M2129" i="13"/>
  <c r="L2129" i="13"/>
  <c r="K2129" i="13"/>
  <c r="J2129" i="13"/>
  <c r="I2129" i="13"/>
  <c r="G2129" i="13"/>
  <c r="F2129" i="13"/>
  <c r="AB2128" i="13"/>
  <c r="AA2128" i="13"/>
  <c r="Z2128" i="13"/>
  <c r="Y2128" i="13"/>
  <c r="X2128" i="13"/>
  <c r="W2128" i="13"/>
  <c r="V2128" i="13"/>
  <c r="U2128" i="13"/>
  <c r="T2128" i="13"/>
  <c r="S2128" i="13"/>
  <c r="R2128" i="13"/>
  <c r="Q2128" i="13"/>
  <c r="P2128" i="13"/>
  <c r="O2128" i="13"/>
  <c r="N2128" i="13"/>
  <c r="M2128" i="13"/>
  <c r="L2128" i="13"/>
  <c r="K2128" i="13"/>
  <c r="J2128" i="13"/>
  <c r="I2128" i="13"/>
  <c r="G2128" i="13"/>
  <c r="F2128" i="13"/>
  <c r="AB2127" i="13"/>
  <c r="AA2127" i="13"/>
  <c r="Z2127" i="13"/>
  <c r="Y2127" i="13"/>
  <c r="X2127" i="13"/>
  <c r="W2127" i="13"/>
  <c r="V2127" i="13"/>
  <c r="U2127" i="13"/>
  <c r="T2127" i="13"/>
  <c r="S2127" i="13"/>
  <c r="R2127" i="13"/>
  <c r="Q2127" i="13"/>
  <c r="P2127" i="13"/>
  <c r="O2127" i="13"/>
  <c r="N2127" i="13"/>
  <c r="M2127" i="13"/>
  <c r="L2127" i="13"/>
  <c r="K2127" i="13"/>
  <c r="J2127" i="13"/>
  <c r="I2127" i="13"/>
  <c r="G2127" i="13"/>
  <c r="F2127" i="13"/>
  <c r="AB2126" i="13"/>
  <c r="AA2126" i="13"/>
  <c r="Z2126" i="13"/>
  <c r="Y2126" i="13"/>
  <c r="X2126" i="13"/>
  <c r="W2126" i="13"/>
  <c r="V2126" i="13"/>
  <c r="U2126" i="13"/>
  <c r="T2126" i="13"/>
  <c r="S2126" i="13"/>
  <c r="R2126" i="13"/>
  <c r="Q2126" i="13"/>
  <c r="P2126" i="13"/>
  <c r="O2126" i="13"/>
  <c r="N2126" i="13"/>
  <c r="M2126" i="13"/>
  <c r="L2126" i="13"/>
  <c r="K2126" i="13"/>
  <c r="J2126" i="13"/>
  <c r="I2126" i="13"/>
  <c r="G2126" i="13"/>
  <c r="F2126" i="13"/>
  <c r="AB2125" i="13"/>
  <c r="AA2125" i="13"/>
  <c r="Z2125" i="13"/>
  <c r="Y2125" i="13"/>
  <c r="X2125" i="13"/>
  <c r="W2125" i="13"/>
  <c r="V2125" i="13"/>
  <c r="U2125" i="13"/>
  <c r="T2125" i="13"/>
  <c r="S2125" i="13"/>
  <c r="R2125" i="13"/>
  <c r="Q2125" i="13"/>
  <c r="P2125" i="13"/>
  <c r="O2125" i="13"/>
  <c r="N2125" i="13"/>
  <c r="M2125" i="13"/>
  <c r="L2125" i="13"/>
  <c r="K2125" i="13"/>
  <c r="J2125" i="13"/>
  <c r="I2125" i="13"/>
  <c r="G2125" i="13"/>
  <c r="F2125" i="13"/>
  <c r="AB2124" i="13"/>
  <c r="AA2124" i="13"/>
  <c r="Z2124" i="13"/>
  <c r="Y2124" i="13"/>
  <c r="X2124" i="13"/>
  <c r="W2124" i="13"/>
  <c r="V2124" i="13"/>
  <c r="U2124" i="13"/>
  <c r="T2124" i="13"/>
  <c r="S2124" i="13"/>
  <c r="R2124" i="13"/>
  <c r="Q2124" i="13"/>
  <c r="P2124" i="13"/>
  <c r="O2124" i="13"/>
  <c r="N2124" i="13"/>
  <c r="M2124" i="13"/>
  <c r="L2124" i="13"/>
  <c r="K2124" i="13"/>
  <c r="J2124" i="13"/>
  <c r="I2124" i="13"/>
  <c r="G2124" i="13"/>
  <c r="F2124" i="13"/>
  <c r="AB2123" i="13"/>
  <c r="AA2123" i="13"/>
  <c r="Z2123" i="13"/>
  <c r="Y2123" i="13"/>
  <c r="X2123" i="13"/>
  <c r="W2123" i="13"/>
  <c r="V2123" i="13"/>
  <c r="U2123" i="13"/>
  <c r="T2123" i="13"/>
  <c r="S2123" i="13"/>
  <c r="R2123" i="13"/>
  <c r="Q2123" i="13"/>
  <c r="P2123" i="13"/>
  <c r="O2123" i="13"/>
  <c r="N2123" i="13"/>
  <c r="M2123" i="13"/>
  <c r="L2123" i="13"/>
  <c r="K2123" i="13"/>
  <c r="J2123" i="13"/>
  <c r="I2123" i="13"/>
  <c r="G2123" i="13"/>
  <c r="F2123" i="13"/>
  <c r="AB2122" i="13"/>
  <c r="AA2122" i="13"/>
  <c r="Z2122" i="13"/>
  <c r="Y2122" i="13"/>
  <c r="X2122" i="13"/>
  <c r="W2122" i="13"/>
  <c r="V2122" i="13"/>
  <c r="U2122" i="13"/>
  <c r="T2122" i="13"/>
  <c r="S2122" i="13"/>
  <c r="R2122" i="13"/>
  <c r="Q2122" i="13"/>
  <c r="P2122" i="13"/>
  <c r="O2122" i="13"/>
  <c r="N2122" i="13"/>
  <c r="M2122" i="13"/>
  <c r="L2122" i="13"/>
  <c r="K2122" i="13"/>
  <c r="J2122" i="13"/>
  <c r="I2122" i="13"/>
  <c r="G2122" i="13"/>
  <c r="F2122" i="13"/>
  <c r="AB2121" i="13"/>
  <c r="AA2121" i="13"/>
  <c r="Z2121" i="13"/>
  <c r="Y2121" i="13"/>
  <c r="X2121" i="13"/>
  <c r="W2121" i="13"/>
  <c r="V2121" i="13"/>
  <c r="U2121" i="13"/>
  <c r="T2121" i="13"/>
  <c r="S2121" i="13"/>
  <c r="R2121" i="13"/>
  <c r="Q2121" i="13"/>
  <c r="P2121" i="13"/>
  <c r="O2121" i="13"/>
  <c r="N2121" i="13"/>
  <c r="M2121" i="13"/>
  <c r="L2121" i="13"/>
  <c r="K2121" i="13"/>
  <c r="J2121" i="13"/>
  <c r="I2121" i="13"/>
  <c r="G2121" i="13"/>
  <c r="F2121" i="13"/>
  <c r="AB2120" i="13"/>
  <c r="AA2120" i="13"/>
  <c r="Z2120" i="13"/>
  <c r="Y2120" i="13"/>
  <c r="X2120" i="13"/>
  <c r="W2120" i="13"/>
  <c r="V2120" i="13"/>
  <c r="U2120" i="13"/>
  <c r="T2120" i="13"/>
  <c r="S2120" i="13"/>
  <c r="R2120" i="13"/>
  <c r="Q2120" i="13"/>
  <c r="P2120" i="13"/>
  <c r="O2120" i="13"/>
  <c r="N2120" i="13"/>
  <c r="M2120" i="13"/>
  <c r="L2120" i="13"/>
  <c r="K2120" i="13"/>
  <c r="J2120" i="13"/>
  <c r="I2120" i="13"/>
  <c r="G2120" i="13"/>
  <c r="F2120" i="13"/>
  <c r="AB2119" i="13"/>
  <c r="AA2119" i="13"/>
  <c r="Z2119" i="13"/>
  <c r="Y2119" i="13"/>
  <c r="X2119" i="13"/>
  <c r="W2119" i="13"/>
  <c r="V2119" i="13"/>
  <c r="U2119" i="13"/>
  <c r="T2119" i="13"/>
  <c r="S2119" i="13"/>
  <c r="R2119" i="13"/>
  <c r="Q2119" i="13"/>
  <c r="P2119" i="13"/>
  <c r="O2119" i="13"/>
  <c r="N2119" i="13"/>
  <c r="M2119" i="13"/>
  <c r="L2119" i="13"/>
  <c r="K2119" i="13"/>
  <c r="J2119" i="13"/>
  <c r="I2119" i="13"/>
  <c r="G2119" i="13"/>
  <c r="F2119" i="13"/>
  <c r="AB2118" i="13"/>
  <c r="AA2118" i="13"/>
  <c r="Z2118" i="13"/>
  <c r="Y2118" i="13"/>
  <c r="X2118" i="13"/>
  <c r="W2118" i="13"/>
  <c r="V2118" i="13"/>
  <c r="U2118" i="13"/>
  <c r="T2118" i="13"/>
  <c r="S2118" i="13"/>
  <c r="R2118" i="13"/>
  <c r="Q2118" i="13"/>
  <c r="P2118" i="13"/>
  <c r="O2118" i="13"/>
  <c r="N2118" i="13"/>
  <c r="M2118" i="13"/>
  <c r="L2118" i="13"/>
  <c r="K2118" i="13"/>
  <c r="J2118" i="13"/>
  <c r="I2118" i="13"/>
  <c r="G2118" i="13"/>
  <c r="F2118" i="13"/>
  <c r="AB2117" i="13"/>
  <c r="AA2117" i="13"/>
  <c r="Z2117" i="13"/>
  <c r="Y2117" i="13"/>
  <c r="X2117" i="13"/>
  <c r="W2117" i="13"/>
  <c r="V2117" i="13"/>
  <c r="U2117" i="13"/>
  <c r="T2117" i="13"/>
  <c r="S2117" i="13"/>
  <c r="R2117" i="13"/>
  <c r="Q2117" i="13"/>
  <c r="P2117" i="13"/>
  <c r="O2117" i="13"/>
  <c r="N2117" i="13"/>
  <c r="M2117" i="13"/>
  <c r="L2117" i="13"/>
  <c r="K2117" i="13"/>
  <c r="J2117" i="13"/>
  <c r="I2117" i="13"/>
  <c r="G2117" i="13"/>
  <c r="F2117" i="13"/>
  <c r="AB2116" i="13"/>
  <c r="AA2116" i="13"/>
  <c r="Z2116" i="13"/>
  <c r="Y2116" i="13"/>
  <c r="X2116" i="13"/>
  <c r="W2116" i="13"/>
  <c r="V2116" i="13"/>
  <c r="U2116" i="13"/>
  <c r="T2116" i="13"/>
  <c r="S2116" i="13"/>
  <c r="R2116" i="13"/>
  <c r="Q2116" i="13"/>
  <c r="P2116" i="13"/>
  <c r="O2116" i="13"/>
  <c r="N2116" i="13"/>
  <c r="M2116" i="13"/>
  <c r="L2116" i="13"/>
  <c r="K2116" i="13"/>
  <c r="J2116" i="13"/>
  <c r="I2116" i="13"/>
  <c r="G2116" i="13"/>
  <c r="F2116" i="13"/>
  <c r="AB2115" i="13"/>
  <c r="AA2115" i="13"/>
  <c r="Z2115" i="13"/>
  <c r="Y2115" i="13"/>
  <c r="X2115" i="13"/>
  <c r="W2115" i="13"/>
  <c r="V2115" i="13"/>
  <c r="U2115" i="13"/>
  <c r="T2115" i="13"/>
  <c r="S2115" i="13"/>
  <c r="R2115" i="13"/>
  <c r="Q2115" i="13"/>
  <c r="P2115" i="13"/>
  <c r="O2115" i="13"/>
  <c r="N2115" i="13"/>
  <c r="M2115" i="13"/>
  <c r="L2115" i="13"/>
  <c r="K2115" i="13"/>
  <c r="J2115" i="13"/>
  <c r="I2115" i="13"/>
  <c r="G2115" i="13"/>
  <c r="F2115" i="13"/>
  <c r="AB2114" i="13"/>
  <c r="AA2114" i="13"/>
  <c r="Z2114" i="13"/>
  <c r="Y2114" i="13"/>
  <c r="X2114" i="13"/>
  <c r="W2114" i="13"/>
  <c r="V2114" i="13"/>
  <c r="U2114" i="13"/>
  <c r="T2114" i="13"/>
  <c r="S2114" i="13"/>
  <c r="R2114" i="13"/>
  <c r="Q2114" i="13"/>
  <c r="P2114" i="13"/>
  <c r="O2114" i="13"/>
  <c r="N2114" i="13"/>
  <c r="M2114" i="13"/>
  <c r="L2114" i="13"/>
  <c r="K2114" i="13"/>
  <c r="J2114" i="13"/>
  <c r="I2114" i="13"/>
  <c r="G2114" i="13"/>
  <c r="F2114" i="13"/>
  <c r="AB2113" i="13"/>
  <c r="AA2113" i="13"/>
  <c r="Z2113" i="13"/>
  <c r="Y2113" i="13"/>
  <c r="X2113" i="13"/>
  <c r="W2113" i="13"/>
  <c r="V2113" i="13"/>
  <c r="U2113" i="13"/>
  <c r="T2113" i="13"/>
  <c r="S2113" i="13"/>
  <c r="R2113" i="13"/>
  <c r="Q2113" i="13"/>
  <c r="P2113" i="13"/>
  <c r="O2113" i="13"/>
  <c r="N2113" i="13"/>
  <c r="M2113" i="13"/>
  <c r="L2113" i="13"/>
  <c r="K2113" i="13"/>
  <c r="J2113" i="13"/>
  <c r="I2113" i="13"/>
  <c r="G2113" i="13"/>
  <c r="F2113" i="13"/>
  <c r="AB2112" i="13"/>
  <c r="AA2112" i="13"/>
  <c r="Z2112" i="13"/>
  <c r="Y2112" i="13"/>
  <c r="X2112" i="13"/>
  <c r="W2112" i="13"/>
  <c r="V2112" i="13"/>
  <c r="U2112" i="13"/>
  <c r="T2112" i="13"/>
  <c r="S2112" i="13"/>
  <c r="R2112" i="13"/>
  <c r="Q2112" i="13"/>
  <c r="P2112" i="13"/>
  <c r="O2112" i="13"/>
  <c r="N2112" i="13"/>
  <c r="M2112" i="13"/>
  <c r="L2112" i="13"/>
  <c r="K2112" i="13"/>
  <c r="J2112" i="13"/>
  <c r="I2112" i="13"/>
  <c r="G2112" i="13"/>
  <c r="F2112" i="13"/>
  <c r="AB2111" i="13"/>
  <c r="AA2111" i="13"/>
  <c r="Z2111" i="13"/>
  <c r="Y2111" i="13"/>
  <c r="X2111" i="13"/>
  <c r="W2111" i="13"/>
  <c r="V2111" i="13"/>
  <c r="U2111" i="13"/>
  <c r="T2111" i="13"/>
  <c r="S2111" i="13"/>
  <c r="R2111" i="13"/>
  <c r="Q2111" i="13"/>
  <c r="P2111" i="13"/>
  <c r="O2111" i="13"/>
  <c r="N2111" i="13"/>
  <c r="M2111" i="13"/>
  <c r="L2111" i="13"/>
  <c r="K2111" i="13"/>
  <c r="J2111" i="13"/>
  <c r="I2111" i="13"/>
  <c r="G2111" i="13"/>
  <c r="F2111" i="13"/>
  <c r="AB2110" i="13"/>
  <c r="AA2110" i="13"/>
  <c r="Z2110" i="13"/>
  <c r="Y2110" i="13"/>
  <c r="X2110" i="13"/>
  <c r="W2110" i="13"/>
  <c r="V2110" i="13"/>
  <c r="U2110" i="13"/>
  <c r="T2110" i="13"/>
  <c r="S2110" i="13"/>
  <c r="R2110" i="13"/>
  <c r="Q2110" i="13"/>
  <c r="P2110" i="13"/>
  <c r="O2110" i="13"/>
  <c r="N2110" i="13"/>
  <c r="M2110" i="13"/>
  <c r="L2110" i="13"/>
  <c r="K2110" i="13"/>
  <c r="J2110" i="13"/>
  <c r="I2110" i="13"/>
  <c r="G2110" i="13"/>
  <c r="F2110" i="13"/>
  <c r="AB2109" i="13"/>
  <c r="AA2109" i="13"/>
  <c r="Z2109" i="13"/>
  <c r="Y2109" i="13"/>
  <c r="X2109" i="13"/>
  <c r="W2109" i="13"/>
  <c r="V2109" i="13"/>
  <c r="U2109" i="13"/>
  <c r="T2109" i="13"/>
  <c r="S2109" i="13"/>
  <c r="R2109" i="13"/>
  <c r="Q2109" i="13"/>
  <c r="P2109" i="13"/>
  <c r="O2109" i="13"/>
  <c r="N2109" i="13"/>
  <c r="M2109" i="13"/>
  <c r="L2109" i="13"/>
  <c r="K2109" i="13"/>
  <c r="J2109" i="13"/>
  <c r="I2109" i="13"/>
  <c r="G2109" i="13"/>
  <c r="F2109" i="13"/>
  <c r="AB2108" i="13"/>
  <c r="AA2108" i="13"/>
  <c r="Z2108" i="13"/>
  <c r="Y2108" i="13"/>
  <c r="X2108" i="13"/>
  <c r="W2108" i="13"/>
  <c r="V2108" i="13"/>
  <c r="U2108" i="13"/>
  <c r="T2108" i="13"/>
  <c r="S2108" i="13"/>
  <c r="R2108" i="13"/>
  <c r="Q2108" i="13"/>
  <c r="P2108" i="13"/>
  <c r="O2108" i="13"/>
  <c r="N2108" i="13"/>
  <c r="M2108" i="13"/>
  <c r="L2108" i="13"/>
  <c r="K2108" i="13"/>
  <c r="J2108" i="13"/>
  <c r="I2108" i="13"/>
  <c r="G2108" i="13"/>
  <c r="F2108" i="13"/>
  <c r="AB2107" i="13"/>
  <c r="AA2107" i="13"/>
  <c r="Z2107" i="13"/>
  <c r="Y2107" i="13"/>
  <c r="X2107" i="13"/>
  <c r="W2107" i="13"/>
  <c r="V2107" i="13"/>
  <c r="U2107" i="13"/>
  <c r="T2107" i="13"/>
  <c r="S2107" i="13"/>
  <c r="R2107" i="13"/>
  <c r="Q2107" i="13"/>
  <c r="P2107" i="13"/>
  <c r="O2107" i="13"/>
  <c r="N2107" i="13"/>
  <c r="M2107" i="13"/>
  <c r="L2107" i="13"/>
  <c r="K2107" i="13"/>
  <c r="J2107" i="13"/>
  <c r="I2107" i="13"/>
  <c r="G2107" i="13"/>
  <c r="F2107" i="13"/>
  <c r="AB2106" i="13"/>
  <c r="AA2106" i="13"/>
  <c r="Z2106" i="13"/>
  <c r="Y2106" i="13"/>
  <c r="X2106" i="13"/>
  <c r="W2106" i="13"/>
  <c r="V2106" i="13"/>
  <c r="U2106" i="13"/>
  <c r="T2106" i="13"/>
  <c r="S2106" i="13"/>
  <c r="R2106" i="13"/>
  <c r="Q2106" i="13"/>
  <c r="P2106" i="13"/>
  <c r="O2106" i="13"/>
  <c r="N2106" i="13"/>
  <c r="M2106" i="13"/>
  <c r="L2106" i="13"/>
  <c r="K2106" i="13"/>
  <c r="J2106" i="13"/>
  <c r="I2106" i="13"/>
  <c r="G2106" i="13"/>
  <c r="F2106" i="13"/>
  <c r="AB2105" i="13"/>
  <c r="AA2105" i="13"/>
  <c r="Z2105" i="13"/>
  <c r="Y2105" i="13"/>
  <c r="X2105" i="13"/>
  <c r="W2105" i="13"/>
  <c r="V2105" i="13"/>
  <c r="U2105" i="13"/>
  <c r="T2105" i="13"/>
  <c r="S2105" i="13"/>
  <c r="R2105" i="13"/>
  <c r="Q2105" i="13"/>
  <c r="P2105" i="13"/>
  <c r="O2105" i="13"/>
  <c r="N2105" i="13"/>
  <c r="M2105" i="13"/>
  <c r="L2105" i="13"/>
  <c r="K2105" i="13"/>
  <c r="J2105" i="13"/>
  <c r="I2105" i="13"/>
  <c r="G2105" i="13"/>
  <c r="F2105" i="13"/>
  <c r="AB2104" i="13"/>
  <c r="AA2104" i="13"/>
  <c r="Z2104" i="13"/>
  <c r="Y2104" i="13"/>
  <c r="X2104" i="13"/>
  <c r="W2104" i="13"/>
  <c r="V2104" i="13"/>
  <c r="U2104" i="13"/>
  <c r="T2104" i="13"/>
  <c r="S2104" i="13"/>
  <c r="R2104" i="13"/>
  <c r="Q2104" i="13"/>
  <c r="P2104" i="13"/>
  <c r="O2104" i="13"/>
  <c r="N2104" i="13"/>
  <c r="M2104" i="13"/>
  <c r="L2104" i="13"/>
  <c r="K2104" i="13"/>
  <c r="J2104" i="13"/>
  <c r="I2104" i="13"/>
  <c r="G2104" i="13"/>
  <c r="F2104" i="13"/>
  <c r="AB2103" i="13"/>
  <c r="AA2103" i="13"/>
  <c r="Z2103" i="13"/>
  <c r="Y2103" i="13"/>
  <c r="X2103" i="13"/>
  <c r="W2103" i="13"/>
  <c r="V2103" i="13"/>
  <c r="U2103" i="13"/>
  <c r="T2103" i="13"/>
  <c r="S2103" i="13"/>
  <c r="R2103" i="13"/>
  <c r="Q2103" i="13"/>
  <c r="P2103" i="13"/>
  <c r="O2103" i="13"/>
  <c r="N2103" i="13"/>
  <c r="M2103" i="13"/>
  <c r="L2103" i="13"/>
  <c r="K2103" i="13"/>
  <c r="J2103" i="13"/>
  <c r="I2103" i="13"/>
  <c r="G2103" i="13"/>
  <c r="F2103" i="13"/>
  <c r="AB2102" i="13"/>
  <c r="AA2102" i="13"/>
  <c r="Z2102" i="13"/>
  <c r="Y2102" i="13"/>
  <c r="X2102" i="13"/>
  <c r="W2102" i="13"/>
  <c r="V2102" i="13"/>
  <c r="U2102" i="13"/>
  <c r="T2102" i="13"/>
  <c r="S2102" i="13"/>
  <c r="R2102" i="13"/>
  <c r="Q2102" i="13"/>
  <c r="P2102" i="13"/>
  <c r="O2102" i="13"/>
  <c r="N2102" i="13"/>
  <c r="M2102" i="13"/>
  <c r="L2102" i="13"/>
  <c r="K2102" i="13"/>
  <c r="J2102" i="13"/>
  <c r="I2102" i="13"/>
  <c r="G2102" i="13"/>
  <c r="F2102" i="13"/>
  <c r="W115" i="7"/>
  <c r="V115" i="7"/>
  <c r="W114" i="7"/>
  <c r="V114" i="7"/>
  <c r="W113" i="7"/>
  <c r="V113" i="7"/>
  <c r="W112" i="7"/>
  <c r="V112" i="7"/>
  <c r="W111" i="7"/>
  <c r="V111" i="7"/>
  <c r="W110" i="7"/>
  <c r="V110" i="7"/>
  <c r="W109" i="7"/>
  <c r="V109" i="7"/>
  <c r="W108" i="7"/>
  <c r="V108" i="7"/>
  <c r="W107" i="7"/>
  <c r="V107" i="7"/>
  <c r="W106" i="7"/>
  <c r="V106" i="7"/>
  <c r="W105" i="7"/>
  <c r="V105" i="7"/>
  <c r="W104" i="7"/>
  <c r="V104" i="7"/>
  <c r="W103" i="7"/>
  <c r="V103" i="7"/>
  <c r="W102" i="7"/>
  <c r="V102" i="7"/>
  <c r="W100" i="7"/>
  <c r="V100" i="7"/>
  <c r="V88" i="7"/>
  <c r="W88" i="7"/>
  <c r="W98" i="7"/>
  <c r="V98" i="7"/>
  <c r="W97" i="7"/>
  <c r="V97" i="7"/>
  <c r="W96" i="7"/>
  <c r="V96" i="7"/>
  <c r="W95" i="7"/>
  <c r="V95" i="7"/>
  <c r="W94" i="7"/>
  <c r="V94" i="7"/>
  <c r="W93" i="7"/>
  <c r="V93" i="7"/>
  <c r="W92" i="7"/>
  <c r="V92" i="7"/>
  <c r="W91" i="7"/>
  <c r="V91" i="7"/>
  <c r="W90" i="7"/>
  <c r="V90" i="7"/>
  <c r="W89" i="7"/>
  <c r="V89" i="7"/>
  <c r="W87" i="7"/>
  <c r="V87" i="7"/>
  <c r="W86" i="7"/>
  <c r="V86" i="7"/>
  <c r="W85" i="7"/>
  <c r="V85" i="7"/>
  <c r="W83" i="7"/>
  <c r="V83" i="7"/>
  <c r="G2063" i="13"/>
  <c r="G2064" i="13"/>
  <c r="G2065" i="13"/>
  <c r="G2066" i="13"/>
  <c r="G2067" i="13"/>
  <c r="G2068" i="13"/>
  <c r="G2069" i="13"/>
  <c r="G2070" i="13"/>
  <c r="G2071" i="13"/>
  <c r="G2072" i="13"/>
  <c r="G2073" i="13"/>
  <c r="G2074" i="13"/>
  <c r="G2075" i="13"/>
  <c r="G2076" i="13"/>
  <c r="G2077" i="13"/>
  <c r="G2078" i="13"/>
  <c r="G2079" i="13"/>
  <c r="G2080" i="13"/>
  <c r="G2081" i="13"/>
  <c r="G2082" i="13"/>
  <c r="G2083" i="13"/>
  <c r="G2084" i="13"/>
  <c r="G2085" i="13"/>
  <c r="G2086" i="13"/>
  <c r="G2087" i="13"/>
  <c r="G2088" i="13"/>
  <c r="G2089" i="13"/>
  <c r="G2090" i="13"/>
  <c r="G2091" i="13"/>
  <c r="G2092" i="13"/>
  <c r="G2093" i="13"/>
  <c r="G2094" i="13"/>
  <c r="G2095" i="13"/>
  <c r="G2096" i="13"/>
  <c r="G2097" i="13"/>
  <c r="G2098" i="13"/>
  <c r="G2099" i="13"/>
  <c r="G2100" i="13"/>
  <c r="G2101" i="13"/>
  <c r="G2062" i="13"/>
  <c r="G2061" i="13"/>
  <c r="G2048" i="13"/>
  <c r="G2049" i="13"/>
  <c r="G2050" i="13"/>
  <c r="G2051" i="13"/>
  <c r="G2052" i="13"/>
  <c r="G2053" i="13"/>
  <c r="G2054" i="13"/>
  <c r="G2055" i="13"/>
  <c r="G2056" i="13"/>
  <c r="G2057" i="13"/>
  <c r="G2058" i="13"/>
  <c r="G2059" i="13"/>
  <c r="G2060" i="13"/>
  <c r="G2047" i="13"/>
  <c r="G2046" i="13"/>
  <c r="G2033" i="13"/>
  <c r="G2034" i="13"/>
  <c r="G2035" i="13"/>
  <c r="G2036" i="13"/>
  <c r="G2037" i="13"/>
  <c r="G2038" i="13"/>
  <c r="G2039" i="13"/>
  <c r="G2040" i="13"/>
  <c r="G2041" i="13"/>
  <c r="G2042" i="13"/>
  <c r="G2043" i="13"/>
  <c r="G2044" i="13"/>
  <c r="G2045" i="13"/>
  <c r="G2032" i="13"/>
  <c r="G2031" i="13"/>
  <c r="G2002" i="13"/>
  <c r="G2003" i="13"/>
  <c r="G2004" i="13"/>
  <c r="G2005" i="13"/>
  <c r="G2006" i="13"/>
  <c r="G2007" i="13"/>
  <c r="G2008" i="13"/>
  <c r="G2009" i="13"/>
  <c r="G2010" i="13"/>
  <c r="G2011" i="13"/>
  <c r="G2012" i="13"/>
  <c r="G2013" i="13"/>
  <c r="G2014" i="13"/>
  <c r="G2015" i="13"/>
  <c r="G2016" i="13"/>
  <c r="G2017" i="13"/>
  <c r="G2018" i="13"/>
  <c r="G2019" i="13"/>
  <c r="G2020" i="13"/>
  <c r="G2021" i="13"/>
  <c r="G2022" i="13"/>
  <c r="G2023" i="13"/>
  <c r="G2024" i="13"/>
  <c r="G2025" i="13"/>
  <c r="G2026" i="13"/>
  <c r="G2027" i="13"/>
  <c r="G2028" i="13"/>
  <c r="G2029" i="13"/>
  <c r="G2030" i="13"/>
  <c r="G2001" i="13"/>
  <c r="G2000" i="13"/>
  <c r="G1987" i="13"/>
  <c r="G1988" i="13"/>
  <c r="G1989" i="13"/>
  <c r="G1990" i="13"/>
  <c r="G1991" i="13"/>
  <c r="G1992" i="13"/>
  <c r="G1993" i="13"/>
  <c r="G1994" i="13"/>
  <c r="G1995" i="13"/>
  <c r="G1996" i="13"/>
  <c r="G1997" i="13"/>
  <c r="G1998" i="13"/>
  <c r="G1999" i="13"/>
  <c r="G1986" i="13"/>
  <c r="G1985" i="13"/>
  <c r="G1972" i="13"/>
  <c r="G1973" i="13"/>
  <c r="G1974" i="13"/>
  <c r="G1975" i="13"/>
  <c r="G1976" i="13"/>
  <c r="G1977" i="13"/>
  <c r="G1978" i="13"/>
  <c r="G1979" i="13"/>
  <c r="G1980" i="13"/>
  <c r="G1981" i="13"/>
  <c r="G1982" i="13"/>
  <c r="G1983" i="13"/>
  <c r="G1984" i="13"/>
  <c r="G1971" i="13"/>
  <c r="G1970" i="13"/>
  <c r="G1929" i="13"/>
  <c r="G1930" i="13"/>
  <c r="G1931" i="13"/>
  <c r="G1932" i="13"/>
  <c r="G1933" i="13"/>
  <c r="G1934" i="13"/>
  <c r="G1935" i="13"/>
  <c r="G1936" i="13"/>
  <c r="G1937" i="13"/>
  <c r="G1938" i="13"/>
  <c r="G1939" i="13"/>
  <c r="G1940" i="13"/>
  <c r="G1941" i="13"/>
  <c r="G1942" i="13"/>
  <c r="G1943" i="13"/>
  <c r="G1944" i="13"/>
  <c r="G1945" i="13"/>
  <c r="G1946" i="13"/>
  <c r="G1947" i="13"/>
  <c r="G1948" i="13"/>
  <c r="G1949" i="13"/>
  <c r="G1950" i="13"/>
  <c r="G1951" i="13"/>
  <c r="G1952" i="13"/>
  <c r="G1953" i="13"/>
  <c r="G1954" i="13"/>
  <c r="G1955" i="13"/>
  <c r="G1956" i="13"/>
  <c r="G1957" i="13"/>
  <c r="G1958" i="13"/>
  <c r="G1959" i="13"/>
  <c r="G1960" i="13"/>
  <c r="G1961" i="13"/>
  <c r="G1962" i="13"/>
  <c r="G1963" i="13"/>
  <c r="G1964" i="13"/>
  <c r="G1965" i="13"/>
  <c r="G1966" i="13"/>
  <c r="G1967" i="13"/>
  <c r="G1968" i="13"/>
  <c r="G1969" i="13"/>
  <c r="G1928" i="13"/>
  <c r="G1927" i="13"/>
  <c r="D2063" i="13"/>
  <c r="D2064" i="13"/>
  <c r="D2065" i="13"/>
  <c r="D2066" i="13"/>
  <c r="D2067" i="13"/>
  <c r="D2068" i="13"/>
  <c r="D2069" i="13"/>
  <c r="D2070" i="13"/>
  <c r="D2071" i="13"/>
  <c r="D2072" i="13"/>
  <c r="D2073" i="13"/>
  <c r="D2074" i="13"/>
  <c r="D2075" i="13"/>
  <c r="D2076" i="13"/>
  <c r="D2077" i="13"/>
  <c r="D2078" i="13"/>
  <c r="D2079" i="13"/>
  <c r="D2080" i="13"/>
  <c r="D2081" i="13"/>
  <c r="D2082" i="13"/>
  <c r="D2083" i="13"/>
  <c r="D2084" i="13"/>
  <c r="D2085" i="13"/>
  <c r="D2086" i="13"/>
  <c r="D2087" i="13"/>
  <c r="D2088" i="13"/>
  <c r="D2089" i="13"/>
  <c r="D2090" i="13"/>
  <c r="D2091" i="13"/>
  <c r="D2092" i="13"/>
  <c r="D2093" i="13"/>
  <c r="D2094" i="13"/>
  <c r="D2095" i="13"/>
  <c r="D2096" i="13"/>
  <c r="D2097" i="13"/>
  <c r="D2098" i="13"/>
  <c r="D2099" i="13"/>
  <c r="D2100" i="13"/>
  <c r="D2101" i="13"/>
  <c r="D2062" i="13"/>
  <c r="D2048" i="13"/>
  <c r="D2049" i="13"/>
  <c r="D2050" i="13"/>
  <c r="D2051" i="13"/>
  <c r="D2052" i="13"/>
  <c r="D2053" i="13"/>
  <c r="D2054" i="13"/>
  <c r="D2055" i="13"/>
  <c r="D2056" i="13"/>
  <c r="D2057" i="13"/>
  <c r="D2058" i="13"/>
  <c r="D2059" i="13"/>
  <c r="D2060" i="13"/>
  <c r="D2047" i="13"/>
  <c r="D2033" i="13"/>
  <c r="D2034" i="13"/>
  <c r="D2035" i="13"/>
  <c r="D2036" i="13"/>
  <c r="D2037" i="13"/>
  <c r="D2038" i="13"/>
  <c r="D2039" i="13"/>
  <c r="D2040" i="13"/>
  <c r="D2041" i="13"/>
  <c r="D2042" i="13"/>
  <c r="D2043" i="13"/>
  <c r="D2044" i="13"/>
  <c r="D2045" i="13"/>
  <c r="D2032" i="13"/>
  <c r="D2002" i="13"/>
  <c r="D2003" i="13"/>
  <c r="D2004" i="13"/>
  <c r="D2005" i="13"/>
  <c r="D2006" i="13"/>
  <c r="D2007" i="13"/>
  <c r="D2008" i="13"/>
  <c r="D2009" i="13"/>
  <c r="D2010" i="13"/>
  <c r="D2011" i="13"/>
  <c r="D2012" i="13"/>
  <c r="D2013" i="13"/>
  <c r="D2014" i="13"/>
  <c r="D2015" i="13"/>
  <c r="D2016" i="13"/>
  <c r="D2017" i="13"/>
  <c r="D2018" i="13"/>
  <c r="D2019" i="13"/>
  <c r="D2020" i="13"/>
  <c r="D2021" i="13"/>
  <c r="D2022" i="13"/>
  <c r="D2023" i="13"/>
  <c r="D2024" i="13"/>
  <c r="D2025" i="13"/>
  <c r="D2026" i="13"/>
  <c r="D2027" i="13"/>
  <c r="D2028" i="13"/>
  <c r="D2029" i="13"/>
  <c r="D2030" i="13"/>
  <c r="D2001" i="13"/>
  <c r="D1987" i="13"/>
  <c r="D1988" i="13"/>
  <c r="D1989" i="13"/>
  <c r="D1990" i="13"/>
  <c r="D1991" i="13"/>
  <c r="D1992" i="13"/>
  <c r="D1993" i="13"/>
  <c r="D1994" i="13"/>
  <c r="D1995" i="13"/>
  <c r="D1996" i="13"/>
  <c r="D1997" i="13"/>
  <c r="D1998" i="13"/>
  <c r="D1999" i="13"/>
  <c r="D1986" i="13"/>
  <c r="D1972" i="13"/>
  <c r="D1973" i="13"/>
  <c r="D1974" i="13"/>
  <c r="D1975" i="13"/>
  <c r="D1976" i="13"/>
  <c r="D1977" i="13"/>
  <c r="D1978" i="13"/>
  <c r="D1979" i="13"/>
  <c r="D1980" i="13"/>
  <c r="D1981" i="13"/>
  <c r="D1982" i="13"/>
  <c r="D1983" i="13"/>
  <c r="D1984" i="13"/>
  <c r="D1971" i="13"/>
  <c r="D1929" i="13"/>
  <c r="D1930" i="13"/>
  <c r="D1931" i="13"/>
  <c r="D1932" i="13"/>
  <c r="D1933" i="13"/>
  <c r="D1934" i="13"/>
  <c r="D1935" i="13"/>
  <c r="D1936" i="13"/>
  <c r="D1937" i="13"/>
  <c r="D1938" i="13"/>
  <c r="D1939" i="13"/>
  <c r="D1940" i="13"/>
  <c r="D1941" i="13"/>
  <c r="D1942" i="13"/>
  <c r="D1943" i="13"/>
  <c r="D1944" i="13"/>
  <c r="D1945" i="13"/>
  <c r="D1946" i="13"/>
  <c r="D1947" i="13"/>
  <c r="D1948" i="13"/>
  <c r="D1949" i="13"/>
  <c r="D1950" i="13"/>
  <c r="D1951" i="13"/>
  <c r="D1952" i="13"/>
  <c r="D1953" i="13"/>
  <c r="D1954" i="13"/>
  <c r="D1955" i="13"/>
  <c r="D1956" i="13"/>
  <c r="D1957" i="13"/>
  <c r="D1958" i="13"/>
  <c r="D1959" i="13"/>
  <c r="D1960" i="13"/>
  <c r="D1961" i="13"/>
  <c r="D1962" i="13"/>
  <c r="D1963" i="13"/>
  <c r="D1964" i="13"/>
  <c r="D1965" i="13"/>
  <c r="D1966" i="13"/>
  <c r="D1967" i="13"/>
  <c r="D1968" i="13"/>
  <c r="D1969" i="13"/>
  <c r="D1928" i="13"/>
  <c r="H2351" i="13" l="1"/>
  <c r="H2432" i="13"/>
  <c r="H2442" i="13"/>
  <c r="H2447" i="13"/>
  <c r="H2317" i="13"/>
  <c r="H2314" i="13"/>
  <c r="H2324" i="13"/>
  <c r="H2139" i="13"/>
  <c r="H2293" i="13"/>
  <c r="H2439" i="13"/>
  <c r="H2289" i="13"/>
  <c r="H2334" i="13"/>
  <c r="H2440" i="13"/>
  <c r="H2456" i="13"/>
  <c r="H2166" i="13"/>
  <c r="H2176" i="13"/>
  <c r="H2300" i="13"/>
  <c r="H2183" i="13"/>
  <c r="H2433" i="13"/>
  <c r="H2438" i="13"/>
  <c r="H2448" i="13"/>
  <c r="H2449" i="13"/>
  <c r="H2402" i="13"/>
  <c r="H2436" i="13"/>
  <c r="H2453" i="13"/>
  <c r="H2460" i="13"/>
  <c r="H2443" i="13"/>
  <c r="H2450" i="13"/>
  <c r="H2457" i="13"/>
  <c r="H2273" i="13"/>
  <c r="H2437" i="13"/>
  <c r="H2454" i="13"/>
  <c r="H2461" i="13"/>
  <c r="H2294" i="13"/>
  <c r="H2417" i="13"/>
  <c r="H2434" i="13"/>
  <c r="H2444" i="13"/>
  <c r="H2451" i="13"/>
  <c r="H2240" i="13"/>
  <c r="H2441" i="13"/>
  <c r="H2155" i="13"/>
  <c r="H2179" i="13"/>
  <c r="H2455" i="13"/>
  <c r="H2435" i="13"/>
  <c r="H2445" i="13"/>
  <c r="H2452" i="13"/>
  <c r="H2459" i="13"/>
  <c r="H2384" i="13"/>
  <c r="H2372" i="13"/>
  <c r="H2151" i="13"/>
  <c r="H2132" i="13"/>
  <c r="H2333" i="13"/>
  <c r="H2350" i="13"/>
  <c r="H2446" i="13"/>
  <c r="H2131" i="13"/>
  <c r="H2153" i="13"/>
  <c r="H2158" i="13"/>
  <c r="H2380" i="13"/>
  <c r="H2404" i="13"/>
  <c r="H2248" i="13"/>
  <c r="H2458" i="13"/>
  <c r="H2382" i="13"/>
  <c r="H2389" i="13"/>
  <c r="H2312" i="13"/>
  <c r="H2230" i="13"/>
  <c r="H2281" i="13"/>
  <c r="H2319" i="13"/>
  <c r="H2353" i="13"/>
  <c r="H2292" i="13"/>
  <c r="H2180" i="13"/>
  <c r="H2187" i="13"/>
  <c r="H2190" i="13"/>
  <c r="H2204" i="13"/>
  <c r="H2228" i="13"/>
  <c r="H2395" i="13"/>
  <c r="H2174" i="13"/>
  <c r="H2198" i="13"/>
  <c r="H2413" i="13"/>
  <c r="H2420" i="13"/>
  <c r="H2405" i="13"/>
  <c r="H2192" i="13"/>
  <c r="H2209" i="13"/>
  <c r="H2219" i="13"/>
  <c r="H2263" i="13"/>
  <c r="H2378" i="13"/>
  <c r="H2104" i="13"/>
  <c r="H2175" i="13"/>
  <c r="H2182" i="13"/>
  <c r="H2216" i="13"/>
  <c r="H2267" i="13"/>
  <c r="H2118" i="13"/>
  <c r="H2128" i="13"/>
  <c r="H2135" i="13"/>
  <c r="H2152" i="13"/>
  <c r="H2186" i="13"/>
  <c r="H2193" i="13"/>
  <c r="H2203" i="13"/>
  <c r="H2210" i="13"/>
  <c r="H2301" i="13"/>
  <c r="H2318" i="13"/>
  <c r="H2335" i="13"/>
  <c r="H2369" i="13"/>
  <c r="H2322" i="13"/>
  <c r="H2403" i="13"/>
  <c r="H2105" i="13"/>
  <c r="H2115" i="13"/>
  <c r="H2119" i="13"/>
  <c r="H2129" i="13"/>
  <c r="H2136" i="13"/>
  <c r="H2146" i="13"/>
  <c r="H2163" i="13"/>
  <c r="H2214" i="13"/>
  <c r="H2217" i="13"/>
  <c r="H2241" i="13"/>
  <c r="H2268" i="13"/>
  <c r="H2373" i="13"/>
  <c r="H2407" i="13"/>
  <c r="H2410" i="13"/>
  <c r="H2109" i="13"/>
  <c r="H2126" i="13"/>
  <c r="H2133" i="13"/>
  <c r="H2113" i="13"/>
  <c r="H2120" i="13"/>
  <c r="H2123" i="13"/>
  <c r="H2201" i="13"/>
  <c r="H2269" i="13"/>
  <c r="H2279" i="13"/>
  <c r="H2320" i="13"/>
  <c r="H2327" i="13"/>
  <c r="H2196" i="13"/>
  <c r="H2388" i="13"/>
  <c r="H2103" i="13"/>
  <c r="H2110" i="13"/>
  <c r="H2130" i="13"/>
  <c r="H2150" i="13"/>
  <c r="H2173" i="13"/>
  <c r="H2200" i="13"/>
  <c r="H2207" i="13"/>
  <c r="H2233" i="13"/>
  <c r="H2247" i="13"/>
  <c r="H2254" i="13"/>
  <c r="H2298" i="13"/>
  <c r="H2311" i="13"/>
  <c r="H2345" i="13"/>
  <c r="H2385" i="13"/>
  <c r="H2428" i="13"/>
  <c r="H2107" i="13"/>
  <c r="H2124" i="13"/>
  <c r="H2147" i="13"/>
  <c r="H2160" i="13"/>
  <c r="H2170" i="13"/>
  <c r="H2197" i="13"/>
  <c r="H2224" i="13"/>
  <c r="H2244" i="13"/>
  <c r="H2261" i="13"/>
  <c r="H2285" i="13"/>
  <c r="H2308" i="13"/>
  <c r="H2315" i="13"/>
  <c r="H2399" i="13"/>
  <c r="H2409" i="13"/>
  <c r="H2422" i="13"/>
  <c r="H2114" i="13"/>
  <c r="H2121" i="13"/>
  <c r="H2134" i="13"/>
  <c r="H2144" i="13"/>
  <c r="H2154" i="13"/>
  <c r="H2164" i="13"/>
  <c r="H2167" i="13"/>
  <c r="H2181" i="13"/>
  <c r="H2184" i="13"/>
  <c r="H2208" i="13"/>
  <c r="H2231" i="13"/>
  <c r="H2251" i="13"/>
  <c r="H2272" i="13"/>
  <c r="H2282" i="13"/>
  <c r="H2295" i="13"/>
  <c r="H2299" i="13"/>
  <c r="H2302" i="13"/>
  <c r="H2339" i="13"/>
  <c r="H2356" i="13"/>
  <c r="H2366" i="13"/>
  <c r="H2386" i="13"/>
  <c r="H2426" i="13"/>
  <c r="H2141" i="13"/>
  <c r="H2148" i="13"/>
  <c r="H2161" i="13"/>
  <c r="H2171" i="13"/>
  <c r="H2218" i="13"/>
  <c r="H2225" i="13"/>
  <c r="H2286" i="13"/>
  <c r="H2165" i="13"/>
  <c r="H2168" i="13"/>
  <c r="H2195" i="13"/>
  <c r="H2212" i="13"/>
  <c r="H2222" i="13"/>
  <c r="H2235" i="13"/>
  <c r="H2242" i="13"/>
  <c r="H2259" i="13"/>
  <c r="H2283" i="13"/>
  <c r="H2296" i="13"/>
  <c r="H2330" i="13"/>
  <c r="H2215" i="13"/>
  <c r="H2367" i="13"/>
  <c r="H2394" i="13"/>
  <c r="H2102" i="13"/>
  <c r="H2112" i="13"/>
  <c r="H2142" i="13"/>
  <c r="H2145" i="13"/>
  <c r="H2239" i="13"/>
  <c r="H2249" i="13"/>
  <c r="H2303" i="13"/>
  <c r="H2340" i="13"/>
  <c r="H2424" i="13"/>
  <c r="H2199" i="13"/>
  <c r="H2236" i="13"/>
  <c r="H2243" i="13"/>
  <c r="H2246" i="13"/>
  <c r="H2280" i="13"/>
  <c r="H2297" i="13"/>
  <c r="H2307" i="13"/>
  <c r="H2337" i="13"/>
  <c r="H2414" i="13"/>
  <c r="H2430" i="13"/>
  <c r="H2411" i="13"/>
  <c r="H2415" i="13"/>
  <c r="H2419" i="13"/>
  <c r="H2421" i="13"/>
  <c r="H2423" i="13"/>
  <c r="H2425" i="13"/>
  <c r="H2427" i="13"/>
  <c r="H2429" i="13"/>
  <c r="H2431" i="13"/>
  <c r="H2406" i="13"/>
  <c r="H2408" i="13"/>
  <c r="H2412" i="13"/>
  <c r="H2416" i="13"/>
  <c r="H2418" i="13"/>
  <c r="H2379" i="13"/>
  <c r="H2387" i="13"/>
  <c r="H2391" i="13"/>
  <c r="H2393" i="13"/>
  <c r="H2381" i="13"/>
  <c r="H2401" i="13"/>
  <c r="H2383" i="13"/>
  <c r="H2397" i="13"/>
  <c r="H2374" i="13"/>
  <c r="H2376" i="13"/>
  <c r="H2390" i="13"/>
  <c r="H2392" i="13"/>
  <c r="H2396" i="13"/>
  <c r="H2398" i="13"/>
  <c r="H2400" i="13"/>
  <c r="H2375" i="13"/>
  <c r="H2377" i="13"/>
  <c r="H2349" i="13"/>
  <c r="H2342" i="13"/>
  <c r="H2346" i="13"/>
  <c r="H2362" i="13"/>
  <c r="H2364" i="13"/>
  <c r="H2363" i="13"/>
  <c r="H2365" i="13"/>
  <c r="H2352" i="13"/>
  <c r="H2354" i="13"/>
  <c r="H2358" i="13"/>
  <c r="H2360" i="13"/>
  <c r="H2343" i="13"/>
  <c r="H2347" i="13"/>
  <c r="H2368" i="13"/>
  <c r="H2370" i="13"/>
  <c r="H2355" i="13"/>
  <c r="H2357" i="13"/>
  <c r="H2359" i="13"/>
  <c r="H2361" i="13"/>
  <c r="H2344" i="13"/>
  <c r="H2348" i="13"/>
  <c r="H2371" i="13"/>
  <c r="H2325" i="13"/>
  <c r="H2329" i="13"/>
  <c r="H2321" i="13"/>
  <c r="H2316" i="13"/>
  <c r="H2331" i="13"/>
  <c r="H2341" i="13"/>
  <c r="H2326" i="13"/>
  <c r="H2328" i="13"/>
  <c r="H2332" i="13"/>
  <c r="H2313" i="13"/>
  <c r="H2336" i="13"/>
  <c r="H2338" i="13"/>
  <c r="H2323" i="13"/>
  <c r="H2310" i="13"/>
  <c r="H2288" i="13"/>
  <c r="H2290" i="13"/>
  <c r="H2284" i="13"/>
  <c r="H2305" i="13"/>
  <c r="H2309" i="13"/>
  <c r="H2287" i="13"/>
  <c r="H2291" i="13"/>
  <c r="H2304" i="13"/>
  <c r="H2306" i="13"/>
  <c r="H2278" i="13"/>
  <c r="H2264" i="13"/>
  <c r="H2257" i="13"/>
  <c r="H2271" i="13"/>
  <c r="H2253" i="13"/>
  <c r="H2255" i="13"/>
  <c r="H2265" i="13"/>
  <c r="H2270" i="13"/>
  <c r="H2276" i="13"/>
  <c r="H2260" i="13"/>
  <c r="H2262" i="13"/>
  <c r="H2275" i="13"/>
  <c r="H2277" i="13"/>
  <c r="H2266" i="13"/>
  <c r="H2258" i="13"/>
  <c r="H2274" i="13"/>
  <c r="H2252" i="13"/>
  <c r="H2256" i="13"/>
  <c r="H2232" i="13"/>
  <c r="H2234" i="13"/>
  <c r="H2238" i="13"/>
  <c r="H2223" i="13"/>
  <c r="H2227" i="13"/>
  <c r="H2229" i="13"/>
  <c r="H2237" i="13"/>
  <c r="H2250" i="13"/>
  <c r="H2226" i="13"/>
  <c r="H2245" i="13"/>
  <c r="H2221" i="13"/>
  <c r="H2206" i="13"/>
  <c r="H2202" i="13"/>
  <c r="H2205" i="13"/>
  <c r="H2211" i="13"/>
  <c r="H2220" i="13"/>
  <c r="H2194" i="13"/>
  <c r="H2213" i="13"/>
  <c r="H2169" i="13"/>
  <c r="H2162" i="13"/>
  <c r="H2177" i="13"/>
  <c r="H2185" i="13"/>
  <c r="H2189" i="13"/>
  <c r="H2191" i="13"/>
  <c r="H2172" i="13"/>
  <c r="H2178" i="13"/>
  <c r="H2188" i="13"/>
  <c r="H2138" i="13"/>
  <c r="H2156" i="13"/>
  <c r="H2149" i="13"/>
  <c r="H2140" i="13"/>
  <c r="H2157" i="13"/>
  <c r="H2159" i="13"/>
  <c r="H2137" i="13"/>
  <c r="H2143" i="13"/>
  <c r="H2117" i="13"/>
  <c r="H2125" i="13"/>
  <c r="H2122" i="13"/>
  <c r="H2127" i="13"/>
  <c r="H2111" i="13"/>
  <c r="H2106" i="13"/>
  <c r="H2108" i="13"/>
  <c r="H2116" i="13"/>
  <c r="AE1989" i="13"/>
  <c r="AE1999" i="13"/>
  <c r="AE1991" i="13"/>
  <c r="AE1990" i="13"/>
  <c r="AE1986" i="13"/>
  <c r="AE1992" i="13"/>
  <c r="AE1987" i="13"/>
  <c r="AE1988" i="13"/>
  <c r="AE1998" i="13"/>
  <c r="AE1993" i="13"/>
  <c r="AE1994" i="13"/>
  <c r="AE1996" i="13"/>
  <c r="AE1997" i="13"/>
  <c r="AE1995" i="13"/>
  <c r="AE2048" i="13"/>
  <c r="AE2058" i="13"/>
  <c r="AE2060" i="13"/>
  <c r="AE2051" i="13"/>
  <c r="AE2049" i="13"/>
  <c r="AE2059" i="13"/>
  <c r="AE2050" i="13"/>
  <c r="AE2047" i="13"/>
  <c r="AE2055" i="13"/>
  <c r="AE2052" i="13"/>
  <c r="AE2053" i="13"/>
  <c r="AE2054" i="13"/>
  <c r="AE2056" i="13"/>
  <c r="AE2057" i="13"/>
  <c r="AE1980" i="13"/>
  <c r="AE1982" i="13"/>
  <c r="AE1973" i="13"/>
  <c r="AE1979" i="13"/>
  <c r="AE1981" i="13"/>
  <c r="AE1972" i="13"/>
  <c r="AE1983" i="13"/>
  <c r="AE1977" i="13"/>
  <c r="AE1978" i="13"/>
  <c r="AE1974" i="13"/>
  <c r="AE1984" i="13"/>
  <c r="AE1975" i="13"/>
  <c r="AE1971" i="13"/>
  <c r="AE1976" i="13"/>
  <c r="AE2039" i="13"/>
  <c r="AE2042" i="13"/>
  <c r="AE2045" i="13"/>
  <c r="AE2032" i="13"/>
  <c r="AE2037" i="13"/>
  <c r="AE2038" i="13"/>
  <c r="AE2040" i="13"/>
  <c r="AE2041" i="13"/>
  <c r="AE2033" i="13"/>
  <c r="AE2043" i="13"/>
  <c r="AE2034" i="13"/>
  <c r="AE2044" i="13"/>
  <c r="AE2035" i="13"/>
  <c r="AE2036" i="13"/>
  <c r="AE1933" i="13"/>
  <c r="AE1943" i="13"/>
  <c r="AE1953" i="13"/>
  <c r="AE1963" i="13"/>
  <c r="AE1956" i="13"/>
  <c r="AE1957" i="13"/>
  <c r="AE1958" i="13"/>
  <c r="AE1939" i="13"/>
  <c r="AE1950" i="13"/>
  <c r="AE1951" i="13"/>
  <c r="AE1942" i="13"/>
  <c r="AE1934" i="13"/>
  <c r="AE1944" i="13"/>
  <c r="AE1954" i="13"/>
  <c r="AE1964" i="13"/>
  <c r="AE1936" i="13"/>
  <c r="AE1966" i="13"/>
  <c r="AE1947" i="13"/>
  <c r="AE1938" i="13"/>
  <c r="AE1949" i="13"/>
  <c r="AE1969" i="13"/>
  <c r="AE1930" i="13"/>
  <c r="AE1960" i="13"/>
  <c r="AE1931" i="13"/>
  <c r="AE1961" i="13"/>
  <c r="AE1932" i="13"/>
  <c r="AE1962" i="13"/>
  <c r="AE1935" i="13"/>
  <c r="AE1945" i="13"/>
  <c r="AE1955" i="13"/>
  <c r="AE1965" i="13"/>
  <c r="AE1946" i="13"/>
  <c r="AE1937" i="13"/>
  <c r="AE1948" i="13"/>
  <c r="AE1968" i="13"/>
  <c r="AE1929" i="13"/>
  <c r="AE1959" i="13"/>
  <c r="AE1940" i="13"/>
  <c r="AE1928" i="13"/>
  <c r="AE1941" i="13"/>
  <c r="AE1952" i="13"/>
  <c r="AE1967" i="13"/>
  <c r="AE2004" i="13"/>
  <c r="AE2014" i="13"/>
  <c r="AE2024" i="13"/>
  <c r="AE2007" i="13"/>
  <c r="AE2008" i="13"/>
  <c r="AE2029" i="13"/>
  <c r="AE2020" i="13"/>
  <c r="AE2001" i="13"/>
  <c r="AE2002" i="13"/>
  <c r="AE2022" i="13"/>
  <c r="AE2013" i="13"/>
  <c r="AE2005" i="13"/>
  <c r="AE2015" i="13"/>
  <c r="AE2025" i="13"/>
  <c r="AE2027" i="13"/>
  <c r="AE2028" i="13"/>
  <c r="AE2009" i="13"/>
  <c r="AE2030" i="13"/>
  <c r="AE2011" i="13"/>
  <c r="AE2003" i="13"/>
  <c r="AE2006" i="13"/>
  <c r="AE2016" i="13"/>
  <c r="AE2026" i="13"/>
  <c r="AE2017" i="13"/>
  <c r="AE2018" i="13"/>
  <c r="AE2019" i="13"/>
  <c r="AE2010" i="13"/>
  <c r="AE2021" i="13"/>
  <c r="AE2012" i="13"/>
  <c r="AE2023" i="13"/>
  <c r="AE2063" i="13"/>
  <c r="AE2073" i="13"/>
  <c r="AE2083" i="13"/>
  <c r="AE2093" i="13"/>
  <c r="AE2086" i="13"/>
  <c r="AE2077" i="13"/>
  <c r="AE2088" i="13"/>
  <c r="AE2099" i="13"/>
  <c r="AE2090" i="13"/>
  <c r="AE2081" i="13"/>
  <c r="AE2062" i="13"/>
  <c r="AE2064" i="13"/>
  <c r="AE2074" i="13"/>
  <c r="AE2084" i="13"/>
  <c r="AE2094" i="13"/>
  <c r="AE2076" i="13"/>
  <c r="AE2087" i="13"/>
  <c r="AE2078" i="13"/>
  <c r="AE2079" i="13"/>
  <c r="AE2080" i="13"/>
  <c r="AE2071" i="13"/>
  <c r="AE2101" i="13"/>
  <c r="AE2082" i="13"/>
  <c r="AE2065" i="13"/>
  <c r="AE2075" i="13"/>
  <c r="AE2085" i="13"/>
  <c r="AE2095" i="13"/>
  <c r="AE2066" i="13"/>
  <c r="AE2096" i="13"/>
  <c r="AE2067" i="13"/>
  <c r="AE2097" i="13"/>
  <c r="AE2068" i="13"/>
  <c r="AE2098" i="13"/>
  <c r="AE2089" i="13"/>
  <c r="AE2070" i="13"/>
  <c r="AE2100" i="13"/>
  <c r="AE2091" i="13"/>
  <c r="AE2092" i="13"/>
  <c r="AE2069" i="13"/>
  <c r="AE2072" i="13"/>
  <c r="AB2101" i="13"/>
  <c r="AA2101" i="13"/>
  <c r="Z2101" i="13"/>
  <c r="Y2101" i="13"/>
  <c r="X2101" i="13"/>
  <c r="W2101" i="13"/>
  <c r="V2101" i="13"/>
  <c r="U2101" i="13"/>
  <c r="T2101" i="13"/>
  <c r="S2101" i="13"/>
  <c r="R2101" i="13"/>
  <c r="Q2101" i="13"/>
  <c r="P2101" i="13"/>
  <c r="O2101" i="13"/>
  <c r="N2101" i="13"/>
  <c r="M2101" i="13"/>
  <c r="L2101" i="13"/>
  <c r="K2101" i="13"/>
  <c r="J2101" i="13"/>
  <c r="I2101" i="13"/>
  <c r="F2101" i="13"/>
  <c r="H2101" i="13" s="1"/>
  <c r="AB2100" i="13"/>
  <c r="AA2100" i="13"/>
  <c r="Z2100" i="13"/>
  <c r="Y2100" i="13"/>
  <c r="X2100" i="13"/>
  <c r="W2100" i="13"/>
  <c r="V2100" i="13"/>
  <c r="U2100" i="13"/>
  <c r="T2100" i="13"/>
  <c r="S2100" i="13"/>
  <c r="R2100" i="13"/>
  <c r="Q2100" i="13"/>
  <c r="P2100" i="13"/>
  <c r="O2100" i="13"/>
  <c r="N2100" i="13"/>
  <c r="M2100" i="13"/>
  <c r="L2100" i="13"/>
  <c r="K2100" i="13"/>
  <c r="J2100" i="13"/>
  <c r="I2100" i="13"/>
  <c r="F2100" i="13"/>
  <c r="H2100" i="13" s="1"/>
  <c r="AB2099" i="13"/>
  <c r="AA2099" i="13"/>
  <c r="Z2099" i="13"/>
  <c r="Y2099" i="13"/>
  <c r="X2099" i="13"/>
  <c r="W2099" i="13"/>
  <c r="V2099" i="13"/>
  <c r="U2099" i="13"/>
  <c r="T2099" i="13"/>
  <c r="S2099" i="13"/>
  <c r="R2099" i="13"/>
  <c r="Q2099" i="13"/>
  <c r="P2099" i="13"/>
  <c r="O2099" i="13"/>
  <c r="N2099" i="13"/>
  <c r="M2099" i="13"/>
  <c r="L2099" i="13"/>
  <c r="K2099" i="13"/>
  <c r="J2099" i="13"/>
  <c r="I2099" i="13"/>
  <c r="F2099" i="13"/>
  <c r="H2099" i="13" s="1"/>
  <c r="AB2098" i="13"/>
  <c r="AA2098" i="13"/>
  <c r="Z2098" i="13"/>
  <c r="Y2098" i="13"/>
  <c r="X2098" i="13"/>
  <c r="W2098" i="13"/>
  <c r="V2098" i="13"/>
  <c r="U2098" i="13"/>
  <c r="T2098" i="13"/>
  <c r="S2098" i="13"/>
  <c r="R2098" i="13"/>
  <c r="Q2098" i="13"/>
  <c r="P2098" i="13"/>
  <c r="O2098" i="13"/>
  <c r="N2098" i="13"/>
  <c r="M2098" i="13"/>
  <c r="L2098" i="13"/>
  <c r="K2098" i="13"/>
  <c r="J2098" i="13"/>
  <c r="I2098" i="13"/>
  <c r="F2098" i="13"/>
  <c r="H2098" i="13" s="1"/>
  <c r="AB2097" i="13"/>
  <c r="AA2097" i="13"/>
  <c r="Z2097" i="13"/>
  <c r="Y2097" i="13"/>
  <c r="X2097" i="13"/>
  <c r="W2097" i="13"/>
  <c r="V2097" i="13"/>
  <c r="U2097" i="13"/>
  <c r="T2097" i="13"/>
  <c r="S2097" i="13"/>
  <c r="R2097" i="13"/>
  <c r="Q2097" i="13"/>
  <c r="P2097" i="13"/>
  <c r="O2097" i="13"/>
  <c r="N2097" i="13"/>
  <c r="M2097" i="13"/>
  <c r="L2097" i="13"/>
  <c r="K2097" i="13"/>
  <c r="J2097" i="13"/>
  <c r="I2097" i="13"/>
  <c r="F2097" i="13"/>
  <c r="H2097" i="13" s="1"/>
  <c r="AB2096" i="13"/>
  <c r="AA2096" i="13"/>
  <c r="Z2096" i="13"/>
  <c r="Y2096" i="13"/>
  <c r="X2096" i="13"/>
  <c r="W2096" i="13"/>
  <c r="V2096" i="13"/>
  <c r="U2096" i="13"/>
  <c r="T2096" i="13"/>
  <c r="S2096" i="13"/>
  <c r="R2096" i="13"/>
  <c r="Q2096" i="13"/>
  <c r="P2096" i="13"/>
  <c r="O2096" i="13"/>
  <c r="N2096" i="13"/>
  <c r="M2096" i="13"/>
  <c r="L2096" i="13"/>
  <c r="K2096" i="13"/>
  <c r="J2096" i="13"/>
  <c r="I2096" i="13"/>
  <c r="F2096" i="13"/>
  <c r="H2096" i="13" s="1"/>
  <c r="AB2095" i="13"/>
  <c r="AA2095" i="13"/>
  <c r="Z2095" i="13"/>
  <c r="Y2095" i="13"/>
  <c r="X2095" i="13"/>
  <c r="W2095" i="13"/>
  <c r="V2095" i="13"/>
  <c r="U2095" i="13"/>
  <c r="T2095" i="13"/>
  <c r="S2095" i="13"/>
  <c r="R2095" i="13"/>
  <c r="Q2095" i="13"/>
  <c r="P2095" i="13"/>
  <c r="O2095" i="13"/>
  <c r="N2095" i="13"/>
  <c r="M2095" i="13"/>
  <c r="L2095" i="13"/>
  <c r="K2095" i="13"/>
  <c r="J2095" i="13"/>
  <c r="I2095" i="13"/>
  <c r="F2095" i="13"/>
  <c r="H2095" i="13" s="1"/>
  <c r="AB2094" i="13"/>
  <c r="AA2094" i="13"/>
  <c r="Z2094" i="13"/>
  <c r="Y2094" i="13"/>
  <c r="X2094" i="13"/>
  <c r="W2094" i="13"/>
  <c r="V2094" i="13"/>
  <c r="U2094" i="13"/>
  <c r="T2094" i="13"/>
  <c r="S2094" i="13"/>
  <c r="R2094" i="13"/>
  <c r="Q2094" i="13"/>
  <c r="P2094" i="13"/>
  <c r="O2094" i="13"/>
  <c r="N2094" i="13"/>
  <c r="M2094" i="13"/>
  <c r="L2094" i="13"/>
  <c r="K2094" i="13"/>
  <c r="J2094" i="13"/>
  <c r="I2094" i="13"/>
  <c r="F2094" i="13"/>
  <c r="H2094" i="13" s="1"/>
  <c r="AB2093" i="13"/>
  <c r="AA2093" i="13"/>
  <c r="Z2093" i="13"/>
  <c r="Y2093" i="13"/>
  <c r="X2093" i="13"/>
  <c r="W2093" i="13"/>
  <c r="V2093" i="13"/>
  <c r="U2093" i="13"/>
  <c r="T2093" i="13"/>
  <c r="S2093" i="13"/>
  <c r="R2093" i="13"/>
  <c r="Q2093" i="13"/>
  <c r="P2093" i="13"/>
  <c r="O2093" i="13"/>
  <c r="N2093" i="13"/>
  <c r="M2093" i="13"/>
  <c r="L2093" i="13"/>
  <c r="K2093" i="13"/>
  <c r="J2093" i="13"/>
  <c r="I2093" i="13"/>
  <c r="F2093" i="13"/>
  <c r="H2093" i="13" s="1"/>
  <c r="AB2092" i="13"/>
  <c r="AA2092" i="13"/>
  <c r="Z2092" i="13"/>
  <c r="Y2092" i="13"/>
  <c r="X2092" i="13"/>
  <c r="W2092" i="13"/>
  <c r="V2092" i="13"/>
  <c r="U2092" i="13"/>
  <c r="T2092" i="13"/>
  <c r="S2092" i="13"/>
  <c r="R2092" i="13"/>
  <c r="Q2092" i="13"/>
  <c r="P2092" i="13"/>
  <c r="O2092" i="13"/>
  <c r="N2092" i="13"/>
  <c r="M2092" i="13"/>
  <c r="L2092" i="13"/>
  <c r="K2092" i="13"/>
  <c r="J2092" i="13"/>
  <c r="I2092" i="13"/>
  <c r="F2092" i="13"/>
  <c r="H2092" i="13" s="1"/>
  <c r="AB2091" i="13"/>
  <c r="AA2091" i="13"/>
  <c r="Z2091" i="13"/>
  <c r="Y2091" i="13"/>
  <c r="X2091" i="13"/>
  <c r="W2091" i="13"/>
  <c r="V2091" i="13"/>
  <c r="U2091" i="13"/>
  <c r="T2091" i="13"/>
  <c r="S2091" i="13"/>
  <c r="R2091" i="13"/>
  <c r="Q2091" i="13"/>
  <c r="P2091" i="13"/>
  <c r="O2091" i="13"/>
  <c r="N2091" i="13"/>
  <c r="M2091" i="13"/>
  <c r="L2091" i="13"/>
  <c r="K2091" i="13"/>
  <c r="J2091" i="13"/>
  <c r="I2091" i="13"/>
  <c r="F2091" i="13"/>
  <c r="H2091" i="13" s="1"/>
  <c r="AB2090" i="13"/>
  <c r="AA2090" i="13"/>
  <c r="Z2090" i="13"/>
  <c r="Y2090" i="13"/>
  <c r="X2090" i="13"/>
  <c r="W2090" i="13"/>
  <c r="V2090" i="13"/>
  <c r="U2090" i="13"/>
  <c r="T2090" i="13"/>
  <c r="S2090" i="13"/>
  <c r="R2090" i="13"/>
  <c r="Q2090" i="13"/>
  <c r="P2090" i="13"/>
  <c r="O2090" i="13"/>
  <c r="N2090" i="13"/>
  <c r="M2090" i="13"/>
  <c r="L2090" i="13"/>
  <c r="K2090" i="13"/>
  <c r="J2090" i="13"/>
  <c r="I2090" i="13"/>
  <c r="F2090" i="13"/>
  <c r="H2090" i="13" s="1"/>
  <c r="AB2089" i="13"/>
  <c r="AA2089" i="13"/>
  <c r="Z2089" i="13"/>
  <c r="Y2089" i="13"/>
  <c r="X2089" i="13"/>
  <c r="W2089" i="13"/>
  <c r="V2089" i="13"/>
  <c r="U2089" i="13"/>
  <c r="T2089" i="13"/>
  <c r="S2089" i="13"/>
  <c r="R2089" i="13"/>
  <c r="Q2089" i="13"/>
  <c r="P2089" i="13"/>
  <c r="O2089" i="13"/>
  <c r="N2089" i="13"/>
  <c r="M2089" i="13"/>
  <c r="L2089" i="13"/>
  <c r="K2089" i="13"/>
  <c r="J2089" i="13"/>
  <c r="I2089" i="13"/>
  <c r="F2089" i="13"/>
  <c r="H2089" i="13" s="1"/>
  <c r="AB2088" i="13"/>
  <c r="AA2088" i="13"/>
  <c r="Z2088" i="13"/>
  <c r="Y2088" i="13"/>
  <c r="X2088" i="13"/>
  <c r="W2088" i="13"/>
  <c r="V2088" i="13"/>
  <c r="U2088" i="13"/>
  <c r="T2088" i="13"/>
  <c r="S2088" i="13"/>
  <c r="R2088" i="13"/>
  <c r="Q2088" i="13"/>
  <c r="P2088" i="13"/>
  <c r="O2088" i="13"/>
  <c r="N2088" i="13"/>
  <c r="M2088" i="13"/>
  <c r="L2088" i="13"/>
  <c r="K2088" i="13"/>
  <c r="J2088" i="13"/>
  <c r="I2088" i="13"/>
  <c r="F2088" i="13"/>
  <c r="H2088" i="13" s="1"/>
  <c r="AB2087" i="13"/>
  <c r="AA2087" i="13"/>
  <c r="Z2087" i="13"/>
  <c r="Y2087" i="13"/>
  <c r="X2087" i="13"/>
  <c r="W2087" i="13"/>
  <c r="V2087" i="13"/>
  <c r="U2087" i="13"/>
  <c r="T2087" i="13"/>
  <c r="S2087" i="13"/>
  <c r="R2087" i="13"/>
  <c r="Q2087" i="13"/>
  <c r="P2087" i="13"/>
  <c r="O2087" i="13"/>
  <c r="N2087" i="13"/>
  <c r="M2087" i="13"/>
  <c r="L2087" i="13"/>
  <c r="K2087" i="13"/>
  <c r="J2087" i="13"/>
  <c r="I2087" i="13"/>
  <c r="F2087" i="13"/>
  <c r="H2087" i="13" s="1"/>
  <c r="AB2086" i="13"/>
  <c r="AA2086" i="13"/>
  <c r="Z2086" i="13"/>
  <c r="Y2086" i="13"/>
  <c r="X2086" i="13"/>
  <c r="W2086" i="13"/>
  <c r="V2086" i="13"/>
  <c r="U2086" i="13"/>
  <c r="T2086" i="13"/>
  <c r="S2086" i="13"/>
  <c r="R2086" i="13"/>
  <c r="Q2086" i="13"/>
  <c r="P2086" i="13"/>
  <c r="O2086" i="13"/>
  <c r="N2086" i="13"/>
  <c r="M2086" i="13"/>
  <c r="L2086" i="13"/>
  <c r="K2086" i="13"/>
  <c r="J2086" i="13"/>
  <c r="I2086" i="13"/>
  <c r="F2086" i="13"/>
  <c r="H2086" i="13" s="1"/>
  <c r="AB2085" i="13"/>
  <c r="AA2085" i="13"/>
  <c r="Z2085" i="13"/>
  <c r="Y2085" i="13"/>
  <c r="X2085" i="13"/>
  <c r="W2085" i="13"/>
  <c r="V2085" i="13"/>
  <c r="U2085" i="13"/>
  <c r="T2085" i="13"/>
  <c r="S2085" i="13"/>
  <c r="R2085" i="13"/>
  <c r="Q2085" i="13"/>
  <c r="P2085" i="13"/>
  <c r="O2085" i="13"/>
  <c r="N2085" i="13"/>
  <c r="M2085" i="13"/>
  <c r="L2085" i="13"/>
  <c r="K2085" i="13"/>
  <c r="J2085" i="13"/>
  <c r="I2085" i="13"/>
  <c r="F2085" i="13"/>
  <c r="H2085" i="13" s="1"/>
  <c r="AB2084" i="13"/>
  <c r="AA2084" i="13"/>
  <c r="Z2084" i="13"/>
  <c r="Y2084" i="13"/>
  <c r="X2084" i="13"/>
  <c r="W2084" i="13"/>
  <c r="V2084" i="13"/>
  <c r="U2084" i="13"/>
  <c r="T2084" i="13"/>
  <c r="S2084" i="13"/>
  <c r="R2084" i="13"/>
  <c r="Q2084" i="13"/>
  <c r="P2084" i="13"/>
  <c r="O2084" i="13"/>
  <c r="N2084" i="13"/>
  <c r="M2084" i="13"/>
  <c r="L2084" i="13"/>
  <c r="K2084" i="13"/>
  <c r="J2084" i="13"/>
  <c r="I2084" i="13"/>
  <c r="F2084" i="13"/>
  <c r="H2084" i="13" s="1"/>
  <c r="AB2083" i="13"/>
  <c r="AA2083" i="13"/>
  <c r="Z2083" i="13"/>
  <c r="Y2083" i="13"/>
  <c r="X2083" i="13"/>
  <c r="W2083" i="13"/>
  <c r="V2083" i="13"/>
  <c r="U2083" i="13"/>
  <c r="T2083" i="13"/>
  <c r="S2083" i="13"/>
  <c r="R2083" i="13"/>
  <c r="Q2083" i="13"/>
  <c r="P2083" i="13"/>
  <c r="O2083" i="13"/>
  <c r="N2083" i="13"/>
  <c r="M2083" i="13"/>
  <c r="L2083" i="13"/>
  <c r="K2083" i="13"/>
  <c r="J2083" i="13"/>
  <c r="I2083" i="13"/>
  <c r="F2083" i="13"/>
  <c r="H2083" i="13" s="1"/>
  <c r="AB2082" i="13"/>
  <c r="AA2082" i="13"/>
  <c r="Z2082" i="13"/>
  <c r="Y2082" i="13"/>
  <c r="X2082" i="13"/>
  <c r="W2082" i="13"/>
  <c r="V2082" i="13"/>
  <c r="U2082" i="13"/>
  <c r="T2082" i="13"/>
  <c r="S2082" i="13"/>
  <c r="R2082" i="13"/>
  <c r="Q2082" i="13"/>
  <c r="P2082" i="13"/>
  <c r="O2082" i="13"/>
  <c r="N2082" i="13"/>
  <c r="M2082" i="13"/>
  <c r="L2082" i="13"/>
  <c r="K2082" i="13"/>
  <c r="J2082" i="13"/>
  <c r="I2082" i="13"/>
  <c r="F2082" i="13"/>
  <c r="H2082" i="13" s="1"/>
  <c r="AB2081" i="13"/>
  <c r="AA2081" i="13"/>
  <c r="Z2081" i="13"/>
  <c r="Y2081" i="13"/>
  <c r="X2081" i="13"/>
  <c r="W2081" i="13"/>
  <c r="V2081" i="13"/>
  <c r="U2081" i="13"/>
  <c r="T2081" i="13"/>
  <c r="S2081" i="13"/>
  <c r="R2081" i="13"/>
  <c r="Q2081" i="13"/>
  <c r="P2081" i="13"/>
  <c r="O2081" i="13"/>
  <c r="N2081" i="13"/>
  <c r="M2081" i="13"/>
  <c r="L2081" i="13"/>
  <c r="K2081" i="13"/>
  <c r="J2081" i="13"/>
  <c r="I2081" i="13"/>
  <c r="F2081" i="13"/>
  <c r="H2081" i="13" s="1"/>
  <c r="AB2080" i="13"/>
  <c r="AA2080" i="13"/>
  <c r="Z2080" i="13"/>
  <c r="Y2080" i="13"/>
  <c r="X2080" i="13"/>
  <c r="W2080" i="13"/>
  <c r="V2080" i="13"/>
  <c r="U2080" i="13"/>
  <c r="T2080" i="13"/>
  <c r="S2080" i="13"/>
  <c r="R2080" i="13"/>
  <c r="Q2080" i="13"/>
  <c r="P2080" i="13"/>
  <c r="O2080" i="13"/>
  <c r="N2080" i="13"/>
  <c r="M2080" i="13"/>
  <c r="L2080" i="13"/>
  <c r="K2080" i="13"/>
  <c r="J2080" i="13"/>
  <c r="I2080" i="13"/>
  <c r="F2080" i="13"/>
  <c r="H2080" i="13" s="1"/>
  <c r="AB2079" i="13"/>
  <c r="AA2079" i="13"/>
  <c r="Z2079" i="13"/>
  <c r="Y2079" i="13"/>
  <c r="X2079" i="13"/>
  <c r="W2079" i="13"/>
  <c r="V2079" i="13"/>
  <c r="U2079" i="13"/>
  <c r="T2079" i="13"/>
  <c r="S2079" i="13"/>
  <c r="R2079" i="13"/>
  <c r="Q2079" i="13"/>
  <c r="P2079" i="13"/>
  <c r="O2079" i="13"/>
  <c r="N2079" i="13"/>
  <c r="M2079" i="13"/>
  <c r="L2079" i="13"/>
  <c r="K2079" i="13"/>
  <c r="J2079" i="13"/>
  <c r="I2079" i="13"/>
  <c r="F2079" i="13"/>
  <c r="H2079" i="13" s="1"/>
  <c r="AB2078" i="13"/>
  <c r="AA2078" i="13"/>
  <c r="Z2078" i="13"/>
  <c r="Y2078" i="13"/>
  <c r="X2078" i="13"/>
  <c r="W2078" i="13"/>
  <c r="V2078" i="13"/>
  <c r="U2078" i="13"/>
  <c r="T2078" i="13"/>
  <c r="S2078" i="13"/>
  <c r="R2078" i="13"/>
  <c r="Q2078" i="13"/>
  <c r="P2078" i="13"/>
  <c r="O2078" i="13"/>
  <c r="N2078" i="13"/>
  <c r="M2078" i="13"/>
  <c r="L2078" i="13"/>
  <c r="K2078" i="13"/>
  <c r="J2078" i="13"/>
  <c r="I2078" i="13"/>
  <c r="F2078" i="13"/>
  <c r="H2078" i="13" s="1"/>
  <c r="AB2077" i="13"/>
  <c r="AA2077" i="13"/>
  <c r="Z2077" i="13"/>
  <c r="Y2077" i="13"/>
  <c r="X2077" i="13"/>
  <c r="W2077" i="13"/>
  <c r="V2077" i="13"/>
  <c r="U2077" i="13"/>
  <c r="T2077" i="13"/>
  <c r="S2077" i="13"/>
  <c r="R2077" i="13"/>
  <c r="Q2077" i="13"/>
  <c r="P2077" i="13"/>
  <c r="O2077" i="13"/>
  <c r="N2077" i="13"/>
  <c r="M2077" i="13"/>
  <c r="L2077" i="13"/>
  <c r="K2077" i="13"/>
  <c r="J2077" i="13"/>
  <c r="I2077" i="13"/>
  <c r="F2077" i="13"/>
  <c r="H2077" i="13" s="1"/>
  <c r="AB2076" i="13"/>
  <c r="AA2076" i="13"/>
  <c r="Z2076" i="13"/>
  <c r="Y2076" i="13"/>
  <c r="X2076" i="13"/>
  <c r="W2076" i="13"/>
  <c r="V2076" i="13"/>
  <c r="U2076" i="13"/>
  <c r="T2076" i="13"/>
  <c r="S2076" i="13"/>
  <c r="R2076" i="13"/>
  <c r="Q2076" i="13"/>
  <c r="P2076" i="13"/>
  <c r="O2076" i="13"/>
  <c r="N2076" i="13"/>
  <c r="M2076" i="13"/>
  <c r="L2076" i="13"/>
  <c r="K2076" i="13"/>
  <c r="J2076" i="13"/>
  <c r="I2076" i="13"/>
  <c r="F2076" i="13"/>
  <c r="H2076" i="13" s="1"/>
  <c r="AB2075" i="13"/>
  <c r="AA2075" i="13"/>
  <c r="Z2075" i="13"/>
  <c r="Y2075" i="13"/>
  <c r="X2075" i="13"/>
  <c r="W2075" i="13"/>
  <c r="V2075" i="13"/>
  <c r="U2075" i="13"/>
  <c r="T2075" i="13"/>
  <c r="S2075" i="13"/>
  <c r="R2075" i="13"/>
  <c r="Q2075" i="13"/>
  <c r="P2075" i="13"/>
  <c r="O2075" i="13"/>
  <c r="N2075" i="13"/>
  <c r="M2075" i="13"/>
  <c r="L2075" i="13"/>
  <c r="K2075" i="13"/>
  <c r="J2075" i="13"/>
  <c r="I2075" i="13"/>
  <c r="F2075" i="13"/>
  <c r="H2075" i="13" s="1"/>
  <c r="AB2074" i="13"/>
  <c r="AA2074" i="13"/>
  <c r="Z2074" i="13"/>
  <c r="Y2074" i="13"/>
  <c r="X2074" i="13"/>
  <c r="W2074" i="13"/>
  <c r="V2074" i="13"/>
  <c r="U2074" i="13"/>
  <c r="T2074" i="13"/>
  <c r="S2074" i="13"/>
  <c r="R2074" i="13"/>
  <c r="Q2074" i="13"/>
  <c r="P2074" i="13"/>
  <c r="O2074" i="13"/>
  <c r="N2074" i="13"/>
  <c r="M2074" i="13"/>
  <c r="L2074" i="13"/>
  <c r="K2074" i="13"/>
  <c r="J2074" i="13"/>
  <c r="I2074" i="13"/>
  <c r="F2074" i="13"/>
  <c r="H2074" i="13" s="1"/>
  <c r="AB2073" i="13"/>
  <c r="AA2073" i="13"/>
  <c r="Z2073" i="13"/>
  <c r="Y2073" i="13"/>
  <c r="X2073" i="13"/>
  <c r="W2073" i="13"/>
  <c r="V2073" i="13"/>
  <c r="U2073" i="13"/>
  <c r="T2073" i="13"/>
  <c r="S2073" i="13"/>
  <c r="R2073" i="13"/>
  <c r="Q2073" i="13"/>
  <c r="P2073" i="13"/>
  <c r="O2073" i="13"/>
  <c r="N2073" i="13"/>
  <c r="M2073" i="13"/>
  <c r="L2073" i="13"/>
  <c r="K2073" i="13"/>
  <c r="J2073" i="13"/>
  <c r="I2073" i="13"/>
  <c r="F2073" i="13"/>
  <c r="H2073" i="13" s="1"/>
  <c r="AB2072" i="13"/>
  <c r="AA2072" i="13"/>
  <c r="Z2072" i="13"/>
  <c r="Y2072" i="13"/>
  <c r="X2072" i="13"/>
  <c r="W2072" i="13"/>
  <c r="V2072" i="13"/>
  <c r="U2072" i="13"/>
  <c r="T2072" i="13"/>
  <c r="S2072" i="13"/>
  <c r="R2072" i="13"/>
  <c r="Q2072" i="13"/>
  <c r="P2072" i="13"/>
  <c r="O2072" i="13"/>
  <c r="N2072" i="13"/>
  <c r="M2072" i="13"/>
  <c r="L2072" i="13"/>
  <c r="K2072" i="13"/>
  <c r="J2072" i="13"/>
  <c r="I2072" i="13"/>
  <c r="F2072" i="13"/>
  <c r="H2072" i="13" s="1"/>
  <c r="AB2071" i="13"/>
  <c r="AA2071" i="13"/>
  <c r="Z2071" i="13"/>
  <c r="Y2071" i="13"/>
  <c r="X2071" i="13"/>
  <c r="W2071" i="13"/>
  <c r="V2071" i="13"/>
  <c r="U2071" i="13"/>
  <c r="T2071" i="13"/>
  <c r="S2071" i="13"/>
  <c r="R2071" i="13"/>
  <c r="Q2071" i="13"/>
  <c r="P2071" i="13"/>
  <c r="O2071" i="13"/>
  <c r="N2071" i="13"/>
  <c r="M2071" i="13"/>
  <c r="L2071" i="13"/>
  <c r="K2071" i="13"/>
  <c r="J2071" i="13"/>
  <c r="I2071" i="13"/>
  <c r="F2071" i="13"/>
  <c r="H2071" i="13" s="1"/>
  <c r="AB2070" i="13"/>
  <c r="AA2070" i="13"/>
  <c r="Z2070" i="13"/>
  <c r="Y2070" i="13"/>
  <c r="X2070" i="13"/>
  <c r="W2070" i="13"/>
  <c r="V2070" i="13"/>
  <c r="U2070" i="13"/>
  <c r="T2070" i="13"/>
  <c r="S2070" i="13"/>
  <c r="R2070" i="13"/>
  <c r="Q2070" i="13"/>
  <c r="P2070" i="13"/>
  <c r="O2070" i="13"/>
  <c r="N2070" i="13"/>
  <c r="M2070" i="13"/>
  <c r="L2070" i="13"/>
  <c r="K2070" i="13"/>
  <c r="J2070" i="13"/>
  <c r="I2070" i="13"/>
  <c r="F2070" i="13"/>
  <c r="H2070" i="13" s="1"/>
  <c r="AB2069" i="13"/>
  <c r="AA2069" i="13"/>
  <c r="Z2069" i="13"/>
  <c r="Y2069" i="13"/>
  <c r="X2069" i="13"/>
  <c r="W2069" i="13"/>
  <c r="V2069" i="13"/>
  <c r="U2069" i="13"/>
  <c r="T2069" i="13"/>
  <c r="S2069" i="13"/>
  <c r="R2069" i="13"/>
  <c r="Q2069" i="13"/>
  <c r="P2069" i="13"/>
  <c r="O2069" i="13"/>
  <c r="N2069" i="13"/>
  <c r="M2069" i="13"/>
  <c r="L2069" i="13"/>
  <c r="K2069" i="13"/>
  <c r="J2069" i="13"/>
  <c r="I2069" i="13"/>
  <c r="F2069" i="13"/>
  <c r="H2069" i="13" s="1"/>
  <c r="AB2068" i="13"/>
  <c r="AA2068" i="13"/>
  <c r="Z2068" i="13"/>
  <c r="Y2068" i="13"/>
  <c r="X2068" i="13"/>
  <c r="W2068" i="13"/>
  <c r="V2068" i="13"/>
  <c r="U2068" i="13"/>
  <c r="T2068" i="13"/>
  <c r="S2068" i="13"/>
  <c r="R2068" i="13"/>
  <c r="Q2068" i="13"/>
  <c r="P2068" i="13"/>
  <c r="O2068" i="13"/>
  <c r="N2068" i="13"/>
  <c r="M2068" i="13"/>
  <c r="L2068" i="13"/>
  <c r="K2068" i="13"/>
  <c r="J2068" i="13"/>
  <c r="I2068" i="13"/>
  <c r="F2068" i="13"/>
  <c r="H2068" i="13" s="1"/>
  <c r="AB2067" i="13"/>
  <c r="AA2067" i="13"/>
  <c r="Z2067" i="13"/>
  <c r="Y2067" i="13"/>
  <c r="X2067" i="13"/>
  <c r="W2067" i="13"/>
  <c r="V2067" i="13"/>
  <c r="U2067" i="13"/>
  <c r="T2067" i="13"/>
  <c r="S2067" i="13"/>
  <c r="R2067" i="13"/>
  <c r="Q2067" i="13"/>
  <c r="P2067" i="13"/>
  <c r="O2067" i="13"/>
  <c r="N2067" i="13"/>
  <c r="M2067" i="13"/>
  <c r="L2067" i="13"/>
  <c r="K2067" i="13"/>
  <c r="J2067" i="13"/>
  <c r="I2067" i="13"/>
  <c r="F2067" i="13"/>
  <c r="H2067" i="13" s="1"/>
  <c r="AB2066" i="13"/>
  <c r="AA2066" i="13"/>
  <c r="Z2066" i="13"/>
  <c r="Y2066" i="13"/>
  <c r="X2066" i="13"/>
  <c r="W2066" i="13"/>
  <c r="V2066" i="13"/>
  <c r="U2066" i="13"/>
  <c r="T2066" i="13"/>
  <c r="S2066" i="13"/>
  <c r="R2066" i="13"/>
  <c r="Q2066" i="13"/>
  <c r="P2066" i="13"/>
  <c r="O2066" i="13"/>
  <c r="N2066" i="13"/>
  <c r="M2066" i="13"/>
  <c r="L2066" i="13"/>
  <c r="K2066" i="13"/>
  <c r="J2066" i="13"/>
  <c r="I2066" i="13"/>
  <c r="F2066" i="13"/>
  <c r="H2066" i="13" s="1"/>
  <c r="AB2065" i="13"/>
  <c r="AA2065" i="13"/>
  <c r="Z2065" i="13"/>
  <c r="Y2065" i="13"/>
  <c r="X2065" i="13"/>
  <c r="W2065" i="13"/>
  <c r="V2065" i="13"/>
  <c r="U2065" i="13"/>
  <c r="T2065" i="13"/>
  <c r="S2065" i="13"/>
  <c r="R2065" i="13"/>
  <c r="Q2065" i="13"/>
  <c r="P2065" i="13"/>
  <c r="O2065" i="13"/>
  <c r="N2065" i="13"/>
  <c r="M2065" i="13"/>
  <c r="L2065" i="13"/>
  <c r="K2065" i="13"/>
  <c r="J2065" i="13"/>
  <c r="I2065" i="13"/>
  <c r="F2065" i="13"/>
  <c r="H2065" i="13" s="1"/>
  <c r="AB2064" i="13"/>
  <c r="AA2064" i="13"/>
  <c r="Z2064" i="13"/>
  <c r="Y2064" i="13"/>
  <c r="X2064" i="13"/>
  <c r="W2064" i="13"/>
  <c r="V2064" i="13"/>
  <c r="U2064" i="13"/>
  <c r="T2064" i="13"/>
  <c r="S2064" i="13"/>
  <c r="R2064" i="13"/>
  <c r="Q2064" i="13"/>
  <c r="P2064" i="13"/>
  <c r="O2064" i="13"/>
  <c r="N2064" i="13"/>
  <c r="M2064" i="13"/>
  <c r="L2064" i="13"/>
  <c r="K2064" i="13"/>
  <c r="J2064" i="13"/>
  <c r="I2064" i="13"/>
  <c r="F2064" i="13"/>
  <c r="H2064" i="13" s="1"/>
  <c r="AB2063" i="13"/>
  <c r="AA2063" i="13"/>
  <c r="Z2063" i="13"/>
  <c r="Y2063" i="13"/>
  <c r="X2063" i="13"/>
  <c r="W2063" i="13"/>
  <c r="V2063" i="13"/>
  <c r="U2063" i="13"/>
  <c r="T2063" i="13"/>
  <c r="S2063" i="13"/>
  <c r="R2063" i="13"/>
  <c r="Q2063" i="13"/>
  <c r="P2063" i="13"/>
  <c r="O2063" i="13"/>
  <c r="N2063" i="13"/>
  <c r="M2063" i="13"/>
  <c r="L2063" i="13"/>
  <c r="K2063" i="13"/>
  <c r="J2063" i="13"/>
  <c r="I2063" i="13"/>
  <c r="F2063" i="13"/>
  <c r="H2063" i="13" s="1"/>
  <c r="AB2062" i="13"/>
  <c r="AA2062" i="13"/>
  <c r="Z2062" i="13"/>
  <c r="Y2062" i="13"/>
  <c r="X2062" i="13"/>
  <c r="W2062" i="13"/>
  <c r="V2062" i="13"/>
  <c r="U2062" i="13"/>
  <c r="T2062" i="13"/>
  <c r="S2062" i="13"/>
  <c r="R2062" i="13"/>
  <c r="Q2062" i="13"/>
  <c r="P2062" i="13"/>
  <c r="O2062" i="13"/>
  <c r="N2062" i="13"/>
  <c r="M2062" i="13"/>
  <c r="L2062" i="13"/>
  <c r="K2062" i="13"/>
  <c r="J2062" i="13"/>
  <c r="I2062" i="13"/>
  <c r="F2062" i="13"/>
  <c r="H2062" i="13" s="1"/>
  <c r="AB2061" i="13"/>
  <c r="AA2061" i="13"/>
  <c r="Z2061" i="13"/>
  <c r="Y2061" i="13"/>
  <c r="X2061" i="13"/>
  <c r="W2061" i="13"/>
  <c r="V2061" i="13"/>
  <c r="U2061" i="13"/>
  <c r="T2061" i="13"/>
  <c r="S2061" i="13"/>
  <c r="R2061" i="13"/>
  <c r="Q2061" i="13"/>
  <c r="P2061" i="13"/>
  <c r="O2061" i="13"/>
  <c r="N2061" i="13"/>
  <c r="M2061" i="13"/>
  <c r="L2061" i="13"/>
  <c r="K2061" i="13"/>
  <c r="J2061" i="13"/>
  <c r="I2061" i="13"/>
  <c r="F2061" i="13"/>
  <c r="H2061" i="13" s="1"/>
  <c r="AB2060" i="13"/>
  <c r="AA2060" i="13"/>
  <c r="Z2060" i="13"/>
  <c r="Y2060" i="13"/>
  <c r="X2060" i="13"/>
  <c r="W2060" i="13"/>
  <c r="V2060" i="13"/>
  <c r="U2060" i="13"/>
  <c r="T2060" i="13"/>
  <c r="S2060" i="13"/>
  <c r="R2060" i="13"/>
  <c r="Q2060" i="13"/>
  <c r="P2060" i="13"/>
  <c r="O2060" i="13"/>
  <c r="N2060" i="13"/>
  <c r="M2060" i="13"/>
  <c r="L2060" i="13"/>
  <c r="K2060" i="13"/>
  <c r="J2060" i="13"/>
  <c r="I2060" i="13"/>
  <c r="F2060" i="13"/>
  <c r="H2060" i="13" s="1"/>
  <c r="AB2059" i="13"/>
  <c r="AA2059" i="13"/>
  <c r="Z2059" i="13"/>
  <c r="Y2059" i="13"/>
  <c r="X2059" i="13"/>
  <c r="W2059" i="13"/>
  <c r="V2059" i="13"/>
  <c r="U2059" i="13"/>
  <c r="T2059" i="13"/>
  <c r="S2059" i="13"/>
  <c r="R2059" i="13"/>
  <c r="Q2059" i="13"/>
  <c r="P2059" i="13"/>
  <c r="O2059" i="13"/>
  <c r="N2059" i="13"/>
  <c r="M2059" i="13"/>
  <c r="L2059" i="13"/>
  <c r="K2059" i="13"/>
  <c r="J2059" i="13"/>
  <c r="I2059" i="13"/>
  <c r="F2059" i="13"/>
  <c r="H2059" i="13" s="1"/>
  <c r="AB2058" i="13"/>
  <c r="AA2058" i="13"/>
  <c r="Z2058" i="13"/>
  <c r="Y2058" i="13"/>
  <c r="X2058" i="13"/>
  <c r="W2058" i="13"/>
  <c r="V2058" i="13"/>
  <c r="U2058" i="13"/>
  <c r="T2058" i="13"/>
  <c r="S2058" i="13"/>
  <c r="R2058" i="13"/>
  <c r="Q2058" i="13"/>
  <c r="P2058" i="13"/>
  <c r="O2058" i="13"/>
  <c r="N2058" i="13"/>
  <c r="M2058" i="13"/>
  <c r="L2058" i="13"/>
  <c r="K2058" i="13"/>
  <c r="J2058" i="13"/>
  <c r="I2058" i="13"/>
  <c r="F2058" i="13"/>
  <c r="H2058" i="13" s="1"/>
  <c r="AB2057" i="13"/>
  <c r="AA2057" i="13"/>
  <c r="Z2057" i="13"/>
  <c r="Y2057" i="13"/>
  <c r="X2057" i="13"/>
  <c r="W2057" i="13"/>
  <c r="V2057" i="13"/>
  <c r="U2057" i="13"/>
  <c r="T2057" i="13"/>
  <c r="S2057" i="13"/>
  <c r="R2057" i="13"/>
  <c r="Q2057" i="13"/>
  <c r="P2057" i="13"/>
  <c r="O2057" i="13"/>
  <c r="N2057" i="13"/>
  <c r="M2057" i="13"/>
  <c r="L2057" i="13"/>
  <c r="K2057" i="13"/>
  <c r="J2057" i="13"/>
  <c r="I2057" i="13"/>
  <c r="F2057" i="13"/>
  <c r="H2057" i="13" s="1"/>
  <c r="AB2056" i="13"/>
  <c r="AA2056" i="13"/>
  <c r="Z2056" i="13"/>
  <c r="Y2056" i="13"/>
  <c r="X2056" i="13"/>
  <c r="W2056" i="13"/>
  <c r="V2056" i="13"/>
  <c r="U2056" i="13"/>
  <c r="T2056" i="13"/>
  <c r="S2056" i="13"/>
  <c r="R2056" i="13"/>
  <c r="Q2056" i="13"/>
  <c r="P2056" i="13"/>
  <c r="O2056" i="13"/>
  <c r="N2056" i="13"/>
  <c r="M2056" i="13"/>
  <c r="L2056" i="13"/>
  <c r="K2056" i="13"/>
  <c r="J2056" i="13"/>
  <c r="I2056" i="13"/>
  <c r="F2056" i="13"/>
  <c r="H2056" i="13" s="1"/>
  <c r="AB2055" i="13"/>
  <c r="AA2055" i="13"/>
  <c r="Z2055" i="13"/>
  <c r="Y2055" i="13"/>
  <c r="X2055" i="13"/>
  <c r="W2055" i="13"/>
  <c r="V2055" i="13"/>
  <c r="U2055" i="13"/>
  <c r="T2055" i="13"/>
  <c r="S2055" i="13"/>
  <c r="R2055" i="13"/>
  <c r="Q2055" i="13"/>
  <c r="P2055" i="13"/>
  <c r="O2055" i="13"/>
  <c r="N2055" i="13"/>
  <c r="M2055" i="13"/>
  <c r="L2055" i="13"/>
  <c r="K2055" i="13"/>
  <c r="J2055" i="13"/>
  <c r="I2055" i="13"/>
  <c r="F2055" i="13"/>
  <c r="H2055" i="13" s="1"/>
  <c r="AB2054" i="13"/>
  <c r="AA2054" i="13"/>
  <c r="Z2054" i="13"/>
  <c r="Y2054" i="13"/>
  <c r="X2054" i="13"/>
  <c r="W2054" i="13"/>
  <c r="V2054" i="13"/>
  <c r="U2054" i="13"/>
  <c r="T2054" i="13"/>
  <c r="S2054" i="13"/>
  <c r="R2054" i="13"/>
  <c r="Q2054" i="13"/>
  <c r="P2054" i="13"/>
  <c r="O2054" i="13"/>
  <c r="N2054" i="13"/>
  <c r="M2054" i="13"/>
  <c r="L2054" i="13"/>
  <c r="K2054" i="13"/>
  <c r="J2054" i="13"/>
  <c r="I2054" i="13"/>
  <c r="F2054" i="13"/>
  <c r="H2054" i="13" s="1"/>
  <c r="AB2053" i="13"/>
  <c r="AA2053" i="13"/>
  <c r="Z2053" i="13"/>
  <c r="Y2053" i="13"/>
  <c r="X2053" i="13"/>
  <c r="W2053" i="13"/>
  <c r="V2053" i="13"/>
  <c r="U2053" i="13"/>
  <c r="T2053" i="13"/>
  <c r="S2053" i="13"/>
  <c r="R2053" i="13"/>
  <c r="Q2053" i="13"/>
  <c r="P2053" i="13"/>
  <c r="O2053" i="13"/>
  <c r="N2053" i="13"/>
  <c r="M2053" i="13"/>
  <c r="L2053" i="13"/>
  <c r="K2053" i="13"/>
  <c r="J2053" i="13"/>
  <c r="I2053" i="13"/>
  <c r="F2053" i="13"/>
  <c r="H2053" i="13" s="1"/>
  <c r="AB2052" i="13"/>
  <c r="AA2052" i="13"/>
  <c r="Z2052" i="13"/>
  <c r="Y2052" i="13"/>
  <c r="X2052" i="13"/>
  <c r="W2052" i="13"/>
  <c r="V2052" i="13"/>
  <c r="U2052" i="13"/>
  <c r="T2052" i="13"/>
  <c r="S2052" i="13"/>
  <c r="R2052" i="13"/>
  <c r="Q2052" i="13"/>
  <c r="P2052" i="13"/>
  <c r="O2052" i="13"/>
  <c r="N2052" i="13"/>
  <c r="M2052" i="13"/>
  <c r="L2052" i="13"/>
  <c r="K2052" i="13"/>
  <c r="J2052" i="13"/>
  <c r="I2052" i="13"/>
  <c r="F2052" i="13"/>
  <c r="H2052" i="13" s="1"/>
  <c r="AB2051" i="13"/>
  <c r="AA2051" i="13"/>
  <c r="Z2051" i="13"/>
  <c r="Y2051" i="13"/>
  <c r="X2051" i="13"/>
  <c r="W2051" i="13"/>
  <c r="V2051" i="13"/>
  <c r="U2051" i="13"/>
  <c r="T2051" i="13"/>
  <c r="S2051" i="13"/>
  <c r="R2051" i="13"/>
  <c r="Q2051" i="13"/>
  <c r="P2051" i="13"/>
  <c r="O2051" i="13"/>
  <c r="N2051" i="13"/>
  <c r="M2051" i="13"/>
  <c r="L2051" i="13"/>
  <c r="K2051" i="13"/>
  <c r="J2051" i="13"/>
  <c r="I2051" i="13"/>
  <c r="F2051" i="13"/>
  <c r="H2051" i="13" s="1"/>
  <c r="AB2050" i="13"/>
  <c r="AA2050" i="13"/>
  <c r="Z2050" i="13"/>
  <c r="Y2050" i="13"/>
  <c r="X2050" i="13"/>
  <c r="W2050" i="13"/>
  <c r="V2050" i="13"/>
  <c r="U2050" i="13"/>
  <c r="T2050" i="13"/>
  <c r="S2050" i="13"/>
  <c r="R2050" i="13"/>
  <c r="Q2050" i="13"/>
  <c r="P2050" i="13"/>
  <c r="O2050" i="13"/>
  <c r="N2050" i="13"/>
  <c r="M2050" i="13"/>
  <c r="L2050" i="13"/>
  <c r="K2050" i="13"/>
  <c r="J2050" i="13"/>
  <c r="I2050" i="13"/>
  <c r="F2050" i="13"/>
  <c r="H2050" i="13" s="1"/>
  <c r="AB2049" i="13"/>
  <c r="AA2049" i="13"/>
  <c r="Z2049" i="13"/>
  <c r="Y2049" i="13"/>
  <c r="X2049" i="13"/>
  <c r="W2049" i="13"/>
  <c r="V2049" i="13"/>
  <c r="U2049" i="13"/>
  <c r="T2049" i="13"/>
  <c r="S2049" i="13"/>
  <c r="R2049" i="13"/>
  <c r="Q2049" i="13"/>
  <c r="P2049" i="13"/>
  <c r="O2049" i="13"/>
  <c r="N2049" i="13"/>
  <c r="M2049" i="13"/>
  <c r="L2049" i="13"/>
  <c r="K2049" i="13"/>
  <c r="J2049" i="13"/>
  <c r="I2049" i="13"/>
  <c r="F2049" i="13"/>
  <c r="H2049" i="13" s="1"/>
  <c r="AB2048" i="13"/>
  <c r="AA2048" i="13"/>
  <c r="Z2048" i="13"/>
  <c r="Y2048" i="13"/>
  <c r="X2048" i="13"/>
  <c r="W2048" i="13"/>
  <c r="V2048" i="13"/>
  <c r="U2048" i="13"/>
  <c r="T2048" i="13"/>
  <c r="S2048" i="13"/>
  <c r="R2048" i="13"/>
  <c r="Q2048" i="13"/>
  <c r="P2048" i="13"/>
  <c r="O2048" i="13"/>
  <c r="N2048" i="13"/>
  <c r="M2048" i="13"/>
  <c r="L2048" i="13"/>
  <c r="K2048" i="13"/>
  <c r="J2048" i="13"/>
  <c r="I2048" i="13"/>
  <c r="F2048" i="13"/>
  <c r="H2048" i="13" s="1"/>
  <c r="AB2047" i="13"/>
  <c r="AA2047" i="13"/>
  <c r="Z2047" i="13"/>
  <c r="Y2047" i="13"/>
  <c r="X2047" i="13"/>
  <c r="W2047" i="13"/>
  <c r="V2047" i="13"/>
  <c r="U2047" i="13"/>
  <c r="T2047" i="13"/>
  <c r="S2047" i="13"/>
  <c r="R2047" i="13"/>
  <c r="Q2047" i="13"/>
  <c r="P2047" i="13"/>
  <c r="O2047" i="13"/>
  <c r="N2047" i="13"/>
  <c r="M2047" i="13"/>
  <c r="L2047" i="13"/>
  <c r="K2047" i="13"/>
  <c r="J2047" i="13"/>
  <c r="I2047" i="13"/>
  <c r="F2047" i="13"/>
  <c r="H2047" i="13" s="1"/>
  <c r="AB2046" i="13"/>
  <c r="AA2046" i="13"/>
  <c r="Z2046" i="13"/>
  <c r="Y2046" i="13"/>
  <c r="X2046" i="13"/>
  <c r="W2046" i="13"/>
  <c r="V2046" i="13"/>
  <c r="U2046" i="13"/>
  <c r="T2046" i="13"/>
  <c r="S2046" i="13"/>
  <c r="R2046" i="13"/>
  <c r="Q2046" i="13"/>
  <c r="P2046" i="13"/>
  <c r="O2046" i="13"/>
  <c r="N2046" i="13"/>
  <c r="M2046" i="13"/>
  <c r="L2046" i="13"/>
  <c r="K2046" i="13"/>
  <c r="J2046" i="13"/>
  <c r="I2046" i="13"/>
  <c r="F2046" i="13"/>
  <c r="H2046" i="13" s="1"/>
  <c r="AB2045" i="13"/>
  <c r="AA2045" i="13"/>
  <c r="Z2045" i="13"/>
  <c r="Y2045" i="13"/>
  <c r="X2045" i="13"/>
  <c r="W2045" i="13"/>
  <c r="V2045" i="13"/>
  <c r="U2045" i="13"/>
  <c r="T2045" i="13"/>
  <c r="S2045" i="13"/>
  <c r="R2045" i="13"/>
  <c r="Q2045" i="13"/>
  <c r="P2045" i="13"/>
  <c r="O2045" i="13"/>
  <c r="N2045" i="13"/>
  <c r="M2045" i="13"/>
  <c r="L2045" i="13"/>
  <c r="K2045" i="13"/>
  <c r="J2045" i="13"/>
  <c r="I2045" i="13"/>
  <c r="F2045" i="13"/>
  <c r="H2045" i="13" s="1"/>
  <c r="AB2044" i="13"/>
  <c r="AA2044" i="13"/>
  <c r="Z2044" i="13"/>
  <c r="Y2044" i="13"/>
  <c r="X2044" i="13"/>
  <c r="W2044" i="13"/>
  <c r="V2044" i="13"/>
  <c r="U2044" i="13"/>
  <c r="T2044" i="13"/>
  <c r="S2044" i="13"/>
  <c r="R2044" i="13"/>
  <c r="Q2044" i="13"/>
  <c r="P2044" i="13"/>
  <c r="O2044" i="13"/>
  <c r="N2044" i="13"/>
  <c r="M2044" i="13"/>
  <c r="L2044" i="13"/>
  <c r="K2044" i="13"/>
  <c r="J2044" i="13"/>
  <c r="I2044" i="13"/>
  <c r="F2044" i="13"/>
  <c r="H2044" i="13" s="1"/>
  <c r="AB2043" i="13"/>
  <c r="AA2043" i="13"/>
  <c r="Z2043" i="13"/>
  <c r="Y2043" i="13"/>
  <c r="X2043" i="13"/>
  <c r="W2043" i="13"/>
  <c r="V2043" i="13"/>
  <c r="U2043" i="13"/>
  <c r="T2043" i="13"/>
  <c r="S2043" i="13"/>
  <c r="R2043" i="13"/>
  <c r="Q2043" i="13"/>
  <c r="P2043" i="13"/>
  <c r="O2043" i="13"/>
  <c r="N2043" i="13"/>
  <c r="M2043" i="13"/>
  <c r="L2043" i="13"/>
  <c r="K2043" i="13"/>
  <c r="J2043" i="13"/>
  <c r="I2043" i="13"/>
  <c r="F2043" i="13"/>
  <c r="H2043" i="13" s="1"/>
  <c r="AB2042" i="13"/>
  <c r="AA2042" i="13"/>
  <c r="Z2042" i="13"/>
  <c r="Y2042" i="13"/>
  <c r="X2042" i="13"/>
  <c r="W2042" i="13"/>
  <c r="V2042" i="13"/>
  <c r="U2042" i="13"/>
  <c r="T2042" i="13"/>
  <c r="S2042" i="13"/>
  <c r="R2042" i="13"/>
  <c r="Q2042" i="13"/>
  <c r="P2042" i="13"/>
  <c r="O2042" i="13"/>
  <c r="N2042" i="13"/>
  <c r="M2042" i="13"/>
  <c r="L2042" i="13"/>
  <c r="K2042" i="13"/>
  <c r="J2042" i="13"/>
  <c r="I2042" i="13"/>
  <c r="F2042" i="13"/>
  <c r="H2042" i="13" s="1"/>
  <c r="AB2041" i="13"/>
  <c r="AA2041" i="13"/>
  <c r="Z2041" i="13"/>
  <c r="Y2041" i="13"/>
  <c r="X2041" i="13"/>
  <c r="W2041" i="13"/>
  <c r="V2041" i="13"/>
  <c r="U2041" i="13"/>
  <c r="T2041" i="13"/>
  <c r="S2041" i="13"/>
  <c r="R2041" i="13"/>
  <c r="Q2041" i="13"/>
  <c r="P2041" i="13"/>
  <c r="O2041" i="13"/>
  <c r="N2041" i="13"/>
  <c r="M2041" i="13"/>
  <c r="L2041" i="13"/>
  <c r="K2041" i="13"/>
  <c r="J2041" i="13"/>
  <c r="I2041" i="13"/>
  <c r="F2041" i="13"/>
  <c r="H2041" i="13" s="1"/>
  <c r="AB2040" i="13"/>
  <c r="AA2040" i="13"/>
  <c r="Z2040" i="13"/>
  <c r="Y2040" i="13"/>
  <c r="X2040" i="13"/>
  <c r="W2040" i="13"/>
  <c r="V2040" i="13"/>
  <c r="U2040" i="13"/>
  <c r="T2040" i="13"/>
  <c r="S2040" i="13"/>
  <c r="R2040" i="13"/>
  <c r="Q2040" i="13"/>
  <c r="P2040" i="13"/>
  <c r="O2040" i="13"/>
  <c r="N2040" i="13"/>
  <c r="M2040" i="13"/>
  <c r="L2040" i="13"/>
  <c r="K2040" i="13"/>
  <c r="J2040" i="13"/>
  <c r="I2040" i="13"/>
  <c r="F2040" i="13"/>
  <c r="H2040" i="13" s="1"/>
  <c r="AB2039" i="13"/>
  <c r="AA2039" i="13"/>
  <c r="Z2039" i="13"/>
  <c r="Y2039" i="13"/>
  <c r="X2039" i="13"/>
  <c r="W2039" i="13"/>
  <c r="V2039" i="13"/>
  <c r="U2039" i="13"/>
  <c r="T2039" i="13"/>
  <c r="S2039" i="13"/>
  <c r="R2039" i="13"/>
  <c r="Q2039" i="13"/>
  <c r="P2039" i="13"/>
  <c r="O2039" i="13"/>
  <c r="N2039" i="13"/>
  <c r="M2039" i="13"/>
  <c r="L2039" i="13"/>
  <c r="K2039" i="13"/>
  <c r="J2039" i="13"/>
  <c r="I2039" i="13"/>
  <c r="F2039" i="13"/>
  <c r="H2039" i="13" s="1"/>
  <c r="AB2038" i="13"/>
  <c r="AA2038" i="13"/>
  <c r="Z2038" i="13"/>
  <c r="Y2038" i="13"/>
  <c r="X2038" i="13"/>
  <c r="W2038" i="13"/>
  <c r="V2038" i="13"/>
  <c r="U2038" i="13"/>
  <c r="T2038" i="13"/>
  <c r="S2038" i="13"/>
  <c r="R2038" i="13"/>
  <c r="Q2038" i="13"/>
  <c r="P2038" i="13"/>
  <c r="O2038" i="13"/>
  <c r="N2038" i="13"/>
  <c r="M2038" i="13"/>
  <c r="L2038" i="13"/>
  <c r="K2038" i="13"/>
  <c r="J2038" i="13"/>
  <c r="I2038" i="13"/>
  <c r="F2038" i="13"/>
  <c r="H2038" i="13" s="1"/>
  <c r="AB2037" i="13"/>
  <c r="AA2037" i="13"/>
  <c r="Z2037" i="13"/>
  <c r="Y2037" i="13"/>
  <c r="X2037" i="13"/>
  <c r="W2037" i="13"/>
  <c r="V2037" i="13"/>
  <c r="U2037" i="13"/>
  <c r="T2037" i="13"/>
  <c r="S2037" i="13"/>
  <c r="R2037" i="13"/>
  <c r="Q2037" i="13"/>
  <c r="P2037" i="13"/>
  <c r="O2037" i="13"/>
  <c r="N2037" i="13"/>
  <c r="M2037" i="13"/>
  <c r="L2037" i="13"/>
  <c r="K2037" i="13"/>
  <c r="J2037" i="13"/>
  <c r="I2037" i="13"/>
  <c r="F2037" i="13"/>
  <c r="H2037" i="13" s="1"/>
  <c r="AB2036" i="13"/>
  <c r="AA2036" i="13"/>
  <c r="Z2036" i="13"/>
  <c r="Y2036" i="13"/>
  <c r="X2036" i="13"/>
  <c r="W2036" i="13"/>
  <c r="V2036" i="13"/>
  <c r="U2036" i="13"/>
  <c r="T2036" i="13"/>
  <c r="S2036" i="13"/>
  <c r="R2036" i="13"/>
  <c r="Q2036" i="13"/>
  <c r="P2036" i="13"/>
  <c r="O2036" i="13"/>
  <c r="N2036" i="13"/>
  <c r="M2036" i="13"/>
  <c r="L2036" i="13"/>
  <c r="K2036" i="13"/>
  <c r="J2036" i="13"/>
  <c r="I2036" i="13"/>
  <c r="F2036" i="13"/>
  <c r="H2036" i="13" s="1"/>
  <c r="AB2035" i="13"/>
  <c r="AA2035" i="13"/>
  <c r="Z2035" i="13"/>
  <c r="Y2035" i="13"/>
  <c r="X2035" i="13"/>
  <c r="W2035" i="13"/>
  <c r="V2035" i="13"/>
  <c r="U2035" i="13"/>
  <c r="T2035" i="13"/>
  <c r="S2035" i="13"/>
  <c r="R2035" i="13"/>
  <c r="Q2035" i="13"/>
  <c r="P2035" i="13"/>
  <c r="O2035" i="13"/>
  <c r="N2035" i="13"/>
  <c r="M2035" i="13"/>
  <c r="L2035" i="13"/>
  <c r="K2035" i="13"/>
  <c r="J2035" i="13"/>
  <c r="I2035" i="13"/>
  <c r="F2035" i="13"/>
  <c r="H2035" i="13" s="1"/>
  <c r="AB2034" i="13"/>
  <c r="AA2034" i="13"/>
  <c r="Z2034" i="13"/>
  <c r="Y2034" i="13"/>
  <c r="X2034" i="13"/>
  <c r="W2034" i="13"/>
  <c r="V2034" i="13"/>
  <c r="U2034" i="13"/>
  <c r="T2034" i="13"/>
  <c r="S2034" i="13"/>
  <c r="R2034" i="13"/>
  <c r="Q2034" i="13"/>
  <c r="P2034" i="13"/>
  <c r="O2034" i="13"/>
  <c r="N2034" i="13"/>
  <c r="M2034" i="13"/>
  <c r="L2034" i="13"/>
  <c r="K2034" i="13"/>
  <c r="J2034" i="13"/>
  <c r="I2034" i="13"/>
  <c r="F2034" i="13"/>
  <c r="H2034" i="13" s="1"/>
  <c r="AB2033" i="13"/>
  <c r="AA2033" i="13"/>
  <c r="Z2033" i="13"/>
  <c r="Y2033" i="13"/>
  <c r="X2033" i="13"/>
  <c r="W2033" i="13"/>
  <c r="V2033" i="13"/>
  <c r="U2033" i="13"/>
  <c r="T2033" i="13"/>
  <c r="S2033" i="13"/>
  <c r="R2033" i="13"/>
  <c r="Q2033" i="13"/>
  <c r="P2033" i="13"/>
  <c r="O2033" i="13"/>
  <c r="N2033" i="13"/>
  <c r="M2033" i="13"/>
  <c r="L2033" i="13"/>
  <c r="K2033" i="13"/>
  <c r="J2033" i="13"/>
  <c r="I2033" i="13"/>
  <c r="F2033" i="13"/>
  <c r="H2033" i="13" s="1"/>
  <c r="AB2032" i="13"/>
  <c r="AA2032" i="13"/>
  <c r="Z2032" i="13"/>
  <c r="Y2032" i="13"/>
  <c r="X2032" i="13"/>
  <c r="W2032" i="13"/>
  <c r="V2032" i="13"/>
  <c r="U2032" i="13"/>
  <c r="T2032" i="13"/>
  <c r="S2032" i="13"/>
  <c r="R2032" i="13"/>
  <c r="Q2032" i="13"/>
  <c r="P2032" i="13"/>
  <c r="O2032" i="13"/>
  <c r="N2032" i="13"/>
  <c r="M2032" i="13"/>
  <c r="L2032" i="13"/>
  <c r="K2032" i="13"/>
  <c r="J2032" i="13"/>
  <c r="I2032" i="13"/>
  <c r="F2032" i="13"/>
  <c r="H2032" i="13" s="1"/>
  <c r="AB2031" i="13"/>
  <c r="AA2031" i="13"/>
  <c r="Z2031" i="13"/>
  <c r="Y2031" i="13"/>
  <c r="X2031" i="13"/>
  <c r="W2031" i="13"/>
  <c r="V2031" i="13"/>
  <c r="U2031" i="13"/>
  <c r="T2031" i="13"/>
  <c r="S2031" i="13"/>
  <c r="R2031" i="13"/>
  <c r="Q2031" i="13"/>
  <c r="P2031" i="13"/>
  <c r="O2031" i="13"/>
  <c r="N2031" i="13"/>
  <c r="M2031" i="13"/>
  <c r="L2031" i="13"/>
  <c r="K2031" i="13"/>
  <c r="J2031" i="13"/>
  <c r="I2031" i="13"/>
  <c r="F2031" i="13"/>
  <c r="H2031" i="13" s="1"/>
  <c r="AB2030" i="13"/>
  <c r="AA2030" i="13"/>
  <c r="Z2030" i="13"/>
  <c r="Y2030" i="13"/>
  <c r="X2030" i="13"/>
  <c r="W2030" i="13"/>
  <c r="V2030" i="13"/>
  <c r="U2030" i="13"/>
  <c r="T2030" i="13"/>
  <c r="S2030" i="13"/>
  <c r="R2030" i="13"/>
  <c r="Q2030" i="13"/>
  <c r="P2030" i="13"/>
  <c r="O2030" i="13"/>
  <c r="N2030" i="13"/>
  <c r="M2030" i="13"/>
  <c r="L2030" i="13"/>
  <c r="K2030" i="13"/>
  <c r="J2030" i="13"/>
  <c r="I2030" i="13"/>
  <c r="F2030" i="13"/>
  <c r="H2030" i="13" s="1"/>
  <c r="AB2029" i="13"/>
  <c r="AA2029" i="13"/>
  <c r="Z2029" i="13"/>
  <c r="Y2029" i="13"/>
  <c r="X2029" i="13"/>
  <c r="W2029" i="13"/>
  <c r="V2029" i="13"/>
  <c r="U2029" i="13"/>
  <c r="T2029" i="13"/>
  <c r="S2029" i="13"/>
  <c r="R2029" i="13"/>
  <c r="Q2029" i="13"/>
  <c r="P2029" i="13"/>
  <c r="O2029" i="13"/>
  <c r="N2029" i="13"/>
  <c r="M2029" i="13"/>
  <c r="L2029" i="13"/>
  <c r="K2029" i="13"/>
  <c r="J2029" i="13"/>
  <c r="I2029" i="13"/>
  <c r="F2029" i="13"/>
  <c r="H2029" i="13" s="1"/>
  <c r="AB2028" i="13"/>
  <c r="AA2028" i="13"/>
  <c r="Z2028" i="13"/>
  <c r="Y2028" i="13"/>
  <c r="X2028" i="13"/>
  <c r="W2028" i="13"/>
  <c r="V2028" i="13"/>
  <c r="U2028" i="13"/>
  <c r="T2028" i="13"/>
  <c r="S2028" i="13"/>
  <c r="R2028" i="13"/>
  <c r="Q2028" i="13"/>
  <c r="P2028" i="13"/>
  <c r="O2028" i="13"/>
  <c r="N2028" i="13"/>
  <c r="M2028" i="13"/>
  <c r="L2028" i="13"/>
  <c r="K2028" i="13"/>
  <c r="J2028" i="13"/>
  <c r="I2028" i="13"/>
  <c r="F2028" i="13"/>
  <c r="H2028" i="13" s="1"/>
  <c r="AB2027" i="13"/>
  <c r="AA2027" i="13"/>
  <c r="Z2027" i="13"/>
  <c r="Y2027" i="13"/>
  <c r="X2027" i="13"/>
  <c r="W2027" i="13"/>
  <c r="V2027" i="13"/>
  <c r="U2027" i="13"/>
  <c r="T2027" i="13"/>
  <c r="S2027" i="13"/>
  <c r="R2027" i="13"/>
  <c r="Q2027" i="13"/>
  <c r="P2027" i="13"/>
  <c r="O2027" i="13"/>
  <c r="N2027" i="13"/>
  <c r="M2027" i="13"/>
  <c r="L2027" i="13"/>
  <c r="K2027" i="13"/>
  <c r="J2027" i="13"/>
  <c r="I2027" i="13"/>
  <c r="F2027" i="13"/>
  <c r="H2027" i="13" s="1"/>
  <c r="AB2026" i="13"/>
  <c r="AA2026" i="13"/>
  <c r="Z2026" i="13"/>
  <c r="Y2026" i="13"/>
  <c r="X2026" i="13"/>
  <c r="W2026" i="13"/>
  <c r="V2026" i="13"/>
  <c r="U2026" i="13"/>
  <c r="T2026" i="13"/>
  <c r="S2026" i="13"/>
  <c r="R2026" i="13"/>
  <c r="Q2026" i="13"/>
  <c r="P2026" i="13"/>
  <c r="O2026" i="13"/>
  <c r="N2026" i="13"/>
  <c r="M2026" i="13"/>
  <c r="L2026" i="13"/>
  <c r="K2026" i="13"/>
  <c r="J2026" i="13"/>
  <c r="I2026" i="13"/>
  <c r="F2026" i="13"/>
  <c r="H2026" i="13" s="1"/>
  <c r="AB2025" i="13"/>
  <c r="AA2025" i="13"/>
  <c r="Z2025" i="13"/>
  <c r="Y2025" i="13"/>
  <c r="X2025" i="13"/>
  <c r="W2025" i="13"/>
  <c r="V2025" i="13"/>
  <c r="U2025" i="13"/>
  <c r="T2025" i="13"/>
  <c r="S2025" i="13"/>
  <c r="R2025" i="13"/>
  <c r="Q2025" i="13"/>
  <c r="P2025" i="13"/>
  <c r="O2025" i="13"/>
  <c r="N2025" i="13"/>
  <c r="M2025" i="13"/>
  <c r="L2025" i="13"/>
  <c r="K2025" i="13"/>
  <c r="J2025" i="13"/>
  <c r="I2025" i="13"/>
  <c r="F2025" i="13"/>
  <c r="H2025" i="13" s="1"/>
  <c r="AB2024" i="13"/>
  <c r="AA2024" i="13"/>
  <c r="Z2024" i="13"/>
  <c r="Y2024" i="13"/>
  <c r="X2024" i="13"/>
  <c r="W2024" i="13"/>
  <c r="V2024" i="13"/>
  <c r="U2024" i="13"/>
  <c r="T2024" i="13"/>
  <c r="S2024" i="13"/>
  <c r="R2024" i="13"/>
  <c r="Q2024" i="13"/>
  <c r="P2024" i="13"/>
  <c r="O2024" i="13"/>
  <c r="N2024" i="13"/>
  <c r="M2024" i="13"/>
  <c r="L2024" i="13"/>
  <c r="K2024" i="13"/>
  <c r="J2024" i="13"/>
  <c r="I2024" i="13"/>
  <c r="F2024" i="13"/>
  <c r="H2024" i="13" s="1"/>
  <c r="AB2023" i="13"/>
  <c r="AA2023" i="13"/>
  <c r="Z2023" i="13"/>
  <c r="Y2023" i="13"/>
  <c r="X2023" i="13"/>
  <c r="W2023" i="13"/>
  <c r="V2023" i="13"/>
  <c r="U2023" i="13"/>
  <c r="T2023" i="13"/>
  <c r="S2023" i="13"/>
  <c r="R2023" i="13"/>
  <c r="Q2023" i="13"/>
  <c r="P2023" i="13"/>
  <c r="O2023" i="13"/>
  <c r="N2023" i="13"/>
  <c r="M2023" i="13"/>
  <c r="L2023" i="13"/>
  <c r="K2023" i="13"/>
  <c r="J2023" i="13"/>
  <c r="I2023" i="13"/>
  <c r="F2023" i="13"/>
  <c r="H2023" i="13" s="1"/>
  <c r="AB2022" i="13"/>
  <c r="AA2022" i="13"/>
  <c r="Z2022" i="13"/>
  <c r="Y2022" i="13"/>
  <c r="X2022" i="13"/>
  <c r="W2022" i="13"/>
  <c r="V2022" i="13"/>
  <c r="U2022" i="13"/>
  <c r="T2022" i="13"/>
  <c r="S2022" i="13"/>
  <c r="R2022" i="13"/>
  <c r="Q2022" i="13"/>
  <c r="P2022" i="13"/>
  <c r="O2022" i="13"/>
  <c r="N2022" i="13"/>
  <c r="M2022" i="13"/>
  <c r="L2022" i="13"/>
  <c r="K2022" i="13"/>
  <c r="J2022" i="13"/>
  <c r="I2022" i="13"/>
  <c r="F2022" i="13"/>
  <c r="H2022" i="13" s="1"/>
  <c r="AB2021" i="13"/>
  <c r="AA2021" i="13"/>
  <c r="Z2021" i="13"/>
  <c r="Y2021" i="13"/>
  <c r="X2021" i="13"/>
  <c r="W2021" i="13"/>
  <c r="V2021" i="13"/>
  <c r="U2021" i="13"/>
  <c r="T2021" i="13"/>
  <c r="S2021" i="13"/>
  <c r="R2021" i="13"/>
  <c r="Q2021" i="13"/>
  <c r="P2021" i="13"/>
  <c r="O2021" i="13"/>
  <c r="N2021" i="13"/>
  <c r="M2021" i="13"/>
  <c r="L2021" i="13"/>
  <c r="K2021" i="13"/>
  <c r="J2021" i="13"/>
  <c r="I2021" i="13"/>
  <c r="F2021" i="13"/>
  <c r="H2021" i="13" s="1"/>
  <c r="AB2020" i="13"/>
  <c r="AA2020" i="13"/>
  <c r="Z2020" i="13"/>
  <c r="Y2020" i="13"/>
  <c r="X2020" i="13"/>
  <c r="W2020" i="13"/>
  <c r="V2020" i="13"/>
  <c r="U2020" i="13"/>
  <c r="T2020" i="13"/>
  <c r="S2020" i="13"/>
  <c r="R2020" i="13"/>
  <c r="Q2020" i="13"/>
  <c r="P2020" i="13"/>
  <c r="O2020" i="13"/>
  <c r="N2020" i="13"/>
  <c r="M2020" i="13"/>
  <c r="L2020" i="13"/>
  <c r="K2020" i="13"/>
  <c r="J2020" i="13"/>
  <c r="I2020" i="13"/>
  <c r="F2020" i="13"/>
  <c r="H2020" i="13" s="1"/>
  <c r="AB2019" i="13"/>
  <c r="AA2019" i="13"/>
  <c r="Z2019" i="13"/>
  <c r="Y2019" i="13"/>
  <c r="X2019" i="13"/>
  <c r="W2019" i="13"/>
  <c r="V2019" i="13"/>
  <c r="U2019" i="13"/>
  <c r="T2019" i="13"/>
  <c r="S2019" i="13"/>
  <c r="R2019" i="13"/>
  <c r="Q2019" i="13"/>
  <c r="P2019" i="13"/>
  <c r="O2019" i="13"/>
  <c r="N2019" i="13"/>
  <c r="M2019" i="13"/>
  <c r="L2019" i="13"/>
  <c r="K2019" i="13"/>
  <c r="J2019" i="13"/>
  <c r="I2019" i="13"/>
  <c r="F2019" i="13"/>
  <c r="H2019" i="13" s="1"/>
  <c r="AB2018" i="13"/>
  <c r="AA2018" i="13"/>
  <c r="Z2018" i="13"/>
  <c r="Y2018" i="13"/>
  <c r="X2018" i="13"/>
  <c r="W2018" i="13"/>
  <c r="V2018" i="13"/>
  <c r="U2018" i="13"/>
  <c r="T2018" i="13"/>
  <c r="S2018" i="13"/>
  <c r="R2018" i="13"/>
  <c r="Q2018" i="13"/>
  <c r="P2018" i="13"/>
  <c r="O2018" i="13"/>
  <c r="N2018" i="13"/>
  <c r="M2018" i="13"/>
  <c r="L2018" i="13"/>
  <c r="K2018" i="13"/>
  <c r="J2018" i="13"/>
  <c r="I2018" i="13"/>
  <c r="F2018" i="13"/>
  <c r="H2018" i="13" s="1"/>
  <c r="AB2017" i="13"/>
  <c r="AA2017" i="13"/>
  <c r="Z2017" i="13"/>
  <c r="Y2017" i="13"/>
  <c r="X2017" i="13"/>
  <c r="W2017" i="13"/>
  <c r="V2017" i="13"/>
  <c r="U2017" i="13"/>
  <c r="T2017" i="13"/>
  <c r="S2017" i="13"/>
  <c r="R2017" i="13"/>
  <c r="Q2017" i="13"/>
  <c r="P2017" i="13"/>
  <c r="O2017" i="13"/>
  <c r="N2017" i="13"/>
  <c r="M2017" i="13"/>
  <c r="L2017" i="13"/>
  <c r="K2017" i="13"/>
  <c r="J2017" i="13"/>
  <c r="I2017" i="13"/>
  <c r="F2017" i="13"/>
  <c r="H2017" i="13" s="1"/>
  <c r="AB2016" i="13"/>
  <c r="AA2016" i="13"/>
  <c r="Z2016" i="13"/>
  <c r="Y2016" i="13"/>
  <c r="X2016" i="13"/>
  <c r="W2016" i="13"/>
  <c r="V2016" i="13"/>
  <c r="U2016" i="13"/>
  <c r="T2016" i="13"/>
  <c r="S2016" i="13"/>
  <c r="R2016" i="13"/>
  <c r="Q2016" i="13"/>
  <c r="P2016" i="13"/>
  <c r="O2016" i="13"/>
  <c r="N2016" i="13"/>
  <c r="M2016" i="13"/>
  <c r="L2016" i="13"/>
  <c r="K2016" i="13"/>
  <c r="J2016" i="13"/>
  <c r="I2016" i="13"/>
  <c r="F2016" i="13"/>
  <c r="H2016" i="13" s="1"/>
  <c r="AB2015" i="13"/>
  <c r="AA2015" i="13"/>
  <c r="Z2015" i="13"/>
  <c r="Y2015" i="13"/>
  <c r="X2015" i="13"/>
  <c r="W2015" i="13"/>
  <c r="V2015" i="13"/>
  <c r="U2015" i="13"/>
  <c r="T2015" i="13"/>
  <c r="S2015" i="13"/>
  <c r="R2015" i="13"/>
  <c r="Q2015" i="13"/>
  <c r="P2015" i="13"/>
  <c r="O2015" i="13"/>
  <c r="N2015" i="13"/>
  <c r="M2015" i="13"/>
  <c r="L2015" i="13"/>
  <c r="K2015" i="13"/>
  <c r="J2015" i="13"/>
  <c r="I2015" i="13"/>
  <c r="F2015" i="13"/>
  <c r="H2015" i="13" s="1"/>
  <c r="AB2014" i="13"/>
  <c r="AA2014" i="13"/>
  <c r="Z2014" i="13"/>
  <c r="Y2014" i="13"/>
  <c r="X2014" i="13"/>
  <c r="W2014" i="13"/>
  <c r="V2014" i="13"/>
  <c r="U2014" i="13"/>
  <c r="T2014" i="13"/>
  <c r="S2014" i="13"/>
  <c r="R2014" i="13"/>
  <c r="Q2014" i="13"/>
  <c r="P2014" i="13"/>
  <c r="O2014" i="13"/>
  <c r="N2014" i="13"/>
  <c r="M2014" i="13"/>
  <c r="L2014" i="13"/>
  <c r="K2014" i="13"/>
  <c r="J2014" i="13"/>
  <c r="I2014" i="13"/>
  <c r="F2014" i="13"/>
  <c r="H2014" i="13" s="1"/>
  <c r="AB2013" i="13"/>
  <c r="AA2013" i="13"/>
  <c r="Z2013" i="13"/>
  <c r="Y2013" i="13"/>
  <c r="X2013" i="13"/>
  <c r="W2013" i="13"/>
  <c r="V2013" i="13"/>
  <c r="U2013" i="13"/>
  <c r="T2013" i="13"/>
  <c r="S2013" i="13"/>
  <c r="R2013" i="13"/>
  <c r="Q2013" i="13"/>
  <c r="P2013" i="13"/>
  <c r="O2013" i="13"/>
  <c r="N2013" i="13"/>
  <c r="M2013" i="13"/>
  <c r="L2013" i="13"/>
  <c r="K2013" i="13"/>
  <c r="J2013" i="13"/>
  <c r="I2013" i="13"/>
  <c r="F2013" i="13"/>
  <c r="H2013" i="13" s="1"/>
  <c r="AB2012" i="13"/>
  <c r="AA2012" i="13"/>
  <c r="Z2012" i="13"/>
  <c r="Y2012" i="13"/>
  <c r="X2012" i="13"/>
  <c r="W2012" i="13"/>
  <c r="V2012" i="13"/>
  <c r="U2012" i="13"/>
  <c r="T2012" i="13"/>
  <c r="S2012" i="13"/>
  <c r="R2012" i="13"/>
  <c r="Q2012" i="13"/>
  <c r="P2012" i="13"/>
  <c r="O2012" i="13"/>
  <c r="N2012" i="13"/>
  <c r="M2012" i="13"/>
  <c r="L2012" i="13"/>
  <c r="K2012" i="13"/>
  <c r="J2012" i="13"/>
  <c r="I2012" i="13"/>
  <c r="F2012" i="13"/>
  <c r="H2012" i="13" s="1"/>
  <c r="AB2011" i="13"/>
  <c r="AA2011" i="13"/>
  <c r="Z2011" i="13"/>
  <c r="Y2011" i="13"/>
  <c r="X2011" i="13"/>
  <c r="W2011" i="13"/>
  <c r="V2011" i="13"/>
  <c r="U2011" i="13"/>
  <c r="T2011" i="13"/>
  <c r="S2011" i="13"/>
  <c r="R2011" i="13"/>
  <c r="Q2011" i="13"/>
  <c r="P2011" i="13"/>
  <c r="O2011" i="13"/>
  <c r="N2011" i="13"/>
  <c r="M2011" i="13"/>
  <c r="L2011" i="13"/>
  <c r="K2011" i="13"/>
  <c r="J2011" i="13"/>
  <c r="I2011" i="13"/>
  <c r="F2011" i="13"/>
  <c r="H2011" i="13" s="1"/>
  <c r="AB2010" i="13"/>
  <c r="AA2010" i="13"/>
  <c r="Z2010" i="13"/>
  <c r="Y2010" i="13"/>
  <c r="X2010" i="13"/>
  <c r="W2010" i="13"/>
  <c r="V2010" i="13"/>
  <c r="U2010" i="13"/>
  <c r="T2010" i="13"/>
  <c r="S2010" i="13"/>
  <c r="R2010" i="13"/>
  <c r="Q2010" i="13"/>
  <c r="P2010" i="13"/>
  <c r="O2010" i="13"/>
  <c r="N2010" i="13"/>
  <c r="M2010" i="13"/>
  <c r="L2010" i="13"/>
  <c r="K2010" i="13"/>
  <c r="J2010" i="13"/>
  <c r="I2010" i="13"/>
  <c r="F2010" i="13"/>
  <c r="H2010" i="13" s="1"/>
  <c r="AB2009" i="13"/>
  <c r="AA2009" i="13"/>
  <c r="Z2009" i="13"/>
  <c r="Y2009" i="13"/>
  <c r="X2009" i="13"/>
  <c r="W2009" i="13"/>
  <c r="V2009" i="13"/>
  <c r="U2009" i="13"/>
  <c r="T2009" i="13"/>
  <c r="S2009" i="13"/>
  <c r="R2009" i="13"/>
  <c r="Q2009" i="13"/>
  <c r="P2009" i="13"/>
  <c r="O2009" i="13"/>
  <c r="N2009" i="13"/>
  <c r="M2009" i="13"/>
  <c r="L2009" i="13"/>
  <c r="K2009" i="13"/>
  <c r="J2009" i="13"/>
  <c r="I2009" i="13"/>
  <c r="F2009" i="13"/>
  <c r="H2009" i="13" s="1"/>
  <c r="AB2008" i="13"/>
  <c r="AA2008" i="13"/>
  <c r="Z2008" i="13"/>
  <c r="Y2008" i="13"/>
  <c r="X2008" i="13"/>
  <c r="W2008" i="13"/>
  <c r="V2008" i="13"/>
  <c r="U2008" i="13"/>
  <c r="T2008" i="13"/>
  <c r="S2008" i="13"/>
  <c r="R2008" i="13"/>
  <c r="Q2008" i="13"/>
  <c r="P2008" i="13"/>
  <c r="O2008" i="13"/>
  <c r="N2008" i="13"/>
  <c r="M2008" i="13"/>
  <c r="L2008" i="13"/>
  <c r="K2008" i="13"/>
  <c r="J2008" i="13"/>
  <c r="I2008" i="13"/>
  <c r="F2008" i="13"/>
  <c r="H2008" i="13" s="1"/>
  <c r="AB2007" i="13"/>
  <c r="AA2007" i="13"/>
  <c r="Z2007" i="13"/>
  <c r="Y2007" i="13"/>
  <c r="X2007" i="13"/>
  <c r="W2007" i="13"/>
  <c r="V2007" i="13"/>
  <c r="U2007" i="13"/>
  <c r="T2007" i="13"/>
  <c r="S2007" i="13"/>
  <c r="R2007" i="13"/>
  <c r="Q2007" i="13"/>
  <c r="P2007" i="13"/>
  <c r="O2007" i="13"/>
  <c r="N2007" i="13"/>
  <c r="M2007" i="13"/>
  <c r="L2007" i="13"/>
  <c r="K2007" i="13"/>
  <c r="J2007" i="13"/>
  <c r="I2007" i="13"/>
  <c r="F2007" i="13"/>
  <c r="H2007" i="13" s="1"/>
  <c r="AB2006" i="13"/>
  <c r="AA2006" i="13"/>
  <c r="Z2006" i="13"/>
  <c r="Y2006" i="13"/>
  <c r="X2006" i="13"/>
  <c r="W2006" i="13"/>
  <c r="V2006" i="13"/>
  <c r="U2006" i="13"/>
  <c r="T2006" i="13"/>
  <c r="S2006" i="13"/>
  <c r="R2006" i="13"/>
  <c r="Q2006" i="13"/>
  <c r="P2006" i="13"/>
  <c r="O2006" i="13"/>
  <c r="N2006" i="13"/>
  <c r="M2006" i="13"/>
  <c r="L2006" i="13"/>
  <c r="K2006" i="13"/>
  <c r="J2006" i="13"/>
  <c r="I2006" i="13"/>
  <c r="F2006" i="13"/>
  <c r="H2006" i="13" s="1"/>
  <c r="AB2005" i="13"/>
  <c r="AA2005" i="13"/>
  <c r="Z2005" i="13"/>
  <c r="Y2005" i="13"/>
  <c r="X2005" i="13"/>
  <c r="W2005" i="13"/>
  <c r="V2005" i="13"/>
  <c r="U2005" i="13"/>
  <c r="T2005" i="13"/>
  <c r="S2005" i="13"/>
  <c r="R2005" i="13"/>
  <c r="Q2005" i="13"/>
  <c r="P2005" i="13"/>
  <c r="O2005" i="13"/>
  <c r="N2005" i="13"/>
  <c r="M2005" i="13"/>
  <c r="L2005" i="13"/>
  <c r="K2005" i="13"/>
  <c r="J2005" i="13"/>
  <c r="I2005" i="13"/>
  <c r="F2005" i="13"/>
  <c r="H2005" i="13" s="1"/>
  <c r="AB2004" i="13"/>
  <c r="AA2004" i="13"/>
  <c r="Z2004" i="13"/>
  <c r="Y2004" i="13"/>
  <c r="X2004" i="13"/>
  <c r="W2004" i="13"/>
  <c r="V2004" i="13"/>
  <c r="U2004" i="13"/>
  <c r="T2004" i="13"/>
  <c r="S2004" i="13"/>
  <c r="R2004" i="13"/>
  <c r="Q2004" i="13"/>
  <c r="P2004" i="13"/>
  <c r="O2004" i="13"/>
  <c r="N2004" i="13"/>
  <c r="M2004" i="13"/>
  <c r="L2004" i="13"/>
  <c r="K2004" i="13"/>
  <c r="J2004" i="13"/>
  <c r="I2004" i="13"/>
  <c r="F2004" i="13"/>
  <c r="H2004" i="13" s="1"/>
  <c r="AB2003" i="13"/>
  <c r="AA2003" i="13"/>
  <c r="Z2003" i="13"/>
  <c r="Y2003" i="13"/>
  <c r="X2003" i="13"/>
  <c r="W2003" i="13"/>
  <c r="V2003" i="13"/>
  <c r="U2003" i="13"/>
  <c r="T2003" i="13"/>
  <c r="S2003" i="13"/>
  <c r="R2003" i="13"/>
  <c r="Q2003" i="13"/>
  <c r="P2003" i="13"/>
  <c r="O2003" i="13"/>
  <c r="N2003" i="13"/>
  <c r="M2003" i="13"/>
  <c r="L2003" i="13"/>
  <c r="K2003" i="13"/>
  <c r="J2003" i="13"/>
  <c r="I2003" i="13"/>
  <c r="F2003" i="13"/>
  <c r="H2003" i="13" s="1"/>
  <c r="AB2002" i="13"/>
  <c r="AA2002" i="13"/>
  <c r="Z2002" i="13"/>
  <c r="Y2002" i="13"/>
  <c r="X2002" i="13"/>
  <c r="W2002" i="13"/>
  <c r="V2002" i="13"/>
  <c r="U2002" i="13"/>
  <c r="T2002" i="13"/>
  <c r="S2002" i="13"/>
  <c r="R2002" i="13"/>
  <c r="Q2002" i="13"/>
  <c r="P2002" i="13"/>
  <c r="O2002" i="13"/>
  <c r="N2002" i="13"/>
  <c r="M2002" i="13"/>
  <c r="L2002" i="13"/>
  <c r="K2002" i="13"/>
  <c r="J2002" i="13"/>
  <c r="I2002" i="13"/>
  <c r="F2002" i="13"/>
  <c r="H2002" i="13" s="1"/>
  <c r="AB2001" i="13"/>
  <c r="AA2001" i="13"/>
  <c r="Z2001" i="13"/>
  <c r="Y2001" i="13"/>
  <c r="X2001" i="13"/>
  <c r="W2001" i="13"/>
  <c r="V2001" i="13"/>
  <c r="U2001" i="13"/>
  <c r="T2001" i="13"/>
  <c r="S2001" i="13"/>
  <c r="R2001" i="13"/>
  <c r="Q2001" i="13"/>
  <c r="P2001" i="13"/>
  <c r="O2001" i="13"/>
  <c r="N2001" i="13"/>
  <c r="M2001" i="13"/>
  <c r="L2001" i="13"/>
  <c r="K2001" i="13"/>
  <c r="J2001" i="13"/>
  <c r="I2001" i="13"/>
  <c r="F2001" i="13"/>
  <c r="H2001" i="13" s="1"/>
  <c r="AB2000" i="13"/>
  <c r="AA2000" i="13"/>
  <c r="Z2000" i="13"/>
  <c r="Y2000" i="13"/>
  <c r="X2000" i="13"/>
  <c r="W2000" i="13"/>
  <c r="V2000" i="13"/>
  <c r="U2000" i="13"/>
  <c r="T2000" i="13"/>
  <c r="S2000" i="13"/>
  <c r="R2000" i="13"/>
  <c r="Q2000" i="13"/>
  <c r="P2000" i="13"/>
  <c r="O2000" i="13"/>
  <c r="N2000" i="13"/>
  <c r="M2000" i="13"/>
  <c r="L2000" i="13"/>
  <c r="K2000" i="13"/>
  <c r="J2000" i="13"/>
  <c r="I2000" i="13"/>
  <c r="F2000" i="13"/>
  <c r="H2000" i="13" s="1"/>
  <c r="AB1999" i="13"/>
  <c r="AA1999" i="13"/>
  <c r="Z1999" i="13"/>
  <c r="Y1999" i="13"/>
  <c r="X1999" i="13"/>
  <c r="W1999" i="13"/>
  <c r="V1999" i="13"/>
  <c r="U1999" i="13"/>
  <c r="T1999" i="13"/>
  <c r="S1999" i="13"/>
  <c r="R1999" i="13"/>
  <c r="Q1999" i="13"/>
  <c r="P1999" i="13"/>
  <c r="O1999" i="13"/>
  <c r="N1999" i="13"/>
  <c r="M1999" i="13"/>
  <c r="L1999" i="13"/>
  <c r="K1999" i="13"/>
  <c r="J1999" i="13"/>
  <c r="I1999" i="13"/>
  <c r="F1999" i="13"/>
  <c r="H1999" i="13" s="1"/>
  <c r="AB1998" i="13"/>
  <c r="AA1998" i="13"/>
  <c r="Z1998" i="13"/>
  <c r="Y1998" i="13"/>
  <c r="X1998" i="13"/>
  <c r="W1998" i="13"/>
  <c r="V1998" i="13"/>
  <c r="U1998" i="13"/>
  <c r="T1998" i="13"/>
  <c r="S1998" i="13"/>
  <c r="R1998" i="13"/>
  <c r="Q1998" i="13"/>
  <c r="P1998" i="13"/>
  <c r="O1998" i="13"/>
  <c r="N1998" i="13"/>
  <c r="M1998" i="13"/>
  <c r="L1998" i="13"/>
  <c r="K1998" i="13"/>
  <c r="J1998" i="13"/>
  <c r="I1998" i="13"/>
  <c r="F1998" i="13"/>
  <c r="H1998" i="13" s="1"/>
  <c r="AB1997" i="13"/>
  <c r="AA1997" i="13"/>
  <c r="Z1997" i="13"/>
  <c r="Y1997" i="13"/>
  <c r="X1997" i="13"/>
  <c r="W1997" i="13"/>
  <c r="V1997" i="13"/>
  <c r="U1997" i="13"/>
  <c r="T1997" i="13"/>
  <c r="S1997" i="13"/>
  <c r="R1997" i="13"/>
  <c r="Q1997" i="13"/>
  <c r="P1997" i="13"/>
  <c r="O1997" i="13"/>
  <c r="N1997" i="13"/>
  <c r="M1997" i="13"/>
  <c r="L1997" i="13"/>
  <c r="K1997" i="13"/>
  <c r="J1997" i="13"/>
  <c r="I1997" i="13"/>
  <c r="F1997" i="13"/>
  <c r="H1997" i="13" s="1"/>
  <c r="AB1996" i="13"/>
  <c r="AA1996" i="13"/>
  <c r="Z1996" i="13"/>
  <c r="Y1996" i="13"/>
  <c r="X1996" i="13"/>
  <c r="W1996" i="13"/>
  <c r="V1996" i="13"/>
  <c r="U1996" i="13"/>
  <c r="T1996" i="13"/>
  <c r="S1996" i="13"/>
  <c r="R1996" i="13"/>
  <c r="Q1996" i="13"/>
  <c r="P1996" i="13"/>
  <c r="O1996" i="13"/>
  <c r="N1996" i="13"/>
  <c r="M1996" i="13"/>
  <c r="L1996" i="13"/>
  <c r="K1996" i="13"/>
  <c r="J1996" i="13"/>
  <c r="I1996" i="13"/>
  <c r="F1996" i="13"/>
  <c r="H1996" i="13" s="1"/>
  <c r="AB1995" i="13"/>
  <c r="AA1995" i="13"/>
  <c r="Z1995" i="13"/>
  <c r="Y1995" i="13"/>
  <c r="X1995" i="13"/>
  <c r="W1995" i="13"/>
  <c r="V1995" i="13"/>
  <c r="U1995" i="13"/>
  <c r="T1995" i="13"/>
  <c r="S1995" i="13"/>
  <c r="R1995" i="13"/>
  <c r="Q1995" i="13"/>
  <c r="P1995" i="13"/>
  <c r="O1995" i="13"/>
  <c r="N1995" i="13"/>
  <c r="M1995" i="13"/>
  <c r="L1995" i="13"/>
  <c r="K1995" i="13"/>
  <c r="J1995" i="13"/>
  <c r="I1995" i="13"/>
  <c r="F1995" i="13"/>
  <c r="H1995" i="13" s="1"/>
  <c r="AB1994" i="13"/>
  <c r="AA1994" i="13"/>
  <c r="Z1994" i="13"/>
  <c r="Y1994" i="13"/>
  <c r="X1994" i="13"/>
  <c r="W1994" i="13"/>
  <c r="V1994" i="13"/>
  <c r="U1994" i="13"/>
  <c r="T1994" i="13"/>
  <c r="S1994" i="13"/>
  <c r="R1994" i="13"/>
  <c r="Q1994" i="13"/>
  <c r="P1994" i="13"/>
  <c r="O1994" i="13"/>
  <c r="N1994" i="13"/>
  <c r="M1994" i="13"/>
  <c r="L1994" i="13"/>
  <c r="K1994" i="13"/>
  <c r="J1994" i="13"/>
  <c r="I1994" i="13"/>
  <c r="F1994" i="13"/>
  <c r="H1994" i="13" s="1"/>
  <c r="AB1993" i="13"/>
  <c r="AA1993" i="13"/>
  <c r="Z1993" i="13"/>
  <c r="Y1993" i="13"/>
  <c r="X1993" i="13"/>
  <c r="W1993" i="13"/>
  <c r="V1993" i="13"/>
  <c r="U1993" i="13"/>
  <c r="T1993" i="13"/>
  <c r="S1993" i="13"/>
  <c r="R1993" i="13"/>
  <c r="Q1993" i="13"/>
  <c r="P1993" i="13"/>
  <c r="O1993" i="13"/>
  <c r="N1993" i="13"/>
  <c r="M1993" i="13"/>
  <c r="L1993" i="13"/>
  <c r="K1993" i="13"/>
  <c r="J1993" i="13"/>
  <c r="I1993" i="13"/>
  <c r="F1993" i="13"/>
  <c r="H1993" i="13" s="1"/>
  <c r="AB1992" i="13"/>
  <c r="AA1992" i="13"/>
  <c r="Z1992" i="13"/>
  <c r="Y1992" i="13"/>
  <c r="X1992" i="13"/>
  <c r="W1992" i="13"/>
  <c r="V1992" i="13"/>
  <c r="U1992" i="13"/>
  <c r="T1992" i="13"/>
  <c r="S1992" i="13"/>
  <c r="R1992" i="13"/>
  <c r="Q1992" i="13"/>
  <c r="P1992" i="13"/>
  <c r="O1992" i="13"/>
  <c r="N1992" i="13"/>
  <c r="M1992" i="13"/>
  <c r="L1992" i="13"/>
  <c r="K1992" i="13"/>
  <c r="J1992" i="13"/>
  <c r="I1992" i="13"/>
  <c r="F1992" i="13"/>
  <c r="H1992" i="13" s="1"/>
  <c r="AB1991" i="13"/>
  <c r="AA1991" i="13"/>
  <c r="Z1991" i="13"/>
  <c r="Y1991" i="13"/>
  <c r="X1991" i="13"/>
  <c r="W1991" i="13"/>
  <c r="V1991" i="13"/>
  <c r="U1991" i="13"/>
  <c r="T1991" i="13"/>
  <c r="S1991" i="13"/>
  <c r="R1991" i="13"/>
  <c r="Q1991" i="13"/>
  <c r="P1991" i="13"/>
  <c r="O1991" i="13"/>
  <c r="N1991" i="13"/>
  <c r="M1991" i="13"/>
  <c r="L1991" i="13"/>
  <c r="K1991" i="13"/>
  <c r="J1991" i="13"/>
  <c r="I1991" i="13"/>
  <c r="F1991" i="13"/>
  <c r="H1991" i="13" s="1"/>
  <c r="AB1990" i="13"/>
  <c r="AA1990" i="13"/>
  <c r="Z1990" i="13"/>
  <c r="Y1990" i="13"/>
  <c r="X1990" i="13"/>
  <c r="W1990" i="13"/>
  <c r="V1990" i="13"/>
  <c r="U1990" i="13"/>
  <c r="T1990" i="13"/>
  <c r="S1990" i="13"/>
  <c r="R1990" i="13"/>
  <c r="Q1990" i="13"/>
  <c r="P1990" i="13"/>
  <c r="O1990" i="13"/>
  <c r="N1990" i="13"/>
  <c r="M1990" i="13"/>
  <c r="L1990" i="13"/>
  <c r="K1990" i="13"/>
  <c r="J1990" i="13"/>
  <c r="I1990" i="13"/>
  <c r="F1990" i="13"/>
  <c r="H1990" i="13" s="1"/>
  <c r="AB1989" i="13"/>
  <c r="AA1989" i="13"/>
  <c r="Z1989" i="13"/>
  <c r="Y1989" i="13"/>
  <c r="X1989" i="13"/>
  <c r="W1989" i="13"/>
  <c r="V1989" i="13"/>
  <c r="U1989" i="13"/>
  <c r="T1989" i="13"/>
  <c r="S1989" i="13"/>
  <c r="R1989" i="13"/>
  <c r="Q1989" i="13"/>
  <c r="P1989" i="13"/>
  <c r="O1989" i="13"/>
  <c r="N1989" i="13"/>
  <c r="M1989" i="13"/>
  <c r="L1989" i="13"/>
  <c r="K1989" i="13"/>
  <c r="J1989" i="13"/>
  <c r="I1989" i="13"/>
  <c r="F1989" i="13"/>
  <c r="H1989" i="13" s="1"/>
  <c r="AB1988" i="13"/>
  <c r="AA1988" i="13"/>
  <c r="Z1988" i="13"/>
  <c r="Y1988" i="13"/>
  <c r="X1988" i="13"/>
  <c r="W1988" i="13"/>
  <c r="V1988" i="13"/>
  <c r="U1988" i="13"/>
  <c r="T1988" i="13"/>
  <c r="S1988" i="13"/>
  <c r="R1988" i="13"/>
  <c r="Q1988" i="13"/>
  <c r="P1988" i="13"/>
  <c r="O1988" i="13"/>
  <c r="N1988" i="13"/>
  <c r="M1988" i="13"/>
  <c r="L1988" i="13"/>
  <c r="K1988" i="13"/>
  <c r="J1988" i="13"/>
  <c r="I1988" i="13"/>
  <c r="F1988" i="13"/>
  <c r="H1988" i="13" s="1"/>
  <c r="AB1987" i="13"/>
  <c r="AA1987" i="13"/>
  <c r="Z1987" i="13"/>
  <c r="Y1987" i="13"/>
  <c r="X1987" i="13"/>
  <c r="W1987" i="13"/>
  <c r="V1987" i="13"/>
  <c r="U1987" i="13"/>
  <c r="T1987" i="13"/>
  <c r="S1987" i="13"/>
  <c r="R1987" i="13"/>
  <c r="Q1987" i="13"/>
  <c r="P1987" i="13"/>
  <c r="O1987" i="13"/>
  <c r="N1987" i="13"/>
  <c r="M1987" i="13"/>
  <c r="L1987" i="13"/>
  <c r="K1987" i="13"/>
  <c r="J1987" i="13"/>
  <c r="I1987" i="13"/>
  <c r="F1987" i="13"/>
  <c r="H1987" i="13" s="1"/>
  <c r="AB1986" i="13"/>
  <c r="AA1986" i="13"/>
  <c r="Z1986" i="13"/>
  <c r="Y1986" i="13"/>
  <c r="X1986" i="13"/>
  <c r="W1986" i="13"/>
  <c r="V1986" i="13"/>
  <c r="U1986" i="13"/>
  <c r="T1986" i="13"/>
  <c r="S1986" i="13"/>
  <c r="R1986" i="13"/>
  <c r="Q1986" i="13"/>
  <c r="P1986" i="13"/>
  <c r="O1986" i="13"/>
  <c r="N1986" i="13"/>
  <c r="M1986" i="13"/>
  <c r="L1986" i="13"/>
  <c r="K1986" i="13"/>
  <c r="J1986" i="13"/>
  <c r="I1986" i="13"/>
  <c r="F1986" i="13"/>
  <c r="H1986" i="13" s="1"/>
  <c r="AB1985" i="13"/>
  <c r="AA1985" i="13"/>
  <c r="Z1985" i="13"/>
  <c r="Y1985" i="13"/>
  <c r="X1985" i="13"/>
  <c r="W1985" i="13"/>
  <c r="V1985" i="13"/>
  <c r="U1985" i="13"/>
  <c r="T1985" i="13"/>
  <c r="S1985" i="13"/>
  <c r="R1985" i="13"/>
  <c r="Q1985" i="13"/>
  <c r="P1985" i="13"/>
  <c r="O1985" i="13"/>
  <c r="N1985" i="13"/>
  <c r="M1985" i="13"/>
  <c r="L1985" i="13"/>
  <c r="K1985" i="13"/>
  <c r="J1985" i="13"/>
  <c r="I1985" i="13"/>
  <c r="F1985" i="13"/>
  <c r="H1985" i="13" s="1"/>
  <c r="AB1984" i="13"/>
  <c r="AA1984" i="13"/>
  <c r="Z1984" i="13"/>
  <c r="Y1984" i="13"/>
  <c r="X1984" i="13"/>
  <c r="W1984" i="13"/>
  <c r="V1984" i="13"/>
  <c r="U1984" i="13"/>
  <c r="T1984" i="13"/>
  <c r="S1984" i="13"/>
  <c r="R1984" i="13"/>
  <c r="Q1984" i="13"/>
  <c r="P1984" i="13"/>
  <c r="O1984" i="13"/>
  <c r="N1984" i="13"/>
  <c r="M1984" i="13"/>
  <c r="L1984" i="13"/>
  <c r="K1984" i="13"/>
  <c r="J1984" i="13"/>
  <c r="I1984" i="13"/>
  <c r="F1984" i="13"/>
  <c r="H1984" i="13" s="1"/>
  <c r="AB1983" i="13"/>
  <c r="AA1983" i="13"/>
  <c r="Z1983" i="13"/>
  <c r="Y1983" i="13"/>
  <c r="X1983" i="13"/>
  <c r="W1983" i="13"/>
  <c r="V1983" i="13"/>
  <c r="U1983" i="13"/>
  <c r="T1983" i="13"/>
  <c r="S1983" i="13"/>
  <c r="R1983" i="13"/>
  <c r="Q1983" i="13"/>
  <c r="P1983" i="13"/>
  <c r="O1983" i="13"/>
  <c r="N1983" i="13"/>
  <c r="M1983" i="13"/>
  <c r="L1983" i="13"/>
  <c r="K1983" i="13"/>
  <c r="J1983" i="13"/>
  <c r="I1983" i="13"/>
  <c r="F1983" i="13"/>
  <c r="H1983" i="13" s="1"/>
  <c r="AB1982" i="13"/>
  <c r="AA1982" i="13"/>
  <c r="Z1982" i="13"/>
  <c r="Y1982" i="13"/>
  <c r="X1982" i="13"/>
  <c r="W1982" i="13"/>
  <c r="V1982" i="13"/>
  <c r="U1982" i="13"/>
  <c r="T1982" i="13"/>
  <c r="S1982" i="13"/>
  <c r="R1982" i="13"/>
  <c r="Q1982" i="13"/>
  <c r="P1982" i="13"/>
  <c r="O1982" i="13"/>
  <c r="N1982" i="13"/>
  <c r="M1982" i="13"/>
  <c r="L1982" i="13"/>
  <c r="K1982" i="13"/>
  <c r="J1982" i="13"/>
  <c r="I1982" i="13"/>
  <c r="F1982" i="13"/>
  <c r="H1982" i="13" s="1"/>
  <c r="AB1981" i="13"/>
  <c r="AA1981" i="13"/>
  <c r="Z1981" i="13"/>
  <c r="Y1981" i="13"/>
  <c r="X1981" i="13"/>
  <c r="W1981" i="13"/>
  <c r="V1981" i="13"/>
  <c r="U1981" i="13"/>
  <c r="T1981" i="13"/>
  <c r="S1981" i="13"/>
  <c r="R1981" i="13"/>
  <c r="Q1981" i="13"/>
  <c r="P1981" i="13"/>
  <c r="O1981" i="13"/>
  <c r="N1981" i="13"/>
  <c r="M1981" i="13"/>
  <c r="L1981" i="13"/>
  <c r="K1981" i="13"/>
  <c r="J1981" i="13"/>
  <c r="I1981" i="13"/>
  <c r="F1981" i="13"/>
  <c r="H1981" i="13" s="1"/>
  <c r="AB1980" i="13"/>
  <c r="AA1980" i="13"/>
  <c r="Z1980" i="13"/>
  <c r="Y1980" i="13"/>
  <c r="X1980" i="13"/>
  <c r="W1980" i="13"/>
  <c r="V1980" i="13"/>
  <c r="U1980" i="13"/>
  <c r="T1980" i="13"/>
  <c r="S1980" i="13"/>
  <c r="R1980" i="13"/>
  <c r="Q1980" i="13"/>
  <c r="P1980" i="13"/>
  <c r="O1980" i="13"/>
  <c r="N1980" i="13"/>
  <c r="M1980" i="13"/>
  <c r="L1980" i="13"/>
  <c r="K1980" i="13"/>
  <c r="J1980" i="13"/>
  <c r="I1980" i="13"/>
  <c r="F1980" i="13"/>
  <c r="H1980" i="13" s="1"/>
  <c r="AB1979" i="13"/>
  <c r="AA1979" i="13"/>
  <c r="Z1979" i="13"/>
  <c r="Y1979" i="13"/>
  <c r="X1979" i="13"/>
  <c r="W1979" i="13"/>
  <c r="V1979" i="13"/>
  <c r="U1979" i="13"/>
  <c r="T1979" i="13"/>
  <c r="S1979" i="13"/>
  <c r="R1979" i="13"/>
  <c r="Q1979" i="13"/>
  <c r="P1979" i="13"/>
  <c r="O1979" i="13"/>
  <c r="N1979" i="13"/>
  <c r="M1979" i="13"/>
  <c r="L1979" i="13"/>
  <c r="K1979" i="13"/>
  <c r="J1979" i="13"/>
  <c r="I1979" i="13"/>
  <c r="F1979" i="13"/>
  <c r="H1979" i="13" s="1"/>
  <c r="AB1978" i="13"/>
  <c r="AA1978" i="13"/>
  <c r="Z1978" i="13"/>
  <c r="Y1978" i="13"/>
  <c r="X1978" i="13"/>
  <c r="W1978" i="13"/>
  <c r="V1978" i="13"/>
  <c r="U1978" i="13"/>
  <c r="T1978" i="13"/>
  <c r="S1978" i="13"/>
  <c r="R1978" i="13"/>
  <c r="Q1978" i="13"/>
  <c r="P1978" i="13"/>
  <c r="O1978" i="13"/>
  <c r="N1978" i="13"/>
  <c r="M1978" i="13"/>
  <c r="L1978" i="13"/>
  <c r="K1978" i="13"/>
  <c r="J1978" i="13"/>
  <c r="I1978" i="13"/>
  <c r="F1978" i="13"/>
  <c r="H1978" i="13" s="1"/>
  <c r="AB1977" i="13"/>
  <c r="AA1977" i="13"/>
  <c r="Z1977" i="13"/>
  <c r="Y1977" i="13"/>
  <c r="X1977" i="13"/>
  <c r="W1977" i="13"/>
  <c r="V1977" i="13"/>
  <c r="U1977" i="13"/>
  <c r="T1977" i="13"/>
  <c r="S1977" i="13"/>
  <c r="R1977" i="13"/>
  <c r="Q1977" i="13"/>
  <c r="P1977" i="13"/>
  <c r="O1977" i="13"/>
  <c r="N1977" i="13"/>
  <c r="M1977" i="13"/>
  <c r="L1977" i="13"/>
  <c r="K1977" i="13"/>
  <c r="J1977" i="13"/>
  <c r="I1977" i="13"/>
  <c r="F1977" i="13"/>
  <c r="H1977" i="13" s="1"/>
  <c r="AB1976" i="13"/>
  <c r="AA1976" i="13"/>
  <c r="Z1976" i="13"/>
  <c r="Y1976" i="13"/>
  <c r="X1976" i="13"/>
  <c r="W1976" i="13"/>
  <c r="V1976" i="13"/>
  <c r="U1976" i="13"/>
  <c r="T1976" i="13"/>
  <c r="S1976" i="13"/>
  <c r="R1976" i="13"/>
  <c r="Q1976" i="13"/>
  <c r="P1976" i="13"/>
  <c r="O1976" i="13"/>
  <c r="N1976" i="13"/>
  <c r="M1976" i="13"/>
  <c r="L1976" i="13"/>
  <c r="K1976" i="13"/>
  <c r="J1976" i="13"/>
  <c r="I1976" i="13"/>
  <c r="F1976" i="13"/>
  <c r="H1976" i="13" s="1"/>
  <c r="AB1975" i="13"/>
  <c r="AA1975" i="13"/>
  <c r="Z1975" i="13"/>
  <c r="Y1975" i="13"/>
  <c r="X1975" i="13"/>
  <c r="W1975" i="13"/>
  <c r="V1975" i="13"/>
  <c r="U1975" i="13"/>
  <c r="T1975" i="13"/>
  <c r="S1975" i="13"/>
  <c r="R1975" i="13"/>
  <c r="Q1975" i="13"/>
  <c r="P1975" i="13"/>
  <c r="O1975" i="13"/>
  <c r="N1975" i="13"/>
  <c r="M1975" i="13"/>
  <c r="L1975" i="13"/>
  <c r="K1975" i="13"/>
  <c r="J1975" i="13"/>
  <c r="I1975" i="13"/>
  <c r="F1975" i="13"/>
  <c r="H1975" i="13" s="1"/>
  <c r="AB1974" i="13"/>
  <c r="AA1974" i="13"/>
  <c r="Z1974" i="13"/>
  <c r="Y1974" i="13"/>
  <c r="X1974" i="13"/>
  <c r="W1974" i="13"/>
  <c r="V1974" i="13"/>
  <c r="U1974" i="13"/>
  <c r="T1974" i="13"/>
  <c r="S1974" i="13"/>
  <c r="R1974" i="13"/>
  <c r="Q1974" i="13"/>
  <c r="P1974" i="13"/>
  <c r="O1974" i="13"/>
  <c r="N1974" i="13"/>
  <c r="M1974" i="13"/>
  <c r="L1974" i="13"/>
  <c r="K1974" i="13"/>
  <c r="J1974" i="13"/>
  <c r="I1974" i="13"/>
  <c r="F1974" i="13"/>
  <c r="H1974" i="13" s="1"/>
  <c r="AB1973" i="13"/>
  <c r="AA1973" i="13"/>
  <c r="Z1973" i="13"/>
  <c r="Y1973" i="13"/>
  <c r="X1973" i="13"/>
  <c r="W1973" i="13"/>
  <c r="V1973" i="13"/>
  <c r="U1973" i="13"/>
  <c r="T1973" i="13"/>
  <c r="S1973" i="13"/>
  <c r="R1973" i="13"/>
  <c r="Q1973" i="13"/>
  <c r="P1973" i="13"/>
  <c r="O1973" i="13"/>
  <c r="N1973" i="13"/>
  <c r="M1973" i="13"/>
  <c r="L1973" i="13"/>
  <c r="K1973" i="13"/>
  <c r="J1973" i="13"/>
  <c r="I1973" i="13"/>
  <c r="F1973" i="13"/>
  <c r="H1973" i="13" s="1"/>
  <c r="AB1972" i="13"/>
  <c r="AA1972" i="13"/>
  <c r="Z1972" i="13"/>
  <c r="Y1972" i="13"/>
  <c r="X1972" i="13"/>
  <c r="W1972" i="13"/>
  <c r="V1972" i="13"/>
  <c r="U1972" i="13"/>
  <c r="T1972" i="13"/>
  <c r="S1972" i="13"/>
  <c r="R1972" i="13"/>
  <c r="Q1972" i="13"/>
  <c r="P1972" i="13"/>
  <c r="O1972" i="13"/>
  <c r="N1972" i="13"/>
  <c r="M1972" i="13"/>
  <c r="L1972" i="13"/>
  <c r="K1972" i="13"/>
  <c r="J1972" i="13"/>
  <c r="I1972" i="13"/>
  <c r="F1972" i="13"/>
  <c r="H1972" i="13" s="1"/>
  <c r="AB1971" i="13"/>
  <c r="AA1971" i="13"/>
  <c r="Z1971" i="13"/>
  <c r="Y1971" i="13"/>
  <c r="X1971" i="13"/>
  <c r="W1971" i="13"/>
  <c r="V1971" i="13"/>
  <c r="U1971" i="13"/>
  <c r="T1971" i="13"/>
  <c r="S1971" i="13"/>
  <c r="R1971" i="13"/>
  <c r="Q1971" i="13"/>
  <c r="P1971" i="13"/>
  <c r="O1971" i="13"/>
  <c r="N1971" i="13"/>
  <c r="M1971" i="13"/>
  <c r="L1971" i="13"/>
  <c r="K1971" i="13"/>
  <c r="J1971" i="13"/>
  <c r="I1971" i="13"/>
  <c r="F1971" i="13"/>
  <c r="H1971" i="13" s="1"/>
  <c r="AB1970" i="13"/>
  <c r="AA1970" i="13"/>
  <c r="Z1970" i="13"/>
  <c r="Y1970" i="13"/>
  <c r="X1970" i="13"/>
  <c r="W1970" i="13"/>
  <c r="V1970" i="13"/>
  <c r="U1970" i="13"/>
  <c r="T1970" i="13"/>
  <c r="S1970" i="13"/>
  <c r="R1970" i="13"/>
  <c r="Q1970" i="13"/>
  <c r="P1970" i="13"/>
  <c r="O1970" i="13"/>
  <c r="N1970" i="13"/>
  <c r="M1970" i="13"/>
  <c r="L1970" i="13"/>
  <c r="K1970" i="13"/>
  <c r="J1970" i="13"/>
  <c r="I1970" i="13"/>
  <c r="F1970" i="13"/>
  <c r="H1970" i="13" s="1"/>
  <c r="AB1969" i="13"/>
  <c r="AA1969" i="13"/>
  <c r="Z1969" i="13"/>
  <c r="Y1969" i="13"/>
  <c r="X1969" i="13"/>
  <c r="W1969" i="13"/>
  <c r="V1969" i="13"/>
  <c r="U1969" i="13"/>
  <c r="T1969" i="13"/>
  <c r="S1969" i="13"/>
  <c r="R1969" i="13"/>
  <c r="Q1969" i="13"/>
  <c r="P1969" i="13"/>
  <c r="O1969" i="13"/>
  <c r="N1969" i="13"/>
  <c r="M1969" i="13"/>
  <c r="L1969" i="13"/>
  <c r="K1969" i="13"/>
  <c r="J1969" i="13"/>
  <c r="I1969" i="13"/>
  <c r="F1969" i="13"/>
  <c r="H1969" i="13" s="1"/>
  <c r="AB1968" i="13"/>
  <c r="AA1968" i="13"/>
  <c r="Z1968" i="13"/>
  <c r="Y1968" i="13"/>
  <c r="X1968" i="13"/>
  <c r="W1968" i="13"/>
  <c r="V1968" i="13"/>
  <c r="U1968" i="13"/>
  <c r="T1968" i="13"/>
  <c r="S1968" i="13"/>
  <c r="R1968" i="13"/>
  <c r="Q1968" i="13"/>
  <c r="P1968" i="13"/>
  <c r="O1968" i="13"/>
  <c r="N1968" i="13"/>
  <c r="M1968" i="13"/>
  <c r="L1968" i="13"/>
  <c r="K1968" i="13"/>
  <c r="J1968" i="13"/>
  <c r="I1968" i="13"/>
  <c r="F1968" i="13"/>
  <c r="H1968" i="13" s="1"/>
  <c r="AB1967" i="13"/>
  <c r="AA1967" i="13"/>
  <c r="Z1967" i="13"/>
  <c r="Y1967" i="13"/>
  <c r="X1967" i="13"/>
  <c r="W1967" i="13"/>
  <c r="V1967" i="13"/>
  <c r="U1967" i="13"/>
  <c r="T1967" i="13"/>
  <c r="S1967" i="13"/>
  <c r="R1967" i="13"/>
  <c r="Q1967" i="13"/>
  <c r="P1967" i="13"/>
  <c r="O1967" i="13"/>
  <c r="N1967" i="13"/>
  <c r="M1967" i="13"/>
  <c r="L1967" i="13"/>
  <c r="K1967" i="13"/>
  <c r="J1967" i="13"/>
  <c r="I1967" i="13"/>
  <c r="F1967" i="13"/>
  <c r="H1967" i="13" s="1"/>
  <c r="AB1966" i="13"/>
  <c r="AA1966" i="13"/>
  <c r="Z1966" i="13"/>
  <c r="Y1966" i="13"/>
  <c r="X1966" i="13"/>
  <c r="W1966" i="13"/>
  <c r="V1966" i="13"/>
  <c r="U1966" i="13"/>
  <c r="T1966" i="13"/>
  <c r="S1966" i="13"/>
  <c r="R1966" i="13"/>
  <c r="Q1966" i="13"/>
  <c r="P1966" i="13"/>
  <c r="O1966" i="13"/>
  <c r="N1966" i="13"/>
  <c r="M1966" i="13"/>
  <c r="L1966" i="13"/>
  <c r="K1966" i="13"/>
  <c r="J1966" i="13"/>
  <c r="I1966" i="13"/>
  <c r="F1966" i="13"/>
  <c r="H1966" i="13" s="1"/>
  <c r="AB1965" i="13"/>
  <c r="AA1965" i="13"/>
  <c r="Z1965" i="13"/>
  <c r="Y1965" i="13"/>
  <c r="X1965" i="13"/>
  <c r="W1965" i="13"/>
  <c r="V1965" i="13"/>
  <c r="U1965" i="13"/>
  <c r="T1965" i="13"/>
  <c r="S1965" i="13"/>
  <c r="R1965" i="13"/>
  <c r="Q1965" i="13"/>
  <c r="P1965" i="13"/>
  <c r="O1965" i="13"/>
  <c r="N1965" i="13"/>
  <c r="M1965" i="13"/>
  <c r="L1965" i="13"/>
  <c r="K1965" i="13"/>
  <c r="J1965" i="13"/>
  <c r="I1965" i="13"/>
  <c r="F1965" i="13"/>
  <c r="H1965" i="13" s="1"/>
  <c r="AB1964" i="13"/>
  <c r="AA1964" i="13"/>
  <c r="Z1964" i="13"/>
  <c r="Y1964" i="13"/>
  <c r="X1964" i="13"/>
  <c r="W1964" i="13"/>
  <c r="V1964" i="13"/>
  <c r="U1964" i="13"/>
  <c r="T1964" i="13"/>
  <c r="S1964" i="13"/>
  <c r="R1964" i="13"/>
  <c r="Q1964" i="13"/>
  <c r="P1964" i="13"/>
  <c r="O1964" i="13"/>
  <c r="N1964" i="13"/>
  <c r="M1964" i="13"/>
  <c r="L1964" i="13"/>
  <c r="K1964" i="13"/>
  <c r="J1964" i="13"/>
  <c r="I1964" i="13"/>
  <c r="F1964" i="13"/>
  <c r="H1964" i="13" s="1"/>
  <c r="AB1963" i="13"/>
  <c r="AA1963" i="13"/>
  <c r="Z1963" i="13"/>
  <c r="Y1963" i="13"/>
  <c r="X1963" i="13"/>
  <c r="W1963" i="13"/>
  <c r="V1963" i="13"/>
  <c r="U1963" i="13"/>
  <c r="T1963" i="13"/>
  <c r="S1963" i="13"/>
  <c r="R1963" i="13"/>
  <c r="Q1963" i="13"/>
  <c r="P1963" i="13"/>
  <c r="O1963" i="13"/>
  <c r="N1963" i="13"/>
  <c r="M1963" i="13"/>
  <c r="L1963" i="13"/>
  <c r="K1963" i="13"/>
  <c r="J1963" i="13"/>
  <c r="I1963" i="13"/>
  <c r="F1963" i="13"/>
  <c r="H1963" i="13" s="1"/>
  <c r="AB1962" i="13"/>
  <c r="AA1962" i="13"/>
  <c r="Z1962" i="13"/>
  <c r="Y1962" i="13"/>
  <c r="X1962" i="13"/>
  <c r="W1962" i="13"/>
  <c r="V1962" i="13"/>
  <c r="U1962" i="13"/>
  <c r="T1962" i="13"/>
  <c r="S1962" i="13"/>
  <c r="R1962" i="13"/>
  <c r="Q1962" i="13"/>
  <c r="P1962" i="13"/>
  <c r="O1962" i="13"/>
  <c r="N1962" i="13"/>
  <c r="M1962" i="13"/>
  <c r="L1962" i="13"/>
  <c r="K1962" i="13"/>
  <c r="J1962" i="13"/>
  <c r="I1962" i="13"/>
  <c r="F1962" i="13"/>
  <c r="H1962" i="13" s="1"/>
  <c r="AB1961" i="13"/>
  <c r="AA1961" i="13"/>
  <c r="Z1961" i="13"/>
  <c r="Y1961" i="13"/>
  <c r="X1961" i="13"/>
  <c r="W1961" i="13"/>
  <c r="V1961" i="13"/>
  <c r="U1961" i="13"/>
  <c r="T1961" i="13"/>
  <c r="S1961" i="13"/>
  <c r="R1961" i="13"/>
  <c r="Q1961" i="13"/>
  <c r="P1961" i="13"/>
  <c r="O1961" i="13"/>
  <c r="N1961" i="13"/>
  <c r="M1961" i="13"/>
  <c r="L1961" i="13"/>
  <c r="K1961" i="13"/>
  <c r="J1961" i="13"/>
  <c r="I1961" i="13"/>
  <c r="F1961" i="13"/>
  <c r="H1961" i="13" s="1"/>
  <c r="AB1960" i="13"/>
  <c r="AA1960" i="13"/>
  <c r="Z1960" i="13"/>
  <c r="Y1960" i="13"/>
  <c r="X1960" i="13"/>
  <c r="W1960" i="13"/>
  <c r="V1960" i="13"/>
  <c r="U1960" i="13"/>
  <c r="T1960" i="13"/>
  <c r="S1960" i="13"/>
  <c r="R1960" i="13"/>
  <c r="Q1960" i="13"/>
  <c r="P1960" i="13"/>
  <c r="O1960" i="13"/>
  <c r="N1960" i="13"/>
  <c r="M1960" i="13"/>
  <c r="L1960" i="13"/>
  <c r="K1960" i="13"/>
  <c r="J1960" i="13"/>
  <c r="I1960" i="13"/>
  <c r="F1960" i="13"/>
  <c r="H1960" i="13" s="1"/>
  <c r="AB1959" i="13"/>
  <c r="AA1959" i="13"/>
  <c r="Z1959" i="13"/>
  <c r="Y1959" i="13"/>
  <c r="X1959" i="13"/>
  <c r="W1959" i="13"/>
  <c r="V1959" i="13"/>
  <c r="U1959" i="13"/>
  <c r="T1959" i="13"/>
  <c r="S1959" i="13"/>
  <c r="R1959" i="13"/>
  <c r="Q1959" i="13"/>
  <c r="P1959" i="13"/>
  <c r="O1959" i="13"/>
  <c r="N1959" i="13"/>
  <c r="M1959" i="13"/>
  <c r="L1959" i="13"/>
  <c r="K1959" i="13"/>
  <c r="J1959" i="13"/>
  <c r="I1959" i="13"/>
  <c r="F1959" i="13"/>
  <c r="H1959" i="13" s="1"/>
  <c r="AB1958" i="13"/>
  <c r="AA1958" i="13"/>
  <c r="Z1958" i="13"/>
  <c r="Y1958" i="13"/>
  <c r="X1958" i="13"/>
  <c r="W1958" i="13"/>
  <c r="V1958" i="13"/>
  <c r="U1958" i="13"/>
  <c r="T1958" i="13"/>
  <c r="S1958" i="13"/>
  <c r="R1958" i="13"/>
  <c r="Q1958" i="13"/>
  <c r="P1958" i="13"/>
  <c r="O1958" i="13"/>
  <c r="N1958" i="13"/>
  <c r="M1958" i="13"/>
  <c r="L1958" i="13"/>
  <c r="K1958" i="13"/>
  <c r="J1958" i="13"/>
  <c r="I1958" i="13"/>
  <c r="F1958" i="13"/>
  <c r="H1958" i="13" s="1"/>
  <c r="AB1957" i="13"/>
  <c r="AA1957" i="13"/>
  <c r="Z1957" i="13"/>
  <c r="Y1957" i="13"/>
  <c r="X1957" i="13"/>
  <c r="W1957" i="13"/>
  <c r="V1957" i="13"/>
  <c r="U1957" i="13"/>
  <c r="T1957" i="13"/>
  <c r="S1957" i="13"/>
  <c r="R1957" i="13"/>
  <c r="Q1957" i="13"/>
  <c r="P1957" i="13"/>
  <c r="O1957" i="13"/>
  <c r="N1957" i="13"/>
  <c r="M1957" i="13"/>
  <c r="L1957" i="13"/>
  <c r="K1957" i="13"/>
  <c r="J1957" i="13"/>
  <c r="I1957" i="13"/>
  <c r="F1957" i="13"/>
  <c r="H1957" i="13" s="1"/>
  <c r="AB1956" i="13"/>
  <c r="AA1956" i="13"/>
  <c r="Z1956" i="13"/>
  <c r="Y1956" i="13"/>
  <c r="X1956" i="13"/>
  <c r="W1956" i="13"/>
  <c r="V1956" i="13"/>
  <c r="U1956" i="13"/>
  <c r="T1956" i="13"/>
  <c r="S1956" i="13"/>
  <c r="R1956" i="13"/>
  <c r="Q1956" i="13"/>
  <c r="P1956" i="13"/>
  <c r="O1956" i="13"/>
  <c r="N1956" i="13"/>
  <c r="M1956" i="13"/>
  <c r="L1956" i="13"/>
  <c r="K1956" i="13"/>
  <c r="J1956" i="13"/>
  <c r="I1956" i="13"/>
  <c r="F1956" i="13"/>
  <c r="H1956" i="13" s="1"/>
  <c r="AB1955" i="13"/>
  <c r="AA1955" i="13"/>
  <c r="Z1955" i="13"/>
  <c r="Y1955" i="13"/>
  <c r="X1955" i="13"/>
  <c r="W1955" i="13"/>
  <c r="V1955" i="13"/>
  <c r="U1955" i="13"/>
  <c r="T1955" i="13"/>
  <c r="S1955" i="13"/>
  <c r="R1955" i="13"/>
  <c r="Q1955" i="13"/>
  <c r="P1955" i="13"/>
  <c r="O1955" i="13"/>
  <c r="N1955" i="13"/>
  <c r="M1955" i="13"/>
  <c r="L1955" i="13"/>
  <c r="K1955" i="13"/>
  <c r="J1955" i="13"/>
  <c r="I1955" i="13"/>
  <c r="F1955" i="13"/>
  <c r="H1955" i="13" s="1"/>
  <c r="AB1954" i="13"/>
  <c r="AA1954" i="13"/>
  <c r="Z1954" i="13"/>
  <c r="Y1954" i="13"/>
  <c r="X1954" i="13"/>
  <c r="W1954" i="13"/>
  <c r="V1954" i="13"/>
  <c r="U1954" i="13"/>
  <c r="T1954" i="13"/>
  <c r="S1954" i="13"/>
  <c r="R1954" i="13"/>
  <c r="Q1954" i="13"/>
  <c r="P1954" i="13"/>
  <c r="O1954" i="13"/>
  <c r="N1954" i="13"/>
  <c r="M1954" i="13"/>
  <c r="L1954" i="13"/>
  <c r="K1954" i="13"/>
  <c r="J1954" i="13"/>
  <c r="I1954" i="13"/>
  <c r="F1954" i="13"/>
  <c r="H1954" i="13" s="1"/>
  <c r="AB1953" i="13"/>
  <c r="AA1953" i="13"/>
  <c r="Z1953" i="13"/>
  <c r="Y1953" i="13"/>
  <c r="X1953" i="13"/>
  <c r="W1953" i="13"/>
  <c r="V1953" i="13"/>
  <c r="U1953" i="13"/>
  <c r="T1953" i="13"/>
  <c r="S1953" i="13"/>
  <c r="R1953" i="13"/>
  <c r="Q1953" i="13"/>
  <c r="P1953" i="13"/>
  <c r="O1953" i="13"/>
  <c r="N1953" i="13"/>
  <c r="M1953" i="13"/>
  <c r="L1953" i="13"/>
  <c r="K1953" i="13"/>
  <c r="J1953" i="13"/>
  <c r="I1953" i="13"/>
  <c r="F1953" i="13"/>
  <c r="H1953" i="13" s="1"/>
  <c r="AB1952" i="13"/>
  <c r="AA1952" i="13"/>
  <c r="Z1952" i="13"/>
  <c r="Y1952" i="13"/>
  <c r="X1952" i="13"/>
  <c r="W1952" i="13"/>
  <c r="V1952" i="13"/>
  <c r="U1952" i="13"/>
  <c r="T1952" i="13"/>
  <c r="S1952" i="13"/>
  <c r="R1952" i="13"/>
  <c r="Q1952" i="13"/>
  <c r="P1952" i="13"/>
  <c r="O1952" i="13"/>
  <c r="N1952" i="13"/>
  <c r="M1952" i="13"/>
  <c r="L1952" i="13"/>
  <c r="K1952" i="13"/>
  <c r="J1952" i="13"/>
  <c r="I1952" i="13"/>
  <c r="F1952" i="13"/>
  <c r="H1952" i="13" s="1"/>
  <c r="AB1951" i="13"/>
  <c r="AA1951" i="13"/>
  <c r="Z1951" i="13"/>
  <c r="Y1951" i="13"/>
  <c r="X1951" i="13"/>
  <c r="W1951" i="13"/>
  <c r="V1951" i="13"/>
  <c r="U1951" i="13"/>
  <c r="T1951" i="13"/>
  <c r="S1951" i="13"/>
  <c r="R1951" i="13"/>
  <c r="Q1951" i="13"/>
  <c r="P1951" i="13"/>
  <c r="O1951" i="13"/>
  <c r="N1951" i="13"/>
  <c r="M1951" i="13"/>
  <c r="L1951" i="13"/>
  <c r="K1951" i="13"/>
  <c r="J1951" i="13"/>
  <c r="I1951" i="13"/>
  <c r="F1951" i="13"/>
  <c r="H1951" i="13" s="1"/>
  <c r="AB1950" i="13"/>
  <c r="AA1950" i="13"/>
  <c r="Z1950" i="13"/>
  <c r="Y1950" i="13"/>
  <c r="X1950" i="13"/>
  <c r="W1950" i="13"/>
  <c r="V1950" i="13"/>
  <c r="U1950" i="13"/>
  <c r="T1950" i="13"/>
  <c r="S1950" i="13"/>
  <c r="R1950" i="13"/>
  <c r="Q1950" i="13"/>
  <c r="P1950" i="13"/>
  <c r="O1950" i="13"/>
  <c r="N1950" i="13"/>
  <c r="M1950" i="13"/>
  <c r="L1950" i="13"/>
  <c r="K1950" i="13"/>
  <c r="J1950" i="13"/>
  <c r="I1950" i="13"/>
  <c r="F1950" i="13"/>
  <c r="H1950" i="13" s="1"/>
  <c r="AB1949" i="13"/>
  <c r="AA1949" i="13"/>
  <c r="Z1949" i="13"/>
  <c r="Y1949" i="13"/>
  <c r="X1949" i="13"/>
  <c r="W1949" i="13"/>
  <c r="V1949" i="13"/>
  <c r="U1949" i="13"/>
  <c r="T1949" i="13"/>
  <c r="S1949" i="13"/>
  <c r="R1949" i="13"/>
  <c r="Q1949" i="13"/>
  <c r="P1949" i="13"/>
  <c r="O1949" i="13"/>
  <c r="N1949" i="13"/>
  <c r="M1949" i="13"/>
  <c r="L1949" i="13"/>
  <c r="K1949" i="13"/>
  <c r="J1949" i="13"/>
  <c r="I1949" i="13"/>
  <c r="F1949" i="13"/>
  <c r="H1949" i="13" s="1"/>
  <c r="AB1948" i="13"/>
  <c r="AA1948" i="13"/>
  <c r="Z1948" i="13"/>
  <c r="Y1948" i="13"/>
  <c r="X1948" i="13"/>
  <c r="W1948" i="13"/>
  <c r="V1948" i="13"/>
  <c r="U1948" i="13"/>
  <c r="T1948" i="13"/>
  <c r="S1948" i="13"/>
  <c r="R1948" i="13"/>
  <c r="Q1948" i="13"/>
  <c r="P1948" i="13"/>
  <c r="O1948" i="13"/>
  <c r="N1948" i="13"/>
  <c r="M1948" i="13"/>
  <c r="L1948" i="13"/>
  <c r="K1948" i="13"/>
  <c r="J1948" i="13"/>
  <c r="I1948" i="13"/>
  <c r="F1948" i="13"/>
  <c r="H1948" i="13" s="1"/>
  <c r="AB1947" i="13"/>
  <c r="AA1947" i="13"/>
  <c r="Z1947" i="13"/>
  <c r="Y1947" i="13"/>
  <c r="X1947" i="13"/>
  <c r="W1947" i="13"/>
  <c r="V1947" i="13"/>
  <c r="U1947" i="13"/>
  <c r="T1947" i="13"/>
  <c r="S1947" i="13"/>
  <c r="R1947" i="13"/>
  <c r="Q1947" i="13"/>
  <c r="P1947" i="13"/>
  <c r="O1947" i="13"/>
  <c r="N1947" i="13"/>
  <c r="M1947" i="13"/>
  <c r="L1947" i="13"/>
  <c r="K1947" i="13"/>
  <c r="J1947" i="13"/>
  <c r="I1947" i="13"/>
  <c r="F1947" i="13"/>
  <c r="H1947" i="13" s="1"/>
  <c r="AB1946" i="13"/>
  <c r="AA1946" i="13"/>
  <c r="Z1946" i="13"/>
  <c r="Y1946" i="13"/>
  <c r="X1946" i="13"/>
  <c r="W1946" i="13"/>
  <c r="V1946" i="13"/>
  <c r="U1946" i="13"/>
  <c r="T1946" i="13"/>
  <c r="S1946" i="13"/>
  <c r="R1946" i="13"/>
  <c r="Q1946" i="13"/>
  <c r="P1946" i="13"/>
  <c r="O1946" i="13"/>
  <c r="N1946" i="13"/>
  <c r="M1946" i="13"/>
  <c r="L1946" i="13"/>
  <c r="K1946" i="13"/>
  <c r="J1946" i="13"/>
  <c r="I1946" i="13"/>
  <c r="F1946" i="13"/>
  <c r="H1946" i="13" s="1"/>
  <c r="AB1945" i="13"/>
  <c r="AA1945" i="13"/>
  <c r="Z1945" i="13"/>
  <c r="Y1945" i="13"/>
  <c r="X1945" i="13"/>
  <c r="W1945" i="13"/>
  <c r="V1945" i="13"/>
  <c r="U1945" i="13"/>
  <c r="T1945" i="13"/>
  <c r="S1945" i="13"/>
  <c r="R1945" i="13"/>
  <c r="Q1945" i="13"/>
  <c r="P1945" i="13"/>
  <c r="O1945" i="13"/>
  <c r="N1945" i="13"/>
  <c r="M1945" i="13"/>
  <c r="L1945" i="13"/>
  <c r="K1945" i="13"/>
  <c r="J1945" i="13"/>
  <c r="I1945" i="13"/>
  <c r="F1945" i="13"/>
  <c r="H1945" i="13" s="1"/>
  <c r="AB1944" i="13"/>
  <c r="AA1944" i="13"/>
  <c r="Z1944" i="13"/>
  <c r="Y1944" i="13"/>
  <c r="X1944" i="13"/>
  <c r="W1944" i="13"/>
  <c r="V1944" i="13"/>
  <c r="U1944" i="13"/>
  <c r="T1944" i="13"/>
  <c r="S1944" i="13"/>
  <c r="R1944" i="13"/>
  <c r="Q1944" i="13"/>
  <c r="P1944" i="13"/>
  <c r="O1944" i="13"/>
  <c r="N1944" i="13"/>
  <c r="M1944" i="13"/>
  <c r="L1944" i="13"/>
  <c r="K1944" i="13"/>
  <c r="J1944" i="13"/>
  <c r="I1944" i="13"/>
  <c r="F1944" i="13"/>
  <c r="H1944" i="13" s="1"/>
  <c r="AB1943" i="13"/>
  <c r="AA1943" i="13"/>
  <c r="Z1943" i="13"/>
  <c r="Y1943" i="13"/>
  <c r="X1943" i="13"/>
  <c r="W1943" i="13"/>
  <c r="V1943" i="13"/>
  <c r="U1943" i="13"/>
  <c r="T1943" i="13"/>
  <c r="S1943" i="13"/>
  <c r="R1943" i="13"/>
  <c r="Q1943" i="13"/>
  <c r="P1943" i="13"/>
  <c r="O1943" i="13"/>
  <c r="N1943" i="13"/>
  <c r="M1943" i="13"/>
  <c r="L1943" i="13"/>
  <c r="K1943" i="13"/>
  <c r="J1943" i="13"/>
  <c r="I1943" i="13"/>
  <c r="F1943" i="13"/>
  <c r="H1943" i="13" s="1"/>
  <c r="AB1942" i="13"/>
  <c r="AA1942" i="13"/>
  <c r="Z1942" i="13"/>
  <c r="Y1942" i="13"/>
  <c r="X1942" i="13"/>
  <c r="W1942" i="13"/>
  <c r="V1942" i="13"/>
  <c r="U1942" i="13"/>
  <c r="T1942" i="13"/>
  <c r="S1942" i="13"/>
  <c r="R1942" i="13"/>
  <c r="Q1942" i="13"/>
  <c r="P1942" i="13"/>
  <c r="O1942" i="13"/>
  <c r="N1942" i="13"/>
  <c r="M1942" i="13"/>
  <c r="L1942" i="13"/>
  <c r="K1942" i="13"/>
  <c r="J1942" i="13"/>
  <c r="I1942" i="13"/>
  <c r="F1942" i="13"/>
  <c r="H1942" i="13" s="1"/>
  <c r="AB1941" i="13"/>
  <c r="AA1941" i="13"/>
  <c r="Z1941" i="13"/>
  <c r="Y1941" i="13"/>
  <c r="X1941" i="13"/>
  <c r="W1941" i="13"/>
  <c r="V1941" i="13"/>
  <c r="U1941" i="13"/>
  <c r="T1941" i="13"/>
  <c r="S1941" i="13"/>
  <c r="R1941" i="13"/>
  <c r="Q1941" i="13"/>
  <c r="P1941" i="13"/>
  <c r="O1941" i="13"/>
  <c r="N1941" i="13"/>
  <c r="M1941" i="13"/>
  <c r="L1941" i="13"/>
  <c r="K1941" i="13"/>
  <c r="J1941" i="13"/>
  <c r="I1941" i="13"/>
  <c r="F1941" i="13"/>
  <c r="H1941" i="13" s="1"/>
  <c r="AB1940" i="13"/>
  <c r="AA1940" i="13"/>
  <c r="Z1940" i="13"/>
  <c r="Y1940" i="13"/>
  <c r="X1940" i="13"/>
  <c r="W1940" i="13"/>
  <c r="V1940" i="13"/>
  <c r="U1940" i="13"/>
  <c r="T1940" i="13"/>
  <c r="S1940" i="13"/>
  <c r="R1940" i="13"/>
  <c r="Q1940" i="13"/>
  <c r="P1940" i="13"/>
  <c r="O1940" i="13"/>
  <c r="N1940" i="13"/>
  <c r="M1940" i="13"/>
  <c r="L1940" i="13"/>
  <c r="K1940" i="13"/>
  <c r="J1940" i="13"/>
  <c r="I1940" i="13"/>
  <c r="F1940" i="13"/>
  <c r="H1940" i="13" s="1"/>
  <c r="AB1939" i="13"/>
  <c r="AA1939" i="13"/>
  <c r="Z1939" i="13"/>
  <c r="Y1939" i="13"/>
  <c r="X1939" i="13"/>
  <c r="W1939" i="13"/>
  <c r="V1939" i="13"/>
  <c r="U1939" i="13"/>
  <c r="T1939" i="13"/>
  <c r="S1939" i="13"/>
  <c r="R1939" i="13"/>
  <c r="Q1939" i="13"/>
  <c r="P1939" i="13"/>
  <c r="O1939" i="13"/>
  <c r="N1939" i="13"/>
  <c r="M1939" i="13"/>
  <c r="L1939" i="13"/>
  <c r="K1939" i="13"/>
  <c r="J1939" i="13"/>
  <c r="I1939" i="13"/>
  <c r="F1939" i="13"/>
  <c r="H1939" i="13" s="1"/>
  <c r="AB1938" i="13"/>
  <c r="AA1938" i="13"/>
  <c r="Z1938" i="13"/>
  <c r="Y1938" i="13"/>
  <c r="X1938" i="13"/>
  <c r="W1938" i="13"/>
  <c r="V1938" i="13"/>
  <c r="U1938" i="13"/>
  <c r="T1938" i="13"/>
  <c r="S1938" i="13"/>
  <c r="R1938" i="13"/>
  <c r="Q1938" i="13"/>
  <c r="P1938" i="13"/>
  <c r="O1938" i="13"/>
  <c r="N1938" i="13"/>
  <c r="M1938" i="13"/>
  <c r="L1938" i="13"/>
  <c r="K1938" i="13"/>
  <c r="J1938" i="13"/>
  <c r="I1938" i="13"/>
  <c r="F1938" i="13"/>
  <c r="H1938" i="13" s="1"/>
  <c r="AB1937" i="13"/>
  <c r="AA1937" i="13"/>
  <c r="Z1937" i="13"/>
  <c r="Y1937" i="13"/>
  <c r="X1937" i="13"/>
  <c r="W1937" i="13"/>
  <c r="V1937" i="13"/>
  <c r="U1937" i="13"/>
  <c r="T1937" i="13"/>
  <c r="S1937" i="13"/>
  <c r="R1937" i="13"/>
  <c r="Q1937" i="13"/>
  <c r="P1937" i="13"/>
  <c r="O1937" i="13"/>
  <c r="N1937" i="13"/>
  <c r="M1937" i="13"/>
  <c r="L1937" i="13"/>
  <c r="K1937" i="13"/>
  <c r="J1937" i="13"/>
  <c r="I1937" i="13"/>
  <c r="F1937" i="13"/>
  <c r="H1937" i="13" s="1"/>
  <c r="AB1936" i="13"/>
  <c r="AA1936" i="13"/>
  <c r="Z1936" i="13"/>
  <c r="Y1936" i="13"/>
  <c r="X1936" i="13"/>
  <c r="W1936" i="13"/>
  <c r="V1936" i="13"/>
  <c r="U1936" i="13"/>
  <c r="T1936" i="13"/>
  <c r="S1936" i="13"/>
  <c r="R1936" i="13"/>
  <c r="Q1936" i="13"/>
  <c r="P1936" i="13"/>
  <c r="O1936" i="13"/>
  <c r="N1936" i="13"/>
  <c r="M1936" i="13"/>
  <c r="L1936" i="13"/>
  <c r="K1936" i="13"/>
  <c r="J1936" i="13"/>
  <c r="I1936" i="13"/>
  <c r="F1936" i="13"/>
  <c r="H1936" i="13" s="1"/>
  <c r="AB1935" i="13"/>
  <c r="AA1935" i="13"/>
  <c r="Z1935" i="13"/>
  <c r="Y1935" i="13"/>
  <c r="X1935" i="13"/>
  <c r="W1935" i="13"/>
  <c r="V1935" i="13"/>
  <c r="U1935" i="13"/>
  <c r="T1935" i="13"/>
  <c r="S1935" i="13"/>
  <c r="R1935" i="13"/>
  <c r="Q1935" i="13"/>
  <c r="P1935" i="13"/>
  <c r="O1935" i="13"/>
  <c r="N1935" i="13"/>
  <c r="M1935" i="13"/>
  <c r="L1935" i="13"/>
  <c r="K1935" i="13"/>
  <c r="J1935" i="13"/>
  <c r="I1935" i="13"/>
  <c r="F1935" i="13"/>
  <c r="H1935" i="13" s="1"/>
  <c r="AB1934" i="13"/>
  <c r="AA1934" i="13"/>
  <c r="Z1934" i="13"/>
  <c r="Y1934" i="13"/>
  <c r="X1934" i="13"/>
  <c r="W1934" i="13"/>
  <c r="V1934" i="13"/>
  <c r="U1934" i="13"/>
  <c r="T1934" i="13"/>
  <c r="S1934" i="13"/>
  <c r="R1934" i="13"/>
  <c r="Q1934" i="13"/>
  <c r="P1934" i="13"/>
  <c r="O1934" i="13"/>
  <c r="N1934" i="13"/>
  <c r="M1934" i="13"/>
  <c r="L1934" i="13"/>
  <c r="K1934" i="13"/>
  <c r="J1934" i="13"/>
  <c r="I1934" i="13"/>
  <c r="F1934" i="13"/>
  <c r="H1934" i="13" s="1"/>
  <c r="AB1933" i="13"/>
  <c r="AA1933" i="13"/>
  <c r="Z1933" i="13"/>
  <c r="Y1933" i="13"/>
  <c r="X1933" i="13"/>
  <c r="W1933" i="13"/>
  <c r="V1933" i="13"/>
  <c r="U1933" i="13"/>
  <c r="T1933" i="13"/>
  <c r="S1933" i="13"/>
  <c r="R1933" i="13"/>
  <c r="Q1933" i="13"/>
  <c r="P1933" i="13"/>
  <c r="O1933" i="13"/>
  <c r="N1933" i="13"/>
  <c r="M1933" i="13"/>
  <c r="L1933" i="13"/>
  <c r="K1933" i="13"/>
  <c r="J1933" i="13"/>
  <c r="I1933" i="13"/>
  <c r="F1933" i="13"/>
  <c r="H1933" i="13" s="1"/>
  <c r="AB1932" i="13"/>
  <c r="AA1932" i="13"/>
  <c r="Z1932" i="13"/>
  <c r="Y1932" i="13"/>
  <c r="X1932" i="13"/>
  <c r="W1932" i="13"/>
  <c r="V1932" i="13"/>
  <c r="U1932" i="13"/>
  <c r="T1932" i="13"/>
  <c r="S1932" i="13"/>
  <c r="R1932" i="13"/>
  <c r="Q1932" i="13"/>
  <c r="P1932" i="13"/>
  <c r="O1932" i="13"/>
  <c r="N1932" i="13"/>
  <c r="M1932" i="13"/>
  <c r="L1932" i="13"/>
  <c r="K1932" i="13"/>
  <c r="J1932" i="13"/>
  <c r="I1932" i="13"/>
  <c r="F1932" i="13"/>
  <c r="H1932" i="13" s="1"/>
  <c r="AB1931" i="13"/>
  <c r="AA1931" i="13"/>
  <c r="Z1931" i="13"/>
  <c r="Y1931" i="13"/>
  <c r="X1931" i="13"/>
  <c r="W1931" i="13"/>
  <c r="V1931" i="13"/>
  <c r="U1931" i="13"/>
  <c r="T1931" i="13"/>
  <c r="S1931" i="13"/>
  <c r="R1931" i="13"/>
  <c r="Q1931" i="13"/>
  <c r="P1931" i="13"/>
  <c r="O1931" i="13"/>
  <c r="N1931" i="13"/>
  <c r="M1931" i="13"/>
  <c r="L1931" i="13"/>
  <c r="K1931" i="13"/>
  <c r="J1931" i="13"/>
  <c r="I1931" i="13"/>
  <c r="F1931" i="13"/>
  <c r="H1931" i="13" s="1"/>
  <c r="AB1930" i="13"/>
  <c r="AA1930" i="13"/>
  <c r="Z1930" i="13"/>
  <c r="Y1930" i="13"/>
  <c r="X1930" i="13"/>
  <c r="W1930" i="13"/>
  <c r="V1930" i="13"/>
  <c r="U1930" i="13"/>
  <c r="T1930" i="13"/>
  <c r="S1930" i="13"/>
  <c r="R1930" i="13"/>
  <c r="Q1930" i="13"/>
  <c r="P1930" i="13"/>
  <c r="O1930" i="13"/>
  <c r="N1930" i="13"/>
  <c r="M1930" i="13"/>
  <c r="L1930" i="13"/>
  <c r="K1930" i="13"/>
  <c r="J1930" i="13"/>
  <c r="I1930" i="13"/>
  <c r="F1930" i="13"/>
  <c r="H1930" i="13" s="1"/>
  <c r="AB1929" i="13"/>
  <c r="AA1929" i="13"/>
  <c r="Z1929" i="13"/>
  <c r="Y1929" i="13"/>
  <c r="X1929" i="13"/>
  <c r="W1929" i="13"/>
  <c r="V1929" i="13"/>
  <c r="U1929" i="13"/>
  <c r="T1929" i="13"/>
  <c r="S1929" i="13"/>
  <c r="R1929" i="13"/>
  <c r="Q1929" i="13"/>
  <c r="P1929" i="13"/>
  <c r="O1929" i="13"/>
  <c r="N1929" i="13"/>
  <c r="M1929" i="13"/>
  <c r="L1929" i="13"/>
  <c r="K1929" i="13"/>
  <c r="J1929" i="13"/>
  <c r="I1929" i="13"/>
  <c r="F1929" i="13"/>
  <c r="H1929" i="13" s="1"/>
  <c r="AB1928" i="13"/>
  <c r="AA1928" i="13"/>
  <c r="Z1928" i="13"/>
  <c r="Y1928" i="13"/>
  <c r="X1928" i="13"/>
  <c r="W1928" i="13"/>
  <c r="V1928" i="13"/>
  <c r="U1928" i="13"/>
  <c r="T1928" i="13"/>
  <c r="S1928" i="13"/>
  <c r="R1928" i="13"/>
  <c r="Q1928" i="13"/>
  <c r="P1928" i="13"/>
  <c r="O1928" i="13"/>
  <c r="N1928" i="13"/>
  <c r="M1928" i="13"/>
  <c r="L1928" i="13"/>
  <c r="K1928" i="13"/>
  <c r="J1928" i="13"/>
  <c r="I1928" i="13"/>
  <c r="F1928" i="13"/>
  <c r="H1928" i="13" s="1"/>
  <c r="AB1927" i="13"/>
  <c r="AA1927" i="13"/>
  <c r="Z1927" i="13"/>
  <c r="Y1927" i="13"/>
  <c r="X1927" i="13"/>
  <c r="W1927" i="13"/>
  <c r="V1927" i="13"/>
  <c r="U1927" i="13"/>
  <c r="T1927" i="13"/>
  <c r="S1927" i="13"/>
  <c r="R1927" i="13"/>
  <c r="Q1927" i="13"/>
  <c r="P1927" i="13"/>
  <c r="O1927" i="13"/>
  <c r="N1927" i="13"/>
  <c r="M1927" i="13"/>
  <c r="L1927" i="13"/>
  <c r="K1927" i="13"/>
  <c r="J1927" i="13"/>
  <c r="I1927" i="13"/>
  <c r="F1927" i="13"/>
  <c r="H1927" i="13" s="1"/>
  <c r="G1888" i="13" l="1"/>
  <c r="G1889" i="13"/>
  <c r="G1890" i="13"/>
  <c r="G1891" i="13"/>
  <c r="G1892" i="13"/>
  <c r="G1893" i="13"/>
  <c r="G1894" i="13"/>
  <c r="G1895" i="13"/>
  <c r="G1896" i="13"/>
  <c r="G1897" i="13"/>
  <c r="G1898" i="13"/>
  <c r="G1899" i="13"/>
  <c r="G1900" i="13"/>
  <c r="G1901" i="13"/>
  <c r="G1902" i="13"/>
  <c r="G1903" i="13"/>
  <c r="G1904" i="13"/>
  <c r="G1905" i="13"/>
  <c r="G1906" i="13"/>
  <c r="G1907" i="13"/>
  <c r="G1908" i="13"/>
  <c r="G1909" i="13"/>
  <c r="G1910" i="13"/>
  <c r="G1911" i="13"/>
  <c r="G1912" i="13"/>
  <c r="G1913" i="13"/>
  <c r="G1914" i="13"/>
  <c r="G1915" i="13"/>
  <c r="G1916" i="13"/>
  <c r="G1917" i="13"/>
  <c r="G1918" i="13"/>
  <c r="G1919" i="13"/>
  <c r="G1920" i="13"/>
  <c r="G1921" i="13"/>
  <c r="G1922" i="13"/>
  <c r="G1923" i="13"/>
  <c r="G1924" i="13"/>
  <c r="G1925" i="13"/>
  <c r="G1926" i="13"/>
  <c r="G1887" i="13"/>
  <c r="G1886" i="13"/>
  <c r="D1888" i="13"/>
  <c r="D1889" i="13"/>
  <c r="D1890" i="13"/>
  <c r="D1891" i="13"/>
  <c r="D1892" i="13"/>
  <c r="D1893" i="13"/>
  <c r="D1894" i="13"/>
  <c r="D1895" i="13"/>
  <c r="D1896" i="13"/>
  <c r="D1897" i="13"/>
  <c r="D1898" i="13"/>
  <c r="D1899" i="13"/>
  <c r="D1900" i="13"/>
  <c r="D1901" i="13"/>
  <c r="D1902" i="13"/>
  <c r="D1903" i="13"/>
  <c r="D1904" i="13"/>
  <c r="D1905" i="13"/>
  <c r="D1906" i="13"/>
  <c r="D1907" i="13"/>
  <c r="D1908" i="13"/>
  <c r="D1909" i="13"/>
  <c r="D1910" i="13"/>
  <c r="D1911" i="13"/>
  <c r="D1912" i="13"/>
  <c r="D1913" i="13"/>
  <c r="D1914" i="13"/>
  <c r="D1915" i="13"/>
  <c r="D1916" i="13"/>
  <c r="D1917" i="13"/>
  <c r="D1918" i="13"/>
  <c r="D1919" i="13"/>
  <c r="D1920" i="13"/>
  <c r="D1921" i="13"/>
  <c r="D1922" i="13"/>
  <c r="D1923" i="13"/>
  <c r="D1924" i="13"/>
  <c r="D1925" i="13"/>
  <c r="D1926" i="13"/>
  <c r="D1887" i="13"/>
  <c r="AB1926" i="13"/>
  <c r="AA1926" i="13"/>
  <c r="Z1926" i="13"/>
  <c r="Y1926" i="13"/>
  <c r="X1926" i="13"/>
  <c r="W1926" i="13"/>
  <c r="V1926" i="13"/>
  <c r="U1926" i="13"/>
  <c r="T1926" i="13"/>
  <c r="S1926" i="13"/>
  <c r="R1926" i="13"/>
  <c r="Q1926" i="13"/>
  <c r="P1926" i="13"/>
  <c r="O1926" i="13"/>
  <c r="N1926" i="13"/>
  <c r="M1926" i="13"/>
  <c r="L1926" i="13"/>
  <c r="K1926" i="13"/>
  <c r="J1926" i="13"/>
  <c r="I1926" i="13"/>
  <c r="F1926" i="13"/>
  <c r="AB1925" i="13"/>
  <c r="AA1925" i="13"/>
  <c r="Z1925" i="13"/>
  <c r="Y1925" i="13"/>
  <c r="X1925" i="13"/>
  <c r="W1925" i="13"/>
  <c r="V1925" i="13"/>
  <c r="U1925" i="13"/>
  <c r="T1925" i="13"/>
  <c r="S1925" i="13"/>
  <c r="R1925" i="13"/>
  <c r="Q1925" i="13"/>
  <c r="P1925" i="13"/>
  <c r="O1925" i="13"/>
  <c r="N1925" i="13"/>
  <c r="M1925" i="13"/>
  <c r="L1925" i="13"/>
  <c r="K1925" i="13"/>
  <c r="J1925" i="13"/>
  <c r="I1925" i="13"/>
  <c r="F1925" i="13"/>
  <c r="AB1924" i="13"/>
  <c r="AA1924" i="13"/>
  <c r="Z1924" i="13"/>
  <c r="Y1924" i="13"/>
  <c r="X1924" i="13"/>
  <c r="W1924" i="13"/>
  <c r="V1924" i="13"/>
  <c r="U1924" i="13"/>
  <c r="T1924" i="13"/>
  <c r="S1924" i="13"/>
  <c r="R1924" i="13"/>
  <c r="Q1924" i="13"/>
  <c r="P1924" i="13"/>
  <c r="O1924" i="13"/>
  <c r="N1924" i="13"/>
  <c r="M1924" i="13"/>
  <c r="L1924" i="13"/>
  <c r="K1924" i="13"/>
  <c r="J1924" i="13"/>
  <c r="I1924" i="13"/>
  <c r="F1924" i="13"/>
  <c r="AB1923" i="13"/>
  <c r="AA1923" i="13"/>
  <c r="Z1923" i="13"/>
  <c r="Y1923" i="13"/>
  <c r="X1923" i="13"/>
  <c r="W1923" i="13"/>
  <c r="V1923" i="13"/>
  <c r="U1923" i="13"/>
  <c r="T1923" i="13"/>
  <c r="S1923" i="13"/>
  <c r="R1923" i="13"/>
  <c r="Q1923" i="13"/>
  <c r="P1923" i="13"/>
  <c r="O1923" i="13"/>
  <c r="N1923" i="13"/>
  <c r="M1923" i="13"/>
  <c r="L1923" i="13"/>
  <c r="K1923" i="13"/>
  <c r="J1923" i="13"/>
  <c r="I1923" i="13"/>
  <c r="F1923" i="13"/>
  <c r="AB1922" i="13"/>
  <c r="AA1922" i="13"/>
  <c r="Z1922" i="13"/>
  <c r="Y1922" i="13"/>
  <c r="X1922" i="13"/>
  <c r="W1922" i="13"/>
  <c r="V1922" i="13"/>
  <c r="U1922" i="13"/>
  <c r="T1922" i="13"/>
  <c r="S1922" i="13"/>
  <c r="R1922" i="13"/>
  <c r="Q1922" i="13"/>
  <c r="P1922" i="13"/>
  <c r="O1922" i="13"/>
  <c r="N1922" i="13"/>
  <c r="M1922" i="13"/>
  <c r="L1922" i="13"/>
  <c r="K1922" i="13"/>
  <c r="J1922" i="13"/>
  <c r="I1922" i="13"/>
  <c r="F1922" i="13"/>
  <c r="AB1921" i="13"/>
  <c r="AA1921" i="13"/>
  <c r="Z1921" i="13"/>
  <c r="Y1921" i="13"/>
  <c r="X1921" i="13"/>
  <c r="W1921" i="13"/>
  <c r="V1921" i="13"/>
  <c r="U1921" i="13"/>
  <c r="T1921" i="13"/>
  <c r="S1921" i="13"/>
  <c r="R1921" i="13"/>
  <c r="Q1921" i="13"/>
  <c r="P1921" i="13"/>
  <c r="O1921" i="13"/>
  <c r="N1921" i="13"/>
  <c r="M1921" i="13"/>
  <c r="L1921" i="13"/>
  <c r="K1921" i="13"/>
  <c r="J1921" i="13"/>
  <c r="I1921" i="13"/>
  <c r="F1921" i="13"/>
  <c r="AB1920" i="13"/>
  <c r="AA1920" i="13"/>
  <c r="Z1920" i="13"/>
  <c r="Y1920" i="13"/>
  <c r="X1920" i="13"/>
  <c r="W1920" i="13"/>
  <c r="V1920" i="13"/>
  <c r="U1920" i="13"/>
  <c r="T1920" i="13"/>
  <c r="S1920" i="13"/>
  <c r="R1920" i="13"/>
  <c r="Q1920" i="13"/>
  <c r="P1920" i="13"/>
  <c r="O1920" i="13"/>
  <c r="N1920" i="13"/>
  <c r="M1920" i="13"/>
  <c r="L1920" i="13"/>
  <c r="K1920" i="13"/>
  <c r="J1920" i="13"/>
  <c r="I1920" i="13"/>
  <c r="F1920" i="13"/>
  <c r="AB1919" i="13"/>
  <c r="AA1919" i="13"/>
  <c r="Z1919" i="13"/>
  <c r="Y1919" i="13"/>
  <c r="X1919" i="13"/>
  <c r="W1919" i="13"/>
  <c r="V1919" i="13"/>
  <c r="U1919" i="13"/>
  <c r="T1919" i="13"/>
  <c r="S1919" i="13"/>
  <c r="R1919" i="13"/>
  <c r="Q1919" i="13"/>
  <c r="P1919" i="13"/>
  <c r="O1919" i="13"/>
  <c r="N1919" i="13"/>
  <c r="M1919" i="13"/>
  <c r="L1919" i="13"/>
  <c r="K1919" i="13"/>
  <c r="J1919" i="13"/>
  <c r="I1919" i="13"/>
  <c r="F1919" i="13"/>
  <c r="AB1918" i="13"/>
  <c r="AA1918" i="13"/>
  <c r="Z1918" i="13"/>
  <c r="Y1918" i="13"/>
  <c r="X1918" i="13"/>
  <c r="W1918" i="13"/>
  <c r="V1918" i="13"/>
  <c r="U1918" i="13"/>
  <c r="T1918" i="13"/>
  <c r="S1918" i="13"/>
  <c r="R1918" i="13"/>
  <c r="Q1918" i="13"/>
  <c r="P1918" i="13"/>
  <c r="O1918" i="13"/>
  <c r="N1918" i="13"/>
  <c r="M1918" i="13"/>
  <c r="L1918" i="13"/>
  <c r="K1918" i="13"/>
  <c r="J1918" i="13"/>
  <c r="I1918" i="13"/>
  <c r="F1918" i="13"/>
  <c r="AB1917" i="13"/>
  <c r="AA1917" i="13"/>
  <c r="Z1917" i="13"/>
  <c r="Y1917" i="13"/>
  <c r="X1917" i="13"/>
  <c r="W1917" i="13"/>
  <c r="V1917" i="13"/>
  <c r="U1917" i="13"/>
  <c r="T1917" i="13"/>
  <c r="S1917" i="13"/>
  <c r="R1917" i="13"/>
  <c r="Q1917" i="13"/>
  <c r="P1917" i="13"/>
  <c r="O1917" i="13"/>
  <c r="N1917" i="13"/>
  <c r="M1917" i="13"/>
  <c r="L1917" i="13"/>
  <c r="K1917" i="13"/>
  <c r="J1917" i="13"/>
  <c r="I1917" i="13"/>
  <c r="F1917" i="13"/>
  <c r="AB1916" i="13"/>
  <c r="AA1916" i="13"/>
  <c r="Z1916" i="13"/>
  <c r="Y1916" i="13"/>
  <c r="X1916" i="13"/>
  <c r="W1916" i="13"/>
  <c r="V1916" i="13"/>
  <c r="U1916" i="13"/>
  <c r="T1916" i="13"/>
  <c r="S1916" i="13"/>
  <c r="R1916" i="13"/>
  <c r="Q1916" i="13"/>
  <c r="P1916" i="13"/>
  <c r="O1916" i="13"/>
  <c r="N1916" i="13"/>
  <c r="M1916" i="13"/>
  <c r="L1916" i="13"/>
  <c r="K1916" i="13"/>
  <c r="J1916" i="13"/>
  <c r="I1916" i="13"/>
  <c r="F1916" i="13"/>
  <c r="AB1915" i="13"/>
  <c r="AA1915" i="13"/>
  <c r="Z1915" i="13"/>
  <c r="Y1915" i="13"/>
  <c r="X1915" i="13"/>
  <c r="W1915" i="13"/>
  <c r="V1915" i="13"/>
  <c r="U1915" i="13"/>
  <c r="T1915" i="13"/>
  <c r="S1915" i="13"/>
  <c r="R1915" i="13"/>
  <c r="Q1915" i="13"/>
  <c r="P1915" i="13"/>
  <c r="O1915" i="13"/>
  <c r="N1915" i="13"/>
  <c r="M1915" i="13"/>
  <c r="L1915" i="13"/>
  <c r="K1915" i="13"/>
  <c r="J1915" i="13"/>
  <c r="I1915" i="13"/>
  <c r="F1915" i="13"/>
  <c r="AB1914" i="13"/>
  <c r="AA1914" i="13"/>
  <c r="Z1914" i="13"/>
  <c r="Y1914" i="13"/>
  <c r="X1914" i="13"/>
  <c r="W1914" i="13"/>
  <c r="V1914" i="13"/>
  <c r="U1914" i="13"/>
  <c r="T1914" i="13"/>
  <c r="S1914" i="13"/>
  <c r="R1914" i="13"/>
  <c r="Q1914" i="13"/>
  <c r="P1914" i="13"/>
  <c r="O1914" i="13"/>
  <c r="N1914" i="13"/>
  <c r="M1914" i="13"/>
  <c r="L1914" i="13"/>
  <c r="K1914" i="13"/>
  <c r="J1914" i="13"/>
  <c r="I1914" i="13"/>
  <c r="F1914" i="13"/>
  <c r="AB1913" i="13"/>
  <c r="AA1913" i="13"/>
  <c r="Z1913" i="13"/>
  <c r="Y1913" i="13"/>
  <c r="X1913" i="13"/>
  <c r="W1913" i="13"/>
  <c r="V1913" i="13"/>
  <c r="U1913" i="13"/>
  <c r="T1913" i="13"/>
  <c r="S1913" i="13"/>
  <c r="R1913" i="13"/>
  <c r="Q1913" i="13"/>
  <c r="P1913" i="13"/>
  <c r="O1913" i="13"/>
  <c r="N1913" i="13"/>
  <c r="M1913" i="13"/>
  <c r="L1913" i="13"/>
  <c r="K1913" i="13"/>
  <c r="J1913" i="13"/>
  <c r="I1913" i="13"/>
  <c r="F1913" i="13"/>
  <c r="AB1912" i="13"/>
  <c r="AA1912" i="13"/>
  <c r="Z1912" i="13"/>
  <c r="Y1912" i="13"/>
  <c r="X1912" i="13"/>
  <c r="W1912" i="13"/>
  <c r="V1912" i="13"/>
  <c r="U1912" i="13"/>
  <c r="T1912" i="13"/>
  <c r="S1912" i="13"/>
  <c r="R1912" i="13"/>
  <c r="Q1912" i="13"/>
  <c r="P1912" i="13"/>
  <c r="O1912" i="13"/>
  <c r="N1912" i="13"/>
  <c r="M1912" i="13"/>
  <c r="L1912" i="13"/>
  <c r="K1912" i="13"/>
  <c r="J1912" i="13"/>
  <c r="I1912" i="13"/>
  <c r="F1912" i="13"/>
  <c r="AB1911" i="13"/>
  <c r="AA1911" i="13"/>
  <c r="Z1911" i="13"/>
  <c r="Y1911" i="13"/>
  <c r="X1911" i="13"/>
  <c r="W1911" i="13"/>
  <c r="V1911" i="13"/>
  <c r="U1911" i="13"/>
  <c r="T1911" i="13"/>
  <c r="S1911" i="13"/>
  <c r="R1911" i="13"/>
  <c r="Q1911" i="13"/>
  <c r="P1911" i="13"/>
  <c r="O1911" i="13"/>
  <c r="N1911" i="13"/>
  <c r="M1911" i="13"/>
  <c r="L1911" i="13"/>
  <c r="K1911" i="13"/>
  <c r="J1911" i="13"/>
  <c r="I1911" i="13"/>
  <c r="F1911" i="13"/>
  <c r="AB1910" i="13"/>
  <c r="AA1910" i="13"/>
  <c r="Z1910" i="13"/>
  <c r="Y1910" i="13"/>
  <c r="X1910" i="13"/>
  <c r="W1910" i="13"/>
  <c r="V1910" i="13"/>
  <c r="U1910" i="13"/>
  <c r="T1910" i="13"/>
  <c r="S1910" i="13"/>
  <c r="R1910" i="13"/>
  <c r="Q1910" i="13"/>
  <c r="P1910" i="13"/>
  <c r="O1910" i="13"/>
  <c r="N1910" i="13"/>
  <c r="M1910" i="13"/>
  <c r="L1910" i="13"/>
  <c r="K1910" i="13"/>
  <c r="J1910" i="13"/>
  <c r="I1910" i="13"/>
  <c r="F1910" i="13"/>
  <c r="AB1909" i="13"/>
  <c r="AA1909" i="13"/>
  <c r="Z1909" i="13"/>
  <c r="Y1909" i="13"/>
  <c r="X1909" i="13"/>
  <c r="W1909" i="13"/>
  <c r="V1909" i="13"/>
  <c r="U1909" i="13"/>
  <c r="T1909" i="13"/>
  <c r="S1909" i="13"/>
  <c r="R1909" i="13"/>
  <c r="Q1909" i="13"/>
  <c r="P1909" i="13"/>
  <c r="O1909" i="13"/>
  <c r="N1909" i="13"/>
  <c r="M1909" i="13"/>
  <c r="L1909" i="13"/>
  <c r="K1909" i="13"/>
  <c r="J1909" i="13"/>
  <c r="I1909" i="13"/>
  <c r="F1909" i="13"/>
  <c r="AB1908" i="13"/>
  <c r="AA1908" i="13"/>
  <c r="Z1908" i="13"/>
  <c r="Y1908" i="13"/>
  <c r="X1908" i="13"/>
  <c r="W1908" i="13"/>
  <c r="V1908" i="13"/>
  <c r="U1908" i="13"/>
  <c r="T1908" i="13"/>
  <c r="S1908" i="13"/>
  <c r="R1908" i="13"/>
  <c r="Q1908" i="13"/>
  <c r="P1908" i="13"/>
  <c r="O1908" i="13"/>
  <c r="N1908" i="13"/>
  <c r="M1908" i="13"/>
  <c r="L1908" i="13"/>
  <c r="K1908" i="13"/>
  <c r="J1908" i="13"/>
  <c r="I1908" i="13"/>
  <c r="F1908" i="13"/>
  <c r="AB1907" i="13"/>
  <c r="AA1907" i="13"/>
  <c r="Z1907" i="13"/>
  <c r="Y1907" i="13"/>
  <c r="X1907" i="13"/>
  <c r="W1907" i="13"/>
  <c r="V1907" i="13"/>
  <c r="U1907" i="13"/>
  <c r="T1907" i="13"/>
  <c r="S1907" i="13"/>
  <c r="R1907" i="13"/>
  <c r="Q1907" i="13"/>
  <c r="P1907" i="13"/>
  <c r="O1907" i="13"/>
  <c r="N1907" i="13"/>
  <c r="M1907" i="13"/>
  <c r="L1907" i="13"/>
  <c r="K1907" i="13"/>
  <c r="J1907" i="13"/>
  <c r="I1907" i="13"/>
  <c r="F1907" i="13"/>
  <c r="AB1906" i="13"/>
  <c r="AA1906" i="13"/>
  <c r="Z1906" i="13"/>
  <c r="Y1906" i="13"/>
  <c r="X1906" i="13"/>
  <c r="W1906" i="13"/>
  <c r="V1906" i="13"/>
  <c r="U1906" i="13"/>
  <c r="T1906" i="13"/>
  <c r="S1906" i="13"/>
  <c r="R1906" i="13"/>
  <c r="Q1906" i="13"/>
  <c r="P1906" i="13"/>
  <c r="O1906" i="13"/>
  <c r="N1906" i="13"/>
  <c r="M1906" i="13"/>
  <c r="L1906" i="13"/>
  <c r="K1906" i="13"/>
  <c r="J1906" i="13"/>
  <c r="I1906" i="13"/>
  <c r="F1906" i="13"/>
  <c r="AB1905" i="13"/>
  <c r="AA1905" i="13"/>
  <c r="Z1905" i="13"/>
  <c r="Y1905" i="13"/>
  <c r="X1905" i="13"/>
  <c r="W1905" i="13"/>
  <c r="V1905" i="13"/>
  <c r="U1905" i="13"/>
  <c r="T1905" i="13"/>
  <c r="S1905" i="13"/>
  <c r="R1905" i="13"/>
  <c r="Q1905" i="13"/>
  <c r="P1905" i="13"/>
  <c r="O1905" i="13"/>
  <c r="N1905" i="13"/>
  <c r="M1905" i="13"/>
  <c r="L1905" i="13"/>
  <c r="K1905" i="13"/>
  <c r="J1905" i="13"/>
  <c r="I1905" i="13"/>
  <c r="F1905" i="13"/>
  <c r="AB1904" i="13"/>
  <c r="AA1904" i="13"/>
  <c r="Z1904" i="13"/>
  <c r="Y1904" i="13"/>
  <c r="X1904" i="13"/>
  <c r="W1904" i="13"/>
  <c r="V1904" i="13"/>
  <c r="U1904" i="13"/>
  <c r="T1904" i="13"/>
  <c r="S1904" i="13"/>
  <c r="R1904" i="13"/>
  <c r="Q1904" i="13"/>
  <c r="P1904" i="13"/>
  <c r="O1904" i="13"/>
  <c r="N1904" i="13"/>
  <c r="M1904" i="13"/>
  <c r="L1904" i="13"/>
  <c r="K1904" i="13"/>
  <c r="J1904" i="13"/>
  <c r="I1904" i="13"/>
  <c r="F1904" i="13"/>
  <c r="AB1903" i="13"/>
  <c r="AA1903" i="13"/>
  <c r="Z1903" i="13"/>
  <c r="Y1903" i="13"/>
  <c r="X1903" i="13"/>
  <c r="W1903" i="13"/>
  <c r="V1903" i="13"/>
  <c r="U1903" i="13"/>
  <c r="T1903" i="13"/>
  <c r="S1903" i="13"/>
  <c r="R1903" i="13"/>
  <c r="Q1903" i="13"/>
  <c r="P1903" i="13"/>
  <c r="O1903" i="13"/>
  <c r="N1903" i="13"/>
  <c r="M1903" i="13"/>
  <c r="L1903" i="13"/>
  <c r="K1903" i="13"/>
  <c r="J1903" i="13"/>
  <c r="I1903" i="13"/>
  <c r="F1903" i="13"/>
  <c r="AB1902" i="13"/>
  <c r="AA1902" i="13"/>
  <c r="Z1902" i="13"/>
  <c r="Y1902" i="13"/>
  <c r="X1902" i="13"/>
  <c r="W1902" i="13"/>
  <c r="V1902" i="13"/>
  <c r="U1902" i="13"/>
  <c r="T1902" i="13"/>
  <c r="S1902" i="13"/>
  <c r="R1902" i="13"/>
  <c r="Q1902" i="13"/>
  <c r="P1902" i="13"/>
  <c r="O1902" i="13"/>
  <c r="N1902" i="13"/>
  <c r="M1902" i="13"/>
  <c r="L1902" i="13"/>
  <c r="K1902" i="13"/>
  <c r="J1902" i="13"/>
  <c r="I1902" i="13"/>
  <c r="F1902" i="13"/>
  <c r="AB1901" i="13"/>
  <c r="AA1901" i="13"/>
  <c r="Z1901" i="13"/>
  <c r="Y1901" i="13"/>
  <c r="X1901" i="13"/>
  <c r="W1901" i="13"/>
  <c r="V1901" i="13"/>
  <c r="U1901" i="13"/>
  <c r="T1901" i="13"/>
  <c r="S1901" i="13"/>
  <c r="R1901" i="13"/>
  <c r="Q1901" i="13"/>
  <c r="P1901" i="13"/>
  <c r="O1901" i="13"/>
  <c r="N1901" i="13"/>
  <c r="M1901" i="13"/>
  <c r="L1901" i="13"/>
  <c r="K1901" i="13"/>
  <c r="J1901" i="13"/>
  <c r="I1901" i="13"/>
  <c r="F1901" i="13"/>
  <c r="AB1900" i="13"/>
  <c r="AA1900" i="13"/>
  <c r="Z1900" i="13"/>
  <c r="Y1900" i="13"/>
  <c r="X1900" i="13"/>
  <c r="W1900" i="13"/>
  <c r="V1900" i="13"/>
  <c r="U1900" i="13"/>
  <c r="T1900" i="13"/>
  <c r="S1900" i="13"/>
  <c r="R1900" i="13"/>
  <c r="Q1900" i="13"/>
  <c r="P1900" i="13"/>
  <c r="O1900" i="13"/>
  <c r="N1900" i="13"/>
  <c r="M1900" i="13"/>
  <c r="L1900" i="13"/>
  <c r="K1900" i="13"/>
  <c r="J1900" i="13"/>
  <c r="I1900" i="13"/>
  <c r="F1900" i="13"/>
  <c r="AB1899" i="13"/>
  <c r="AA1899" i="13"/>
  <c r="Z1899" i="13"/>
  <c r="Y1899" i="13"/>
  <c r="X1899" i="13"/>
  <c r="W1899" i="13"/>
  <c r="V1899" i="13"/>
  <c r="U1899" i="13"/>
  <c r="T1899" i="13"/>
  <c r="S1899" i="13"/>
  <c r="R1899" i="13"/>
  <c r="Q1899" i="13"/>
  <c r="P1899" i="13"/>
  <c r="O1899" i="13"/>
  <c r="N1899" i="13"/>
  <c r="M1899" i="13"/>
  <c r="L1899" i="13"/>
  <c r="K1899" i="13"/>
  <c r="J1899" i="13"/>
  <c r="I1899" i="13"/>
  <c r="F1899" i="13"/>
  <c r="AB1898" i="13"/>
  <c r="AA1898" i="13"/>
  <c r="Z1898" i="13"/>
  <c r="Y1898" i="13"/>
  <c r="X1898" i="13"/>
  <c r="W1898" i="13"/>
  <c r="V1898" i="13"/>
  <c r="U1898" i="13"/>
  <c r="T1898" i="13"/>
  <c r="S1898" i="13"/>
  <c r="R1898" i="13"/>
  <c r="Q1898" i="13"/>
  <c r="P1898" i="13"/>
  <c r="O1898" i="13"/>
  <c r="N1898" i="13"/>
  <c r="M1898" i="13"/>
  <c r="L1898" i="13"/>
  <c r="K1898" i="13"/>
  <c r="J1898" i="13"/>
  <c r="I1898" i="13"/>
  <c r="F1898" i="13"/>
  <c r="AB1897" i="13"/>
  <c r="AA1897" i="13"/>
  <c r="Z1897" i="13"/>
  <c r="Y1897" i="13"/>
  <c r="X1897" i="13"/>
  <c r="W1897" i="13"/>
  <c r="V1897" i="13"/>
  <c r="U1897" i="13"/>
  <c r="T1897" i="13"/>
  <c r="S1897" i="13"/>
  <c r="R1897" i="13"/>
  <c r="Q1897" i="13"/>
  <c r="P1897" i="13"/>
  <c r="O1897" i="13"/>
  <c r="N1897" i="13"/>
  <c r="M1897" i="13"/>
  <c r="L1897" i="13"/>
  <c r="K1897" i="13"/>
  <c r="J1897" i="13"/>
  <c r="I1897" i="13"/>
  <c r="F1897" i="13"/>
  <c r="H1897" i="13" s="1"/>
  <c r="AB1896" i="13"/>
  <c r="AA1896" i="13"/>
  <c r="Z1896" i="13"/>
  <c r="Y1896" i="13"/>
  <c r="X1896" i="13"/>
  <c r="W1896" i="13"/>
  <c r="V1896" i="13"/>
  <c r="U1896" i="13"/>
  <c r="T1896" i="13"/>
  <c r="S1896" i="13"/>
  <c r="R1896" i="13"/>
  <c r="Q1896" i="13"/>
  <c r="P1896" i="13"/>
  <c r="O1896" i="13"/>
  <c r="N1896" i="13"/>
  <c r="M1896" i="13"/>
  <c r="L1896" i="13"/>
  <c r="K1896" i="13"/>
  <c r="J1896" i="13"/>
  <c r="I1896" i="13"/>
  <c r="F1896" i="13"/>
  <c r="AB1895" i="13"/>
  <c r="AA1895" i="13"/>
  <c r="Z1895" i="13"/>
  <c r="Y1895" i="13"/>
  <c r="X1895" i="13"/>
  <c r="W1895" i="13"/>
  <c r="V1895" i="13"/>
  <c r="U1895" i="13"/>
  <c r="T1895" i="13"/>
  <c r="S1895" i="13"/>
  <c r="R1895" i="13"/>
  <c r="Q1895" i="13"/>
  <c r="P1895" i="13"/>
  <c r="O1895" i="13"/>
  <c r="N1895" i="13"/>
  <c r="M1895" i="13"/>
  <c r="L1895" i="13"/>
  <c r="K1895" i="13"/>
  <c r="J1895" i="13"/>
  <c r="I1895" i="13"/>
  <c r="F1895" i="13"/>
  <c r="AB1894" i="13"/>
  <c r="AA1894" i="13"/>
  <c r="Z1894" i="13"/>
  <c r="Y1894" i="13"/>
  <c r="X1894" i="13"/>
  <c r="W1894" i="13"/>
  <c r="V1894" i="13"/>
  <c r="U1894" i="13"/>
  <c r="T1894" i="13"/>
  <c r="S1894" i="13"/>
  <c r="R1894" i="13"/>
  <c r="Q1894" i="13"/>
  <c r="P1894" i="13"/>
  <c r="O1894" i="13"/>
  <c r="N1894" i="13"/>
  <c r="M1894" i="13"/>
  <c r="L1894" i="13"/>
  <c r="K1894" i="13"/>
  <c r="J1894" i="13"/>
  <c r="I1894" i="13"/>
  <c r="F1894" i="13"/>
  <c r="AB1893" i="13"/>
  <c r="AA1893" i="13"/>
  <c r="Z1893" i="13"/>
  <c r="Y1893" i="13"/>
  <c r="X1893" i="13"/>
  <c r="W1893" i="13"/>
  <c r="V1893" i="13"/>
  <c r="U1893" i="13"/>
  <c r="T1893" i="13"/>
  <c r="S1893" i="13"/>
  <c r="R1893" i="13"/>
  <c r="Q1893" i="13"/>
  <c r="P1893" i="13"/>
  <c r="O1893" i="13"/>
  <c r="N1893" i="13"/>
  <c r="M1893" i="13"/>
  <c r="L1893" i="13"/>
  <c r="K1893" i="13"/>
  <c r="J1893" i="13"/>
  <c r="I1893" i="13"/>
  <c r="F1893" i="13"/>
  <c r="H1893" i="13" s="1"/>
  <c r="AB1892" i="13"/>
  <c r="AA1892" i="13"/>
  <c r="Z1892" i="13"/>
  <c r="Y1892" i="13"/>
  <c r="X1892" i="13"/>
  <c r="W1892" i="13"/>
  <c r="V1892" i="13"/>
  <c r="U1892" i="13"/>
  <c r="T1892" i="13"/>
  <c r="S1892" i="13"/>
  <c r="R1892" i="13"/>
  <c r="Q1892" i="13"/>
  <c r="P1892" i="13"/>
  <c r="O1892" i="13"/>
  <c r="N1892" i="13"/>
  <c r="M1892" i="13"/>
  <c r="L1892" i="13"/>
  <c r="K1892" i="13"/>
  <c r="J1892" i="13"/>
  <c r="I1892" i="13"/>
  <c r="F1892" i="13"/>
  <c r="AB1891" i="13"/>
  <c r="AA1891" i="13"/>
  <c r="Z1891" i="13"/>
  <c r="Y1891" i="13"/>
  <c r="X1891" i="13"/>
  <c r="W1891" i="13"/>
  <c r="V1891" i="13"/>
  <c r="U1891" i="13"/>
  <c r="T1891" i="13"/>
  <c r="S1891" i="13"/>
  <c r="R1891" i="13"/>
  <c r="Q1891" i="13"/>
  <c r="P1891" i="13"/>
  <c r="O1891" i="13"/>
  <c r="N1891" i="13"/>
  <c r="M1891" i="13"/>
  <c r="L1891" i="13"/>
  <c r="K1891" i="13"/>
  <c r="J1891" i="13"/>
  <c r="I1891" i="13"/>
  <c r="F1891" i="13"/>
  <c r="AB1890" i="13"/>
  <c r="AA1890" i="13"/>
  <c r="Z1890" i="13"/>
  <c r="Y1890" i="13"/>
  <c r="X1890" i="13"/>
  <c r="W1890" i="13"/>
  <c r="V1890" i="13"/>
  <c r="U1890" i="13"/>
  <c r="T1890" i="13"/>
  <c r="S1890" i="13"/>
  <c r="R1890" i="13"/>
  <c r="Q1890" i="13"/>
  <c r="P1890" i="13"/>
  <c r="O1890" i="13"/>
  <c r="N1890" i="13"/>
  <c r="M1890" i="13"/>
  <c r="L1890" i="13"/>
  <c r="K1890" i="13"/>
  <c r="J1890" i="13"/>
  <c r="I1890" i="13"/>
  <c r="F1890" i="13"/>
  <c r="AB1889" i="13"/>
  <c r="AA1889" i="13"/>
  <c r="Z1889" i="13"/>
  <c r="Y1889" i="13"/>
  <c r="X1889" i="13"/>
  <c r="W1889" i="13"/>
  <c r="V1889" i="13"/>
  <c r="U1889" i="13"/>
  <c r="T1889" i="13"/>
  <c r="S1889" i="13"/>
  <c r="R1889" i="13"/>
  <c r="Q1889" i="13"/>
  <c r="P1889" i="13"/>
  <c r="O1889" i="13"/>
  <c r="N1889" i="13"/>
  <c r="M1889" i="13"/>
  <c r="L1889" i="13"/>
  <c r="K1889" i="13"/>
  <c r="J1889" i="13"/>
  <c r="I1889" i="13"/>
  <c r="F1889" i="13"/>
  <c r="AB1888" i="13"/>
  <c r="AA1888" i="13"/>
  <c r="Z1888" i="13"/>
  <c r="Y1888" i="13"/>
  <c r="X1888" i="13"/>
  <c r="W1888" i="13"/>
  <c r="V1888" i="13"/>
  <c r="U1888" i="13"/>
  <c r="T1888" i="13"/>
  <c r="S1888" i="13"/>
  <c r="R1888" i="13"/>
  <c r="Q1888" i="13"/>
  <c r="P1888" i="13"/>
  <c r="O1888" i="13"/>
  <c r="N1888" i="13"/>
  <c r="M1888" i="13"/>
  <c r="L1888" i="13"/>
  <c r="K1888" i="13"/>
  <c r="J1888" i="13"/>
  <c r="I1888" i="13"/>
  <c r="F1888" i="13"/>
  <c r="AB1887" i="13"/>
  <c r="AA1887" i="13"/>
  <c r="Z1887" i="13"/>
  <c r="Y1887" i="13"/>
  <c r="X1887" i="13"/>
  <c r="W1887" i="13"/>
  <c r="V1887" i="13"/>
  <c r="U1887" i="13"/>
  <c r="T1887" i="13"/>
  <c r="S1887" i="13"/>
  <c r="R1887" i="13"/>
  <c r="Q1887" i="13"/>
  <c r="P1887" i="13"/>
  <c r="O1887" i="13"/>
  <c r="N1887" i="13"/>
  <c r="M1887" i="13"/>
  <c r="L1887" i="13"/>
  <c r="K1887" i="13"/>
  <c r="J1887" i="13"/>
  <c r="I1887" i="13"/>
  <c r="F1887" i="13"/>
  <c r="AB1886" i="13"/>
  <c r="AA1886" i="13"/>
  <c r="Z1886" i="13"/>
  <c r="Y1886" i="13"/>
  <c r="X1886" i="13"/>
  <c r="W1886" i="13"/>
  <c r="V1886" i="13"/>
  <c r="U1886" i="13"/>
  <c r="T1886" i="13"/>
  <c r="S1886" i="13"/>
  <c r="R1886" i="13"/>
  <c r="Q1886" i="13"/>
  <c r="P1886" i="13"/>
  <c r="O1886" i="13"/>
  <c r="N1886" i="13"/>
  <c r="M1886" i="13"/>
  <c r="L1886" i="13"/>
  <c r="K1886" i="13"/>
  <c r="J1886" i="13"/>
  <c r="I1886" i="13"/>
  <c r="F1886" i="13"/>
  <c r="F1847" i="13"/>
  <c r="F1848" i="13"/>
  <c r="F1849" i="13"/>
  <c r="F1850" i="13"/>
  <c r="F1851" i="13"/>
  <c r="F1852" i="13"/>
  <c r="F1853" i="13"/>
  <c r="F1854" i="13"/>
  <c r="F1855" i="13"/>
  <c r="F1856" i="13"/>
  <c r="F1857" i="13"/>
  <c r="F1858" i="13"/>
  <c r="F1859" i="13"/>
  <c r="F1860" i="13"/>
  <c r="F1861" i="13"/>
  <c r="F1862" i="13"/>
  <c r="F1863" i="13"/>
  <c r="F1864" i="13"/>
  <c r="F1865" i="13"/>
  <c r="F1866" i="13"/>
  <c r="F1867" i="13"/>
  <c r="F1868" i="13"/>
  <c r="F1869" i="13"/>
  <c r="F1870" i="13"/>
  <c r="F1871" i="13"/>
  <c r="F1872" i="13"/>
  <c r="F1873" i="13"/>
  <c r="F1874" i="13"/>
  <c r="F1875" i="13"/>
  <c r="F1876" i="13"/>
  <c r="F1877" i="13"/>
  <c r="F1878" i="13"/>
  <c r="F1879" i="13"/>
  <c r="F1880" i="13"/>
  <c r="F1881" i="13"/>
  <c r="F1882" i="13"/>
  <c r="F1883" i="13"/>
  <c r="F1884" i="13"/>
  <c r="F1885" i="13"/>
  <c r="F1846" i="13"/>
  <c r="F1845" i="13"/>
  <c r="G1847" i="13"/>
  <c r="G1848" i="13"/>
  <c r="G1849" i="13"/>
  <c r="G1850" i="13"/>
  <c r="G1851" i="13"/>
  <c r="G1852" i="13"/>
  <c r="G1853" i="13"/>
  <c r="G1854" i="13"/>
  <c r="G1855" i="13"/>
  <c r="G1856" i="13"/>
  <c r="G1857" i="13"/>
  <c r="G1858" i="13"/>
  <c r="G1859" i="13"/>
  <c r="G1860" i="13"/>
  <c r="G1861" i="13"/>
  <c r="G1862" i="13"/>
  <c r="G1863" i="13"/>
  <c r="G1864" i="13"/>
  <c r="G1865" i="13"/>
  <c r="G1866" i="13"/>
  <c r="G1867" i="13"/>
  <c r="G1868" i="13"/>
  <c r="G1869" i="13"/>
  <c r="G1870" i="13"/>
  <c r="G1871" i="13"/>
  <c r="G1872" i="13"/>
  <c r="G1873" i="13"/>
  <c r="G1874" i="13"/>
  <c r="G1875" i="13"/>
  <c r="G1876" i="13"/>
  <c r="G1877" i="13"/>
  <c r="G1878" i="13"/>
  <c r="G1879" i="13"/>
  <c r="G1880" i="13"/>
  <c r="G1881" i="13"/>
  <c r="G1882" i="13"/>
  <c r="G1883" i="13"/>
  <c r="G1884" i="13"/>
  <c r="G1885" i="13"/>
  <c r="G1846" i="13"/>
  <c r="G1845" i="13"/>
  <c r="D1847" i="13"/>
  <c r="D1848" i="13"/>
  <c r="D1849" i="13"/>
  <c r="D1850" i="13"/>
  <c r="D1851" i="13"/>
  <c r="D1852" i="13"/>
  <c r="D1853" i="13"/>
  <c r="D1854" i="13"/>
  <c r="D1855" i="13"/>
  <c r="D1856" i="13"/>
  <c r="D1857" i="13"/>
  <c r="D1858" i="13"/>
  <c r="D1859" i="13"/>
  <c r="D1860" i="13"/>
  <c r="D1861" i="13"/>
  <c r="D1862" i="13"/>
  <c r="D1863" i="13"/>
  <c r="D1864" i="13"/>
  <c r="D1865" i="13"/>
  <c r="D1866" i="13"/>
  <c r="D1867" i="13"/>
  <c r="D1868" i="13"/>
  <c r="D1869" i="13"/>
  <c r="D1870" i="13"/>
  <c r="D1871" i="13"/>
  <c r="D1872" i="13"/>
  <c r="D1873" i="13"/>
  <c r="D1874" i="13"/>
  <c r="D1875" i="13"/>
  <c r="D1876" i="13"/>
  <c r="D1877" i="13"/>
  <c r="D1878" i="13"/>
  <c r="D1879" i="13"/>
  <c r="D1880" i="13"/>
  <c r="D1881" i="13"/>
  <c r="D1882" i="13"/>
  <c r="D1883" i="13"/>
  <c r="D1884" i="13"/>
  <c r="D1885" i="13"/>
  <c r="D1846" i="13"/>
  <c r="AB1885" i="13"/>
  <c r="AA1885" i="13"/>
  <c r="Z1885" i="13"/>
  <c r="Y1885" i="13"/>
  <c r="X1885" i="13"/>
  <c r="W1885" i="13"/>
  <c r="V1885" i="13"/>
  <c r="U1885" i="13"/>
  <c r="T1885" i="13"/>
  <c r="S1885" i="13"/>
  <c r="R1885" i="13"/>
  <c r="Q1885" i="13"/>
  <c r="P1885" i="13"/>
  <c r="O1885" i="13"/>
  <c r="N1885" i="13"/>
  <c r="M1885" i="13"/>
  <c r="L1885" i="13"/>
  <c r="K1885" i="13"/>
  <c r="J1885" i="13"/>
  <c r="I1885" i="13"/>
  <c r="AB1884" i="13"/>
  <c r="AA1884" i="13"/>
  <c r="Z1884" i="13"/>
  <c r="Y1884" i="13"/>
  <c r="X1884" i="13"/>
  <c r="W1884" i="13"/>
  <c r="V1884" i="13"/>
  <c r="U1884" i="13"/>
  <c r="T1884" i="13"/>
  <c r="S1884" i="13"/>
  <c r="R1884" i="13"/>
  <c r="Q1884" i="13"/>
  <c r="P1884" i="13"/>
  <c r="O1884" i="13"/>
  <c r="N1884" i="13"/>
  <c r="M1884" i="13"/>
  <c r="L1884" i="13"/>
  <c r="K1884" i="13"/>
  <c r="J1884" i="13"/>
  <c r="I1884" i="13"/>
  <c r="AB1883" i="13"/>
  <c r="AA1883" i="13"/>
  <c r="Z1883" i="13"/>
  <c r="Y1883" i="13"/>
  <c r="X1883" i="13"/>
  <c r="W1883" i="13"/>
  <c r="V1883" i="13"/>
  <c r="U1883" i="13"/>
  <c r="T1883" i="13"/>
  <c r="S1883" i="13"/>
  <c r="R1883" i="13"/>
  <c r="Q1883" i="13"/>
  <c r="P1883" i="13"/>
  <c r="O1883" i="13"/>
  <c r="N1883" i="13"/>
  <c r="M1883" i="13"/>
  <c r="L1883" i="13"/>
  <c r="K1883" i="13"/>
  <c r="J1883" i="13"/>
  <c r="I1883" i="13"/>
  <c r="AB1882" i="13"/>
  <c r="AA1882" i="13"/>
  <c r="Z1882" i="13"/>
  <c r="Y1882" i="13"/>
  <c r="X1882" i="13"/>
  <c r="W1882" i="13"/>
  <c r="V1882" i="13"/>
  <c r="U1882" i="13"/>
  <c r="T1882" i="13"/>
  <c r="S1882" i="13"/>
  <c r="R1882" i="13"/>
  <c r="Q1882" i="13"/>
  <c r="P1882" i="13"/>
  <c r="O1882" i="13"/>
  <c r="N1882" i="13"/>
  <c r="M1882" i="13"/>
  <c r="L1882" i="13"/>
  <c r="K1882" i="13"/>
  <c r="J1882" i="13"/>
  <c r="I1882" i="13"/>
  <c r="AB1881" i="13"/>
  <c r="AA1881" i="13"/>
  <c r="Z1881" i="13"/>
  <c r="Y1881" i="13"/>
  <c r="X1881" i="13"/>
  <c r="W1881" i="13"/>
  <c r="V1881" i="13"/>
  <c r="U1881" i="13"/>
  <c r="T1881" i="13"/>
  <c r="S1881" i="13"/>
  <c r="R1881" i="13"/>
  <c r="Q1881" i="13"/>
  <c r="P1881" i="13"/>
  <c r="O1881" i="13"/>
  <c r="N1881" i="13"/>
  <c r="M1881" i="13"/>
  <c r="L1881" i="13"/>
  <c r="K1881" i="13"/>
  <c r="J1881" i="13"/>
  <c r="I1881" i="13"/>
  <c r="AB1880" i="13"/>
  <c r="AA1880" i="13"/>
  <c r="Z1880" i="13"/>
  <c r="Y1880" i="13"/>
  <c r="X1880" i="13"/>
  <c r="W1880" i="13"/>
  <c r="V1880" i="13"/>
  <c r="U1880" i="13"/>
  <c r="T1880" i="13"/>
  <c r="S1880" i="13"/>
  <c r="R1880" i="13"/>
  <c r="Q1880" i="13"/>
  <c r="P1880" i="13"/>
  <c r="O1880" i="13"/>
  <c r="N1880" i="13"/>
  <c r="M1880" i="13"/>
  <c r="L1880" i="13"/>
  <c r="K1880" i="13"/>
  <c r="J1880" i="13"/>
  <c r="I1880" i="13"/>
  <c r="AB1879" i="13"/>
  <c r="AA1879" i="13"/>
  <c r="Z1879" i="13"/>
  <c r="Y1879" i="13"/>
  <c r="X1879" i="13"/>
  <c r="W1879" i="13"/>
  <c r="V1879" i="13"/>
  <c r="U1879" i="13"/>
  <c r="T1879" i="13"/>
  <c r="S1879" i="13"/>
  <c r="R1879" i="13"/>
  <c r="Q1879" i="13"/>
  <c r="P1879" i="13"/>
  <c r="O1879" i="13"/>
  <c r="N1879" i="13"/>
  <c r="M1879" i="13"/>
  <c r="L1879" i="13"/>
  <c r="K1879" i="13"/>
  <c r="J1879" i="13"/>
  <c r="I1879" i="13"/>
  <c r="AB1878" i="13"/>
  <c r="AA1878" i="13"/>
  <c r="Z1878" i="13"/>
  <c r="Y1878" i="13"/>
  <c r="X1878" i="13"/>
  <c r="W1878" i="13"/>
  <c r="V1878" i="13"/>
  <c r="U1878" i="13"/>
  <c r="T1878" i="13"/>
  <c r="S1878" i="13"/>
  <c r="R1878" i="13"/>
  <c r="Q1878" i="13"/>
  <c r="P1878" i="13"/>
  <c r="O1878" i="13"/>
  <c r="N1878" i="13"/>
  <c r="M1878" i="13"/>
  <c r="L1878" i="13"/>
  <c r="K1878" i="13"/>
  <c r="J1878" i="13"/>
  <c r="I1878" i="13"/>
  <c r="AB1877" i="13"/>
  <c r="AA1877" i="13"/>
  <c r="Z1877" i="13"/>
  <c r="Y1877" i="13"/>
  <c r="X1877" i="13"/>
  <c r="W1877" i="13"/>
  <c r="V1877" i="13"/>
  <c r="U1877" i="13"/>
  <c r="T1877" i="13"/>
  <c r="S1877" i="13"/>
  <c r="R1877" i="13"/>
  <c r="Q1877" i="13"/>
  <c r="P1877" i="13"/>
  <c r="O1877" i="13"/>
  <c r="N1877" i="13"/>
  <c r="M1877" i="13"/>
  <c r="L1877" i="13"/>
  <c r="K1877" i="13"/>
  <c r="J1877" i="13"/>
  <c r="I1877" i="13"/>
  <c r="AB1876" i="13"/>
  <c r="AA1876" i="13"/>
  <c r="Z1876" i="13"/>
  <c r="Y1876" i="13"/>
  <c r="X1876" i="13"/>
  <c r="W1876" i="13"/>
  <c r="V1876" i="13"/>
  <c r="U1876" i="13"/>
  <c r="T1876" i="13"/>
  <c r="S1876" i="13"/>
  <c r="R1876" i="13"/>
  <c r="Q1876" i="13"/>
  <c r="P1876" i="13"/>
  <c r="O1876" i="13"/>
  <c r="N1876" i="13"/>
  <c r="M1876" i="13"/>
  <c r="L1876" i="13"/>
  <c r="K1876" i="13"/>
  <c r="J1876" i="13"/>
  <c r="I1876" i="13"/>
  <c r="AB1875" i="13"/>
  <c r="AA1875" i="13"/>
  <c r="Z1875" i="13"/>
  <c r="Y1875" i="13"/>
  <c r="X1875" i="13"/>
  <c r="W1875" i="13"/>
  <c r="V1875" i="13"/>
  <c r="U1875" i="13"/>
  <c r="T1875" i="13"/>
  <c r="S1875" i="13"/>
  <c r="R1875" i="13"/>
  <c r="Q1875" i="13"/>
  <c r="P1875" i="13"/>
  <c r="O1875" i="13"/>
  <c r="N1875" i="13"/>
  <c r="M1875" i="13"/>
  <c r="L1875" i="13"/>
  <c r="K1875" i="13"/>
  <c r="J1875" i="13"/>
  <c r="I1875" i="13"/>
  <c r="AB1874" i="13"/>
  <c r="AA1874" i="13"/>
  <c r="Z1874" i="13"/>
  <c r="Y1874" i="13"/>
  <c r="X1874" i="13"/>
  <c r="W1874" i="13"/>
  <c r="V1874" i="13"/>
  <c r="U1874" i="13"/>
  <c r="T1874" i="13"/>
  <c r="S1874" i="13"/>
  <c r="R1874" i="13"/>
  <c r="Q1874" i="13"/>
  <c r="P1874" i="13"/>
  <c r="O1874" i="13"/>
  <c r="N1874" i="13"/>
  <c r="M1874" i="13"/>
  <c r="L1874" i="13"/>
  <c r="K1874" i="13"/>
  <c r="J1874" i="13"/>
  <c r="I1874" i="13"/>
  <c r="AB1873" i="13"/>
  <c r="AA1873" i="13"/>
  <c r="Z1873" i="13"/>
  <c r="Y1873" i="13"/>
  <c r="X1873" i="13"/>
  <c r="W1873" i="13"/>
  <c r="V1873" i="13"/>
  <c r="U1873" i="13"/>
  <c r="T1873" i="13"/>
  <c r="S1873" i="13"/>
  <c r="R1873" i="13"/>
  <c r="Q1873" i="13"/>
  <c r="P1873" i="13"/>
  <c r="O1873" i="13"/>
  <c r="N1873" i="13"/>
  <c r="M1873" i="13"/>
  <c r="L1873" i="13"/>
  <c r="K1873" i="13"/>
  <c r="J1873" i="13"/>
  <c r="I1873" i="13"/>
  <c r="AB1872" i="13"/>
  <c r="AA1872" i="13"/>
  <c r="Z1872" i="13"/>
  <c r="Y1872" i="13"/>
  <c r="X1872" i="13"/>
  <c r="W1872" i="13"/>
  <c r="V1872" i="13"/>
  <c r="U1872" i="13"/>
  <c r="T1872" i="13"/>
  <c r="S1872" i="13"/>
  <c r="R1872" i="13"/>
  <c r="Q1872" i="13"/>
  <c r="P1872" i="13"/>
  <c r="O1872" i="13"/>
  <c r="N1872" i="13"/>
  <c r="M1872" i="13"/>
  <c r="L1872" i="13"/>
  <c r="K1872" i="13"/>
  <c r="J1872" i="13"/>
  <c r="I1872" i="13"/>
  <c r="AB1871" i="13"/>
  <c r="AA1871" i="13"/>
  <c r="Z1871" i="13"/>
  <c r="Y1871" i="13"/>
  <c r="X1871" i="13"/>
  <c r="W1871" i="13"/>
  <c r="V1871" i="13"/>
  <c r="U1871" i="13"/>
  <c r="T1871" i="13"/>
  <c r="S1871" i="13"/>
  <c r="R1871" i="13"/>
  <c r="Q1871" i="13"/>
  <c r="P1871" i="13"/>
  <c r="O1871" i="13"/>
  <c r="N1871" i="13"/>
  <c r="M1871" i="13"/>
  <c r="L1871" i="13"/>
  <c r="K1871" i="13"/>
  <c r="J1871" i="13"/>
  <c r="I1871" i="13"/>
  <c r="AB1870" i="13"/>
  <c r="AA1870" i="13"/>
  <c r="Z1870" i="13"/>
  <c r="Y1870" i="13"/>
  <c r="X1870" i="13"/>
  <c r="W1870" i="13"/>
  <c r="V1870" i="13"/>
  <c r="U1870" i="13"/>
  <c r="T1870" i="13"/>
  <c r="S1870" i="13"/>
  <c r="R1870" i="13"/>
  <c r="Q1870" i="13"/>
  <c r="P1870" i="13"/>
  <c r="O1870" i="13"/>
  <c r="N1870" i="13"/>
  <c r="M1870" i="13"/>
  <c r="L1870" i="13"/>
  <c r="K1870" i="13"/>
  <c r="J1870" i="13"/>
  <c r="I1870" i="13"/>
  <c r="AB1869" i="13"/>
  <c r="AA1869" i="13"/>
  <c r="Z1869" i="13"/>
  <c r="Y1869" i="13"/>
  <c r="X1869" i="13"/>
  <c r="W1869" i="13"/>
  <c r="V1869" i="13"/>
  <c r="U1869" i="13"/>
  <c r="T1869" i="13"/>
  <c r="S1869" i="13"/>
  <c r="R1869" i="13"/>
  <c r="Q1869" i="13"/>
  <c r="P1869" i="13"/>
  <c r="O1869" i="13"/>
  <c r="N1869" i="13"/>
  <c r="M1869" i="13"/>
  <c r="L1869" i="13"/>
  <c r="K1869" i="13"/>
  <c r="J1869" i="13"/>
  <c r="I1869" i="13"/>
  <c r="AB1868" i="13"/>
  <c r="AA1868" i="13"/>
  <c r="Z1868" i="13"/>
  <c r="Y1868" i="13"/>
  <c r="X1868" i="13"/>
  <c r="W1868" i="13"/>
  <c r="V1868" i="13"/>
  <c r="U1868" i="13"/>
  <c r="T1868" i="13"/>
  <c r="S1868" i="13"/>
  <c r="R1868" i="13"/>
  <c r="Q1868" i="13"/>
  <c r="P1868" i="13"/>
  <c r="O1868" i="13"/>
  <c r="N1868" i="13"/>
  <c r="M1868" i="13"/>
  <c r="L1868" i="13"/>
  <c r="K1868" i="13"/>
  <c r="J1868" i="13"/>
  <c r="I1868" i="13"/>
  <c r="AB1867" i="13"/>
  <c r="AA1867" i="13"/>
  <c r="Z1867" i="13"/>
  <c r="Y1867" i="13"/>
  <c r="X1867" i="13"/>
  <c r="W1867" i="13"/>
  <c r="V1867" i="13"/>
  <c r="U1867" i="13"/>
  <c r="T1867" i="13"/>
  <c r="S1867" i="13"/>
  <c r="R1867" i="13"/>
  <c r="Q1867" i="13"/>
  <c r="P1867" i="13"/>
  <c r="O1867" i="13"/>
  <c r="N1867" i="13"/>
  <c r="M1867" i="13"/>
  <c r="L1867" i="13"/>
  <c r="K1867" i="13"/>
  <c r="J1867" i="13"/>
  <c r="I1867" i="13"/>
  <c r="AB1866" i="13"/>
  <c r="AA1866" i="13"/>
  <c r="Z1866" i="13"/>
  <c r="Y1866" i="13"/>
  <c r="X1866" i="13"/>
  <c r="W1866" i="13"/>
  <c r="V1866" i="13"/>
  <c r="U1866" i="13"/>
  <c r="T1866" i="13"/>
  <c r="S1866" i="13"/>
  <c r="R1866" i="13"/>
  <c r="Q1866" i="13"/>
  <c r="P1866" i="13"/>
  <c r="O1866" i="13"/>
  <c r="N1866" i="13"/>
  <c r="M1866" i="13"/>
  <c r="L1866" i="13"/>
  <c r="K1866" i="13"/>
  <c r="J1866" i="13"/>
  <c r="I1866" i="13"/>
  <c r="AB1865" i="13"/>
  <c r="AA1865" i="13"/>
  <c r="Z1865" i="13"/>
  <c r="Y1865" i="13"/>
  <c r="X1865" i="13"/>
  <c r="W1865" i="13"/>
  <c r="V1865" i="13"/>
  <c r="U1865" i="13"/>
  <c r="T1865" i="13"/>
  <c r="S1865" i="13"/>
  <c r="R1865" i="13"/>
  <c r="Q1865" i="13"/>
  <c r="P1865" i="13"/>
  <c r="O1865" i="13"/>
  <c r="N1865" i="13"/>
  <c r="M1865" i="13"/>
  <c r="L1865" i="13"/>
  <c r="K1865" i="13"/>
  <c r="J1865" i="13"/>
  <c r="I1865" i="13"/>
  <c r="AB1864" i="13"/>
  <c r="AA1864" i="13"/>
  <c r="Z1864" i="13"/>
  <c r="Y1864" i="13"/>
  <c r="X1864" i="13"/>
  <c r="W1864" i="13"/>
  <c r="V1864" i="13"/>
  <c r="U1864" i="13"/>
  <c r="T1864" i="13"/>
  <c r="S1864" i="13"/>
  <c r="R1864" i="13"/>
  <c r="Q1864" i="13"/>
  <c r="P1864" i="13"/>
  <c r="O1864" i="13"/>
  <c r="N1864" i="13"/>
  <c r="M1864" i="13"/>
  <c r="L1864" i="13"/>
  <c r="K1864" i="13"/>
  <c r="J1864" i="13"/>
  <c r="I1864" i="13"/>
  <c r="AB1863" i="13"/>
  <c r="AA1863" i="13"/>
  <c r="Z1863" i="13"/>
  <c r="Y1863" i="13"/>
  <c r="X1863" i="13"/>
  <c r="W1863" i="13"/>
  <c r="V1863" i="13"/>
  <c r="U1863" i="13"/>
  <c r="T1863" i="13"/>
  <c r="S1863" i="13"/>
  <c r="R1863" i="13"/>
  <c r="Q1863" i="13"/>
  <c r="P1863" i="13"/>
  <c r="O1863" i="13"/>
  <c r="N1863" i="13"/>
  <c r="M1863" i="13"/>
  <c r="L1863" i="13"/>
  <c r="K1863" i="13"/>
  <c r="J1863" i="13"/>
  <c r="I1863" i="13"/>
  <c r="AB1862" i="13"/>
  <c r="AA1862" i="13"/>
  <c r="Z1862" i="13"/>
  <c r="Y1862" i="13"/>
  <c r="X1862" i="13"/>
  <c r="W1862" i="13"/>
  <c r="V1862" i="13"/>
  <c r="U1862" i="13"/>
  <c r="T1862" i="13"/>
  <c r="S1862" i="13"/>
  <c r="R1862" i="13"/>
  <c r="Q1862" i="13"/>
  <c r="P1862" i="13"/>
  <c r="O1862" i="13"/>
  <c r="N1862" i="13"/>
  <c r="M1862" i="13"/>
  <c r="L1862" i="13"/>
  <c r="K1862" i="13"/>
  <c r="J1862" i="13"/>
  <c r="I1862" i="13"/>
  <c r="AB1861" i="13"/>
  <c r="AA1861" i="13"/>
  <c r="Z1861" i="13"/>
  <c r="Y1861" i="13"/>
  <c r="X1861" i="13"/>
  <c r="W1861" i="13"/>
  <c r="V1861" i="13"/>
  <c r="U1861" i="13"/>
  <c r="T1861" i="13"/>
  <c r="S1861" i="13"/>
  <c r="R1861" i="13"/>
  <c r="Q1861" i="13"/>
  <c r="P1861" i="13"/>
  <c r="O1861" i="13"/>
  <c r="N1861" i="13"/>
  <c r="M1861" i="13"/>
  <c r="L1861" i="13"/>
  <c r="K1861" i="13"/>
  <c r="J1861" i="13"/>
  <c r="I1861" i="13"/>
  <c r="AB1860" i="13"/>
  <c r="AA1860" i="13"/>
  <c r="Z1860" i="13"/>
  <c r="Y1860" i="13"/>
  <c r="X1860" i="13"/>
  <c r="W1860" i="13"/>
  <c r="V1860" i="13"/>
  <c r="U1860" i="13"/>
  <c r="T1860" i="13"/>
  <c r="S1860" i="13"/>
  <c r="R1860" i="13"/>
  <c r="Q1860" i="13"/>
  <c r="P1860" i="13"/>
  <c r="O1860" i="13"/>
  <c r="N1860" i="13"/>
  <c r="M1860" i="13"/>
  <c r="L1860" i="13"/>
  <c r="K1860" i="13"/>
  <c r="J1860" i="13"/>
  <c r="I1860" i="13"/>
  <c r="AB1859" i="13"/>
  <c r="AA1859" i="13"/>
  <c r="Z1859" i="13"/>
  <c r="Y1859" i="13"/>
  <c r="X1859" i="13"/>
  <c r="W1859" i="13"/>
  <c r="V1859" i="13"/>
  <c r="U1859" i="13"/>
  <c r="T1859" i="13"/>
  <c r="S1859" i="13"/>
  <c r="R1859" i="13"/>
  <c r="Q1859" i="13"/>
  <c r="P1859" i="13"/>
  <c r="O1859" i="13"/>
  <c r="N1859" i="13"/>
  <c r="M1859" i="13"/>
  <c r="L1859" i="13"/>
  <c r="K1859" i="13"/>
  <c r="J1859" i="13"/>
  <c r="I1859" i="13"/>
  <c r="AB1858" i="13"/>
  <c r="AA1858" i="13"/>
  <c r="Z1858" i="13"/>
  <c r="Y1858" i="13"/>
  <c r="X1858" i="13"/>
  <c r="W1858" i="13"/>
  <c r="V1858" i="13"/>
  <c r="U1858" i="13"/>
  <c r="T1858" i="13"/>
  <c r="S1858" i="13"/>
  <c r="R1858" i="13"/>
  <c r="Q1858" i="13"/>
  <c r="P1858" i="13"/>
  <c r="O1858" i="13"/>
  <c r="N1858" i="13"/>
  <c r="M1858" i="13"/>
  <c r="L1858" i="13"/>
  <c r="K1858" i="13"/>
  <c r="J1858" i="13"/>
  <c r="I1858" i="13"/>
  <c r="AB1857" i="13"/>
  <c r="AA1857" i="13"/>
  <c r="Z1857" i="13"/>
  <c r="Y1857" i="13"/>
  <c r="X1857" i="13"/>
  <c r="W1857" i="13"/>
  <c r="V1857" i="13"/>
  <c r="U1857" i="13"/>
  <c r="T1857" i="13"/>
  <c r="S1857" i="13"/>
  <c r="R1857" i="13"/>
  <c r="Q1857" i="13"/>
  <c r="P1857" i="13"/>
  <c r="O1857" i="13"/>
  <c r="N1857" i="13"/>
  <c r="M1857" i="13"/>
  <c r="L1857" i="13"/>
  <c r="K1857" i="13"/>
  <c r="J1857" i="13"/>
  <c r="I1857" i="13"/>
  <c r="AB1856" i="13"/>
  <c r="AA1856" i="13"/>
  <c r="Z1856" i="13"/>
  <c r="Y1856" i="13"/>
  <c r="X1856" i="13"/>
  <c r="W1856" i="13"/>
  <c r="V1856" i="13"/>
  <c r="U1856" i="13"/>
  <c r="T1856" i="13"/>
  <c r="S1856" i="13"/>
  <c r="R1856" i="13"/>
  <c r="Q1856" i="13"/>
  <c r="P1856" i="13"/>
  <c r="O1856" i="13"/>
  <c r="N1856" i="13"/>
  <c r="M1856" i="13"/>
  <c r="L1856" i="13"/>
  <c r="K1856" i="13"/>
  <c r="J1856" i="13"/>
  <c r="I1856" i="13"/>
  <c r="AB1855" i="13"/>
  <c r="AA1855" i="13"/>
  <c r="Z1855" i="13"/>
  <c r="Y1855" i="13"/>
  <c r="X1855" i="13"/>
  <c r="W1855" i="13"/>
  <c r="V1855" i="13"/>
  <c r="U1855" i="13"/>
  <c r="T1855" i="13"/>
  <c r="S1855" i="13"/>
  <c r="R1855" i="13"/>
  <c r="Q1855" i="13"/>
  <c r="P1855" i="13"/>
  <c r="O1855" i="13"/>
  <c r="N1855" i="13"/>
  <c r="M1855" i="13"/>
  <c r="L1855" i="13"/>
  <c r="K1855" i="13"/>
  <c r="J1855" i="13"/>
  <c r="I1855" i="13"/>
  <c r="AB1854" i="13"/>
  <c r="AA1854" i="13"/>
  <c r="Z1854" i="13"/>
  <c r="Y1854" i="13"/>
  <c r="X1854" i="13"/>
  <c r="W1854" i="13"/>
  <c r="V1854" i="13"/>
  <c r="U1854" i="13"/>
  <c r="T1854" i="13"/>
  <c r="S1854" i="13"/>
  <c r="R1854" i="13"/>
  <c r="Q1854" i="13"/>
  <c r="P1854" i="13"/>
  <c r="O1854" i="13"/>
  <c r="N1854" i="13"/>
  <c r="M1854" i="13"/>
  <c r="L1854" i="13"/>
  <c r="K1854" i="13"/>
  <c r="J1854" i="13"/>
  <c r="I1854" i="13"/>
  <c r="AB1853" i="13"/>
  <c r="AA1853" i="13"/>
  <c r="Z1853" i="13"/>
  <c r="Y1853" i="13"/>
  <c r="X1853" i="13"/>
  <c r="W1853" i="13"/>
  <c r="V1853" i="13"/>
  <c r="U1853" i="13"/>
  <c r="T1853" i="13"/>
  <c r="S1853" i="13"/>
  <c r="R1853" i="13"/>
  <c r="Q1853" i="13"/>
  <c r="P1853" i="13"/>
  <c r="O1853" i="13"/>
  <c r="N1853" i="13"/>
  <c r="M1853" i="13"/>
  <c r="L1853" i="13"/>
  <c r="K1853" i="13"/>
  <c r="J1853" i="13"/>
  <c r="I1853" i="13"/>
  <c r="AB1852" i="13"/>
  <c r="AA1852" i="13"/>
  <c r="Z1852" i="13"/>
  <c r="Y1852" i="13"/>
  <c r="X1852" i="13"/>
  <c r="W1852" i="13"/>
  <c r="V1852" i="13"/>
  <c r="U1852" i="13"/>
  <c r="T1852" i="13"/>
  <c r="S1852" i="13"/>
  <c r="R1852" i="13"/>
  <c r="Q1852" i="13"/>
  <c r="P1852" i="13"/>
  <c r="O1852" i="13"/>
  <c r="N1852" i="13"/>
  <c r="M1852" i="13"/>
  <c r="L1852" i="13"/>
  <c r="K1852" i="13"/>
  <c r="J1852" i="13"/>
  <c r="I1852" i="13"/>
  <c r="AB1851" i="13"/>
  <c r="AA1851" i="13"/>
  <c r="Z1851" i="13"/>
  <c r="Y1851" i="13"/>
  <c r="X1851" i="13"/>
  <c r="W1851" i="13"/>
  <c r="V1851" i="13"/>
  <c r="U1851" i="13"/>
  <c r="T1851" i="13"/>
  <c r="S1851" i="13"/>
  <c r="R1851" i="13"/>
  <c r="Q1851" i="13"/>
  <c r="P1851" i="13"/>
  <c r="O1851" i="13"/>
  <c r="N1851" i="13"/>
  <c r="M1851" i="13"/>
  <c r="L1851" i="13"/>
  <c r="K1851" i="13"/>
  <c r="J1851" i="13"/>
  <c r="I1851" i="13"/>
  <c r="AB1850" i="13"/>
  <c r="AA1850" i="13"/>
  <c r="Z1850" i="13"/>
  <c r="Y1850" i="13"/>
  <c r="X1850" i="13"/>
  <c r="W1850" i="13"/>
  <c r="V1850" i="13"/>
  <c r="U1850" i="13"/>
  <c r="T1850" i="13"/>
  <c r="S1850" i="13"/>
  <c r="R1850" i="13"/>
  <c r="Q1850" i="13"/>
  <c r="P1850" i="13"/>
  <c r="O1850" i="13"/>
  <c r="N1850" i="13"/>
  <c r="M1850" i="13"/>
  <c r="L1850" i="13"/>
  <c r="K1850" i="13"/>
  <c r="J1850" i="13"/>
  <c r="I1850" i="13"/>
  <c r="AB1849" i="13"/>
  <c r="AA1849" i="13"/>
  <c r="Z1849" i="13"/>
  <c r="Y1849" i="13"/>
  <c r="X1849" i="13"/>
  <c r="W1849" i="13"/>
  <c r="V1849" i="13"/>
  <c r="U1849" i="13"/>
  <c r="T1849" i="13"/>
  <c r="S1849" i="13"/>
  <c r="R1849" i="13"/>
  <c r="Q1849" i="13"/>
  <c r="P1849" i="13"/>
  <c r="O1849" i="13"/>
  <c r="N1849" i="13"/>
  <c r="M1849" i="13"/>
  <c r="L1849" i="13"/>
  <c r="K1849" i="13"/>
  <c r="J1849" i="13"/>
  <c r="I1849" i="13"/>
  <c r="AB1848" i="13"/>
  <c r="AA1848" i="13"/>
  <c r="Z1848" i="13"/>
  <c r="Y1848" i="13"/>
  <c r="X1848" i="13"/>
  <c r="W1848" i="13"/>
  <c r="V1848" i="13"/>
  <c r="U1848" i="13"/>
  <c r="T1848" i="13"/>
  <c r="S1848" i="13"/>
  <c r="R1848" i="13"/>
  <c r="Q1848" i="13"/>
  <c r="P1848" i="13"/>
  <c r="O1848" i="13"/>
  <c r="N1848" i="13"/>
  <c r="M1848" i="13"/>
  <c r="L1848" i="13"/>
  <c r="K1848" i="13"/>
  <c r="J1848" i="13"/>
  <c r="I1848" i="13"/>
  <c r="AB1847" i="13"/>
  <c r="AA1847" i="13"/>
  <c r="Z1847" i="13"/>
  <c r="Y1847" i="13"/>
  <c r="X1847" i="13"/>
  <c r="W1847" i="13"/>
  <c r="V1847" i="13"/>
  <c r="U1847" i="13"/>
  <c r="T1847" i="13"/>
  <c r="S1847" i="13"/>
  <c r="R1847" i="13"/>
  <c r="Q1847" i="13"/>
  <c r="P1847" i="13"/>
  <c r="O1847" i="13"/>
  <c r="N1847" i="13"/>
  <c r="M1847" i="13"/>
  <c r="L1847" i="13"/>
  <c r="K1847" i="13"/>
  <c r="J1847" i="13"/>
  <c r="I1847" i="13"/>
  <c r="AB1846" i="13"/>
  <c r="AA1846" i="13"/>
  <c r="Z1846" i="13"/>
  <c r="Y1846" i="13"/>
  <c r="X1846" i="13"/>
  <c r="W1846" i="13"/>
  <c r="V1846" i="13"/>
  <c r="U1846" i="13"/>
  <c r="T1846" i="13"/>
  <c r="S1846" i="13"/>
  <c r="R1846" i="13"/>
  <c r="Q1846" i="13"/>
  <c r="P1846" i="13"/>
  <c r="O1846" i="13"/>
  <c r="N1846" i="13"/>
  <c r="M1846" i="13"/>
  <c r="L1846" i="13"/>
  <c r="K1846" i="13"/>
  <c r="J1846" i="13"/>
  <c r="I1846" i="13"/>
  <c r="AB1845" i="13"/>
  <c r="AA1845" i="13"/>
  <c r="Z1845" i="13"/>
  <c r="Y1845" i="13"/>
  <c r="X1845" i="13"/>
  <c r="W1845" i="13"/>
  <c r="V1845" i="13"/>
  <c r="U1845" i="13"/>
  <c r="T1845" i="13"/>
  <c r="S1845" i="13"/>
  <c r="R1845" i="13"/>
  <c r="Q1845" i="13"/>
  <c r="P1845" i="13"/>
  <c r="O1845" i="13"/>
  <c r="N1845" i="13"/>
  <c r="M1845" i="13"/>
  <c r="L1845" i="13"/>
  <c r="K1845" i="13"/>
  <c r="J1845" i="13"/>
  <c r="I1845" i="13"/>
  <c r="G1806" i="13"/>
  <c r="G1807" i="13"/>
  <c r="G1808" i="13"/>
  <c r="G1809" i="13"/>
  <c r="G1810" i="13"/>
  <c r="G1811" i="13"/>
  <c r="G1812" i="13"/>
  <c r="G1813" i="13"/>
  <c r="G1814" i="13"/>
  <c r="G1815" i="13"/>
  <c r="G1816" i="13"/>
  <c r="G1817" i="13"/>
  <c r="G1818" i="13"/>
  <c r="G1819" i="13"/>
  <c r="G1820" i="13"/>
  <c r="G1821" i="13"/>
  <c r="G1822" i="13"/>
  <c r="G1823" i="13"/>
  <c r="G1824" i="13"/>
  <c r="G1825" i="13"/>
  <c r="G1826" i="13"/>
  <c r="G1827" i="13"/>
  <c r="G1828" i="13"/>
  <c r="G1829" i="13"/>
  <c r="G1830" i="13"/>
  <c r="G1831" i="13"/>
  <c r="G1832" i="13"/>
  <c r="G1833" i="13"/>
  <c r="G1834" i="13"/>
  <c r="G1835" i="13"/>
  <c r="G1836" i="13"/>
  <c r="G1837" i="13"/>
  <c r="G1838" i="13"/>
  <c r="G1839" i="13"/>
  <c r="G1840" i="13"/>
  <c r="G1841" i="13"/>
  <c r="G1842" i="13"/>
  <c r="G1843" i="13"/>
  <c r="G1844" i="13"/>
  <c r="G1805" i="13"/>
  <c r="G1804" i="13"/>
  <c r="AE1810" i="13" s="1"/>
  <c r="D1806" i="13"/>
  <c r="D1807" i="13"/>
  <c r="D1808" i="13"/>
  <c r="D1809" i="13"/>
  <c r="D1810" i="13"/>
  <c r="D1811" i="13"/>
  <c r="D1812" i="13"/>
  <c r="D1813" i="13"/>
  <c r="D1814" i="13"/>
  <c r="D1815" i="13"/>
  <c r="D1816" i="13"/>
  <c r="D1817" i="13"/>
  <c r="D1818" i="13"/>
  <c r="D1819" i="13"/>
  <c r="D1820" i="13"/>
  <c r="D1821" i="13"/>
  <c r="D1822" i="13"/>
  <c r="D1823" i="13"/>
  <c r="D1824" i="13"/>
  <c r="D1825" i="13"/>
  <c r="D1826" i="13"/>
  <c r="D1827" i="13"/>
  <c r="D1828" i="13"/>
  <c r="D1829" i="13"/>
  <c r="D1830" i="13"/>
  <c r="D1831" i="13"/>
  <c r="D1832" i="13"/>
  <c r="D1833" i="13"/>
  <c r="D1834" i="13"/>
  <c r="D1835" i="13"/>
  <c r="D1836" i="13"/>
  <c r="D1837" i="13"/>
  <c r="D1838" i="13"/>
  <c r="D1839" i="13"/>
  <c r="D1840" i="13"/>
  <c r="D1841" i="13"/>
  <c r="D1842" i="13"/>
  <c r="D1843" i="13"/>
  <c r="D1844" i="13"/>
  <c r="D1805" i="13"/>
  <c r="AB1844" i="13"/>
  <c r="AA1844" i="13"/>
  <c r="Z1844" i="13"/>
  <c r="Y1844" i="13"/>
  <c r="X1844" i="13"/>
  <c r="W1844" i="13"/>
  <c r="V1844" i="13"/>
  <c r="U1844" i="13"/>
  <c r="T1844" i="13"/>
  <c r="S1844" i="13"/>
  <c r="R1844" i="13"/>
  <c r="Q1844" i="13"/>
  <c r="P1844" i="13"/>
  <c r="O1844" i="13"/>
  <c r="N1844" i="13"/>
  <c r="M1844" i="13"/>
  <c r="L1844" i="13"/>
  <c r="K1844" i="13"/>
  <c r="J1844" i="13"/>
  <c r="I1844" i="13"/>
  <c r="F1844" i="13"/>
  <c r="AB1843" i="13"/>
  <c r="AA1843" i="13"/>
  <c r="Z1843" i="13"/>
  <c r="Y1843" i="13"/>
  <c r="X1843" i="13"/>
  <c r="W1843" i="13"/>
  <c r="V1843" i="13"/>
  <c r="U1843" i="13"/>
  <c r="T1843" i="13"/>
  <c r="S1843" i="13"/>
  <c r="R1843" i="13"/>
  <c r="Q1843" i="13"/>
  <c r="P1843" i="13"/>
  <c r="O1843" i="13"/>
  <c r="N1843" i="13"/>
  <c r="M1843" i="13"/>
  <c r="L1843" i="13"/>
  <c r="K1843" i="13"/>
  <c r="J1843" i="13"/>
  <c r="I1843" i="13"/>
  <c r="F1843" i="13"/>
  <c r="AB1842" i="13"/>
  <c r="AA1842" i="13"/>
  <c r="Z1842" i="13"/>
  <c r="Y1842" i="13"/>
  <c r="X1842" i="13"/>
  <c r="W1842" i="13"/>
  <c r="V1842" i="13"/>
  <c r="U1842" i="13"/>
  <c r="T1842" i="13"/>
  <c r="S1842" i="13"/>
  <c r="R1842" i="13"/>
  <c r="Q1842" i="13"/>
  <c r="P1842" i="13"/>
  <c r="O1842" i="13"/>
  <c r="N1842" i="13"/>
  <c r="M1842" i="13"/>
  <c r="L1842" i="13"/>
  <c r="K1842" i="13"/>
  <c r="J1842" i="13"/>
  <c r="I1842" i="13"/>
  <c r="F1842" i="13"/>
  <c r="AB1841" i="13"/>
  <c r="AA1841" i="13"/>
  <c r="Z1841" i="13"/>
  <c r="Y1841" i="13"/>
  <c r="X1841" i="13"/>
  <c r="W1841" i="13"/>
  <c r="V1841" i="13"/>
  <c r="U1841" i="13"/>
  <c r="T1841" i="13"/>
  <c r="S1841" i="13"/>
  <c r="R1841" i="13"/>
  <c r="Q1841" i="13"/>
  <c r="P1841" i="13"/>
  <c r="O1841" i="13"/>
  <c r="N1841" i="13"/>
  <c r="M1841" i="13"/>
  <c r="L1841" i="13"/>
  <c r="K1841" i="13"/>
  <c r="J1841" i="13"/>
  <c r="I1841" i="13"/>
  <c r="F1841" i="13"/>
  <c r="AB1840" i="13"/>
  <c r="AA1840" i="13"/>
  <c r="Z1840" i="13"/>
  <c r="Y1840" i="13"/>
  <c r="X1840" i="13"/>
  <c r="W1840" i="13"/>
  <c r="V1840" i="13"/>
  <c r="U1840" i="13"/>
  <c r="T1840" i="13"/>
  <c r="S1840" i="13"/>
  <c r="R1840" i="13"/>
  <c r="Q1840" i="13"/>
  <c r="P1840" i="13"/>
  <c r="O1840" i="13"/>
  <c r="N1840" i="13"/>
  <c r="M1840" i="13"/>
  <c r="L1840" i="13"/>
  <c r="K1840" i="13"/>
  <c r="J1840" i="13"/>
  <c r="I1840" i="13"/>
  <c r="F1840" i="13"/>
  <c r="AB1839" i="13"/>
  <c r="AA1839" i="13"/>
  <c r="Z1839" i="13"/>
  <c r="Y1839" i="13"/>
  <c r="X1839" i="13"/>
  <c r="W1839" i="13"/>
  <c r="V1839" i="13"/>
  <c r="U1839" i="13"/>
  <c r="T1839" i="13"/>
  <c r="S1839" i="13"/>
  <c r="R1839" i="13"/>
  <c r="Q1839" i="13"/>
  <c r="P1839" i="13"/>
  <c r="O1839" i="13"/>
  <c r="N1839" i="13"/>
  <c r="M1839" i="13"/>
  <c r="L1839" i="13"/>
  <c r="K1839" i="13"/>
  <c r="J1839" i="13"/>
  <c r="I1839" i="13"/>
  <c r="F1839" i="13"/>
  <c r="AB1838" i="13"/>
  <c r="AA1838" i="13"/>
  <c r="Z1838" i="13"/>
  <c r="Y1838" i="13"/>
  <c r="X1838" i="13"/>
  <c r="W1838" i="13"/>
  <c r="V1838" i="13"/>
  <c r="U1838" i="13"/>
  <c r="T1838" i="13"/>
  <c r="S1838" i="13"/>
  <c r="R1838" i="13"/>
  <c r="Q1838" i="13"/>
  <c r="P1838" i="13"/>
  <c r="O1838" i="13"/>
  <c r="N1838" i="13"/>
  <c r="M1838" i="13"/>
  <c r="L1838" i="13"/>
  <c r="K1838" i="13"/>
  <c r="J1838" i="13"/>
  <c r="I1838" i="13"/>
  <c r="F1838" i="13"/>
  <c r="AB1837" i="13"/>
  <c r="AA1837" i="13"/>
  <c r="Z1837" i="13"/>
  <c r="Y1837" i="13"/>
  <c r="X1837" i="13"/>
  <c r="W1837" i="13"/>
  <c r="V1837" i="13"/>
  <c r="U1837" i="13"/>
  <c r="T1837" i="13"/>
  <c r="S1837" i="13"/>
  <c r="R1837" i="13"/>
  <c r="Q1837" i="13"/>
  <c r="P1837" i="13"/>
  <c r="O1837" i="13"/>
  <c r="N1837" i="13"/>
  <c r="M1837" i="13"/>
  <c r="L1837" i="13"/>
  <c r="K1837" i="13"/>
  <c r="J1837" i="13"/>
  <c r="I1837" i="13"/>
  <c r="F1837" i="13"/>
  <c r="AB1836" i="13"/>
  <c r="AA1836" i="13"/>
  <c r="Z1836" i="13"/>
  <c r="Y1836" i="13"/>
  <c r="X1836" i="13"/>
  <c r="W1836" i="13"/>
  <c r="V1836" i="13"/>
  <c r="U1836" i="13"/>
  <c r="T1836" i="13"/>
  <c r="S1836" i="13"/>
  <c r="R1836" i="13"/>
  <c r="Q1836" i="13"/>
  <c r="P1836" i="13"/>
  <c r="O1836" i="13"/>
  <c r="N1836" i="13"/>
  <c r="M1836" i="13"/>
  <c r="L1836" i="13"/>
  <c r="K1836" i="13"/>
  <c r="J1836" i="13"/>
  <c r="I1836" i="13"/>
  <c r="F1836" i="13"/>
  <c r="AB1835" i="13"/>
  <c r="AA1835" i="13"/>
  <c r="Z1835" i="13"/>
  <c r="Y1835" i="13"/>
  <c r="X1835" i="13"/>
  <c r="W1835" i="13"/>
  <c r="V1835" i="13"/>
  <c r="U1835" i="13"/>
  <c r="T1835" i="13"/>
  <c r="S1835" i="13"/>
  <c r="R1835" i="13"/>
  <c r="Q1835" i="13"/>
  <c r="P1835" i="13"/>
  <c r="O1835" i="13"/>
  <c r="N1835" i="13"/>
  <c r="M1835" i="13"/>
  <c r="L1835" i="13"/>
  <c r="K1835" i="13"/>
  <c r="J1835" i="13"/>
  <c r="I1835" i="13"/>
  <c r="F1835" i="13"/>
  <c r="AB1834" i="13"/>
  <c r="AA1834" i="13"/>
  <c r="Z1834" i="13"/>
  <c r="Y1834" i="13"/>
  <c r="X1834" i="13"/>
  <c r="W1834" i="13"/>
  <c r="V1834" i="13"/>
  <c r="U1834" i="13"/>
  <c r="T1834" i="13"/>
  <c r="S1834" i="13"/>
  <c r="R1834" i="13"/>
  <c r="Q1834" i="13"/>
  <c r="P1834" i="13"/>
  <c r="O1834" i="13"/>
  <c r="N1834" i="13"/>
  <c r="M1834" i="13"/>
  <c r="L1834" i="13"/>
  <c r="K1834" i="13"/>
  <c r="J1834" i="13"/>
  <c r="I1834" i="13"/>
  <c r="F1834" i="13"/>
  <c r="AB1833" i="13"/>
  <c r="AA1833" i="13"/>
  <c r="Z1833" i="13"/>
  <c r="Y1833" i="13"/>
  <c r="X1833" i="13"/>
  <c r="W1833" i="13"/>
  <c r="V1833" i="13"/>
  <c r="U1833" i="13"/>
  <c r="T1833" i="13"/>
  <c r="S1833" i="13"/>
  <c r="R1833" i="13"/>
  <c r="Q1833" i="13"/>
  <c r="P1833" i="13"/>
  <c r="O1833" i="13"/>
  <c r="N1833" i="13"/>
  <c r="M1833" i="13"/>
  <c r="L1833" i="13"/>
  <c r="K1833" i="13"/>
  <c r="J1833" i="13"/>
  <c r="I1833" i="13"/>
  <c r="F1833" i="13"/>
  <c r="AB1832" i="13"/>
  <c r="AA1832" i="13"/>
  <c r="Z1832" i="13"/>
  <c r="Y1832" i="13"/>
  <c r="X1832" i="13"/>
  <c r="W1832" i="13"/>
  <c r="V1832" i="13"/>
  <c r="U1832" i="13"/>
  <c r="T1832" i="13"/>
  <c r="S1832" i="13"/>
  <c r="R1832" i="13"/>
  <c r="Q1832" i="13"/>
  <c r="P1832" i="13"/>
  <c r="O1832" i="13"/>
  <c r="N1832" i="13"/>
  <c r="M1832" i="13"/>
  <c r="L1832" i="13"/>
  <c r="K1832" i="13"/>
  <c r="J1832" i="13"/>
  <c r="I1832" i="13"/>
  <c r="F1832" i="13"/>
  <c r="AB1831" i="13"/>
  <c r="AA1831" i="13"/>
  <c r="Z1831" i="13"/>
  <c r="Y1831" i="13"/>
  <c r="X1831" i="13"/>
  <c r="W1831" i="13"/>
  <c r="V1831" i="13"/>
  <c r="U1831" i="13"/>
  <c r="T1831" i="13"/>
  <c r="S1831" i="13"/>
  <c r="R1831" i="13"/>
  <c r="Q1831" i="13"/>
  <c r="P1831" i="13"/>
  <c r="O1831" i="13"/>
  <c r="N1831" i="13"/>
  <c r="M1831" i="13"/>
  <c r="L1831" i="13"/>
  <c r="K1831" i="13"/>
  <c r="J1831" i="13"/>
  <c r="I1831" i="13"/>
  <c r="F1831" i="13"/>
  <c r="AB1830" i="13"/>
  <c r="AA1830" i="13"/>
  <c r="Z1830" i="13"/>
  <c r="Y1830" i="13"/>
  <c r="X1830" i="13"/>
  <c r="W1830" i="13"/>
  <c r="V1830" i="13"/>
  <c r="U1830" i="13"/>
  <c r="T1830" i="13"/>
  <c r="S1830" i="13"/>
  <c r="R1830" i="13"/>
  <c r="Q1830" i="13"/>
  <c r="P1830" i="13"/>
  <c r="O1830" i="13"/>
  <c r="N1830" i="13"/>
  <c r="M1830" i="13"/>
  <c r="L1830" i="13"/>
  <c r="K1830" i="13"/>
  <c r="J1830" i="13"/>
  <c r="I1830" i="13"/>
  <c r="F1830" i="13"/>
  <c r="AB1829" i="13"/>
  <c r="AA1829" i="13"/>
  <c r="Z1829" i="13"/>
  <c r="Y1829" i="13"/>
  <c r="X1829" i="13"/>
  <c r="W1829" i="13"/>
  <c r="V1829" i="13"/>
  <c r="U1829" i="13"/>
  <c r="T1829" i="13"/>
  <c r="S1829" i="13"/>
  <c r="R1829" i="13"/>
  <c r="Q1829" i="13"/>
  <c r="P1829" i="13"/>
  <c r="O1829" i="13"/>
  <c r="N1829" i="13"/>
  <c r="M1829" i="13"/>
  <c r="L1829" i="13"/>
  <c r="K1829" i="13"/>
  <c r="J1829" i="13"/>
  <c r="I1829" i="13"/>
  <c r="F1829" i="13"/>
  <c r="AB1828" i="13"/>
  <c r="AA1828" i="13"/>
  <c r="Z1828" i="13"/>
  <c r="Y1828" i="13"/>
  <c r="X1828" i="13"/>
  <c r="W1828" i="13"/>
  <c r="V1828" i="13"/>
  <c r="U1828" i="13"/>
  <c r="T1828" i="13"/>
  <c r="S1828" i="13"/>
  <c r="R1828" i="13"/>
  <c r="Q1828" i="13"/>
  <c r="P1828" i="13"/>
  <c r="O1828" i="13"/>
  <c r="N1828" i="13"/>
  <c r="M1828" i="13"/>
  <c r="L1828" i="13"/>
  <c r="K1828" i="13"/>
  <c r="J1828" i="13"/>
  <c r="I1828" i="13"/>
  <c r="F1828" i="13"/>
  <c r="AB1827" i="13"/>
  <c r="AA1827" i="13"/>
  <c r="Z1827" i="13"/>
  <c r="Y1827" i="13"/>
  <c r="X1827" i="13"/>
  <c r="W1827" i="13"/>
  <c r="V1827" i="13"/>
  <c r="U1827" i="13"/>
  <c r="T1827" i="13"/>
  <c r="S1827" i="13"/>
  <c r="R1827" i="13"/>
  <c r="Q1827" i="13"/>
  <c r="P1827" i="13"/>
  <c r="O1827" i="13"/>
  <c r="N1827" i="13"/>
  <c r="M1827" i="13"/>
  <c r="L1827" i="13"/>
  <c r="K1827" i="13"/>
  <c r="J1827" i="13"/>
  <c r="I1827" i="13"/>
  <c r="F1827" i="13"/>
  <c r="AB1826" i="13"/>
  <c r="AA1826" i="13"/>
  <c r="Z1826" i="13"/>
  <c r="Y1826" i="13"/>
  <c r="X1826" i="13"/>
  <c r="W1826" i="13"/>
  <c r="V1826" i="13"/>
  <c r="U1826" i="13"/>
  <c r="T1826" i="13"/>
  <c r="S1826" i="13"/>
  <c r="R1826" i="13"/>
  <c r="Q1826" i="13"/>
  <c r="P1826" i="13"/>
  <c r="O1826" i="13"/>
  <c r="N1826" i="13"/>
  <c r="M1826" i="13"/>
  <c r="L1826" i="13"/>
  <c r="K1826" i="13"/>
  <c r="J1826" i="13"/>
  <c r="I1826" i="13"/>
  <c r="F1826" i="13"/>
  <c r="AB1825" i="13"/>
  <c r="AA1825" i="13"/>
  <c r="Z1825" i="13"/>
  <c r="Y1825" i="13"/>
  <c r="X1825" i="13"/>
  <c r="W1825" i="13"/>
  <c r="V1825" i="13"/>
  <c r="U1825" i="13"/>
  <c r="T1825" i="13"/>
  <c r="S1825" i="13"/>
  <c r="R1825" i="13"/>
  <c r="Q1825" i="13"/>
  <c r="P1825" i="13"/>
  <c r="O1825" i="13"/>
  <c r="N1825" i="13"/>
  <c r="M1825" i="13"/>
  <c r="L1825" i="13"/>
  <c r="K1825" i="13"/>
  <c r="J1825" i="13"/>
  <c r="I1825" i="13"/>
  <c r="F1825" i="13"/>
  <c r="AB1824" i="13"/>
  <c r="AA1824" i="13"/>
  <c r="Z1824" i="13"/>
  <c r="Y1824" i="13"/>
  <c r="X1824" i="13"/>
  <c r="W1824" i="13"/>
  <c r="V1824" i="13"/>
  <c r="U1824" i="13"/>
  <c r="T1824" i="13"/>
  <c r="S1824" i="13"/>
  <c r="R1824" i="13"/>
  <c r="Q1824" i="13"/>
  <c r="P1824" i="13"/>
  <c r="O1824" i="13"/>
  <c r="N1824" i="13"/>
  <c r="M1824" i="13"/>
  <c r="L1824" i="13"/>
  <c r="K1824" i="13"/>
  <c r="J1824" i="13"/>
  <c r="I1824" i="13"/>
  <c r="F1824" i="13"/>
  <c r="AB1823" i="13"/>
  <c r="AA1823" i="13"/>
  <c r="Z1823" i="13"/>
  <c r="Y1823" i="13"/>
  <c r="X1823" i="13"/>
  <c r="W1823" i="13"/>
  <c r="V1823" i="13"/>
  <c r="U1823" i="13"/>
  <c r="T1823" i="13"/>
  <c r="S1823" i="13"/>
  <c r="R1823" i="13"/>
  <c r="Q1823" i="13"/>
  <c r="P1823" i="13"/>
  <c r="O1823" i="13"/>
  <c r="N1823" i="13"/>
  <c r="M1823" i="13"/>
  <c r="L1823" i="13"/>
  <c r="K1823" i="13"/>
  <c r="J1823" i="13"/>
  <c r="I1823" i="13"/>
  <c r="F1823" i="13"/>
  <c r="AB1822" i="13"/>
  <c r="AA1822" i="13"/>
  <c r="Z1822" i="13"/>
  <c r="Y1822" i="13"/>
  <c r="X1822" i="13"/>
  <c r="W1822" i="13"/>
  <c r="V1822" i="13"/>
  <c r="U1822" i="13"/>
  <c r="T1822" i="13"/>
  <c r="S1822" i="13"/>
  <c r="R1822" i="13"/>
  <c r="Q1822" i="13"/>
  <c r="P1822" i="13"/>
  <c r="O1822" i="13"/>
  <c r="N1822" i="13"/>
  <c r="M1822" i="13"/>
  <c r="L1822" i="13"/>
  <c r="K1822" i="13"/>
  <c r="J1822" i="13"/>
  <c r="I1822" i="13"/>
  <c r="F1822" i="13"/>
  <c r="AB1821" i="13"/>
  <c r="AA1821" i="13"/>
  <c r="Z1821" i="13"/>
  <c r="Y1821" i="13"/>
  <c r="X1821" i="13"/>
  <c r="W1821" i="13"/>
  <c r="V1821" i="13"/>
  <c r="U1821" i="13"/>
  <c r="T1821" i="13"/>
  <c r="S1821" i="13"/>
  <c r="R1821" i="13"/>
  <c r="Q1821" i="13"/>
  <c r="P1821" i="13"/>
  <c r="O1821" i="13"/>
  <c r="N1821" i="13"/>
  <c r="M1821" i="13"/>
  <c r="L1821" i="13"/>
  <c r="K1821" i="13"/>
  <c r="J1821" i="13"/>
  <c r="I1821" i="13"/>
  <c r="F1821" i="13"/>
  <c r="AB1820" i="13"/>
  <c r="AA1820" i="13"/>
  <c r="Z1820" i="13"/>
  <c r="Y1820" i="13"/>
  <c r="X1820" i="13"/>
  <c r="W1820" i="13"/>
  <c r="V1820" i="13"/>
  <c r="U1820" i="13"/>
  <c r="T1820" i="13"/>
  <c r="S1820" i="13"/>
  <c r="R1820" i="13"/>
  <c r="Q1820" i="13"/>
  <c r="P1820" i="13"/>
  <c r="O1820" i="13"/>
  <c r="N1820" i="13"/>
  <c r="M1820" i="13"/>
  <c r="L1820" i="13"/>
  <c r="K1820" i="13"/>
  <c r="J1820" i="13"/>
  <c r="I1820" i="13"/>
  <c r="F1820" i="13"/>
  <c r="AB1819" i="13"/>
  <c r="AA1819" i="13"/>
  <c r="Z1819" i="13"/>
  <c r="Y1819" i="13"/>
  <c r="X1819" i="13"/>
  <c r="W1819" i="13"/>
  <c r="V1819" i="13"/>
  <c r="U1819" i="13"/>
  <c r="T1819" i="13"/>
  <c r="S1819" i="13"/>
  <c r="R1819" i="13"/>
  <c r="Q1819" i="13"/>
  <c r="P1819" i="13"/>
  <c r="O1819" i="13"/>
  <c r="N1819" i="13"/>
  <c r="M1819" i="13"/>
  <c r="L1819" i="13"/>
  <c r="K1819" i="13"/>
  <c r="J1819" i="13"/>
  <c r="I1819" i="13"/>
  <c r="F1819" i="13"/>
  <c r="AB1818" i="13"/>
  <c r="AA1818" i="13"/>
  <c r="Z1818" i="13"/>
  <c r="Y1818" i="13"/>
  <c r="X1818" i="13"/>
  <c r="W1818" i="13"/>
  <c r="V1818" i="13"/>
  <c r="U1818" i="13"/>
  <c r="T1818" i="13"/>
  <c r="S1818" i="13"/>
  <c r="R1818" i="13"/>
  <c r="Q1818" i="13"/>
  <c r="P1818" i="13"/>
  <c r="O1818" i="13"/>
  <c r="N1818" i="13"/>
  <c r="M1818" i="13"/>
  <c r="L1818" i="13"/>
  <c r="K1818" i="13"/>
  <c r="J1818" i="13"/>
  <c r="I1818" i="13"/>
  <c r="F1818" i="13"/>
  <c r="AB1817" i="13"/>
  <c r="AA1817" i="13"/>
  <c r="Z1817" i="13"/>
  <c r="Y1817" i="13"/>
  <c r="X1817" i="13"/>
  <c r="W1817" i="13"/>
  <c r="V1817" i="13"/>
  <c r="U1817" i="13"/>
  <c r="T1817" i="13"/>
  <c r="S1817" i="13"/>
  <c r="R1817" i="13"/>
  <c r="Q1817" i="13"/>
  <c r="P1817" i="13"/>
  <c r="O1817" i="13"/>
  <c r="N1817" i="13"/>
  <c r="M1817" i="13"/>
  <c r="L1817" i="13"/>
  <c r="K1817" i="13"/>
  <c r="J1817" i="13"/>
  <c r="I1817" i="13"/>
  <c r="F1817" i="13"/>
  <c r="AB1816" i="13"/>
  <c r="AA1816" i="13"/>
  <c r="Z1816" i="13"/>
  <c r="Y1816" i="13"/>
  <c r="X1816" i="13"/>
  <c r="W1816" i="13"/>
  <c r="V1816" i="13"/>
  <c r="U1816" i="13"/>
  <c r="T1816" i="13"/>
  <c r="S1816" i="13"/>
  <c r="R1816" i="13"/>
  <c r="Q1816" i="13"/>
  <c r="P1816" i="13"/>
  <c r="O1816" i="13"/>
  <c r="N1816" i="13"/>
  <c r="M1816" i="13"/>
  <c r="L1816" i="13"/>
  <c r="K1816" i="13"/>
  <c r="J1816" i="13"/>
  <c r="I1816" i="13"/>
  <c r="F1816" i="13"/>
  <c r="AB1815" i="13"/>
  <c r="AA1815" i="13"/>
  <c r="Z1815" i="13"/>
  <c r="Y1815" i="13"/>
  <c r="X1815" i="13"/>
  <c r="W1815" i="13"/>
  <c r="V1815" i="13"/>
  <c r="U1815" i="13"/>
  <c r="T1815" i="13"/>
  <c r="S1815" i="13"/>
  <c r="R1815" i="13"/>
  <c r="Q1815" i="13"/>
  <c r="P1815" i="13"/>
  <c r="O1815" i="13"/>
  <c r="N1815" i="13"/>
  <c r="M1815" i="13"/>
  <c r="L1815" i="13"/>
  <c r="K1815" i="13"/>
  <c r="J1815" i="13"/>
  <c r="I1815" i="13"/>
  <c r="F1815" i="13"/>
  <c r="AB1814" i="13"/>
  <c r="AA1814" i="13"/>
  <c r="Z1814" i="13"/>
  <c r="Y1814" i="13"/>
  <c r="X1814" i="13"/>
  <c r="W1814" i="13"/>
  <c r="V1814" i="13"/>
  <c r="U1814" i="13"/>
  <c r="T1814" i="13"/>
  <c r="S1814" i="13"/>
  <c r="R1814" i="13"/>
  <c r="Q1814" i="13"/>
  <c r="P1814" i="13"/>
  <c r="O1814" i="13"/>
  <c r="N1814" i="13"/>
  <c r="M1814" i="13"/>
  <c r="L1814" i="13"/>
  <c r="K1814" i="13"/>
  <c r="J1814" i="13"/>
  <c r="I1814" i="13"/>
  <c r="F1814" i="13"/>
  <c r="H1814" i="13" s="1"/>
  <c r="AB1813" i="13"/>
  <c r="AA1813" i="13"/>
  <c r="Z1813" i="13"/>
  <c r="Y1813" i="13"/>
  <c r="X1813" i="13"/>
  <c r="W1813" i="13"/>
  <c r="V1813" i="13"/>
  <c r="U1813" i="13"/>
  <c r="T1813" i="13"/>
  <c r="S1813" i="13"/>
  <c r="R1813" i="13"/>
  <c r="Q1813" i="13"/>
  <c r="P1813" i="13"/>
  <c r="O1813" i="13"/>
  <c r="N1813" i="13"/>
  <c r="M1813" i="13"/>
  <c r="L1813" i="13"/>
  <c r="K1813" i="13"/>
  <c r="J1813" i="13"/>
  <c r="I1813" i="13"/>
  <c r="F1813" i="13"/>
  <c r="AB1812" i="13"/>
  <c r="AA1812" i="13"/>
  <c r="Z1812" i="13"/>
  <c r="Y1812" i="13"/>
  <c r="X1812" i="13"/>
  <c r="W1812" i="13"/>
  <c r="V1812" i="13"/>
  <c r="U1812" i="13"/>
  <c r="T1812" i="13"/>
  <c r="S1812" i="13"/>
  <c r="R1812" i="13"/>
  <c r="Q1812" i="13"/>
  <c r="P1812" i="13"/>
  <c r="O1812" i="13"/>
  <c r="N1812" i="13"/>
  <c r="M1812" i="13"/>
  <c r="L1812" i="13"/>
  <c r="K1812" i="13"/>
  <c r="J1812" i="13"/>
  <c r="I1812" i="13"/>
  <c r="F1812" i="13"/>
  <c r="AB1811" i="13"/>
  <c r="AA1811" i="13"/>
  <c r="Z1811" i="13"/>
  <c r="Y1811" i="13"/>
  <c r="X1811" i="13"/>
  <c r="W1811" i="13"/>
  <c r="V1811" i="13"/>
  <c r="U1811" i="13"/>
  <c r="T1811" i="13"/>
  <c r="S1811" i="13"/>
  <c r="R1811" i="13"/>
  <c r="Q1811" i="13"/>
  <c r="P1811" i="13"/>
  <c r="O1811" i="13"/>
  <c r="N1811" i="13"/>
  <c r="M1811" i="13"/>
  <c r="L1811" i="13"/>
  <c r="K1811" i="13"/>
  <c r="J1811" i="13"/>
  <c r="I1811" i="13"/>
  <c r="F1811" i="13"/>
  <c r="AB1810" i="13"/>
  <c r="AA1810" i="13"/>
  <c r="Z1810" i="13"/>
  <c r="Y1810" i="13"/>
  <c r="X1810" i="13"/>
  <c r="W1810" i="13"/>
  <c r="V1810" i="13"/>
  <c r="U1810" i="13"/>
  <c r="T1810" i="13"/>
  <c r="S1810" i="13"/>
  <c r="R1810" i="13"/>
  <c r="Q1810" i="13"/>
  <c r="P1810" i="13"/>
  <c r="O1810" i="13"/>
  <c r="N1810" i="13"/>
  <c r="M1810" i="13"/>
  <c r="L1810" i="13"/>
  <c r="K1810" i="13"/>
  <c r="J1810" i="13"/>
  <c r="I1810" i="13"/>
  <c r="F1810" i="13"/>
  <c r="AB1809" i="13"/>
  <c r="AA1809" i="13"/>
  <c r="Z1809" i="13"/>
  <c r="Y1809" i="13"/>
  <c r="X1809" i="13"/>
  <c r="W1809" i="13"/>
  <c r="V1809" i="13"/>
  <c r="U1809" i="13"/>
  <c r="T1809" i="13"/>
  <c r="S1809" i="13"/>
  <c r="R1809" i="13"/>
  <c r="Q1809" i="13"/>
  <c r="P1809" i="13"/>
  <c r="O1809" i="13"/>
  <c r="N1809" i="13"/>
  <c r="M1809" i="13"/>
  <c r="L1809" i="13"/>
  <c r="K1809" i="13"/>
  <c r="J1809" i="13"/>
  <c r="I1809" i="13"/>
  <c r="F1809" i="13"/>
  <c r="AB1808" i="13"/>
  <c r="AA1808" i="13"/>
  <c r="Z1808" i="13"/>
  <c r="Y1808" i="13"/>
  <c r="X1808" i="13"/>
  <c r="W1808" i="13"/>
  <c r="V1808" i="13"/>
  <c r="U1808" i="13"/>
  <c r="T1808" i="13"/>
  <c r="S1808" i="13"/>
  <c r="R1808" i="13"/>
  <c r="Q1808" i="13"/>
  <c r="P1808" i="13"/>
  <c r="O1808" i="13"/>
  <c r="N1808" i="13"/>
  <c r="M1808" i="13"/>
  <c r="L1808" i="13"/>
  <c r="K1808" i="13"/>
  <c r="J1808" i="13"/>
  <c r="I1808" i="13"/>
  <c r="F1808" i="13"/>
  <c r="AB1807" i="13"/>
  <c r="AA1807" i="13"/>
  <c r="Z1807" i="13"/>
  <c r="Y1807" i="13"/>
  <c r="X1807" i="13"/>
  <c r="W1807" i="13"/>
  <c r="V1807" i="13"/>
  <c r="U1807" i="13"/>
  <c r="T1807" i="13"/>
  <c r="S1807" i="13"/>
  <c r="R1807" i="13"/>
  <c r="Q1807" i="13"/>
  <c r="P1807" i="13"/>
  <c r="O1807" i="13"/>
  <c r="N1807" i="13"/>
  <c r="M1807" i="13"/>
  <c r="L1807" i="13"/>
  <c r="K1807" i="13"/>
  <c r="J1807" i="13"/>
  <c r="I1807" i="13"/>
  <c r="F1807" i="13"/>
  <c r="AB1806" i="13"/>
  <c r="AA1806" i="13"/>
  <c r="Z1806" i="13"/>
  <c r="Y1806" i="13"/>
  <c r="X1806" i="13"/>
  <c r="W1806" i="13"/>
  <c r="V1806" i="13"/>
  <c r="U1806" i="13"/>
  <c r="T1806" i="13"/>
  <c r="S1806" i="13"/>
  <c r="R1806" i="13"/>
  <c r="Q1806" i="13"/>
  <c r="P1806" i="13"/>
  <c r="O1806" i="13"/>
  <c r="N1806" i="13"/>
  <c r="M1806" i="13"/>
  <c r="L1806" i="13"/>
  <c r="K1806" i="13"/>
  <c r="J1806" i="13"/>
  <c r="I1806" i="13"/>
  <c r="F1806" i="13"/>
  <c r="AB1805" i="13"/>
  <c r="AA1805" i="13"/>
  <c r="Z1805" i="13"/>
  <c r="Y1805" i="13"/>
  <c r="X1805" i="13"/>
  <c r="W1805" i="13"/>
  <c r="V1805" i="13"/>
  <c r="U1805" i="13"/>
  <c r="T1805" i="13"/>
  <c r="S1805" i="13"/>
  <c r="R1805" i="13"/>
  <c r="Q1805" i="13"/>
  <c r="P1805" i="13"/>
  <c r="O1805" i="13"/>
  <c r="N1805" i="13"/>
  <c r="M1805" i="13"/>
  <c r="L1805" i="13"/>
  <c r="K1805" i="13"/>
  <c r="J1805" i="13"/>
  <c r="I1805" i="13"/>
  <c r="F1805" i="13"/>
  <c r="AB1804" i="13"/>
  <c r="AA1804" i="13"/>
  <c r="Z1804" i="13"/>
  <c r="Y1804" i="13"/>
  <c r="X1804" i="13"/>
  <c r="W1804" i="13"/>
  <c r="V1804" i="13"/>
  <c r="U1804" i="13"/>
  <c r="T1804" i="13"/>
  <c r="S1804" i="13"/>
  <c r="R1804" i="13"/>
  <c r="Q1804" i="13"/>
  <c r="P1804" i="13"/>
  <c r="O1804" i="13"/>
  <c r="N1804" i="13"/>
  <c r="M1804" i="13"/>
  <c r="L1804" i="13"/>
  <c r="K1804" i="13"/>
  <c r="J1804" i="13"/>
  <c r="I1804" i="13"/>
  <c r="F1804" i="13"/>
  <c r="G1765" i="13"/>
  <c r="G1766" i="13"/>
  <c r="G1767" i="13"/>
  <c r="G1768" i="13"/>
  <c r="G1769" i="13"/>
  <c r="G1770" i="13"/>
  <c r="G1771" i="13"/>
  <c r="G1772" i="13"/>
  <c r="G1773" i="13"/>
  <c r="G1774" i="13"/>
  <c r="G1775" i="13"/>
  <c r="G1776" i="13"/>
  <c r="G1777" i="13"/>
  <c r="G1778" i="13"/>
  <c r="G1779" i="13"/>
  <c r="G1780" i="13"/>
  <c r="G1781" i="13"/>
  <c r="G1782" i="13"/>
  <c r="G1783" i="13"/>
  <c r="G1784" i="13"/>
  <c r="G1785" i="13"/>
  <c r="G1786" i="13"/>
  <c r="G1787" i="13"/>
  <c r="G1788" i="13"/>
  <c r="G1789" i="13"/>
  <c r="G1790" i="13"/>
  <c r="G1791" i="13"/>
  <c r="G1792" i="13"/>
  <c r="G1793" i="13"/>
  <c r="G1794" i="13"/>
  <c r="G1795" i="13"/>
  <c r="G1796" i="13"/>
  <c r="G1797" i="13"/>
  <c r="G1798" i="13"/>
  <c r="G1799" i="13"/>
  <c r="G1800" i="13"/>
  <c r="G1801" i="13"/>
  <c r="G1802" i="13"/>
  <c r="G1803" i="13"/>
  <c r="G1764" i="13"/>
  <c r="G1763" i="13"/>
  <c r="AE1765" i="13" s="1"/>
  <c r="D1765" i="13"/>
  <c r="D1766" i="13"/>
  <c r="D1767" i="13"/>
  <c r="D1768" i="13"/>
  <c r="D1769" i="13"/>
  <c r="D1770" i="13"/>
  <c r="D1771" i="13"/>
  <c r="D1772" i="13"/>
  <c r="D1773" i="13"/>
  <c r="D1774" i="13"/>
  <c r="D1775" i="13"/>
  <c r="D1776" i="13"/>
  <c r="D1777" i="13"/>
  <c r="D1778" i="13"/>
  <c r="D1779" i="13"/>
  <c r="D1780" i="13"/>
  <c r="D1781" i="13"/>
  <c r="D1782" i="13"/>
  <c r="D1783" i="13"/>
  <c r="D1784" i="13"/>
  <c r="D1785" i="13"/>
  <c r="D1786" i="13"/>
  <c r="D1787" i="13"/>
  <c r="D1788" i="13"/>
  <c r="D1789" i="13"/>
  <c r="D1790" i="13"/>
  <c r="D1791" i="13"/>
  <c r="D1792" i="13"/>
  <c r="D1793" i="13"/>
  <c r="D1794" i="13"/>
  <c r="D1795" i="13"/>
  <c r="D1796" i="13"/>
  <c r="D1797" i="13"/>
  <c r="D1798" i="13"/>
  <c r="D1799" i="13"/>
  <c r="D1800" i="13"/>
  <c r="D1801" i="13"/>
  <c r="D1802" i="13"/>
  <c r="D1803" i="13"/>
  <c r="D1764" i="13"/>
  <c r="AB1803" i="13"/>
  <c r="AA1803" i="13"/>
  <c r="Z1803" i="13"/>
  <c r="Y1803" i="13"/>
  <c r="X1803" i="13"/>
  <c r="W1803" i="13"/>
  <c r="V1803" i="13"/>
  <c r="U1803" i="13"/>
  <c r="T1803" i="13"/>
  <c r="S1803" i="13"/>
  <c r="R1803" i="13"/>
  <c r="Q1803" i="13"/>
  <c r="P1803" i="13"/>
  <c r="O1803" i="13"/>
  <c r="N1803" i="13"/>
  <c r="M1803" i="13"/>
  <c r="L1803" i="13"/>
  <c r="K1803" i="13"/>
  <c r="J1803" i="13"/>
  <c r="I1803" i="13"/>
  <c r="F1803" i="13"/>
  <c r="AB1802" i="13"/>
  <c r="AA1802" i="13"/>
  <c r="Z1802" i="13"/>
  <c r="Y1802" i="13"/>
  <c r="X1802" i="13"/>
  <c r="W1802" i="13"/>
  <c r="V1802" i="13"/>
  <c r="U1802" i="13"/>
  <c r="T1802" i="13"/>
  <c r="S1802" i="13"/>
  <c r="R1802" i="13"/>
  <c r="Q1802" i="13"/>
  <c r="P1802" i="13"/>
  <c r="O1802" i="13"/>
  <c r="N1802" i="13"/>
  <c r="M1802" i="13"/>
  <c r="L1802" i="13"/>
  <c r="K1802" i="13"/>
  <c r="J1802" i="13"/>
  <c r="I1802" i="13"/>
  <c r="F1802" i="13"/>
  <c r="AB1801" i="13"/>
  <c r="AA1801" i="13"/>
  <c r="Z1801" i="13"/>
  <c r="Y1801" i="13"/>
  <c r="X1801" i="13"/>
  <c r="W1801" i="13"/>
  <c r="V1801" i="13"/>
  <c r="U1801" i="13"/>
  <c r="T1801" i="13"/>
  <c r="S1801" i="13"/>
  <c r="R1801" i="13"/>
  <c r="Q1801" i="13"/>
  <c r="P1801" i="13"/>
  <c r="O1801" i="13"/>
  <c r="N1801" i="13"/>
  <c r="M1801" i="13"/>
  <c r="L1801" i="13"/>
  <c r="K1801" i="13"/>
  <c r="J1801" i="13"/>
  <c r="I1801" i="13"/>
  <c r="F1801" i="13"/>
  <c r="AB1800" i="13"/>
  <c r="AA1800" i="13"/>
  <c r="Z1800" i="13"/>
  <c r="Y1800" i="13"/>
  <c r="X1800" i="13"/>
  <c r="W1800" i="13"/>
  <c r="V1800" i="13"/>
  <c r="U1800" i="13"/>
  <c r="T1800" i="13"/>
  <c r="S1800" i="13"/>
  <c r="R1800" i="13"/>
  <c r="Q1800" i="13"/>
  <c r="P1800" i="13"/>
  <c r="O1800" i="13"/>
  <c r="N1800" i="13"/>
  <c r="M1800" i="13"/>
  <c r="L1800" i="13"/>
  <c r="K1800" i="13"/>
  <c r="J1800" i="13"/>
  <c r="I1800" i="13"/>
  <c r="F1800" i="13"/>
  <c r="AB1799" i="13"/>
  <c r="AA1799" i="13"/>
  <c r="Z1799" i="13"/>
  <c r="Y1799" i="13"/>
  <c r="X1799" i="13"/>
  <c r="W1799" i="13"/>
  <c r="V1799" i="13"/>
  <c r="U1799" i="13"/>
  <c r="T1799" i="13"/>
  <c r="S1799" i="13"/>
  <c r="R1799" i="13"/>
  <c r="Q1799" i="13"/>
  <c r="P1799" i="13"/>
  <c r="O1799" i="13"/>
  <c r="N1799" i="13"/>
  <c r="M1799" i="13"/>
  <c r="L1799" i="13"/>
  <c r="K1799" i="13"/>
  <c r="J1799" i="13"/>
  <c r="I1799" i="13"/>
  <c r="F1799" i="13"/>
  <c r="AB1798" i="13"/>
  <c r="AA1798" i="13"/>
  <c r="Z1798" i="13"/>
  <c r="Y1798" i="13"/>
  <c r="X1798" i="13"/>
  <c r="W1798" i="13"/>
  <c r="V1798" i="13"/>
  <c r="U1798" i="13"/>
  <c r="T1798" i="13"/>
  <c r="S1798" i="13"/>
  <c r="R1798" i="13"/>
  <c r="Q1798" i="13"/>
  <c r="P1798" i="13"/>
  <c r="O1798" i="13"/>
  <c r="N1798" i="13"/>
  <c r="M1798" i="13"/>
  <c r="L1798" i="13"/>
  <c r="K1798" i="13"/>
  <c r="J1798" i="13"/>
  <c r="I1798" i="13"/>
  <c r="F1798" i="13"/>
  <c r="AB1797" i="13"/>
  <c r="AA1797" i="13"/>
  <c r="Z1797" i="13"/>
  <c r="Y1797" i="13"/>
  <c r="X1797" i="13"/>
  <c r="W1797" i="13"/>
  <c r="V1797" i="13"/>
  <c r="U1797" i="13"/>
  <c r="T1797" i="13"/>
  <c r="S1797" i="13"/>
  <c r="R1797" i="13"/>
  <c r="Q1797" i="13"/>
  <c r="P1797" i="13"/>
  <c r="O1797" i="13"/>
  <c r="N1797" i="13"/>
  <c r="M1797" i="13"/>
  <c r="L1797" i="13"/>
  <c r="K1797" i="13"/>
  <c r="J1797" i="13"/>
  <c r="I1797" i="13"/>
  <c r="F1797" i="13"/>
  <c r="AB1796" i="13"/>
  <c r="AA1796" i="13"/>
  <c r="Z1796" i="13"/>
  <c r="Y1796" i="13"/>
  <c r="X1796" i="13"/>
  <c r="W1796" i="13"/>
  <c r="V1796" i="13"/>
  <c r="U1796" i="13"/>
  <c r="T1796" i="13"/>
  <c r="S1796" i="13"/>
  <c r="R1796" i="13"/>
  <c r="Q1796" i="13"/>
  <c r="P1796" i="13"/>
  <c r="O1796" i="13"/>
  <c r="N1796" i="13"/>
  <c r="M1796" i="13"/>
  <c r="L1796" i="13"/>
  <c r="K1796" i="13"/>
  <c r="J1796" i="13"/>
  <c r="I1796" i="13"/>
  <c r="F1796" i="13"/>
  <c r="AB1795" i="13"/>
  <c r="AA1795" i="13"/>
  <c r="Z1795" i="13"/>
  <c r="Y1795" i="13"/>
  <c r="X1795" i="13"/>
  <c r="W1795" i="13"/>
  <c r="V1795" i="13"/>
  <c r="U1795" i="13"/>
  <c r="T1795" i="13"/>
  <c r="S1795" i="13"/>
  <c r="R1795" i="13"/>
  <c r="Q1795" i="13"/>
  <c r="P1795" i="13"/>
  <c r="O1795" i="13"/>
  <c r="N1795" i="13"/>
  <c r="M1795" i="13"/>
  <c r="L1795" i="13"/>
  <c r="K1795" i="13"/>
  <c r="J1795" i="13"/>
  <c r="I1795" i="13"/>
  <c r="F1795" i="13"/>
  <c r="AB1794" i="13"/>
  <c r="AA1794" i="13"/>
  <c r="Z1794" i="13"/>
  <c r="Y1794" i="13"/>
  <c r="X1794" i="13"/>
  <c r="W1794" i="13"/>
  <c r="V1794" i="13"/>
  <c r="U1794" i="13"/>
  <c r="T1794" i="13"/>
  <c r="S1794" i="13"/>
  <c r="R1794" i="13"/>
  <c r="Q1794" i="13"/>
  <c r="P1794" i="13"/>
  <c r="O1794" i="13"/>
  <c r="N1794" i="13"/>
  <c r="M1794" i="13"/>
  <c r="L1794" i="13"/>
  <c r="K1794" i="13"/>
  <c r="J1794" i="13"/>
  <c r="I1794" i="13"/>
  <c r="F1794" i="13"/>
  <c r="AB1793" i="13"/>
  <c r="AA1793" i="13"/>
  <c r="Z1793" i="13"/>
  <c r="Y1793" i="13"/>
  <c r="X1793" i="13"/>
  <c r="W1793" i="13"/>
  <c r="V1793" i="13"/>
  <c r="U1793" i="13"/>
  <c r="T1793" i="13"/>
  <c r="S1793" i="13"/>
  <c r="R1793" i="13"/>
  <c r="Q1793" i="13"/>
  <c r="P1793" i="13"/>
  <c r="O1793" i="13"/>
  <c r="N1793" i="13"/>
  <c r="M1793" i="13"/>
  <c r="L1793" i="13"/>
  <c r="K1793" i="13"/>
  <c r="J1793" i="13"/>
  <c r="I1793" i="13"/>
  <c r="F1793" i="13"/>
  <c r="AB1792" i="13"/>
  <c r="AA1792" i="13"/>
  <c r="Z1792" i="13"/>
  <c r="Y1792" i="13"/>
  <c r="X1792" i="13"/>
  <c r="W1792" i="13"/>
  <c r="V1792" i="13"/>
  <c r="U1792" i="13"/>
  <c r="T1792" i="13"/>
  <c r="S1792" i="13"/>
  <c r="R1792" i="13"/>
  <c r="Q1792" i="13"/>
  <c r="P1792" i="13"/>
  <c r="O1792" i="13"/>
  <c r="N1792" i="13"/>
  <c r="M1792" i="13"/>
  <c r="L1792" i="13"/>
  <c r="K1792" i="13"/>
  <c r="J1792" i="13"/>
  <c r="I1792" i="13"/>
  <c r="F1792" i="13"/>
  <c r="AB1791" i="13"/>
  <c r="AA1791" i="13"/>
  <c r="Z1791" i="13"/>
  <c r="Y1791" i="13"/>
  <c r="X1791" i="13"/>
  <c r="W1791" i="13"/>
  <c r="V1791" i="13"/>
  <c r="U1791" i="13"/>
  <c r="T1791" i="13"/>
  <c r="S1791" i="13"/>
  <c r="R1791" i="13"/>
  <c r="Q1791" i="13"/>
  <c r="P1791" i="13"/>
  <c r="O1791" i="13"/>
  <c r="N1791" i="13"/>
  <c r="M1791" i="13"/>
  <c r="L1791" i="13"/>
  <c r="K1791" i="13"/>
  <c r="J1791" i="13"/>
  <c r="I1791" i="13"/>
  <c r="F1791" i="13"/>
  <c r="AB1790" i="13"/>
  <c r="AA1790" i="13"/>
  <c r="Z1790" i="13"/>
  <c r="Y1790" i="13"/>
  <c r="X1790" i="13"/>
  <c r="W1790" i="13"/>
  <c r="V1790" i="13"/>
  <c r="U1790" i="13"/>
  <c r="T1790" i="13"/>
  <c r="S1790" i="13"/>
  <c r="R1790" i="13"/>
  <c r="Q1790" i="13"/>
  <c r="P1790" i="13"/>
  <c r="O1790" i="13"/>
  <c r="N1790" i="13"/>
  <c r="M1790" i="13"/>
  <c r="L1790" i="13"/>
  <c r="K1790" i="13"/>
  <c r="J1790" i="13"/>
  <c r="I1790" i="13"/>
  <c r="F1790" i="13"/>
  <c r="AB1789" i="13"/>
  <c r="AA1789" i="13"/>
  <c r="Z1789" i="13"/>
  <c r="Y1789" i="13"/>
  <c r="X1789" i="13"/>
  <c r="W1789" i="13"/>
  <c r="V1789" i="13"/>
  <c r="U1789" i="13"/>
  <c r="T1789" i="13"/>
  <c r="S1789" i="13"/>
  <c r="R1789" i="13"/>
  <c r="Q1789" i="13"/>
  <c r="P1789" i="13"/>
  <c r="O1789" i="13"/>
  <c r="N1789" i="13"/>
  <c r="M1789" i="13"/>
  <c r="L1789" i="13"/>
  <c r="K1789" i="13"/>
  <c r="J1789" i="13"/>
  <c r="I1789" i="13"/>
  <c r="F1789" i="13"/>
  <c r="AB1788" i="13"/>
  <c r="AA1788" i="13"/>
  <c r="Z1788" i="13"/>
  <c r="Y1788" i="13"/>
  <c r="X1788" i="13"/>
  <c r="W1788" i="13"/>
  <c r="V1788" i="13"/>
  <c r="U1788" i="13"/>
  <c r="T1788" i="13"/>
  <c r="S1788" i="13"/>
  <c r="R1788" i="13"/>
  <c r="Q1788" i="13"/>
  <c r="P1788" i="13"/>
  <c r="O1788" i="13"/>
  <c r="N1788" i="13"/>
  <c r="M1788" i="13"/>
  <c r="L1788" i="13"/>
  <c r="K1788" i="13"/>
  <c r="J1788" i="13"/>
  <c r="I1788" i="13"/>
  <c r="F1788" i="13"/>
  <c r="AB1787" i="13"/>
  <c r="AA1787" i="13"/>
  <c r="Z1787" i="13"/>
  <c r="Y1787" i="13"/>
  <c r="X1787" i="13"/>
  <c r="W1787" i="13"/>
  <c r="V1787" i="13"/>
  <c r="U1787" i="13"/>
  <c r="T1787" i="13"/>
  <c r="S1787" i="13"/>
  <c r="R1787" i="13"/>
  <c r="Q1787" i="13"/>
  <c r="P1787" i="13"/>
  <c r="O1787" i="13"/>
  <c r="N1787" i="13"/>
  <c r="M1787" i="13"/>
  <c r="L1787" i="13"/>
  <c r="K1787" i="13"/>
  <c r="J1787" i="13"/>
  <c r="I1787" i="13"/>
  <c r="F1787" i="13"/>
  <c r="AB1786" i="13"/>
  <c r="AA1786" i="13"/>
  <c r="Z1786" i="13"/>
  <c r="Y1786" i="13"/>
  <c r="X1786" i="13"/>
  <c r="W1786" i="13"/>
  <c r="V1786" i="13"/>
  <c r="U1786" i="13"/>
  <c r="T1786" i="13"/>
  <c r="S1786" i="13"/>
  <c r="R1786" i="13"/>
  <c r="Q1786" i="13"/>
  <c r="P1786" i="13"/>
  <c r="O1786" i="13"/>
  <c r="N1786" i="13"/>
  <c r="M1786" i="13"/>
  <c r="L1786" i="13"/>
  <c r="K1786" i="13"/>
  <c r="J1786" i="13"/>
  <c r="I1786" i="13"/>
  <c r="F1786" i="13"/>
  <c r="AB1785" i="13"/>
  <c r="AA1785" i="13"/>
  <c r="Z1785" i="13"/>
  <c r="Y1785" i="13"/>
  <c r="X1785" i="13"/>
  <c r="W1785" i="13"/>
  <c r="V1785" i="13"/>
  <c r="U1785" i="13"/>
  <c r="T1785" i="13"/>
  <c r="S1785" i="13"/>
  <c r="R1785" i="13"/>
  <c r="Q1785" i="13"/>
  <c r="P1785" i="13"/>
  <c r="O1785" i="13"/>
  <c r="N1785" i="13"/>
  <c r="M1785" i="13"/>
  <c r="L1785" i="13"/>
  <c r="K1785" i="13"/>
  <c r="J1785" i="13"/>
  <c r="I1785" i="13"/>
  <c r="F1785" i="13"/>
  <c r="AB1784" i="13"/>
  <c r="AA1784" i="13"/>
  <c r="Z1784" i="13"/>
  <c r="Y1784" i="13"/>
  <c r="X1784" i="13"/>
  <c r="W1784" i="13"/>
  <c r="V1784" i="13"/>
  <c r="U1784" i="13"/>
  <c r="T1784" i="13"/>
  <c r="S1784" i="13"/>
  <c r="R1784" i="13"/>
  <c r="Q1784" i="13"/>
  <c r="P1784" i="13"/>
  <c r="O1784" i="13"/>
  <c r="N1784" i="13"/>
  <c r="M1784" i="13"/>
  <c r="L1784" i="13"/>
  <c r="K1784" i="13"/>
  <c r="J1784" i="13"/>
  <c r="I1784" i="13"/>
  <c r="F1784" i="13"/>
  <c r="AB1783" i="13"/>
  <c r="AA1783" i="13"/>
  <c r="Z1783" i="13"/>
  <c r="Y1783" i="13"/>
  <c r="X1783" i="13"/>
  <c r="W1783" i="13"/>
  <c r="V1783" i="13"/>
  <c r="U1783" i="13"/>
  <c r="T1783" i="13"/>
  <c r="S1783" i="13"/>
  <c r="R1783" i="13"/>
  <c r="Q1783" i="13"/>
  <c r="P1783" i="13"/>
  <c r="O1783" i="13"/>
  <c r="N1783" i="13"/>
  <c r="M1783" i="13"/>
  <c r="L1783" i="13"/>
  <c r="K1783" i="13"/>
  <c r="J1783" i="13"/>
  <c r="I1783" i="13"/>
  <c r="F1783" i="13"/>
  <c r="AB1782" i="13"/>
  <c r="AA1782" i="13"/>
  <c r="Z1782" i="13"/>
  <c r="Y1782" i="13"/>
  <c r="X1782" i="13"/>
  <c r="W1782" i="13"/>
  <c r="V1782" i="13"/>
  <c r="U1782" i="13"/>
  <c r="T1782" i="13"/>
  <c r="S1782" i="13"/>
  <c r="R1782" i="13"/>
  <c r="Q1782" i="13"/>
  <c r="P1782" i="13"/>
  <c r="O1782" i="13"/>
  <c r="N1782" i="13"/>
  <c r="M1782" i="13"/>
  <c r="L1782" i="13"/>
  <c r="K1782" i="13"/>
  <c r="J1782" i="13"/>
  <c r="I1782" i="13"/>
  <c r="F1782" i="13"/>
  <c r="AB1781" i="13"/>
  <c r="AA1781" i="13"/>
  <c r="Z1781" i="13"/>
  <c r="Y1781" i="13"/>
  <c r="X1781" i="13"/>
  <c r="W1781" i="13"/>
  <c r="V1781" i="13"/>
  <c r="U1781" i="13"/>
  <c r="T1781" i="13"/>
  <c r="S1781" i="13"/>
  <c r="R1781" i="13"/>
  <c r="Q1781" i="13"/>
  <c r="P1781" i="13"/>
  <c r="O1781" i="13"/>
  <c r="N1781" i="13"/>
  <c r="M1781" i="13"/>
  <c r="L1781" i="13"/>
  <c r="K1781" i="13"/>
  <c r="J1781" i="13"/>
  <c r="I1781" i="13"/>
  <c r="F1781" i="13"/>
  <c r="AB1780" i="13"/>
  <c r="AA1780" i="13"/>
  <c r="Z1780" i="13"/>
  <c r="Y1780" i="13"/>
  <c r="X1780" i="13"/>
  <c r="W1780" i="13"/>
  <c r="V1780" i="13"/>
  <c r="U1780" i="13"/>
  <c r="T1780" i="13"/>
  <c r="S1780" i="13"/>
  <c r="R1780" i="13"/>
  <c r="Q1780" i="13"/>
  <c r="P1780" i="13"/>
  <c r="O1780" i="13"/>
  <c r="N1780" i="13"/>
  <c r="M1780" i="13"/>
  <c r="L1780" i="13"/>
  <c r="K1780" i="13"/>
  <c r="J1780" i="13"/>
  <c r="I1780" i="13"/>
  <c r="F1780" i="13"/>
  <c r="AB1779" i="13"/>
  <c r="AA1779" i="13"/>
  <c r="Z1779" i="13"/>
  <c r="Y1779" i="13"/>
  <c r="X1779" i="13"/>
  <c r="W1779" i="13"/>
  <c r="V1779" i="13"/>
  <c r="U1779" i="13"/>
  <c r="T1779" i="13"/>
  <c r="S1779" i="13"/>
  <c r="R1779" i="13"/>
  <c r="Q1779" i="13"/>
  <c r="P1779" i="13"/>
  <c r="O1779" i="13"/>
  <c r="N1779" i="13"/>
  <c r="M1779" i="13"/>
  <c r="L1779" i="13"/>
  <c r="K1779" i="13"/>
  <c r="J1779" i="13"/>
  <c r="I1779" i="13"/>
  <c r="F1779" i="13"/>
  <c r="AB1778" i="13"/>
  <c r="AA1778" i="13"/>
  <c r="Z1778" i="13"/>
  <c r="Y1778" i="13"/>
  <c r="X1778" i="13"/>
  <c r="W1778" i="13"/>
  <c r="V1778" i="13"/>
  <c r="U1778" i="13"/>
  <c r="T1778" i="13"/>
  <c r="S1778" i="13"/>
  <c r="R1778" i="13"/>
  <c r="Q1778" i="13"/>
  <c r="P1778" i="13"/>
  <c r="O1778" i="13"/>
  <c r="N1778" i="13"/>
  <c r="M1778" i="13"/>
  <c r="L1778" i="13"/>
  <c r="K1778" i="13"/>
  <c r="J1778" i="13"/>
  <c r="I1778" i="13"/>
  <c r="F1778" i="13"/>
  <c r="AB1777" i="13"/>
  <c r="AA1777" i="13"/>
  <c r="Z1777" i="13"/>
  <c r="Y1777" i="13"/>
  <c r="X1777" i="13"/>
  <c r="W1777" i="13"/>
  <c r="V1777" i="13"/>
  <c r="U1777" i="13"/>
  <c r="T1777" i="13"/>
  <c r="S1777" i="13"/>
  <c r="R1777" i="13"/>
  <c r="Q1777" i="13"/>
  <c r="P1777" i="13"/>
  <c r="O1777" i="13"/>
  <c r="N1777" i="13"/>
  <c r="M1777" i="13"/>
  <c r="L1777" i="13"/>
  <c r="K1777" i="13"/>
  <c r="J1777" i="13"/>
  <c r="I1777" i="13"/>
  <c r="F1777" i="13"/>
  <c r="AB1776" i="13"/>
  <c r="AA1776" i="13"/>
  <c r="Z1776" i="13"/>
  <c r="Y1776" i="13"/>
  <c r="X1776" i="13"/>
  <c r="W1776" i="13"/>
  <c r="V1776" i="13"/>
  <c r="U1776" i="13"/>
  <c r="T1776" i="13"/>
  <c r="S1776" i="13"/>
  <c r="R1776" i="13"/>
  <c r="Q1776" i="13"/>
  <c r="P1776" i="13"/>
  <c r="O1776" i="13"/>
  <c r="N1776" i="13"/>
  <c r="M1776" i="13"/>
  <c r="L1776" i="13"/>
  <c r="K1776" i="13"/>
  <c r="J1776" i="13"/>
  <c r="I1776" i="13"/>
  <c r="F1776" i="13"/>
  <c r="AB1775" i="13"/>
  <c r="AA1775" i="13"/>
  <c r="Z1775" i="13"/>
  <c r="Y1775" i="13"/>
  <c r="X1775" i="13"/>
  <c r="W1775" i="13"/>
  <c r="V1775" i="13"/>
  <c r="U1775" i="13"/>
  <c r="T1775" i="13"/>
  <c r="S1775" i="13"/>
  <c r="R1775" i="13"/>
  <c r="Q1775" i="13"/>
  <c r="P1775" i="13"/>
  <c r="O1775" i="13"/>
  <c r="N1775" i="13"/>
  <c r="M1775" i="13"/>
  <c r="L1775" i="13"/>
  <c r="K1775" i="13"/>
  <c r="J1775" i="13"/>
  <c r="I1775" i="13"/>
  <c r="F1775" i="13"/>
  <c r="AB1774" i="13"/>
  <c r="AA1774" i="13"/>
  <c r="Z1774" i="13"/>
  <c r="Y1774" i="13"/>
  <c r="X1774" i="13"/>
  <c r="W1774" i="13"/>
  <c r="V1774" i="13"/>
  <c r="U1774" i="13"/>
  <c r="T1774" i="13"/>
  <c r="S1774" i="13"/>
  <c r="R1774" i="13"/>
  <c r="Q1774" i="13"/>
  <c r="P1774" i="13"/>
  <c r="O1774" i="13"/>
  <c r="N1774" i="13"/>
  <c r="M1774" i="13"/>
  <c r="L1774" i="13"/>
  <c r="K1774" i="13"/>
  <c r="J1774" i="13"/>
  <c r="I1774" i="13"/>
  <c r="F1774" i="13"/>
  <c r="AB1773" i="13"/>
  <c r="AA1773" i="13"/>
  <c r="Z1773" i="13"/>
  <c r="Y1773" i="13"/>
  <c r="X1773" i="13"/>
  <c r="W1773" i="13"/>
  <c r="V1773" i="13"/>
  <c r="U1773" i="13"/>
  <c r="T1773" i="13"/>
  <c r="S1773" i="13"/>
  <c r="R1773" i="13"/>
  <c r="Q1773" i="13"/>
  <c r="P1773" i="13"/>
  <c r="O1773" i="13"/>
  <c r="N1773" i="13"/>
  <c r="M1773" i="13"/>
  <c r="L1773" i="13"/>
  <c r="K1773" i="13"/>
  <c r="J1773" i="13"/>
  <c r="I1773" i="13"/>
  <c r="F1773" i="13"/>
  <c r="AB1772" i="13"/>
  <c r="AA1772" i="13"/>
  <c r="Z1772" i="13"/>
  <c r="Y1772" i="13"/>
  <c r="X1772" i="13"/>
  <c r="W1772" i="13"/>
  <c r="V1772" i="13"/>
  <c r="U1772" i="13"/>
  <c r="T1772" i="13"/>
  <c r="S1772" i="13"/>
  <c r="R1772" i="13"/>
  <c r="Q1772" i="13"/>
  <c r="P1772" i="13"/>
  <c r="O1772" i="13"/>
  <c r="N1772" i="13"/>
  <c r="M1772" i="13"/>
  <c r="L1772" i="13"/>
  <c r="K1772" i="13"/>
  <c r="J1772" i="13"/>
  <c r="I1772" i="13"/>
  <c r="F1772" i="13"/>
  <c r="AB1771" i="13"/>
  <c r="AA1771" i="13"/>
  <c r="Z1771" i="13"/>
  <c r="Y1771" i="13"/>
  <c r="X1771" i="13"/>
  <c r="W1771" i="13"/>
  <c r="V1771" i="13"/>
  <c r="U1771" i="13"/>
  <c r="T1771" i="13"/>
  <c r="S1771" i="13"/>
  <c r="R1771" i="13"/>
  <c r="Q1771" i="13"/>
  <c r="P1771" i="13"/>
  <c r="O1771" i="13"/>
  <c r="N1771" i="13"/>
  <c r="M1771" i="13"/>
  <c r="L1771" i="13"/>
  <c r="K1771" i="13"/>
  <c r="J1771" i="13"/>
  <c r="I1771" i="13"/>
  <c r="F1771" i="13"/>
  <c r="AB1770" i="13"/>
  <c r="AA1770" i="13"/>
  <c r="Z1770" i="13"/>
  <c r="Y1770" i="13"/>
  <c r="X1770" i="13"/>
  <c r="W1770" i="13"/>
  <c r="V1770" i="13"/>
  <c r="U1770" i="13"/>
  <c r="T1770" i="13"/>
  <c r="S1770" i="13"/>
  <c r="R1770" i="13"/>
  <c r="Q1770" i="13"/>
  <c r="P1770" i="13"/>
  <c r="O1770" i="13"/>
  <c r="N1770" i="13"/>
  <c r="M1770" i="13"/>
  <c r="L1770" i="13"/>
  <c r="K1770" i="13"/>
  <c r="J1770" i="13"/>
  <c r="I1770" i="13"/>
  <c r="F1770" i="13"/>
  <c r="AB1769" i="13"/>
  <c r="AA1769" i="13"/>
  <c r="Z1769" i="13"/>
  <c r="Y1769" i="13"/>
  <c r="X1769" i="13"/>
  <c r="W1769" i="13"/>
  <c r="V1769" i="13"/>
  <c r="U1769" i="13"/>
  <c r="T1769" i="13"/>
  <c r="S1769" i="13"/>
  <c r="R1769" i="13"/>
  <c r="Q1769" i="13"/>
  <c r="P1769" i="13"/>
  <c r="O1769" i="13"/>
  <c r="N1769" i="13"/>
  <c r="M1769" i="13"/>
  <c r="L1769" i="13"/>
  <c r="K1769" i="13"/>
  <c r="J1769" i="13"/>
  <c r="I1769" i="13"/>
  <c r="F1769" i="13"/>
  <c r="AB1768" i="13"/>
  <c r="AA1768" i="13"/>
  <c r="Z1768" i="13"/>
  <c r="Y1768" i="13"/>
  <c r="X1768" i="13"/>
  <c r="W1768" i="13"/>
  <c r="V1768" i="13"/>
  <c r="U1768" i="13"/>
  <c r="T1768" i="13"/>
  <c r="S1768" i="13"/>
  <c r="R1768" i="13"/>
  <c r="Q1768" i="13"/>
  <c r="P1768" i="13"/>
  <c r="O1768" i="13"/>
  <c r="N1768" i="13"/>
  <c r="M1768" i="13"/>
  <c r="L1768" i="13"/>
  <c r="K1768" i="13"/>
  <c r="J1768" i="13"/>
  <c r="I1768" i="13"/>
  <c r="F1768" i="13"/>
  <c r="AB1767" i="13"/>
  <c r="AA1767" i="13"/>
  <c r="Z1767" i="13"/>
  <c r="Y1767" i="13"/>
  <c r="X1767" i="13"/>
  <c r="W1767" i="13"/>
  <c r="V1767" i="13"/>
  <c r="U1767" i="13"/>
  <c r="T1767" i="13"/>
  <c r="S1767" i="13"/>
  <c r="R1767" i="13"/>
  <c r="Q1767" i="13"/>
  <c r="P1767" i="13"/>
  <c r="O1767" i="13"/>
  <c r="N1767" i="13"/>
  <c r="M1767" i="13"/>
  <c r="L1767" i="13"/>
  <c r="K1767" i="13"/>
  <c r="J1767" i="13"/>
  <c r="I1767" i="13"/>
  <c r="F1767" i="13"/>
  <c r="AB1766" i="13"/>
  <c r="AA1766" i="13"/>
  <c r="Z1766" i="13"/>
  <c r="Y1766" i="13"/>
  <c r="X1766" i="13"/>
  <c r="W1766" i="13"/>
  <c r="V1766" i="13"/>
  <c r="U1766" i="13"/>
  <c r="T1766" i="13"/>
  <c r="S1766" i="13"/>
  <c r="R1766" i="13"/>
  <c r="Q1766" i="13"/>
  <c r="P1766" i="13"/>
  <c r="O1766" i="13"/>
  <c r="N1766" i="13"/>
  <c r="M1766" i="13"/>
  <c r="L1766" i="13"/>
  <c r="K1766" i="13"/>
  <c r="J1766" i="13"/>
  <c r="I1766" i="13"/>
  <c r="F1766" i="13"/>
  <c r="AB1765" i="13"/>
  <c r="AA1765" i="13"/>
  <c r="Z1765" i="13"/>
  <c r="Y1765" i="13"/>
  <c r="X1765" i="13"/>
  <c r="W1765" i="13"/>
  <c r="V1765" i="13"/>
  <c r="U1765" i="13"/>
  <c r="T1765" i="13"/>
  <c r="S1765" i="13"/>
  <c r="R1765" i="13"/>
  <c r="Q1765" i="13"/>
  <c r="P1765" i="13"/>
  <c r="O1765" i="13"/>
  <c r="N1765" i="13"/>
  <c r="M1765" i="13"/>
  <c r="L1765" i="13"/>
  <c r="K1765" i="13"/>
  <c r="J1765" i="13"/>
  <c r="I1765" i="13"/>
  <c r="F1765" i="13"/>
  <c r="AB1764" i="13"/>
  <c r="AA1764" i="13"/>
  <c r="Z1764" i="13"/>
  <c r="Y1764" i="13"/>
  <c r="X1764" i="13"/>
  <c r="W1764" i="13"/>
  <c r="V1764" i="13"/>
  <c r="U1764" i="13"/>
  <c r="T1764" i="13"/>
  <c r="S1764" i="13"/>
  <c r="R1764" i="13"/>
  <c r="Q1764" i="13"/>
  <c r="P1764" i="13"/>
  <c r="O1764" i="13"/>
  <c r="N1764" i="13"/>
  <c r="M1764" i="13"/>
  <c r="L1764" i="13"/>
  <c r="K1764" i="13"/>
  <c r="J1764" i="13"/>
  <c r="I1764" i="13"/>
  <c r="F1764" i="13"/>
  <c r="AB1763" i="13"/>
  <c r="AA1763" i="13"/>
  <c r="Z1763" i="13"/>
  <c r="Y1763" i="13"/>
  <c r="X1763" i="13"/>
  <c r="W1763" i="13"/>
  <c r="V1763" i="13"/>
  <c r="U1763" i="13"/>
  <c r="T1763" i="13"/>
  <c r="S1763" i="13"/>
  <c r="R1763" i="13"/>
  <c r="Q1763" i="13"/>
  <c r="P1763" i="13"/>
  <c r="O1763" i="13"/>
  <c r="N1763" i="13"/>
  <c r="M1763" i="13"/>
  <c r="L1763" i="13"/>
  <c r="K1763" i="13"/>
  <c r="J1763" i="13"/>
  <c r="I1763" i="13"/>
  <c r="F1763" i="13"/>
  <c r="G1724" i="13"/>
  <c r="G1725" i="13"/>
  <c r="G1726" i="13"/>
  <c r="G1727" i="13"/>
  <c r="G1728" i="13"/>
  <c r="G1729" i="13"/>
  <c r="G1730" i="13"/>
  <c r="G1731" i="13"/>
  <c r="G1732" i="13"/>
  <c r="G1733" i="13"/>
  <c r="G1734" i="13"/>
  <c r="G1735" i="13"/>
  <c r="G1736" i="13"/>
  <c r="G1737" i="13"/>
  <c r="G1738" i="13"/>
  <c r="G1739" i="13"/>
  <c r="G1740" i="13"/>
  <c r="G1741" i="13"/>
  <c r="G1742" i="13"/>
  <c r="G1743" i="13"/>
  <c r="G1744" i="13"/>
  <c r="G1745" i="13"/>
  <c r="G1746" i="13"/>
  <c r="G1747" i="13"/>
  <c r="G1748" i="13"/>
  <c r="G1749" i="13"/>
  <c r="G1750" i="13"/>
  <c r="G1751" i="13"/>
  <c r="G1752" i="13"/>
  <c r="G1753" i="13"/>
  <c r="G1754" i="13"/>
  <c r="G1755" i="13"/>
  <c r="G1756" i="13"/>
  <c r="G1757" i="13"/>
  <c r="G1758" i="13"/>
  <c r="G1759" i="13"/>
  <c r="G1760" i="13"/>
  <c r="G1761" i="13"/>
  <c r="G1762" i="13"/>
  <c r="G1723" i="13"/>
  <c r="G1722" i="13"/>
  <c r="AE1727" i="13" s="1"/>
  <c r="D1724" i="13"/>
  <c r="D1725" i="13"/>
  <c r="D1726" i="13"/>
  <c r="D1727" i="13"/>
  <c r="D1728" i="13"/>
  <c r="D1729" i="13"/>
  <c r="D1730" i="13"/>
  <c r="D1731" i="13"/>
  <c r="D1732" i="13"/>
  <c r="D1733" i="13"/>
  <c r="D1734" i="13"/>
  <c r="D1735" i="13"/>
  <c r="D1736" i="13"/>
  <c r="D1737" i="13"/>
  <c r="D1738" i="13"/>
  <c r="D1739" i="13"/>
  <c r="D1740" i="13"/>
  <c r="D1741" i="13"/>
  <c r="D1742" i="13"/>
  <c r="D1743" i="13"/>
  <c r="D1744" i="13"/>
  <c r="D1745" i="13"/>
  <c r="D1746" i="13"/>
  <c r="D1747" i="13"/>
  <c r="D1748" i="13"/>
  <c r="D1749" i="13"/>
  <c r="D1750" i="13"/>
  <c r="D1751" i="13"/>
  <c r="D1752" i="13"/>
  <c r="D1753" i="13"/>
  <c r="D1754" i="13"/>
  <c r="D1755" i="13"/>
  <c r="D1756" i="13"/>
  <c r="D1757" i="13"/>
  <c r="D1758" i="13"/>
  <c r="D1759" i="13"/>
  <c r="D1760" i="13"/>
  <c r="D1761" i="13"/>
  <c r="D1762" i="13"/>
  <c r="D1723" i="13"/>
  <c r="AB1762" i="13"/>
  <c r="AA1762" i="13"/>
  <c r="Z1762" i="13"/>
  <c r="Y1762" i="13"/>
  <c r="X1762" i="13"/>
  <c r="W1762" i="13"/>
  <c r="V1762" i="13"/>
  <c r="U1762" i="13"/>
  <c r="T1762" i="13"/>
  <c r="S1762" i="13"/>
  <c r="R1762" i="13"/>
  <c r="Q1762" i="13"/>
  <c r="P1762" i="13"/>
  <c r="O1762" i="13"/>
  <c r="N1762" i="13"/>
  <c r="M1762" i="13"/>
  <c r="L1762" i="13"/>
  <c r="K1762" i="13"/>
  <c r="J1762" i="13"/>
  <c r="I1762" i="13"/>
  <c r="F1762" i="13"/>
  <c r="AB1761" i="13"/>
  <c r="AA1761" i="13"/>
  <c r="Z1761" i="13"/>
  <c r="Y1761" i="13"/>
  <c r="X1761" i="13"/>
  <c r="W1761" i="13"/>
  <c r="V1761" i="13"/>
  <c r="U1761" i="13"/>
  <c r="T1761" i="13"/>
  <c r="S1761" i="13"/>
  <c r="R1761" i="13"/>
  <c r="Q1761" i="13"/>
  <c r="P1761" i="13"/>
  <c r="O1761" i="13"/>
  <c r="N1761" i="13"/>
  <c r="M1761" i="13"/>
  <c r="L1761" i="13"/>
  <c r="K1761" i="13"/>
  <c r="J1761" i="13"/>
  <c r="I1761" i="13"/>
  <c r="F1761" i="13"/>
  <c r="AB1760" i="13"/>
  <c r="AA1760" i="13"/>
  <c r="Z1760" i="13"/>
  <c r="Y1760" i="13"/>
  <c r="X1760" i="13"/>
  <c r="W1760" i="13"/>
  <c r="V1760" i="13"/>
  <c r="U1760" i="13"/>
  <c r="T1760" i="13"/>
  <c r="S1760" i="13"/>
  <c r="R1760" i="13"/>
  <c r="Q1760" i="13"/>
  <c r="P1760" i="13"/>
  <c r="O1760" i="13"/>
  <c r="N1760" i="13"/>
  <c r="M1760" i="13"/>
  <c r="L1760" i="13"/>
  <c r="K1760" i="13"/>
  <c r="J1760" i="13"/>
  <c r="I1760" i="13"/>
  <c r="F1760" i="13"/>
  <c r="AB1759" i="13"/>
  <c r="AA1759" i="13"/>
  <c r="Z1759" i="13"/>
  <c r="Y1759" i="13"/>
  <c r="X1759" i="13"/>
  <c r="W1759" i="13"/>
  <c r="V1759" i="13"/>
  <c r="U1759" i="13"/>
  <c r="T1759" i="13"/>
  <c r="S1759" i="13"/>
  <c r="R1759" i="13"/>
  <c r="Q1759" i="13"/>
  <c r="P1759" i="13"/>
  <c r="O1759" i="13"/>
  <c r="N1759" i="13"/>
  <c r="M1759" i="13"/>
  <c r="L1759" i="13"/>
  <c r="K1759" i="13"/>
  <c r="J1759" i="13"/>
  <c r="I1759" i="13"/>
  <c r="F1759" i="13"/>
  <c r="AB1758" i="13"/>
  <c r="AA1758" i="13"/>
  <c r="Z1758" i="13"/>
  <c r="Y1758" i="13"/>
  <c r="X1758" i="13"/>
  <c r="W1758" i="13"/>
  <c r="V1758" i="13"/>
  <c r="U1758" i="13"/>
  <c r="T1758" i="13"/>
  <c r="S1758" i="13"/>
  <c r="R1758" i="13"/>
  <c r="Q1758" i="13"/>
  <c r="P1758" i="13"/>
  <c r="O1758" i="13"/>
  <c r="N1758" i="13"/>
  <c r="M1758" i="13"/>
  <c r="L1758" i="13"/>
  <c r="K1758" i="13"/>
  <c r="J1758" i="13"/>
  <c r="I1758" i="13"/>
  <c r="F1758" i="13"/>
  <c r="AB1757" i="13"/>
  <c r="AA1757" i="13"/>
  <c r="Z1757" i="13"/>
  <c r="Y1757" i="13"/>
  <c r="X1757" i="13"/>
  <c r="W1757" i="13"/>
  <c r="V1757" i="13"/>
  <c r="U1757" i="13"/>
  <c r="T1757" i="13"/>
  <c r="S1757" i="13"/>
  <c r="R1757" i="13"/>
  <c r="Q1757" i="13"/>
  <c r="P1757" i="13"/>
  <c r="O1757" i="13"/>
  <c r="N1757" i="13"/>
  <c r="M1757" i="13"/>
  <c r="L1757" i="13"/>
  <c r="K1757" i="13"/>
  <c r="J1757" i="13"/>
  <c r="I1757" i="13"/>
  <c r="F1757" i="13"/>
  <c r="AB1756" i="13"/>
  <c r="AA1756" i="13"/>
  <c r="Z1756" i="13"/>
  <c r="Y1756" i="13"/>
  <c r="X1756" i="13"/>
  <c r="W1756" i="13"/>
  <c r="V1756" i="13"/>
  <c r="U1756" i="13"/>
  <c r="T1756" i="13"/>
  <c r="S1756" i="13"/>
  <c r="R1756" i="13"/>
  <c r="Q1756" i="13"/>
  <c r="P1756" i="13"/>
  <c r="O1756" i="13"/>
  <c r="N1756" i="13"/>
  <c r="M1756" i="13"/>
  <c r="L1756" i="13"/>
  <c r="K1756" i="13"/>
  <c r="J1756" i="13"/>
  <c r="I1756" i="13"/>
  <c r="F1756" i="13"/>
  <c r="AB1755" i="13"/>
  <c r="AA1755" i="13"/>
  <c r="Z1755" i="13"/>
  <c r="Y1755" i="13"/>
  <c r="X1755" i="13"/>
  <c r="W1755" i="13"/>
  <c r="V1755" i="13"/>
  <c r="U1755" i="13"/>
  <c r="T1755" i="13"/>
  <c r="S1755" i="13"/>
  <c r="R1755" i="13"/>
  <c r="Q1755" i="13"/>
  <c r="P1755" i="13"/>
  <c r="O1755" i="13"/>
  <c r="N1755" i="13"/>
  <c r="M1755" i="13"/>
  <c r="L1755" i="13"/>
  <c r="K1755" i="13"/>
  <c r="J1755" i="13"/>
  <c r="I1755" i="13"/>
  <c r="F1755" i="13"/>
  <c r="AB1754" i="13"/>
  <c r="AA1754" i="13"/>
  <c r="Z1754" i="13"/>
  <c r="Y1754" i="13"/>
  <c r="X1754" i="13"/>
  <c r="W1754" i="13"/>
  <c r="V1754" i="13"/>
  <c r="U1754" i="13"/>
  <c r="T1754" i="13"/>
  <c r="S1754" i="13"/>
  <c r="R1754" i="13"/>
  <c r="Q1754" i="13"/>
  <c r="P1754" i="13"/>
  <c r="O1754" i="13"/>
  <c r="N1754" i="13"/>
  <c r="M1754" i="13"/>
  <c r="L1754" i="13"/>
  <c r="K1754" i="13"/>
  <c r="J1754" i="13"/>
  <c r="I1754" i="13"/>
  <c r="F1754" i="13"/>
  <c r="AB1753" i="13"/>
  <c r="AA1753" i="13"/>
  <c r="Z1753" i="13"/>
  <c r="Y1753" i="13"/>
  <c r="X1753" i="13"/>
  <c r="W1753" i="13"/>
  <c r="V1753" i="13"/>
  <c r="U1753" i="13"/>
  <c r="T1753" i="13"/>
  <c r="S1753" i="13"/>
  <c r="R1753" i="13"/>
  <c r="Q1753" i="13"/>
  <c r="P1753" i="13"/>
  <c r="O1753" i="13"/>
  <c r="N1753" i="13"/>
  <c r="M1753" i="13"/>
  <c r="L1753" i="13"/>
  <c r="K1753" i="13"/>
  <c r="J1753" i="13"/>
  <c r="I1753" i="13"/>
  <c r="F1753" i="13"/>
  <c r="AB1752" i="13"/>
  <c r="AA1752" i="13"/>
  <c r="Z1752" i="13"/>
  <c r="Y1752" i="13"/>
  <c r="X1752" i="13"/>
  <c r="W1752" i="13"/>
  <c r="V1752" i="13"/>
  <c r="U1752" i="13"/>
  <c r="T1752" i="13"/>
  <c r="S1752" i="13"/>
  <c r="R1752" i="13"/>
  <c r="Q1752" i="13"/>
  <c r="P1752" i="13"/>
  <c r="O1752" i="13"/>
  <c r="N1752" i="13"/>
  <c r="M1752" i="13"/>
  <c r="L1752" i="13"/>
  <c r="K1752" i="13"/>
  <c r="J1752" i="13"/>
  <c r="I1752" i="13"/>
  <c r="F1752" i="13"/>
  <c r="AB1751" i="13"/>
  <c r="AA1751" i="13"/>
  <c r="Z1751" i="13"/>
  <c r="Y1751" i="13"/>
  <c r="X1751" i="13"/>
  <c r="W1751" i="13"/>
  <c r="V1751" i="13"/>
  <c r="U1751" i="13"/>
  <c r="T1751" i="13"/>
  <c r="S1751" i="13"/>
  <c r="R1751" i="13"/>
  <c r="Q1751" i="13"/>
  <c r="P1751" i="13"/>
  <c r="O1751" i="13"/>
  <c r="N1751" i="13"/>
  <c r="M1751" i="13"/>
  <c r="L1751" i="13"/>
  <c r="K1751" i="13"/>
  <c r="J1751" i="13"/>
  <c r="I1751" i="13"/>
  <c r="F1751" i="13"/>
  <c r="AB1750" i="13"/>
  <c r="AA1750" i="13"/>
  <c r="Z1750" i="13"/>
  <c r="Y1750" i="13"/>
  <c r="X1750" i="13"/>
  <c r="W1750" i="13"/>
  <c r="V1750" i="13"/>
  <c r="U1750" i="13"/>
  <c r="T1750" i="13"/>
  <c r="S1750" i="13"/>
  <c r="R1750" i="13"/>
  <c r="Q1750" i="13"/>
  <c r="P1750" i="13"/>
  <c r="O1750" i="13"/>
  <c r="N1750" i="13"/>
  <c r="M1750" i="13"/>
  <c r="L1750" i="13"/>
  <c r="K1750" i="13"/>
  <c r="J1750" i="13"/>
  <c r="I1750" i="13"/>
  <c r="F1750" i="13"/>
  <c r="AB1749" i="13"/>
  <c r="AA1749" i="13"/>
  <c r="Z1749" i="13"/>
  <c r="Y1749" i="13"/>
  <c r="X1749" i="13"/>
  <c r="W1749" i="13"/>
  <c r="V1749" i="13"/>
  <c r="U1749" i="13"/>
  <c r="T1749" i="13"/>
  <c r="S1749" i="13"/>
  <c r="R1749" i="13"/>
  <c r="Q1749" i="13"/>
  <c r="P1749" i="13"/>
  <c r="O1749" i="13"/>
  <c r="N1749" i="13"/>
  <c r="M1749" i="13"/>
  <c r="L1749" i="13"/>
  <c r="K1749" i="13"/>
  <c r="J1749" i="13"/>
  <c r="I1749" i="13"/>
  <c r="F1749" i="13"/>
  <c r="AB1748" i="13"/>
  <c r="AA1748" i="13"/>
  <c r="Z1748" i="13"/>
  <c r="Y1748" i="13"/>
  <c r="X1748" i="13"/>
  <c r="W1748" i="13"/>
  <c r="V1748" i="13"/>
  <c r="U1748" i="13"/>
  <c r="T1748" i="13"/>
  <c r="S1748" i="13"/>
  <c r="R1748" i="13"/>
  <c r="Q1748" i="13"/>
  <c r="P1748" i="13"/>
  <c r="O1748" i="13"/>
  <c r="N1748" i="13"/>
  <c r="M1748" i="13"/>
  <c r="L1748" i="13"/>
  <c r="K1748" i="13"/>
  <c r="J1748" i="13"/>
  <c r="I1748" i="13"/>
  <c r="F1748" i="13"/>
  <c r="AB1747" i="13"/>
  <c r="AA1747" i="13"/>
  <c r="Z1747" i="13"/>
  <c r="Y1747" i="13"/>
  <c r="X1747" i="13"/>
  <c r="W1747" i="13"/>
  <c r="V1747" i="13"/>
  <c r="U1747" i="13"/>
  <c r="T1747" i="13"/>
  <c r="S1747" i="13"/>
  <c r="R1747" i="13"/>
  <c r="Q1747" i="13"/>
  <c r="P1747" i="13"/>
  <c r="O1747" i="13"/>
  <c r="N1747" i="13"/>
  <c r="M1747" i="13"/>
  <c r="L1747" i="13"/>
  <c r="K1747" i="13"/>
  <c r="J1747" i="13"/>
  <c r="I1747" i="13"/>
  <c r="F1747" i="13"/>
  <c r="AB1746" i="13"/>
  <c r="AA1746" i="13"/>
  <c r="Z1746" i="13"/>
  <c r="Y1746" i="13"/>
  <c r="X1746" i="13"/>
  <c r="W1746" i="13"/>
  <c r="V1746" i="13"/>
  <c r="U1746" i="13"/>
  <c r="T1746" i="13"/>
  <c r="S1746" i="13"/>
  <c r="R1746" i="13"/>
  <c r="Q1746" i="13"/>
  <c r="P1746" i="13"/>
  <c r="O1746" i="13"/>
  <c r="N1746" i="13"/>
  <c r="M1746" i="13"/>
  <c r="L1746" i="13"/>
  <c r="K1746" i="13"/>
  <c r="J1746" i="13"/>
  <c r="I1746" i="13"/>
  <c r="F1746" i="13"/>
  <c r="AB1745" i="13"/>
  <c r="AA1745" i="13"/>
  <c r="Z1745" i="13"/>
  <c r="Y1745" i="13"/>
  <c r="X1745" i="13"/>
  <c r="W1745" i="13"/>
  <c r="V1745" i="13"/>
  <c r="U1745" i="13"/>
  <c r="T1745" i="13"/>
  <c r="S1745" i="13"/>
  <c r="R1745" i="13"/>
  <c r="Q1745" i="13"/>
  <c r="P1745" i="13"/>
  <c r="O1745" i="13"/>
  <c r="N1745" i="13"/>
  <c r="M1745" i="13"/>
  <c r="L1745" i="13"/>
  <c r="K1745" i="13"/>
  <c r="J1745" i="13"/>
  <c r="I1745" i="13"/>
  <c r="F1745" i="13"/>
  <c r="AB1744" i="13"/>
  <c r="AA1744" i="13"/>
  <c r="Z1744" i="13"/>
  <c r="Y1744" i="13"/>
  <c r="X1744" i="13"/>
  <c r="W1744" i="13"/>
  <c r="V1744" i="13"/>
  <c r="U1744" i="13"/>
  <c r="T1744" i="13"/>
  <c r="S1744" i="13"/>
  <c r="R1744" i="13"/>
  <c r="Q1744" i="13"/>
  <c r="P1744" i="13"/>
  <c r="O1744" i="13"/>
  <c r="N1744" i="13"/>
  <c r="M1744" i="13"/>
  <c r="L1744" i="13"/>
  <c r="K1744" i="13"/>
  <c r="J1744" i="13"/>
  <c r="I1744" i="13"/>
  <c r="F1744" i="13"/>
  <c r="AB1743" i="13"/>
  <c r="AA1743" i="13"/>
  <c r="Z1743" i="13"/>
  <c r="Y1743" i="13"/>
  <c r="X1743" i="13"/>
  <c r="W1743" i="13"/>
  <c r="V1743" i="13"/>
  <c r="U1743" i="13"/>
  <c r="T1743" i="13"/>
  <c r="S1743" i="13"/>
  <c r="R1743" i="13"/>
  <c r="Q1743" i="13"/>
  <c r="P1743" i="13"/>
  <c r="O1743" i="13"/>
  <c r="N1743" i="13"/>
  <c r="M1743" i="13"/>
  <c r="L1743" i="13"/>
  <c r="K1743" i="13"/>
  <c r="J1743" i="13"/>
  <c r="I1743" i="13"/>
  <c r="F1743" i="13"/>
  <c r="AB1742" i="13"/>
  <c r="AA1742" i="13"/>
  <c r="Z1742" i="13"/>
  <c r="Y1742" i="13"/>
  <c r="X1742" i="13"/>
  <c r="W1742" i="13"/>
  <c r="V1742" i="13"/>
  <c r="U1742" i="13"/>
  <c r="T1742" i="13"/>
  <c r="S1742" i="13"/>
  <c r="R1742" i="13"/>
  <c r="Q1742" i="13"/>
  <c r="P1742" i="13"/>
  <c r="O1742" i="13"/>
  <c r="N1742" i="13"/>
  <c r="M1742" i="13"/>
  <c r="L1742" i="13"/>
  <c r="K1742" i="13"/>
  <c r="J1742" i="13"/>
  <c r="I1742" i="13"/>
  <c r="F1742" i="13"/>
  <c r="AB1741" i="13"/>
  <c r="AA1741" i="13"/>
  <c r="Z1741" i="13"/>
  <c r="Y1741" i="13"/>
  <c r="X1741" i="13"/>
  <c r="W1741" i="13"/>
  <c r="V1741" i="13"/>
  <c r="U1741" i="13"/>
  <c r="T1741" i="13"/>
  <c r="S1741" i="13"/>
  <c r="R1741" i="13"/>
  <c r="Q1741" i="13"/>
  <c r="P1741" i="13"/>
  <c r="O1741" i="13"/>
  <c r="N1741" i="13"/>
  <c r="M1741" i="13"/>
  <c r="L1741" i="13"/>
  <c r="K1741" i="13"/>
  <c r="J1741" i="13"/>
  <c r="I1741" i="13"/>
  <c r="F1741" i="13"/>
  <c r="AB1740" i="13"/>
  <c r="AA1740" i="13"/>
  <c r="Z1740" i="13"/>
  <c r="Y1740" i="13"/>
  <c r="X1740" i="13"/>
  <c r="W1740" i="13"/>
  <c r="V1740" i="13"/>
  <c r="U1740" i="13"/>
  <c r="T1740" i="13"/>
  <c r="S1740" i="13"/>
  <c r="R1740" i="13"/>
  <c r="Q1740" i="13"/>
  <c r="P1740" i="13"/>
  <c r="O1740" i="13"/>
  <c r="N1740" i="13"/>
  <c r="M1740" i="13"/>
  <c r="L1740" i="13"/>
  <c r="K1740" i="13"/>
  <c r="J1740" i="13"/>
  <c r="I1740" i="13"/>
  <c r="F1740" i="13"/>
  <c r="AB1739" i="13"/>
  <c r="AA1739" i="13"/>
  <c r="Z1739" i="13"/>
  <c r="Y1739" i="13"/>
  <c r="X1739" i="13"/>
  <c r="W1739" i="13"/>
  <c r="V1739" i="13"/>
  <c r="U1739" i="13"/>
  <c r="T1739" i="13"/>
  <c r="S1739" i="13"/>
  <c r="R1739" i="13"/>
  <c r="Q1739" i="13"/>
  <c r="P1739" i="13"/>
  <c r="O1739" i="13"/>
  <c r="N1739" i="13"/>
  <c r="M1739" i="13"/>
  <c r="L1739" i="13"/>
  <c r="K1739" i="13"/>
  <c r="J1739" i="13"/>
  <c r="I1739" i="13"/>
  <c r="F1739" i="13"/>
  <c r="AB1738" i="13"/>
  <c r="AA1738" i="13"/>
  <c r="Z1738" i="13"/>
  <c r="Y1738" i="13"/>
  <c r="X1738" i="13"/>
  <c r="W1738" i="13"/>
  <c r="V1738" i="13"/>
  <c r="U1738" i="13"/>
  <c r="T1738" i="13"/>
  <c r="S1738" i="13"/>
  <c r="R1738" i="13"/>
  <c r="Q1738" i="13"/>
  <c r="P1738" i="13"/>
  <c r="O1738" i="13"/>
  <c r="N1738" i="13"/>
  <c r="M1738" i="13"/>
  <c r="L1738" i="13"/>
  <c r="K1738" i="13"/>
  <c r="J1738" i="13"/>
  <c r="I1738" i="13"/>
  <c r="F1738" i="13"/>
  <c r="AB1737" i="13"/>
  <c r="AA1737" i="13"/>
  <c r="Z1737" i="13"/>
  <c r="Y1737" i="13"/>
  <c r="X1737" i="13"/>
  <c r="W1737" i="13"/>
  <c r="V1737" i="13"/>
  <c r="U1737" i="13"/>
  <c r="T1737" i="13"/>
  <c r="S1737" i="13"/>
  <c r="R1737" i="13"/>
  <c r="Q1737" i="13"/>
  <c r="P1737" i="13"/>
  <c r="O1737" i="13"/>
  <c r="N1737" i="13"/>
  <c r="M1737" i="13"/>
  <c r="L1737" i="13"/>
  <c r="K1737" i="13"/>
  <c r="J1737" i="13"/>
  <c r="I1737" i="13"/>
  <c r="F1737" i="13"/>
  <c r="AB1736" i="13"/>
  <c r="AA1736" i="13"/>
  <c r="Z1736" i="13"/>
  <c r="Y1736" i="13"/>
  <c r="X1736" i="13"/>
  <c r="W1736" i="13"/>
  <c r="V1736" i="13"/>
  <c r="U1736" i="13"/>
  <c r="T1736" i="13"/>
  <c r="S1736" i="13"/>
  <c r="R1736" i="13"/>
  <c r="Q1736" i="13"/>
  <c r="P1736" i="13"/>
  <c r="O1736" i="13"/>
  <c r="N1736" i="13"/>
  <c r="M1736" i="13"/>
  <c r="L1736" i="13"/>
  <c r="K1736" i="13"/>
  <c r="J1736" i="13"/>
  <c r="I1736" i="13"/>
  <c r="F1736" i="13"/>
  <c r="AB1735" i="13"/>
  <c r="AA1735" i="13"/>
  <c r="Z1735" i="13"/>
  <c r="Y1735" i="13"/>
  <c r="X1735" i="13"/>
  <c r="W1735" i="13"/>
  <c r="V1735" i="13"/>
  <c r="U1735" i="13"/>
  <c r="T1735" i="13"/>
  <c r="S1735" i="13"/>
  <c r="R1735" i="13"/>
  <c r="Q1735" i="13"/>
  <c r="P1735" i="13"/>
  <c r="O1735" i="13"/>
  <c r="N1735" i="13"/>
  <c r="M1735" i="13"/>
  <c r="L1735" i="13"/>
  <c r="K1735" i="13"/>
  <c r="J1735" i="13"/>
  <c r="I1735" i="13"/>
  <c r="F1735" i="13"/>
  <c r="AB1734" i="13"/>
  <c r="AA1734" i="13"/>
  <c r="Z1734" i="13"/>
  <c r="Y1734" i="13"/>
  <c r="X1734" i="13"/>
  <c r="W1734" i="13"/>
  <c r="V1734" i="13"/>
  <c r="U1734" i="13"/>
  <c r="T1734" i="13"/>
  <c r="S1734" i="13"/>
  <c r="R1734" i="13"/>
  <c r="Q1734" i="13"/>
  <c r="P1734" i="13"/>
  <c r="O1734" i="13"/>
  <c r="N1734" i="13"/>
  <c r="M1734" i="13"/>
  <c r="L1734" i="13"/>
  <c r="K1734" i="13"/>
  <c r="J1734" i="13"/>
  <c r="I1734" i="13"/>
  <c r="F1734" i="13"/>
  <c r="AB1733" i="13"/>
  <c r="AA1733" i="13"/>
  <c r="Z1733" i="13"/>
  <c r="Y1733" i="13"/>
  <c r="X1733" i="13"/>
  <c r="W1733" i="13"/>
  <c r="V1733" i="13"/>
  <c r="U1733" i="13"/>
  <c r="T1733" i="13"/>
  <c r="S1733" i="13"/>
  <c r="R1733" i="13"/>
  <c r="Q1733" i="13"/>
  <c r="P1733" i="13"/>
  <c r="O1733" i="13"/>
  <c r="N1733" i="13"/>
  <c r="M1733" i="13"/>
  <c r="L1733" i="13"/>
  <c r="K1733" i="13"/>
  <c r="J1733" i="13"/>
  <c r="I1733" i="13"/>
  <c r="F1733" i="13"/>
  <c r="AB1732" i="13"/>
  <c r="AA1732" i="13"/>
  <c r="Z1732" i="13"/>
  <c r="Y1732" i="13"/>
  <c r="X1732" i="13"/>
  <c r="W1732" i="13"/>
  <c r="V1732" i="13"/>
  <c r="U1732" i="13"/>
  <c r="T1732" i="13"/>
  <c r="S1732" i="13"/>
  <c r="R1732" i="13"/>
  <c r="Q1732" i="13"/>
  <c r="P1732" i="13"/>
  <c r="O1732" i="13"/>
  <c r="N1732" i="13"/>
  <c r="M1732" i="13"/>
  <c r="L1732" i="13"/>
  <c r="K1732" i="13"/>
  <c r="J1732" i="13"/>
  <c r="I1732" i="13"/>
  <c r="F1732" i="13"/>
  <c r="AB1731" i="13"/>
  <c r="AA1731" i="13"/>
  <c r="Z1731" i="13"/>
  <c r="Y1731" i="13"/>
  <c r="X1731" i="13"/>
  <c r="W1731" i="13"/>
  <c r="V1731" i="13"/>
  <c r="U1731" i="13"/>
  <c r="T1731" i="13"/>
  <c r="S1731" i="13"/>
  <c r="R1731" i="13"/>
  <c r="Q1731" i="13"/>
  <c r="P1731" i="13"/>
  <c r="O1731" i="13"/>
  <c r="N1731" i="13"/>
  <c r="M1731" i="13"/>
  <c r="L1731" i="13"/>
  <c r="K1731" i="13"/>
  <c r="J1731" i="13"/>
  <c r="I1731" i="13"/>
  <c r="F1731" i="13"/>
  <c r="AB1730" i="13"/>
  <c r="AA1730" i="13"/>
  <c r="Z1730" i="13"/>
  <c r="Y1730" i="13"/>
  <c r="X1730" i="13"/>
  <c r="W1730" i="13"/>
  <c r="V1730" i="13"/>
  <c r="U1730" i="13"/>
  <c r="T1730" i="13"/>
  <c r="S1730" i="13"/>
  <c r="R1730" i="13"/>
  <c r="Q1730" i="13"/>
  <c r="P1730" i="13"/>
  <c r="O1730" i="13"/>
  <c r="N1730" i="13"/>
  <c r="M1730" i="13"/>
  <c r="L1730" i="13"/>
  <c r="K1730" i="13"/>
  <c r="J1730" i="13"/>
  <c r="I1730" i="13"/>
  <c r="F1730" i="13"/>
  <c r="AB1729" i="13"/>
  <c r="AA1729" i="13"/>
  <c r="Z1729" i="13"/>
  <c r="Y1729" i="13"/>
  <c r="X1729" i="13"/>
  <c r="W1729" i="13"/>
  <c r="V1729" i="13"/>
  <c r="U1729" i="13"/>
  <c r="T1729" i="13"/>
  <c r="S1729" i="13"/>
  <c r="R1729" i="13"/>
  <c r="Q1729" i="13"/>
  <c r="P1729" i="13"/>
  <c r="O1729" i="13"/>
  <c r="N1729" i="13"/>
  <c r="M1729" i="13"/>
  <c r="L1729" i="13"/>
  <c r="K1729" i="13"/>
  <c r="J1729" i="13"/>
  <c r="I1729" i="13"/>
  <c r="F1729" i="13"/>
  <c r="AB1728" i="13"/>
  <c r="AA1728" i="13"/>
  <c r="Z1728" i="13"/>
  <c r="Y1728" i="13"/>
  <c r="X1728" i="13"/>
  <c r="W1728" i="13"/>
  <c r="V1728" i="13"/>
  <c r="U1728" i="13"/>
  <c r="T1728" i="13"/>
  <c r="S1728" i="13"/>
  <c r="R1728" i="13"/>
  <c r="Q1728" i="13"/>
  <c r="P1728" i="13"/>
  <c r="O1728" i="13"/>
  <c r="N1728" i="13"/>
  <c r="M1728" i="13"/>
  <c r="L1728" i="13"/>
  <c r="K1728" i="13"/>
  <c r="J1728" i="13"/>
  <c r="I1728" i="13"/>
  <c r="F1728" i="13"/>
  <c r="AB1727" i="13"/>
  <c r="AA1727" i="13"/>
  <c r="Z1727" i="13"/>
  <c r="Y1727" i="13"/>
  <c r="X1727" i="13"/>
  <c r="W1727" i="13"/>
  <c r="V1727" i="13"/>
  <c r="U1727" i="13"/>
  <c r="T1727" i="13"/>
  <c r="S1727" i="13"/>
  <c r="R1727" i="13"/>
  <c r="Q1727" i="13"/>
  <c r="P1727" i="13"/>
  <c r="O1727" i="13"/>
  <c r="N1727" i="13"/>
  <c r="M1727" i="13"/>
  <c r="L1727" i="13"/>
  <c r="K1727" i="13"/>
  <c r="J1727" i="13"/>
  <c r="I1727" i="13"/>
  <c r="F1727" i="13"/>
  <c r="AB1726" i="13"/>
  <c r="AA1726" i="13"/>
  <c r="Z1726" i="13"/>
  <c r="Y1726" i="13"/>
  <c r="X1726" i="13"/>
  <c r="W1726" i="13"/>
  <c r="V1726" i="13"/>
  <c r="U1726" i="13"/>
  <c r="T1726" i="13"/>
  <c r="S1726" i="13"/>
  <c r="R1726" i="13"/>
  <c r="Q1726" i="13"/>
  <c r="P1726" i="13"/>
  <c r="O1726" i="13"/>
  <c r="N1726" i="13"/>
  <c r="M1726" i="13"/>
  <c r="L1726" i="13"/>
  <c r="K1726" i="13"/>
  <c r="J1726" i="13"/>
  <c r="I1726" i="13"/>
  <c r="F1726" i="13"/>
  <c r="AB1725" i="13"/>
  <c r="AA1725" i="13"/>
  <c r="Z1725" i="13"/>
  <c r="Y1725" i="13"/>
  <c r="X1725" i="13"/>
  <c r="W1725" i="13"/>
  <c r="V1725" i="13"/>
  <c r="U1725" i="13"/>
  <c r="T1725" i="13"/>
  <c r="S1725" i="13"/>
  <c r="R1725" i="13"/>
  <c r="Q1725" i="13"/>
  <c r="P1725" i="13"/>
  <c r="O1725" i="13"/>
  <c r="N1725" i="13"/>
  <c r="M1725" i="13"/>
  <c r="L1725" i="13"/>
  <c r="K1725" i="13"/>
  <c r="J1725" i="13"/>
  <c r="I1725" i="13"/>
  <c r="F1725" i="13"/>
  <c r="AB1724" i="13"/>
  <c r="AA1724" i="13"/>
  <c r="Z1724" i="13"/>
  <c r="Y1724" i="13"/>
  <c r="X1724" i="13"/>
  <c r="W1724" i="13"/>
  <c r="V1724" i="13"/>
  <c r="U1724" i="13"/>
  <c r="T1724" i="13"/>
  <c r="S1724" i="13"/>
  <c r="R1724" i="13"/>
  <c r="Q1724" i="13"/>
  <c r="P1724" i="13"/>
  <c r="O1724" i="13"/>
  <c r="N1724" i="13"/>
  <c r="M1724" i="13"/>
  <c r="L1724" i="13"/>
  <c r="K1724" i="13"/>
  <c r="J1724" i="13"/>
  <c r="I1724" i="13"/>
  <c r="F1724" i="13"/>
  <c r="AB1723" i="13"/>
  <c r="AA1723" i="13"/>
  <c r="Z1723" i="13"/>
  <c r="Y1723" i="13"/>
  <c r="X1723" i="13"/>
  <c r="W1723" i="13"/>
  <c r="V1723" i="13"/>
  <c r="U1723" i="13"/>
  <c r="T1723" i="13"/>
  <c r="S1723" i="13"/>
  <c r="R1723" i="13"/>
  <c r="Q1723" i="13"/>
  <c r="P1723" i="13"/>
  <c r="O1723" i="13"/>
  <c r="N1723" i="13"/>
  <c r="M1723" i="13"/>
  <c r="L1723" i="13"/>
  <c r="K1723" i="13"/>
  <c r="J1723" i="13"/>
  <c r="I1723" i="13"/>
  <c r="F1723" i="13"/>
  <c r="AB1722" i="13"/>
  <c r="AA1722" i="13"/>
  <c r="Z1722" i="13"/>
  <c r="Y1722" i="13"/>
  <c r="X1722" i="13"/>
  <c r="W1722" i="13"/>
  <c r="V1722" i="13"/>
  <c r="U1722" i="13"/>
  <c r="T1722" i="13"/>
  <c r="S1722" i="13"/>
  <c r="R1722" i="13"/>
  <c r="Q1722" i="13"/>
  <c r="P1722" i="13"/>
  <c r="O1722" i="13"/>
  <c r="N1722" i="13"/>
  <c r="M1722" i="13"/>
  <c r="L1722" i="13"/>
  <c r="K1722" i="13"/>
  <c r="J1722" i="13"/>
  <c r="I1722" i="13"/>
  <c r="F1722" i="13"/>
  <c r="G1683" i="13"/>
  <c r="G1684" i="13"/>
  <c r="G1685" i="13"/>
  <c r="G1686" i="13"/>
  <c r="G1687" i="13"/>
  <c r="G1688" i="13"/>
  <c r="G1689" i="13"/>
  <c r="G1690" i="13"/>
  <c r="G1691" i="13"/>
  <c r="G1692" i="13"/>
  <c r="G1693" i="13"/>
  <c r="G1694" i="13"/>
  <c r="G1695" i="13"/>
  <c r="G1696" i="13"/>
  <c r="G1697" i="13"/>
  <c r="G1698" i="13"/>
  <c r="G1699" i="13"/>
  <c r="G1700" i="13"/>
  <c r="G1701" i="13"/>
  <c r="G1702" i="13"/>
  <c r="G1703" i="13"/>
  <c r="G1704" i="13"/>
  <c r="G1705" i="13"/>
  <c r="G1706" i="13"/>
  <c r="G1707" i="13"/>
  <c r="G1708" i="13"/>
  <c r="G1709" i="13"/>
  <c r="G1710" i="13"/>
  <c r="G1711" i="13"/>
  <c r="G1712" i="13"/>
  <c r="G1713" i="13"/>
  <c r="G1714" i="13"/>
  <c r="G1715" i="13"/>
  <c r="G1716" i="13"/>
  <c r="G1717" i="13"/>
  <c r="G1718" i="13"/>
  <c r="G1719" i="13"/>
  <c r="G1720" i="13"/>
  <c r="G1721" i="13"/>
  <c r="G1682" i="13"/>
  <c r="G1681" i="13"/>
  <c r="D1683" i="13"/>
  <c r="D1684" i="13"/>
  <c r="D1685" i="13"/>
  <c r="D1686" i="13"/>
  <c r="D1687" i="13"/>
  <c r="D1688" i="13"/>
  <c r="D1689" i="13"/>
  <c r="D1690" i="13"/>
  <c r="D1691" i="13"/>
  <c r="D1692" i="13"/>
  <c r="D1693" i="13"/>
  <c r="D1694" i="13"/>
  <c r="D1695" i="13"/>
  <c r="D1696" i="13"/>
  <c r="D1697" i="13"/>
  <c r="D1698" i="13"/>
  <c r="D1699" i="13"/>
  <c r="D1700" i="13"/>
  <c r="D1701" i="13"/>
  <c r="D1702" i="13"/>
  <c r="D1703" i="13"/>
  <c r="D1704" i="13"/>
  <c r="D1705" i="13"/>
  <c r="D1706" i="13"/>
  <c r="D1707" i="13"/>
  <c r="D1708" i="13"/>
  <c r="D1709" i="13"/>
  <c r="D1710" i="13"/>
  <c r="D1711" i="13"/>
  <c r="D1712" i="13"/>
  <c r="D1713" i="13"/>
  <c r="D1714" i="13"/>
  <c r="D1715" i="13"/>
  <c r="D1716" i="13"/>
  <c r="D1717" i="13"/>
  <c r="D1718" i="13"/>
  <c r="D1719" i="13"/>
  <c r="D1720" i="13"/>
  <c r="D1721" i="13"/>
  <c r="D1682" i="13"/>
  <c r="AB1721" i="13"/>
  <c r="AA1721" i="13"/>
  <c r="Z1721" i="13"/>
  <c r="Y1721" i="13"/>
  <c r="X1721" i="13"/>
  <c r="W1721" i="13"/>
  <c r="V1721" i="13"/>
  <c r="U1721" i="13"/>
  <c r="T1721" i="13"/>
  <c r="S1721" i="13"/>
  <c r="R1721" i="13"/>
  <c r="Q1721" i="13"/>
  <c r="P1721" i="13"/>
  <c r="O1721" i="13"/>
  <c r="N1721" i="13"/>
  <c r="M1721" i="13"/>
  <c r="L1721" i="13"/>
  <c r="K1721" i="13"/>
  <c r="J1721" i="13"/>
  <c r="I1721" i="13"/>
  <c r="F1721" i="13"/>
  <c r="AB1720" i="13"/>
  <c r="AA1720" i="13"/>
  <c r="Z1720" i="13"/>
  <c r="Y1720" i="13"/>
  <c r="X1720" i="13"/>
  <c r="W1720" i="13"/>
  <c r="V1720" i="13"/>
  <c r="U1720" i="13"/>
  <c r="T1720" i="13"/>
  <c r="S1720" i="13"/>
  <c r="R1720" i="13"/>
  <c r="Q1720" i="13"/>
  <c r="P1720" i="13"/>
  <c r="O1720" i="13"/>
  <c r="N1720" i="13"/>
  <c r="M1720" i="13"/>
  <c r="L1720" i="13"/>
  <c r="K1720" i="13"/>
  <c r="J1720" i="13"/>
  <c r="I1720" i="13"/>
  <c r="F1720" i="13"/>
  <c r="AB1719" i="13"/>
  <c r="AA1719" i="13"/>
  <c r="Z1719" i="13"/>
  <c r="Y1719" i="13"/>
  <c r="X1719" i="13"/>
  <c r="W1719" i="13"/>
  <c r="V1719" i="13"/>
  <c r="U1719" i="13"/>
  <c r="T1719" i="13"/>
  <c r="S1719" i="13"/>
  <c r="R1719" i="13"/>
  <c r="Q1719" i="13"/>
  <c r="P1719" i="13"/>
  <c r="O1719" i="13"/>
  <c r="N1719" i="13"/>
  <c r="M1719" i="13"/>
  <c r="L1719" i="13"/>
  <c r="K1719" i="13"/>
  <c r="J1719" i="13"/>
  <c r="I1719" i="13"/>
  <c r="F1719" i="13"/>
  <c r="AB1718" i="13"/>
  <c r="AA1718" i="13"/>
  <c r="Z1718" i="13"/>
  <c r="Y1718" i="13"/>
  <c r="X1718" i="13"/>
  <c r="W1718" i="13"/>
  <c r="V1718" i="13"/>
  <c r="U1718" i="13"/>
  <c r="T1718" i="13"/>
  <c r="S1718" i="13"/>
  <c r="R1718" i="13"/>
  <c r="Q1718" i="13"/>
  <c r="P1718" i="13"/>
  <c r="O1718" i="13"/>
  <c r="N1718" i="13"/>
  <c r="M1718" i="13"/>
  <c r="L1718" i="13"/>
  <c r="K1718" i="13"/>
  <c r="J1718" i="13"/>
  <c r="I1718" i="13"/>
  <c r="F1718" i="13"/>
  <c r="AB1717" i="13"/>
  <c r="AA1717" i="13"/>
  <c r="Z1717" i="13"/>
  <c r="Y1717" i="13"/>
  <c r="X1717" i="13"/>
  <c r="W1717" i="13"/>
  <c r="V1717" i="13"/>
  <c r="U1717" i="13"/>
  <c r="T1717" i="13"/>
  <c r="S1717" i="13"/>
  <c r="R1717" i="13"/>
  <c r="Q1717" i="13"/>
  <c r="P1717" i="13"/>
  <c r="O1717" i="13"/>
  <c r="N1717" i="13"/>
  <c r="M1717" i="13"/>
  <c r="L1717" i="13"/>
  <c r="K1717" i="13"/>
  <c r="J1717" i="13"/>
  <c r="I1717" i="13"/>
  <c r="F1717" i="13"/>
  <c r="AB1716" i="13"/>
  <c r="AA1716" i="13"/>
  <c r="Z1716" i="13"/>
  <c r="Y1716" i="13"/>
  <c r="X1716" i="13"/>
  <c r="W1716" i="13"/>
  <c r="V1716" i="13"/>
  <c r="U1716" i="13"/>
  <c r="T1716" i="13"/>
  <c r="S1716" i="13"/>
  <c r="R1716" i="13"/>
  <c r="Q1716" i="13"/>
  <c r="P1716" i="13"/>
  <c r="O1716" i="13"/>
  <c r="N1716" i="13"/>
  <c r="M1716" i="13"/>
  <c r="L1716" i="13"/>
  <c r="K1716" i="13"/>
  <c r="J1716" i="13"/>
  <c r="I1716" i="13"/>
  <c r="F1716" i="13"/>
  <c r="AB1715" i="13"/>
  <c r="AA1715" i="13"/>
  <c r="Z1715" i="13"/>
  <c r="Y1715" i="13"/>
  <c r="X1715" i="13"/>
  <c r="W1715" i="13"/>
  <c r="V1715" i="13"/>
  <c r="U1715" i="13"/>
  <c r="T1715" i="13"/>
  <c r="S1715" i="13"/>
  <c r="R1715" i="13"/>
  <c r="Q1715" i="13"/>
  <c r="P1715" i="13"/>
  <c r="O1715" i="13"/>
  <c r="N1715" i="13"/>
  <c r="M1715" i="13"/>
  <c r="L1715" i="13"/>
  <c r="K1715" i="13"/>
  <c r="J1715" i="13"/>
  <c r="I1715" i="13"/>
  <c r="F1715" i="13"/>
  <c r="AB1714" i="13"/>
  <c r="AA1714" i="13"/>
  <c r="Z1714" i="13"/>
  <c r="Y1714" i="13"/>
  <c r="X1714" i="13"/>
  <c r="W1714" i="13"/>
  <c r="V1714" i="13"/>
  <c r="U1714" i="13"/>
  <c r="T1714" i="13"/>
  <c r="S1714" i="13"/>
  <c r="R1714" i="13"/>
  <c r="Q1714" i="13"/>
  <c r="P1714" i="13"/>
  <c r="O1714" i="13"/>
  <c r="N1714" i="13"/>
  <c r="M1714" i="13"/>
  <c r="L1714" i="13"/>
  <c r="K1714" i="13"/>
  <c r="J1714" i="13"/>
  <c r="I1714" i="13"/>
  <c r="F1714" i="13"/>
  <c r="AB1713" i="13"/>
  <c r="AA1713" i="13"/>
  <c r="Z1713" i="13"/>
  <c r="Y1713" i="13"/>
  <c r="X1713" i="13"/>
  <c r="W1713" i="13"/>
  <c r="V1713" i="13"/>
  <c r="U1713" i="13"/>
  <c r="T1713" i="13"/>
  <c r="S1713" i="13"/>
  <c r="R1713" i="13"/>
  <c r="Q1713" i="13"/>
  <c r="P1713" i="13"/>
  <c r="O1713" i="13"/>
  <c r="N1713" i="13"/>
  <c r="M1713" i="13"/>
  <c r="L1713" i="13"/>
  <c r="K1713" i="13"/>
  <c r="J1713" i="13"/>
  <c r="I1713" i="13"/>
  <c r="F1713" i="13"/>
  <c r="AB1712" i="13"/>
  <c r="AA1712" i="13"/>
  <c r="Z1712" i="13"/>
  <c r="Y1712" i="13"/>
  <c r="X1712" i="13"/>
  <c r="W1712" i="13"/>
  <c r="V1712" i="13"/>
  <c r="U1712" i="13"/>
  <c r="T1712" i="13"/>
  <c r="S1712" i="13"/>
  <c r="R1712" i="13"/>
  <c r="Q1712" i="13"/>
  <c r="P1712" i="13"/>
  <c r="O1712" i="13"/>
  <c r="N1712" i="13"/>
  <c r="M1712" i="13"/>
  <c r="L1712" i="13"/>
  <c r="K1712" i="13"/>
  <c r="J1712" i="13"/>
  <c r="I1712" i="13"/>
  <c r="F1712" i="13"/>
  <c r="AB1711" i="13"/>
  <c r="AA1711" i="13"/>
  <c r="Z1711" i="13"/>
  <c r="Y1711" i="13"/>
  <c r="X1711" i="13"/>
  <c r="W1711" i="13"/>
  <c r="V1711" i="13"/>
  <c r="U1711" i="13"/>
  <c r="T1711" i="13"/>
  <c r="S1711" i="13"/>
  <c r="R1711" i="13"/>
  <c r="Q1711" i="13"/>
  <c r="P1711" i="13"/>
  <c r="O1711" i="13"/>
  <c r="N1711" i="13"/>
  <c r="M1711" i="13"/>
  <c r="L1711" i="13"/>
  <c r="K1711" i="13"/>
  <c r="J1711" i="13"/>
  <c r="I1711" i="13"/>
  <c r="F1711" i="13"/>
  <c r="AB1710" i="13"/>
  <c r="AA1710" i="13"/>
  <c r="Z1710" i="13"/>
  <c r="Y1710" i="13"/>
  <c r="X1710" i="13"/>
  <c r="W1710" i="13"/>
  <c r="V1710" i="13"/>
  <c r="U1710" i="13"/>
  <c r="T1710" i="13"/>
  <c r="S1710" i="13"/>
  <c r="R1710" i="13"/>
  <c r="Q1710" i="13"/>
  <c r="P1710" i="13"/>
  <c r="O1710" i="13"/>
  <c r="N1710" i="13"/>
  <c r="M1710" i="13"/>
  <c r="L1710" i="13"/>
  <c r="K1710" i="13"/>
  <c r="J1710" i="13"/>
  <c r="I1710" i="13"/>
  <c r="F1710" i="13"/>
  <c r="AB1709" i="13"/>
  <c r="AA1709" i="13"/>
  <c r="Z1709" i="13"/>
  <c r="Y1709" i="13"/>
  <c r="X1709" i="13"/>
  <c r="W1709" i="13"/>
  <c r="V1709" i="13"/>
  <c r="U1709" i="13"/>
  <c r="T1709" i="13"/>
  <c r="S1709" i="13"/>
  <c r="R1709" i="13"/>
  <c r="Q1709" i="13"/>
  <c r="P1709" i="13"/>
  <c r="O1709" i="13"/>
  <c r="N1709" i="13"/>
  <c r="M1709" i="13"/>
  <c r="L1709" i="13"/>
  <c r="K1709" i="13"/>
  <c r="J1709" i="13"/>
  <c r="I1709" i="13"/>
  <c r="F1709" i="13"/>
  <c r="AB1708" i="13"/>
  <c r="AA1708" i="13"/>
  <c r="Z1708" i="13"/>
  <c r="Y1708" i="13"/>
  <c r="X1708" i="13"/>
  <c r="W1708" i="13"/>
  <c r="V1708" i="13"/>
  <c r="U1708" i="13"/>
  <c r="T1708" i="13"/>
  <c r="S1708" i="13"/>
  <c r="R1708" i="13"/>
  <c r="Q1708" i="13"/>
  <c r="P1708" i="13"/>
  <c r="O1708" i="13"/>
  <c r="N1708" i="13"/>
  <c r="M1708" i="13"/>
  <c r="L1708" i="13"/>
  <c r="K1708" i="13"/>
  <c r="J1708" i="13"/>
  <c r="I1708" i="13"/>
  <c r="F1708" i="13"/>
  <c r="AB1707" i="13"/>
  <c r="AA1707" i="13"/>
  <c r="Z1707" i="13"/>
  <c r="Y1707" i="13"/>
  <c r="X1707" i="13"/>
  <c r="W1707" i="13"/>
  <c r="V1707" i="13"/>
  <c r="U1707" i="13"/>
  <c r="T1707" i="13"/>
  <c r="S1707" i="13"/>
  <c r="R1707" i="13"/>
  <c r="Q1707" i="13"/>
  <c r="P1707" i="13"/>
  <c r="O1707" i="13"/>
  <c r="N1707" i="13"/>
  <c r="M1707" i="13"/>
  <c r="L1707" i="13"/>
  <c r="K1707" i="13"/>
  <c r="J1707" i="13"/>
  <c r="I1707" i="13"/>
  <c r="F1707" i="13"/>
  <c r="AB1706" i="13"/>
  <c r="AA1706" i="13"/>
  <c r="Z1706" i="13"/>
  <c r="Y1706" i="13"/>
  <c r="X1706" i="13"/>
  <c r="W1706" i="13"/>
  <c r="V1706" i="13"/>
  <c r="U1706" i="13"/>
  <c r="T1706" i="13"/>
  <c r="S1706" i="13"/>
  <c r="R1706" i="13"/>
  <c r="Q1706" i="13"/>
  <c r="P1706" i="13"/>
  <c r="O1706" i="13"/>
  <c r="N1706" i="13"/>
  <c r="M1706" i="13"/>
  <c r="L1706" i="13"/>
  <c r="K1706" i="13"/>
  <c r="J1706" i="13"/>
  <c r="I1706" i="13"/>
  <c r="F1706" i="13"/>
  <c r="AB1705" i="13"/>
  <c r="AA1705" i="13"/>
  <c r="Z1705" i="13"/>
  <c r="Y1705" i="13"/>
  <c r="X1705" i="13"/>
  <c r="W1705" i="13"/>
  <c r="V1705" i="13"/>
  <c r="U1705" i="13"/>
  <c r="T1705" i="13"/>
  <c r="S1705" i="13"/>
  <c r="R1705" i="13"/>
  <c r="Q1705" i="13"/>
  <c r="P1705" i="13"/>
  <c r="O1705" i="13"/>
  <c r="N1705" i="13"/>
  <c r="M1705" i="13"/>
  <c r="L1705" i="13"/>
  <c r="K1705" i="13"/>
  <c r="J1705" i="13"/>
  <c r="I1705" i="13"/>
  <c r="F1705" i="13"/>
  <c r="AB1704" i="13"/>
  <c r="AA1704" i="13"/>
  <c r="Z1704" i="13"/>
  <c r="Y1704" i="13"/>
  <c r="X1704" i="13"/>
  <c r="W1704" i="13"/>
  <c r="V1704" i="13"/>
  <c r="U1704" i="13"/>
  <c r="T1704" i="13"/>
  <c r="S1704" i="13"/>
  <c r="R1704" i="13"/>
  <c r="Q1704" i="13"/>
  <c r="P1704" i="13"/>
  <c r="O1704" i="13"/>
  <c r="N1704" i="13"/>
  <c r="M1704" i="13"/>
  <c r="L1704" i="13"/>
  <c r="K1704" i="13"/>
  <c r="J1704" i="13"/>
  <c r="I1704" i="13"/>
  <c r="F1704" i="13"/>
  <c r="AB1703" i="13"/>
  <c r="AA1703" i="13"/>
  <c r="Z1703" i="13"/>
  <c r="Y1703" i="13"/>
  <c r="X1703" i="13"/>
  <c r="W1703" i="13"/>
  <c r="V1703" i="13"/>
  <c r="U1703" i="13"/>
  <c r="T1703" i="13"/>
  <c r="S1703" i="13"/>
  <c r="R1703" i="13"/>
  <c r="Q1703" i="13"/>
  <c r="P1703" i="13"/>
  <c r="O1703" i="13"/>
  <c r="N1703" i="13"/>
  <c r="M1703" i="13"/>
  <c r="L1703" i="13"/>
  <c r="K1703" i="13"/>
  <c r="J1703" i="13"/>
  <c r="I1703" i="13"/>
  <c r="F1703" i="13"/>
  <c r="AB1702" i="13"/>
  <c r="AA1702" i="13"/>
  <c r="Z1702" i="13"/>
  <c r="Y1702" i="13"/>
  <c r="X1702" i="13"/>
  <c r="W1702" i="13"/>
  <c r="V1702" i="13"/>
  <c r="U1702" i="13"/>
  <c r="T1702" i="13"/>
  <c r="S1702" i="13"/>
  <c r="R1702" i="13"/>
  <c r="Q1702" i="13"/>
  <c r="P1702" i="13"/>
  <c r="O1702" i="13"/>
  <c r="N1702" i="13"/>
  <c r="M1702" i="13"/>
  <c r="L1702" i="13"/>
  <c r="K1702" i="13"/>
  <c r="J1702" i="13"/>
  <c r="I1702" i="13"/>
  <c r="F1702" i="13"/>
  <c r="AB1701" i="13"/>
  <c r="AA1701" i="13"/>
  <c r="Z1701" i="13"/>
  <c r="Y1701" i="13"/>
  <c r="X1701" i="13"/>
  <c r="W1701" i="13"/>
  <c r="V1701" i="13"/>
  <c r="U1701" i="13"/>
  <c r="T1701" i="13"/>
  <c r="S1701" i="13"/>
  <c r="R1701" i="13"/>
  <c r="Q1701" i="13"/>
  <c r="P1701" i="13"/>
  <c r="O1701" i="13"/>
  <c r="N1701" i="13"/>
  <c r="M1701" i="13"/>
  <c r="L1701" i="13"/>
  <c r="K1701" i="13"/>
  <c r="J1701" i="13"/>
  <c r="I1701" i="13"/>
  <c r="F1701" i="13"/>
  <c r="AB1700" i="13"/>
  <c r="AA1700" i="13"/>
  <c r="Z1700" i="13"/>
  <c r="Y1700" i="13"/>
  <c r="X1700" i="13"/>
  <c r="W1700" i="13"/>
  <c r="V1700" i="13"/>
  <c r="U1700" i="13"/>
  <c r="T1700" i="13"/>
  <c r="S1700" i="13"/>
  <c r="R1700" i="13"/>
  <c r="Q1700" i="13"/>
  <c r="P1700" i="13"/>
  <c r="O1700" i="13"/>
  <c r="N1700" i="13"/>
  <c r="M1700" i="13"/>
  <c r="L1700" i="13"/>
  <c r="K1700" i="13"/>
  <c r="J1700" i="13"/>
  <c r="I1700" i="13"/>
  <c r="F1700" i="13"/>
  <c r="AB1699" i="13"/>
  <c r="AA1699" i="13"/>
  <c r="Z1699" i="13"/>
  <c r="Y1699" i="13"/>
  <c r="X1699" i="13"/>
  <c r="W1699" i="13"/>
  <c r="V1699" i="13"/>
  <c r="U1699" i="13"/>
  <c r="T1699" i="13"/>
  <c r="S1699" i="13"/>
  <c r="R1699" i="13"/>
  <c r="Q1699" i="13"/>
  <c r="P1699" i="13"/>
  <c r="O1699" i="13"/>
  <c r="N1699" i="13"/>
  <c r="M1699" i="13"/>
  <c r="L1699" i="13"/>
  <c r="K1699" i="13"/>
  <c r="J1699" i="13"/>
  <c r="I1699" i="13"/>
  <c r="F1699" i="13"/>
  <c r="AB1698" i="13"/>
  <c r="AA1698" i="13"/>
  <c r="Z1698" i="13"/>
  <c r="Y1698" i="13"/>
  <c r="X1698" i="13"/>
  <c r="W1698" i="13"/>
  <c r="V1698" i="13"/>
  <c r="U1698" i="13"/>
  <c r="T1698" i="13"/>
  <c r="S1698" i="13"/>
  <c r="R1698" i="13"/>
  <c r="Q1698" i="13"/>
  <c r="P1698" i="13"/>
  <c r="O1698" i="13"/>
  <c r="N1698" i="13"/>
  <c r="M1698" i="13"/>
  <c r="L1698" i="13"/>
  <c r="K1698" i="13"/>
  <c r="J1698" i="13"/>
  <c r="I1698" i="13"/>
  <c r="F1698" i="13"/>
  <c r="AB1697" i="13"/>
  <c r="AA1697" i="13"/>
  <c r="Z1697" i="13"/>
  <c r="Y1697" i="13"/>
  <c r="X1697" i="13"/>
  <c r="W1697" i="13"/>
  <c r="V1697" i="13"/>
  <c r="U1697" i="13"/>
  <c r="T1697" i="13"/>
  <c r="S1697" i="13"/>
  <c r="R1697" i="13"/>
  <c r="Q1697" i="13"/>
  <c r="P1697" i="13"/>
  <c r="O1697" i="13"/>
  <c r="N1697" i="13"/>
  <c r="M1697" i="13"/>
  <c r="L1697" i="13"/>
  <c r="K1697" i="13"/>
  <c r="J1697" i="13"/>
  <c r="I1697" i="13"/>
  <c r="F1697" i="13"/>
  <c r="AB1696" i="13"/>
  <c r="AA1696" i="13"/>
  <c r="Z1696" i="13"/>
  <c r="Y1696" i="13"/>
  <c r="X1696" i="13"/>
  <c r="W1696" i="13"/>
  <c r="V1696" i="13"/>
  <c r="U1696" i="13"/>
  <c r="T1696" i="13"/>
  <c r="S1696" i="13"/>
  <c r="R1696" i="13"/>
  <c r="Q1696" i="13"/>
  <c r="P1696" i="13"/>
  <c r="O1696" i="13"/>
  <c r="N1696" i="13"/>
  <c r="M1696" i="13"/>
  <c r="L1696" i="13"/>
  <c r="K1696" i="13"/>
  <c r="J1696" i="13"/>
  <c r="I1696" i="13"/>
  <c r="F1696" i="13"/>
  <c r="AB1695" i="13"/>
  <c r="AA1695" i="13"/>
  <c r="Z1695" i="13"/>
  <c r="Y1695" i="13"/>
  <c r="X1695" i="13"/>
  <c r="W1695" i="13"/>
  <c r="V1695" i="13"/>
  <c r="U1695" i="13"/>
  <c r="T1695" i="13"/>
  <c r="S1695" i="13"/>
  <c r="R1695" i="13"/>
  <c r="Q1695" i="13"/>
  <c r="P1695" i="13"/>
  <c r="O1695" i="13"/>
  <c r="N1695" i="13"/>
  <c r="M1695" i="13"/>
  <c r="L1695" i="13"/>
  <c r="K1695" i="13"/>
  <c r="J1695" i="13"/>
  <c r="I1695" i="13"/>
  <c r="F1695" i="13"/>
  <c r="AB1694" i="13"/>
  <c r="AA1694" i="13"/>
  <c r="Z1694" i="13"/>
  <c r="Y1694" i="13"/>
  <c r="X1694" i="13"/>
  <c r="W1694" i="13"/>
  <c r="V1694" i="13"/>
  <c r="U1694" i="13"/>
  <c r="T1694" i="13"/>
  <c r="S1694" i="13"/>
  <c r="R1694" i="13"/>
  <c r="Q1694" i="13"/>
  <c r="P1694" i="13"/>
  <c r="O1694" i="13"/>
  <c r="N1694" i="13"/>
  <c r="M1694" i="13"/>
  <c r="L1694" i="13"/>
  <c r="K1694" i="13"/>
  <c r="J1694" i="13"/>
  <c r="I1694" i="13"/>
  <c r="F1694" i="13"/>
  <c r="AB1693" i="13"/>
  <c r="AA1693" i="13"/>
  <c r="Z1693" i="13"/>
  <c r="Y1693" i="13"/>
  <c r="X1693" i="13"/>
  <c r="W1693" i="13"/>
  <c r="V1693" i="13"/>
  <c r="U1693" i="13"/>
  <c r="T1693" i="13"/>
  <c r="S1693" i="13"/>
  <c r="R1693" i="13"/>
  <c r="Q1693" i="13"/>
  <c r="P1693" i="13"/>
  <c r="O1693" i="13"/>
  <c r="N1693" i="13"/>
  <c r="M1693" i="13"/>
  <c r="L1693" i="13"/>
  <c r="K1693" i="13"/>
  <c r="J1693" i="13"/>
  <c r="I1693" i="13"/>
  <c r="F1693" i="13"/>
  <c r="AB1692" i="13"/>
  <c r="AA1692" i="13"/>
  <c r="Z1692" i="13"/>
  <c r="Y1692" i="13"/>
  <c r="X1692" i="13"/>
  <c r="W1692" i="13"/>
  <c r="V1692" i="13"/>
  <c r="U1692" i="13"/>
  <c r="T1692" i="13"/>
  <c r="S1692" i="13"/>
  <c r="R1692" i="13"/>
  <c r="Q1692" i="13"/>
  <c r="P1692" i="13"/>
  <c r="O1692" i="13"/>
  <c r="N1692" i="13"/>
  <c r="M1692" i="13"/>
  <c r="L1692" i="13"/>
  <c r="K1692" i="13"/>
  <c r="J1692" i="13"/>
  <c r="I1692" i="13"/>
  <c r="F1692" i="13"/>
  <c r="AB1691" i="13"/>
  <c r="AA1691" i="13"/>
  <c r="Z1691" i="13"/>
  <c r="Y1691" i="13"/>
  <c r="X1691" i="13"/>
  <c r="W1691" i="13"/>
  <c r="V1691" i="13"/>
  <c r="U1691" i="13"/>
  <c r="T1691" i="13"/>
  <c r="S1691" i="13"/>
  <c r="R1691" i="13"/>
  <c r="Q1691" i="13"/>
  <c r="P1691" i="13"/>
  <c r="O1691" i="13"/>
  <c r="N1691" i="13"/>
  <c r="M1691" i="13"/>
  <c r="L1691" i="13"/>
  <c r="K1691" i="13"/>
  <c r="J1691" i="13"/>
  <c r="I1691" i="13"/>
  <c r="F1691" i="13"/>
  <c r="AB1690" i="13"/>
  <c r="AA1690" i="13"/>
  <c r="Z1690" i="13"/>
  <c r="Y1690" i="13"/>
  <c r="X1690" i="13"/>
  <c r="W1690" i="13"/>
  <c r="V1690" i="13"/>
  <c r="U1690" i="13"/>
  <c r="T1690" i="13"/>
  <c r="S1690" i="13"/>
  <c r="R1690" i="13"/>
  <c r="Q1690" i="13"/>
  <c r="P1690" i="13"/>
  <c r="O1690" i="13"/>
  <c r="N1690" i="13"/>
  <c r="M1690" i="13"/>
  <c r="L1690" i="13"/>
  <c r="K1690" i="13"/>
  <c r="J1690" i="13"/>
  <c r="I1690" i="13"/>
  <c r="F1690" i="13"/>
  <c r="AB1689" i="13"/>
  <c r="AA1689" i="13"/>
  <c r="Z1689" i="13"/>
  <c r="Y1689" i="13"/>
  <c r="X1689" i="13"/>
  <c r="W1689" i="13"/>
  <c r="V1689" i="13"/>
  <c r="U1689" i="13"/>
  <c r="T1689" i="13"/>
  <c r="S1689" i="13"/>
  <c r="R1689" i="13"/>
  <c r="Q1689" i="13"/>
  <c r="P1689" i="13"/>
  <c r="O1689" i="13"/>
  <c r="N1689" i="13"/>
  <c r="M1689" i="13"/>
  <c r="L1689" i="13"/>
  <c r="K1689" i="13"/>
  <c r="J1689" i="13"/>
  <c r="I1689" i="13"/>
  <c r="F1689" i="13"/>
  <c r="AB1688" i="13"/>
  <c r="AA1688" i="13"/>
  <c r="Z1688" i="13"/>
  <c r="Y1688" i="13"/>
  <c r="X1688" i="13"/>
  <c r="W1688" i="13"/>
  <c r="V1688" i="13"/>
  <c r="U1688" i="13"/>
  <c r="T1688" i="13"/>
  <c r="S1688" i="13"/>
  <c r="R1688" i="13"/>
  <c r="Q1688" i="13"/>
  <c r="P1688" i="13"/>
  <c r="O1688" i="13"/>
  <c r="N1688" i="13"/>
  <c r="M1688" i="13"/>
  <c r="L1688" i="13"/>
  <c r="K1688" i="13"/>
  <c r="J1688" i="13"/>
  <c r="I1688" i="13"/>
  <c r="F1688" i="13"/>
  <c r="AB1687" i="13"/>
  <c r="AA1687" i="13"/>
  <c r="Z1687" i="13"/>
  <c r="Y1687" i="13"/>
  <c r="X1687" i="13"/>
  <c r="W1687" i="13"/>
  <c r="V1687" i="13"/>
  <c r="U1687" i="13"/>
  <c r="T1687" i="13"/>
  <c r="S1687" i="13"/>
  <c r="R1687" i="13"/>
  <c r="Q1687" i="13"/>
  <c r="P1687" i="13"/>
  <c r="O1687" i="13"/>
  <c r="N1687" i="13"/>
  <c r="M1687" i="13"/>
  <c r="L1687" i="13"/>
  <c r="K1687" i="13"/>
  <c r="J1687" i="13"/>
  <c r="I1687" i="13"/>
  <c r="F1687" i="13"/>
  <c r="AB1686" i="13"/>
  <c r="AA1686" i="13"/>
  <c r="Z1686" i="13"/>
  <c r="Y1686" i="13"/>
  <c r="X1686" i="13"/>
  <c r="W1686" i="13"/>
  <c r="V1686" i="13"/>
  <c r="U1686" i="13"/>
  <c r="T1686" i="13"/>
  <c r="S1686" i="13"/>
  <c r="R1686" i="13"/>
  <c r="Q1686" i="13"/>
  <c r="P1686" i="13"/>
  <c r="O1686" i="13"/>
  <c r="N1686" i="13"/>
  <c r="M1686" i="13"/>
  <c r="L1686" i="13"/>
  <c r="K1686" i="13"/>
  <c r="J1686" i="13"/>
  <c r="I1686" i="13"/>
  <c r="F1686" i="13"/>
  <c r="AB1685" i="13"/>
  <c r="AA1685" i="13"/>
  <c r="Z1685" i="13"/>
  <c r="Y1685" i="13"/>
  <c r="X1685" i="13"/>
  <c r="W1685" i="13"/>
  <c r="V1685" i="13"/>
  <c r="U1685" i="13"/>
  <c r="T1685" i="13"/>
  <c r="S1685" i="13"/>
  <c r="R1685" i="13"/>
  <c r="Q1685" i="13"/>
  <c r="P1685" i="13"/>
  <c r="O1685" i="13"/>
  <c r="N1685" i="13"/>
  <c r="M1685" i="13"/>
  <c r="L1685" i="13"/>
  <c r="K1685" i="13"/>
  <c r="J1685" i="13"/>
  <c r="I1685" i="13"/>
  <c r="F1685" i="13"/>
  <c r="AB1684" i="13"/>
  <c r="AA1684" i="13"/>
  <c r="Z1684" i="13"/>
  <c r="Y1684" i="13"/>
  <c r="X1684" i="13"/>
  <c r="W1684" i="13"/>
  <c r="V1684" i="13"/>
  <c r="U1684" i="13"/>
  <c r="T1684" i="13"/>
  <c r="S1684" i="13"/>
  <c r="R1684" i="13"/>
  <c r="Q1684" i="13"/>
  <c r="P1684" i="13"/>
  <c r="O1684" i="13"/>
  <c r="N1684" i="13"/>
  <c r="M1684" i="13"/>
  <c r="L1684" i="13"/>
  <c r="K1684" i="13"/>
  <c r="J1684" i="13"/>
  <c r="I1684" i="13"/>
  <c r="F1684" i="13"/>
  <c r="AB1683" i="13"/>
  <c r="AA1683" i="13"/>
  <c r="Z1683" i="13"/>
  <c r="Y1683" i="13"/>
  <c r="X1683" i="13"/>
  <c r="W1683" i="13"/>
  <c r="V1683" i="13"/>
  <c r="U1683" i="13"/>
  <c r="T1683" i="13"/>
  <c r="S1683" i="13"/>
  <c r="R1683" i="13"/>
  <c r="Q1683" i="13"/>
  <c r="P1683" i="13"/>
  <c r="O1683" i="13"/>
  <c r="N1683" i="13"/>
  <c r="M1683" i="13"/>
  <c r="L1683" i="13"/>
  <c r="K1683" i="13"/>
  <c r="J1683" i="13"/>
  <c r="I1683" i="13"/>
  <c r="F1683" i="13"/>
  <c r="AB1682" i="13"/>
  <c r="AA1682" i="13"/>
  <c r="Z1682" i="13"/>
  <c r="Y1682" i="13"/>
  <c r="X1682" i="13"/>
  <c r="W1682" i="13"/>
  <c r="V1682" i="13"/>
  <c r="U1682" i="13"/>
  <c r="T1682" i="13"/>
  <c r="S1682" i="13"/>
  <c r="R1682" i="13"/>
  <c r="Q1682" i="13"/>
  <c r="P1682" i="13"/>
  <c r="O1682" i="13"/>
  <c r="N1682" i="13"/>
  <c r="M1682" i="13"/>
  <c r="L1682" i="13"/>
  <c r="K1682" i="13"/>
  <c r="J1682" i="13"/>
  <c r="I1682" i="13"/>
  <c r="F1682" i="13"/>
  <c r="AB1681" i="13"/>
  <c r="AA1681" i="13"/>
  <c r="Z1681" i="13"/>
  <c r="Y1681" i="13"/>
  <c r="X1681" i="13"/>
  <c r="W1681" i="13"/>
  <c r="V1681" i="13"/>
  <c r="U1681" i="13"/>
  <c r="T1681" i="13"/>
  <c r="S1681" i="13"/>
  <c r="R1681" i="13"/>
  <c r="Q1681" i="13"/>
  <c r="P1681" i="13"/>
  <c r="O1681" i="13"/>
  <c r="N1681" i="13"/>
  <c r="M1681" i="13"/>
  <c r="L1681" i="13"/>
  <c r="K1681" i="13"/>
  <c r="J1681" i="13"/>
  <c r="I1681" i="13"/>
  <c r="F1681" i="13"/>
  <c r="G1642" i="13"/>
  <c r="G1643" i="13"/>
  <c r="G1644" i="13"/>
  <c r="G1645" i="13"/>
  <c r="G1646" i="13"/>
  <c r="G1647" i="13"/>
  <c r="G1648" i="13"/>
  <c r="G1649" i="13"/>
  <c r="G1650" i="13"/>
  <c r="G1651" i="13"/>
  <c r="G1652" i="13"/>
  <c r="G1653" i="13"/>
  <c r="G1654" i="13"/>
  <c r="G1655" i="13"/>
  <c r="G1656" i="13"/>
  <c r="G1657" i="13"/>
  <c r="G1658" i="13"/>
  <c r="G1659" i="13"/>
  <c r="G1660" i="13"/>
  <c r="G1661" i="13"/>
  <c r="G1662" i="13"/>
  <c r="G1663" i="13"/>
  <c r="G1664" i="13"/>
  <c r="G1665" i="13"/>
  <c r="G1666" i="13"/>
  <c r="G1667" i="13"/>
  <c r="G1668" i="13"/>
  <c r="G1669" i="13"/>
  <c r="G1670" i="13"/>
  <c r="G1671" i="13"/>
  <c r="G1672" i="13"/>
  <c r="G1673" i="13"/>
  <c r="G1674" i="13"/>
  <c r="G1675" i="13"/>
  <c r="G1676" i="13"/>
  <c r="G1677" i="13"/>
  <c r="G1678" i="13"/>
  <c r="G1679" i="13"/>
  <c r="G1680" i="13"/>
  <c r="G1641" i="13"/>
  <c r="G1640" i="13"/>
  <c r="AE1642" i="13" s="1"/>
  <c r="D1642" i="13"/>
  <c r="D1643" i="13"/>
  <c r="D1644" i="13"/>
  <c r="D1645" i="13"/>
  <c r="D1646" i="13"/>
  <c r="D1647" i="13"/>
  <c r="D1648" i="13"/>
  <c r="D1649" i="13"/>
  <c r="D1650" i="13"/>
  <c r="D1651" i="13"/>
  <c r="D1652" i="13"/>
  <c r="D1653" i="13"/>
  <c r="D1654" i="13"/>
  <c r="D1655" i="13"/>
  <c r="D1656" i="13"/>
  <c r="D1657" i="13"/>
  <c r="D1658" i="13"/>
  <c r="D1659" i="13"/>
  <c r="D1660" i="13"/>
  <c r="D1661" i="13"/>
  <c r="D1662" i="13"/>
  <c r="D1663" i="13"/>
  <c r="D1664" i="13"/>
  <c r="D1665" i="13"/>
  <c r="D1666" i="13"/>
  <c r="D1667" i="13"/>
  <c r="D1668" i="13"/>
  <c r="D1669" i="13"/>
  <c r="D1670" i="13"/>
  <c r="D1671" i="13"/>
  <c r="D1672" i="13"/>
  <c r="D1673" i="13"/>
  <c r="D1674" i="13"/>
  <c r="D1675" i="13"/>
  <c r="D1676" i="13"/>
  <c r="D1677" i="13"/>
  <c r="D1678" i="13"/>
  <c r="D1679" i="13"/>
  <c r="D1680" i="13"/>
  <c r="D1641" i="13"/>
  <c r="AB1680" i="13"/>
  <c r="AA1680" i="13"/>
  <c r="Z1680" i="13"/>
  <c r="Y1680" i="13"/>
  <c r="X1680" i="13"/>
  <c r="W1680" i="13"/>
  <c r="V1680" i="13"/>
  <c r="U1680" i="13"/>
  <c r="T1680" i="13"/>
  <c r="S1680" i="13"/>
  <c r="R1680" i="13"/>
  <c r="Q1680" i="13"/>
  <c r="P1680" i="13"/>
  <c r="O1680" i="13"/>
  <c r="N1680" i="13"/>
  <c r="M1680" i="13"/>
  <c r="L1680" i="13"/>
  <c r="K1680" i="13"/>
  <c r="J1680" i="13"/>
  <c r="I1680" i="13"/>
  <c r="F1680" i="13"/>
  <c r="AB1679" i="13"/>
  <c r="AA1679" i="13"/>
  <c r="Z1679" i="13"/>
  <c r="Y1679" i="13"/>
  <c r="X1679" i="13"/>
  <c r="W1679" i="13"/>
  <c r="V1679" i="13"/>
  <c r="U1679" i="13"/>
  <c r="T1679" i="13"/>
  <c r="S1679" i="13"/>
  <c r="R1679" i="13"/>
  <c r="Q1679" i="13"/>
  <c r="P1679" i="13"/>
  <c r="O1679" i="13"/>
  <c r="N1679" i="13"/>
  <c r="M1679" i="13"/>
  <c r="L1679" i="13"/>
  <c r="K1679" i="13"/>
  <c r="J1679" i="13"/>
  <c r="I1679" i="13"/>
  <c r="F1679" i="13"/>
  <c r="AB1678" i="13"/>
  <c r="AA1678" i="13"/>
  <c r="Z1678" i="13"/>
  <c r="Y1678" i="13"/>
  <c r="X1678" i="13"/>
  <c r="W1678" i="13"/>
  <c r="V1678" i="13"/>
  <c r="U1678" i="13"/>
  <c r="T1678" i="13"/>
  <c r="S1678" i="13"/>
  <c r="R1678" i="13"/>
  <c r="Q1678" i="13"/>
  <c r="P1678" i="13"/>
  <c r="O1678" i="13"/>
  <c r="N1678" i="13"/>
  <c r="M1678" i="13"/>
  <c r="L1678" i="13"/>
  <c r="K1678" i="13"/>
  <c r="J1678" i="13"/>
  <c r="I1678" i="13"/>
  <c r="F1678" i="13"/>
  <c r="AB1677" i="13"/>
  <c r="AA1677" i="13"/>
  <c r="Z1677" i="13"/>
  <c r="Y1677" i="13"/>
  <c r="X1677" i="13"/>
  <c r="W1677" i="13"/>
  <c r="V1677" i="13"/>
  <c r="U1677" i="13"/>
  <c r="T1677" i="13"/>
  <c r="S1677" i="13"/>
  <c r="R1677" i="13"/>
  <c r="Q1677" i="13"/>
  <c r="P1677" i="13"/>
  <c r="O1677" i="13"/>
  <c r="N1677" i="13"/>
  <c r="M1677" i="13"/>
  <c r="L1677" i="13"/>
  <c r="K1677" i="13"/>
  <c r="J1677" i="13"/>
  <c r="I1677" i="13"/>
  <c r="F1677" i="13"/>
  <c r="AB1676" i="13"/>
  <c r="AA1676" i="13"/>
  <c r="Z1676" i="13"/>
  <c r="Y1676" i="13"/>
  <c r="X1676" i="13"/>
  <c r="W1676" i="13"/>
  <c r="V1676" i="13"/>
  <c r="U1676" i="13"/>
  <c r="T1676" i="13"/>
  <c r="S1676" i="13"/>
  <c r="R1676" i="13"/>
  <c r="Q1676" i="13"/>
  <c r="P1676" i="13"/>
  <c r="O1676" i="13"/>
  <c r="N1676" i="13"/>
  <c r="M1676" i="13"/>
  <c r="L1676" i="13"/>
  <c r="K1676" i="13"/>
  <c r="J1676" i="13"/>
  <c r="I1676" i="13"/>
  <c r="F1676" i="13"/>
  <c r="AB1675" i="13"/>
  <c r="AA1675" i="13"/>
  <c r="Z1675" i="13"/>
  <c r="Y1675" i="13"/>
  <c r="X1675" i="13"/>
  <c r="W1675" i="13"/>
  <c r="V1675" i="13"/>
  <c r="U1675" i="13"/>
  <c r="T1675" i="13"/>
  <c r="S1675" i="13"/>
  <c r="R1675" i="13"/>
  <c r="Q1675" i="13"/>
  <c r="P1675" i="13"/>
  <c r="O1675" i="13"/>
  <c r="N1675" i="13"/>
  <c r="M1675" i="13"/>
  <c r="L1675" i="13"/>
  <c r="K1675" i="13"/>
  <c r="J1675" i="13"/>
  <c r="I1675" i="13"/>
  <c r="F1675" i="13"/>
  <c r="AB1674" i="13"/>
  <c r="AA1674" i="13"/>
  <c r="Z1674" i="13"/>
  <c r="Y1674" i="13"/>
  <c r="X1674" i="13"/>
  <c r="W1674" i="13"/>
  <c r="V1674" i="13"/>
  <c r="U1674" i="13"/>
  <c r="T1674" i="13"/>
  <c r="S1674" i="13"/>
  <c r="R1674" i="13"/>
  <c r="Q1674" i="13"/>
  <c r="P1674" i="13"/>
  <c r="O1674" i="13"/>
  <c r="N1674" i="13"/>
  <c r="M1674" i="13"/>
  <c r="L1674" i="13"/>
  <c r="K1674" i="13"/>
  <c r="J1674" i="13"/>
  <c r="I1674" i="13"/>
  <c r="F1674" i="13"/>
  <c r="AB1673" i="13"/>
  <c r="AA1673" i="13"/>
  <c r="Z1673" i="13"/>
  <c r="Y1673" i="13"/>
  <c r="X1673" i="13"/>
  <c r="W1673" i="13"/>
  <c r="V1673" i="13"/>
  <c r="U1673" i="13"/>
  <c r="T1673" i="13"/>
  <c r="S1673" i="13"/>
  <c r="R1673" i="13"/>
  <c r="Q1673" i="13"/>
  <c r="P1673" i="13"/>
  <c r="O1673" i="13"/>
  <c r="N1673" i="13"/>
  <c r="M1673" i="13"/>
  <c r="L1673" i="13"/>
  <c r="K1673" i="13"/>
  <c r="J1673" i="13"/>
  <c r="I1673" i="13"/>
  <c r="F1673" i="13"/>
  <c r="AB1672" i="13"/>
  <c r="AA1672" i="13"/>
  <c r="Z1672" i="13"/>
  <c r="Y1672" i="13"/>
  <c r="X1672" i="13"/>
  <c r="W1672" i="13"/>
  <c r="V1672" i="13"/>
  <c r="U1672" i="13"/>
  <c r="T1672" i="13"/>
  <c r="S1672" i="13"/>
  <c r="R1672" i="13"/>
  <c r="Q1672" i="13"/>
  <c r="P1672" i="13"/>
  <c r="O1672" i="13"/>
  <c r="N1672" i="13"/>
  <c r="M1672" i="13"/>
  <c r="L1672" i="13"/>
  <c r="K1672" i="13"/>
  <c r="J1672" i="13"/>
  <c r="I1672" i="13"/>
  <c r="F1672" i="13"/>
  <c r="AB1671" i="13"/>
  <c r="AA1671" i="13"/>
  <c r="Z1671" i="13"/>
  <c r="Y1671" i="13"/>
  <c r="X1671" i="13"/>
  <c r="W1671" i="13"/>
  <c r="V1671" i="13"/>
  <c r="U1671" i="13"/>
  <c r="T1671" i="13"/>
  <c r="S1671" i="13"/>
  <c r="R1671" i="13"/>
  <c r="Q1671" i="13"/>
  <c r="P1671" i="13"/>
  <c r="O1671" i="13"/>
  <c r="N1671" i="13"/>
  <c r="M1671" i="13"/>
  <c r="L1671" i="13"/>
  <c r="K1671" i="13"/>
  <c r="J1671" i="13"/>
  <c r="I1671" i="13"/>
  <c r="F1671" i="13"/>
  <c r="AB1670" i="13"/>
  <c r="AA1670" i="13"/>
  <c r="Z1670" i="13"/>
  <c r="Y1670" i="13"/>
  <c r="X1670" i="13"/>
  <c r="W1670" i="13"/>
  <c r="V1670" i="13"/>
  <c r="U1670" i="13"/>
  <c r="T1670" i="13"/>
  <c r="S1670" i="13"/>
  <c r="R1670" i="13"/>
  <c r="Q1670" i="13"/>
  <c r="P1670" i="13"/>
  <c r="O1670" i="13"/>
  <c r="N1670" i="13"/>
  <c r="M1670" i="13"/>
  <c r="L1670" i="13"/>
  <c r="K1670" i="13"/>
  <c r="J1670" i="13"/>
  <c r="I1670" i="13"/>
  <c r="F1670" i="13"/>
  <c r="AB1669" i="13"/>
  <c r="AA1669" i="13"/>
  <c r="Z1669" i="13"/>
  <c r="Y1669" i="13"/>
  <c r="X1669" i="13"/>
  <c r="W1669" i="13"/>
  <c r="V1669" i="13"/>
  <c r="U1669" i="13"/>
  <c r="T1669" i="13"/>
  <c r="S1669" i="13"/>
  <c r="R1669" i="13"/>
  <c r="Q1669" i="13"/>
  <c r="P1669" i="13"/>
  <c r="O1669" i="13"/>
  <c r="N1669" i="13"/>
  <c r="M1669" i="13"/>
  <c r="L1669" i="13"/>
  <c r="K1669" i="13"/>
  <c r="J1669" i="13"/>
  <c r="I1669" i="13"/>
  <c r="F1669" i="13"/>
  <c r="AB1668" i="13"/>
  <c r="AA1668" i="13"/>
  <c r="Z1668" i="13"/>
  <c r="Y1668" i="13"/>
  <c r="X1668" i="13"/>
  <c r="W1668" i="13"/>
  <c r="V1668" i="13"/>
  <c r="U1668" i="13"/>
  <c r="T1668" i="13"/>
  <c r="S1668" i="13"/>
  <c r="R1668" i="13"/>
  <c r="Q1668" i="13"/>
  <c r="P1668" i="13"/>
  <c r="O1668" i="13"/>
  <c r="N1668" i="13"/>
  <c r="M1668" i="13"/>
  <c r="L1668" i="13"/>
  <c r="K1668" i="13"/>
  <c r="J1668" i="13"/>
  <c r="I1668" i="13"/>
  <c r="F1668" i="13"/>
  <c r="AB1667" i="13"/>
  <c r="AA1667" i="13"/>
  <c r="Z1667" i="13"/>
  <c r="Y1667" i="13"/>
  <c r="X1667" i="13"/>
  <c r="W1667" i="13"/>
  <c r="V1667" i="13"/>
  <c r="U1667" i="13"/>
  <c r="T1667" i="13"/>
  <c r="S1667" i="13"/>
  <c r="R1667" i="13"/>
  <c r="Q1667" i="13"/>
  <c r="P1667" i="13"/>
  <c r="O1667" i="13"/>
  <c r="N1667" i="13"/>
  <c r="M1667" i="13"/>
  <c r="L1667" i="13"/>
  <c r="K1667" i="13"/>
  <c r="J1667" i="13"/>
  <c r="I1667" i="13"/>
  <c r="F1667" i="13"/>
  <c r="AB1666" i="13"/>
  <c r="AA1666" i="13"/>
  <c r="Z1666" i="13"/>
  <c r="Y1666" i="13"/>
  <c r="X1666" i="13"/>
  <c r="W1666" i="13"/>
  <c r="V1666" i="13"/>
  <c r="U1666" i="13"/>
  <c r="T1666" i="13"/>
  <c r="S1666" i="13"/>
  <c r="R1666" i="13"/>
  <c r="Q1666" i="13"/>
  <c r="P1666" i="13"/>
  <c r="O1666" i="13"/>
  <c r="N1666" i="13"/>
  <c r="M1666" i="13"/>
  <c r="L1666" i="13"/>
  <c r="K1666" i="13"/>
  <c r="J1666" i="13"/>
  <c r="I1666" i="13"/>
  <c r="F1666" i="13"/>
  <c r="AB1665" i="13"/>
  <c r="AA1665" i="13"/>
  <c r="Z1665" i="13"/>
  <c r="Y1665" i="13"/>
  <c r="X1665" i="13"/>
  <c r="W1665" i="13"/>
  <c r="V1665" i="13"/>
  <c r="U1665" i="13"/>
  <c r="T1665" i="13"/>
  <c r="S1665" i="13"/>
  <c r="R1665" i="13"/>
  <c r="Q1665" i="13"/>
  <c r="P1665" i="13"/>
  <c r="O1665" i="13"/>
  <c r="N1665" i="13"/>
  <c r="M1665" i="13"/>
  <c r="L1665" i="13"/>
  <c r="K1665" i="13"/>
  <c r="J1665" i="13"/>
  <c r="I1665" i="13"/>
  <c r="F1665" i="13"/>
  <c r="AB1664" i="13"/>
  <c r="AA1664" i="13"/>
  <c r="Z1664" i="13"/>
  <c r="Y1664" i="13"/>
  <c r="X1664" i="13"/>
  <c r="W1664" i="13"/>
  <c r="V1664" i="13"/>
  <c r="U1664" i="13"/>
  <c r="T1664" i="13"/>
  <c r="S1664" i="13"/>
  <c r="R1664" i="13"/>
  <c r="Q1664" i="13"/>
  <c r="P1664" i="13"/>
  <c r="O1664" i="13"/>
  <c r="N1664" i="13"/>
  <c r="M1664" i="13"/>
  <c r="L1664" i="13"/>
  <c r="K1664" i="13"/>
  <c r="J1664" i="13"/>
  <c r="I1664" i="13"/>
  <c r="F1664" i="13"/>
  <c r="AB1663" i="13"/>
  <c r="AA1663" i="13"/>
  <c r="Z1663" i="13"/>
  <c r="Y1663" i="13"/>
  <c r="X1663" i="13"/>
  <c r="W1663" i="13"/>
  <c r="V1663" i="13"/>
  <c r="U1663" i="13"/>
  <c r="T1663" i="13"/>
  <c r="S1663" i="13"/>
  <c r="R1663" i="13"/>
  <c r="Q1663" i="13"/>
  <c r="P1663" i="13"/>
  <c r="O1663" i="13"/>
  <c r="N1663" i="13"/>
  <c r="M1663" i="13"/>
  <c r="L1663" i="13"/>
  <c r="K1663" i="13"/>
  <c r="J1663" i="13"/>
  <c r="I1663" i="13"/>
  <c r="F1663" i="13"/>
  <c r="AB1662" i="13"/>
  <c r="AA1662" i="13"/>
  <c r="Z1662" i="13"/>
  <c r="Y1662" i="13"/>
  <c r="X1662" i="13"/>
  <c r="W1662" i="13"/>
  <c r="V1662" i="13"/>
  <c r="U1662" i="13"/>
  <c r="T1662" i="13"/>
  <c r="S1662" i="13"/>
  <c r="R1662" i="13"/>
  <c r="Q1662" i="13"/>
  <c r="P1662" i="13"/>
  <c r="O1662" i="13"/>
  <c r="N1662" i="13"/>
  <c r="M1662" i="13"/>
  <c r="L1662" i="13"/>
  <c r="K1662" i="13"/>
  <c r="J1662" i="13"/>
  <c r="I1662" i="13"/>
  <c r="F1662" i="13"/>
  <c r="AB1661" i="13"/>
  <c r="AA1661" i="13"/>
  <c r="Z1661" i="13"/>
  <c r="Y1661" i="13"/>
  <c r="X1661" i="13"/>
  <c r="W1661" i="13"/>
  <c r="V1661" i="13"/>
  <c r="U1661" i="13"/>
  <c r="T1661" i="13"/>
  <c r="S1661" i="13"/>
  <c r="R1661" i="13"/>
  <c r="Q1661" i="13"/>
  <c r="P1661" i="13"/>
  <c r="O1661" i="13"/>
  <c r="N1661" i="13"/>
  <c r="M1661" i="13"/>
  <c r="L1661" i="13"/>
  <c r="K1661" i="13"/>
  <c r="J1661" i="13"/>
  <c r="I1661" i="13"/>
  <c r="F1661" i="13"/>
  <c r="AB1660" i="13"/>
  <c r="AA1660" i="13"/>
  <c r="Z1660" i="13"/>
  <c r="Y1660" i="13"/>
  <c r="X1660" i="13"/>
  <c r="W1660" i="13"/>
  <c r="V1660" i="13"/>
  <c r="U1660" i="13"/>
  <c r="T1660" i="13"/>
  <c r="S1660" i="13"/>
  <c r="R1660" i="13"/>
  <c r="Q1660" i="13"/>
  <c r="P1660" i="13"/>
  <c r="O1660" i="13"/>
  <c r="N1660" i="13"/>
  <c r="M1660" i="13"/>
  <c r="L1660" i="13"/>
  <c r="K1660" i="13"/>
  <c r="J1660" i="13"/>
  <c r="I1660" i="13"/>
  <c r="F1660" i="13"/>
  <c r="AB1659" i="13"/>
  <c r="AA1659" i="13"/>
  <c r="Z1659" i="13"/>
  <c r="Y1659" i="13"/>
  <c r="X1659" i="13"/>
  <c r="W1659" i="13"/>
  <c r="V1659" i="13"/>
  <c r="U1659" i="13"/>
  <c r="T1659" i="13"/>
  <c r="S1659" i="13"/>
  <c r="R1659" i="13"/>
  <c r="Q1659" i="13"/>
  <c r="P1659" i="13"/>
  <c r="O1659" i="13"/>
  <c r="N1659" i="13"/>
  <c r="M1659" i="13"/>
  <c r="L1659" i="13"/>
  <c r="K1659" i="13"/>
  <c r="J1659" i="13"/>
  <c r="I1659" i="13"/>
  <c r="F1659" i="13"/>
  <c r="AB1658" i="13"/>
  <c r="AA1658" i="13"/>
  <c r="Z1658" i="13"/>
  <c r="Y1658" i="13"/>
  <c r="X1658" i="13"/>
  <c r="W1658" i="13"/>
  <c r="V1658" i="13"/>
  <c r="U1658" i="13"/>
  <c r="T1658" i="13"/>
  <c r="S1658" i="13"/>
  <c r="R1658" i="13"/>
  <c r="Q1658" i="13"/>
  <c r="P1658" i="13"/>
  <c r="O1658" i="13"/>
  <c r="N1658" i="13"/>
  <c r="M1658" i="13"/>
  <c r="L1658" i="13"/>
  <c r="K1658" i="13"/>
  <c r="J1658" i="13"/>
  <c r="I1658" i="13"/>
  <c r="F1658" i="13"/>
  <c r="AB1657" i="13"/>
  <c r="AA1657" i="13"/>
  <c r="Z1657" i="13"/>
  <c r="Y1657" i="13"/>
  <c r="X1657" i="13"/>
  <c r="W1657" i="13"/>
  <c r="V1657" i="13"/>
  <c r="U1657" i="13"/>
  <c r="T1657" i="13"/>
  <c r="S1657" i="13"/>
  <c r="R1657" i="13"/>
  <c r="Q1657" i="13"/>
  <c r="P1657" i="13"/>
  <c r="O1657" i="13"/>
  <c r="N1657" i="13"/>
  <c r="M1657" i="13"/>
  <c r="L1657" i="13"/>
  <c r="K1657" i="13"/>
  <c r="J1657" i="13"/>
  <c r="I1657" i="13"/>
  <c r="F1657" i="13"/>
  <c r="AB1656" i="13"/>
  <c r="AA1656" i="13"/>
  <c r="Z1656" i="13"/>
  <c r="Y1656" i="13"/>
  <c r="X1656" i="13"/>
  <c r="W1656" i="13"/>
  <c r="V1656" i="13"/>
  <c r="U1656" i="13"/>
  <c r="T1656" i="13"/>
  <c r="S1656" i="13"/>
  <c r="R1656" i="13"/>
  <c r="Q1656" i="13"/>
  <c r="P1656" i="13"/>
  <c r="O1656" i="13"/>
  <c r="N1656" i="13"/>
  <c r="M1656" i="13"/>
  <c r="L1656" i="13"/>
  <c r="K1656" i="13"/>
  <c r="J1656" i="13"/>
  <c r="I1656" i="13"/>
  <c r="F1656" i="13"/>
  <c r="AB1655" i="13"/>
  <c r="AA1655" i="13"/>
  <c r="Z1655" i="13"/>
  <c r="Y1655" i="13"/>
  <c r="X1655" i="13"/>
  <c r="W1655" i="13"/>
  <c r="V1655" i="13"/>
  <c r="U1655" i="13"/>
  <c r="T1655" i="13"/>
  <c r="S1655" i="13"/>
  <c r="R1655" i="13"/>
  <c r="Q1655" i="13"/>
  <c r="P1655" i="13"/>
  <c r="O1655" i="13"/>
  <c r="N1655" i="13"/>
  <c r="M1655" i="13"/>
  <c r="L1655" i="13"/>
  <c r="K1655" i="13"/>
  <c r="J1655" i="13"/>
  <c r="I1655" i="13"/>
  <c r="F1655" i="13"/>
  <c r="AB1654" i="13"/>
  <c r="AA1654" i="13"/>
  <c r="Z1654" i="13"/>
  <c r="Y1654" i="13"/>
  <c r="X1654" i="13"/>
  <c r="W1654" i="13"/>
  <c r="V1654" i="13"/>
  <c r="U1654" i="13"/>
  <c r="T1654" i="13"/>
  <c r="S1654" i="13"/>
  <c r="R1654" i="13"/>
  <c r="Q1654" i="13"/>
  <c r="P1654" i="13"/>
  <c r="O1654" i="13"/>
  <c r="N1654" i="13"/>
  <c r="M1654" i="13"/>
  <c r="L1654" i="13"/>
  <c r="K1654" i="13"/>
  <c r="J1654" i="13"/>
  <c r="I1654" i="13"/>
  <c r="F1654" i="13"/>
  <c r="AB1653" i="13"/>
  <c r="AA1653" i="13"/>
  <c r="Z1653" i="13"/>
  <c r="Y1653" i="13"/>
  <c r="X1653" i="13"/>
  <c r="W1653" i="13"/>
  <c r="V1653" i="13"/>
  <c r="U1653" i="13"/>
  <c r="T1653" i="13"/>
  <c r="S1653" i="13"/>
  <c r="R1653" i="13"/>
  <c r="Q1653" i="13"/>
  <c r="P1653" i="13"/>
  <c r="O1653" i="13"/>
  <c r="N1653" i="13"/>
  <c r="M1653" i="13"/>
  <c r="L1653" i="13"/>
  <c r="K1653" i="13"/>
  <c r="J1653" i="13"/>
  <c r="I1653" i="13"/>
  <c r="F1653" i="13"/>
  <c r="AB1652" i="13"/>
  <c r="AA1652" i="13"/>
  <c r="Z1652" i="13"/>
  <c r="Y1652" i="13"/>
  <c r="X1652" i="13"/>
  <c r="W1652" i="13"/>
  <c r="V1652" i="13"/>
  <c r="U1652" i="13"/>
  <c r="T1652" i="13"/>
  <c r="S1652" i="13"/>
  <c r="R1652" i="13"/>
  <c r="Q1652" i="13"/>
  <c r="P1652" i="13"/>
  <c r="O1652" i="13"/>
  <c r="N1652" i="13"/>
  <c r="M1652" i="13"/>
  <c r="L1652" i="13"/>
  <c r="K1652" i="13"/>
  <c r="J1652" i="13"/>
  <c r="I1652" i="13"/>
  <c r="F1652" i="13"/>
  <c r="AB1651" i="13"/>
  <c r="AA1651" i="13"/>
  <c r="Z1651" i="13"/>
  <c r="Y1651" i="13"/>
  <c r="X1651" i="13"/>
  <c r="W1651" i="13"/>
  <c r="V1651" i="13"/>
  <c r="U1651" i="13"/>
  <c r="T1651" i="13"/>
  <c r="S1651" i="13"/>
  <c r="R1651" i="13"/>
  <c r="Q1651" i="13"/>
  <c r="P1651" i="13"/>
  <c r="O1651" i="13"/>
  <c r="N1651" i="13"/>
  <c r="M1651" i="13"/>
  <c r="L1651" i="13"/>
  <c r="K1651" i="13"/>
  <c r="J1651" i="13"/>
  <c r="I1651" i="13"/>
  <c r="F1651" i="13"/>
  <c r="AB1650" i="13"/>
  <c r="AA1650" i="13"/>
  <c r="Z1650" i="13"/>
  <c r="Y1650" i="13"/>
  <c r="X1650" i="13"/>
  <c r="W1650" i="13"/>
  <c r="V1650" i="13"/>
  <c r="U1650" i="13"/>
  <c r="T1650" i="13"/>
  <c r="S1650" i="13"/>
  <c r="R1650" i="13"/>
  <c r="Q1650" i="13"/>
  <c r="P1650" i="13"/>
  <c r="O1650" i="13"/>
  <c r="N1650" i="13"/>
  <c r="M1650" i="13"/>
  <c r="L1650" i="13"/>
  <c r="K1650" i="13"/>
  <c r="J1650" i="13"/>
  <c r="I1650" i="13"/>
  <c r="F1650" i="13"/>
  <c r="AB1649" i="13"/>
  <c r="AA1649" i="13"/>
  <c r="Z1649" i="13"/>
  <c r="Y1649" i="13"/>
  <c r="X1649" i="13"/>
  <c r="W1649" i="13"/>
  <c r="V1649" i="13"/>
  <c r="U1649" i="13"/>
  <c r="T1649" i="13"/>
  <c r="S1649" i="13"/>
  <c r="R1649" i="13"/>
  <c r="Q1649" i="13"/>
  <c r="P1649" i="13"/>
  <c r="O1649" i="13"/>
  <c r="N1649" i="13"/>
  <c r="M1649" i="13"/>
  <c r="L1649" i="13"/>
  <c r="K1649" i="13"/>
  <c r="J1649" i="13"/>
  <c r="I1649" i="13"/>
  <c r="F1649" i="13"/>
  <c r="AB1648" i="13"/>
  <c r="AA1648" i="13"/>
  <c r="Z1648" i="13"/>
  <c r="Y1648" i="13"/>
  <c r="X1648" i="13"/>
  <c r="W1648" i="13"/>
  <c r="V1648" i="13"/>
  <c r="U1648" i="13"/>
  <c r="T1648" i="13"/>
  <c r="S1648" i="13"/>
  <c r="R1648" i="13"/>
  <c r="Q1648" i="13"/>
  <c r="P1648" i="13"/>
  <c r="O1648" i="13"/>
  <c r="N1648" i="13"/>
  <c r="M1648" i="13"/>
  <c r="L1648" i="13"/>
  <c r="K1648" i="13"/>
  <c r="J1648" i="13"/>
  <c r="I1648" i="13"/>
  <c r="F1648" i="13"/>
  <c r="AB1647" i="13"/>
  <c r="AA1647" i="13"/>
  <c r="Z1647" i="13"/>
  <c r="Y1647" i="13"/>
  <c r="X1647" i="13"/>
  <c r="W1647" i="13"/>
  <c r="V1647" i="13"/>
  <c r="U1647" i="13"/>
  <c r="T1647" i="13"/>
  <c r="S1647" i="13"/>
  <c r="R1647" i="13"/>
  <c r="Q1647" i="13"/>
  <c r="P1647" i="13"/>
  <c r="O1647" i="13"/>
  <c r="N1647" i="13"/>
  <c r="M1647" i="13"/>
  <c r="L1647" i="13"/>
  <c r="K1647" i="13"/>
  <c r="J1647" i="13"/>
  <c r="I1647" i="13"/>
  <c r="F1647" i="13"/>
  <c r="AB1646" i="13"/>
  <c r="AA1646" i="13"/>
  <c r="Z1646" i="13"/>
  <c r="Y1646" i="13"/>
  <c r="X1646" i="13"/>
  <c r="W1646" i="13"/>
  <c r="V1646" i="13"/>
  <c r="U1646" i="13"/>
  <c r="T1646" i="13"/>
  <c r="S1646" i="13"/>
  <c r="R1646" i="13"/>
  <c r="Q1646" i="13"/>
  <c r="P1646" i="13"/>
  <c r="O1646" i="13"/>
  <c r="N1646" i="13"/>
  <c r="M1646" i="13"/>
  <c r="L1646" i="13"/>
  <c r="K1646" i="13"/>
  <c r="J1646" i="13"/>
  <c r="I1646" i="13"/>
  <c r="F1646" i="13"/>
  <c r="AB1645" i="13"/>
  <c r="AA1645" i="13"/>
  <c r="Z1645" i="13"/>
  <c r="Y1645" i="13"/>
  <c r="X1645" i="13"/>
  <c r="W1645" i="13"/>
  <c r="V1645" i="13"/>
  <c r="U1645" i="13"/>
  <c r="T1645" i="13"/>
  <c r="S1645" i="13"/>
  <c r="R1645" i="13"/>
  <c r="Q1645" i="13"/>
  <c r="P1645" i="13"/>
  <c r="O1645" i="13"/>
  <c r="N1645" i="13"/>
  <c r="M1645" i="13"/>
  <c r="L1645" i="13"/>
  <c r="K1645" i="13"/>
  <c r="J1645" i="13"/>
  <c r="I1645" i="13"/>
  <c r="F1645" i="13"/>
  <c r="AB1644" i="13"/>
  <c r="AA1644" i="13"/>
  <c r="Z1644" i="13"/>
  <c r="Y1644" i="13"/>
  <c r="X1644" i="13"/>
  <c r="W1644" i="13"/>
  <c r="V1644" i="13"/>
  <c r="U1644" i="13"/>
  <c r="T1644" i="13"/>
  <c r="S1644" i="13"/>
  <c r="R1644" i="13"/>
  <c r="Q1644" i="13"/>
  <c r="P1644" i="13"/>
  <c r="O1644" i="13"/>
  <c r="N1644" i="13"/>
  <c r="M1644" i="13"/>
  <c r="L1644" i="13"/>
  <c r="K1644" i="13"/>
  <c r="J1644" i="13"/>
  <c r="I1644" i="13"/>
  <c r="F1644" i="13"/>
  <c r="AB1643" i="13"/>
  <c r="AA1643" i="13"/>
  <c r="Z1643" i="13"/>
  <c r="Y1643" i="13"/>
  <c r="X1643" i="13"/>
  <c r="W1643" i="13"/>
  <c r="V1643" i="13"/>
  <c r="U1643" i="13"/>
  <c r="T1643" i="13"/>
  <c r="S1643" i="13"/>
  <c r="R1643" i="13"/>
  <c r="Q1643" i="13"/>
  <c r="P1643" i="13"/>
  <c r="O1643" i="13"/>
  <c r="N1643" i="13"/>
  <c r="M1643" i="13"/>
  <c r="L1643" i="13"/>
  <c r="K1643" i="13"/>
  <c r="J1643" i="13"/>
  <c r="I1643" i="13"/>
  <c r="F1643" i="13"/>
  <c r="AB1642" i="13"/>
  <c r="AA1642" i="13"/>
  <c r="Z1642" i="13"/>
  <c r="Y1642" i="13"/>
  <c r="X1642" i="13"/>
  <c r="W1642" i="13"/>
  <c r="V1642" i="13"/>
  <c r="U1642" i="13"/>
  <c r="T1642" i="13"/>
  <c r="S1642" i="13"/>
  <c r="R1642" i="13"/>
  <c r="Q1642" i="13"/>
  <c r="P1642" i="13"/>
  <c r="O1642" i="13"/>
  <c r="N1642" i="13"/>
  <c r="M1642" i="13"/>
  <c r="L1642" i="13"/>
  <c r="K1642" i="13"/>
  <c r="J1642" i="13"/>
  <c r="I1642" i="13"/>
  <c r="F1642" i="13"/>
  <c r="AB1641" i="13"/>
  <c r="AA1641" i="13"/>
  <c r="Z1641" i="13"/>
  <c r="Y1641" i="13"/>
  <c r="X1641" i="13"/>
  <c r="W1641" i="13"/>
  <c r="V1641" i="13"/>
  <c r="U1641" i="13"/>
  <c r="T1641" i="13"/>
  <c r="S1641" i="13"/>
  <c r="R1641" i="13"/>
  <c r="Q1641" i="13"/>
  <c r="P1641" i="13"/>
  <c r="O1641" i="13"/>
  <c r="N1641" i="13"/>
  <c r="M1641" i="13"/>
  <c r="L1641" i="13"/>
  <c r="K1641" i="13"/>
  <c r="J1641" i="13"/>
  <c r="I1641" i="13"/>
  <c r="F1641" i="13"/>
  <c r="AB1640" i="13"/>
  <c r="AA1640" i="13"/>
  <c r="Z1640" i="13"/>
  <c r="Y1640" i="13"/>
  <c r="X1640" i="13"/>
  <c r="W1640" i="13"/>
  <c r="V1640" i="13"/>
  <c r="U1640" i="13"/>
  <c r="T1640" i="13"/>
  <c r="S1640" i="13"/>
  <c r="R1640" i="13"/>
  <c r="Q1640" i="13"/>
  <c r="P1640" i="13"/>
  <c r="O1640" i="13"/>
  <c r="N1640" i="13"/>
  <c r="M1640" i="13"/>
  <c r="L1640" i="13"/>
  <c r="K1640" i="13"/>
  <c r="J1640" i="13"/>
  <c r="I1640" i="13"/>
  <c r="F1640" i="13"/>
  <c r="G1601" i="13"/>
  <c r="G1602" i="13"/>
  <c r="G1603" i="13"/>
  <c r="G1604" i="13"/>
  <c r="G1605" i="13"/>
  <c r="G1606" i="13"/>
  <c r="G1607" i="13"/>
  <c r="G1608" i="13"/>
  <c r="G1609" i="13"/>
  <c r="G1610" i="13"/>
  <c r="G1611" i="13"/>
  <c r="G1612" i="13"/>
  <c r="G1613" i="13"/>
  <c r="G1614" i="13"/>
  <c r="G1615" i="13"/>
  <c r="G1616" i="13"/>
  <c r="G1617" i="13"/>
  <c r="G1618" i="13"/>
  <c r="G1619" i="13"/>
  <c r="G1620" i="13"/>
  <c r="G1621" i="13"/>
  <c r="G1622" i="13"/>
  <c r="G1623" i="13"/>
  <c r="G1624" i="13"/>
  <c r="G1625" i="13"/>
  <c r="G1626" i="13"/>
  <c r="G1627" i="13"/>
  <c r="G1628" i="13"/>
  <c r="G1629" i="13"/>
  <c r="G1630" i="13"/>
  <c r="G1631" i="13"/>
  <c r="G1632" i="13"/>
  <c r="G1633" i="13"/>
  <c r="G1634" i="13"/>
  <c r="G1635" i="13"/>
  <c r="G1636" i="13"/>
  <c r="G1637" i="13"/>
  <c r="G1638" i="13"/>
  <c r="G1639" i="13"/>
  <c r="G1600" i="13"/>
  <c r="G1599" i="13"/>
  <c r="D1601" i="13"/>
  <c r="D1602" i="13"/>
  <c r="D1603" i="13"/>
  <c r="D1604" i="13"/>
  <c r="D1605" i="13"/>
  <c r="D1606" i="13"/>
  <c r="D1607" i="13"/>
  <c r="D1608" i="13"/>
  <c r="D1609" i="13"/>
  <c r="D1610" i="13"/>
  <c r="D1611" i="13"/>
  <c r="D1612" i="13"/>
  <c r="D1613" i="13"/>
  <c r="D1614" i="13"/>
  <c r="D1615" i="13"/>
  <c r="D1616" i="13"/>
  <c r="D1617" i="13"/>
  <c r="D1618" i="13"/>
  <c r="D1619" i="13"/>
  <c r="D1620" i="13"/>
  <c r="D1621" i="13"/>
  <c r="D1622" i="13"/>
  <c r="D1623" i="13"/>
  <c r="D1624" i="13"/>
  <c r="D1625" i="13"/>
  <c r="D1626" i="13"/>
  <c r="D1627" i="13"/>
  <c r="D1628" i="13"/>
  <c r="D1629" i="13"/>
  <c r="D1630" i="13"/>
  <c r="D1631" i="13"/>
  <c r="D1632" i="13"/>
  <c r="D1633" i="13"/>
  <c r="D1634" i="13"/>
  <c r="D1635" i="13"/>
  <c r="D1636" i="13"/>
  <c r="D1637" i="13"/>
  <c r="D1638" i="13"/>
  <c r="D1639" i="13"/>
  <c r="D1600" i="13"/>
  <c r="AB1639" i="13"/>
  <c r="AA1639" i="13"/>
  <c r="Z1639" i="13"/>
  <c r="Y1639" i="13"/>
  <c r="X1639" i="13"/>
  <c r="W1639" i="13"/>
  <c r="V1639" i="13"/>
  <c r="U1639" i="13"/>
  <c r="T1639" i="13"/>
  <c r="S1639" i="13"/>
  <c r="R1639" i="13"/>
  <c r="Q1639" i="13"/>
  <c r="P1639" i="13"/>
  <c r="O1639" i="13"/>
  <c r="N1639" i="13"/>
  <c r="M1639" i="13"/>
  <c r="L1639" i="13"/>
  <c r="K1639" i="13"/>
  <c r="J1639" i="13"/>
  <c r="I1639" i="13"/>
  <c r="F1639" i="13"/>
  <c r="AB1638" i="13"/>
  <c r="AA1638" i="13"/>
  <c r="Z1638" i="13"/>
  <c r="Y1638" i="13"/>
  <c r="X1638" i="13"/>
  <c r="W1638" i="13"/>
  <c r="V1638" i="13"/>
  <c r="U1638" i="13"/>
  <c r="T1638" i="13"/>
  <c r="S1638" i="13"/>
  <c r="R1638" i="13"/>
  <c r="Q1638" i="13"/>
  <c r="P1638" i="13"/>
  <c r="O1638" i="13"/>
  <c r="N1638" i="13"/>
  <c r="M1638" i="13"/>
  <c r="L1638" i="13"/>
  <c r="K1638" i="13"/>
  <c r="J1638" i="13"/>
  <c r="I1638" i="13"/>
  <c r="F1638" i="13"/>
  <c r="AB1637" i="13"/>
  <c r="AA1637" i="13"/>
  <c r="Z1637" i="13"/>
  <c r="Y1637" i="13"/>
  <c r="X1637" i="13"/>
  <c r="W1637" i="13"/>
  <c r="V1637" i="13"/>
  <c r="U1637" i="13"/>
  <c r="T1637" i="13"/>
  <c r="S1637" i="13"/>
  <c r="R1637" i="13"/>
  <c r="Q1637" i="13"/>
  <c r="P1637" i="13"/>
  <c r="O1637" i="13"/>
  <c r="N1637" i="13"/>
  <c r="M1637" i="13"/>
  <c r="L1637" i="13"/>
  <c r="K1637" i="13"/>
  <c r="J1637" i="13"/>
  <c r="I1637" i="13"/>
  <c r="F1637" i="13"/>
  <c r="AB1636" i="13"/>
  <c r="AA1636" i="13"/>
  <c r="Z1636" i="13"/>
  <c r="Y1636" i="13"/>
  <c r="X1636" i="13"/>
  <c r="W1636" i="13"/>
  <c r="V1636" i="13"/>
  <c r="U1636" i="13"/>
  <c r="T1636" i="13"/>
  <c r="S1636" i="13"/>
  <c r="R1636" i="13"/>
  <c r="Q1636" i="13"/>
  <c r="P1636" i="13"/>
  <c r="O1636" i="13"/>
  <c r="N1636" i="13"/>
  <c r="M1636" i="13"/>
  <c r="L1636" i="13"/>
  <c r="K1636" i="13"/>
  <c r="J1636" i="13"/>
  <c r="I1636" i="13"/>
  <c r="F1636" i="13"/>
  <c r="AB1635" i="13"/>
  <c r="AA1635" i="13"/>
  <c r="Z1635" i="13"/>
  <c r="Y1635" i="13"/>
  <c r="X1635" i="13"/>
  <c r="W1635" i="13"/>
  <c r="V1635" i="13"/>
  <c r="U1635" i="13"/>
  <c r="T1635" i="13"/>
  <c r="S1635" i="13"/>
  <c r="R1635" i="13"/>
  <c r="Q1635" i="13"/>
  <c r="P1635" i="13"/>
  <c r="O1635" i="13"/>
  <c r="N1635" i="13"/>
  <c r="M1635" i="13"/>
  <c r="L1635" i="13"/>
  <c r="K1635" i="13"/>
  <c r="J1635" i="13"/>
  <c r="I1635" i="13"/>
  <c r="F1635" i="13"/>
  <c r="AB1634" i="13"/>
  <c r="AA1634" i="13"/>
  <c r="Z1634" i="13"/>
  <c r="Y1634" i="13"/>
  <c r="X1634" i="13"/>
  <c r="W1634" i="13"/>
  <c r="V1634" i="13"/>
  <c r="U1634" i="13"/>
  <c r="T1634" i="13"/>
  <c r="S1634" i="13"/>
  <c r="R1634" i="13"/>
  <c r="Q1634" i="13"/>
  <c r="P1634" i="13"/>
  <c r="O1634" i="13"/>
  <c r="N1634" i="13"/>
  <c r="M1634" i="13"/>
  <c r="L1634" i="13"/>
  <c r="K1634" i="13"/>
  <c r="J1634" i="13"/>
  <c r="I1634" i="13"/>
  <c r="F1634" i="13"/>
  <c r="AB1633" i="13"/>
  <c r="AA1633" i="13"/>
  <c r="Z1633" i="13"/>
  <c r="Y1633" i="13"/>
  <c r="X1633" i="13"/>
  <c r="W1633" i="13"/>
  <c r="V1633" i="13"/>
  <c r="U1633" i="13"/>
  <c r="T1633" i="13"/>
  <c r="S1633" i="13"/>
  <c r="R1633" i="13"/>
  <c r="Q1633" i="13"/>
  <c r="P1633" i="13"/>
  <c r="O1633" i="13"/>
  <c r="N1633" i="13"/>
  <c r="M1633" i="13"/>
  <c r="L1633" i="13"/>
  <c r="K1633" i="13"/>
  <c r="J1633" i="13"/>
  <c r="I1633" i="13"/>
  <c r="F1633" i="13"/>
  <c r="AB1632" i="13"/>
  <c r="AA1632" i="13"/>
  <c r="Z1632" i="13"/>
  <c r="Y1632" i="13"/>
  <c r="X1632" i="13"/>
  <c r="W1632" i="13"/>
  <c r="V1632" i="13"/>
  <c r="U1632" i="13"/>
  <c r="T1632" i="13"/>
  <c r="S1632" i="13"/>
  <c r="R1632" i="13"/>
  <c r="Q1632" i="13"/>
  <c r="P1632" i="13"/>
  <c r="O1632" i="13"/>
  <c r="N1632" i="13"/>
  <c r="M1632" i="13"/>
  <c r="L1632" i="13"/>
  <c r="K1632" i="13"/>
  <c r="J1632" i="13"/>
  <c r="I1632" i="13"/>
  <c r="F1632" i="13"/>
  <c r="AB1631" i="13"/>
  <c r="AA1631" i="13"/>
  <c r="Z1631" i="13"/>
  <c r="Y1631" i="13"/>
  <c r="X1631" i="13"/>
  <c r="W1631" i="13"/>
  <c r="V1631" i="13"/>
  <c r="U1631" i="13"/>
  <c r="T1631" i="13"/>
  <c r="S1631" i="13"/>
  <c r="R1631" i="13"/>
  <c r="Q1631" i="13"/>
  <c r="P1631" i="13"/>
  <c r="O1631" i="13"/>
  <c r="N1631" i="13"/>
  <c r="M1631" i="13"/>
  <c r="L1631" i="13"/>
  <c r="K1631" i="13"/>
  <c r="J1631" i="13"/>
  <c r="I1631" i="13"/>
  <c r="F1631" i="13"/>
  <c r="AB1630" i="13"/>
  <c r="AA1630" i="13"/>
  <c r="Z1630" i="13"/>
  <c r="Y1630" i="13"/>
  <c r="X1630" i="13"/>
  <c r="W1630" i="13"/>
  <c r="V1630" i="13"/>
  <c r="U1630" i="13"/>
  <c r="T1630" i="13"/>
  <c r="S1630" i="13"/>
  <c r="R1630" i="13"/>
  <c r="Q1630" i="13"/>
  <c r="P1630" i="13"/>
  <c r="O1630" i="13"/>
  <c r="N1630" i="13"/>
  <c r="M1630" i="13"/>
  <c r="L1630" i="13"/>
  <c r="K1630" i="13"/>
  <c r="J1630" i="13"/>
  <c r="I1630" i="13"/>
  <c r="F1630" i="13"/>
  <c r="AB1629" i="13"/>
  <c r="AA1629" i="13"/>
  <c r="Z1629" i="13"/>
  <c r="Y1629" i="13"/>
  <c r="X1629" i="13"/>
  <c r="W1629" i="13"/>
  <c r="V1629" i="13"/>
  <c r="U1629" i="13"/>
  <c r="T1629" i="13"/>
  <c r="S1629" i="13"/>
  <c r="R1629" i="13"/>
  <c r="Q1629" i="13"/>
  <c r="P1629" i="13"/>
  <c r="O1629" i="13"/>
  <c r="N1629" i="13"/>
  <c r="M1629" i="13"/>
  <c r="L1629" i="13"/>
  <c r="K1629" i="13"/>
  <c r="J1629" i="13"/>
  <c r="I1629" i="13"/>
  <c r="F1629" i="13"/>
  <c r="AB1628" i="13"/>
  <c r="AA1628" i="13"/>
  <c r="Z1628" i="13"/>
  <c r="Y1628" i="13"/>
  <c r="X1628" i="13"/>
  <c r="W1628" i="13"/>
  <c r="V1628" i="13"/>
  <c r="U1628" i="13"/>
  <c r="T1628" i="13"/>
  <c r="S1628" i="13"/>
  <c r="R1628" i="13"/>
  <c r="Q1628" i="13"/>
  <c r="P1628" i="13"/>
  <c r="O1628" i="13"/>
  <c r="N1628" i="13"/>
  <c r="M1628" i="13"/>
  <c r="L1628" i="13"/>
  <c r="K1628" i="13"/>
  <c r="J1628" i="13"/>
  <c r="I1628" i="13"/>
  <c r="F1628" i="13"/>
  <c r="AB1627" i="13"/>
  <c r="AA1627" i="13"/>
  <c r="Z1627" i="13"/>
  <c r="Y1627" i="13"/>
  <c r="X1627" i="13"/>
  <c r="W1627" i="13"/>
  <c r="V1627" i="13"/>
  <c r="U1627" i="13"/>
  <c r="T1627" i="13"/>
  <c r="S1627" i="13"/>
  <c r="R1627" i="13"/>
  <c r="Q1627" i="13"/>
  <c r="P1627" i="13"/>
  <c r="O1627" i="13"/>
  <c r="N1627" i="13"/>
  <c r="M1627" i="13"/>
  <c r="L1627" i="13"/>
  <c r="K1627" i="13"/>
  <c r="J1627" i="13"/>
  <c r="I1627" i="13"/>
  <c r="F1627" i="13"/>
  <c r="AB1626" i="13"/>
  <c r="AA1626" i="13"/>
  <c r="Z1626" i="13"/>
  <c r="Y1626" i="13"/>
  <c r="X1626" i="13"/>
  <c r="W1626" i="13"/>
  <c r="V1626" i="13"/>
  <c r="U1626" i="13"/>
  <c r="T1626" i="13"/>
  <c r="S1626" i="13"/>
  <c r="R1626" i="13"/>
  <c r="Q1626" i="13"/>
  <c r="P1626" i="13"/>
  <c r="O1626" i="13"/>
  <c r="N1626" i="13"/>
  <c r="M1626" i="13"/>
  <c r="L1626" i="13"/>
  <c r="K1626" i="13"/>
  <c r="J1626" i="13"/>
  <c r="I1626" i="13"/>
  <c r="F1626" i="13"/>
  <c r="AB1625" i="13"/>
  <c r="AA1625" i="13"/>
  <c r="Z1625" i="13"/>
  <c r="Y1625" i="13"/>
  <c r="X1625" i="13"/>
  <c r="W1625" i="13"/>
  <c r="V1625" i="13"/>
  <c r="U1625" i="13"/>
  <c r="T1625" i="13"/>
  <c r="S1625" i="13"/>
  <c r="R1625" i="13"/>
  <c r="Q1625" i="13"/>
  <c r="P1625" i="13"/>
  <c r="O1625" i="13"/>
  <c r="N1625" i="13"/>
  <c r="M1625" i="13"/>
  <c r="L1625" i="13"/>
  <c r="K1625" i="13"/>
  <c r="J1625" i="13"/>
  <c r="I1625" i="13"/>
  <c r="F1625" i="13"/>
  <c r="AB1624" i="13"/>
  <c r="AA1624" i="13"/>
  <c r="Z1624" i="13"/>
  <c r="Y1624" i="13"/>
  <c r="X1624" i="13"/>
  <c r="W1624" i="13"/>
  <c r="V1624" i="13"/>
  <c r="U1624" i="13"/>
  <c r="T1624" i="13"/>
  <c r="S1624" i="13"/>
  <c r="R1624" i="13"/>
  <c r="Q1624" i="13"/>
  <c r="P1624" i="13"/>
  <c r="O1624" i="13"/>
  <c r="N1624" i="13"/>
  <c r="M1624" i="13"/>
  <c r="L1624" i="13"/>
  <c r="K1624" i="13"/>
  <c r="J1624" i="13"/>
  <c r="I1624" i="13"/>
  <c r="F1624" i="13"/>
  <c r="AB1623" i="13"/>
  <c r="AA1623" i="13"/>
  <c r="Z1623" i="13"/>
  <c r="Y1623" i="13"/>
  <c r="X1623" i="13"/>
  <c r="W1623" i="13"/>
  <c r="V1623" i="13"/>
  <c r="U1623" i="13"/>
  <c r="T1623" i="13"/>
  <c r="S1623" i="13"/>
  <c r="R1623" i="13"/>
  <c r="Q1623" i="13"/>
  <c r="P1623" i="13"/>
  <c r="O1623" i="13"/>
  <c r="N1623" i="13"/>
  <c r="M1623" i="13"/>
  <c r="L1623" i="13"/>
  <c r="K1623" i="13"/>
  <c r="J1623" i="13"/>
  <c r="I1623" i="13"/>
  <c r="F1623" i="13"/>
  <c r="AB1622" i="13"/>
  <c r="AA1622" i="13"/>
  <c r="Z1622" i="13"/>
  <c r="Y1622" i="13"/>
  <c r="X1622" i="13"/>
  <c r="W1622" i="13"/>
  <c r="V1622" i="13"/>
  <c r="U1622" i="13"/>
  <c r="T1622" i="13"/>
  <c r="S1622" i="13"/>
  <c r="R1622" i="13"/>
  <c r="Q1622" i="13"/>
  <c r="P1622" i="13"/>
  <c r="O1622" i="13"/>
  <c r="N1622" i="13"/>
  <c r="M1622" i="13"/>
  <c r="L1622" i="13"/>
  <c r="K1622" i="13"/>
  <c r="J1622" i="13"/>
  <c r="I1622" i="13"/>
  <c r="F1622" i="13"/>
  <c r="AB1621" i="13"/>
  <c r="AA1621" i="13"/>
  <c r="Z1621" i="13"/>
  <c r="Y1621" i="13"/>
  <c r="X1621" i="13"/>
  <c r="W1621" i="13"/>
  <c r="V1621" i="13"/>
  <c r="U1621" i="13"/>
  <c r="T1621" i="13"/>
  <c r="S1621" i="13"/>
  <c r="R1621" i="13"/>
  <c r="Q1621" i="13"/>
  <c r="P1621" i="13"/>
  <c r="O1621" i="13"/>
  <c r="N1621" i="13"/>
  <c r="M1621" i="13"/>
  <c r="L1621" i="13"/>
  <c r="K1621" i="13"/>
  <c r="J1621" i="13"/>
  <c r="I1621" i="13"/>
  <c r="F1621" i="13"/>
  <c r="AB1620" i="13"/>
  <c r="AA1620" i="13"/>
  <c r="Z1620" i="13"/>
  <c r="Y1620" i="13"/>
  <c r="X1620" i="13"/>
  <c r="W1620" i="13"/>
  <c r="V1620" i="13"/>
  <c r="U1620" i="13"/>
  <c r="T1620" i="13"/>
  <c r="S1620" i="13"/>
  <c r="R1620" i="13"/>
  <c r="Q1620" i="13"/>
  <c r="P1620" i="13"/>
  <c r="O1620" i="13"/>
  <c r="N1620" i="13"/>
  <c r="M1620" i="13"/>
  <c r="L1620" i="13"/>
  <c r="K1620" i="13"/>
  <c r="J1620" i="13"/>
  <c r="I1620" i="13"/>
  <c r="F1620" i="13"/>
  <c r="AB1619" i="13"/>
  <c r="AA1619" i="13"/>
  <c r="Z1619" i="13"/>
  <c r="Y1619" i="13"/>
  <c r="X1619" i="13"/>
  <c r="W1619" i="13"/>
  <c r="V1619" i="13"/>
  <c r="U1619" i="13"/>
  <c r="T1619" i="13"/>
  <c r="S1619" i="13"/>
  <c r="R1619" i="13"/>
  <c r="Q1619" i="13"/>
  <c r="P1619" i="13"/>
  <c r="O1619" i="13"/>
  <c r="N1619" i="13"/>
  <c r="M1619" i="13"/>
  <c r="L1619" i="13"/>
  <c r="K1619" i="13"/>
  <c r="J1619" i="13"/>
  <c r="I1619" i="13"/>
  <c r="F1619" i="13"/>
  <c r="AB1618" i="13"/>
  <c r="AA1618" i="13"/>
  <c r="Z1618" i="13"/>
  <c r="Y1618" i="13"/>
  <c r="X1618" i="13"/>
  <c r="W1618" i="13"/>
  <c r="V1618" i="13"/>
  <c r="U1618" i="13"/>
  <c r="T1618" i="13"/>
  <c r="S1618" i="13"/>
  <c r="R1618" i="13"/>
  <c r="Q1618" i="13"/>
  <c r="P1618" i="13"/>
  <c r="O1618" i="13"/>
  <c r="N1618" i="13"/>
  <c r="M1618" i="13"/>
  <c r="L1618" i="13"/>
  <c r="K1618" i="13"/>
  <c r="J1618" i="13"/>
  <c r="I1618" i="13"/>
  <c r="F1618" i="13"/>
  <c r="AB1617" i="13"/>
  <c r="AA1617" i="13"/>
  <c r="Z1617" i="13"/>
  <c r="Y1617" i="13"/>
  <c r="X1617" i="13"/>
  <c r="W1617" i="13"/>
  <c r="V1617" i="13"/>
  <c r="U1617" i="13"/>
  <c r="T1617" i="13"/>
  <c r="S1617" i="13"/>
  <c r="R1617" i="13"/>
  <c r="Q1617" i="13"/>
  <c r="P1617" i="13"/>
  <c r="O1617" i="13"/>
  <c r="N1617" i="13"/>
  <c r="M1617" i="13"/>
  <c r="L1617" i="13"/>
  <c r="K1617" i="13"/>
  <c r="J1617" i="13"/>
  <c r="I1617" i="13"/>
  <c r="F1617" i="13"/>
  <c r="AB1616" i="13"/>
  <c r="AA1616" i="13"/>
  <c r="Z1616" i="13"/>
  <c r="Y1616" i="13"/>
  <c r="X1616" i="13"/>
  <c r="W1616" i="13"/>
  <c r="V1616" i="13"/>
  <c r="U1616" i="13"/>
  <c r="T1616" i="13"/>
  <c r="S1616" i="13"/>
  <c r="R1616" i="13"/>
  <c r="Q1616" i="13"/>
  <c r="P1616" i="13"/>
  <c r="O1616" i="13"/>
  <c r="N1616" i="13"/>
  <c r="M1616" i="13"/>
  <c r="L1616" i="13"/>
  <c r="K1616" i="13"/>
  <c r="J1616" i="13"/>
  <c r="I1616" i="13"/>
  <c r="F1616" i="13"/>
  <c r="AB1615" i="13"/>
  <c r="AA1615" i="13"/>
  <c r="Z1615" i="13"/>
  <c r="Y1615" i="13"/>
  <c r="X1615" i="13"/>
  <c r="W1615" i="13"/>
  <c r="V1615" i="13"/>
  <c r="U1615" i="13"/>
  <c r="T1615" i="13"/>
  <c r="S1615" i="13"/>
  <c r="R1615" i="13"/>
  <c r="Q1615" i="13"/>
  <c r="P1615" i="13"/>
  <c r="O1615" i="13"/>
  <c r="N1615" i="13"/>
  <c r="M1615" i="13"/>
  <c r="L1615" i="13"/>
  <c r="K1615" i="13"/>
  <c r="J1615" i="13"/>
  <c r="I1615" i="13"/>
  <c r="F1615" i="13"/>
  <c r="AB1614" i="13"/>
  <c r="AA1614" i="13"/>
  <c r="Z1614" i="13"/>
  <c r="Y1614" i="13"/>
  <c r="X1614" i="13"/>
  <c r="W1614" i="13"/>
  <c r="V1614" i="13"/>
  <c r="U1614" i="13"/>
  <c r="T1614" i="13"/>
  <c r="S1614" i="13"/>
  <c r="R1614" i="13"/>
  <c r="Q1614" i="13"/>
  <c r="P1614" i="13"/>
  <c r="O1614" i="13"/>
  <c r="N1614" i="13"/>
  <c r="M1614" i="13"/>
  <c r="L1614" i="13"/>
  <c r="K1614" i="13"/>
  <c r="J1614" i="13"/>
  <c r="I1614" i="13"/>
  <c r="F1614" i="13"/>
  <c r="AB1613" i="13"/>
  <c r="AA1613" i="13"/>
  <c r="Z1613" i="13"/>
  <c r="Y1613" i="13"/>
  <c r="X1613" i="13"/>
  <c r="W1613" i="13"/>
  <c r="V1613" i="13"/>
  <c r="U1613" i="13"/>
  <c r="T1613" i="13"/>
  <c r="S1613" i="13"/>
  <c r="R1613" i="13"/>
  <c r="Q1613" i="13"/>
  <c r="P1613" i="13"/>
  <c r="O1613" i="13"/>
  <c r="N1613" i="13"/>
  <c r="M1613" i="13"/>
  <c r="L1613" i="13"/>
  <c r="K1613" i="13"/>
  <c r="J1613" i="13"/>
  <c r="I1613" i="13"/>
  <c r="F1613" i="13"/>
  <c r="AB1612" i="13"/>
  <c r="AA1612" i="13"/>
  <c r="Z1612" i="13"/>
  <c r="Y1612" i="13"/>
  <c r="X1612" i="13"/>
  <c r="W1612" i="13"/>
  <c r="V1612" i="13"/>
  <c r="U1612" i="13"/>
  <c r="T1612" i="13"/>
  <c r="S1612" i="13"/>
  <c r="R1612" i="13"/>
  <c r="Q1612" i="13"/>
  <c r="P1612" i="13"/>
  <c r="O1612" i="13"/>
  <c r="N1612" i="13"/>
  <c r="M1612" i="13"/>
  <c r="L1612" i="13"/>
  <c r="K1612" i="13"/>
  <c r="J1612" i="13"/>
  <c r="I1612" i="13"/>
  <c r="F1612" i="13"/>
  <c r="AB1611" i="13"/>
  <c r="AA1611" i="13"/>
  <c r="Z1611" i="13"/>
  <c r="Y1611" i="13"/>
  <c r="X1611" i="13"/>
  <c r="W1611" i="13"/>
  <c r="V1611" i="13"/>
  <c r="U1611" i="13"/>
  <c r="T1611" i="13"/>
  <c r="S1611" i="13"/>
  <c r="R1611" i="13"/>
  <c r="Q1611" i="13"/>
  <c r="P1611" i="13"/>
  <c r="O1611" i="13"/>
  <c r="N1611" i="13"/>
  <c r="M1611" i="13"/>
  <c r="L1611" i="13"/>
  <c r="K1611" i="13"/>
  <c r="J1611" i="13"/>
  <c r="I1611" i="13"/>
  <c r="F1611" i="13"/>
  <c r="AB1610" i="13"/>
  <c r="AA1610" i="13"/>
  <c r="Z1610" i="13"/>
  <c r="Y1610" i="13"/>
  <c r="X1610" i="13"/>
  <c r="W1610" i="13"/>
  <c r="V1610" i="13"/>
  <c r="U1610" i="13"/>
  <c r="T1610" i="13"/>
  <c r="S1610" i="13"/>
  <c r="R1610" i="13"/>
  <c r="Q1610" i="13"/>
  <c r="P1610" i="13"/>
  <c r="O1610" i="13"/>
  <c r="N1610" i="13"/>
  <c r="M1610" i="13"/>
  <c r="L1610" i="13"/>
  <c r="K1610" i="13"/>
  <c r="J1610" i="13"/>
  <c r="I1610" i="13"/>
  <c r="F1610" i="13"/>
  <c r="AB1609" i="13"/>
  <c r="AA1609" i="13"/>
  <c r="Z1609" i="13"/>
  <c r="Y1609" i="13"/>
  <c r="X1609" i="13"/>
  <c r="W1609" i="13"/>
  <c r="V1609" i="13"/>
  <c r="U1609" i="13"/>
  <c r="T1609" i="13"/>
  <c r="S1609" i="13"/>
  <c r="R1609" i="13"/>
  <c r="Q1609" i="13"/>
  <c r="P1609" i="13"/>
  <c r="O1609" i="13"/>
  <c r="N1609" i="13"/>
  <c r="M1609" i="13"/>
  <c r="L1609" i="13"/>
  <c r="K1609" i="13"/>
  <c r="J1609" i="13"/>
  <c r="I1609" i="13"/>
  <c r="F1609" i="13"/>
  <c r="AB1608" i="13"/>
  <c r="AA1608" i="13"/>
  <c r="Z1608" i="13"/>
  <c r="Y1608" i="13"/>
  <c r="X1608" i="13"/>
  <c r="W1608" i="13"/>
  <c r="V1608" i="13"/>
  <c r="U1608" i="13"/>
  <c r="T1608" i="13"/>
  <c r="S1608" i="13"/>
  <c r="R1608" i="13"/>
  <c r="Q1608" i="13"/>
  <c r="P1608" i="13"/>
  <c r="O1608" i="13"/>
  <c r="N1608" i="13"/>
  <c r="M1608" i="13"/>
  <c r="L1608" i="13"/>
  <c r="K1608" i="13"/>
  <c r="J1608" i="13"/>
  <c r="I1608" i="13"/>
  <c r="F1608" i="13"/>
  <c r="AB1607" i="13"/>
  <c r="AA1607" i="13"/>
  <c r="Z1607" i="13"/>
  <c r="Y1607" i="13"/>
  <c r="X1607" i="13"/>
  <c r="W1607" i="13"/>
  <c r="V1607" i="13"/>
  <c r="U1607" i="13"/>
  <c r="T1607" i="13"/>
  <c r="S1607" i="13"/>
  <c r="R1607" i="13"/>
  <c r="Q1607" i="13"/>
  <c r="P1607" i="13"/>
  <c r="O1607" i="13"/>
  <c r="N1607" i="13"/>
  <c r="M1607" i="13"/>
  <c r="L1607" i="13"/>
  <c r="K1607" i="13"/>
  <c r="J1607" i="13"/>
  <c r="I1607" i="13"/>
  <c r="F1607" i="13"/>
  <c r="AB1606" i="13"/>
  <c r="AA1606" i="13"/>
  <c r="Z1606" i="13"/>
  <c r="Y1606" i="13"/>
  <c r="X1606" i="13"/>
  <c r="W1606" i="13"/>
  <c r="V1606" i="13"/>
  <c r="U1606" i="13"/>
  <c r="T1606" i="13"/>
  <c r="S1606" i="13"/>
  <c r="R1606" i="13"/>
  <c r="Q1606" i="13"/>
  <c r="P1606" i="13"/>
  <c r="O1606" i="13"/>
  <c r="N1606" i="13"/>
  <c r="M1606" i="13"/>
  <c r="L1606" i="13"/>
  <c r="K1606" i="13"/>
  <c r="J1606" i="13"/>
  <c r="I1606" i="13"/>
  <c r="F1606" i="13"/>
  <c r="AB1605" i="13"/>
  <c r="AA1605" i="13"/>
  <c r="Z1605" i="13"/>
  <c r="Y1605" i="13"/>
  <c r="X1605" i="13"/>
  <c r="W1605" i="13"/>
  <c r="V1605" i="13"/>
  <c r="U1605" i="13"/>
  <c r="T1605" i="13"/>
  <c r="S1605" i="13"/>
  <c r="R1605" i="13"/>
  <c r="Q1605" i="13"/>
  <c r="P1605" i="13"/>
  <c r="O1605" i="13"/>
  <c r="N1605" i="13"/>
  <c r="M1605" i="13"/>
  <c r="L1605" i="13"/>
  <c r="K1605" i="13"/>
  <c r="J1605" i="13"/>
  <c r="I1605" i="13"/>
  <c r="F1605" i="13"/>
  <c r="AB1604" i="13"/>
  <c r="AA1604" i="13"/>
  <c r="Z1604" i="13"/>
  <c r="Y1604" i="13"/>
  <c r="X1604" i="13"/>
  <c r="W1604" i="13"/>
  <c r="V1604" i="13"/>
  <c r="U1604" i="13"/>
  <c r="T1604" i="13"/>
  <c r="S1604" i="13"/>
  <c r="R1604" i="13"/>
  <c r="Q1604" i="13"/>
  <c r="P1604" i="13"/>
  <c r="O1604" i="13"/>
  <c r="N1604" i="13"/>
  <c r="M1604" i="13"/>
  <c r="L1604" i="13"/>
  <c r="K1604" i="13"/>
  <c r="J1604" i="13"/>
  <c r="I1604" i="13"/>
  <c r="F1604" i="13"/>
  <c r="AB1603" i="13"/>
  <c r="AA1603" i="13"/>
  <c r="Z1603" i="13"/>
  <c r="Y1603" i="13"/>
  <c r="X1603" i="13"/>
  <c r="W1603" i="13"/>
  <c r="V1603" i="13"/>
  <c r="U1603" i="13"/>
  <c r="T1603" i="13"/>
  <c r="S1603" i="13"/>
  <c r="R1603" i="13"/>
  <c r="Q1603" i="13"/>
  <c r="P1603" i="13"/>
  <c r="O1603" i="13"/>
  <c r="N1603" i="13"/>
  <c r="M1603" i="13"/>
  <c r="L1603" i="13"/>
  <c r="K1603" i="13"/>
  <c r="J1603" i="13"/>
  <c r="I1603" i="13"/>
  <c r="F1603" i="13"/>
  <c r="AB1602" i="13"/>
  <c r="AA1602" i="13"/>
  <c r="Z1602" i="13"/>
  <c r="Y1602" i="13"/>
  <c r="X1602" i="13"/>
  <c r="W1602" i="13"/>
  <c r="V1602" i="13"/>
  <c r="U1602" i="13"/>
  <c r="T1602" i="13"/>
  <c r="S1602" i="13"/>
  <c r="R1602" i="13"/>
  <c r="Q1602" i="13"/>
  <c r="P1602" i="13"/>
  <c r="O1602" i="13"/>
  <c r="N1602" i="13"/>
  <c r="M1602" i="13"/>
  <c r="L1602" i="13"/>
  <c r="K1602" i="13"/>
  <c r="J1602" i="13"/>
  <c r="I1602" i="13"/>
  <c r="F1602" i="13"/>
  <c r="AB1601" i="13"/>
  <c r="AA1601" i="13"/>
  <c r="Z1601" i="13"/>
  <c r="Y1601" i="13"/>
  <c r="X1601" i="13"/>
  <c r="W1601" i="13"/>
  <c r="V1601" i="13"/>
  <c r="U1601" i="13"/>
  <c r="T1601" i="13"/>
  <c r="S1601" i="13"/>
  <c r="R1601" i="13"/>
  <c r="Q1601" i="13"/>
  <c r="P1601" i="13"/>
  <c r="O1601" i="13"/>
  <c r="N1601" i="13"/>
  <c r="M1601" i="13"/>
  <c r="L1601" i="13"/>
  <c r="K1601" i="13"/>
  <c r="J1601" i="13"/>
  <c r="I1601" i="13"/>
  <c r="F1601" i="13"/>
  <c r="AB1600" i="13"/>
  <c r="AA1600" i="13"/>
  <c r="Z1600" i="13"/>
  <c r="Y1600" i="13"/>
  <c r="X1600" i="13"/>
  <c r="W1600" i="13"/>
  <c r="V1600" i="13"/>
  <c r="U1600" i="13"/>
  <c r="T1600" i="13"/>
  <c r="S1600" i="13"/>
  <c r="R1600" i="13"/>
  <c r="Q1600" i="13"/>
  <c r="P1600" i="13"/>
  <c r="O1600" i="13"/>
  <c r="N1600" i="13"/>
  <c r="M1600" i="13"/>
  <c r="L1600" i="13"/>
  <c r="K1600" i="13"/>
  <c r="J1600" i="13"/>
  <c r="I1600" i="13"/>
  <c r="F1600" i="13"/>
  <c r="AB1599" i="13"/>
  <c r="AA1599" i="13"/>
  <c r="Z1599" i="13"/>
  <c r="Y1599" i="13"/>
  <c r="X1599" i="13"/>
  <c r="W1599" i="13"/>
  <c r="V1599" i="13"/>
  <c r="U1599" i="13"/>
  <c r="T1599" i="13"/>
  <c r="S1599" i="13"/>
  <c r="R1599" i="13"/>
  <c r="Q1599" i="13"/>
  <c r="P1599" i="13"/>
  <c r="O1599" i="13"/>
  <c r="N1599" i="13"/>
  <c r="M1599" i="13"/>
  <c r="L1599" i="13"/>
  <c r="K1599" i="13"/>
  <c r="J1599" i="13"/>
  <c r="I1599" i="13"/>
  <c r="F1599" i="13"/>
  <c r="D1560" i="13"/>
  <c r="D1561" i="13"/>
  <c r="D1562" i="13"/>
  <c r="D1563" i="13"/>
  <c r="D1564" i="13"/>
  <c r="D1565" i="13"/>
  <c r="D1566" i="13"/>
  <c r="D1567" i="13"/>
  <c r="D1568" i="13"/>
  <c r="D1569" i="13"/>
  <c r="D1570" i="13"/>
  <c r="D1571" i="13"/>
  <c r="D1572" i="13"/>
  <c r="D1573" i="13"/>
  <c r="D1574" i="13"/>
  <c r="D1575" i="13"/>
  <c r="D1576" i="13"/>
  <c r="D1577" i="13"/>
  <c r="D1578" i="13"/>
  <c r="D1579" i="13"/>
  <c r="D1580" i="13"/>
  <c r="D1581" i="13"/>
  <c r="D1582" i="13"/>
  <c r="D1583" i="13"/>
  <c r="D1584" i="13"/>
  <c r="D1585" i="13"/>
  <c r="D1586" i="13"/>
  <c r="D1587" i="13"/>
  <c r="D1588" i="13"/>
  <c r="D1589" i="13"/>
  <c r="D1590" i="13"/>
  <c r="D1591" i="13"/>
  <c r="D1592" i="13"/>
  <c r="D1593" i="13"/>
  <c r="D1594" i="13"/>
  <c r="D1595" i="13"/>
  <c r="D1596" i="13"/>
  <c r="D1597" i="13"/>
  <c r="D1598" i="13"/>
  <c r="D1559" i="13"/>
  <c r="G1560" i="13"/>
  <c r="G1561" i="13"/>
  <c r="G1562" i="13"/>
  <c r="G1563" i="13"/>
  <c r="G1564" i="13"/>
  <c r="G1565" i="13"/>
  <c r="G1566" i="13"/>
  <c r="G1567" i="13"/>
  <c r="G1568" i="13"/>
  <c r="G1569" i="13"/>
  <c r="G1570" i="13"/>
  <c r="G1571" i="13"/>
  <c r="G1572" i="13"/>
  <c r="G1573" i="13"/>
  <c r="G1574" i="13"/>
  <c r="G1575" i="13"/>
  <c r="G1576" i="13"/>
  <c r="G1577" i="13"/>
  <c r="G1578" i="13"/>
  <c r="G1579" i="13"/>
  <c r="G1580" i="13"/>
  <c r="G1581" i="13"/>
  <c r="G1582" i="13"/>
  <c r="G1583" i="13"/>
  <c r="G1584" i="13"/>
  <c r="G1585" i="13"/>
  <c r="G1586" i="13"/>
  <c r="G1587" i="13"/>
  <c r="G1588" i="13"/>
  <c r="G1589" i="13"/>
  <c r="G1590" i="13"/>
  <c r="G1591" i="13"/>
  <c r="G1592" i="13"/>
  <c r="G1593" i="13"/>
  <c r="G1594" i="13"/>
  <c r="G1595" i="13"/>
  <c r="G1596" i="13"/>
  <c r="G1597" i="13"/>
  <c r="G1598" i="13"/>
  <c r="G1559" i="13"/>
  <c r="G1558" i="13"/>
  <c r="AB1598" i="13"/>
  <c r="AA1598" i="13"/>
  <c r="Z1598" i="13"/>
  <c r="Y1598" i="13"/>
  <c r="X1598" i="13"/>
  <c r="W1598" i="13"/>
  <c r="V1598" i="13"/>
  <c r="U1598" i="13"/>
  <c r="T1598" i="13"/>
  <c r="S1598" i="13"/>
  <c r="R1598" i="13"/>
  <c r="Q1598" i="13"/>
  <c r="P1598" i="13"/>
  <c r="O1598" i="13"/>
  <c r="N1598" i="13"/>
  <c r="M1598" i="13"/>
  <c r="L1598" i="13"/>
  <c r="K1598" i="13"/>
  <c r="J1598" i="13"/>
  <c r="I1598" i="13"/>
  <c r="F1598" i="13"/>
  <c r="AB1597" i="13"/>
  <c r="AA1597" i="13"/>
  <c r="Z1597" i="13"/>
  <c r="Y1597" i="13"/>
  <c r="X1597" i="13"/>
  <c r="W1597" i="13"/>
  <c r="V1597" i="13"/>
  <c r="U1597" i="13"/>
  <c r="T1597" i="13"/>
  <c r="S1597" i="13"/>
  <c r="R1597" i="13"/>
  <c r="Q1597" i="13"/>
  <c r="P1597" i="13"/>
  <c r="O1597" i="13"/>
  <c r="N1597" i="13"/>
  <c r="M1597" i="13"/>
  <c r="L1597" i="13"/>
  <c r="K1597" i="13"/>
  <c r="J1597" i="13"/>
  <c r="I1597" i="13"/>
  <c r="F1597" i="13"/>
  <c r="AB1596" i="13"/>
  <c r="AA1596" i="13"/>
  <c r="Z1596" i="13"/>
  <c r="Y1596" i="13"/>
  <c r="X1596" i="13"/>
  <c r="W1596" i="13"/>
  <c r="V1596" i="13"/>
  <c r="U1596" i="13"/>
  <c r="T1596" i="13"/>
  <c r="S1596" i="13"/>
  <c r="R1596" i="13"/>
  <c r="Q1596" i="13"/>
  <c r="P1596" i="13"/>
  <c r="O1596" i="13"/>
  <c r="N1596" i="13"/>
  <c r="M1596" i="13"/>
  <c r="L1596" i="13"/>
  <c r="K1596" i="13"/>
  <c r="J1596" i="13"/>
  <c r="I1596" i="13"/>
  <c r="F1596" i="13"/>
  <c r="AB1595" i="13"/>
  <c r="AA1595" i="13"/>
  <c r="Z1595" i="13"/>
  <c r="Y1595" i="13"/>
  <c r="X1595" i="13"/>
  <c r="W1595" i="13"/>
  <c r="V1595" i="13"/>
  <c r="U1595" i="13"/>
  <c r="T1595" i="13"/>
  <c r="S1595" i="13"/>
  <c r="R1595" i="13"/>
  <c r="Q1595" i="13"/>
  <c r="P1595" i="13"/>
  <c r="O1595" i="13"/>
  <c r="N1595" i="13"/>
  <c r="M1595" i="13"/>
  <c r="L1595" i="13"/>
  <c r="K1595" i="13"/>
  <c r="J1595" i="13"/>
  <c r="I1595" i="13"/>
  <c r="F1595" i="13"/>
  <c r="AB1594" i="13"/>
  <c r="AA1594" i="13"/>
  <c r="Z1594" i="13"/>
  <c r="Y1594" i="13"/>
  <c r="X1594" i="13"/>
  <c r="W1594" i="13"/>
  <c r="V1594" i="13"/>
  <c r="U1594" i="13"/>
  <c r="T1594" i="13"/>
  <c r="S1594" i="13"/>
  <c r="R1594" i="13"/>
  <c r="Q1594" i="13"/>
  <c r="P1594" i="13"/>
  <c r="O1594" i="13"/>
  <c r="N1594" i="13"/>
  <c r="M1594" i="13"/>
  <c r="L1594" i="13"/>
  <c r="K1594" i="13"/>
  <c r="J1594" i="13"/>
  <c r="I1594" i="13"/>
  <c r="F1594" i="13"/>
  <c r="AB1593" i="13"/>
  <c r="AA1593" i="13"/>
  <c r="Z1593" i="13"/>
  <c r="Y1593" i="13"/>
  <c r="X1593" i="13"/>
  <c r="W1593" i="13"/>
  <c r="V1593" i="13"/>
  <c r="U1593" i="13"/>
  <c r="T1593" i="13"/>
  <c r="S1593" i="13"/>
  <c r="R1593" i="13"/>
  <c r="Q1593" i="13"/>
  <c r="P1593" i="13"/>
  <c r="O1593" i="13"/>
  <c r="N1593" i="13"/>
  <c r="M1593" i="13"/>
  <c r="L1593" i="13"/>
  <c r="K1593" i="13"/>
  <c r="J1593" i="13"/>
  <c r="I1593" i="13"/>
  <c r="F1593" i="13"/>
  <c r="AB1592" i="13"/>
  <c r="AA1592" i="13"/>
  <c r="Z1592" i="13"/>
  <c r="Y1592" i="13"/>
  <c r="X1592" i="13"/>
  <c r="W1592" i="13"/>
  <c r="V1592" i="13"/>
  <c r="U1592" i="13"/>
  <c r="T1592" i="13"/>
  <c r="S1592" i="13"/>
  <c r="R1592" i="13"/>
  <c r="Q1592" i="13"/>
  <c r="P1592" i="13"/>
  <c r="O1592" i="13"/>
  <c r="N1592" i="13"/>
  <c r="M1592" i="13"/>
  <c r="L1592" i="13"/>
  <c r="K1592" i="13"/>
  <c r="J1592" i="13"/>
  <c r="I1592" i="13"/>
  <c r="F1592" i="13"/>
  <c r="AB1591" i="13"/>
  <c r="AA1591" i="13"/>
  <c r="Z1591" i="13"/>
  <c r="Y1591" i="13"/>
  <c r="X1591" i="13"/>
  <c r="W1591" i="13"/>
  <c r="V1591" i="13"/>
  <c r="U1591" i="13"/>
  <c r="T1591" i="13"/>
  <c r="S1591" i="13"/>
  <c r="R1591" i="13"/>
  <c r="Q1591" i="13"/>
  <c r="P1591" i="13"/>
  <c r="O1591" i="13"/>
  <c r="N1591" i="13"/>
  <c r="M1591" i="13"/>
  <c r="L1591" i="13"/>
  <c r="K1591" i="13"/>
  <c r="J1591" i="13"/>
  <c r="I1591" i="13"/>
  <c r="F1591" i="13"/>
  <c r="AB1590" i="13"/>
  <c r="AA1590" i="13"/>
  <c r="Z1590" i="13"/>
  <c r="Y1590" i="13"/>
  <c r="X1590" i="13"/>
  <c r="W1590" i="13"/>
  <c r="V1590" i="13"/>
  <c r="U1590" i="13"/>
  <c r="T1590" i="13"/>
  <c r="S1590" i="13"/>
  <c r="R1590" i="13"/>
  <c r="Q1590" i="13"/>
  <c r="P1590" i="13"/>
  <c r="O1590" i="13"/>
  <c r="N1590" i="13"/>
  <c r="M1590" i="13"/>
  <c r="L1590" i="13"/>
  <c r="K1590" i="13"/>
  <c r="J1590" i="13"/>
  <c r="I1590" i="13"/>
  <c r="F1590" i="13"/>
  <c r="AB1589" i="13"/>
  <c r="AA1589" i="13"/>
  <c r="Z1589" i="13"/>
  <c r="Y1589" i="13"/>
  <c r="X1589" i="13"/>
  <c r="W1589" i="13"/>
  <c r="V1589" i="13"/>
  <c r="U1589" i="13"/>
  <c r="T1589" i="13"/>
  <c r="S1589" i="13"/>
  <c r="R1589" i="13"/>
  <c r="Q1589" i="13"/>
  <c r="P1589" i="13"/>
  <c r="O1589" i="13"/>
  <c r="N1589" i="13"/>
  <c r="M1589" i="13"/>
  <c r="L1589" i="13"/>
  <c r="K1589" i="13"/>
  <c r="J1589" i="13"/>
  <c r="I1589" i="13"/>
  <c r="F1589" i="13"/>
  <c r="AB1588" i="13"/>
  <c r="AA1588" i="13"/>
  <c r="Z1588" i="13"/>
  <c r="Y1588" i="13"/>
  <c r="X1588" i="13"/>
  <c r="W1588" i="13"/>
  <c r="V1588" i="13"/>
  <c r="U1588" i="13"/>
  <c r="T1588" i="13"/>
  <c r="S1588" i="13"/>
  <c r="R1588" i="13"/>
  <c r="Q1588" i="13"/>
  <c r="P1588" i="13"/>
  <c r="O1588" i="13"/>
  <c r="N1588" i="13"/>
  <c r="M1588" i="13"/>
  <c r="L1588" i="13"/>
  <c r="K1588" i="13"/>
  <c r="J1588" i="13"/>
  <c r="I1588" i="13"/>
  <c r="F1588" i="13"/>
  <c r="AB1587" i="13"/>
  <c r="AA1587" i="13"/>
  <c r="Z1587" i="13"/>
  <c r="Y1587" i="13"/>
  <c r="X1587" i="13"/>
  <c r="W1587" i="13"/>
  <c r="V1587" i="13"/>
  <c r="U1587" i="13"/>
  <c r="T1587" i="13"/>
  <c r="S1587" i="13"/>
  <c r="R1587" i="13"/>
  <c r="Q1587" i="13"/>
  <c r="P1587" i="13"/>
  <c r="O1587" i="13"/>
  <c r="N1587" i="13"/>
  <c r="M1587" i="13"/>
  <c r="L1587" i="13"/>
  <c r="K1587" i="13"/>
  <c r="J1587" i="13"/>
  <c r="I1587" i="13"/>
  <c r="F1587" i="13"/>
  <c r="AB1586" i="13"/>
  <c r="AA1586" i="13"/>
  <c r="Z1586" i="13"/>
  <c r="Y1586" i="13"/>
  <c r="X1586" i="13"/>
  <c r="W1586" i="13"/>
  <c r="V1586" i="13"/>
  <c r="U1586" i="13"/>
  <c r="T1586" i="13"/>
  <c r="S1586" i="13"/>
  <c r="R1586" i="13"/>
  <c r="Q1586" i="13"/>
  <c r="P1586" i="13"/>
  <c r="O1586" i="13"/>
  <c r="N1586" i="13"/>
  <c r="M1586" i="13"/>
  <c r="L1586" i="13"/>
  <c r="K1586" i="13"/>
  <c r="J1586" i="13"/>
  <c r="I1586" i="13"/>
  <c r="F1586" i="13"/>
  <c r="AB1585" i="13"/>
  <c r="AA1585" i="13"/>
  <c r="Z1585" i="13"/>
  <c r="Y1585" i="13"/>
  <c r="X1585" i="13"/>
  <c r="W1585" i="13"/>
  <c r="V1585" i="13"/>
  <c r="U1585" i="13"/>
  <c r="T1585" i="13"/>
  <c r="S1585" i="13"/>
  <c r="R1585" i="13"/>
  <c r="Q1585" i="13"/>
  <c r="P1585" i="13"/>
  <c r="O1585" i="13"/>
  <c r="N1585" i="13"/>
  <c r="M1585" i="13"/>
  <c r="L1585" i="13"/>
  <c r="K1585" i="13"/>
  <c r="J1585" i="13"/>
  <c r="I1585" i="13"/>
  <c r="F1585" i="13"/>
  <c r="AB1584" i="13"/>
  <c r="AA1584" i="13"/>
  <c r="Z1584" i="13"/>
  <c r="Y1584" i="13"/>
  <c r="X1584" i="13"/>
  <c r="W1584" i="13"/>
  <c r="V1584" i="13"/>
  <c r="U1584" i="13"/>
  <c r="T1584" i="13"/>
  <c r="S1584" i="13"/>
  <c r="R1584" i="13"/>
  <c r="Q1584" i="13"/>
  <c r="P1584" i="13"/>
  <c r="O1584" i="13"/>
  <c r="N1584" i="13"/>
  <c r="M1584" i="13"/>
  <c r="L1584" i="13"/>
  <c r="K1584" i="13"/>
  <c r="J1584" i="13"/>
  <c r="I1584" i="13"/>
  <c r="F1584" i="13"/>
  <c r="AB1583" i="13"/>
  <c r="AA1583" i="13"/>
  <c r="Z1583" i="13"/>
  <c r="Y1583" i="13"/>
  <c r="X1583" i="13"/>
  <c r="W1583" i="13"/>
  <c r="V1583" i="13"/>
  <c r="U1583" i="13"/>
  <c r="T1583" i="13"/>
  <c r="S1583" i="13"/>
  <c r="R1583" i="13"/>
  <c r="Q1583" i="13"/>
  <c r="P1583" i="13"/>
  <c r="O1583" i="13"/>
  <c r="N1583" i="13"/>
  <c r="M1583" i="13"/>
  <c r="L1583" i="13"/>
  <c r="K1583" i="13"/>
  <c r="J1583" i="13"/>
  <c r="I1583" i="13"/>
  <c r="F1583" i="13"/>
  <c r="AB1582" i="13"/>
  <c r="AA1582" i="13"/>
  <c r="Z1582" i="13"/>
  <c r="Y1582" i="13"/>
  <c r="X1582" i="13"/>
  <c r="W1582" i="13"/>
  <c r="V1582" i="13"/>
  <c r="U1582" i="13"/>
  <c r="T1582" i="13"/>
  <c r="S1582" i="13"/>
  <c r="R1582" i="13"/>
  <c r="Q1582" i="13"/>
  <c r="P1582" i="13"/>
  <c r="O1582" i="13"/>
  <c r="N1582" i="13"/>
  <c r="M1582" i="13"/>
  <c r="L1582" i="13"/>
  <c r="K1582" i="13"/>
  <c r="J1582" i="13"/>
  <c r="I1582" i="13"/>
  <c r="F1582" i="13"/>
  <c r="AB1581" i="13"/>
  <c r="AA1581" i="13"/>
  <c r="Z1581" i="13"/>
  <c r="Y1581" i="13"/>
  <c r="X1581" i="13"/>
  <c r="W1581" i="13"/>
  <c r="V1581" i="13"/>
  <c r="U1581" i="13"/>
  <c r="T1581" i="13"/>
  <c r="S1581" i="13"/>
  <c r="R1581" i="13"/>
  <c r="Q1581" i="13"/>
  <c r="P1581" i="13"/>
  <c r="O1581" i="13"/>
  <c r="N1581" i="13"/>
  <c r="M1581" i="13"/>
  <c r="L1581" i="13"/>
  <c r="K1581" i="13"/>
  <c r="J1581" i="13"/>
  <c r="I1581" i="13"/>
  <c r="F1581" i="13"/>
  <c r="AB1580" i="13"/>
  <c r="AA1580" i="13"/>
  <c r="Z1580" i="13"/>
  <c r="Y1580" i="13"/>
  <c r="X1580" i="13"/>
  <c r="W1580" i="13"/>
  <c r="V1580" i="13"/>
  <c r="U1580" i="13"/>
  <c r="T1580" i="13"/>
  <c r="S1580" i="13"/>
  <c r="R1580" i="13"/>
  <c r="Q1580" i="13"/>
  <c r="P1580" i="13"/>
  <c r="O1580" i="13"/>
  <c r="N1580" i="13"/>
  <c r="M1580" i="13"/>
  <c r="L1580" i="13"/>
  <c r="K1580" i="13"/>
  <c r="J1580" i="13"/>
  <c r="I1580" i="13"/>
  <c r="F1580" i="13"/>
  <c r="AB1579" i="13"/>
  <c r="AA1579" i="13"/>
  <c r="Z1579" i="13"/>
  <c r="Y1579" i="13"/>
  <c r="X1579" i="13"/>
  <c r="W1579" i="13"/>
  <c r="V1579" i="13"/>
  <c r="U1579" i="13"/>
  <c r="T1579" i="13"/>
  <c r="S1579" i="13"/>
  <c r="R1579" i="13"/>
  <c r="Q1579" i="13"/>
  <c r="P1579" i="13"/>
  <c r="O1579" i="13"/>
  <c r="N1579" i="13"/>
  <c r="M1579" i="13"/>
  <c r="L1579" i="13"/>
  <c r="K1579" i="13"/>
  <c r="J1579" i="13"/>
  <c r="I1579" i="13"/>
  <c r="F1579" i="13"/>
  <c r="AB1578" i="13"/>
  <c r="AA1578" i="13"/>
  <c r="Z1578" i="13"/>
  <c r="Y1578" i="13"/>
  <c r="X1578" i="13"/>
  <c r="W1578" i="13"/>
  <c r="V1578" i="13"/>
  <c r="U1578" i="13"/>
  <c r="T1578" i="13"/>
  <c r="S1578" i="13"/>
  <c r="R1578" i="13"/>
  <c r="Q1578" i="13"/>
  <c r="P1578" i="13"/>
  <c r="O1578" i="13"/>
  <c r="N1578" i="13"/>
  <c r="M1578" i="13"/>
  <c r="L1578" i="13"/>
  <c r="K1578" i="13"/>
  <c r="J1578" i="13"/>
  <c r="I1578" i="13"/>
  <c r="F1578" i="13"/>
  <c r="AB1577" i="13"/>
  <c r="AA1577" i="13"/>
  <c r="Z1577" i="13"/>
  <c r="Y1577" i="13"/>
  <c r="X1577" i="13"/>
  <c r="W1577" i="13"/>
  <c r="V1577" i="13"/>
  <c r="U1577" i="13"/>
  <c r="T1577" i="13"/>
  <c r="S1577" i="13"/>
  <c r="R1577" i="13"/>
  <c r="Q1577" i="13"/>
  <c r="P1577" i="13"/>
  <c r="O1577" i="13"/>
  <c r="N1577" i="13"/>
  <c r="M1577" i="13"/>
  <c r="L1577" i="13"/>
  <c r="K1577" i="13"/>
  <c r="J1577" i="13"/>
  <c r="I1577" i="13"/>
  <c r="F1577" i="13"/>
  <c r="AB1576" i="13"/>
  <c r="AA1576" i="13"/>
  <c r="Z1576" i="13"/>
  <c r="Y1576" i="13"/>
  <c r="X1576" i="13"/>
  <c r="W1576" i="13"/>
  <c r="V1576" i="13"/>
  <c r="U1576" i="13"/>
  <c r="T1576" i="13"/>
  <c r="S1576" i="13"/>
  <c r="R1576" i="13"/>
  <c r="Q1576" i="13"/>
  <c r="P1576" i="13"/>
  <c r="O1576" i="13"/>
  <c r="N1576" i="13"/>
  <c r="M1576" i="13"/>
  <c r="L1576" i="13"/>
  <c r="K1576" i="13"/>
  <c r="J1576" i="13"/>
  <c r="I1576" i="13"/>
  <c r="F1576" i="13"/>
  <c r="AB1575" i="13"/>
  <c r="AA1575" i="13"/>
  <c r="Z1575" i="13"/>
  <c r="Y1575" i="13"/>
  <c r="X1575" i="13"/>
  <c r="W1575" i="13"/>
  <c r="V1575" i="13"/>
  <c r="U1575" i="13"/>
  <c r="T1575" i="13"/>
  <c r="S1575" i="13"/>
  <c r="R1575" i="13"/>
  <c r="Q1575" i="13"/>
  <c r="P1575" i="13"/>
  <c r="O1575" i="13"/>
  <c r="N1575" i="13"/>
  <c r="M1575" i="13"/>
  <c r="L1575" i="13"/>
  <c r="K1575" i="13"/>
  <c r="J1575" i="13"/>
  <c r="I1575" i="13"/>
  <c r="F1575" i="13"/>
  <c r="AB1574" i="13"/>
  <c r="AA1574" i="13"/>
  <c r="Z1574" i="13"/>
  <c r="Y1574" i="13"/>
  <c r="X1574" i="13"/>
  <c r="W1574" i="13"/>
  <c r="V1574" i="13"/>
  <c r="U1574" i="13"/>
  <c r="T1574" i="13"/>
  <c r="S1574" i="13"/>
  <c r="R1574" i="13"/>
  <c r="Q1574" i="13"/>
  <c r="P1574" i="13"/>
  <c r="O1574" i="13"/>
  <c r="N1574" i="13"/>
  <c r="M1574" i="13"/>
  <c r="L1574" i="13"/>
  <c r="K1574" i="13"/>
  <c r="J1574" i="13"/>
  <c r="I1574" i="13"/>
  <c r="F1574" i="13"/>
  <c r="AB1573" i="13"/>
  <c r="AA1573" i="13"/>
  <c r="Z1573" i="13"/>
  <c r="Y1573" i="13"/>
  <c r="X1573" i="13"/>
  <c r="W1573" i="13"/>
  <c r="V1573" i="13"/>
  <c r="U1573" i="13"/>
  <c r="T1573" i="13"/>
  <c r="S1573" i="13"/>
  <c r="R1573" i="13"/>
  <c r="Q1573" i="13"/>
  <c r="P1573" i="13"/>
  <c r="O1573" i="13"/>
  <c r="N1573" i="13"/>
  <c r="M1573" i="13"/>
  <c r="L1573" i="13"/>
  <c r="K1573" i="13"/>
  <c r="J1573" i="13"/>
  <c r="I1573" i="13"/>
  <c r="F1573" i="13"/>
  <c r="AB1572" i="13"/>
  <c r="AA1572" i="13"/>
  <c r="Z1572" i="13"/>
  <c r="Y1572" i="13"/>
  <c r="X1572" i="13"/>
  <c r="W1572" i="13"/>
  <c r="V1572" i="13"/>
  <c r="U1572" i="13"/>
  <c r="T1572" i="13"/>
  <c r="S1572" i="13"/>
  <c r="R1572" i="13"/>
  <c r="Q1572" i="13"/>
  <c r="P1572" i="13"/>
  <c r="O1572" i="13"/>
  <c r="N1572" i="13"/>
  <c r="M1572" i="13"/>
  <c r="L1572" i="13"/>
  <c r="K1572" i="13"/>
  <c r="J1572" i="13"/>
  <c r="I1572" i="13"/>
  <c r="F1572" i="13"/>
  <c r="AB1571" i="13"/>
  <c r="AA1571" i="13"/>
  <c r="Z1571" i="13"/>
  <c r="Y1571" i="13"/>
  <c r="X1571" i="13"/>
  <c r="W1571" i="13"/>
  <c r="V1571" i="13"/>
  <c r="U1571" i="13"/>
  <c r="T1571" i="13"/>
  <c r="S1571" i="13"/>
  <c r="R1571" i="13"/>
  <c r="Q1571" i="13"/>
  <c r="P1571" i="13"/>
  <c r="O1571" i="13"/>
  <c r="N1571" i="13"/>
  <c r="M1571" i="13"/>
  <c r="L1571" i="13"/>
  <c r="K1571" i="13"/>
  <c r="J1571" i="13"/>
  <c r="I1571" i="13"/>
  <c r="F1571" i="13"/>
  <c r="AB1570" i="13"/>
  <c r="AA1570" i="13"/>
  <c r="Z1570" i="13"/>
  <c r="Y1570" i="13"/>
  <c r="X1570" i="13"/>
  <c r="W1570" i="13"/>
  <c r="V1570" i="13"/>
  <c r="U1570" i="13"/>
  <c r="T1570" i="13"/>
  <c r="S1570" i="13"/>
  <c r="R1570" i="13"/>
  <c r="Q1570" i="13"/>
  <c r="P1570" i="13"/>
  <c r="O1570" i="13"/>
  <c r="N1570" i="13"/>
  <c r="M1570" i="13"/>
  <c r="L1570" i="13"/>
  <c r="K1570" i="13"/>
  <c r="J1570" i="13"/>
  <c r="I1570" i="13"/>
  <c r="F1570" i="13"/>
  <c r="AB1569" i="13"/>
  <c r="AA1569" i="13"/>
  <c r="Z1569" i="13"/>
  <c r="Y1569" i="13"/>
  <c r="X1569" i="13"/>
  <c r="W1569" i="13"/>
  <c r="V1569" i="13"/>
  <c r="U1569" i="13"/>
  <c r="T1569" i="13"/>
  <c r="S1569" i="13"/>
  <c r="R1569" i="13"/>
  <c r="Q1569" i="13"/>
  <c r="P1569" i="13"/>
  <c r="O1569" i="13"/>
  <c r="N1569" i="13"/>
  <c r="M1569" i="13"/>
  <c r="L1569" i="13"/>
  <c r="K1569" i="13"/>
  <c r="J1569" i="13"/>
  <c r="I1569" i="13"/>
  <c r="F1569" i="13"/>
  <c r="AB1568" i="13"/>
  <c r="AA1568" i="13"/>
  <c r="Z1568" i="13"/>
  <c r="Y1568" i="13"/>
  <c r="X1568" i="13"/>
  <c r="W1568" i="13"/>
  <c r="V1568" i="13"/>
  <c r="U1568" i="13"/>
  <c r="T1568" i="13"/>
  <c r="S1568" i="13"/>
  <c r="R1568" i="13"/>
  <c r="Q1568" i="13"/>
  <c r="P1568" i="13"/>
  <c r="O1568" i="13"/>
  <c r="N1568" i="13"/>
  <c r="M1568" i="13"/>
  <c r="L1568" i="13"/>
  <c r="K1568" i="13"/>
  <c r="J1568" i="13"/>
  <c r="I1568" i="13"/>
  <c r="F1568" i="13"/>
  <c r="AB1567" i="13"/>
  <c r="AA1567" i="13"/>
  <c r="Z1567" i="13"/>
  <c r="Y1567" i="13"/>
  <c r="X1567" i="13"/>
  <c r="W1567" i="13"/>
  <c r="V1567" i="13"/>
  <c r="U1567" i="13"/>
  <c r="T1567" i="13"/>
  <c r="S1567" i="13"/>
  <c r="R1567" i="13"/>
  <c r="Q1567" i="13"/>
  <c r="P1567" i="13"/>
  <c r="O1567" i="13"/>
  <c r="N1567" i="13"/>
  <c r="M1567" i="13"/>
  <c r="L1567" i="13"/>
  <c r="K1567" i="13"/>
  <c r="J1567" i="13"/>
  <c r="I1567" i="13"/>
  <c r="F1567" i="13"/>
  <c r="AB1566" i="13"/>
  <c r="AA1566" i="13"/>
  <c r="Z1566" i="13"/>
  <c r="Y1566" i="13"/>
  <c r="X1566" i="13"/>
  <c r="W1566" i="13"/>
  <c r="V1566" i="13"/>
  <c r="U1566" i="13"/>
  <c r="T1566" i="13"/>
  <c r="S1566" i="13"/>
  <c r="R1566" i="13"/>
  <c r="Q1566" i="13"/>
  <c r="P1566" i="13"/>
  <c r="O1566" i="13"/>
  <c r="N1566" i="13"/>
  <c r="M1566" i="13"/>
  <c r="L1566" i="13"/>
  <c r="K1566" i="13"/>
  <c r="J1566" i="13"/>
  <c r="I1566" i="13"/>
  <c r="F1566" i="13"/>
  <c r="AB1565" i="13"/>
  <c r="AA1565" i="13"/>
  <c r="Z1565" i="13"/>
  <c r="Y1565" i="13"/>
  <c r="X1565" i="13"/>
  <c r="W1565" i="13"/>
  <c r="V1565" i="13"/>
  <c r="U1565" i="13"/>
  <c r="T1565" i="13"/>
  <c r="S1565" i="13"/>
  <c r="R1565" i="13"/>
  <c r="Q1565" i="13"/>
  <c r="P1565" i="13"/>
  <c r="O1565" i="13"/>
  <c r="N1565" i="13"/>
  <c r="M1565" i="13"/>
  <c r="L1565" i="13"/>
  <c r="K1565" i="13"/>
  <c r="J1565" i="13"/>
  <c r="I1565" i="13"/>
  <c r="F1565" i="13"/>
  <c r="AB1564" i="13"/>
  <c r="AA1564" i="13"/>
  <c r="Z1564" i="13"/>
  <c r="Y1564" i="13"/>
  <c r="X1564" i="13"/>
  <c r="W1564" i="13"/>
  <c r="V1564" i="13"/>
  <c r="U1564" i="13"/>
  <c r="T1564" i="13"/>
  <c r="S1564" i="13"/>
  <c r="R1564" i="13"/>
  <c r="Q1564" i="13"/>
  <c r="P1564" i="13"/>
  <c r="O1564" i="13"/>
  <c r="N1564" i="13"/>
  <c r="M1564" i="13"/>
  <c r="L1564" i="13"/>
  <c r="K1564" i="13"/>
  <c r="J1564" i="13"/>
  <c r="I1564" i="13"/>
  <c r="F1564" i="13"/>
  <c r="AB1563" i="13"/>
  <c r="AA1563" i="13"/>
  <c r="Z1563" i="13"/>
  <c r="Y1563" i="13"/>
  <c r="X1563" i="13"/>
  <c r="W1563" i="13"/>
  <c r="V1563" i="13"/>
  <c r="U1563" i="13"/>
  <c r="T1563" i="13"/>
  <c r="S1563" i="13"/>
  <c r="R1563" i="13"/>
  <c r="Q1563" i="13"/>
  <c r="P1563" i="13"/>
  <c r="O1563" i="13"/>
  <c r="N1563" i="13"/>
  <c r="M1563" i="13"/>
  <c r="L1563" i="13"/>
  <c r="K1563" i="13"/>
  <c r="J1563" i="13"/>
  <c r="I1563" i="13"/>
  <c r="F1563" i="13"/>
  <c r="AB1562" i="13"/>
  <c r="AA1562" i="13"/>
  <c r="Z1562" i="13"/>
  <c r="Y1562" i="13"/>
  <c r="X1562" i="13"/>
  <c r="W1562" i="13"/>
  <c r="V1562" i="13"/>
  <c r="U1562" i="13"/>
  <c r="T1562" i="13"/>
  <c r="S1562" i="13"/>
  <c r="R1562" i="13"/>
  <c r="Q1562" i="13"/>
  <c r="P1562" i="13"/>
  <c r="O1562" i="13"/>
  <c r="N1562" i="13"/>
  <c r="M1562" i="13"/>
  <c r="L1562" i="13"/>
  <c r="K1562" i="13"/>
  <c r="J1562" i="13"/>
  <c r="I1562" i="13"/>
  <c r="F1562" i="13"/>
  <c r="AB1561" i="13"/>
  <c r="AA1561" i="13"/>
  <c r="Z1561" i="13"/>
  <c r="Y1561" i="13"/>
  <c r="X1561" i="13"/>
  <c r="W1561" i="13"/>
  <c r="V1561" i="13"/>
  <c r="U1561" i="13"/>
  <c r="T1561" i="13"/>
  <c r="S1561" i="13"/>
  <c r="R1561" i="13"/>
  <c r="Q1561" i="13"/>
  <c r="P1561" i="13"/>
  <c r="O1561" i="13"/>
  <c r="N1561" i="13"/>
  <c r="M1561" i="13"/>
  <c r="L1561" i="13"/>
  <c r="K1561" i="13"/>
  <c r="J1561" i="13"/>
  <c r="I1561" i="13"/>
  <c r="F1561" i="13"/>
  <c r="AB1560" i="13"/>
  <c r="AA1560" i="13"/>
  <c r="Z1560" i="13"/>
  <c r="Y1560" i="13"/>
  <c r="X1560" i="13"/>
  <c r="W1560" i="13"/>
  <c r="V1560" i="13"/>
  <c r="U1560" i="13"/>
  <c r="T1560" i="13"/>
  <c r="S1560" i="13"/>
  <c r="R1560" i="13"/>
  <c r="Q1560" i="13"/>
  <c r="P1560" i="13"/>
  <c r="O1560" i="13"/>
  <c r="N1560" i="13"/>
  <c r="M1560" i="13"/>
  <c r="L1560" i="13"/>
  <c r="K1560" i="13"/>
  <c r="J1560" i="13"/>
  <c r="I1560" i="13"/>
  <c r="F1560" i="13"/>
  <c r="AB1559" i="13"/>
  <c r="AA1559" i="13"/>
  <c r="Z1559" i="13"/>
  <c r="Y1559" i="13"/>
  <c r="X1559" i="13"/>
  <c r="W1559" i="13"/>
  <c r="V1559" i="13"/>
  <c r="U1559" i="13"/>
  <c r="T1559" i="13"/>
  <c r="S1559" i="13"/>
  <c r="R1559" i="13"/>
  <c r="Q1559" i="13"/>
  <c r="P1559" i="13"/>
  <c r="O1559" i="13"/>
  <c r="N1559" i="13"/>
  <c r="M1559" i="13"/>
  <c r="L1559" i="13"/>
  <c r="K1559" i="13"/>
  <c r="J1559" i="13"/>
  <c r="I1559" i="13"/>
  <c r="F1559" i="13"/>
  <c r="AB1558" i="13"/>
  <c r="AA1558" i="13"/>
  <c r="Z1558" i="13"/>
  <c r="Y1558" i="13"/>
  <c r="X1558" i="13"/>
  <c r="W1558" i="13"/>
  <c r="V1558" i="13"/>
  <c r="U1558" i="13"/>
  <c r="T1558" i="13"/>
  <c r="S1558" i="13"/>
  <c r="R1558" i="13"/>
  <c r="Q1558" i="13"/>
  <c r="P1558" i="13"/>
  <c r="O1558" i="13"/>
  <c r="N1558" i="13"/>
  <c r="M1558" i="13"/>
  <c r="L1558" i="13"/>
  <c r="K1558" i="13"/>
  <c r="J1558" i="13"/>
  <c r="I1558" i="13"/>
  <c r="F1558" i="13"/>
  <c r="AE1847" i="13" l="1"/>
  <c r="H1732" i="13"/>
  <c r="H1656" i="13"/>
  <c r="H1743" i="13"/>
  <c r="H1890" i="13"/>
  <c r="H1765" i="13"/>
  <c r="H1604" i="13"/>
  <c r="H1614" i="13"/>
  <c r="H1624" i="13"/>
  <c r="H1634" i="13"/>
  <c r="H1643" i="13"/>
  <c r="H1653" i="13"/>
  <c r="H1683" i="13"/>
  <c r="H1693" i="13"/>
  <c r="H1703" i="13"/>
  <c r="H1684" i="13"/>
  <c r="H1694" i="13"/>
  <c r="H1603" i="13"/>
  <c r="H1613" i="13"/>
  <c r="H1681" i="13"/>
  <c r="H1899" i="13"/>
  <c r="H1738" i="13"/>
  <c r="H1767" i="13"/>
  <c r="H1777" i="13"/>
  <c r="H1574" i="13"/>
  <c r="H1766" i="13"/>
  <c r="H1691" i="13"/>
  <c r="H1701" i="13"/>
  <c r="H1645" i="13"/>
  <c r="H1821" i="13"/>
  <c r="H1689" i="13"/>
  <c r="H1699" i="13"/>
  <c r="H1709" i="13"/>
  <c r="H1826" i="13"/>
  <c r="H1605" i="13"/>
  <c r="H1625" i="13"/>
  <c r="H1654" i="13"/>
  <c r="H1771" i="13"/>
  <c r="H1564" i="13"/>
  <c r="H1607" i="13"/>
  <c r="H1773" i="13"/>
  <c r="H1848" i="13"/>
  <c r="H1770" i="13"/>
  <c r="H1813" i="13"/>
  <c r="H1823" i="13"/>
  <c r="H1851" i="13"/>
  <c r="H1620" i="13"/>
  <c r="H1630" i="13"/>
  <c r="H1688" i="13"/>
  <c r="H1698" i="13"/>
  <c r="H1786" i="13"/>
  <c r="H1796" i="13"/>
  <c r="H1805" i="13"/>
  <c r="H1797" i="13"/>
  <c r="H1602" i="13"/>
  <c r="H1612" i="13"/>
  <c r="H1622" i="13"/>
  <c r="H1690" i="13"/>
  <c r="H1710" i="13"/>
  <c r="H1768" i="13"/>
  <c r="H1778" i="13"/>
  <c r="H1788" i="13"/>
  <c r="H1780" i="13"/>
  <c r="H1855" i="13"/>
  <c r="AE1888" i="13"/>
  <c r="H1606" i="13"/>
  <c r="H1704" i="13"/>
  <c r="H1874" i="13"/>
  <c r="H1864" i="13"/>
  <c r="H1854" i="13"/>
  <c r="H1568" i="13"/>
  <c r="H1578" i="13"/>
  <c r="H1685" i="13"/>
  <c r="H1695" i="13"/>
  <c r="H1744" i="13"/>
  <c r="H1873" i="13"/>
  <c r="H1863" i="13"/>
  <c r="H1853" i="13"/>
  <c r="H1618" i="13"/>
  <c r="H1686" i="13"/>
  <c r="H1696" i="13"/>
  <c r="H1609" i="13"/>
  <c r="H1658" i="13"/>
  <c r="H1687" i="13"/>
  <c r="H1601" i="13"/>
  <c r="H1869" i="13"/>
  <c r="H1859" i="13"/>
  <c r="H1878" i="13"/>
  <c r="H1868" i="13"/>
  <c r="H1858" i="13"/>
  <c r="H1867" i="13"/>
  <c r="H1857" i="13"/>
  <c r="H1847" i="13"/>
  <c r="H1692" i="13"/>
  <c r="H1702" i="13"/>
  <c r="H1849" i="13"/>
  <c r="AE1887" i="13"/>
  <c r="AE1917" i="13"/>
  <c r="AE1907" i="13"/>
  <c r="AE1897" i="13"/>
  <c r="AE1926" i="13"/>
  <c r="AE1916" i="13"/>
  <c r="AE1906" i="13"/>
  <c r="AE1896" i="13"/>
  <c r="AE1925" i="13"/>
  <c r="AE1915" i="13"/>
  <c r="AE1905" i="13"/>
  <c r="AE1895" i="13"/>
  <c r="AE1924" i="13"/>
  <c r="AE1914" i="13"/>
  <c r="AE1904" i="13"/>
  <c r="AE1894" i="13"/>
  <c r="AE1923" i="13"/>
  <c r="AE1913" i="13"/>
  <c r="AE1903" i="13"/>
  <c r="AE1893" i="13"/>
  <c r="AE1922" i="13"/>
  <c r="AE1912" i="13"/>
  <c r="AE1902" i="13"/>
  <c r="AE1892" i="13"/>
  <c r="AE1921" i="13"/>
  <c r="AE1911" i="13"/>
  <c r="AE1901" i="13"/>
  <c r="AE1891" i="13"/>
  <c r="AE1920" i="13"/>
  <c r="AE1910" i="13"/>
  <c r="AE1900" i="13"/>
  <c r="AE1890" i="13"/>
  <c r="AE1919" i="13"/>
  <c r="AE1909" i="13"/>
  <c r="AE1899" i="13"/>
  <c r="AE1889" i="13"/>
  <c r="AE1918" i="13"/>
  <c r="AE1908" i="13"/>
  <c r="AE1898" i="13"/>
  <c r="H1908" i="13"/>
  <c r="H1912" i="13"/>
  <c r="H1910" i="13"/>
  <c r="H1870" i="13"/>
  <c r="H1907" i="13"/>
  <c r="H1900" i="13"/>
  <c r="H1913" i="13"/>
  <c r="H1889" i="13"/>
  <c r="H1895" i="13"/>
  <c r="H1918" i="13"/>
  <c r="H1862" i="13"/>
  <c r="H1852" i="13"/>
  <c r="H1883" i="13"/>
  <c r="H1887" i="13"/>
  <c r="H1922" i="13"/>
  <c r="H1850" i="13"/>
  <c r="H1903" i="13"/>
  <c r="H1896" i="13"/>
  <c r="H1921" i="13"/>
  <c r="H1923" i="13"/>
  <c r="H1925" i="13"/>
  <c r="H1891" i="13"/>
  <c r="H1898" i="13"/>
  <c r="H1905" i="13"/>
  <c r="H1909" i="13"/>
  <c r="H1914" i="13"/>
  <c r="H1866" i="13"/>
  <c r="H1856" i="13"/>
  <c r="H1886" i="13"/>
  <c r="H1888" i="13"/>
  <c r="H1902" i="13"/>
  <c r="H1916" i="13"/>
  <c r="H1904" i="13"/>
  <c r="H1911" i="13"/>
  <c r="H1920" i="13"/>
  <c r="H1924" i="13"/>
  <c r="H1926" i="13"/>
  <c r="H1892" i="13"/>
  <c r="H1906" i="13"/>
  <c r="H1894" i="13"/>
  <c r="H1901" i="13"/>
  <c r="H1915" i="13"/>
  <c r="H1917" i="13"/>
  <c r="H1919" i="13"/>
  <c r="H1845" i="13"/>
  <c r="H1846" i="13"/>
  <c r="H1876" i="13"/>
  <c r="AE1846" i="13"/>
  <c r="AE1876" i="13"/>
  <c r="AE1866" i="13"/>
  <c r="AE1856" i="13"/>
  <c r="AE1885" i="13"/>
  <c r="AE1875" i="13"/>
  <c r="AE1865" i="13"/>
  <c r="AE1855" i="13"/>
  <c r="AE1884" i="13"/>
  <c r="AE1874" i="13"/>
  <c r="AE1864" i="13"/>
  <c r="AE1854" i="13"/>
  <c r="AE1883" i="13"/>
  <c r="AE1873" i="13"/>
  <c r="AE1863" i="13"/>
  <c r="AE1853" i="13"/>
  <c r="AE1882" i="13"/>
  <c r="AE1872" i="13"/>
  <c r="AE1862" i="13"/>
  <c r="AE1852" i="13"/>
  <c r="AE1881" i="13"/>
  <c r="AE1871" i="13"/>
  <c r="AE1861" i="13"/>
  <c r="AE1851" i="13"/>
  <c r="AE1880" i="13"/>
  <c r="AE1870" i="13"/>
  <c r="AE1860" i="13"/>
  <c r="AE1850" i="13"/>
  <c r="AE1879" i="13"/>
  <c r="AE1869" i="13"/>
  <c r="AE1859" i="13"/>
  <c r="AE1849" i="13"/>
  <c r="AE1878" i="13"/>
  <c r="AE1868" i="13"/>
  <c r="AE1858" i="13"/>
  <c r="AE1848" i="13"/>
  <c r="AE1877" i="13"/>
  <c r="AE1867" i="13"/>
  <c r="AE1857" i="13"/>
  <c r="AE1839" i="13"/>
  <c r="AE1829" i="13"/>
  <c r="AE1819" i="13"/>
  <c r="AE1809" i="13"/>
  <c r="AE1838" i="13"/>
  <c r="AE1828" i="13"/>
  <c r="AE1818" i="13"/>
  <c r="AE1808" i="13"/>
  <c r="H1875" i="13"/>
  <c r="H1865" i="13"/>
  <c r="AE1837" i="13"/>
  <c r="AE1827" i="13"/>
  <c r="AE1817" i="13"/>
  <c r="AE1807" i="13"/>
  <c r="AE1836" i="13"/>
  <c r="AE1826" i="13"/>
  <c r="AE1816" i="13"/>
  <c r="AE1806" i="13"/>
  <c r="AE1805" i="13"/>
  <c r="AE1835" i="13"/>
  <c r="AE1825" i="13"/>
  <c r="AE1815" i="13"/>
  <c r="H1882" i="13"/>
  <c r="AE1844" i="13"/>
  <c r="AE1834" i="13"/>
  <c r="AE1824" i="13"/>
  <c r="AE1814" i="13"/>
  <c r="H1871" i="13"/>
  <c r="H1861" i="13"/>
  <c r="AE1843" i="13"/>
  <c r="AE1833" i="13"/>
  <c r="AE1823" i="13"/>
  <c r="AE1813" i="13"/>
  <c r="H1880" i="13"/>
  <c r="AE1842" i="13"/>
  <c r="AE1832" i="13"/>
  <c r="AE1822" i="13"/>
  <c r="AE1812" i="13"/>
  <c r="H1879" i="13"/>
  <c r="AE1841" i="13"/>
  <c r="AE1831" i="13"/>
  <c r="AE1821" i="13"/>
  <c r="AE1811" i="13"/>
  <c r="AE1840" i="13"/>
  <c r="AE1830" i="13"/>
  <c r="AE1820" i="13"/>
  <c r="H1881" i="13"/>
  <c r="H1884" i="13"/>
  <c r="H1860" i="13"/>
  <c r="H1872" i="13"/>
  <c r="H1877" i="13"/>
  <c r="H1885" i="13"/>
  <c r="H1804" i="13"/>
  <c r="H1822" i="13"/>
  <c r="H1825" i="13"/>
  <c r="H1809" i="13"/>
  <c r="H1816" i="13"/>
  <c r="H1819" i="13"/>
  <c r="H1820" i="13"/>
  <c r="H1833" i="13"/>
  <c r="H1783" i="13"/>
  <c r="H1774" i="13"/>
  <c r="H1784" i="13"/>
  <c r="H1794" i="13"/>
  <c r="H1807" i="13"/>
  <c r="H1817" i="13"/>
  <c r="H1830" i="13"/>
  <c r="H1827" i="13"/>
  <c r="H1808" i="13"/>
  <c r="H1818" i="13"/>
  <c r="H1831" i="13"/>
  <c r="H1834" i="13"/>
  <c r="H1806" i="13"/>
  <c r="H1815" i="13"/>
  <c r="H1832" i="13"/>
  <c r="H1835" i="13"/>
  <c r="H1837" i="13"/>
  <c r="H1839" i="13"/>
  <c r="H1841" i="13"/>
  <c r="H1843" i="13"/>
  <c r="H1769" i="13"/>
  <c r="H1779" i="13"/>
  <c r="H1810" i="13"/>
  <c r="H1812" i="13"/>
  <c r="H1829" i="13"/>
  <c r="H1824" i="13"/>
  <c r="H1836" i="13"/>
  <c r="H1838" i="13"/>
  <c r="H1840" i="13"/>
  <c r="H1842" i="13"/>
  <c r="H1844" i="13"/>
  <c r="H1811" i="13"/>
  <c r="H1828" i="13"/>
  <c r="AE1764" i="13"/>
  <c r="AE1794" i="13"/>
  <c r="AE1784" i="13"/>
  <c r="AE1774" i="13"/>
  <c r="AE1803" i="13"/>
  <c r="AE1793" i="13"/>
  <c r="AE1783" i="13"/>
  <c r="AE1773" i="13"/>
  <c r="AE1802" i="13"/>
  <c r="AE1792" i="13"/>
  <c r="AE1782" i="13"/>
  <c r="AE1772" i="13"/>
  <c r="AE1801" i="13"/>
  <c r="AE1791" i="13"/>
  <c r="AE1781" i="13"/>
  <c r="AE1771" i="13"/>
  <c r="AE1800" i="13"/>
  <c r="AE1790" i="13"/>
  <c r="AE1780" i="13"/>
  <c r="AE1770" i="13"/>
  <c r="AE1799" i="13"/>
  <c r="AE1789" i="13"/>
  <c r="AE1779" i="13"/>
  <c r="AE1769" i="13"/>
  <c r="AE1798" i="13"/>
  <c r="AE1788" i="13"/>
  <c r="AE1778" i="13"/>
  <c r="AE1768" i="13"/>
  <c r="AE1797" i="13"/>
  <c r="AE1787" i="13"/>
  <c r="AE1777" i="13"/>
  <c r="AE1767" i="13"/>
  <c r="AE1796" i="13"/>
  <c r="AE1786" i="13"/>
  <c r="AE1776" i="13"/>
  <c r="AE1766" i="13"/>
  <c r="AE1795" i="13"/>
  <c r="AE1785" i="13"/>
  <c r="AE1775" i="13"/>
  <c r="H1764" i="13"/>
  <c r="AE1756" i="13"/>
  <c r="AE1746" i="13"/>
  <c r="AE1736" i="13"/>
  <c r="AE1726" i="13"/>
  <c r="H1755" i="13"/>
  <c r="AE1755" i="13"/>
  <c r="AE1745" i="13"/>
  <c r="AE1735" i="13"/>
  <c r="AE1725" i="13"/>
  <c r="AE1754" i="13"/>
  <c r="AE1744" i="13"/>
  <c r="AE1734" i="13"/>
  <c r="AE1724" i="13"/>
  <c r="AE1723" i="13"/>
  <c r="AE1753" i="13"/>
  <c r="AE1743" i="13"/>
  <c r="AE1733" i="13"/>
  <c r="H1763" i="13"/>
  <c r="AE1762" i="13"/>
  <c r="AE1752" i="13"/>
  <c r="AE1742" i="13"/>
  <c r="AE1732" i="13"/>
  <c r="AE1761" i="13"/>
  <c r="AE1751" i="13"/>
  <c r="AE1741" i="13"/>
  <c r="AE1731" i="13"/>
  <c r="H1799" i="13"/>
  <c r="AE1760" i="13"/>
  <c r="AE1750" i="13"/>
  <c r="AE1740" i="13"/>
  <c r="AE1730" i="13"/>
  <c r="H1798" i="13"/>
  <c r="AE1759" i="13"/>
  <c r="AE1749" i="13"/>
  <c r="AE1739" i="13"/>
  <c r="AE1729" i="13"/>
  <c r="H1787" i="13"/>
  <c r="AE1758" i="13"/>
  <c r="AE1748" i="13"/>
  <c r="AE1738" i="13"/>
  <c r="AE1728" i="13"/>
  <c r="AE1757" i="13"/>
  <c r="AE1747" i="13"/>
  <c r="AE1737" i="13"/>
  <c r="H1795" i="13"/>
  <c r="H1785" i="13"/>
  <c r="H1775" i="13"/>
  <c r="H1793" i="13"/>
  <c r="H1802" i="13"/>
  <c r="H1776" i="13"/>
  <c r="H1800" i="13"/>
  <c r="H1792" i="13"/>
  <c r="H1782" i="13"/>
  <c r="H1772" i="13"/>
  <c r="H1790" i="13"/>
  <c r="H1781" i="13"/>
  <c r="H1791" i="13"/>
  <c r="H1801" i="13"/>
  <c r="H1789" i="13"/>
  <c r="H1803" i="13"/>
  <c r="H1752" i="13"/>
  <c r="H1754" i="13"/>
  <c r="H1735" i="13"/>
  <c r="H1745" i="13"/>
  <c r="H1746" i="13"/>
  <c r="H1756" i="13"/>
  <c r="H1737" i="13"/>
  <c r="H1707" i="13"/>
  <c r="H1759" i="13"/>
  <c r="H1750" i="13"/>
  <c r="H1716" i="13"/>
  <c r="H1706" i="13"/>
  <c r="H1724" i="13"/>
  <c r="H1747" i="13"/>
  <c r="H1757" i="13"/>
  <c r="H1734" i="13"/>
  <c r="H1748" i="13"/>
  <c r="H1722" i="13"/>
  <c r="H1742" i="13"/>
  <c r="H1711" i="13"/>
  <c r="AE1721" i="13"/>
  <c r="AE1711" i="13"/>
  <c r="AE1701" i="13"/>
  <c r="AE1691" i="13"/>
  <c r="AE1720" i="13"/>
  <c r="AE1710" i="13"/>
  <c r="AE1700" i="13"/>
  <c r="AE1690" i="13"/>
  <c r="H1726" i="13"/>
  <c r="H1728" i="13"/>
  <c r="H1749" i="13"/>
  <c r="H1761" i="13"/>
  <c r="AE1719" i="13"/>
  <c r="AE1709" i="13"/>
  <c r="AE1699" i="13"/>
  <c r="AE1689" i="13"/>
  <c r="H1730" i="13"/>
  <c r="AE1718" i="13"/>
  <c r="AE1708" i="13"/>
  <c r="AE1698" i="13"/>
  <c r="AE1688" i="13"/>
  <c r="H1751" i="13"/>
  <c r="H1758" i="13"/>
  <c r="H1714" i="13"/>
  <c r="H1697" i="13"/>
  <c r="AE1717" i="13"/>
  <c r="AE1707" i="13"/>
  <c r="AE1697" i="13"/>
  <c r="AE1687" i="13"/>
  <c r="H1723" i="13"/>
  <c r="H1739" i="13"/>
  <c r="H1741" i="13"/>
  <c r="H1753" i="13"/>
  <c r="AE1716" i="13"/>
  <c r="AE1706" i="13"/>
  <c r="AE1696" i="13"/>
  <c r="AE1686" i="13"/>
  <c r="H1760" i="13"/>
  <c r="H1705" i="13"/>
  <c r="AE1715" i="13"/>
  <c r="AE1705" i="13"/>
  <c r="AE1695" i="13"/>
  <c r="AE1685" i="13"/>
  <c r="H1725" i="13"/>
  <c r="H1762" i="13"/>
  <c r="AE1714" i="13"/>
  <c r="AE1704" i="13"/>
  <c r="AE1694" i="13"/>
  <c r="AE1684" i="13"/>
  <c r="H1727" i="13"/>
  <c r="H1729" i="13"/>
  <c r="H1736" i="13"/>
  <c r="AE1713" i="13"/>
  <c r="AE1703" i="13"/>
  <c r="AE1693" i="13"/>
  <c r="AE1683" i="13"/>
  <c r="H1731" i="13"/>
  <c r="H1713" i="13"/>
  <c r="H1719" i="13"/>
  <c r="AE1682" i="13"/>
  <c r="AE1712" i="13"/>
  <c r="AE1702" i="13"/>
  <c r="AE1692" i="13"/>
  <c r="H1733" i="13"/>
  <c r="H1740" i="13"/>
  <c r="H1721" i="13"/>
  <c r="H1712" i="13"/>
  <c r="H1715" i="13"/>
  <c r="H1720" i="13"/>
  <c r="H1700" i="13"/>
  <c r="H1718" i="13"/>
  <c r="H1708" i="13"/>
  <c r="H1717" i="13"/>
  <c r="H1682" i="13"/>
  <c r="AE1641" i="13"/>
  <c r="AE1671" i="13"/>
  <c r="AE1661" i="13"/>
  <c r="AE1651" i="13"/>
  <c r="AE1680" i="13"/>
  <c r="AE1670" i="13"/>
  <c r="AE1660" i="13"/>
  <c r="AE1650" i="13"/>
  <c r="AE1679" i="13"/>
  <c r="AE1669" i="13"/>
  <c r="AE1659" i="13"/>
  <c r="AE1649" i="13"/>
  <c r="AE1678" i="13"/>
  <c r="AE1668" i="13"/>
  <c r="AE1658" i="13"/>
  <c r="AE1648" i="13"/>
  <c r="H1657" i="13"/>
  <c r="AE1677" i="13"/>
  <c r="AE1667" i="13"/>
  <c r="AE1657" i="13"/>
  <c r="AE1647" i="13"/>
  <c r="AE1676" i="13"/>
  <c r="AE1666" i="13"/>
  <c r="AE1656" i="13"/>
  <c r="AE1646" i="13"/>
  <c r="AE1675" i="13"/>
  <c r="AE1665" i="13"/>
  <c r="AE1655" i="13"/>
  <c r="AE1645" i="13"/>
  <c r="AE1674" i="13"/>
  <c r="AE1664" i="13"/>
  <c r="AE1654" i="13"/>
  <c r="AE1644" i="13"/>
  <c r="AE1673" i="13"/>
  <c r="AE1663" i="13"/>
  <c r="AE1653" i="13"/>
  <c r="AE1643" i="13"/>
  <c r="AE1672" i="13"/>
  <c r="AE1662" i="13"/>
  <c r="AE1652" i="13"/>
  <c r="H1644" i="13"/>
  <c r="H1640" i="13"/>
  <c r="H1666" i="13"/>
  <c r="H1647" i="13"/>
  <c r="H1673" i="13"/>
  <c r="H1664" i="13"/>
  <c r="H1674" i="13"/>
  <c r="H1661" i="13"/>
  <c r="H1652" i="13"/>
  <c r="H1671" i="13"/>
  <c r="H1668" i="13"/>
  <c r="H1646" i="13"/>
  <c r="H1616" i="13"/>
  <c r="H1611" i="13"/>
  <c r="H1659" i="13"/>
  <c r="H1641" i="13"/>
  <c r="H1651" i="13"/>
  <c r="AE1639" i="13"/>
  <c r="AE1629" i="13"/>
  <c r="AE1619" i="13"/>
  <c r="AE1609" i="13"/>
  <c r="H1642" i="13"/>
  <c r="H1677" i="13"/>
  <c r="AE1638" i="13"/>
  <c r="AE1628" i="13"/>
  <c r="AE1618" i="13"/>
  <c r="AE1608" i="13"/>
  <c r="H1660" i="13"/>
  <c r="H1665" i="13"/>
  <c r="H1672" i="13"/>
  <c r="H1679" i="13"/>
  <c r="AE1637" i="13"/>
  <c r="AE1627" i="13"/>
  <c r="AE1617" i="13"/>
  <c r="AE1607" i="13"/>
  <c r="H1655" i="13"/>
  <c r="AE1636" i="13"/>
  <c r="AE1626" i="13"/>
  <c r="AE1616" i="13"/>
  <c r="AE1606" i="13"/>
  <c r="H1667" i="13"/>
  <c r="AE1635" i="13"/>
  <c r="AE1625" i="13"/>
  <c r="AE1615" i="13"/>
  <c r="AE1605" i="13"/>
  <c r="H1648" i="13"/>
  <c r="H1650" i="13"/>
  <c r="H1662" i="13"/>
  <c r="H1669" i="13"/>
  <c r="H1676" i="13"/>
  <c r="AE1634" i="13"/>
  <c r="AE1624" i="13"/>
  <c r="AE1614" i="13"/>
  <c r="AE1604" i="13"/>
  <c r="H1608" i="13"/>
  <c r="H1617" i="13"/>
  <c r="H1627" i="13"/>
  <c r="AE1633" i="13"/>
  <c r="AE1623" i="13"/>
  <c r="AE1613" i="13"/>
  <c r="AE1603" i="13"/>
  <c r="H1678" i="13"/>
  <c r="H1680" i="13"/>
  <c r="H1599" i="13"/>
  <c r="H1628" i="13"/>
  <c r="H1638" i="13"/>
  <c r="AE1632" i="13"/>
  <c r="AE1622" i="13"/>
  <c r="AE1612" i="13"/>
  <c r="AE1602" i="13"/>
  <c r="H1610" i="13"/>
  <c r="H1619" i="13"/>
  <c r="H1629" i="13"/>
  <c r="AE1631" i="13"/>
  <c r="AE1621" i="13"/>
  <c r="AE1611" i="13"/>
  <c r="AE1601" i="13"/>
  <c r="H1670" i="13"/>
  <c r="AE1630" i="13"/>
  <c r="AE1620" i="13"/>
  <c r="AE1610" i="13"/>
  <c r="H1649" i="13"/>
  <c r="H1663" i="13"/>
  <c r="H1675" i="13"/>
  <c r="H1600" i="13"/>
  <c r="AE1600" i="13"/>
  <c r="H1636" i="13"/>
  <c r="H1623" i="13"/>
  <c r="H1631" i="13"/>
  <c r="H1621" i="13"/>
  <c r="H1633" i="13"/>
  <c r="H1639" i="13"/>
  <c r="H1637" i="13"/>
  <c r="H1615" i="13"/>
  <c r="H1632" i="13"/>
  <c r="H1626" i="13"/>
  <c r="H1635" i="13"/>
  <c r="H1592" i="13"/>
  <c r="H1562" i="13"/>
  <c r="H1572" i="13"/>
  <c r="H1582" i="13"/>
  <c r="H1563" i="13"/>
  <c r="H1573" i="13"/>
  <c r="H1583" i="13"/>
  <c r="H1560" i="13"/>
  <c r="H1570" i="13"/>
  <c r="H1581" i="13"/>
  <c r="H1565" i="13"/>
  <c r="H1566" i="13"/>
  <c r="H1576" i="13"/>
  <c r="H1586" i="13"/>
  <c r="H1567" i="13"/>
  <c r="H1577" i="13"/>
  <c r="H1561" i="13"/>
  <c r="H1571" i="13"/>
  <c r="H1590" i="13"/>
  <c r="AE1560" i="13"/>
  <c r="AE1559" i="13"/>
  <c r="AE1589" i="13"/>
  <c r="AE1579" i="13"/>
  <c r="AE1569" i="13"/>
  <c r="AE1598" i="13"/>
  <c r="AE1588" i="13"/>
  <c r="AE1578" i="13"/>
  <c r="AE1568" i="13"/>
  <c r="H1587" i="13"/>
  <c r="AE1597" i="13"/>
  <c r="AE1587" i="13"/>
  <c r="AE1577" i="13"/>
  <c r="AE1567" i="13"/>
  <c r="AE1596" i="13"/>
  <c r="AE1586" i="13"/>
  <c r="AE1576" i="13"/>
  <c r="AE1566" i="13"/>
  <c r="H1585" i="13"/>
  <c r="H1575" i="13"/>
  <c r="AE1595" i="13"/>
  <c r="AE1585" i="13"/>
  <c r="AE1575" i="13"/>
  <c r="AE1565" i="13"/>
  <c r="AE1594" i="13"/>
  <c r="AE1584" i="13"/>
  <c r="AE1574" i="13"/>
  <c r="AE1564" i="13"/>
  <c r="H1593" i="13"/>
  <c r="AE1593" i="13"/>
  <c r="AE1583" i="13"/>
  <c r="AE1573" i="13"/>
  <c r="AE1563" i="13"/>
  <c r="AE1592" i="13"/>
  <c r="AE1582" i="13"/>
  <c r="AE1572" i="13"/>
  <c r="AE1562" i="13"/>
  <c r="AE1591" i="13"/>
  <c r="AE1581" i="13"/>
  <c r="AE1571" i="13"/>
  <c r="AE1561" i="13"/>
  <c r="H1580" i="13"/>
  <c r="AE1590" i="13"/>
  <c r="AE1580" i="13"/>
  <c r="AE1570" i="13"/>
  <c r="H1594" i="13"/>
  <c r="H1579" i="13"/>
  <c r="H1588" i="13"/>
  <c r="H1595" i="13"/>
  <c r="H1584" i="13"/>
  <c r="H1598" i="13"/>
  <c r="H1569" i="13"/>
  <c r="H1589" i="13"/>
  <c r="H1596" i="13"/>
  <c r="H1591" i="13"/>
  <c r="H1597" i="13"/>
  <c r="H1559" i="13"/>
  <c r="H1558" i="13"/>
  <c r="G1519" i="13"/>
  <c r="G1520" i="13"/>
  <c r="G1521" i="13"/>
  <c r="G1522" i="13"/>
  <c r="G1523" i="13"/>
  <c r="G1524" i="13"/>
  <c r="G1525" i="13"/>
  <c r="G1526" i="13"/>
  <c r="G1527" i="13"/>
  <c r="G1528" i="13"/>
  <c r="G1529" i="13"/>
  <c r="G1530" i="13"/>
  <c r="G1531" i="13"/>
  <c r="G1532" i="13"/>
  <c r="G1533" i="13"/>
  <c r="G1534" i="13"/>
  <c r="G1535" i="13"/>
  <c r="G1536" i="13"/>
  <c r="G1537" i="13"/>
  <c r="G1538" i="13"/>
  <c r="G1539" i="13"/>
  <c r="G1540" i="13"/>
  <c r="G1541" i="13"/>
  <c r="G1542" i="13"/>
  <c r="G1543" i="13"/>
  <c r="G1544" i="13"/>
  <c r="G1545" i="13"/>
  <c r="G1546" i="13"/>
  <c r="G1547" i="13"/>
  <c r="G1548" i="13"/>
  <c r="G1549" i="13"/>
  <c r="G1550" i="13"/>
  <c r="G1551" i="13"/>
  <c r="G1552" i="13"/>
  <c r="G1553" i="13"/>
  <c r="G1554" i="13"/>
  <c r="G1555" i="13"/>
  <c r="G1556" i="13"/>
  <c r="G1557" i="13"/>
  <c r="G1518" i="13"/>
  <c r="G1517" i="13"/>
  <c r="AE1519" i="13" s="1"/>
  <c r="D1519" i="13"/>
  <c r="D1520" i="13"/>
  <c r="D1521" i="13"/>
  <c r="D1522" i="13"/>
  <c r="D1523" i="13"/>
  <c r="D1524" i="13"/>
  <c r="D1525" i="13"/>
  <c r="D1526" i="13"/>
  <c r="D1527" i="13"/>
  <c r="D1528" i="13"/>
  <c r="D1529" i="13"/>
  <c r="D1530" i="13"/>
  <c r="D1531" i="13"/>
  <c r="D1532" i="13"/>
  <c r="D1533" i="13"/>
  <c r="D1534" i="13"/>
  <c r="D1535" i="13"/>
  <c r="D1536" i="13"/>
  <c r="D1537" i="13"/>
  <c r="D1538" i="13"/>
  <c r="D1539" i="13"/>
  <c r="D1540" i="13"/>
  <c r="D1541" i="13"/>
  <c r="D1542" i="13"/>
  <c r="D1543" i="13"/>
  <c r="D1544" i="13"/>
  <c r="D1545" i="13"/>
  <c r="D1546" i="13"/>
  <c r="D1547" i="13"/>
  <c r="D1548" i="13"/>
  <c r="D1549" i="13"/>
  <c r="D1550" i="13"/>
  <c r="D1551" i="13"/>
  <c r="D1552" i="13"/>
  <c r="D1553" i="13"/>
  <c r="D1554" i="13"/>
  <c r="D1555" i="13"/>
  <c r="D1556" i="13"/>
  <c r="D1557" i="13"/>
  <c r="D1518" i="13"/>
  <c r="AB1557" i="13"/>
  <c r="AA1557" i="13"/>
  <c r="Z1557" i="13"/>
  <c r="Y1557" i="13"/>
  <c r="X1557" i="13"/>
  <c r="W1557" i="13"/>
  <c r="V1557" i="13"/>
  <c r="U1557" i="13"/>
  <c r="T1557" i="13"/>
  <c r="S1557" i="13"/>
  <c r="R1557" i="13"/>
  <c r="Q1557" i="13"/>
  <c r="P1557" i="13"/>
  <c r="O1557" i="13"/>
  <c r="N1557" i="13"/>
  <c r="M1557" i="13"/>
  <c r="L1557" i="13"/>
  <c r="K1557" i="13"/>
  <c r="J1557" i="13"/>
  <c r="I1557" i="13"/>
  <c r="F1557" i="13"/>
  <c r="AB1556" i="13"/>
  <c r="AA1556" i="13"/>
  <c r="Z1556" i="13"/>
  <c r="Y1556" i="13"/>
  <c r="X1556" i="13"/>
  <c r="W1556" i="13"/>
  <c r="V1556" i="13"/>
  <c r="U1556" i="13"/>
  <c r="T1556" i="13"/>
  <c r="S1556" i="13"/>
  <c r="R1556" i="13"/>
  <c r="Q1556" i="13"/>
  <c r="P1556" i="13"/>
  <c r="O1556" i="13"/>
  <c r="N1556" i="13"/>
  <c r="M1556" i="13"/>
  <c r="L1556" i="13"/>
  <c r="K1556" i="13"/>
  <c r="J1556" i="13"/>
  <c r="I1556" i="13"/>
  <c r="F1556" i="13"/>
  <c r="AB1555" i="13"/>
  <c r="AA1555" i="13"/>
  <c r="Z1555" i="13"/>
  <c r="Y1555" i="13"/>
  <c r="X1555" i="13"/>
  <c r="W1555" i="13"/>
  <c r="V1555" i="13"/>
  <c r="U1555" i="13"/>
  <c r="T1555" i="13"/>
  <c r="S1555" i="13"/>
  <c r="R1555" i="13"/>
  <c r="Q1555" i="13"/>
  <c r="P1555" i="13"/>
  <c r="O1555" i="13"/>
  <c r="N1555" i="13"/>
  <c r="M1555" i="13"/>
  <c r="L1555" i="13"/>
  <c r="K1555" i="13"/>
  <c r="J1555" i="13"/>
  <c r="I1555" i="13"/>
  <c r="F1555" i="13"/>
  <c r="AB1554" i="13"/>
  <c r="AA1554" i="13"/>
  <c r="Z1554" i="13"/>
  <c r="Y1554" i="13"/>
  <c r="X1554" i="13"/>
  <c r="W1554" i="13"/>
  <c r="V1554" i="13"/>
  <c r="U1554" i="13"/>
  <c r="T1554" i="13"/>
  <c r="S1554" i="13"/>
  <c r="R1554" i="13"/>
  <c r="Q1554" i="13"/>
  <c r="P1554" i="13"/>
  <c r="O1554" i="13"/>
  <c r="N1554" i="13"/>
  <c r="M1554" i="13"/>
  <c r="L1554" i="13"/>
  <c r="K1554" i="13"/>
  <c r="J1554" i="13"/>
  <c r="I1554" i="13"/>
  <c r="F1554" i="13"/>
  <c r="AB1553" i="13"/>
  <c r="AA1553" i="13"/>
  <c r="Z1553" i="13"/>
  <c r="Y1553" i="13"/>
  <c r="X1553" i="13"/>
  <c r="W1553" i="13"/>
  <c r="V1553" i="13"/>
  <c r="U1553" i="13"/>
  <c r="T1553" i="13"/>
  <c r="S1553" i="13"/>
  <c r="R1553" i="13"/>
  <c r="Q1553" i="13"/>
  <c r="P1553" i="13"/>
  <c r="O1553" i="13"/>
  <c r="N1553" i="13"/>
  <c r="M1553" i="13"/>
  <c r="L1553" i="13"/>
  <c r="K1553" i="13"/>
  <c r="J1553" i="13"/>
  <c r="I1553" i="13"/>
  <c r="F1553" i="13"/>
  <c r="AB1552" i="13"/>
  <c r="AA1552" i="13"/>
  <c r="Z1552" i="13"/>
  <c r="Y1552" i="13"/>
  <c r="X1552" i="13"/>
  <c r="W1552" i="13"/>
  <c r="V1552" i="13"/>
  <c r="U1552" i="13"/>
  <c r="T1552" i="13"/>
  <c r="S1552" i="13"/>
  <c r="R1552" i="13"/>
  <c r="Q1552" i="13"/>
  <c r="P1552" i="13"/>
  <c r="O1552" i="13"/>
  <c r="N1552" i="13"/>
  <c r="M1552" i="13"/>
  <c r="L1552" i="13"/>
  <c r="K1552" i="13"/>
  <c r="J1552" i="13"/>
  <c r="I1552" i="13"/>
  <c r="F1552" i="13"/>
  <c r="AB1551" i="13"/>
  <c r="AA1551" i="13"/>
  <c r="Z1551" i="13"/>
  <c r="Y1551" i="13"/>
  <c r="X1551" i="13"/>
  <c r="W1551" i="13"/>
  <c r="V1551" i="13"/>
  <c r="U1551" i="13"/>
  <c r="T1551" i="13"/>
  <c r="S1551" i="13"/>
  <c r="R1551" i="13"/>
  <c r="Q1551" i="13"/>
  <c r="P1551" i="13"/>
  <c r="O1551" i="13"/>
  <c r="N1551" i="13"/>
  <c r="M1551" i="13"/>
  <c r="L1551" i="13"/>
  <c r="K1551" i="13"/>
  <c r="J1551" i="13"/>
  <c r="I1551" i="13"/>
  <c r="F1551" i="13"/>
  <c r="AB1550" i="13"/>
  <c r="AA1550" i="13"/>
  <c r="Z1550" i="13"/>
  <c r="Y1550" i="13"/>
  <c r="X1550" i="13"/>
  <c r="W1550" i="13"/>
  <c r="V1550" i="13"/>
  <c r="U1550" i="13"/>
  <c r="T1550" i="13"/>
  <c r="S1550" i="13"/>
  <c r="R1550" i="13"/>
  <c r="Q1550" i="13"/>
  <c r="P1550" i="13"/>
  <c r="O1550" i="13"/>
  <c r="N1550" i="13"/>
  <c r="M1550" i="13"/>
  <c r="L1550" i="13"/>
  <c r="K1550" i="13"/>
  <c r="J1550" i="13"/>
  <c r="I1550" i="13"/>
  <c r="F1550" i="13"/>
  <c r="AB1549" i="13"/>
  <c r="AA1549" i="13"/>
  <c r="Z1549" i="13"/>
  <c r="Y1549" i="13"/>
  <c r="X1549" i="13"/>
  <c r="W1549" i="13"/>
  <c r="V1549" i="13"/>
  <c r="U1549" i="13"/>
  <c r="T1549" i="13"/>
  <c r="S1549" i="13"/>
  <c r="R1549" i="13"/>
  <c r="Q1549" i="13"/>
  <c r="P1549" i="13"/>
  <c r="O1549" i="13"/>
  <c r="N1549" i="13"/>
  <c r="M1549" i="13"/>
  <c r="L1549" i="13"/>
  <c r="K1549" i="13"/>
  <c r="J1549" i="13"/>
  <c r="I1549" i="13"/>
  <c r="F1549" i="13"/>
  <c r="AB1548" i="13"/>
  <c r="AA1548" i="13"/>
  <c r="Z1548" i="13"/>
  <c r="Y1548" i="13"/>
  <c r="X1548" i="13"/>
  <c r="W1548" i="13"/>
  <c r="V1548" i="13"/>
  <c r="U1548" i="13"/>
  <c r="T1548" i="13"/>
  <c r="S1548" i="13"/>
  <c r="R1548" i="13"/>
  <c r="Q1548" i="13"/>
  <c r="P1548" i="13"/>
  <c r="O1548" i="13"/>
  <c r="N1548" i="13"/>
  <c r="M1548" i="13"/>
  <c r="L1548" i="13"/>
  <c r="K1548" i="13"/>
  <c r="J1548" i="13"/>
  <c r="I1548" i="13"/>
  <c r="F1548" i="13"/>
  <c r="AB1547" i="13"/>
  <c r="AA1547" i="13"/>
  <c r="Z1547" i="13"/>
  <c r="Y1547" i="13"/>
  <c r="X1547" i="13"/>
  <c r="W1547" i="13"/>
  <c r="V1547" i="13"/>
  <c r="U1547" i="13"/>
  <c r="T1547" i="13"/>
  <c r="S1547" i="13"/>
  <c r="R1547" i="13"/>
  <c r="Q1547" i="13"/>
  <c r="P1547" i="13"/>
  <c r="O1547" i="13"/>
  <c r="N1547" i="13"/>
  <c r="M1547" i="13"/>
  <c r="L1547" i="13"/>
  <c r="K1547" i="13"/>
  <c r="J1547" i="13"/>
  <c r="I1547" i="13"/>
  <c r="F1547" i="13"/>
  <c r="AB1546" i="13"/>
  <c r="AA1546" i="13"/>
  <c r="Z1546" i="13"/>
  <c r="Y1546" i="13"/>
  <c r="X1546" i="13"/>
  <c r="W1546" i="13"/>
  <c r="V1546" i="13"/>
  <c r="U1546" i="13"/>
  <c r="T1546" i="13"/>
  <c r="S1546" i="13"/>
  <c r="R1546" i="13"/>
  <c r="Q1546" i="13"/>
  <c r="P1546" i="13"/>
  <c r="O1546" i="13"/>
  <c r="N1546" i="13"/>
  <c r="M1546" i="13"/>
  <c r="L1546" i="13"/>
  <c r="K1546" i="13"/>
  <c r="J1546" i="13"/>
  <c r="I1546" i="13"/>
  <c r="F1546" i="13"/>
  <c r="AB1545" i="13"/>
  <c r="AA1545" i="13"/>
  <c r="Z1545" i="13"/>
  <c r="Y1545" i="13"/>
  <c r="X1545" i="13"/>
  <c r="W1545" i="13"/>
  <c r="V1545" i="13"/>
  <c r="U1545" i="13"/>
  <c r="T1545" i="13"/>
  <c r="S1545" i="13"/>
  <c r="R1545" i="13"/>
  <c r="Q1545" i="13"/>
  <c r="P1545" i="13"/>
  <c r="O1545" i="13"/>
  <c r="N1545" i="13"/>
  <c r="M1545" i="13"/>
  <c r="L1545" i="13"/>
  <c r="K1545" i="13"/>
  <c r="J1545" i="13"/>
  <c r="I1545" i="13"/>
  <c r="F1545" i="13"/>
  <c r="AB1544" i="13"/>
  <c r="AA1544" i="13"/>
  <c r="Z1544" i="13"/>
  <c r="Y1544" i="13"/>
  <c r="X1544" i="13"/>
  <c r="W1544" i="13"/>
  <c r="V1544" i="13"/>
  <c r="U1544" i="13"/>
  <c r="T1544" i="13"/>
  <c r="S1544" i="13"/>
  <c r="R1544" i="13"/>
  <c r="Q1544" i="13"/>
  <c r="P1544" i="13"/>
  <c r="O1544" i="13"/>
  <c r="N1544" i="13"/>
  <c r="M1544" i="13"/>
  <c r="L1544" i="13"/>
  <c r="K1544" i="13"/>
  <c r="J1544" i="13"/>
  <c r="I1544" i="13"/>
  <c r="F1544" i="13"/>
  <c r="AB1543" i="13"/>
  <c r="AA1543" i="13"/>
  <c r="Z1543" i="13"/>
  <c r="Y1543" i="13"/>
  <c r="X1543" i="13"/>
  <c r="W1543" i="13"/>
  <c r="V1543" i="13"/>
  <c r="U1543" i="13"/>
  <c r="T1543" i="13"/>
  <c r="S1543" i="13"/>
  <c r="R1543" i="13"/>
  <c r="Q1543" i="13"/>
  <c r="P1543" i="13"/>
  <c r="O1543" i="13"/>
  <c r="N1543" i="13"/>
  <c r="M1543" i="13"/>
  <c r="L1543" i="13"/>
  <c r="K1543" i="13"/>
  <c r="J1543" i="13"/>
  <c r="I1543" i="13"/>
  <c r="F1543" i="13"/>
  <c r="AB1542" i="13"/>
  <c r="AA1542" i="13"/>
  <c r="Z1542" i="13"/>
  <c r="Y1542" i="13"/>
  <c r="X1542" i="13"/>
  <c r="W1542" i="13"/>
  <c r="V1542" i="13"/>
  <c r="U1542" i="13"/>
  <c r="T1542" i="13"/>
  <c r="S1542" i="13"/>
  <c r="R1542" i="13"/>
  <c r="Q1542" i="13"/>
  <c r="P1542" i="13"/>
  <c r="O1542" i="13"/>
  <c r="N1542" i="13"/>
  <c r="M1542" i="13"/>
  <c r="L1542" i="13"/>
  <c r="K1542" i="13"/>
  <c r="J1542" i="13"/>
  <c r="I1542" i="13"/>
  <c r="F1542" i="13"/>
  <c r="AB1541" i="13"/>
  <c r="AA1541" i="13"/>
  <c r="Z1541" i="13"/>
  <c r="Y1541" i="13"/>
  <c r="X1541" i="13"/>
  <c r="W1541" i="13"/>
  <c r="V1541" i="13"/>
  <c r="U1541" i="13"/>
  <c r="T1541" i="13"/>
  <c r="S1541" i="13"/>
  <c r="R1541" i="13"/>
  <c r="Q1541" i="13"/>
  <c r="P1541" i="13"/>
  <c r="O1541" i="13"/>
  <c r="N1541" i="13"/>
  <c r="M1541" i="13"/>
  <c r="L1541" i="13"/>
  <c r="K1541" i="13"/>
  <c r="J1541" i="13"/>
  <c r="I1541" i="13"/>
  <c r="F1541" i="13"/>
  <c r="AB1540" i="13"/>
  <c r="AA1540" i="13"/>
  <c r="Z1540" i="13"/>
  <c r="Y1540" i="13"/>
  <c r="X1540" i="13"/>
  <c r="W1540" i="13"/>
  <c r="V1540" i="13"/>
  <c r="U1540" i="13"/>
  <c r="T1540" i="13"/>
  <c r="S1540" i="13"/>
  <c r="R1540" i="13"/>
  <c r="Q1540" i="13"/>
  <c r="P1540" i="13"/>
  <c r="O1540" i="13"/>
  <c r="N1540" i="13"/>
  <c r="M1540" i="13"/>
  <c r="L1540" i="13"/>
  <c r="K1540" i="13"/>
  <c r="J1540" i="13"/>
  <c r="I1540" i="13"/>
  <c r="F1540" i="13"/>
  <c r="H1540" i="13" s="1"/>
  <c r="AB1539" i="13"/>
  <c r="AA1539" i="13"/>
  <c r="Z1539" i="13"/>
  <c r="Y1539" i="13"/>
  <c r="X1539" i="13"/>
  <c r="W1539" i="13"/>
  <c r="V1539" i="13"/>
  <c r="U1539" i="13"/>
  <c r="T1539" i="13"/>
  <c r="S1539" i="13"/>
  <c r="R1539" i="13"/>
  <c r="Q1539" i="13"/>
  <c r="P1539" i="13"/>
  <c r="O1539" i="13"/>
  <c r="N1539" i="13"/>
  <c r="M1539" i="13"/>
  <c r="L1539" i="13"/>
  <c r="K1539" i="13"/>
  <c r="J1539" i="13"/>
  <c r="I1539" i="13"/>
  <c r="F1539" i="13"/>
  <c r="AB1538" i="13"/>
  <c r="AA1538" i="13"/>
  <c r="Z1538" i="13"/>
  <c r="Y1538" i="13"/>
  <c r="X1538" i="13"/>
  <c r="W1538" i="13"/>
  <c r="V1538" i="13"/>
  <c r="U1538" i="13"/>
  <c r="T1538" i="13"/>
  <c r="S1538" i="13"/>
  <c r="R1538" i="13"/>
  <c r="Q1538" i="13"/>
  <c r="P1538" i="13"/>
  <c r="O1538" i="13"/>
  <c r="N1538" i="13"/>
  <c r="M1538" i="13"/>
  <c r="L1538" i="13"/>
  <c r="K1538" i="13"/>
  <c r="J1538" i="13"/>
  <c r="I1538" i="13"/>
  <c r="F1538" i="13"/>
  <c r="AB1537" i="13"/>
  <c r="AA1537" i="13"/>
  <c r="Z1537" i="13"/>
  <c r="Y1537" i="13"/>
  <c r="X1537" i="13"/>
  <c r="W1537" i="13"/>
  <c r="V1537" i="13"/>
  <c r="U1537" i="13"/>
  <c r="T1537" i="13"/>
  <c r="S1537" i="13"/>
  <c r="R1537" i="13"/>
  <c r="Q1537" i="13"/>
  <c r="P1537" i="13"/>
  <c r="O1537" i="13"/>
  <c r="N1537" i="13"/>
  <c r="M1537" i="13"/>
  <c r="L1537" i="13"/>
  <c r="K1537" i="13"/>
  <c r="J1537" i="13"/>
  <c r="I1537" i="13"/>
  <c r="F1537" i="13"/>
  <c r="AB1536" i="13"/>
  <c r="AA1536" i="13"/>
  <c r="Z1536" i="13"/>
  <c r="Y1536" i="13"/>
  <c r="X1536" i="13"/>
  <c r="W1536" i="13"/>
  <c r="V1536" i="13"/>
  <c r="U1536" i="13"/>
  <c r="T1536" i="13"/>
  <c r="S1536" i="13"/>
  <c r="R1536" i="13"/>
  <c r="Q1536" i="13"/>
  <c r="P1536" i="13"/>
  <c r="O1536" i="13"/>
  <c r="N1536" i="13"/>
  <c r="M1536" i="13"/>
  <c r="L1536" i="13"/>
  <c r="K1536" i="13"/>
  <c r="J1536" i="13"/>
  <c r="I1536" i="13"/>
  <c r="F1536" i="13"/>
  <c r="AB1535" i="13"/>
  <c r="AA1535" i="13"/>
  <c r="Z1535" i="13"/>
  <c r="Y1535" i="13"/>
  <c r="X1535" i="13"/>
  <c r="W1535" i="13"/>
  <c r="V1535" i="13"/>
  <c r="U1535" i="13"/>
  <c r="T1535" i="13"/>
  <c r="S1535" i="13"/>
  <c r="R1535" i="13"/>
  <c r="Q1535" i="13"/>
  <c r="P1535" i="13"/>
  <c r="O1535" i="13"/>
  <c r="N1535" i="13"/>
  <c r="M1535" i="13"/>
  <c r="L1535" i="13"/>
  <c r="K1535" i="13"/>
  <c r="J1535" i="13"/>
  <c r="I1535" i="13"/>
  <c r="F1535" i="13"/>
  <c r="H1535" i="13" s="1"/>
  <c r="AB1534" i="13"/>
  <c r="AA1534" i="13"/>
  <c r="Z1534" i="13"/>
  <c r="Y1534" i="13"/>
  <c r="X1534" i="13"/>
  <c r="W1534" i="13"/>
  <c r="V1534" i="13"/>
  <c r="U1534" i="13"/>
  <c r="T1534" i="13"/>
  <c r="S1534" i="13"/>
  <c r="R1534" i="13"/>
  <c r="Q1534" i="13"/>
  <c r="P1534" i="13"/>
  <c r="O1534" i="13"/>
  <c r="N1534" i="13"/>
  <c r="M1534" i="13"/>
  <c r="L1534" i="13"/>
  <c r="K1534" i="13"/>
  <c r="J1534" i="13"/>
  <c r="I1534" i="13"/>
  <c r="F1534" i="13"/>
  <c r="AB1533" i="13"/>
  <c r="AA1533" i="13"/>
  <c r="Z1533" i="13"/>
  <c r="Y1533" i="13"/>
  <c r="X1533" i="13"/>
  <c r="W1533" i="13"/>
  <c r="V1533" i="13"/>
  <c r="U1533" i="13"/>
  <c r="T1533" i="13"/>
  <c r="S1533" i="13"/>
  <c r="R1533" i="13"/>
  <c r="Q1533" i="13"/>
  <c r="P1533" i="13"/>
  <c r="O1533" i="13"/>
  <c r="N1533" i="13"/>
  <c r="M1533" i="13"/>
  <c r="L1533" i="13"/>
  <c r="K1533" i="13"/>
  <c r="J1533" i="13"/>
  <c r="I1533" i="13"/>
  <c r="F1533" i="13"/>
  <c r="H1533" i="13" s="1"/>
  <c r="AB1532" i="13"/>
  <c r="AA1532" i="13"/>
  <c r="Z1532" i="13"/>
  <c r="Y1532" i="13"/>
  <c r="X1532" i="13"/>
  <c r="W1532" i="13"/>
  <c r="V1532" i="13"/>
  <c r="U1532" i="13"/>
  <c r="T1532" i="13"/>
  <c r="S1532" i="13"/>
  <c r="R1532" i="13"/>
  <c r="Q1532" i="13"/>
  <c r="P1532" i="13"/>
  <c r="O1532" i="13"/>
  <c r="N1532" i="13"/>
  <c r="M1532" i="13"/>
  <c r="L1532" i="13"/>
  <c r="K1532" i="13"/>
  <c r="J1532" i="13"/>
  <c r="I1532" i="13"/>
  <c r="F1532" i="13"/>
  <c r="AB1531" i="13"/>
  <c r="AA1531" i="13"/>
  <c r="Z1531" i="13"/>
  <c r="Y1531" i="13"/>
  <c r="X1531" i="13"/>
  <c r="W1531" i="13"/>
  <c r="V1531" i="13"/>
  <c r="U1531" i="13"/>
  <c r="T1531" i="13"/>
  <c r="S1531" i="13"/>
  <c r="R1531" i="13"/>
  <c r="Q1531" i="13"/>
  <c r="P1531" i="13"/>
  <c r="O1531" i="13"/>
  <c r="N1531" i="13"/>
  <c r="M1531" i="13"/>
  <c r="L1531" i="13"/>
  <c r="K1531" i="13"/>
  <c r="J1531" i="13"/>
  <c r="I1531" i="13"/>
  <c r="F1531" i="13"/>
  <c r="AB1530" i="13"/>
  <c r="AA1530" i="13"/>
  <c r="Z1530" i="13"/>
  <c r="Y1530" i="13"/>
  <c r="X1530" i="13"/>
  <c r="W1530" i="13"/>
  <c r="V1530" i="13"/>
  <c r="U1530" i="13"/>
  <c r="T1530" i="13"/>
  <c r="S1530" i="13"/>
  <c r="R1530" i="13"/>
  <c r="Q1530" i="13"/>
  <c r="P1530" i="13"/>
  <c r="O1530" i="13"/>
  <c r="N1530" i="13"/>
  <c r="M1530" i="13"/>
  <c r="L1530" i="13"/>
  <c r="K1530" i="13"/>
  <c r="J1530" i="13"/>
  <c r="I1530" i="13"/>
  <c r="F1530" i="13"/>
  <c r="H1530" i="13" s="1"/>
  <c r="AB1529" i="13"/>
  <c r="AA1529" i="13"/>
  <c r="Z1529" i="13"/>
  <c r="Y1529" i="13"/>
  <c r="X1529" i="13"/>
  <c r="W1529" i="13"/>
  <c r="V1529" i="13"/>
  <c r="U1529" i="13"/>
  <c r="T1529" i="13"/>
  <c r="S1529" i="13"/>
  <c r="R1529" i="13"/>
  <c r="Q1529" i="13"/>
  <c r="P1529" i="13"/>
  <c r="O1529" i="13"/>
  <c r="N1529" i="13"/>
  <c r="M1529" i="13"/>
  <c r="L1529" i="13"/>
  <c r="K1529" i="13"/>
  <c r="J1529" i="13"/>
  <c r="I1529" i="13"/>
  <c r="F1529" i="13"/>
  <c r="H1529" i="13" s="1"/>
  <c r="AB1528" i="13"/>
  <c r="AA1528" i="13"/>
  <c r="Z1528" i="13"/>
  <c r="Y1528" i="13"/>
  <c r="X1528" i="13"/>
  <c r="W1528" i="13"/>
  <c r="V1528" i="13"/>
  <c r="U1528" i="13"/>
  <c r="T1528" i="13"/>
  <c r="S1528" i="13"/>
  <c r="R1528" i="13"/>
  <c r="Q1528" i="13"/>
  <c r="P1528" i="13"/>
  <c r="O1528" i="13"/>
  <c r="N1528" i="13"/>
  <c r="M1528" i="13"/>
  <c r="L1528" i="13"/>
  <c r="K1528" i="13"/>
  <c r="J1528" i="13"/>
  <c r="I1528" i="13"/>
  <c r="F1528" i="13"/>
  <c r="H1528" i="13" s="1"/>
  <c r="AB1527" i="13"/>
  <c r="AA1527" i="13"/>
  <c r="Z1527" i="13"/>
  <c r="Y1527" i="13"/>
  <c r="X1527" i="13"/>
  <c r="W1527" i="13"/>
  <c r="V1527" i="13"/>
  <c r="U1527" i="13"/>
  <c r="T1527" i="13"/>
  <c r="S1527" i="13"/>
  <c r="R1527" i="13"/>
  <c r="Q1527" i="13"/>
  <c r="P1527" i="13"/>
  <c r="O1527" i="13"/>
  <c r="N1527" i="13"/>
  <c r="M1527" i="13"/>
  <c r="L1527" i="13"/>
  <c r="K1527" i="13"/>
  <c r="J1527" i="13"/>
  <c r="I1527" i="13"/>
  <c r="F1527" i="13"/>
  <c r="AB1526" i="13"/>
  <c r="AA1526" i="13"/>
  <c r="Z1526" i="13"/>
  <c r="Y1526" i="13"/>
  <c r="X1526" i="13"/>
  <c r="W1526" i="13"/>
  <c r="V1526" i="13"/>
  <c r="U1526" i="13"/>
  <c r="T1526" i="13"/>
  <c r="S1526" i="13"/>
  <c r="R1526" i="13"/>
  <c r="Q1526" i="13"/>
  <c r="P1526" i="13"/>
  <c r="O1526" i="13"/>
  <c r="N1526" i="13"/>
  <c r="M1526" i="13"/>
  <c r="L1526" i="13"/>
  <c r="K1526" i="13"/>
  <c r="J1526" i="13"/>
  <c r="I1526" i="13"/>
  <c r="F1526" i="13"/>
  <c r="AB1525" i="13"/>
  <c r="AA1525" i="13"/>
  <c r="Z1525" i="13"/>
  <c r="Y1525" i="13"/>
  <c r="X1525" i="13"/>
  <c r="W1525" i="13"/>
  <c r="V1525" i="13"/>
  <c r="U1525" i="13"/>
  <c r="T1525" i="13"/>
  <c r="S1525" i="13"/>
  <c r="R1525" i="13"/>
  <c r="Q1525" i="13"/>
  <c r="P1525" i="13"/>
  <c r="O1525" i="13"/>
  <c r="N1525" i="13"/>
  <c r="M1525" i="13"/>
  <c r="L1525" i="13"/>
  <c r="K1525" i="13"/>
  <c r="J1525" i="13"/>
  <c r="I1525" i="13"/>
  <c r="F1525" i="13"/>
  <c r="AB1524" i="13"/>
  <c r="AA1524" i="13"/>
  <c r="Z1524" i="13"/>
  <c r="Y1524" i="13"/>
  <c r="X1524" i="13"/>
  <c r="W1524" i="13"/>
  <c r="V1524" i="13"/>
  <c r="U1524" i="13"/>
  <c r="T1524" i="13"/>
  <c r="S1524" i="13"/>
  <c r="R1524" i="13"/>
  <c r="Q1524" i="13"/>
  <c r="P1524" i="13"/>
  <c r="O1524" i="13"/>
  <c r="N1524" i="13"/>
  <c r="M1524" i="13"/>
  <c r="L1524" i="13"/>
  <c r="K1524" i="13"/>
  <c r="J1524" i="13"/>
  <c r="I1524" i="13"/>
  <c r="F1524" i="13"/>
  <c r="AB1523" i="13"/>
  <c r="AA1523" i="13"/>
  <c r="Z1523" i="13"/>
  <c r="Y1523" i="13"/>
  <c r="X1523" i="13"/>
  <c r="W1523" i="13"/>
  <c r="V1523" i="13"/>
  <c r="U1523" i="13"/>
  <c r="T1523" i="13"/>
  <c r="S1523" i="13"/>
  <c r="R1523" i="13"/>
  <c r="Q1523" i="13"/>
  <c r="P1523" i="13"/>
  <c r="O1523" i="13"/>
  <c r="N1523" i="13"/>
  <c r="M1523" i="13"/>
  <c r="L1523" i="13"/>
  <c r="K1523" i="13"/>
  <c r="J1523" i="13"/>
  <c r="I1523" i="13"/>
  <c r="F1523" i="13"/>
  <c r="H1523" i="13" s="1"/>
  <c r="AB1522" i="13"/>
  <c r="AA1522" i="13"/>
  <c r="Z1522" i="13"/>
  <c r="Y1522" i="13"/>
  <c r="X1522" i="13"/>
  <c r="W1522" i="13"/>
  <c r="V1522" i="13"/>
  <c r="U1522" i="13"/>
  <c r="T1522" i="13"/>
  <c r="S1522" i="13"/>
  <c r="R1522" i="13"/>
  <c r="Q1522" i="13"/>
  <c r="P1522" i="13"/>
  <c r="O1522" i="13"/>
  <c r="N1522" i="13"/>
  <c r="M1522" i="13"/>
  <c r="L1522" i="13"/>
  <c r="K1522" i="13"/>
  <c r="J1522" i="13"/>
  <c r="I1522" i="13"/>
  <c r="F1522" i="13"/>
  <c r="AB1521" i="13"/>
  <c r="AA1521" i="13"/>
  <c r="Z1521" i="13"/>
  <c r="Y1521" i="13"/>
  <c r="X1521" i="13"/>
  <c r="W1521" i="13"/>
  <c r="V1521" i="13"/>
  <c r="U1521" i="13"/>
  <c r="T1521" i="13"/>
  <c r="S1521" i="13"/>
  <c r="R1521" i="13"/>
  <c r="Q1521" i="13"/>
  <c r="P1521" i="13"/>
  <c r="O1521" i="13"/>
  <c r="N1521" i="13"/>
  <c r="M1521" i="13"/>
  <c r="L1521" i="13"/>
  <c r="K1521" i="13"/>
  <c r="J1521" i="13"/>
  <c r="I1521" i="13"/>
  <c r="F1521" i="13"/>
  <c r="AB1520" i="13"/>
  <c r="AA1520" i="13"/>
  <c r="Z1520" i="13"/>
  <c r="Y1520" i="13"/>
  <c r="X1520" i="13"/>
  <c r="W1520" i="13"/>
  <c r="V1520" i="13"/>
  <c r="U1520" i="13"/>
  <c r="T1520" i="13"/>
  <c r="S1520" i="13"/>
  <c r="R1520" i="13"/>
  <c r="Q1520" i="13"/>
  <c r="P1520" i="13"/>
  <c r="O1520" i="13"/>
  <c r="N1520" i="13"/>
  <c r="M1520" i="13"/>
  <c r="L1520" i="13"/>
  <c r="K1520" i="13"/>
  <c r="J1520" i="13"/>
  <c r="I1520" i="13"/>
  <c r="F1520" i="13"/>
  <c r="AB1519" i="13"/>
  <c r="AA1519" i="13"/>
  <c r="Z1519" i="13"/>
  <c r="Y1519" i="13"/>
  <c r="X1519" i="13"/>
  <c r="W1519" i="13"/>
  <c r="V1519" i="13"/>
  <c r="U1519" i="13"/>
  <c r="T1519" i="13"/>
  <c r="S1519" i="13"/>
  <c r="R1519" i="13"/>
  <c r="Q1519" i="13"/>
  <c r="P1519" i="13"/>
  <c r="O1519" i="13"/>
  <c r="N1519" i="13"/>
  <c r="M1519" i="13"/>
  <c r="L1519" i="13"/>
  <c r="K1519" i="13"/>
  <c r="J1519" i="13"/>
  <c r="I1519" i="13"/>
  <c r="F1519" i="13"/>
  <c r="H1519" i="13" s="1"/>
  <c r="AB1518" i="13"/>
  <c r="AA1518" i="13"/>
  <c r="Z1518" i="13"/>
  <c r="Y1518" i="13"/>
  <c r="X1518" i="13"/>
  <c r="W1518" i="13"/>
  <c r="V1518" i="13"/>
  <c r="U1518" i="13"/>
  <c r="T1518" i="13"/>
  <c r="S1518" i="13"/>
  <c r="R1518" i="13"/>
  <c r="Q1518" i="13"/>
  <c r="P1518" i="13"/>
  <c r="O1518" i="13"/>
  <c r="N1518" i="13"/>
  <c r="M1518" i="13"/>
  <c r="L1518" i="13"/>
  <c r="K1518" i="13"/>
  <c r="J1518" i="13"/>
  <c r="I1518" i="13"/>
  <c r="F1518" i="13"/>
  <c r="AB1517" i="13"/>
  <c r="AA1517" i="13"/>
  <c r="Z1517" i="13"/>
  <c r="Y1517" i="13"/>
  <c r="X1517" i="13"/>
  <c r="W1517" i="13"/>
  <c r="V1517" i="13"/>
  <c r="U1517" i="13"/>
  <c r="T1517" i="13"/>
  <c r="S1517" i="13"/>
  <c r="R1517" i="13"/>
  <c r="Q1517" i="13"/>
  <c r="P1517" i="13"/>
  <c r="O1517" i="13"/>
  <c r="N1517" i="13"/>
  <c r="M1517" i="13"/>
  <c r="L1517" i="13"/>
  <c r="K1517" i="13"/>
  <c r="J1517" i="13"/>
  <c r="I1517" i="13"/>
  <c r="F1517" i="13"/>
  <c r="D1478" i="13"/>
  <c r="D1479" i="13"/>
  <c r="D1480" i="13"/>
  <c r="D1481" i="13"/>
  <c r="D1482" i="13"/>
  <c r="D1483" i="13"/>
  <c r="D1484" i="13"/>
  <c r="D1485" i="13"/>
  <c r="D1486" i="13"/>
  <c r="D1487" i="13"/>
  <c r="D1488" i="13"/>
  <c r="D1489" i="13"/>
  <c r="D1490" i="13"/>
  <c r="D1491" i="13"/>
  <c r="D1492" i="13"/>
  <c r="D1493" i="13"/>
  <c r="D1494" i="13"/>
  <c r="D1495" i="13"/>
  <c r="D1496" i="13"/>
  <c r="D1497" i="13"/>
  <c r="D1498" i="13"/>
  <c r="D1499" i="13"/>
  <c r="D1500" i="13"/>
  <c r="D1501" i="13"/>
  <c r="D1502" i="13"/>
  <c r="D1503" i="13"/>
  <c r="D1504" i="13"/>
  <c r="D1505" i="13"/>
  <c r="D1506" i="13"/>
  <c r="D1507" i="13"/>
  <c r="D1508" i="13"/>
  <c r="D1509" i="13"/>
  <c r="D1510" i="13"/>
  <c r="D1511" i="13"/>
  <c r="D1512" i="13"/>
  <c r="D1513" i="13"/>
  <c r="D1514" i="13"/>
  <c r="D1515" i="13"/>
  <c r="D1516" i="13"/>
  <c r="D1477" i="13"/>
  <c r="AB1516" i="13"/>
  <c r="AA1516" i="13"/>
  <c r="Z1516" i="13"/>
  <c r="Y1516" i="13"/>
  <c r="X1516" i="13"/>
  <c r="W1516" i="13"/>
  <c r="V1516" i="13"/>
  <c r="U1516" i="13"/>
  <c r="T1516" i="13"/>
  <c r="S1516" i="13"/>
  <c r="R1516" i="13"/>
  <c r="Q1516" i="13"/>
  <c r="P1516" i="13"/>
  <c r="O1516" i="13"/>
  <c r="N1516" i="13"/>
  <c r="M1516" i="13"/>
  <c r="L1516" i="13"/>
  <c r="K1516" i="13"/>
  <c r="J1516" i="13"/>
  <c r="I1516" i="13"/>
  <c r="G1516" i="13"/>
  <c r="F1516" i="13"/>
  <c r="AB1515" i="13"/>
  <c r="AA1515" i="13"/>
  <c r="Z1515" i="13"/>
  <c r="Y1515" i="13"/>
  <c r="X1515" i="13"/>
  <c r="W1515" i="13"/>
  <c r="V1515" i="13"/>
  <c r="U1515" i="13"/>
  <c r="T1515" i="13"/>
  <c r="S1515" i="13"/>
  <c r="R1515" i="13"/>
  <c r="Q1515" i="13"/>
  <c r="P1515" i="13"/>
  <c r="O1515" i="13"/>
  <c r="N1515" i="13"/>
  <c r="M1515" i="13"/>
  <c r="L1515" i="13"/>
  <c r="K1515" i="13"/>
  <c r="J1515" i="13"/>
  <c r="I1515" i="13"/>
  <c r="G1515" i="13"/>
  <c r="F1515" i="13"/>
  <c r="AB1514" i="13"/>
  <c r="AA1514" i="13"/>
  <c r="Z1514" i="13"/>
  <c r="Y1514" i="13"/>
  <c r="X1514" i="13"/>
  <c r="W1514" i="13"/>
  <c r="V1514" i="13"/>
  <c r="U1514" i="13"/>
  <c r="T1514" i="13"/>
  <c r="S1514" i="13"/>
  <c r="R1514" i="13"/>
  <c r="Q1514" i="13"/>
  <c r="P1514" i="13"/>
  <c r="O1514" i="13"/>
  <c r="N1514" i="13"/>
  <c r="M1514" i="13"/>
  <c r="L1514" i="13"/>
  <c r="K1514" i="13"/>
  <c r="J1514" i="13"/>
  <c r="I1514" i="13"/>
  <c r="G1514" i="13"/>
  <c r="F1514" i="13"/>
  <c r="AB1513" i="13"/>
  <c r="AA1513" i="13"/>
  <c r="Z1513" i="13"/>
  <c r="Y1513" i="13"/>
  <c r="X1513" i="13"/>
  <c r="W1513" i="13"/>
  <c r="V1513" i="13"/>
  <c r="U1513" i="13"/>
  <c r="T1513" i="13"/>
  <c r="S1513" i="13"/>
  <c r="R1513" i="13"/>
  <c r="Q1513" i="13"/>
  <c r="P1513" i="13"/>
  <c r="O1513" i="13"/>
  <c r="N1513" i="13"/>
  <c r="M1513" i="13"/>
  <c r="L1513" i="13"/>
  <c r="K1513" i="13"/>
  <c r="J1513" i="13"/>
  <c r="I1513" i="13"/>
  <c r="G1513" i="13"/>
  <c r="F1513" i="13"/>
  <c r="AB1512" i="13"/>
  <c r="AA1512" i="13"/>
  <c r="Z1512" i="13"/>
  <c r="Y1512" i="13"/>
  <c r="X1512" i="13"/>
  <c r="W1512" i="13"/>
  <c r="V1512" i="13"/>
  <c r="U1512" i="13"/>
  <c r="T1512" i="13"/>
  <c r="S1512" i="13"/>
  <c r="R1512" i="13"/>
  <c r="Q1512" i="13"/>
  <c r="P1512" i="13"/>
  <c r="O1512" i="13"/>
  <c r="N1512" i="13"/>
  <c r="M1512" i="13"/>
  <c r="L1512" i="13"/>
  <c r="K1512" i="13"/>
  <c r="J1512" i="13"/>
  <c r="I1512" i="13"/>
  <c r="G1512" i="13"/>
  <c r="F1512" i="13"/>
  <c r="AB1511" i="13"/>
  <c r="AA1511" i="13"/>
  <c r="Z1511" i="13"/>
  <c r="Y1511" i="13"/>
  <c r="X1511" i="13"/>
  <c r="W1511" i="13"/>
  <c r="V1511" i="13"/>
  <c r="U1511" i="13"/>
  <c r="T1511" i="13"/>
  <c r="S1511" i="13"/>
  <c r="R1511" i="13"/>
  <c r="Q1511" i="13"/>
  <c r="P1511" i="13"/>
  <c r="O1511" i="13"/>
  <c r="N1511" i="13"/>
  <c r="M1511" i="13"/>
  <c r="L1511" i="13"/>
  <c r="K1511" i="13"/>
  <c r="J1511" i="13"/>
  <c r="I1511" i="13"/>
  <c r="G1511" i="13"/>
  <c r="F1511" i="13"/>
  <c r="AB1510" i="13"/>
  <c r="AA1510" i="13"/>
  <c r="Z1510" i="13"/>
  <c r="Y1510" i="13"/>
  <c r="X1510" i="13"/>
  <c r="W1510" i="13"/>
  <c r="V1510" i="13"/>
  <c r="U1510" i="13"/>
  <c r="T1510" i="13"/>
  <c r="S1510" i="13"/>
  <c r="R1510" i="13"/>
  <c r="Q1510" i="13"/>
  <c r="P1510" i="13"/>
  <c r="O1510" i="13"/>
  <c r="N1510" i="13"/>
  <c r="M1510" i="13"/>
  <c r="L1510" i="13"/>
  <c r="K1510" i="13"/>
  <c r="J1510" i="13"/>
  <c r="I1510" i="13"/>
  <c r="G1510" i="13"/>
  <c r="F1510" i="13"/>
  <c r="AB1509" i="13"/>
  <c r="AA1509" i="13"/>
  <c r="Z1509" i="13"/>
  <c r="Y1509" i="13"/>
  <c r="X1509" i="13"/>
  <c r="W1509" i="13"/>
  <c r="V1509" i="13"/>
  <c r="U1509" i="13"/>
  <c r="T1509" i="13"/>
  <c r="S1509" i="13"/>
  <c r="R1509" i="13"/>
  <c r="Q1509" i="13"/>
  <c r="P1509" i="13"/>
  <c r="O1509" i="13"/>
  <c r="N1509" i="13"/>
  <c r="M1509" i="13"/>
  <c r="L1509" i="13"/>
  <c r="K1509" i="13"/>
  <c r="J1509" i="13"/>
  <c r="I1509" i="13"/>
  <c r="G1509" i="13"/>
  <c r="F1509" i="13"/>
  <c r="AB1508" i="13"/>
  <c r="AA1508" i="13"/>
  <c r="Z1508" i="13"/>
  <c r="Y1508" i="13"/>
  <c r="X1508" i="13"/>
  <c r="W1508" i="13"/>
  <c r="V1508" i="13"/>
  <c r="U1508" i="13"/>
  <c r="T1508" i="13"/>
  <c r="S1508" i="13"/>
  <c r="R1508" i="13"/>
  <c r="Q1508" i="13"/>
  <c r="P1508" i="13"/>
  <c r="O1508" i="13"/>
  <c r="N1508" i="13"/>
  <c r="M1508" i="13"/>
  <c r="L1508" i="13"/>
  <c r="K1508" i="13"/>
  <c r="J1508" i="13"/>
  <c r="I1508" i="13"/>
  <c r="G1508" i="13"/>
  <c r="F1508" i="13"/>
  <c r="AB1507" i="13"/>
  <c r="AA1507" i="13"/>
  <c r="Z1507" i="13"/>
  <c r="Y1507" i="13"/>
  <c r="X1507" i="13"/>
  <c r="W1507" i="13"/>
  <c r="V1507" i="13"/>
  <c r="U1507" i="13"/>
  <c r="T1507" i="13"/>
  <c r="S1507" i="13"/>
  <c r="R1507" i="13"/>
  <c r="Q1507" i="13"/>
  <c r="P1507" i="13"/>
  <c r="O1507" i="13"/>
  <c r="N1507" i="13"/>
  <c r="M1507" i="13"/>
  <c r="L1507" i="13"/>
  <c r="K1507" i="13"/>
  <c r="J1507" i="13"/>
  <c r="I1507" i="13"/>
  <c r="G1507" i="13"/>
  <c r="F1507" i="13"/>
  <c r="AB1506" i="13"/>
  <c r="AA1506" i="13"/>
  <c r="Z1506" i="13"/>
  <c r="Y1506" i="13"/>
  <c r="X1506" i="13"/>
  <c r="W1506" i="13"/>
  <c r="V1506" i="13"/>
  <c r="U1506" i="13"/>
  <c r="T1506" i="13"/>
  <c r="S1506" i="13"/>
  <c r="R1506" i="13"/>
  <c r="Q1506" i="13"/>
  <c r="P1506" i="13"/>
  <c r="O1506" i="13"/>
  <c r="N1506" i="13"/>
  <c r="M1506" i="13"/>
  <c r="L1506" i="13"/>
  <c r="K1506" i="13"/>
  <c r="J1506" i="13"/>
  <c r="I1506" i="13"/>
  <c r="G1506" i="13"/>
  <c r="F1506" i="13"/>
  <c r="AB1505" i="13"/>
  <c r="AA1505" i="13"/>
  <c r="Z1505" i="13"/>
  <c r="Y1505" i="13"/>
  <c r="X1505" i="13"/>
  <c r="W1505" i="13"/>
  <c r="V1505" i="13"/>
  <c r="U1505" i="13"/>
  <c r="T1505" i="13"/>
  <c r="S1505" i="13"/>
  <c r="R1505" i="13"/>
  <c r="Q1505" i="13"/>
  <c r="P1505" i="13"/>
  <c r="O1505" i="13"/>
  <c r="N1505" i="13"/>
  <c r="M1505" i="13"/>
  <c r="L1505" i="13"/>
  <c r="K1505" i="13"/>
  <c r="J1505" i="13"/>
  <c r="I1505" i="13"/>
  <c r="G1505" i="13"/>
  <c r="F1505" i="13"/>
  <c r="AB1504" i="13"/>
  <c r="AA1504" i="13"/>
  <c r="Z1504" i="13"/>
  <c r="Y1504" i="13"/>
  <c r="X1504" i="13"/>
  <c r="W1504" i="13"/>
  <c r="V1504" i="13"/>
  <c r="U1504" i="13"/>
  <c r="T1504" i="13"/>
  <c r="S1504" i="13"/>
  <c r="R1504" i="13"/>
  <c r="Q1504" i="13"/>
  <c r="P1504" i="13"/>
  <c r="O1504" i="13"/>
  <c r="N1504" i="13"/>
  <c r="M1504" i="13"/>
  <c r="L1504" i="13"/>
  <c r="K1504" i="13"/>
  <c r="J1504" i="13"/>
  <c r="I1504" i="13"/>
  <c r="G1504" i="13"/>
  <c r="F1504" i="13"/>
  <c r="AB1503" i="13"/>
  <c r="AA1503" i="13"/>
  <c r="Z1503" i="13"/>
  <c r="Y1503" i="13"/>
  <c r="X1503" i="13"/>
  <c r="W1503" i="13"/>
  <c r="V1503" i="13"/>
  <c r="U1503" i="13"/>
  <c r="T1503" i="13"/>
  <c r="S1503" i="13"/>
  <c r="R1503" i="13"/>
  <c r="Q1503" i="13"/>
  <c r="P1503" i="13"/>
  <c r="O1503" i="13"/>
  <c r="N1503" i="13"/>
  <c r="M1503" i="13"/>
  <c r="L1503" i="13"/>
  <c r="K1503" i="13"/>
  <c r="J1503" i="13"/>
  <c r="I1503" i="13"/>
  <c r="G1503" i="13"/>
  <c r="F1503" i="13"/>
  <c r="AB1502" i="13"/>
  <c r="AA1502" i="13"/>
  <c r="Z1502" i="13"/>
  <c r="Y1502" i="13"/>
  <c r="X1502" i="13"/>
  <c r="W1502" i="13"/>
  <c r="V1502" i="13"/>
  <c r="U1502" i="13"/>
  <c r="T1502" i="13"/>
  <c r="S1502" i="13"/>
  <c r="R1502" i="13"/>
  <c r="Q1502" i="13"/>
  <c r="P1502" i="13"/>
  <c r="O1502" i="13"/>
  <c r="N1502" i="13"/>
  <c r="M1502" i="13"/>
  <c r="L1502" i="13"/>
  <c r="K1502" i="13"/>
  <c r="J1502" i="13"/>
  <c r="I1502" i="13"/>
  <c r="G1502" i="13"/>
  <c r="F1502" i="13"/>
  <c r="AB1501" i="13"/>
  <c r="AA1501" i="13"/>
  <c r="Z1501" i="13"/>
  <c r="Y1501" i="13"/>
  <c r="X1501" i="13"/>
  <c r="W1501" i="13"/>
  <c r="V1501" i="13"/>
  <c r="U1501" i="13"/>
  <c r="T1501" i="13"/>
  <c r="S1501" i="13"/>
  <c r="R1501" i="13"/>
  <c r="Q1501" i="13"/>
  <c r="P1501" i="13"/>
  <c r="O1501" i="13"/>
  <c r="N1501" i="13"/>
  <c r="M1501" i="13"/>
  <c r="L1501" i="13"/>
  <c r="K1501" i="13"/>
  <c r="J1501" i="13"/>
  <c r="I1501" i="13"/>
  <c r="G1501" i="13"/>
  <c r="F1501" i="13"/>
  <c r="AB1500" i="13"/>
  <c r="AA1500" i="13"/>
  <c r="Z1500" i="13"/>
  <c r="Y1500" i="13"/>
  <c r="X1500" i="13"/>
  <c r="W1500" i="13"/>
  <c r="V1500" i="13"/>
  <c r="U1500" i="13"/>
  <c r="T1500" i="13"/>
  <c r="S1500" i="13"/>
  <c r="R1500" i="13"/>
  <c r="Q1500" i="13"/>
  <c r="P1500" i="13"/>
  <c r="O1500" i="13"/>
  <c r="N1500" i="13"/>
  <c r="M1500" i="13"/>
  <c r="L1500" i="13"/>
  <c r="K1500" i="13"/>
  <c r="J1500" i="13"/>
  <c r="I1500" i="13"/>
  <c r="G1500" i="13"/>
  <c r="F1500" i="13"/>
  <c r="AB1499" i="13"/>
  <c r="AA1499" i="13"/>
  <c r="Z1499" i="13"/>
  <c r="Y1499" i="13"/>
  <c r="X1499" i="13"/>
  <c r="W1499" i="13"/>
  <c r="V1499" i="13"/>
  <c r="U1499" i="13"/>
  <c r="T1499" i="13"/>
  <c r="S1499" i="13"/>
  <c r="R1499" i="13"/>
  <c r="Q1499" i="13"/>
  <c r="P1499" i="13"/>
  <c r="O1499" i="13"/>
  <c r="N1499" i="13"/>
  <c r="M1499" i="13"/>
  <c r="L1499" i="13"/>
  <c r="K1499" i="13"/>
  <c r="J1499" i="13"/>
  <c r="I1499" i="13"/>
  <c r="G1499" i="13"/>
  <c r="F1499" i="13"/>
  <c r="AB1498" i="13"/>
  <c r="AA1498" i="13"/>
  <c r="Z1498" i="13"/>
  <c r="Y1498" i="13"/>
  <c r="X1498" i="13"/>
  <c r="W1498" i="13"/>
  <c r="V1498" i="13"/>
  <c r="U1498" i="13"/>
  <c r="T1498" i="13"/>
  <c r="S1498" i="13"/>
  <c r="R1498" i="13"/>
  <c r="Q1498" i="13"/>
  <c r="P1498" i="13"/>
  <c r="O1498" i="13"/>
  <c r="N1498" i="13"/>
  <c r="M1498" i="13"/>
  <c r="L1498" i="13"/>
  <c r="K1498" i="13"/>
  <c r="J1498" i="13"/>
  <c r="I1498" i="13"/>
  <c r="G1498" i="13"/>
  <c r="F1498" i="13"/>
  <c r="AB1497" i="13"/>
  <c r="AA1497" i="13"/>
  <c r="Z1497" i="13"/>
  <c r="Y1497" i="13"/>
  <c r="X1497" i="13"/>
  <c r="W1497" i="13"/>
  <c r="V1497" i="13"/>
  <c r="U1497" i="13"/>
  <c r="T1497" i="13"/>
  <c r="S1497" i="13"/>
  <c r="R1497" i="13"/>
  <c r="Q1497" i="13"/>
  <c r="P1497" i="13"/>
  <c r="O1497" i="13"/>
  <c r="N1497" i="13"/>
  <c r="M1497" i="13"/>
  <c r="L1497" i="13"/>
  <c r="K1497" i="13"/>
  <c r="J1497" i="13"/>
  <c r="I1497" i="13"/>
  <c r="G1497" i="13"/>
  <c r="F1497" i="13"/>
  <c r="AB1496" i="13"/>
  <c r="AA1496" i="13"/>
  <c r="Z1496" i="13"/>
  <c r="Y1496" i="13"/>
  <c r="X1496" i="13"/>
  <c r="W1496" i="13"/>
  <c r="V1496" i="13"/>
  <c r="U1496" i="13"/>
  <c r="T1496" i="13"/>
  <c r="S1496" i="13"/>
  <c r="R1496" i="13"/>
  <c r="Q1496" i="13"/>
  <c r="P1496" i="13"/>
  <c r="O1496" i="13"/>
  <c r="N1496" i="13"/>
  <c r="M1496" i="13"/>
  <c r="L1496" i="13"/>
  <c r="K1496" i="13"/>
  <c r="J1496" i="13"/>
  <c r="I1496" i="13"/>
  <c r="G1496" i="13"/>
  <c r="F1496" i="13"/>
  <c r="AB1495" i="13"/>
  <c r="AA1495" i="13"/>
  <c r="Z1495" i="13"/>
  <c r="Y1495" i="13"/>
  <c r="X1495" i="13"/>
  <c r="W1495" i="13"/>
  <c r="V1495" i="13"/>
  <c r="U1495" i="13"/>
  <c r="T1495" i="13"/>
  <c r="S1495" i="13"/>
  <c r="R1495" i="13"/>
  <c r="Q1495" i="13"/>
  <c r="P1495" i="13"/>
  <c r="O1495" i="13"/>
  <c r="N1495" i="13"/>
  <c r="M1495" i="13"/>
  <c r="L1495" i="13"/>
  <c r="K1495" i="13"/>
  <c r="J1495" i="13"/>
  <c r="I1495" i="13"/>
  <c r="G1495" i="13"/>
  <c r="F1495" i="13"/>
  <c r="AB1494" i="13"/>
  <c r="AA1494" i="13"/>
  <c r="Z1494" i="13"/>
  <c r="Y1494" i="13"/>
  <c r="X1494" i="13"/>
  <c r="W1494" i="13"/>
  <c r="V1494" i="13"/>
  <c r="U1494" i="13"/>
  <c r="T1494" i="13"/>
  <c r="S1494" i="13"/>
  <c r="R1494" i="13"/>
  <c r="Q1494" i="13"/>
  <c r="P1494" i="13"/>
  <c r="O1494" i="13"/>
  <c r="N1494" i="13"/>
  <c r="M1494" i="13"/>
  <c r="L1494" i="13"/>
  <c r="K1494" i="13"/>
  <c r="J1494" i="13"/>
  <c r="I1494" i="13"/>
  <c r="G1494" i="13"/>
  <c r="F1494" i="13"/>
  <c r="AB1493" i="13"/>
  <c r="AA1493" i="13"/>
  <c r="Z1493" i="13"/>
  <c r="Y1493" i="13"/>
  <c r="X1493" i="13"/>
  <c r="W1493" i="13"/>
  <c r="V1493" i="13"/>
  <c r="U1493" i="13"/>
  <c r="T1493" i="13"/>
  <c r="S1493" i="13"/>
  <c r="R1493" i="13"/>
  <c r="Q1493" i="13"/>
  <c r="P1493" i="13"/>
  <c r="O1493" i="13"/>
  <c r="N1493" i="13"/>
  <c r="M1493" i="13"/>
  <c r="L1493" i="13"/>
  <c r="K1493" i="13"/>
  <c r="J1493" i="13"/>
  <c r="I1493" i="13"/>
  <c r="G1493" i="13"/>
  <c r="F1493" i="13"/>
  <c r="AB1492" i="13"/>
  <c r="AA1492" i="13"/>
  <c r="Z1492" i="13"/>
  <c r="Y1492" i="13"/>
  <c r="X1492" i="13"/>
  <c r="W1492" i="13"/>
  <c r="V1492" i="13"/>
  <c r="U1492" i="13"/>
  <c r="T1492" i="13"/>
  <c r="S1492" i="13"/>
  <c r="R1492" i="13"/>
  <c r="Q1492" i="13"/>
  <c r="P1492" i="13"/>
  <c r="O1492" i="13"/>
  <c r="N1492" i="13"/>
  <c r="M1492" i="13"/>
  <c r="L1492" i="13"/>
  <c r="K1492" i="13"/>
  <c r="J1492" i="13"/>
  <c r="I1492" i="13"/>
  <c r="G1492" i="13"/>
  <c r="F1492" i="13"/>
  <c r="AB1491" i="13"/>
  <c r="AA1491" i="13"/>
  <c r="Z1491" i="13"/>
  <c r="Y1491" i="13"/>
  <c r="X1491" i="13"/>
  <c r="W1491" i="13"/>
  <c r="V1491" i="13"/>
  <c r="U1491" i="13"/>
  <c r="T1491" i="13"/>
  <c r="S1491" i="13"/>
  <c r="R1491" i="13"/>
  <c r="Q1491" i="13"/>
  <c r="P1491" i="13"/>
  <c r="O1491" i="13"/>
  <c r="N1491" i="13"/>
  <c r="M1491" i="13"/>
  <c r="L1491" i="13"/>
  <c r="K1491" i="13"/>
  <c r="J1491" i="13"/>
  <c r="I1491" i="13"/>
  <c r="G1491" i="13"/>
  <c r="F1491" i="13"/>
  <c r="AB1490" i="13"/>
  <c r="AA1490" i="13"/>
  <c r="Z1490" i="13"/>
  <c r="Y1490" i="13"/>
  <c r="X1490" i="13"/>
  <c r="W1490" i="13"/>
  <c r="V1490" i="13"/>
  <c r="U1490" i="13"/>
  <c r="T1490" i="13"/>
  <c r="S1490" i="13"/>
  <c r="R1490" i="13"/>
  <c r="Q1490" i="13"/>
  <c r="P1490" i="13"/>
  <c r="O1490" i="13"/>
  <c r="N1490" i="13"/>
  <c r="M1490" i="13"/>
  <c r="L1490" i="13"/>
  <c r="K1490" i="13"/>
  <c r="J1490" i="13"/>
  <c r="I1490" i="13"/>
  <c r="G1490" i="13"/>
  <c r="F1490" i="13"/>
  <c r="AB1489" i="13"/>
  <c r="AA1489" i="13"/>
  <c r="Z1489" i="13"/>
  <c r="Y1489" i="13"/>
  <c r="X1489" i="13"/>
  <c r="W1489" i="13"/>
  <c r="V1489" i="13"/>
  <c r="U1489" i="13"/>
  <c r="T1489" i="13"/>
  <c r="S1489" i="13"/>
  <c r="R1489" i="13"/>
  <c r="Q1489" i="13"/>
  <c r="P1489" i="13"/>
  <c r="O1489" i="13"/>
  <c r="N1489" i="13"/>
  <c r="M1489" i="13"/>
  <c r="L1489" i="13"/>
  <c r="K1489" i="13"/>
  <c r="J1489" i="13"/>
  <c r="I1489" i="13"/>
  <c r="G1489" i="13"/>
  <c r="F1489" i="13"/>
  <c r="AB1488" i="13"/>
  <c r="AA1488" i="13"/>
  <c r="Z1488" i="13"/>
  <c r="Y1488" i="13"/>
  <c r="X1488" i="13"/>
  <c r="W1488" i="13"/>
  <c r="V1488" i="13"/>
  <c r="U1488" i="13"/>
  <c r="T1488" i="13"/>
  <c r="S1488" i="13"/>
  <c r="R1488" i="13"/>
  <c r="Q1488" i="13"/>
  <c r="P1488" i="13"/>
  <c r="O1488" i="13"/>
  <c r="N1488" i="13"/>
  <c r="M1488" i="13"/>
  <c r="L1488" i="13"/>
  <c r="K1488" i="13"/>
  <c r="J1488" i="13"/>
  <c r="I1488" i="13"/>
  <c r="G1488" i="13"/>
  <c r="F1488" i="13"/>
  <c r="AB1487" i="13"/>
  <c r="AA1487" i="13"/>
  <c r="Z1487" i="13"/>
  <c r="Y1487" i="13"/>
  <c r="X1487" i="13"/>
  <c r="W1487" i="13"/>
  <c r="V1487" i="13"/>
  <c r="U1487" i="13"/>
  <c r="T1487" i="13"/>
  <c r="S1487" i="13"/>
  <c r="R1487" i="13"/>
  <c r="Q1487" i="13"/>
  <c r="P1487" i="13"/>
  <c r="O1487" i="13"/>
  <c r="N1487" i="13"/>
  <c r="M1487" i="13"/>
  <c r="L1487" i="13"/>
  <c r="K1487" i="13"/>
  <c r="J1487" i="13"/>
  <c r="I1487" i="13"/>
  <c r="G1487" i="13"/>
  <c r="F1487" i="13"/>
  <c r="AB1486" i="13"/>
  <c r="AA1486" i="13"/>
  <c r="Z1486" i="13"/>
  <c r="Y1486" i="13"/>
  <c r="X1486" i="13"/>
  <c r="W1486" i="13"/>
  <c r="V1486" i="13"/>
  <c r="U1486" i="13"/>
  <c r="T1486" i="13"/>
  <c r="S1486" i="13"/>
  <c r="R1486" i="13"/>
  <c r="Q1486" i="13"/>
  <c r="P1486" i="13"/>
  <c r="O1486" i="13"/>
  <c r="N1486" i="13"/>
  <c r="M1486" i="13"/>
  <c r="L1486" i="13"/>
  <c r="K1486" i="13"/>
  <c r="J1486" i="13"/>
  <c r="I1486" i="13"/>
  <c r="G1486" i="13"/>
  <c r="F1486" i="13"/>
  <c r="AB1485" i="13"/>
  <c r="AA1485" i="13"/>
  <c r="Z1485" i="13"/>
  <c r="Y1485" i="13"/>
  <c r="X1485" i="13"/>
  <c r="W1485" i="13"/>
  <c r="V1485" i="13"/>
  <c r="U1485" i="13"/>
  <c r="T1485" i="13"/>
  <c r="S1485" i="13"/>
  <c r="R1485" i="13"/>
  <c r="Q1485" i="13"/>
  <c r="P1485" i="13"/>
  <c r="O1485" i="13"/>
  <c r="N1485" i="13"/>
  <c r="M1485" i="13"/>
  <c r="L1485" i="13"/>
  <c r="K1485" i="13"/>
  <c r="J1485" i="13"/>
  <c r="I1485" i="13"/>
  <c r="G1485" i="13"/>
  <c r="F1485" i="13"/>
  <c r="AB1484" i="13"/>
  <c r="AA1484" i="13"/>
  <c r="Z1484" i="13"/>
  <c r="Y1484" i="13"/>
  <c r="X1484" i="13"/>
  <c r="W1484" i="13"/>
  <c r="V1484" i="13"/>
  <c r="U1484" i="13"/>
  <c r="T1484" i="13"/>
  <c r="S1484" i="13"/>
  <c r="R1484" i="13"/>
  <c r="Q1484" i="13"/>
  <c r="P1484" i="13"/>
  <c r="O1484" i="13"/>
  <c r="N1484" i="13"/>
  <c r="M1484" i="13"/>
  <c r="L1484" i="13"/>
  <c r="K1484" i="13"/>
  <c r="J1484" i="13"/>
  <c r="I1484" i="13"/>
  <c r="G1484" i="13"/>
  <c r="F1484" i="13"/>
  <c r="AB1483" i="13"/>
  <c r="AA1483" i="13"/>
  <c r="Z1483" i="13"/>
  <c r="Y1483" i="13"/>
  <c r="X1483" i="13"/>
  <c r="W1483" i="13"/>
  <c r="V1483" i="13"/>
  <c r="U1483" i="13"/>
  <c r="T1483" i="13"/>
  <c r="S1483" i="13"/>
  <c r="R1483" i="13"/>
  <c r="Q1483" i="13"/>
  <c r="P1483" i="13"/>
  <c r="O1483" i="13"/>
  <c r="N1483" i="13"/>
  <c r="M1483" i="13"/>
  <c r="L1483" i="13"/>
  <c r="K1483" i="13"/>
  <c r="J1483" i="13"/>
  <c r="I1483" i="13"/>
  <c r="G1483" i="13"/>
  <c r="F1483" i="13"/>
  <c r="AB1482" i="13"/>
  <c r="AA1482" i="13"/>
  <c r="Z1482" i="13"/>
  <c r="Y1482" i="13"/>
  <c r="X1482" i="13"/>
  <c r="W1482" i="13"/>
  <c r="V1482" i="13"/>
  <c r="U1482" i="13"/>
  <c r="T1482" i="13"/>
  <c r="S1482" i="13"/>
  <c r="R1482" i="13"/>
  <c r="Q1482" i="13"/>
  <c r="P1482" i="13"/>
  <c r="O1482" i="13"/>
  <c r="N1482" i="13"/>
  <c r="M1482" i="13"/>
  <c r="L1482" i="13"/>
  <c r="K1482" i="13"/>
  <c r="J1482" i="13"/>
  <c r="I1482" i="13"/>
  <c r="G1482" i="13"/>
  <c r="F1482" i="13"/>
  <c r="AB1481" i="13"/>
  <c r="AA1481" i="13"/>
  <c r="Z1481" i="13"/>
  <c r="Y1481" i="13"/>
  <c r="X1481" i="13"/>
  <c r="W1481" i="13"/>
  <c r="V1481" i="13"/>
  <c r="U1481" i="13"/>
  <c r="T1481" i="13"/>
  <c r="S1481" i="13"/>
  <c r="R1481" i="13"/>
  <c r="Q1481" i="13"/>
  <c r="P1481" i="13"/>
  <c r="O1481" i="13"/>
  <c r="N1481" i="13"/>
  <c r="M1481" i="13"/>
  <c r="L1481" i="13"/>
  <c r="K1481" i="13"/>
  <c r="J1481" i="13"/>
  <c r="I1481" i="13"/>
  <c r="G1481" i="13"/>
  <c r="F1481" i="13"/>
  <c r="AB1480" i="13"/>
  <c r="AA1480" i="13"/>
  <c r="Z1480" i="13"/>
  <c r="Y1480" i="13"/>
  <c r="X1480" i="13"/>
  <c r="W1480" i="13"/>
  <c r="V1480" i="13"/>
  <c r="U1480" i="13"/>
  <c r="T1480" i="13"/>
  <c r="S1480" i="13"/>
  <c r="R1480" i="13"/>
  <c r="Q1480" i="13"/>
  <c r="P1480" i="13"/>
  <c r="O1480" i="13"/>
  <c r="N1480" i="13"/>
  <c r="M1480" i="13"/>
  <c r="L1480" i="13"/>
  <c r="K1480" i="13"/>
  <c r="J1480" i="13"/>
  <c r="I1480" i="13"/>
  <c r="G1480" i="13"/>
  <c r="F1480" i="13"/>
  <c r="AB1479" i="13"/>
  <c r="AA1479" i="13"/>
  <c r="Z1479" i="13"/>
  <c r="Y1479" i="13"/>
  <c r="X1479" i="13"/>
  <c r="W1479" i="13"/>
  <c r="V1479" i="13"/>
  <c r="U1479" i="13"/>
  <c r="T1479" i="13"/>
  <c r="S1479" i="13"/>
  <c r="R1479" i="13"/>
  <c r="Q1479" i="13"/>
  <c r="P1479" i="13"/>
  <c r="O1479" i="13"/>
  <c r="N1479" i="13"/>
  <c r="M1479" i="13"/>
  <c r="L1479" i="13"/>
  <c r="K1479" i="13"/>
  <c r="J1479" i="13"/>
  <c r="I1479" i="13"/>
  <c r="G1479" i="13"/>
  <c r="F1479" i="13"/>
  <c r="AB1478" i="13"/>
  <c r="AA1478" i="13"/>
  <c r="Z1478" i="13"/>
  <c r="Y1478" i="13"/>
  <c r="X1478" i="13"/>
  <c r="W1478" i="13"/>
  <c r="V1478" i="13"/>
  <c r="U1478" i="13"/>
  <c r="T1478" i="13"/>
  <c r="S1478" i="13"/>
  <c r="R1478" i="13"/>
  <c r="Q1478" i="13"/>
  <c r="P1478" i="13"/>
  <c r="O1478" i="13"/>
  <c r="N1478" i="13"/>
  <c r="M1478" i="13"/>
  <c r="L1478" i="13"/>
  <c r="K1478" i="13"/>
  <c r="J1478" i="13"/>
  <c r="I1478" i="13"/>
  <c r="G1478" i="13"/>
  <c r="F1478" i="13"/>
  <c r="AB1477" i="13"/>
  <c r="AA1477" i="13"/>
  <c r="Z1477" i="13"/>
  <c r="Y1477" i="13"/>
  <c r="X1477" i="13"/>
  <c r="W1477" i="13"/>
  <c r="V1477" i="13"/>
  <c r="U1477" i="13"/>
  <c r="T1477" i="13"/>
  <c r="S1477" i="13"/>
  <c r="R1477" i="13"/>
  <c r="Q1477" i="13"/>
  <c r="P1477" i="13"/>
  <c r="O1477" i="13"/>
  <c r="N1477" i="13"/>
  <c r="M1477" i="13"/>
  <c r="L1477" i="13"/>
  <c r="K1477" i="13"/>
  <c r="J1477" i="13"/>
  <c r="I1477" i="13"/>
  <c r="G1477" i="13"/>
  <c r="F1477" i="13"/>
  <c r="AB1476" i="13"/>
  <c r="AA1476" i="13"/>
  <c r="Z1476" i="13"/>
  <c r="Y1476" i="13"/>
  <c r="X1476" i="13"/>
  <c r="W1476" i="13"/>
  <c r="V1476" i="13"/>
  <c r="U1476" i="13"/>
  <c r="T1476" i="13"/>
  <c r="S1476" i="13"/>
  <c r="R1476" i="13"/>
  <c r="Q1476" i="13"/>
  <c r="P1476" i="13"/>
  <c r="O1476" i="13"/>
  <c r="N1476" i="13"/>
  <c r="M1476" i="13"/>
  <c r="L1476" i="13"/>
  <c r="K1476" i="13"/>
  <c r="J1476" i="13"/>
  <c r="I1476" i="13"/>
  <c r="G1476" i="13"/>
  <c r="F1476" i="13"/>
  <c r="H1522" i="13" l="1"/>
  <c r="H1532" i="13"/>
  <c r="H1542" i="13"/>
  <c r="H1527" i="13"/>
  <c r="H1524" i="13"/>
  <c r="H1534" i="13"/>
  <c r="H1537" i="13"/>
  <c r="H1547" i="13"/>
  <c r="H1544" i="13"/>
  <c r="H1554" i="13"/>
  <c r="AE1518" i="13"/>
  <c r="AE1548" i="13"/>
  <c r="AE1538" i="13"/>
  <c r="AE1528" i="13"/>
  <c r="AE1557" i="13"/>
  <c r="AE1547" i="13"/>
  <c r="AE1537" i="13"/>
  <c r="AE1527" i="13"/>
  <c r="AE1556" i="13"/>
  <c r="AE1546" i="13"/>
  <c r="AE1536" i="13"/>
  <c r="AE1526" i="13"/>
  <c r="AE1555" i="13"/>
  <c r="AE1545" i="13"/>
  <c r="AE1535" i="13"/>
  <c r="AE1525" i="13"/>
  <c r="AE1554" i="13"/>
  <c r="AE1544" i="13"/>
  <c r="AE1534" i="13"/>
  <c r="AE1524" i="13"/>
  <c r="AE1553" i="13"/>
  <c r="AE1543" i="13"/>
  <c r="AE1533" i="13"/>
  <c r="AE1523" i="13"/>
  <c r="AE1552" i="13"/>
  <c r="AE1542" i="13"/>
  <c r="AE1532" i="13"/>
  <c r="AE1522" i="13"/>
  <c r="AE1551" i="13"/>
  <c r="AE1541" i="13"/>
  <c r="AE1531" i="13"/>
  <c r="AE1521" i="13"/>
  <c r="AE1550" i="13"/>
  <c r="AE1540" i="13"/>
  <c r="AE1530" i="13"/>
  <c r="AE1520" i="13"/>
  <c r="AE1549" i="13"/>
  <c r="AE1539" i="13"/>
  <c r="AE1529" i="13"/>
  <c r="H1538" i="13"/>
  <c r="H1548" i="13"/>
  <c r="H1539" i="13"/>
  <c r="H1549" i="13"/>
  <c r="H1546" i="13"/>
  <c r="AE1511" i="13"/>
  <c r="AE1501" i="13"/>
  <c r="AE1491" i="13"/>
  <c r="AE1481" i="13"/>
  <c r="AE1510" i="13"/>
  <c r="AE1500" i="13"/>
  <c r="AE1490" i="13"/>
  <c r="AE1480" i="13"/>
  <c r="AE1509" i="13"/>
  <c r="AE1499" i="13"/>
  <c r="AE1489" i="13"/>
  <c r="AE1479" i="13"/>
  <c r="H1536" i="13"/>
  <c r="H1526" i="13"/>
  <c r="AE1508" i="13"/>
  <c r="AE1498" i="13"/>
  <c r="AE1488" i="13"/>
  <c r="AE1478" i="13"/>
  <c r="H1545" i="13"/>
  <c r="AE1477" i="13"/>
  <c r="AE1507" i="13"/>
  <c r="AE1497" i="13"/>
  <c r="AE1487" i="13"/>
  <c r="AE1516" i="13"/>
  <c r="AE1506" i="13"/>
  <c r="AE1496" i="13"/>
  <c r="AE1486" i="13"/>
  <c r="AE1515" i="13"/>
  <c r="AE1505" i="13"/>
  <c r="AE1495" i="13"/>
  <c r="AE1485" i="13"/>
  <c r="AE1514" i="13"/>
  <c r="AE1504" i="13"/>
  <c r="AE1494" i="13"/>
  <c r="AE1484" i="13"/>
  <c r="H1541" i="13"/>
  <c r="H1531" i="13"/>
  <c r="H1521" i="13"/>
  <c r="AE1513" i="13"/>
  <c r="AE1503" i="13"/>
  <c r="AE1493" i="13"/>
  <c r="AE1483" i="13"/>
  <c r="AE1512" i="13"/>
  <c r="AE1502" i="13"/>
  <c r="AE1492" i="13"/>
  <c r="AE1482" i="13"/>
  <c r="H1551" i="13"/>
  <c r="H1525" i="13"/>
  <c r="H1555" i="13"/>
  <c r="H1552" i="13"/>
  <c r="H1550" i="13"/>
  <c r="H1553" i="13"/>
  <c r="H1556" i="13"/>
  <c r="H1543" i="13"/>
  <c r="H1557" i="13"/>
  <c r="H1520" i="13"/>
  <c r="H1518" i="13"/>
  <c r="H1517" i="13"/>
  <c r="H1483" i="13"/>
  <c r="H1515" i="13"/>
  <c r="H1501" i="13"/>
  <c r="H1505" i="13"/>
  <c r="H1484" i="13"/>
  <c r="H1476" i="13"/>
  <c r="H1503" i="13"/>
  <c r="H1509" i="13"/>
  <c r="H1480" i="13"/>
  <c r="H1482" i="13"/>
  <c r="H1498" i="13"/>
  <c r="H1504" i="13"/>
  <c r="H1506" i="13"/>
  <c r="H1499" i="13"/>
  <c r="H1486" i="13"/>
  <c r="H1488" i="13"/>
  <c r="H1490" i="13"/>
  <c r="H1492" i="13"/>
  <c r="H1494" i="13"/>
  <c r="H1511" i="13"/>
  <c r="H1513" i="13"/>
  <c r="H1500" i="13"/>
  <c r="H1502" i="13"/>
  <c r="H1478" i="13"/>
  <c r="H1477" i="13"/>
  <c r="H1485" i="13"/>
  <c r="H1489" i="13"/>
  <c r="H1491" i="13"/>
  <c r="H1493" i="13"/>
  <c r="H1497" i="13"/>
  <c r="H1508" i="13"/>
  <c r="H1510" i="13"/>
  <c r="H1512" i="13"/>
  <c r="H1514" i="13"/>
  <c r="H1516" i="13"/>
  <c r="H1507" i="13"/>
  <c r="H1479" i="13"/>
  <c r="H1496" i="13"/>
  <c r="H1481" i="13"/>
  <c r="H1487" i="13"/>
  <c r="H1495" i="13"/>
  <c r="W145" i="4"/>
  <c r="V145" i="4"/>
  <c r="W144" i="4"/>
  <c r="V144" i="4"/>
  <c r="W143" i="4"/>
  <c r="V143" i="4"/>
  <c r="W142" i="4"/>
  <c r="V142" i="4"/>
  <c r="W140" i="4"/>
  <c r="V140" i="4"/>
  <c r="W139" i="4"/>
  <c r="V139" i="4"/>
  <c r="W138" i="4"/>
  <c r="V138" i="4"/>
  <c r="W137" i="4"/>
  <c r="V137" i="4"/>
  <c r="W136" i="4"/>
  <c r="V136" i="4"/>
  <c r="W135" i="4"/>
  <c r="V135" i="4"/>
  <c r="W133" i="4"/>
  <c r="V133" i="4"/>
  <c r="W132" i="4"/>
  <c r="V132" i="4"/>
  <c r="W131" i="4"/>
  <c r="V131" i="4"/>
  <c r="W130" i="4"/>
  <c r="V130" i="4"/>
  <c r="W129" i="4"/>
  <c r="V129" i="4"/>
  <c r="W128" i="4"/>
  <c r="V128" i="4"/>
  <c r="W127" i="4"/>
  <c r="V127" i="4"/>
  <c r="W126" i="4"/>
  <c r="V126" i="4"/>
  <c r="W124" i="4"/>
  <c r="V124" i="4"/>
  <c r="W123" i="4"/>
  <c r="V123" i="4"/>
  <c r="W122" i="4"/>
  <c r="V122" i="4"/>
  <c r="W121" i="4"/>
  <c r="V121" i="4"/>
  <c r="W119" i="4"/>
  <c r="V119" i="4"/>
  <c r="W118" i="4"/>
  <c r="V118" i="4"/>
  <c r="W117" i="4"/>
  <c r="V117" i="4"/>
  <c r="W116" i="4"/>
  <c r="V116" i="4"/>
  <c r="W115" i="4"/>
  <c r="V115" i="4"/>
  <c r="W114" i="4"/>
  <c r="V114" i="4"/>
  <c r="W113" i="4"/>
  <c r="V113" i="4"/>
  <c r="W112" i="4"/>
  <c r="V112" i="4"/>
  <c r="W111" i="4"/>
  <c r="V111" i="4"/>
  <c r="W109" i="4"/>
  <c r="V109" i="4"/>
  <c r="W108" i="4"/>
  <c r="V108" i="4"/>
  <c r="W107" i="4"/>
  <c r="V107" i="4"/>
  <c r="W106" i="4"/>
  <c r="V106" i="4"/>
  <c r="W105" i="4"/>
  <c r="V105" i="4"/>
  <c r="W104" i="4"/>
  <c r="V104" i="4"/>
  <c r="W102" i="4"/>
  <c r="V102" i="4"/>
  <c r="W101" i="4" l="1"/>
  <c r="V101" i="4"/>
  <c r="W100" i="4"/>
  <c r="V100" i="4"/>
  <c r="W98" i="4"/>
  <c r="V98" i="4"/>
  <c r="V97" i="4"/>
  <c r="V85" i="4"/>
  <c r="V45" i="7"/>
  <c r="V47" i="7"/>
  <c r="V80" i="7"/>
  <c r="V81" i="7"/>
  <c r="D1402" i="13"/>
  <c r="D1403" i="13"/>
  <c r="D1404" i="13"/>
  <c r="D1405" i="13"/>
  <c r="D1406" i="13"/>
  <c r="D1407" i="13"/>
  <c r="D1408" i="13"/>
  <c r="D1409" i="13"/>
  <c r="D1410" i="13"/>
  <c r="D1411" i="13"/>
  <c r="D1412" i="13"/>
  <c r="D1413" i="13"/>
  <c r="D1414" i="13"/>
  <c r="D1401" i="13"/>
  <c r="D1387" i="13"/>
  <c r="D1388" i="13"/>
  <c r="D1389" i="13"/>
  <c r="D1390" i="13"/>
  <c r="D1391" i="13"/>
  <c r="D1392" i="13"/>
  <c r="D1393" i="13"/>
  <c r="D1394" i="13"/>
  <c r="D1395" i="13"/>
  <c r="D1396" i="13"/>
  <c r="D1397" i="13"/>
  <c r="D1398" i="13"/>
  <c r="D1399" i="13"/>
  <c r="D1386" i="13"/>
  <c r="D1356" i="13"/>
  <c r="D1357" i="13"/>
  <c r="D1358" i="13"/>
  <c r="D1359" i="13"/>
  <c r="D1360" i="13"/>
  <c r="D1361" i="13"/>
  <c r="D1362" i="13"/>
  <c r="D1363" i="13"/>
  <c r="D1364" i="13"/>
  <c r="D1365" i="13"/>
  <c r="D1366" i="13"/>
  <c r="D1367" i="13"/>
  <c r="D1368" i="13"/>
  <c r="D1369" i="13"/>
  <c r="D1370" i="13"/>
  <c r="D1371" i="13"/>
  <c r="D1372" i="13"/>
  <c r="D1373" i="13"/>
  <c r="D1374" i="13"/>
  <c r="D1375" i="13"/>
  <c r="D1376" i="13"/>
  <c r="D1377" i="13"/>
  <c r="D1378" i="13"/>
  <c r="D1379" i="13"/>
  <c r="D1380" i="13"/>
  <c r="D1381" i="13"/>
  <c r="D1382" i="13"/>
  <c r="D1383" i="13"/>
  <c r="D1384" i="13"/>
  <c r="D1355" i="13"/>
  <c r="D1463" i="13"/>
  <c r="D1464" i="13"/>
  <c r="D1465" i="13"/>
  <c r="D1466" i="13"/>
  <c r="D1467" i="13"/>
  <c r="D1468" i="13"/>
  <c r="D1469" i="13"/>
  <c r="D1470" i="13"/>
  <c r="D1471" i="13"/>
  <c r="D1472" i="13"/>
  <c r="D1473" i="13"/>
  <c r="D1474" i="13"/>
  <c r="D1475" i="13"/>
  <c r="D1462" i="13"/>
  <c r="D1448" i="13"/>
  <c r="D1449" i="13"/>
  <c r="D1450" i="13"/>
  <c r="D1451" i="13"/>
  <c r="D1452" i="13"/>
  <c r="D1453" i="13"/>
  <c r="D1454" i="13"/>
  <c r="D1455" i="13"/>
  <c r="D1456" i="13"/>
  <c r="D1457" i="13"/>
  <c r="D1458" i="13"/>
  <c r="D1459" i="13"/>
  <c r="D1460" i="13"/>
  <c r="D1447" i="13"/>
  <c r="D1417" i="13"/>
  <c r="D1418" i="13"/>
  <c r="D1419" i="13"/>
  <c r="D1420" i="13"/>
  <c r="D1421" i="13"/>
  <c r="D1422" i="13"/>
  <c r="D1423" i="13"/>
  <c r="D1424" i="13"/>
  <c r="D1425" i="13"/>
  <c r="D1426" i="13"/>
  <c r="D1427" i="13"/>
  <c r="D1428" i="13"/>
  <c r="D1429" i="13"/>
  <c r="D1430" i="13"/>
  <c r="D1431" i="13"/>
  <c r="D1432" i="13"/>
  <c r="D1433" i="13"/>
  <c r="D1434" i="13"/>
  <c r="D1435" i="13"/>
  <c r="D1436" i="13"/>
  <c r="D1437" i="13"/>
  <c r="D1438" i="13"/>
  <c r="D1439" i="13"/>
  <c r="D1440" i="13"/>
  <c r="D1441" i="13"/>
  <c r="D1442" i="13"/>
  <c r="D1443" i="13"/>
  <c r="D1444" i="13"/>
  <c r="D1445" i="13"/>
  <c r="D1416" i="13"/>
  <c r="D975" i="13"/>
  <c r="D976" i="13"/>
  <c r="D977" i="13"/>
  <c r="D978" i="13"/>
  <c r="D979" i="13"/>
  <c r="D980" i="13"/>
  <c r="D981" i="13"/>
  <c r="D982" i="13"/>
  <c r="D983" i="13"/>
  <c r="D984" i="13"/>
  <c r="D985" i="13"/>
  <c r="D986" i="13"/>
  <c r="D987" i="13"/>
  <c r="D974" i="13"/>
  <c r="D960" i="13"/>
  <c r="D961" i="13"/>
  <c r="D962" i="13"/>
  <c r="D963" i="13"/>
  <c r="D964" i="13"/>
  <c r="D965" i="13"/>
  <c r="D966" i="13"/>
  <c r="D967" i="13"/>
  <c r="D968" i="13"/>
  <c r="D969" i="13"/>
  <c r="D970" i="13"/>
  <c r="D971" i="13"/>
  <c r="D972" i="13"/>
  <c r="D959" i="13"/>
  <c r="D929" i="13"/>
  <c r="D930" i="13"/>
  <c r="D931" i="13"/>
  <c r="D932" i="13"/>
  <c r="D933" i="13"/>
  <c r="D934" i="13"/>
  <c r="D935" i="13"/>
  <c r="D936" i="13"/>
  <c r="D937" i="13"/>
  <c r="D938" i="13"/>
  <c r="D939" i="13"/>
  <c r="D940" i="13"/>
  <c r="D941" i="13"/>
  <c r="D942" i="13"/>
  <c r="D943" i="13"/>
  <c r="D944" i="13"/>
  <c r="D945" i="13"/>
  <c r="D946" i="13"/>
  <c r="D947" i="13"/>
  <c r="D948" i="13"/>
  <c r="D949" i="13"/>
  <c r="D950" i="13"/>
  <c r="D951" i="13"/>
  <c r="D952" i="13"/>
  <c r="D953" i="13"/>
  <c r="D954" i="13"/>
  <c r="D955" i="13"/>
  <c r="D956" i="13"/>
  <c r="D957" i="13"/>
  <c r="D928" i="13"/>
  <c r="D1280" i="13"/>
  <c r="D1281" i="13"/>
  <c r="D1282" i="13"/>
  <c r="D1283" i="13"/>
  <c r="D1284" i="13"/>
  <c r="D1285" i="13"/>
  <c r="D1286" i="13"/>
  <c r="D1287" i="13"/>
  <c r="D1288" i="13"/>
  <c r="D1289" i="13"/>
  <c r="D1290" i="13"/>
  <c r="D1291" i="13"/>
  <c r="D1292" i="13"/>
  <c r="D1279" i="13"/>
  <c r="D1265" i="13"/>
  <c r="D1266" i="13"/>
  <c r="D1267" i="13"/>
  <c r="D1268" i="13"/>
  <c r="D1269" i="13"/>
  <c r="D1270" i="13"/>
  <c r="D1271" i="13"/>
  <c r="D1272" i="13"/>
  <c r="D1273" i="13"/>
  <c r="D1274" i="13"/>
  <c r="D1275" i="13"/>
  <c r="D1276" i="13"/>
  <c r="D1277" i="13"/>
  <c r="D1264" i="13"/>
  <c r="D1234" i="13"/>
  <c r="D1235" i="13"/>
  <c r="D1236" i="13"/>
  <c r="D1237" i="13"/>
  <c r="D1238" i="13"/>
  <c r="D1239" i="13"/>
  <c r="D1240" i="13"/>
  <c r="D1241" i="13"/>
  <c r="D1242" i="13"/>
  <c r="D1243" i="13"/>
  <c r="D1244" i="13"/>
  <c r="D1245" i="13"/>
  <c r="D1246" i="13"/>
  <c r="D1247" i="13"/>
  <c r="D1248" i="13"/>
  <c r="D1249" i="13"/>
  <c r="D1250" i="13"/>
  <c r="D1251" i="13"/>
  <c r="D1252" i="13"/>
  <c r="D1253" i="13"/>
  <c r="D1254" i="13"/>
  <c r="D1255" i="13"/>
  <c r="D1256" i="13"/>
  <c r="D1257" i="13"/>
  <c r="D1258" i="13"/>
  <c r="D1259" i="13"/>
  <c r="D1260" i="13"/>
  <c r="D1261" i="13"/>
  <c r="D1262" i="13"/>
  <c r="D1233" i="13"/>
  <c r="D853" i="13"/>
  <c r="D854" i="13"/>
  <c r="D855" i="13"/>
  <c r="D856" i="13"/>
  <c r="D857" i="13"/>
  <c r="D858" i="13"/>
  <c r="D859" i="13"/>
  <c r="D860" i="13"/>
  <c r="D861" i="13"/>
  <c r="D862" i="13"/>
  <c r="D863" i="13"/>
  <c r="D864" i="13"/>
  <c r="D865" i="13"/>
  <c r="D852" i="13"/>
  <c r="D838" i="13"/>
  <c r="D839" i="13"/>
  <c r="D840" i="13"/>
  <c r="D841" i="13"/>
  <c r="D842" i="13"/>
  <c r="D843" i="13"/>
  <c r="D844" i="13"/>
  <c r="D845" i="13"/>
  <c r="D846" i="13"/>
  <c r="D847" i="13"/>
  <c r="D848" i="13"/>
  <c r="D849" i="13"/>
  <c r="D850" i="13"/>
  <c r="D837" i="13"/>
  <c r="D807" i="13"/>
  <c r="D808" i="13"/>
  <c r="D809" i="13"/>
  <c r="D810" i="13"/>
  <c r="D811" i="13"/>
  <c r="D812" i="13"/>
  <c r="D813" i="13"/>
  <c r="D814" i="13"/>
  <c r="D815" i="13"/>
  <c r="D816" i="13"/>
  <c r="D817" i="13"/>
  <c r="D818" i="13"/>
  <c r="D819" i="13"/>
  <c r="D820" i="13"/>
  <c r="D821" i="13"/>
  <c r="D822" i="13"/>
  <c r="D823" i="13"/>
  <c r="D824" i="13"/>
  <c r="D825" i="13"/>
  <c r="D826" i="13"/>
  <c r="D827" i="13"/>
  <c r="D828" i="13"/>
  <c r="D829" i="13"/>
  <c r="D830" i="13"/>
  <c r="D831" i="13"/>
  <c r="D832" i="13"/>
  <c r="D833" i="13"/>
  <c r="D834" i="13"/>
  <c r="D835" i="13"/>
  <c r="D806" i="13"/>
  <c r="D1219" i="13"/>
  <c r="D1220" i="13"/>
  <c r="D1221" i="13"/>
  <c r="D1222" i="13"/>
  <c r="D1223" i="13"/>
  <c r="D1224" i="13"/>
  <c r="D1225" i="13"/>
  <c r="D1226" i="13"/>
  <c r="D1227" i="13"/>
  <c r="D1228" i="13"/>
  <c r="D1229" i="13"/>
  <c r="D1230" i="13"/>
  <c r="D1231" i="13"/>
  <c r="D1218" i="13"/>
  <c r="D1204" i="13"/>
  <c r="D1205" i="13"/>
  <c r="D1206" i="13"/>
  <c r="D1207" i="13"/>
  <c r="D1208" i="13"/>
  <c r="D1209" i="13"/>
  <c r="D1210" i="13"/>
  <c r="D1211" i="13"/>
  <c r="D1212" i="13"/>
  <c r="D1213" i="13"/>
  <c r="D1214" i="13"/>
  <c r="D1215" i="13"/>
  <c r="D1216" i="13"/>
  <c r="D1203" i="13"/>
  <c r="D1173" i="13"/>
  <c r="D1174" i="13"/>
  <c r="D1175" i="13"/>
  <c r="D1176" i="13"/>
  <c r="D1177" i="13"/>
  <c r="D1178" i="13"/>
  <c r="D1179" i="13"/>
  <c r="D1180" i="13"/>
  <c r="D1181" i="13"/>
  <c r="D1182" i="13"/>
  <c r="D1183" i="13"/>
  <c r="D1184" i="13"/>
  <c r="D1185" i="13"/>
  <c r="D1186" i="13"/>
  <c r="D1187" i="13"/>
  <c r="D1188" i="13"/>
  <c r="D1189" i="13"/>
  <c r="D1190" i="13"/>
  <c r="D1191" i="13"/>
  <c r="D1192" i="13"/>
  <c r="D1193" i="13"/>
  <c r="D1194" i="13"/>
  <c r="D1195" i="13"/>
  <c r="D1196" i="13"/>
  <c r="D1197" i="13"/>
  <c r="D1198" i="13"/>
  <c r="D1199" i="13"/>
  <c r="D1200" i="13"/>
  <c r="D1201" i="13"/>
  <c r="D1172" i="13"/>
  <c r="D914" i="13"/>
  <c r="D915" i="13"/>
  <c r="D916" i="13"/>
  <c r="D917" i="13"/>
  <c r="D918" i="13"/>
  <c r="D919" i="13"/>
  <c r="D920" i="13"/>
  <c r="D921" i="13"/>
  <c r="D922" i="13"/>
  <c r="D923" i="13"/>
  <c r="D924" i="13"/>
  <c r="D925" i="13"/>
  <c r="D926" i="13"/>
  <c r="D913" i="13"/>
  <c r="D899" i="13"/>
  <c r="D900" i="13"/>
  <c r="D901" i="13"/>
  <c r="D902" i="13"/>
  <c r="D903" i="13"/>
  <c r="D904" i="13"/>
  <c r="D905" i="13"/>
  <c r="D906" i="13"/>
  <c r="D907" i="13"/>
  <c r="D908" i="13"/>
  <c r="D909" i="13"/>
  <c r="D910" i="13"/>
  <c r="D911" i="13"/>
  <c r="D898" i="13"/>
  <c r="D868" i="13"/>
  <c r="D869" i="13"/>
  <c r="D870" i="13"/>
  <c r="D871" i="13"/>
  <c r="D872" i="13"/>
  <c r="D873" i="13"/>
  <c r="D874" i="13"/>
  <c r="D875" i="13"/>
  <c r="D876" i="13"/>
  <c r="D877" i="13"/>
  <c r="D878" i="13"/>
  <c r="D879" i="13"/>
  <c r="D880" i="13"/>
  <c r="D881" i="13"/>
  <c r="D882" i="13"/>
  <c r="D883" i="13"/>
  <c r="D884" i="13"/>
  <c r="D885" i="13"/>
  <c r="D886" i="13"/>
  <c r="D887" i="13"/>
  <c r="D888" i="13"/>
  <c r="D889" i="13"/>
  <c r="D890" i="13"/>
  <c r="D891" i="13"/>
  <c r="D892" i="13"/>
  <c r="D893" i="13"/>
  <c r="D894" i="13"/>
  <c r="D895" i="13"/>
  <c r="D896" i="13"/>
  <c r="D867" i="13"/>
  <c r="D1097" i="13"/>
  <c r="D1098" i="13"/>
  <c r="D1099" i="13"/>
  <c r="D1100" i="13"/>
  <c r="D1101" i="13"/>
  <c r="D1102" i="13"/>
  <c r="D1103" i="13"/>
  <c r="D1104" i="13"/>
  <c r="D1105" i="13"/>
  <c r="D1106" i="13"/>
  <c r="D1107" i="13"/>
  <c r="D1108" i="13"/>
  <c r="D1109" i="13"/>
  <c r="D1096" i="13"/>
  <c r="D1082" i="13"/>
  <c r="D1083" i="13"/>
  <c r="D1084" i="13"/>
  <c r="D1085" i="13"/>
  <c r="D1086" i="13"/>
  <c r="D1087" i="13"/>
  <c r="D1088" i="13"/>
  <c r="D1089" i="13"/>
  <c r="D1090" i="13"/>
  <c r="D1091" i="13"/>
  <c r="D1092" i="13"/>
  <c r="D1093" i="13"/>
  <c r="D1094" i="13"/>
  <c r="D1081" i="13"/>
  <c r="D1051" i="13"/>
  <c r="D1052" i="13"/>
  <c r="D1053" i="13"/>
  <c r="D1054" i="13"/>
  <c r="D1055" i="13"/>
  <c r="D1056" i="13"/>
  <c r="D1057" i="13"/>
  <c r="D1058" i="13"/>
  <c r="D1059" i="13"/>
  <c r="D1060" i="13"/>
  <c r="D1061" i="13"/>
  <c r="D1062" i="13"/>
  <c r="D1063" i="13"/>
  <c r="D1064" i="13"/>
  <c r="D1065" i="13"/>
  <c r="D1066" i="13"/>
  <c r="D1067" i="13"/>
  <c r="D1068" i="13"/>
  <c r="D1069" i="13"/>
  <c r="D1070" i="13"/>
  <c r="D1071" i="13"/>
  <c r="D1072" i="13"/>
  <c r="D1073" i="13"/>
  <c r="D1074" i="13"/>
  <c r="D1075" i="13"/>
  <c r="D1076" i="13"/>
  <c r="D1077" i="13"/>
  <c r="D1078" i="13"/>
  <c r="D1079" i="13"/>
  <c r="D1050" i="13"/>
  <c r="D1036" i="13"/>
  <c r="D1037" i="13"/>
  <c r="D1038" i="13"/>
  <c r="D1039" i="13"/>
  <c r="D1040" i="13"/>
  <c r="D1041" i="13"/>
  <c r="D1042" i="13"/>
  <c r="D1043" i="13"/>
  <c r="D1044" i="13"/>
  <c r="D1045" i="13"/>
  <c r="D1046" i="13"/>
  <c r="D1047" i="13"/>
  <c r="D1048" i="13"/>
  <c r="D1035" i="13"/>
  <c r="D1021" i="13"/>
  <c r="D1022" i="13"/>
  <c r="D1023" i="13"/>
  <c r="D1024" i="13"/>
  <c r="D1025" i="13"/>
  <c r="D1026" i="13"/>
  <c r="D1027" i="13"/>
  <c r="D1028" i="13"/>
  <c r="D1029" i="13"/>
  <c r="D1030" i="13"/>
  <c r="D1031" i="13"/>
  <c r="D1032" i="13"/>
  <c r="D1033" i="13"/>
  <c r="D1020" i="13"/>
  <c r="D990" i="13"/>
  <c r="D991" i="13"/>
  <c r="D992" i="13"/>
  <c r="D993" i="13"/>
  <c r="D994" i="13"/>
  <c r="D995" i="13"/>
  <c r="D996" i="13"/>
  <c r="D997" i="13"/>
  <c r="D998" i="13"/>
  <c r="D999" i="13"/>
  <c r="D1000" i="13"/>
  <c r="D1001" i="13"/>
  <c r="D1002" i="13"/>
  <c r="D1003" i="13"/>
  <c r="D1004" i="13"/>
  <c r="D1005" i="13"/>
  <c r="D1006" i="13"/>
  <c r="D1007" i="13"/>
  <c r="D1008" i="13"/>
  <c r="D1009" i="13"/>
  <c r="D1010" i="13"/>
  <c r="D1011" i="13"/>
  <c r="D1012" i="13"/>
  <c r="D1013" i="13"/>
  <c r="D1014" i="13"/>
  <c r="D1015" i="13"/>
  <c r="D1016" i="13"/>
  <c r="D1017" i="13"/>
  <c r="D1018" i="13"/>
  <c r="D989" i="13"/>
  <c r="D1158" i="13"/>
  <c r="D1159" i="13"/>
  <c r="D1160" i="13"/>
  <c r="D1161" i="13"/>
  <c r="D1162" i="13"/>
  <c r="D1163" i="13"/>
  <c r="D1164" i="13"/>
  <c r="D1165" i="13"/>
  <c r="D1166" i="13"/>
  <c r="D1167" i="13"/>
  <c r="D1168" i="13"/>
  <c r="D1169" i="13"/>
  <c r="D1170" i="13"/>
  <c r="D1157" i="13"/>
  <c r="D1143" i="13"/>
  <c r="D1144" i="13"/>
  <c r="D1145" i="13"/>
  <c r="D1146" i="13"/>
  <c r="D1147" i="13"/>
  <c r="D1148" i="13"/>
  <c r="D1149" i="13"/>
  <c r="D1150" i="13"/>
  <c r="D1151" i="13"/>
  <c r="D1152" i="13"/>
  <c r="D1153" i="13"/>
  <c r="D1154" i="13"/>
  <c r="D1155" i="13"/>
  <c r="D1142" i="13"/>
  <c r="D1112" i="13"/>
  <c r="D1113" i="13"/>
  <c r="D1114" i="13"/>
  <c r="D1115" i="13"/>
  <c r="D1116" i="13"/>
  <c r="D1117" i="13"/>
  <c r="D1118" i="13"/>
  <c r="D1119" i="13"/>
  <c r="D1120" i="13"/>
  <c r="D1121" i="13"/>
  <c r="D1122" i="13"/>
  <c r="D1123" i="13"/>
  <c r="D1124" i="13"/>
  <c r="D1125" i="13"/>
  <c r="D1126" i="13"/>
  <c r="D1127" i="13"/>
  <c r="D1128" i="13"/>
  <c r="D1129" i="13"/>
  <c r="D1130" i="13"/>
  <c r="D1131" i="13"/>
  <c r="D1132" i="13"/>
  <c r="D1133" i="13"/>
  <c r="D1134" i="13"/>
  <c r="D1135" i="13"/>
  <c r="D1136" i="13"/>
  <c r="D1137" i="13"/>
  <c r="D1138" i="13"/>
  <c r="D1139" i="13"/>
  <c r="D1140" i="13"/>
  <c r="D1111" i="13"/>
  <c r="D1294" i="13"/>
  <c r="D1341" i="13"/>
  <c r="D1342" i="13"/>
  <c r="D1343" i="13"/>
  <c r="D1344" i="13"/>
  <c r="D1345" i="13"/>
  <c r="D1346" i="13"/>
  <c r="D1347" i="13"/>
  <c r="D1348" i="13"/>
  <c r="D1349" i="13"/>
  <c r="D1350" i="13"/>
  <c r="D1351" i="13"/>
  <c r="D1352" i="13"/>
  <c r="D1353" i="13"/>
  <c r="D1340" i="13"/>
  <c r="D1326" i="13"/>
  <c r="D1327" i="13"/>
  <c r="D1328" i="13"/>
  <c r="D1329" i="13"/>
  <c r="D1330" i="13"/>
  <c r="D1331" i="13"/>
  <c r="D1332" i="13"/>
  <c r="D1333" i="13"/>
  <c r="D1334" i="13"/>
  <c r="D1335" i="13"/>
  <c r="D1336" i="13"/>
  <c r="D1337" i="13"/>
  <c r="D1338" i="13"/>
  <c r="D1325" i="13"/>
  <c r="D1295" i="13"/>
  <c r="D1296" i="13"/>
  <c r="D1297" i="13"/>
  <c r="D1298" i="13"/>
  <c r="D1299" i="13"/>
  <c r="D1300" i="13"/>
  <c r="D1301" i="13"/>
  <c r="D1302" i="13"/>
  <c r="D1303" i="13"/>
  <c r="D1304" i="13"/>
  <c r="D1305" i="13"/>
  <c r="D1306" i="13"/>
  <c r="D1307" i="13"/>
  <c r="D1308" i="13"/>
  <c r="D1309" i="13"/>
  <c r="D1310" i="13"/>
  <c r="D1311" i="13"/>
  <c r="D1312" i="13"/>
  <c r="D1313" i="13"/>
  <c r="D1314" i="13"/>
  <c r="D1315" i="13"/>
  <c r="D1316" i="13"/>
  <c r="D1317" i="13"/>
  <c r="D1318" i="13"/>
  <c r="D1319" i="13"/>
  <c r="D1320" i="13"/>
  <c r="D1321" i="13"/>
  <c r="D1322" i="13"/>
  <c r="D1323" i="13"/>
  <c r="G1386" i="13"/>
  <c r="G1387" i="13"/>
  <c r="G1388" i="13"/>
  <c r="G1389" i="13"/>
  <c r="G1390" i="13"/>
  <c r="G1391" i="13"/>
  <c r="G1392" i="13"/>
  <c r="G1393" i="13"/>
  <c r="G1394" i="13"/>
  <c r="G1395" i="13"/>
  <c r="G1396" i="13"/>
  <c r="G1397" i="13"/>
  <c r="G1398" i="13"/>
  <c r="G1399" i="13"/>
  <c r="G1400" i="13"/>
  <c r="AE1402" i="13" s="1"/>
  <c r="G1401" i="13"/>
  <c r="G1402" i="13"/>
  <c r="G1403" i="13"/>
  <c r="G1404" i="13"/>
  <c r="G1405" i="13"/>
  <c r="G1406" i="13"/>
  <c r="G1407" i="13"/>
  <c r="G1408" i="13"/>
  <c r="G1409" i="13"/>
  <c r="G1410" i="13"/>
  <c r="G1411" i="13"/>
  <c r="G1412" i="13"/>
  <c r="G1413" i="13"/>
  <c r="G1414" i="13"/>
  <c r="G1385" i="13"/>
  <c r="AE1393" i="13" s="1"/>
  <c r="G1355" i="13"/>
  <c r="G1356" i="13"/>
  <c r="G1357" i="13"/>
  <c r="G1358" i="13"/>
  <c r="G1359" i="13"/>
  <c r="G1360" i="13"/>
  <c r="G1361" i="13"/>
  <c r="G1362" i="13"/>
  <c r="G1363" i="13"/>
  <c r="G1364" i="13"/>
  <c r="G1365" i="13"/>
  <c r="G1366" i="13"/>
  <c r="G1367" i="13"/>
  <c r="G1368" i="13"/>
  <c r="G1369" i="13"/>
  <c r="G1370" i="13"/>
  <c r="G1371" i="13"/>
  <c r="G1372" i="13"/>
  <c r="G1373" i="13"/>
  <c r="G1374" i="13"/>
  <c r="G1375" i="13"/>
  <c r="G1376" i="13"/>
  <c r="G1377" i="13"/>
  <c r="G1378" i="13"/>
  <c r="G1379" i="13"/>
  <c r="G1380" i="13"/>
  <c r="G1381" i="13"/>
  <c r="G1382" i="13"/>
  <c r="G1383" i="13"/>
  <c r="G1384" i="13"/>
  <c r="G1447" i="13"/>
  <c r="G1448" i="13"/>
  <c r="G1449" i="13"/>
  <c r="G1450" i="13"/>
  <c r="G1451" i="13"/>
  <c r="G1452" i="13"/>
  <c r="G1453" i="13"/>
  <c r="G1454" i="13"/>
  <c r="G1455" i="13"/>
  <c r="G1456" i="13"/>
  <c r="G1457" i="13"/>
  <c r="G1458" i="13"/>
  <c r="G1459" i="13"/>
  <c r="G1460" i="13"/>
  <c r="G1461" i="13"/>
  <c r="AE1463" i="13" s="1"/>
  <c r="G1462" i="13"/>
  <c r="G1463" i="13"/>
  <c r="G1464" i="13"/>
  <c r="G1465" i="13"/>
  <c r="G1466" i="13"/>
  <c r="G1467" i="13"/>
  <c r="G1468" i="13"/>
  <c r="G1469" i="13"/>
  <c r="G1470" i="13"/>
  <c r="G1471" i="13"/>
  <c r="G1472" i="13"/>
  <c r="G1473" i="13"/>
  <c r="G1474" i="13"/>
  <c r="G1475" i="13"/>
  <c r="G1446" i="13"/>
  <c r="AE1454" i="13" s="1"/>
  <c r="G1416" i="13"/>
  <c r="G1417" i="13"/>
  <c r="G1418" i="13"/>
  <c r="G1419" i="13"/>
  <c r="G1420" i="13"/>
  <c r="G1421" i="13"/>
  <c r="G1422" i="13"/>
  <c r="G1423" i="13"/>
  <c r="G1424" i="13"/>
  <c r="G1425" i="13"/>
  <c r="G1426" i="13"/>
  <c r="G1427" i="13"/>
  <c r="G1428" i="13"/>
  <c r="G1429" i="13"/>
  <c r="G1430" i="13"/>
  <c r="G1431" i="13"/>
  <c r="G1432" i="13"/>
  <c r="G1433" i="13"/>
  <c r="G1434" i="13"/>
  <c r="G1435" i="13"/>
  <c r="G1436" i="13"/>
  <c r="G1437" i="13"/>
  <c r="G1438" i="13"/>
  <c r="G1439" i="13"/>
  <c r="G1440" i="13"/>
  <c r="G1441" i="13"/>
  <c r="G1442" i="13"/>
  <c r="G1443" i="13"/>
  <c r="G1444" i="13"/>
  <c r="G1445" i="13"/>
  <c r="G1415" i="13"/>
  <c r="AE1417" i="13" s="1"/>
  <c r="G959" i="13"/>
  <c r="G960" i="13"/>
  <c r="G961" i="13"/>
  <c r="G962" i="13"/>
  <c r="G963" i="13"/>
  <c r="G964" i="13"/>
  <c r="G965" i="13"/>
  <c r="G966" i="13"/>
  <c r="G967" i="13"/>
  <c r="G968" i="13"/>
  <c r="G969" i="13"/>
  <c r="G970" i="13"/>
  <c r="G971" i="13"/>
  <c r="G972" i="13"/>
  <c r="G973" i="13"/>
  <c r="AE975" i="13" s="1"/>
  <c r="G974" i="13"/>
  <c r="G975" i="13"/>
  <c r="G976" i="13"/>
  <c r="G977" i="13"/>
  <c r="G978" i="13"/>
  <c r="G979" i="13"/>
  <c r="G980" i="13"/>
  <c r="G981" i="13"/>
  <c r="G982" i="13"/>
  <c r="G983" i="13"/>
  <c r="G984" i="13"/>
  <c r="G985" i="13"/>
  <c r="G986" i="13"/>
  <c r="G987" i="13"/>
  <c r="G958" i="13"/>
  <c r="AE966" i="13" s="1"/>
  <c r="G928" i="13"/>
  <c r="G929" i="13"/>
  <c r="G930" i="13"/>
  <c r="G931" i="13"/>
  <c r="G932" i="13"/>
  <c r="G933" i="13"/>
  <c r="G934" i="13"/>
  <c r="G935" i="13"/>
  <c r="G936" i="13"/>
  <c r="G937" i="13"/>
  <c r="G938" i="13"/>
  <c r="G939" i="13"/>
  <c r="G940" i="13"/>
  <c r="G941" i="13"/>
  <c r="G942" i="13"/>
  <c r="G943" i="13"/>
  <c r="G944" i="13"/>
  <c r="G945" i="13"/>
  <c r="G946" i="13"/>
  <c r="G947" i="13"/>
  <c r="G948" i="13"/>
  <c r="G949" i="13"/>
  <c r="G950" i="13"/>
  <c r="G951" i="13"/>
  <c r="G952" i="13"/>
  <c r="G953" i="13"/>
  <c r="G954" i="13"/>
  <c r="G955" i="13"/>
  <c r="G956" i="13"/>
  <c r="G957" i="13"/>
  <c r="G927" i="13"/>
  <c r="AE929" i="13" s="1"/>
  <c r="G1264" i="13"/>
  <c r="G1265" i="13"/>
  <c r="G1266" i="13"/>
  <c r="G1267" i="13"/>
  <c r="G1268" i="13"/>
  <c r="G1269" i="13"/>
  <c r="G1270" i="13"/>
  <c r="G1271" i="13"/>
  <c r="G1272" i="13"/>
  <c r="G1273" i="13"/>
  <c r="G1274" i="13"/>
  <c r="G1275" i="13"/>
  <c r="G1276" i="13"/>
  <c r="G1277" i="13"/>
  <c r="G1278" i="13"/>
  <c r="AE1280" i="13" s="1"/>
  <c r="G1279" i="13"/>
  <c r="G1280" i="13"/>
  <c r="G1281" i="13"/>
  <c r="G1282" i="13"/>
  <c r="G1283" i="13"/>
  <c r="G1284" i="13"/>
  <c r="G1285" i="13"/>
  <c r="G1286" i="13"/>
  <c r="G1287" i="13"/>
  <c r="G1288" i="13"/>
  <c r="G1289" i="13"/>
  <c r="G1290" i="13"/>
  <c r="G1291" i="13"/>
  <c r="G1292" i="13"/>
  <c r="G1263" i="13"/>
  <c r="AE1271" i="13" s="1"/>
  <c r="G1233" i="13"/>
  <c r="G1234" i="13"/>
  <c r="G1235" i="13"/>
  <c r="G1236" i="13"/>
  <c r="G1237" i="13"/>
  <c r="G1238" i="13"/>
  <c r="G1239" i="13"/>
  <c r="G1240" i="13"/>
  <c r="G1241" i="13"/>
  <c r="G1242" i="13"/>
  <c r="G1243" i="13"/>
  <c r="G1244" i="13"/>
  <c r="G1245" i="13"/>
  <c r="G1246" i="13"/>
  <c r="G1247" i="13"/>
  <c r="G1248" i="13"/>
  <c r="G1249" i="13"/>
  <c r="G1250" i="13"/>
  <c r="G1251" i="13"/>
  <c r="G1252" i="13"/>
  <c r="G1253" i="13"/>
  <c r="G1254" i="13"/>
  <c r="G1255" i="13"/>
  <c r="G1256" i="13"/>
  <c r="G1257" i="13"/>
  <c r="G1258" i="13"/>
  <c r="G1259" i="13"/>
  <c r="G1260" i="13"/>
  <c r="G1261" i="13"/>
  <c r="G1262" i="13"/>
  <c r="G1232" i="13"/>
  <c r="AE1234" i="13" s="1"/>
  <c r="G806" i="13"/>
  <c r="G807" i="13"/>
  <c r="G808" i="13"/>
  <c r="G809" i="13"/>
  <c r="G810" i="13"/>
  <c r="G811" i="13"/>
  <c r="G812" i="13"/>
  <c r="G813" i="13"/>
  <c r="G814" i="13"/>
  <c r="G815" i="13"/>
  <c r="G816" i="13"/>
  <c r="G817" i="13"/>
  <c r="G818" i="13"/>
  <c r="G819" i="13"/>
  <c r="G820" i="13"/>
  <c r="G821" i="13"/>
  <c r="G822" i="13"/>
  <c r="G823" i="13"/>
  <c r="G824" i="13"/>
  <c r="G825" i="13"/>
  <c r="G826" i="13"/>
  <c r="G827" i="13"/>
  <c r="G828" i="13"/>
  <c r="G829" i="13"/>
  <c r="G830" i="13"/>
  <c r="G831" i="13"/>
  <c r="G832" i="13"/>
  <c r="G833" i="13"/>
  <c r="G834" i="13"/>
  <c r="G835" i="13"/>
  <c r="G805" i="13"/>
  <c r="G1203" i="13"/>
  <c r="G1204" i="13"/>
  <c r="G1205" i="13"/>
  <c r="G1206" i="13"/>
  <c r="G1207" i="13"/>
  <c r="G1208" i="13"/>
  <c r="G1209" i="13"/>
  <c r="G1210" i="13"/>
  <c r="G1211" i="13"/>
  <c r="G1212" i="13"/>
  <c r="G1213" i="13"/>
  <c r="G1214" i="13"/>
  <c r="G1215" i="13"/>
  <c r="G1216" i="13"/>
  <c r="G1217" i="13"/>
  <c r="AE1219" i="13" s="1"/>
  <c r="G1218" i="13"/>
  <c r="G1219" i="13"/>
  <c r="G1220" i="13"/>
  <c r="G1221" i="13"/>
  <c r="G1222" i="13"/>
  <c r="G1223" i="13"/>
  <c r="G1224" i="13"/>
  <c r="G1225" i="13"/>
  <c r="G1226" i="13"/>
  <c r="G1227" i="13"/>
  <c r="G1228" i="13"/>
  <c r="G1229" i="13"/>
  <c r="G1230" i="13"/>
  <c r="G1231" i="13"/>
  <c r="G1202" i="13"/>
  <c r="AE1210" i="13" s="1"/>
  <c r="G1172" i="13"/>
  <c r="G1173" i="13"/>
  <c r="G1174" i="13"/>
  <c r="G1175" i="13"/>
  <c r="G1176" i="13"/>
  <c r="G1177" i="13"/>
  <c r="G1178" i="13"/>
  <c r="G1179" i="13"/>
  <c r="G1180" i="13"/>
  <c r="G1181" i="13"/>
  <c r="G1182" i="13"/>
  <c r="G1183" i="13"/>
  <c r="G1184" i="13"/>
  <c r="G1185" i="13"/>
  <c r="G1186" i="13"/>
  <c r="G1187" i="13"/>
  <c r="G1188" i="13"/>
  <c r="G1189" i="13"/>
  <c r="G1190" i="13"/>
  <c r="G1191" i="13"/>
  <c r="G1192" i="13"/>
  <c r="G1193" i="13"/>
  <c r="G1194" i="13"/>
  <c r="G1195" i="13"/>
  <c r="G1196" i="13"/>
  <c r="G1197" i="13"/>
  <c r="G1198" i="13"/>
  <c r="G1199" i="13"/>
  <c r="G1200" i="13"/>
  <c r="G1201" i="13"/>
  <c r="G1171" i="13"/>
  <c r="AE1173" i="13" s="1"/>
  <c r="G898" i="13"/>
  <c r="G899" i="13"/>
  <c r="G900" i="13"/>
  <c r="G901" i="13"/>
  <c r="G902" i="13"/>
  <c r="G903" i="13"/>
  <c r="G904" i="13"/>
  <c r="G905" i="13"/>
  <c r="G906" i="13"/>
  <c r="G907" i="13"/>
  <c r="G908" i="13"/>
  <c r="G909" i="13"/>
  <c r="G910" i="13"/>
  <c r="G911" i="13"/>
  <c r="G912" i="13"/>
  <c r="AE914" i="13" s="1"/>
  <c r="G913" i="13"/>
  <c r="G914" i="13"/>
  <c r="G915" i="13"/>
  <c r="G916" i="13"/>
  <c r="G917" i="13"/>
  <c r="G918" i="13"/>
  <c r="G919" i="13"/>
  <c r="G920" i="13"/>
  <c r="G921" i="13"/>
  <c r="G922" i="13"/>
  <c r="G923" i="13"/>
  <c r="G924" i="13"/>
  <c r="G925" i="13"/>
  <c r="G926" i="13"/>
  <c r="G897" i="13"/>
  <c r="AE905" i="13" s="1"/>
  <c r="G867" i="13"/>
  <c r="G868" i="13"/>
  <c r="G869" i="13"/>
  <c r="G870" i="13"/>
  <c r="G871" i="13"/>
  <c r="G872" i="13"/>
  <c r="G873" i="13"/>
  <c r="G874" i="13"/>
  <c r="G875" i="13"/>
  <c r="G876" i="13"/>
  <c r="G877" i="13"/>
  <c r="G878" i="13"/>
  <c r="G879" i="13"/>
  <c r="G880" i="13"/>
  <c r="G881" i="13"/>
  <c r="G882" i="13"/>
  <c r="G883" i="13"/>
  <c r="G884" i="13"/>
  <c r="G885" i="13"/>
  <c r="G886" i="13"/>
  <c r="G887" i="13"/>
  <c r="G888" i="13"/>
  <c r="G889" i="13"/>
  <c r="G890" i="13"/>
  <c r="G891" i="13"/>
  <c r="G892" i="13"/>
  <c r="G893" i="13"/>
  <c r="G894" i="13"/>
  <c r="G895" i="13"/>
  <c r="G896" i="13"/>
  <c r="G866" i="13"/>
  <c r="AE868" i="13" s="1"/>
  <c r="G1081" i="13"/>
  <c r="G1082" i="13"/>
  <c r="G1083" i="13"/>
  <c r="G1084" i="13"/>
  <c r="G1085" i="13"/>
  <c r="G1086" i="13"/>
  <c r="G1087" i="13"/>
  <c r="G1088" i="13"/>
  <c r="G1089" i="13"/>
  <c r="G1090" i="13"/>
  <c r="G1091" i="13"/>
  <c r="G1092" i="13"/>
  <c r="G1093" i="13"/>
  <c r="G1094" i="13"/>
  <c r="G1095" i="13"/>
  <c r="AE1097" i="13" s="1"/>
  <c r="G1096" i="13"/>
  <c r="G1097" i="13"/>
  <c r="G1098" i="13"/>
  <c r="G1099" i="13"/>
  <c r="G1100" i="13"/>
  <c r="G1101" i="13"/>
  <c r="G1102" i="13"/>
  <c r="G1103" i="13"/>
  <c r="G1104" i="13"/>
  <c r="G1105" i="13"/>
  <c r="G1106" i="13"/>
  <c r="G1107" i="13"/>
  <c r="G1108" i="13"/>
  <c r="G1109" i="13"/>
  <c r="G1080" i="13"/>
  <c r="AE1088" i="13" s="1"/>
  <c r="G1050" i="13"/>
  <c r="G1051" i="13"/>
  <c r="G1052" i="13"/>
  <c r="G1053" i="13"/>
  <c r="G1054" i="13"/>
  <c r="G1055" i="13"/>
  <c r="G1056" i="13"/>
  <c r="G1057" i="13"/>
  <c r="G1058" i="13"/>
  <c r="G1059" i="13"/>
  <c r="G1060" i="13"/>
  <c r="G1061" i="13"/>
  <c r="G1062" i="13"/>
  <c r="G1063" i="13"/>
  <c r="G1064" i="13"/>
  <c r="G1065" i="13"/>
  <c r="G1066" i="13"/>
  <c r="G1067" i="13"/>
  <c r="G1068" i="13"/>
  <c r="G1069" i="13"/>
  <c r="G1070" i="13"/>
  <c r="G1071" i="13"/>
  <c r="G1072" i="13"/>
  <c r="G1073" i="13"/>
  <c r="G1074" i="13"/>
  <c r="G1075" i="13"/>
  <c r="G1076" i="13"/>
  <c r="G1077" i="13"/>
  <c r="G1078" i="13"/>
  <c r="G1079" i="13"/>
  <c r="G1049" i="13"/>
  <c r="AE1051" i="13" s="1"/>
  <c r="G1020" i="13"/>
  <c r="G1021" i="13"/>
  <c r="G1022" i="13"/>
  <c r="G1023" i="13"/>
  <c r="G1024" i="13"/>
  <c r="G1025" i="13"/>
  <c r="G1026" i="13"/>
  <c r="G1027" i="13"/>
  <c r="G1028" i="13"/>
  <c r="G1029" i="13"/>
  <c r="G1030" i="13"/>
  <c r="G1031" i="13"/>
  <c r="G1032" i="13"/>
  <c r="G1033" i="13"/>
  <c r="G1034" i="13"/>
  <c r="AE1036" i="13" s="1"/>
  <c r="G1035" i="13"/>
  <c r="G1036" i="13"/>
  <c r="G1037" i="13"/>
  <c r="G1038" i="13"/>
  <c r="G1039" i="13"/>
  <c r="G1040" i="13"/>
  <c r="G1041" i="13"/>
  <c r="G1042" i="13"/>
  <c r="G1043" i="13"/>
  <c r="G1044" i="13"/>
  <c r="G1045" i="13"/>
  <c r="G1046" i="13"/>
  <c r="G1047" i="13"/>
  <c r="G1048" i="13"/>
  <c r="G1019" i="13"/>
  <c r="AE1027" i="13" s="1"/>
  <c r="G989" i="13"/>
  <c r="G990" i="13"/>
  <c r="G991" i="13"/>
  <c r="G992" i="13"/>
  <c r="G993" i="13"/>
  <c r="G994" i="13"/>
  <c r="G995" i="13"/>
  <c r="G996" i="13"/>
  <c r="G997" i="13"/>
  <c r="G998" i="13"/>
  <c r="G999" i="13"/>
  <c r="G1000" i="13"/>
  <c r="G1001" i="13"/>
  <c r="G1002" i="13"/>
  <c r="G1003" i="13"/>
  <c r="G1004" i="13"/>
  <c r="G1005" i="13"/>
  <c r="G1006" i="13"/>
  <c r="G1007" i="13"/>
  <c r="G1008" i="13"/>
  <c r="G1009" i="13"/>
  <c r="G1010" i="13"/>
  <c r="G1011" i="13"/>
  <c r="G1012" i="13"/>
  <c r="G1013" i="13"/>
  <c r="G1014" i="13"/>
  <c r="G1015" i="13"/>
  <c r="G1016" i="13"/>
  <c r="G1017" i="13"/>
  <c r="G1018" i="13"/>
  <c r="G988" i="13"/>
  <c r="AE990" i="13" s="1"/>
  <c r="G1142" i="13"/>
  <c r="G1143" i="13"/>
  <c r="G1144" i="13"/>
  <c r="G1145" i="13"/>
  <c r="G1146" i="13"/>
  <c r="G1147" i="13"/>
  <c r="G1148" i="13"/>
  <c r="G1149" i="13"/>
  <c r="G1150" i="13"/>
  <c r="G1151" i="13"/>
  <c r="G1152" i="13"/>
  <c r="G1153" i="13"/>
  <c r="G1154" i="13"/>
  <c r="G1155" i="13"/>
  <c r="G1156" i="13"/>
  <c r="AE1158" i="13" s="1"/>
  <c r="G1157" i="13"/>
  <c r="G1158" i="13"/>
  <c r="G1159" i="13"/>
  <c r="G1160" i="13"/>
  <c r="G1161" i="13"/>
  <c r="G1162" i="13"/>
  <c r="G1163" i="13"/>
  <c r="G1164" i="13"/>
  <c r="G1165" i="13"/>
  <c r="G1166" i="13"/>
  <c r="G1167" i="13"/>
  <c r="G1168" i="13"/>
  <c r="G1169" i="13"/>
  <c r="G1170" i="13"/>
  <c r="G1141" i="13"/>
  <c r="AE1149" i="13" s="1"/>
  <c r="G1111" i="13"/>
  <c r="G1112" i="13"/>
  <c r="G1113" i="13"/>
  <c r="G1114" i="13"/>
  <c r="G1115" i="13"/>
  <c r="G1116" i="13"/>
  <c r="G1117" i="13"/>
  <c r="G1118" i="13"/>
  <c r="G1119" i="13"/>
  <c r="G1120" i="13"/>
  <c r="G1121" i="13"/>
  <c r="G1122" i="13"/>
  <c r="G1123" i="13"/>
  <c r="G1124" i="13"/>
  <c r="G1125" i="13"/>
  <c r="G1126" i="13"/>
  <c r="G1127" i="13"/>
  <c r="G1128" i="13"/>
  <c r="G1129" i="13"/>
  <c r="G1130" i="13"/>
  <c r="G1131" i="13"/>
  <c r="G1132" i="13"/>
  <c r="G1133" i="13"/>
  <c r="G1134" i="13"/>
  <c r="G1135" i="13"/>
  <c r="G1136" i="13"/>
  <c r="G1137" i="13"/>
  <c r="G1138" i="13"/>
  <c r="G1139" i="13"/>
  <c r="G1140" i="13"/>
  <c r="G1110" i="13"/>
  <c r="AE1112" i="13" s="1"/>
  <c r="G1325" i="13"/>
  <c r="G1326" i="13"/>
  <c r="G1327" i="13"/>
  <c r="G1328" i="13"/>
  <c r="G1329" i="13"/>
  <c r="G1330" i="13"/>
  <c r="G1331" i="13"/>
  <c r="G1332" i="13"/>
  <c r="G1333" i="13"/>
  <c r="G1334" i="13"/>
  <c r="G1335" i="13"/>
  <c r="G1336" i="13"/>
  <c r="G1337" i="13"/>
  <c r="G1338" i="13"/>
  <c r="G1339" i="13"/>
  <c r="AE1341" i="13" s="1"/>
  <c r="G1340" i="13"/>
  <c r="G1341" i="13"/>
  <c r="G1342" i="13"/>
  <c r="G1343" i="13"/>
  <c r="G1344" i="13"/>
  <c r="G1345" i="13"/>
  <c r="G1346" i="13"/>
  <c r="G1347" i="13"/>
  <c r="G1348" i="13"/>
  <c r="G1349" i="13"/>
  <c r="G1350" i="13"/>
  <c r="G1351" i="13"/>
  <c r="G1352" i="13"/>
  <c r="G1353" i="13"/>
  <c r="G1324" i="13"/>
  <c r="AE1332" i="13" s="1"/>
  <c r="G1294" i="13"/>
  <c r="G1295" i="13"/>
  <c r="G1296" i="13"/>
  <c r="G1297" i="13"/>
  <c r="G1298" i="13"/>
  <c r="G1299" i="13"/>
  <c r="G1300" i="13"/>
  <c r="G1301" i="13"/>
  <c r="G1302" i="13"/>
  <c r="G1303" i="13"/>
  <c r="G1304" i="13"/>
  <c r="G1305" i="13"/>
  <c r="G1306" i="13"/>
  <c r="G1307" i="13"/>
  <c r="G1308" i="13"/>
  <c r="G1309" i="13"/>
  <c r="G1310" i="13"/>
  <c r="G1311" i="13"/>
  <c r="G1312" i="13"/>
  <c r="G1313" i="13"/>
  <c r="G1314" i="13"/>
  <c r="G1315" i="13"/>
  <c r="G1316" i="13"/>
  <c r="G1317" i="13"/>
  <c r="G1318" i="13"/>
  <c r="G1319" i="13"/>
  <c r="G1320" i="13"/>
  <c r="G1321" i="13"/>
  <c r="G1322" i="13"/>
  <c r="G1323" i="13"/>
  <c r="G1293" i="13"/>
  <c r="AE1295" i="13" s="1"/>
  <c r="W10" i="4"/>
  <c r="W23" i="4"/>
  <c r="W30" i="4"/>
  <c r="W31" i="4"/>
  <c r="W38" i="4"/>
  <c r="W42" i="4"/>
  <c r="W44" i="4"/>
  <c r="W52" i="4"/>
  <c r="W53" i="4"/>
  <c r="W50" i="4"/>
  <c r="W57" i="4"/>
  <c r="W59" i="4"/>
  <c r="W63" i="4"/>
  <c r="W68" i="4"/>
  <c r="W84" i="4"/>
  <c r="W91" i="4"/>
  <c r="W95" i="4"/>
  <c r="W96" i="4"/>
  <c r="W7" i="4"/>
  <c r="W9" i="4"/>
  <c r="W11" i="4"/>
  <c r="W13" i="4"/>
  <c r="W14" i="4"/>
  <c r="W15" i="4"/>
  <c r="W16" i="4"/>
  <c r="W17" i="4"/>
  <c r="W18" i="4"/>
  <c r="W20" i="4"/>
  <c r="W21" i="4"/>
  <c r="W22" i="4"/>
  <c r="W24" i="4"/>
  <c r="W25" i="4"/>
  <c r="W27" i="4"/>
  <c r="W28" i="4"/>
  <c r="W29" i="4"/>
  <c r="W32" i="4"/>
  <c r="W33" i="4"/>
  <c r="W34" i="4"/>
  <c r="W36" i="4"/>
  <c r="W37" i="4"/>
  <c r="W39" i="4"/>
  <c r="W40" i="4"/>
  <c r="W41" i="4"/>
  <c r="W43" i="4"/>
  <c r="W45" i="4"/>
  <c r="W46" i="4"/>
  <c r="W48" i="4"/>
  <c r="W49" i="4"/>
  <c r="W51" i="4"/>
  <c r="W54" i="4"/>
  <c r="W55" i="4"/>
  <c r="W60" i="4"/>
  <c r="W62" i="4"/>
  <c r="W65" i="4"/>
  <c r="W66" i="4"/>
  <c r="W67" i="4"/>
  <c r="W69" i="4"/>
  <c r="W71" i="4"/>
  <c r="W72" i="4"/>
  <c r="W73" i="4"/>
  <c r="W75" i="4"/>
  <c r="W76" i="4"/>
  <c r="W77" i="4"/>
  <c r="W78" i="4"/>
  <c r="W79" i="4"/>
  <c r="W81" i="4"/>
  <c r="W82" i="4"/>
  <c r="W83" i="4"/>
  <c r="W85" i="4"/>
  <c r="W87" i="4"/>
  <c r="W88" i="4"/>
  <c r="W90" i="4"/>
  <c r="W92" i="4"/>
  <c r="W94" i="4"/>
  <c r="W74" i="7"/>
  <c r="W80" i="7"/>
  <c r="W68" i="7"/>
  <c r="W81" i="7"/>
  <c r="W62" i="7"/>
  <c r="W64" i="7"/>
  <c r="W49" i="7"/>
  <c r="W45" i="7"/>
  <c r="W56" i="7"/>
  <c r="W35" i="7"/>
  <c r="W7" i="7"/>
  <c r="W73" i="7"/>
  <c r="W79" i="7"/>
  <c r="W67" i="7"/>
  <c r="W9" i="7"/>
  <c r="W10" i="7"/>
  <c r="W11" i="7"/>
  <c r="W12" i="7"/>
  <c r="W14" i="7"/>
  <c r="W15" i="7"/>
  <c r="W16" i="7"/>
  <c r="W17" i="7"/>
  <c r="W18" i="7"/>
  <c r="W19" i="7"/>
  <c r="W21" i="7"/>
  <c r="W22" i="7"/>
  <c r="W23" i="7"/>
  <c r="W24" i="7"/>
  <c r="W26" i="7"/>
  <c r="W28" i="7"/>
  <c r="W29" i="7"/>
  <c r="W30" i="7"/>
  <c r="W31" i="7"/>
  <c r="W33" i="7"/>
  <c r="W34" i="7"/>
  <c r="W36" i="7"/>
  <c r="W37" i="7"/>
  <c r="W38" i="7"/>
  <c r="W40" i="7"/>
  <c r="W41" i="7"/>
  <c r="W42" i="7"/>
  <c r="W43" i="7"/>
  <c r="W47" i="7"/>
  <c r="W48" i="7"/>
  <c r="W50" i="7"/>
  <c r="W52" i="7"/>
  <c r="W53" i="7"/>
  <c r="W54" i="7"/>
  <c r="W55" i="7"/>
  <c r="W57" i="7"/>
  <c r="W59" i="7"/>
  <c r="W60" i="7"/>
  <c r="W61" i="7"/>
  <c r="W66" i="7"/>
  <c r="W69" i="7"/>
  <c r="W71" i="7"/>
  <c r="W72" i="7"/>
  <c r="W75" i="7"/>
  <c r="W76" i="7"/>
  <c r="W78" i="7"/>
  <c r="AB1475" i="13"/>
  <c r="AA1475" i="13"/>
  <c r="Z1475" i="13"/>
  <c r="Y1475" i="13"/>
  <c r="X1475" i="13"/>
  <c r="W1475" i="13"/>
  <c r="V1475" i="13"/>
  <c r="U1475" i="13"/>
  <c r="T1475" i="13"/>
  <c r="S1475" i="13"/>
  <c r="R1475" i="13"/>
  <c r="Q1475" i="13"/>
  <c r="P1475" i="13"/>
  <c r="O1475" i="13"/>
  <c r="N1475" i="13"/>
  <c r="M1475" i="13"/>
  <c r="L1475" i="13"/>
  <c r="K1475" i="13"/>
  <c r="J1475" i="13"/>
  <c r="I1475" i="13"/>
  <c r="F1475" i="13"/>
  <c r="AB1474" i="13"/>
  <c r="AA1474" i="13"/>
  <c r="Z1474" i="13"/>
  <c r="Y1474" i="13"/>
  <c r="X1474" i="13"/>
  <c r="W1474" i="13"/>
  <c r="V1474" i="13"/>
  <c r="U1474" i="13"/>
  <c r="T1474" i="13"/>
  <c r="S1474" i="13"/>
  <c r="R1474" i="13"/>
  <c r="Q1474" i="13"/>
  <c r="P1474" i="13"/>
  <c r="O1474" i="13"/>
  <c r="N1474" i="13"/>
  <c r="M1474" i="13"/>
  <c r="L1474" i="13"/>
  <c r="K1474" i="13"/>
  <c r="J1474" i="13"/>
  <c r="I1474" i="13"/>
  <c r="F1474" i="13"/>
  <c r="AB1473" i="13"/>
  <c r="AA1473" i="13"/>
  <c r="Z1473" i="13"/>
  <c r="Y1473" i="13"/>
  <c r="X1473" i="13"/>
  <c r="W1473" i="13"/>
  <c r="V1473" i="13"/>
  <c r="U1473" i="13"/>
  <c r="T1473" i="13"/>
  <c r="S1473" i="13"/>
  <c r="R1473" i="13"/>
  <c r="Q1473" i="13"/>
  <c r="P1473" i="13"/>
  <c r="O1473" i="13"/>
  <c r="N1473" i="13"/>
  <c r="M1473" i="13"/>
  <c r="L1473" i="13"/>
  <c r="K1473" i="13"/>
  <c r="J1473" i="13"/>
  <c r="I1473" i="13"/>
  <c r="F1473" i="13"/>
  <c r="AB1472" i="13"/>
  <c r="AA1472" i="13"/>
  <c r="Z1472" i="13"/>
  <c r="Y1472" i="13"/>
  <c r="X1472" i="13"/>
  <c r="W1472" i="13"/>
  <c r="V1472" i="13"/>
  <c r="U1472" i="13"/>
  <c r="T1472" i="13"/>
  <c r="S1472" i="13"/>
  <c r="R1472" i="13"/>
  <c r="Q1472" i="13"/>
  <c r="P1472" i="13"/>
  <c r="O1472" i="13"/>
  <c r="N1472" i="13"/>
  <c r="M1472" i="13"/>
  <c r="L1472" i="13"/>
  <c r="K1472" i="13"/>
  <c r="J1472" i="13"/>
  <c r="I1472" i="13"/>
  <c r="F1472" i="13"/>
  <c r="AB1471" i="13"/>
  <c r="AA1471" i="13"/>
  <c r="Z1471" i="13"/>
  <c r="Y1471" i="13"/>
  <c r="X1471" i="13"/>
  <c r="W1471" i="13"/>
  <c r="V1471" i="13"/>
  <c r="U1471" i="13"/>
  <c r="T1471" i="13"/>
  <c r="S1471" i="13"/>
  <c r="R1471" i="13"/>
  <c r="Q1471" i="13"/>
  <c r="P1471" i="13"/>
  <c r="O1471" i="13"/>
  <c r="N1471" i="13"/>
  <c r="M1471" i="13"/>
  <c r="L1471" i="13"/>
  <c r="K1471" i="13"/>
  <c r="J1471" i="13"/>
  <c r="I1471" i="13"/>
  <c r="F1471" i="13"/>
  <c r="AB1470" i="13"/>
  <c r="AA1470" i="13"/>
  <c r="Z1470" i="13"/>
  <c r="Y1470" i="13"/>
  <c r="X1470" i="13"/>
  <c r="W1470" i="13"/>
  <c r="V1470" i="13"/>
  <c r="U1470" i="13"/>
  <c r="T1470" i="13"/>
  <c r="S1470" i="13"/>
  <c r="R1470" i="13"/>
  <c r="Q1470" i="13"/>
  <c r="P1470" i="13"/>
  <c r="O1470" i="13"/>
  <c r="N1470" i="13"/>
  <c r="M1470" i="13"/>
  <c r="L1470" i="13"/>
  <c r="K1470" i="13"/>
  <c r="J1470" i="13"/>
  <c r="I1470" i="13"/>
  <c r="F1470" i="13"/>
  <c r="AB1469" i="13"/>
  <c r="AA1469" i="13"/>
  <c r="Z1469" i="13"/>
  <c r="Y1469" i="13"/>
  <c r="X1469" i="13"/>
  <c r="W1469" i="13"/>
  <c r="V1469" i="13"/>
  <c r="U1469" i="13"/>
  <c r="T1469" i="13"/>
  <c r="S1469" i="13"/>
  <c r="R1469" i="13"/>
  <c r="Q1469" i="13"/>
  <c r="P1469" i="13"/>
  <c r="O1469" i="13"/>
  <c r="N1469" i="13"/>
  <c r="M1469" i="13"/>
  <c r="L1469" i="13"/>
  <c r="K1469" i="13"/>
  <c r="J1469" i="13"/>
  <c r="I1469" i="13"/>
  <c r="F1469" i="13"/>
  <c r="AB1468" i="13"/>
  <c r="AA1468" i="13"/>
  <c r="Z1468" i="13"/>
  <c r="Y1468" i="13"/>
  <c r="X1468" i="13"/>
  <c r="W1468" i="13"/>
  <c r="V1468" i="13"/>
  <c r="U1468" i="13"/>
  <c r="T1468" i="13"/>
  <c r="S1468" i="13"/>
  <c r="R1468" i="13"/>
  <c r="Q1468" i="13"/>
  <c r="P1468" i="13"/>
  <c r="O1468" i="13"/>
  <c r="N1468" i="13"/>
  <c r="M1468" i="13"/>
  <c r="L1468" i="13"/>
  <c r="K1468" i="13"/>
  <c r="J1468" i="13"/>
  <c r="I1468" i="13"/>
  <c r="F1468" i="13"/>
  <c r="AB1467" i="13"/>
  <c r="AA1467" i="13"/>
  <c r="Z1467" i="13"/>
  <c r="Y1467" i="13"/>
  <c r="X1467" i="13"/>
  <c r="W1467" i="13"/>
  <c r="V1467" i="13"/>
  <c r="U1467" i="13"/>
  <c r="T1467" i="13"/>
  <c r="S1467" i="13"/>
  <c r="R1467" i="13"/>
  <c r="Q1467" i="13"/>
  <c r="P1467" i="13"/>
  <c r="O1467" i="13"/>
  <c r="N1467" i="13"/>
  <c r="M1467" i="13"/>
  <c r="L1467" i="13"/>
  <c r="K1467" i="13"/>
  <c r="J1467" i="13"/>
  <c r="I1467" i="13"/>
  <c r="F1467" i="13"/>
  <c r="AB1466" i="13"/>
  <c r="AA1466" i="13"/>
  <c r="Z1466" i="13"/>
  <c r="Y1466" i="13"/>
  <c r="X1466" i="13"/>
  <c r="W1466" i="13"/>
  <c r="V1466" i="13"/>
  <c r="U1466" i="13"/>
  <c r="T1466" i="13"/>
  <c r="S1466" i="13"/>
  <c r="R1466" i="13"/>
  <c r="Q1466" i="13"/>
  <c r="P1466" i="13"/>
  <c r="O1466" i="13"/>
  <c r="N1466" i="13"/>
  <c r="M1466" i="13"/>
  <c r="L1466" i="13"/>
  <c r="K1466" i="13"/>
  <c r="J1466" i="13"/>
  <c r="I1466" i="13"/>
  <c r="F1466" i="13"/>
  <c r="AB1465" i="13"/>
  <c r="AA1465" i="13"/>
  <c r="Z1465" i="13"/>
  <c r="Y1465" i="13"/>
  <c r="X1465" i="13"/>
  <c r="W1465" i="13"/>
  <c r="V1465" i="13"/>
  <c r="U1465" i="13"/>
  <c r="T1465" i="13"/>
  <c r="S1465" i="13"/>
  <c r="R1465" i="13"/>
  <c r="Q1465" i="13"/>
  <c r="P1465" i="13"/>
  <c r="O1465" i="13"/>
  <c r="N1465" i="13"/>
  <c r="M1465" i="13"/>
  <c r="L1465" i="13"/>
  <c r="K1465" i="13"/>
  <c r="J1465" i="13"/>
  <c r="I1465" i="13"/>
  <c r="F1465" i="13"/>
  <c r="AB1464" i="13"/>
  <c r="AA1464" i="13"/>
  <c r="Z1464" i="13"/>
  <c r="Y1464" i="13"/>
  <c r="X1464" i="13"/>
  <c r="W1464" i="13"/>
  <c r="V1464" i="13"/>
  <c r="U1464" i="13"/>
  <c r="T1464" i="13"/>
  <c r="S1464" i="13"/>
  <c r="R1464" i="13"/>
  <c r="Q1464" i="13"/>
  <c r="P1464" i="13"/>
  <c r="O1464" i="13"/>
  <c r="N1464" i="13"/>
  <c r="M1464" i="13"/>
  <c r="L1464" i="13"/>
  <c r="K1464" i="13"/>
  <c r="J1464" i="13"/>
  <c r="I1464" i="13"/>
  <c r="F1464" i="13"/>
  <c r="AB1463" i="13"/>
  <c r="AA1463" i="13"/>
  <c r="Z1463" i="13"/>
  <c r="Y1463" i="13"/>
  <c r="X1463" i="13"/>
  <c r="W1463" i="13"/>
  <c r="V1463" i="13"/>
  <c r="U1463" i="13"/>
  <c r="T1463" i="13"/>
  <c r="S1463" i="13"/>
  <c r="R1463" i="13"/>
  <c r="Q1463" i="13"/>
  <c r="P1463" i="13"/>
  <c r="O1463" i="13"/>
  <c r="N1463" i="13"/>
  <c r="M1463" i="13"/>
  <c r="L1463" i="13"/>
  <c r="K1463" i="13"/>
  <c r="J1463" i="13"/>
  <c r="I1463" i="13"/>
  <c r="F1463" i="13"/>
  <c r="AB1462" i="13"/>
  <c r="AA1462" i="13"/>
  <c r="Z1462" i="13"/>
  <c r="Y1462" i="13"/>
  <c r="X1462" i="13"/>
  <c r="W1462" i="13"/>
  <c r="V1462" i="13"/>
  <c r="U1462" i="13"/>
  <c r="T1462" i="13"/>
  <c r="S1462" i="13"/>
  <c r="R1462" i="13"/>
  <c r="Q1462" i="13"/>
  <c r="P1462" i="13"/>
  <c r="O1462" i="13"/>
  <c r="N1462" i="13"/>
  <c r="M1462" i="13"/>
  <c r="L1462" i="13"/>
  <c r="K1462" i="13"/>
  <c r="J1462" i="13"/>
  <c r="I1462" i="13"/>
  <c r="F1462" i="13"/>
  <c r="AB1461" i="13"/>
  <c r="AA1461" i="13"/>
  <c r="Z1461" i="13"/>
  <c r="Y1461" i="13"/>
  <c r="X1461" i="13"/>
  <c r="W1461" i="13"/>
  <c r="V1461" i="13"/>
  <c r="U1461" i="13"/>
  <c r="T1461" i="13"/>
  <c r="S1461" i="13"/>
  <c r="R1461" i="13"/>
  <c r="Q1461" i="13"/>
  <c r="P1461" i="13"/>
  <c r="O1461" i="13"/>
  <c r="N1461" i="13"/>
  <c r="M1461" i="13"/>
  <c r="L1461" i="13"/>
  <c r="K1461" i="13"/>
  <c r="J1461" i="13"/>
  <c r="I1461" i="13"/>
  <c r="F1461" i="13"/>
  <c r="AB1460" i="13"/>
  <c r="AA1460" i="13"/>
  <c r="Z1460" i="13"/>
  <c r="Y1460" i="13"/>
  <c r="X1460" i="13"/>
  <c r="W1460" i="13"/>
  <c r="V1460" i="13"/>
  <c r="U1460" i="13"/>
  <c r="T1460" i="13"/>
  <c r="S1460" i="13"/>
  <c r="R1460" i="13"/>
  <c r="Q1460" i="13"/>
  <c r="P1460" i="13"/>
  <c r="O1460" i="13"/>
  <c r="N1460" i="13"/>
  <c r="M1460" i="13"/>
  <c r="L1460" i="13"/>
  <c r="K1460" i="13"/>
  <c r="J1460" i="13"/>
  <c r="I1460" i="13"/>
  <c r="F1460" i="13"/>
  <c r="AB1459" i="13"/>
  <c r="AA1459" i="13"/>
  <c r="Z1459" i="13"/>
  <c r="Y1459" i="13"/>
  <c r="X1459" i="13"/>
  <c r="W1459" i="13"/>
  <c r="V1459" i="13"/>
  <c r="U1459" i="13"/>
  <c r="T1459" i="13"/>
  <c r="S1459" i="13"/>
  <c r="R1459" i="13"/>
  <c r="Q1459" i="13"/>
  <c r="P1459" i="13"/>
  <c r="O1459" i="13"/>
  <c r="N1459" i="13"/>
  <c r="M1459" i="13"/>
  <c r="L1459" i="13"/>
  <c r="K1459" i="13"/>
  <c r="J1459" i="13"/>
  <c r="I1459" i="13"/>
  <c r="F1459" i="13"/>
  <c r="AB1458" i="13"/>
  <c r="AA1458" i="13"/>
  <c r="Z1458" i="13"/>
  <c r="Y1458" i="13"/>
  <c r="X1458" i="13"/>
  <c r="W1458" i="13"/>
  <c r="V1458" i="13"/>
  <c r="U1458" i="13"/>
  <c r="T1458" i="13"/>
  <c r="S1458" i="13"/>
  <c r="R1458" i="13"/>
  <c r="Q1458" i="13"/>
  <c r="P1458" i="13"/>
  <c r="O1458" i="13"/>
  <c r="N1458" i="13"/>
  <c r="M1458" i="13"/>
  <c r="L1458" i="13"/>
  <c r="K1458" i="13"/>
  <c r="J1458" i="13"/>
  <c r="I1458" i="13"/>
  <c r="F1458" i="13"/>
  <c r="AB1457" i="13"/>
  <c r="AA1457" i="13"/>
  <c r="Z1457" i="13"/>
  <c r="Y1457" i="13"/>
  <c r="X1457" i="13"/>
  <c r="W1457" i="13"/>
  <c r="V1457" i="13"/>
  <c r="U1457" i="13"/>
  <c r="T1457" i="13"/>
  <c r="S1457" i="13"/>
  <c r="R1457" i="13"/>
  <c r="Q1457" i="13"/>
  <c r="P1457" i="13"/>
  <c r="O1457" i="13"/>
  <c r="N1457" i="13"/>
  <c r="M1457" i="13"/>
  <c r="L1457" i="13"/>
  <c r="K1457" i="13"/>
  <c r="J1457" i="13"/>
  <c r="I1457" i="13"/>
  <c r="F1457" i="13"/>
  <c r="AB1456" i="13"/>
  <c r="AA1456" i="13"/>
  <c r="Z1456" i="13"/>
  <c r="Y1456" i="13"/>
  <c r="X1456" i="13"/>
  <c r="W1456" i="13"/>
  <c r="V1456" i="13"/>
  <c r="U1456" i="13"/>
  <c r="T1456" i="13"/>
  <c r="S1456" i="13"/>
  <c r="R1456" i="13"/>
  <c r="Q1456" i="13"/>
  <c r="P1456" i="13"/>
  <c r="O1456" i="13"/>
  <c r="N1456" i="13"/>
  <c r="M1456" i="13"/>
  <c r="L1456" i="13"/>
  <c r="K1456" i="13"/>
  <c r="J1456" i="13"/>
  <c r="I1456" i="13"/>
  <c r="F1456" i="13"/>
  <c r="AB1455" i="13"/>
  <c r="AA1455" i="13"/>
  <c r="Z1455" i="13"/>
  <c r="Y1455" i="13"/>
  <c r="X1455" i="13"/>
  <c r="W1455" i="13"/>
  <c r="V1455" i="13"/>
  <c r="U1455" i="13"/>
  <c r="T1455" i="13"/>
  <c r="S1455" i="13"/>
  <c r="R1455" i="13"/>
  <c r="Q1455" i="13"/>
  <c r="P1455" i="13"/>
  <c r="O1455" i="13"/>
  <c r="N1455" i="13"/>
  <c r="M1455" i="13"/>
  <c r="L1455" i="13"/>
  <c r="K1455" i="13"/>
  <c r="J1455" i="13"/>
  <c r="I1455" i="13"/>
  <c r="F1455" i="13"/>
  <c r="AB1454" i="13"/>
  <c r="AA1454" i="13"/>
  <c r="Z1454" i="13"/>
  <c r="Y1454" i="13"/>
  <c r="X1454" i="13"/>
  <c r="W1454" i="13"/>
  <c r="V1454" i="13"/>
  <c r="U1454" i="13"/>
  <c r="T1454" i="13"/>
  <c r="S1454" i="13"/>
  <c r="R1454" i="13"/>
  <c r="Q1454" i="13"/>
  <c r="P1454" i="13"/>
  <c r="O1454" i="13"/>
  <c r="N1454" i="13"/>
  <c r="M1454" i="13"/>
  <c r="L1454" i="13"/>
  <c r="K1454" i="13"/>
  <c r="J1454" i="13"/>
  <c r="I1454" i="13"/>
  <c r="F1454" i="13"/>
  <c r="AB1453" i="13"/>
  <c r="AA1453" i="13"/>
  <c r="Z1453" i="13"/>
  <c r="Y1453" i="13"/>
  <c r="X1453" i="13"/>
  <c r="W1453" i="13"/>
  <c r="V1453" i="13"/>
  <c r="U1453" i="13"/>
  <c r="T1453" i="13"/>
  <c r="S1453" i="13"/>
  <c r="R1453" i="13"/>
  <c r="Q1453" i="13"/>
  <c r="P1453" i="13"/>
  <c r="O1453" i="13"/>
  <c r="N1453" i="13"/>
  <c r="M1453" i="13"/>
  <c r="L1453" i="13"/>
  <c r="K1453" i="13"/>
  <c r="J1453" i="13"/>
  <c r="I1453" i="13"/>
  <c r="F1453" i="13"/>
  <c r="AB1452" i="13"/>
  <c r="AA1452" i="13"/>
  <c r="Z1452" i="13"/>
  <c r="Y1452" i="13"/>
  <c r="X1452" i="13"/>
  <c r="W1452" i="13"/>
  <c r="V1452" i="13"/>
  <c r="U1452" i="13"/>
  <c r="T1452" i="13"/>
  <c r="S1452" i="13"/>
  <c r="R1452" i="13"/>
  <c r="Q1452" i="13"/>
  <c r="P1452" i="13"/>
  <c r="O1452" i="13"/>
  <c r="N1452" i="13"/>
  <c r="M1452" i="13"/>
  <c r="L1452" i="13"/>
  <c r="K1452" i="13"/>
  <c r="J1452" i="13"/>
  <c r="I1452" i="13"/>
  <c r="F1452" i="13"/>
  <c r="AB1451" i="13"/>
  <c r="AA1451" i="13"/>
  <c r="Z1451" i="13"/>
  <c r="Y1451" i="13"/>
  <c r="X1451" i="13"/>
  <c r="W1451" i="13"/>
  <c r="V1451" i="13"/>
  <c r="U1451" i="13"/>
  <c r="T1451" i="13"/>
  <c r="S1451" i="13"/>
  <c r="R1451" i="13"/>
  <c r="Q1451" i="13"/>
  <c r="P1451" i="13"/>
  <c r="O1451" i="13"/>
  <c r="N1451" i="13"/>
  <c r="M1451" i="13"/>
  <c r="L1451" i="13"/>
  <c r="K1451" i="13"/>
  <c r="J1451" i="13"/>
  <c r="I1451" i="13"/>
  <c r="F1451" i="13"/>
  <c r="AB1450" i="13"/>
  <c r="AA1450" i="13"/>
  <c r="Z1450" i="13"/>
  <c r="Y1450" i="13"/>
  <c r="X1450" i="13"/>
  <c r="W1450" i="13"/>
  <c r="V1450" i="13"/>
  <c r="U1450" i="13"/>
  <c r="T1450" i="13"/>
  <c r="S1450" i="13"/>
  <c r="R1450" i="13"/>
  <c r="Q1450" i="13"/>
  <c r="P1450" i="13"/>
  <c r="O1450" i="13"/>
  <c r="N1450" i="13"/>
  <c r="M1450" i="13"/>
  <c r="L1450" i="13"/>
  <c r="K1450" i="13"/>
  <c r="J1450" i="13"/>
  <c r="I1450" i="13"/>
  <c r="F1450" i="13"/>
  <c r="AB1449" i="13"/>
  <c r="AA1449" i="13"/>
  <c r="Z1449" i="13"/>
  <c r="Y1449" i="13"/>
  <c r="X1449" i="13"/>
  <c r="W1449" i="13"/>
  <c r="V1449" i="13"/>
  <c r="U1449" i="13"/>
  <c r="T1449" i="13"/>
  <c r="S1449" i="13"/>
  <c r="R1449" i="13"/>
  <c r="Q1449" i="13"/>
  <c r="P1449" i="13"/>
  <c r="O1449" i="13"/>
  <c r="N1449" i="13"/>
  <c r="M1449" i="13"/>
  <c r="L1449" i="13"/>
  <c r="K1449" i="13"/>
  <c r="J1449" i="13"/>
  <c r="I1449" i="13"/>
  <c r="F1449" i="13"/>
  <c r="AB1448" i="13"/>
  <c r="AA1448" i="13"/>
  <c r="Z1448" i="13"/>
  <c r="Y1448" i="13"/>
  <c r="X1448" i="13"/>
  <c r="W1448" i="13"/>
  <c r="V1448" i="13"/>
  <c r="U1448" i="13"/>
  <c r="T1448" i="13"/>
  <c r="S1448" i="13"/>
  <c r="R1448" i="13"/>
  <c r="Q1448" i="13"/>
  <c r="P1448" i="13"/>
  <c r="O1448" i="13"/>
  <c r="N1448" i="13"/>
  <c r="M1448" i="13"/>
  <c r="L1448" i="13"/>
  <c r="K1448" i="13"/>
  <c r="J1448" i="13"/>
  <c r="I1448" i="13"/>
  <c r="F1448" i="13"/>
  <c r="AB1447" i="13"/>
  <c r="AA1447" i="13"/>
  <c r="Z1447" i="13"/>
  <c r="Y1447" i="13"/>
  <c r="X1447" i="13"/>
  <c r="W1447" i="13"/>
  <c r="V1447" i="13"/>
  <c r="U1447" i="13"/>
  <c r="T1447" i="13"/>
  <c r="S1447" i="13"/>
  <c r="R1447" i="13"/>
  <c r="Q1447" i="13"/>
  <c r="P1447" i="13"/>
  <c r="O1447" i="13"/>
  <c r="N1447" i="13"/>
  <c r="M1447" i="13"/>
  <c r="L1447" i="13"/>
  <c r="K1447" i="13"/>
  <c r="J1447" i="13"/>
  <c r="I1447" i="13"/>
  <c r="F1447" i="13"/>
  <c r="AB1446" i="13"/>
  <c r="AA1446" i="13"/>
  <c r="Z1446" i="13"/>
  <c r="Y1446" i="13"/>
  <c r="X1446" i="13"/>
  <c r="W1446" i="13"/>
  <c r="V1446" i="13"/>
  <c r="U1446" i="13"/>
  <c r="T1446" i="13"/>
  <c r="S1446" i="13"/>
  <c r="R1446" i="13"/>
  <c r="Q1446" i="13"/>
  <c r="P1446" i="13"/>
  <c r="O1446" i="13"/>
  <c r="N1446" i="13"/>
  <c r="M1446" i="13"/>
  <c r="L1446" i="13"/>
  <c r="K1446" i="13"/>
  <c r="J1446" i="13"/>
  <c r="I1446" i="13"/>
  <c r="F1446" i="13"/>
  <c r="AB1445" i="13"/>
  <c r="AA1445" i="13"/>
  <c r="Z1445" i="13"/>
  <c r="Y1445" i="13"/>
  <c r="X1445" i="13"/>
  <c r="W1445" i="13"/>
  <c r="V1445" i="13"/>
  <c r="U1445" i="13"/>
  <c r="T1445" i="13"/>
  <c r="S1445" i="13"/>
  <c r="R1445" i="13"/>
  <c r="Q1445" i="13"/>
  <c r="P1445" i="13"/>
  <c r="O1445" i="13"/>
  <c r="N1445" i="13"/>
  <c r="M1445" i="13"/>
  <c r="L1445" i="13"/>
  <c r="K1445" i="13"/>
  <c r="J1445" i="13"/>
  <c r="I1445" i="13"/>
  <c r="F1445" i="13"/>
  <c r="AB1444" i="13"/>
  <c r="AA1444" i="13"/>
  <c r="Z1444" i="13"/>
  <c r="Y1444" i="13"/>
  <c r="X1444" i="13"/>
  <c r="W1444" i="13"/>
  <c r="V1444" i="13"/>
  <c r="U1444" i="13"/>
  <c r="T1444" i="13"/>
  <c r="S1444" i="13"/>
  <c r="R1444" i="13"/>
  <c r="Q1444" i="13"/>
  <c r="P1444" i="13"/>
  <c r="O1444" i="13"/>
  <c r="N1444" i="13"/>
  <c r="M1444" i="13"/>
  <c r="L1444" i="13"/>
  <c r="K1444" i="13"/>
  <c r="J1444" i="13"/>
  <c r="I1444" i="13"/>
  <c r="F1444" i="13"/>
  <c r="AB1443" i="13"/>
  <c r="AA1443" i="13"/>
  <c r="Z1443" i="13"/>
  <c r="Y1443" i="13"/>
  <c r="X1443" i="13"/>
  <c r="W1443" i="13"/>
  <c r="V1443" i="13"/>
  <c r="U1443" i="13"/>
  <c r="T1443" i="13"/>
  <c r="S1443" i="13"/>
  <c r="R1443" i="13"/>
  <c r="Q1443" i="13"/>
  <c r="P1443" i="13"/>
  <c r="O1443" i="13"/>
  <c r="N1443" i="13"/>
  <c r="M1443" i="13"/>
  <c r="L1443" i="13"/>
  <c r="K1443" i="13"/>
  <c r="J1443" i="13"/>
  <c r="I1443" i="13"/>
  <c r="F1443" i="13"/>
  <c r="AB1442" i="13"/>
  <c r="AA1442" i="13"/>
  <c r="Z1442" i="13"/>
  <c r="Y1442" i="13"/>
  <c r="X1442" i="13"/>
  <c r="W1442" i="13"/>
  <c r="V1442" i="13"/>
  <c r="U1442" i="13"/>
  <c r="T1442" i="13"/>
  <c r="S1442" i="13"/>
  <c r="R1442" i="13"/>
  <c r="Q1442" i="13"/>
  <c r="P1442" i="13"/>
  <c r="O1442" i="13"/>
  <c r="N1442" i="13"/>
  <c r="M1442" i="13"/>
  <c r="L1442" i="13"/>
  <c r="K1442" i="13"/>
  <c r="J1442" i="13"/>
  <c r="I1442" i="13"/>
  <c r="F1442" i="13"/>
  <c r="AB1441" i="13"/>
  <c r="AA1441" i="13"/>
  <c r="Z1441" i="13"/>
  <c r="Y1441" i="13"/>
  <c r="X1441" i="13"/>
  <c r="W1441" i="13"/>
  <c r="V1441" i="13"/>
  <c r="U1441" i="13"/>
  <c r="T1441" i="13"/>
  <c r="S1441" i="13"/>
  <c r="R1441" i="13"/>
  <c r="Q1441" i="13"/>
  <c r="P1441" i="13"/>
  <c r="O1441" i="13"/>
  <c r="N1441" i="13"/>
  <c r="M1441" i="13"/>
  <c r="L1441" i="13"/>
  <c r="K1441" i="13"/>
  <c r="J1441" i="13"/>
  <c r="I1441" i="13"/>
  <c r="F1441" i="13"/>
  <c r="AB1440" i="13"/>
  <c r="AA1440" i="13"/>
  <c r="Z1440" i="13"/>
  <c r="Y1440" i="13"/>
  <c r="X1440" i="13"/>
  <c r="W1440" i="13"/>
  <c r="V1440" i="13"/>
  <c r="U1440" i="13"/>
  <c r="T1440" i="13"/>
  <c r="S1440" i="13"/>
  <c r="R1440" i="13"/>
  <c r="Q1440" i="13"/>
  <c r="P1440" i="13"/>
  <c r="O1440" i="13"/>
  <c r="N1440" i="13"/>
  <c r="M1440" i="13"/>
  <c r="L1440" i="13"/>
  <c r="K1440" i="13"/>
  <c r="J1440" i="13"/>
  <c r="I1440" i="13"/>
  <c r="F1440" i="13"/>
  <c r="AB1439" i="13"/>
  <c r="AA1439" i="13"/>
  <c r="Z1439" i="13"/>
  <c r="Y1439" i="13"/>
  <c r="X1439" i="13"/>
  <c r="W1439" i="13"/>
  <c r="V1439" i="13"/>
  <c r="U1439" i="13"/>
  <c r="T1439" i="13"/>
  <c r="S1439" i="13"/>
  <c r="R1439" i="13"/>
  <c r="Q1439" i="13"/>
  <c r="P1439" i="13"/>
  <c r="O1439" i="13"/>
  <c r="N1439" i="13"/>
  <c r="M1439" i="13"/>
  <c r="L1439" i="13"/>
  <c r="K1439" i="13"/>
  <c r="J1439" i="13"/>
  <c r="I1439" i="13"/>
  <c r="F1439" i="13"/>
  <c r="AB1438" i="13"/>
  <c r="AA1438" i="13"/>
  <c r="Z1438" i="13"/>
  <c r="Y1438" i="13"/>
  <c r="X1438" i="13"/>
  <c r="W1438" i="13"/>
  <c r="V1438" i="13"/>
  <c r="U1438" i="13"/>
  <c r="T1438" i="13"/>
  <c r="S1438" i="13"/>
  <c r="R1438" i="13"/>
  <c r="Q1438" i="13"/>
  <c r="P1438" i="13"/>
  <c r="O1438" i="13"/>
  <c r="N1438" i="13"/>
  <c r="M1438" i="13"/>
  <c r="L1438" i="13"/>
  <c r="K1438" i="13"/>
  <c r="J1438" i="13"/>
  <c r="I1438" i="13"/>
  <c r="F1438" i="13"/>
  <c r="AB1437" i="13"/>
  <c r="AA1437" i="13"/>
  <c r="Z1437" i="13"/>
  <c r="Y1437" i="13"/>
  <c r="X1437" i="13"/>
  <c r="W1437" i="13"/>
  <c r="V1437" i="13"/>
  <c r="U1437" i="13"/>
  <c r="T1437" i="13"/>
  <c r="S1437" i="13"/>
  <c r="R1437" i="13"/>
  <c r="Q1437" i="13"/>
  <c r="P1437" i="13"/>
  <c r="O1437" i="13"/>
  <c r="N1437" i="13"/>
  <c r="M1437" i="13"/>
  <c r="L1437" i="13"/>
  <c r="K1437" i="13"/>
  <c r="J1437" i="13"/>
  <c r="I1437" i="13"/>
  <c r="F1437" i="13"/>
  <c r="AB1436" i="13"/>
  <c r="AA1436" i="13"/>
  <c r="Z1436" i="13"/>
  <c r="Y1436" i="13"/>
  <c r="X1436" i="13"/>
  <c r="W1436" i="13"/>
  <c r="V1436" i="13"/>
  <c r="U1436" i="13"/>
  <c r="T1436" i="13"/>
  <c r="S1436" i="13"/>
  <c r="R1436" i="13"/>
  <c r="Q1436" i="13"/>
  <c r="P1436" i="13"/>
  <c r="O1436" i="13"/>
  <c r="N1436" i="13"/>
  <c r="M1436" i="13"/>
  <c r="L1436" i="13"/>
  <c r="K1436" i="13"/>
  <c r="J1436" i="13"/>
  <c r="I1436" i="13"/>
  <c r="F1436" i="13"/>
  <c r="AB1435" i="13"/>
  <c r="AA1435" i="13"/>
  <c r="Z1435" i="13"/>
  <c r="Y1435" i="13"/>
  <c r="X1435" i="13"/>
  <c r="W1435" i="13"/>
  <c r="V1435" i="13"/>
  <c r="U1435" i="13"/>
  <c r="T1435" i="13"/>
  <c r="S1435" i="13"/>
  <c r="R1435" i="13"/>
  <c r="Q1435" i="13"/>
  <c r="P1435" i="13"/>
  <c r="O1435" i="13"/>
  <c r="N1435" i="13"/>
  <c r="M1435" i="13"/>
  <c r="L1435" i="13"/>
  <c r="K1435" i="13"/>
  <c r="J1435" i="13"/>
  <c r="I1435" i="13"/>
  <c r="F1435" i="13"/>
  <c r="AB1434" i="13"/>
  <c r="AA1434" i="13"/>
  <c r="Z1434" i="13"/>
  <c r="Y1434" i="13"/>
  <c r="X1434" i="13"/>
  <c r="W1434" i="13"/>
  <c r="V1434" i="13"/>
  <c r="U1434" i="13"/>
  <c r="T1434" i="13"/>
  <c r="S1434" i="13"/>
  <c r="R1434" i="13"/>
  <c r="Q1434" i="13"/>
  <c r="P1434" i="13"/>
  <c r="O1434" i="13"/>
  <c r="N1434" i="13"/>
  <c r="M1434" i="13"/>
  <c r="L1434" i="13"/>
  <c r="K1434" i="13"/>
  <c r="J1434" i="13"/>
  <c r="I1434" i="13"/>
  <c r="F1434" i="13"/>
  <c r="AB1433" i="13"/>
  <c r="AA1433" i="13"/>
  <c r="Z1433" i="13"/>
  <c r="Y1433" i="13"/>
  <c r="X1433" i="13"/>
  <c r="W1433" i="13"/>
  <c r="V1433" i="13"/>
  <c r="U1433" i="13"/>
  <c r="T1433" i="13"/>
  <c r="S1433" i="13"/>
  <c r="R1433" i="13"/>
  <c r="Q1433" i="13"/>
  <c r="P1433" i="13"/>
  <c r="O1433" i="13"/>
  <c r="N1433" i="13"/>
  <c r="M1433" i="13"/>
  <c r="L1433" i="13"/>
  <c r="K1433" i="13"/>
  <c r="J1433" i="13"/>
  <c r="I1433" i="13"/>
  <c r="F1433" i="13"/>
  <c r="AB1432" i="13"/>
  <c r="AA1432" i="13"/>
  <c r="Z1432" i="13"/>
  <c r="Y1432" i="13"/>
  <c r="X1432" i="13"/>
  <c r="W1432" i="13"/>
  <c r="V1432" i="13"/>
  <c r="U1432" i="13"/>
  <c r="T1432" i="13"/>
  <c r="S1432" i="13"/>
  <c r="R1432" i="13"/>
  <c r="Q1432" i="13"/>
  <c r="P1432" i="13"/>
  <c r="O1432" i="13"/>
  <c r="N1432" i="13"/>
  <c r="M1432" i="13"/>
  <c r="L1432" i="13"/>
  <c r="K1432" i="13"/>
  <c r="J1432" i="13"/>
  <c r="I1432" i="13"/>
  <c r="F1432" i="13"/>
  <c r="AB1431" i="13"/>
  <c r="AA1431" i="13"/>
  <c r="Z1431" i="13"/>
  <c r="Y1431" i="13"/>
  <c r="X1431" i="13"/>
  <c r="W1431" i="13"/>
  <c r="V1431" i="13"/>
  <c r="U1431" i="13"/>
  <c r="T1431" i="13"/>
  <c r="S1431" i="13"/>
  <c r="R1431" i="13"/>
  <c r="Q1431" i="13"/>
  <c r="P1431" i="13"/>
  <c r="O1431" i="13"/>
  <c r="N1431" i="13"/>
  <c r="M1431" i="13"/>
  <c r="L1431" i="13"/>
  <c r="K1431" i="13"/>
  <c r="J1431" i="13"/>
  <c r="I1431" i="13"/>
  <c r="F1431" i="13"/>
  <c r="AB1430" i="13"/>
  <c r="AA1430" i="13"/>
  <c r="Z1430" i="13"/>
  <c r="Y1430" i="13"/>
  <c r="X1430" i="13"/>
  <c r="W1430" i="13"/>
  <c r="V1430" i="13"/>
  <c r="U1430" i="13"/>
  <c r="T1430" i="13"/>
  <c r="S1430" i="13"/>
  <c r="R1430" i="13"/>
  <c r="Q1430" i="13"/>
  <c r="P1430" i="13"/>
  <c r="O1430" i="13"/>
  <c r="N1430" i="13"/>
  <c r="M1430" i="13"/>
  <c r="L1430" i="13"/>
  <c r="K1430" i="13"/>
  <c r="J1430" i="13"/>
  <c r="I1430" i="13"/>
  <c r="F1430" i="13"/>
  <c r="AB1429" i="13"/>
  <c r="AA1429" i="13"/>
  <c r="Z1429" i="13"/>
  <c r="Y1429" i="13"/>
  <c r="X1429" i="13"/>
  <c r="W1429" i="13"/>
  <c r="V1429" i="13"/>
  <c r="U1429" i="13"/>
  <c r="T1429" i="13"/>
  <c r="S1429" i="13"/>
  <c r="R1429" i="13"/>
  <c r="Q1429" i="13"/>
  <c r="P1429" i="13"/>
  <c r="O1429" i="13"/>
  <c r="N1429" i="13"/>
  <c r="M1429" i="13"/>
  <c r="L1429" i="13"/>
  <c r="K1429" i="13"/>
  <c r="J1429" i="13"/>
  <c r="I1429" i="13"/>
  <c r="F1429" i="13"/>
  <c r="AB1428" i="13"/>
  <c r="AA1428" i="13"/>
  <c r="Z1428" i="13"/>
  <c r="Y1428" i="13"/>
  <c r="X1428" i="13"/>
  <c r="W1428" i="13"/>
  <c r="V1428" i="13"/>
  <c r="U1428" i="13"/>
  <c r="T1428" i="13"/>
  <c r="S1428" i="13"/>
  <c r="R1428" i="13"/>
  <c r="Q1428" i="13"/>
  <c r="P1428" i="13"/>
  <c r="O1428" i="13"/>
  <c r="N1428" i="13"/>
  <c r="M1428" i="13"/>
  <c r="L1428" i="13"/>
  <c r="K1428" i="13"/>
  <c r="J1428" i="13"/>
  <c r="I1428" i="13"/>
  <c r="F1428" i="13"/>
  <c r="AB1427" i="13"/>
  <c r="AA1427" i="13"/>
  <c r="Z1427" i="13"/>
  <c r="Y1427" i="13"/>
  <c r="X1427" i="13"/>
  <c r="W1427" i="13"/>
  <c r="V1427" i="13"/>
  <c r="U1427" i="13"/>
  <c r="T1427" i="13"/>
  <c r="S1427" i="13"/>
  <c r="R1427" i="13"/>
  <c r="Q1427" i="13"/>
  <c r="P1427" i="13"/>
  <c r="O1427" i="13"/>
  <c r="N1427" i="13"/>
  <c r="M1427" i="13"/>
  <c r="L1427" i="13"/>
  <c r="K1427" i="13"/>
  <c r="J1427" i="13"/>
  <c r="I1427" i="13"/>
  <c r="F1427" i="13"/>
  <c r="AB1426" i="13"/>
  <c r="AA1426" i="13"/>
  <c r="Z1426" i="13"/>
  <c r="Y1426" i="13"/>
  <c r="X1426" i="13"/>
  <c r="W1426" i="13"/>
  <c r="V1426" i="13"/>
  <c r="U1426" i="13"/>
  <c r="T1426" i="13"/>
  <c r="S1426" i="13"/>
  <c r="R1426" i="13"/>
  <c r="Q1426" i="13"/>
  <c r="P1426" i="13"/>
  <c r="O1426" i="13"/>
  <c r="N1426" i="13"/>
  <c r="M1426" i="13"/>
  <c r="L1426" i="13"/>
  <c r="K1426" i="13"/>
  <c r="J1426" i="13"/>
  <c r="I1426" i="13"/>
  <c r="F1426" i="13"/>
  <c r="AB1425" i="13"/>
  <c r="AA1425" i="13"/>
  <c r="Z1425" i="13"/>
  <c r="Y1425" i="13"/>
  <c r="X1425" i="13"/>
  <c r="W1425" i="13"/>
  <c r="V1425" i="13"/>
  <c r="U1425" i="13"/>
  <c r="T1425" i="13"/>
  <c r="S1425" i="13"/>
  <c r="R1425" i="13"/>
  <c r="Q1425" i="13"/>
  <c r="P1425" i="13"/>
  <c r="O1425" i="13"/>
  <c r="N1425" i="13"/>
  <c r="M1425" i="13"/>
  <c r="L1425" i="13"/>
  <c r="K1425" i="13"/>
  <c r="J1425" i="13"/>
  <c r="I1425" i="13"/>
  <c r="F1425" i="13"/>
  <c r="AB1424" i="13"/>
  <c r="AA1424" i="13"/>
  <c r="Z1424" i="13"/>
  <c r="Y1424" i="13"/>
  <c r="X1424" i="13"/>
  <c r="W1424" i="13"/>
  <c r="V1424" i="13"/>
  <c r="U1424" i="13"/>
  <c r="T1424" i="13"/>
  <c r="S1424" i="13"/>
  <c r="R1424" i="13"/>
  <c r="Q1424" i="13"/>
  <c r="P1424" i="13"/>
  <c r="O1424" i="13"/>
  <c r="N1424" i="13"/>
  <c r="M1424" i="13"/>
  <c r="L1424" i="13"/>
  <c r="K1424" i="13"/>
  <c r="J1424" i="13"/>
  <c r="I1424" i="13"/>
  <c r="F1424" i="13"/>
  <c r="AB1423" i="13"/>
  <c r="AA1423" i="13"/>
  <c r="Z1423" i="13"/>
  <c r="Y1423" i="13"/>
  <c r="X1423" i="13"/>
  <c r="W1423" i="13"/>
  <c r="V1423" i="13"/>
  <c r="U1423" i="13"/>
  <c r="T1423" i="13"/>
  <c r="S1423" i="13"/>
  <c r="R1423" i="13"/>
  <c r="Q1423" i="13"/>
  <c r="P1423" i="13"/>
  <c r="O1423" i="13"/>
  <c r="N1423" i="13"/>
  <c r="M1423" i="13"/>
  <c r="L1423" i="13"/>
  <c r="K1423" i="13"/>
  <c r="J1423" i="13"/>
  <c r="I1423" i="13"/>
  <c r="F1423" i="13"/>
  <c r="AB1422" i="13"/>
  <c r="AA1422" i="13"/>
  <c r="Z1422" i="13"/>
  <c r="Y1422" i="13"/>
  <c r="X1422" i="13"/>
  <c r="W1422" i="13"/>
  <c r="V1422" i="13"/>
  <c r="U1422" i="13"/>
  <c r="T1422" i="13"/>
  <c r="S1422" i="13"/>
  <c r="R1422" i="13"/>
  <c r="Q1422" i="13"/>
  <c r="P1422" i="13"/>
  <c r="O1422" i="13"/>
  <c r="N1422" i="13"/>
  <c r="M1422" i="13"/>
  <c r="L1422" i="13"/>
  <c r="K1422" i="13"/>
  <c r="J1422" i="13"/>
  <c r="I1422" i="13"/>
  <c r="F1422" i="13"/>
  <c r="AB1421" i="13"/>
  <c r="AA1421" i="13"/>
  <c r="Z1421" i="13"/>
  <c r="Y1421" i="13"/>
  <c r="X1421" i="13"/>
  <c r="W1421" i="13"/>
  <c r="V1421" i="13"/>
  <c r="U1421" i="13"/>
  <c r="T1421" i="13"/>
  <c r="S1421" i="13"/>
  <c r="R1421" i="13"/>
  <c r="Q1421" i="13"/>
  <c r="P1421" i="13"/>
  <c r="O1421" i="13"/>
  <c r="N1421" i="13"/>
  <c r="M1421" i="13"/>
  <c r="L1421" i="13"/>
  <c r="K1421" i="13"/>
  <c r="J1421" i="13"/>
  <c r="I1421" i="13"/>
  <c r="F1421" i="13"/>
  <c r="AB1420" i="13"/>
  <c r="AA1420" i="13"/>
  <c r="Z1420" i="13"/>
  <c r="Y1420" i="13"/>
  <c r="X1420" i="13"/>
  <c r="W1420" i="13"/>
  <c r="V1420" i="13"/>
  <c r="U1420" i="13"/>
  <c r="T1420" i="13"/>
  <c r="S1420" i="13"/>
  <c r="R1420" i="13"/>
  <c r="Q1420" i="13"/>
  <c r="P1420" i="13"/>
  <c r="O1420" i="13"/>
  <c r="N1420" i="13"/>
  <c r="M1420" i="13"/>
  <c r="L1420" i="13"/>
  <c r="K1420" i="13"/>
  <c r="J1420" i="13"/>
  <c r="I1420" i="13"/>
  <c r="F1420" i="13"/>
  <c r="AB1419" i="13"/>
  <c r="AA1419" i="13"/>
  <c r="Z1419" i="13"/>
  <c r="Y1419" i="13"/>
  <c r="X1419" i="13"/>
  <c r="W1419" i="13"/>
  <c r="V1419" i="13"/>
  <c r="U1419" i="13"/>
  <c r="T1419" i="13"/>
  <c r="S1419" i="13"/>
  <c r="R1419" i="13"/>
  <c r="Q1419" i="13"/>
  <c r="P1419" i="13"/>
  <c r="O1419" i="13"/>
  <c r="N1419" i="13"/>
  <c r="M1419" i="13"/>
  <c r="L1419" i="13"/>
  <c r="K1419" i="13"/>
  <c r="J1419" i="13"/>
  <c r="I1419" i="13"/>
  <c r="F1419" i="13"/>
  <c r="AB1418" i="13"/>
  <c r="AA1418" i="13"/>
  <c r="Z1418" i="13"/>
  <c r="Y1418" i="13"/>
  <c r="X1418" i="13"/>
  <c r="W1418" i="13"/>
  <c r="V1418" i="13"/>
  <c r="U1418" i="13"/>
  <c r="T1418" i="13"/>
  <c r="S1418" i="13"/>
  <c r="R1418" i="13"/>
  <c r="Q1418" i="13"/>
  <c r="P1418" i="13"/>
  <c r="O1418" i="13"/>
  <c r="N1418" i="13"/>
  <c r="M1418" i="13"/>
  <c r="L1418" i="13"/>
  <c r="K1418" i="13"/>
  <c r="J1418" i="13"/>
  <c r="I1418" i="13"/>
  <c r="F1418" i="13"/>
  <c r="AB1417" i="13"/>
  <c r="AA1417" i="13"/>
  <c r="Z1417" i="13"/>
  <c r="Y1417" i="13"/>
  <c r="X1417" i="13"/>
  <c r="W1417" i="13"/>
  <c r="V1417" i="13"/>
  <c r="U1417" i="13"/>
  <c r="T1417" i="13"/>
  <c r="S1417" i="13"/>
  <c r="R1417" i="13"/>
  <c r="Q1417" i="13"/>
  <c r="P1417" i="13"/>
  <c r="O1417" i="13"/>
  <c r="N1417" i="13"/>
  <c r="M1417" i="13"/>
  <c r="L1417" i="13"/>
  <c r="K1417" i="13"/>
  <c r="J1417" i="13"/>
  <c r="I1417" i="13"/>
  <c r="F1417" i="13"/>
  <c r="AB1416" i="13"/>
  <c r="AA1416" i="13"/>
  <c r="Z1416" i="13"/>
  <c r="Y1416" i="13"/>
  <c r="X1416" i="13"/>
  <c r="W1416" i="13"/>
  <c r="V1416" i="13"/>
  <c r="U1416" i="13"/>
  <c r="T1416" i="13"/>
  <c r="S1416" i="13"/>
  <c r="R1416" i="13"/>
  <c r="Q1416" i="13"/>
  <c r="P1416" i="13"/>
  <c r="O1416" i="13"/>
  <c r="N1416" i="13"/>
  <c r="M1416" i="13"/>
  <c r="L1416" i="13"/>
  <c r="K1416" i="13"/>
  <c r="J1416" i="13"/>
  <c r="I1416" i="13"/>
  <c r="F1416" i="13"/>
  <c r="AB1415" i="13"/>
  <c r="AA1415" i="13"/>
  <c r="Z1415" i="13"/>
  <c r="Y1415" i="13"/>
  <c r="X1415" i="13"/>
  <c r="W1415" i="13"/>
  <c r="V1415" i="13"/>
  <c r="U1415" i="13"/>
  <c r="T1415" i="13"/>
  <c r="S1415" i="13"/>
  <c r="R1415" i="13"/>
  <c r="Q1415" i="13"/>
  <c r="P1415" i="13"/>
  <c r="O1415" i="13"/>
  <c r="N1415" i="13"/>
  <c r="M1415" i="13"/>
  <c r="L1415" i="13"/>
  <c r="K1415" i="13"/>
  <c r="J1415" i="13"/>
  <c r="I1415" i="13"/>
  <c r="F1415" i="13"/>
  <c r="F1386" i="13"/>
  <c r="F1387" i="13"/>
  <c r="F1388" i="13"/>
  <c r="F1389" i="13"/>
  <c r="F1390" i="13"/>
  <c r="F1391" i="13"/>
  <c r="F1392" i="13"/>
  <c r="F1393" i="13"/>
  <c r="F1394" i="13"/>
  <c r="F1395" i="13"/>
  <c r="F1396" i="13"/>
  <c r="F1397" i="13"/>
  <c r="F1398" i="13"/>
  <c r="F1399" i="13"/>
  <c r="F1400" i="13"/>
  <c r="F1401" i="13"/>
  <c r="F1402" i="13"/>
  <c r="F1403" i="13"/>
  <c r="F1404" i="13"/>
  <c r="F1405" i="13"/>
  <c r="F1406" i="13"/>
  <c r="F1407" i="13"/>
  <c r="F1408" i="13"/>
  <c r="F1409" i="13"/>
  <c r="F1410" i="13"/>
  <c r="F1411" i="13"/>
  <c r="F1412" i="13"/>
  <c r="F1413" i="13"/>
  <c r="F1414" i="13"/>
  <c r="F1385" i="13"/>
  <c r="F1355" i="13"/>
  <c r="F1356" i="13"/>
  <c r="F1357" i="13"/>
  <c r="F1358" i="13"/>
  <c r="F1359" i="13"/>
  <c r="F1360" i="13"/>
  <c r="F1361" i="13"/>
  <c r="F1362" i="13"/>
  <c r="F1363" i="13"/>
  <c r="F1364" i="13"/>
  <c r="F1365" i="13"/>
  <c r="F1366" i="13"/>
  <c r="F1367" i="13"/>
  <c r="F1368" i="13"/>
  <c r="F1369" i="13"/>
  <c r="F1370" i="13"/>
  <c r="F1371" i="13"/>
  <c r="F1372" i="13"/>
  <c r="F1373" i="13"/>
  <c r="F1374" i="13"/>
  <c r="F1375" i="13"/>
  <c r="F1376" i="13"/>
  <c r="F1377" i="13"/>
  <c r="F1378" i="13"/>
  <c r="F1379" i="13"/>
  <c r="F1380" i="13"/>
  <c r="F1381" i="13"/>
  <c r="F1382" i="13"/>
  <c r="F1383" i="13"/>
  <c r="F1384" i="13"/>
  <c r="F1354" i="13"/>
  <c r="AB1414" i="13"/>
  <c r="AA1414" i="13"/>
  <c r="Z1414" i="13"/>
  <c r="Y1414" i="13"/>
  <c r="X1414" i="13"/>
  <c r="W1414" i="13"/>
  <c r="V1414" i="13"/>
  <c r="U1414" i="13"/>
  <c r="T1414" i="13"/>
  <c r="S1414" i="13"/>
  <c r="R1414" i="13"/>
  <c r="Q1414" i="13"/>
  <c r="P1414" i="13"/>
  <c r="O1414" i="13"/>
  <c r="N1414" i="13"/>
  <c r="M1414" i="13"/>
  <c r="L1414" i="13"/>
  <c r="K1414" i="13"/>
  <c r="J1414" i="13"/>
  <c r="I1414" i="13"/>
  <c r="AB1413" i="13"/>
  <c r="AA1413" i="13"/>
  <c r="Z1413" i="13"/>
  <c r="Y1413" i="13"/>
  <c r="X1413" i="13"/>
  <c r="W1413" i="13"/>
  <c r="V1413" i="13"/>
  <c r="U1413" i="13"/>
  <c r="T1413" i="13"/>
  <c r="S1413" i="13"/>
  <c r="R1413" i="13"/>
  <c r="Q1413" i="13"/>
  <c r="P1413" i="13"/>
  <c r="O1413" i="13"/>
  <c r="N1413" i="13"/>
  <c r="M1413" i="13"/>
  <c r="L1413" i="13"/>
  <c r="K1413" i="13"/>
  <c r="J1413" i="13"/>
  <c r="I1413" i="13"/>
  <c r="AB1412" i="13"/>
  <c r="AA1412" i="13"/>
  <c r="Z1412" i="13"/>
  <c r="Y1412" i="13"/>
  <c r="X1412" i="13"/>
  <c r="W1412" i="13"/>
  <c r="V1412" i="13"/>
  <c r="U1412" i="13"/>
  <c r="T1412" i="13"/>
  <c r="S1412" i="13"/>
  <c r="R1412" i="13"/>
  <c r="Q1412" i="13"/>
  <c r="P1412" i="13"/>
  <c r="O1412" i="13"/>
  <c r="N1412" i="13"/>
  <c r="M1412" i="13"/>
  <c r="L1412" i="13"/>
  <c r="K1412" i="13"/>
  <c r="J1412" i="13"/>
  <c r="I1412" i="13"/>
  <c r="AB1411" i="13"/>
  <c r="AA1411" i="13"/>
  <c r="Z1411" i="13"/>
  <c r="Y1411" i="13"/>
  <c r="X1411" i="13"/>
  <c r="W1411" i="13"/>
  <c r="V1411" i="13"/>
  <c r="U1411" i="13"/>
  <c r="T1411" i="13"/>
  <c r="S1411" i="13"/>
  <c r="R1411" i="13"/>
  <c r="Q1411" i="13"/>
  <c r="P1411" i="13"/>
  <c r="O1411" i="13"/>
  <c r="N1411" i="13"/>
  <c r="M1411" i="13"/>
  <c r="L1411" i="13"/>
  <c r="K1411" i="13"/>
  <c r="J1411" i="13"/>
  <c r="I1411" i="13"/>
  <c r="AB1410" i="13"/>
  <c r="AA1410" i="13"/>
  <c r="Z1410" i="13"/>
  <c r="Y1410" i="13"/>
  <c r="X1410" i="13"/>
  <c r="W1410" i="13"/>
  <c r="V1410" i="13"/>
  <c r="U1410" i="13"/>
  <c r="T1410" i="13"/>
  <c r="S1410" i="13"/>
  <c r="R1410" i="13"/>
  <c r="Q1410" i="13"/>
  <c r="P1410" i="13"/>
  <c r="O1410" i="13"/>
  <c r="N1410" i="13"/>
  <c r="M1410" i="13"/>
  <c r="L1410" i="13"/>
  <c r="K1410" i="13"/>
  <c r="J1410" i="13"/>
  <c r="I1410" i="13"/>
  <c r="AB1409" i="13"/>
  <c r="AA1409" i="13"/>
  <c r="Z1409" i="13"/>
  <c r="Y1409" i="13"/>
  <c r="X1409" i="13"/>
  <c r="W1409" i="13"/>
  <c r="V1409" i="13"/>
  <c r="U1409" i="13"/>
  <c r="T1409" i="13"/>
  <c r="S1409" i="13"/>
  <c r="R1409" i="13"/>
  <c r="Q1409" i="13"/>
  <c r="P1409" i="13"/>
  <c r="O1409" i="13"/>
  <c r="N1409" i="13"/>
  <c r="M1409" i="13"/>
  <c r="L1409" i="13"/>
  <c r="K1409" i="13"/>
  <c r="J1409" i="13"/>
  <c r="I1409" i="13"/>
  <c r="AB1408" i="13"/>
  <c r="AA1408" i="13"/>
  <c r="Z1408" i="13"/>
  <c r="Y1408" i="13"/>
  <c r="X1408" i="13"/>
  <c r="W1408" i="13"/>
  <c r="V1408" i="13"/>
  <c r="U1408" i="13"/>
  <c r="T1408" i="13"/>
  <c r="S1408" i="13"/>
  <c r="R1408" i="13"/>
  <c r="Q1408" i="13"/>
  <c r="P1408" i="13"/>
  <c r="O1408" i="13"/>
  <c r="N1408" i="13"/>
  <c r="M1408" i="13"/>
  <c r="L1408" i="13"/>
  <c r="K1408" i="13"/>
  <c r="J1408" i="13"/>
  <c r="I1408" i="13"/>
  <c r="AB1407" i="13"/>
  <c r="AA1407" i="13"/>
  <c r="Z1407" i="13"/>
  <c r="Y1407" i="13"/>
  <c r="X1407" i="13"/>
  <c r="W1407" i="13"/>
  <c r="V1407" i="13"/>
  <c r="U1407" i="13"/>
  <c r="T1407" i="13"/>
  <c r="S1407" i="13"/>
  <c r="R1407" i="13"/>
  <c r="Q1407" i="13"/>
  <c r="P1407" i="13"/>
  <c r="O1407" i="13"/>
  <c r="N1407" i="13"/>
  <c r="M1407" i="13"/>
  <c r="L1407" i="13"/>
  <c r="K1407" i="13"/>
  <c r="J1407" i="13"/>
  <c r="I1407" i="13"/>
  <c r="AB1406" i="13"/>
  <c r="AA1406" i="13"/>
  <c r="Z1406" i="13"/>
  <c r="Y1406" i="13"/>
  <c r="X1406" i="13"/>
  <c r="W1406" i="13"/>
  <c r="V1406" i="13"/>
  <c r="U1406" i="13"/>
  <c r="T1406" i="13"/>
  <c r="S1406" i="13"/>
  <c r="R1406" i="13"/>
  <c r="Q1406" i="13"/>
  <c r="P1406" i="13"/>
  <c r="O1406" i="13"/>
  <c r="N1406" i="13"/>
  <c r="M1406" i="13"/>
  <c r="L1406" i="13"/>
  <c r="K1406" i="13"/>
  <c r="J1406" i="13"/>
  <c r="I1406" i="13"/>
  <c r="AB1405" i="13"/>
  <c r="AA1405" i="13"/>
  <c r="Z1405" i="13"/>
  <c r="Y1405" i="13"/>
  <c r="X1405" i="13"/>
  <c r="W1405" i="13"/>
  <c r="V1405" i="13"/>
  <c r="U1405" i="13"/>
  <c r="T1405" i="13"/>
  <c r="S1405" i="13"/>
  <c r="R1405" i="13"/>
  <c r="Q1405" i="13"/>
  <c r="P1405" i="13"/>
  <c r="O1405" i="13"/>
  <c r="N1405" i="13"/>
  <c r="M1405" i="13"/>
  <c r="L1405" i="13"/>
  <c r="K1405" i="13"/>
  <c r="J1405" i="13"/>
  <c r="I1405" i="13"/>
  <c r="AB1404" i="13"/>
  <c r="AA1404" i="13"/>
  <c r="Z1404" i="13"/>
  <c r="Y1404" i="13"/>
  <c r="X1404" i="13"/>
  <c r="W1404" i="13"/>
  <c r="V1404" i="13"/>
  <c r="U1404" i="13"/>
  <c r="T1404" i="13"/>
  <c r="S1404" i="13"/>
  <c r="R1404" i="13"/>
  <c r="Q1404" i="13"/>
  <c r="P1404" i="13"/>
  <c r="O1404" i="13"/>
  <c r="N1404" i="13"/>
  <c r="M1404" i="13"/>
  <c r="L1404" i="13"/>
  <c r="K1404" i="13"/>
  <c r="J1404" i="13"/>
  <c r="I1404" i="13"/>
  <c r="AB1403" i="13"/>
  <c r="AA1403" i="13"/>
  <c r="Z1403" i="13"/>
  <c r="Y1403" i="13"/>
  <c r="X1403" i="13"/>
  <c r="W1403" i="13"/>
  <c r="V1403" i="13"/>
  <c r="U1403" i="13"/>
  <c r="T1403" i="13"/>
  <c r="S1403" i="13"/>
  <c r="R1403" i="13"/>
  <c r="Q1403" i="13"/>
  <c r="P1403" i="13"/>
  <c r="O1403" i="13"/>
  <c r="N1403" i="13"/>
  <c r="M1403" i="13"/>
  <c r="L1403" i="13"/>
  <c r="K1403" i="13"/>
  <c r="J1403" i="13"/>
  <c r="I1403" i="13"/>
  <c r="AB1402" i="13"/>
  <c r="AA1402" i="13"/>
  <c r="Z1402" i="13"/>
  <c r="Y1402" i="13"/>
  <c r="X1402" i="13"/>
  <c r="W1402" i="13"/>
  <c r="V1402" i="13"/>
  <c r="U1402" i="13"/>
  <c r="T1402" i="13"/>
  <c r="S1402" i="13"/>
  <c r="R1402" i="13"/>
  <c r="Q1402" i="13"/>
  <c r="P1402" i="13"/>
  <c r="O1402" i="13"/>
  <c r="N1402" i="13"/>
  <c r="M1402" i="13"/>
  <c r="L1402" i="13"/>
  <c r="K1402" i="13"/>
  <c r="J1402" i="13"/>
  <c r="I1402" i="13"/>
  <c r="AB1401" i="13"/>
  <c r="AA1401" i="13"/>
  <c r="Z1401" i="13"/>
  <c r="Y1401" i="13"/>
  <c r="X1401" i="13"/>
  <c r="W1401" i="13"/>
  <c r="V1401" i="13"/>
  <c r="U1401" i="13"/>
  <c r="T1401" i="13"/>
  <c r="S1401" i="13"/>
  <c r="R1401" i="13"/>
  <c r="Q1401" i="13"/>
  <c r="P1401" i="13"/>
  <c r="O1401" i="13"/>
  <c r="N1401" i="13"/>
  <c r="M1401" i="13"/>
  <c r="L1401" i="13"/>
  <c r="K1401" i="13"/>
  <c r="J1401" i="13"/>
  <c r="I1401" i="13"/>
  <c r="AB1400" i="13"/>
  <c r="AA1400" i="13"/>
  <c r="Z1400" i="13"/>
  <c r="Y1400" i="13"/>
  <c r="X1400" i="13"/>
  <c r="W1400" i="13"/>
  <c r="V1400" i="13"/>
  <c r="U1400" i="13"/>
  <c r="T1400" i="13"/>
  <c r="S1400" i="13"/>
  <c r="R1400" i="13"/>
  <c r="Q1400" i="13"/>
  <c r="P1400" i="13"/>
  <c r="O1400" i="13"/>
  <c r="N1400" i="13"/>
  <c r="M1400" i="13"/>
  <c r="L1400" i="13"/>
  <c r="K1400" i="13"/>
  <c r="J1400" i="13"/>
  <c r="I1400" i="13"/>
  <c r="AB1399" i="13"/>
  <c r="AA1399" i="13"/>
  <c r="Z1399" i="13"/>
  <c r="Y1399" i="13"/>
  <c r="X1399" i="13"/>
  <c r="W1399" i="13"/>
  <c r="V1399" i="13"/>
  <c r="U1399" i="13"/>
  <c r="T1399" i="13"/>
  <c r="S1399" i="13"/>
  <c r="R1399" i="13"/>
  <c r="Q1399" i="13"/>
  <c r="P1399" i="13"/>
  <c r="O1399" i="13"/>
  <c r="N1399" i="13"/>
  <c r="M1399" i="13"/>
  <c r="L1399" i="13"/>
  <c r="K1399" i="13"/>
  <c r="J1399" i="13"/>
  <c r="I1399" i="13"/>
  <c r="AB1398" i="13"/>
  <c r="AA1398" i="13"/>
  <c r="Z1398" i="13"/>
  <c r="Y1398" i="13"/>
  <c r="X1398" i="13"/>
  <c r="W1398" i="13"/>
  <c r="V1398" i="13"/>
  <c r="U1398" i="13"/>
  <c r="T1398" i="13"/>
  <c r="S1398" i="13"/>
  <c r="R1398" i="13"/>
  <c r="Q1398" i="13"/>
  <c r="P1398" i="13"/>
  <c r="O1398" i="13"/>
  <c r="N1398" i="13"/>
  <c r="M1398" i="13"/>
  <c r="L1398" i="13"/>
  <c r="K1398" i="13"/>
  <c r="J1398" i="13"/>
  <c r="I1398" i="13"/>
  <c r="AB1397" i="13"/>
  <c r="AA1397" i="13"/>
  <c r="Z1397" i="13"/>
  <c r="Y1397" i="13"/>
  <c r="X1397" i="13"/>
  <c r="W1397" i="13"/>
  <c r="V1397" i="13"/>
  <c r="U1397" i="13"/>
  <c r="T1397" i="13"/>
  <c r="S1397" i="13"/>
  <c r="R1397" i="13"/>
  <c r="Q1397" i="13"/>
  <c r="P1397" i="13"/>
  <c r="O1397" i="13"/>
  <c r="N1397" i="13"/>
  <c r="M1397" i="13"/>
  <c r="L1397" i="13"/>
  <c r="K1397" i="13"/>
  <c r="J1397" i="13"/>
  <c r="I1397" i="13"/>
  <c r="AB1396" i="13"/>
  <c r="AA1396" i="13"/>
  <c r="Z1396" i="13"/>
  <c r="Y1396" i="13"/>
  <c r="X1396" i="13"/>
  <c r="W1396" i="13"/>
  <c r="V1396" i="13"/>
  <c r="U1396" i="13"/>
  <c r="T1396" i="13"/>
  <c r="S1396" i="13"/>
  <c r="R1396" i="13"/>
  <c r="Q1396" i="13"/>
  <c r="P1396" i="13"/>
  <c r="O1396" i="13"/>
  <c r="N1396" i="13"/>
  <c r="M1396" i="13"/>
  <c r="L1396" i="13"/>
  <c r="K1396" i="13"/>
  <c r="J1396" i="13"/>
  <c r="I1396" i="13"/>
  <c r="AB1395" i="13"/>
  <c r="AA1395" i="13"/>
  <c r="Z1395" i="13"/>
  <c r="Y1395" i="13"/>
  <c r="X1395" i="13"/>
  <c r="W1395" i="13"/>
  <c r="V1395" i="13"/>
  <c r="U1395" i="13"/>
  <c r="T1395" i="13"/>
  <c r="S1395" i="13"/>
  <c r="R1395" i="13"/>
  <c r="Q1395" i="13"/>
  <c r="P1395" i="13"/>
  <c r="O1395" i="13"/>
  <c r="N1395" i="13"/>
  <c r="M1395" i="13"/>
  <c r="L1395" i="13"/>
  <c r="K1395" i="13"/>
  <c r="J1395" i="13"/>
  <c r="I1395" i="13"/>
  <c r="AB1394" i="13"/>
  <c r="AA1394" i="13"/>
  <c r="Z1394" i="13"/>
  <c r="Y1394" i="13"/>
  <c r="X1394" i="13"/>
  <c r="W1394" i="13"/>
  <c r="V1394" i="13"/>
  <c r="U1394" i="13"/>
  <c r="T1394" i="13"/>
  <c r="S1394" i="13"/>
  <c r="R1394" i="13"/>
  <c r="Q1394" i="13"/>
  <c r="P1394" i="13"/>
  <c r="O1394" i="13"/>
  <c r="N1394" i="13"/>
  <c r="M1394" i="13"/>
  <c r="L1394" i="13"/>
  <c r="K1394" i="13"/>
  <c r="J1394" i="13"/>
  <c r="I1394" i="13"/>
  <c r="AB1393" i="13"/>
  <c r="AA1393" i="13"/>
  <c r="Z1393" i="13"/>
  <c r="Y1393" i="13"/>
  <c r="X1393" i="13"/>
  <c r="W1393" i="13"/>
  <c r="V1393" i="13"/>
  <c r="U1393" i="13"/>
  <c r="T1393" i="13"/>
  <c r="S1393" i="13"/>
  <c r="R1393" i="13"/>
  <c r="Q1393" i="13"/>
  <c r="P1393" i="13"/>
  <c r="O1393" i="13"/>
  <c r="N1393" i="13"/>
  <c r="M1393" i="13"/>
  <c r="L1393" i="13"/>
  <c r="K1393" i="13"/>
  <c r="J1393" i="13"/>
  <c r="I1393" i="13"/>
  <c r="AB1392" i="13"/>
  <c r="AA1392" i="13"/>
  <c r="Z1392" i="13"/>
  <c r="Y1392" i="13"/>
  <c r="X1392" i="13"/>
  <c r="W1392" i="13"/>
  <c r="V1392" i="13"/>
  <c r="U1392" i="13"/>
  <c r="T1392" i="13"/>
  <c r="S1392" i="13"/>
  <c r="R1392" i="13"/>
  <c r="Q1392" i="13"/>
  <c r="P1392" i="13"/>
  <c r="O1392" i="13"/>
  <c r="N1392" i="13"/>
  <c r="M1392" i="13"/>
  <c r="L1392" i="13"/>
  <c r="K1392" i="13"/>
  <c r="J1392" i="13"/>
  <c r="I1392" i="13"/>
  <c r="AB1391" i="13"/>
  <c r="AA1391" i="13"/>
  <c r="Z1391" i="13"/>
  <c r="Y1391" i="13"/>
  <c r="X1391" i="13"/>
  <c r="W1391" i="13"/>
  <c r="V1391" i="13"/>
  <c r="U1391" i="13"/>
  <c r="T1391" i="13"/>
  <c r="S1391" i="13"/>
  <c r="R1391" i="13"/>
  <c r="Q1391" i="13"/>
  <c r="P1391" i="13"/>
  <c r="O1391" i="13"/>
  <c r="N1391" i="13"/>
  <c r="M1391" i="13"/>
  <c r="L1391" i="13"/>
  <c r="K1391" i="13"/>
  <c r="J1391" i="13"/>
  <c r="I1391" i="13"/>
  <c r="AB1390" i="13"/>
  <c r="AA1390" i="13"/>
  <c r="Z1390" i="13"/>
  <c r="Y1390" i="13"/>
  <c r="X1390" i="13"/>
  <c r="W1390" i="13"/>
  <c r="V1390" i="13"/>
  <c r="U1390" i="13"/>
  <c r="T1390" i="13"/>
  <c r="S1390" i="13"/>
  <c r="R1390" i="13"/>
  <c r="Q1390" i="13"/>
  <c r="P1390" i="13"/>
  <c r="O1390" i="13"/>
  <c r="N1390" i="13"/>
  <c r="M1390" i="13"/>
  <c r="L1390" i="13"/>
  <c r="K1390" i="13"/>
  <c r="J1390" i="13"/>
  <c r="I1390" i="13"/>
  <c r="AB1389" i="13"/>
  <c r="AA1389" i="13"/>
  <c r="Z1389" i="13"/>
  <c r="Y1389" i="13"/>
  <c r="X1389" i="13"/>
  <c r="W1389" i="13"/>
  <c r="V1389" i="13"/>
  <c r="U1389" i="13"/>
  <c r="T1389" i="13"/>
  <c r="S1389" i="13"/>
  <c r="R1389" i="13"/>
  <c r="Q1389" i="13"/>
  <c r="P1389" i="13"/>
  <c r="O1389" i="13"/>
  <c r="N1389" i="13"/>
  <c r="M1389" i="13"/>
  <c r="L1389" i="13"/>
  <c r="K1389" i="13"/>
  <c r="J1389" i="13"/>
  <c r="I1389" i="13"/>
  <c r="AB1388" i="13"/>
  <c r="AA1388" i="13"/>
  <c r="Z1388" i="13"/>
  <c r="Y1388" i="13"/>
  <c r="X1388" i="13"/>
  <c r="W1388" i="13"/>
  <c r="V1388" i="13"/>
  <c r="U1388" i="13"/>
  <c r="T1388" i="13"/>
  <c r="S1388" i="13"/>
  <c r="R1388" i="13"/>
  <c r="Q1388" i="13"/>
  <c r="P1388" i="13"/>
  <c r="O1388" i="13"/>
  <c r="N1388" i="13"/>
  <c r="M1388" i="13"/>
  <c r="L1388" i="13"/>
  <c r="K1388" i="13"/>
  <c r="J1388" i="13"/>
  <c r="I1388" i="13"/>
  <c r="AB1387" i="13"/>
  <c r="AA1387" i="13"/>
  <c r="Z1387" i="13"/>
  <c r="Y1387" i="13"/>
  <c r="X1387" i="13"/>
  <c r="W1387" i="13"/>
  <c r="V1387" i="13"/>
  <c r="U1387" i="13"/>
  <c r="T1387" i="13"/>
  <c r="S1387" i="13"/>
  <c r="R1387" i="13"/>
  <c r="Q1387" i="13"/>
  <c r="P1387" i="13"/>
  <c r="O1387" i="13"/>
  <c r="N1387" i="13"/>
  <c r="M1387" i="13"/>
  <c r="L1387" i="13"/>
  <c r="K1387" i="13"/>
  <c r="J1387" i="13"/>
  <c r="I1387" i="13"/>
  <c r="AB1386" i="13"/>
  <c r="AA1386" i="13"/>
  <c r="Z1386" i="13"/>
  <c r="Y1386" i="13"/>
  <c r="X1386" i="13"/>
  <c r="W1386" i="13"/>
  <c r="V1386" i="13"/>
  <c r="U1386" i="13"/>
  <c r="T1386" i="13"/>
  <c r="S1386" i="13"/>
  <c r="R1386" i="13"/>
  <c r="Q1386" i="13"/>
  <c r="P1386" i="13"/>
  <c r="O1386" i="13"/>
  <c r="N1386" i="13"/>
  <c r="M1386" i="13"/>
  <c r="L1386" i="13"/>
  <c r="K1386" i="13"/>
  <c r="J1386" i="13"/>
  <c r="I1386" i="13"/>
  <c r="AB1385" i="13"/>
  <c r="AA1385" i="13"/>
  <c r="Z1385" i="13"/>
  <c r="Y1385" i="13"/>
  <c r="X1385" i="13"/>
  <c r="W1385" i="13"/>
  <c r="V1385" i="13"/>
  <c r="U1385" i="13"/>
  <c r="T1385" i="13"/>
  <c r="S1385" i="13"/>
  <c r="R1385" i="13"/>
  <c r="Q1385" i="13"/>
  <c r="P1385" i="13"/>
  <c r="O1385" i="13"/>
  <c r="N1385" i="13"/>
  <c r="M1385" i="13"/>
  <c r="L1385" i="13"/>
  <c r="K1385" i="13"/>
  <c r="J1385" i="13"/>
  <c r="I1385" i="13"/>
  <c r="AB1384" i="13"/>
  <c r="AA1384" i="13"/>
  <c r="Z1384" i="13"/>
  <c r="Y1384" i="13"/>
  <c r="X1384" i="13"/>
  <c r="W1384" i="13"/>
  <c r="V1384" i="13"/>
  <c r="U1384" i="13"/>
  <c r="T1384" i="13"/>
  <c r="S1384" i="13"/>
  <c r="R1384" i="13"/>
  <c r="Q1384" i="13"/>
  <c r="P1384" i="13"/>
  <c r="O1384" i="13"/>
  <c r="N1384" i="13"/>
  <c r="M1384" i="13"/>
  <c r="L1384" i="13"/>
  <c r="K1384" i="13"/>
  <c r="J1384" i="13"/>
  <c r="I1384" i="13"/>
  <c r="AB1383" i="13"/>
  <c r="AA1383" i="13"/>
  <c r="Z1383" i="13"/>
  <c r="Y1383" i="13"/>
  <c r="X1383" i="13"/>
  <c r="W1383" i="13"/>
  <c r="V1383" i="13"/>
  <c r="U1383" i="13"/>
  <c r="T1383" i="13"/>
  <c r="S1383" i="13"/>
  <c r="R1383" i="13"/>
  <c r="Q1383" i="13"/>
  <c r="P1383" i="13"/>
  <c r="O1383" i="13"/>
  <c r="N1383" i="13"/>
  <c r="M1383" i="13"/>
  <c r="L1383" i="13"/>
  <c r="K1383" i="13"/>
  <c r="J1383" i="13"/>
  <c r="I1383" i="13"/>
  <c r="AB1382" i="13"/>
  <c r="AA1382" i="13"/>
  <c r="Z1382" i="13"/>
  <c r="Y1382" i="13"/>
  <c r="X1382" i="13"/>
  <c r="W1382" i="13"/>
  <c r="V1382" i="13"/>
  <c r="U1382" i="13"/>
  <c r="T1382" i="13"/>
  <c r="S1382" i="13"/>
  <c r="R1382" i="13"/>
  <c r="Q1382" i="13"/>
  <c r="P1382" i="13"/>
  <c r="O1382" i="13"/>
  <c r="N1382" i="13"/>
  <c r="M1382" i="13"/>
  <c r="L1382" i="13"/>
  <c r="K1382" i="13"/>
  <c r="J1382" i="13"/>
  <c r="I1382" i="13"/>
  <c r="AB1381" i="13"/>
  <c r="AA1381" i="13"/>
  <c r="Z1381" i="13"/>
  <c r="Y1381" i="13"/>
  <c r="X1381" i="13"/>
  <c r="W1381" i="13"/>
  <c r="V1381" i="13"/>
  <c r="U1381" i="13"/>
  <c r="T1381" i="13"/>
  <c r="S1381" i="13"/>
  <c r="R1381" i="13"/>
  <c r="Q1381" i="13"/>
  <c r="P1381" i="13"/>
  <c r="O1381" i="13"/>
  <c r="N1381" i="13"/>
  <c r="M1381" i="13"/>
  <c r="L1381" i="13"/>
  <c r="K1381" i="13"/>
  <c r="J1381" i="13"/>
  <c r="I1381" i="13"/>
  <c r="AB1380" i="13"/>
  <c r="AA1380" i="13"/>
  <c r="Z1380" i="13"/>
  <c r="Y1380" i="13"/>
  <c r="X1380" i="13"/>
  <c r="W1380" i="13"/>
  <c r="V1380" i="13"/>
  <c r="U1380" i="13"/>
  <c r="T1380" i="13"/>
  <c r="S1380" i="13"/>
  <c r="R1380" i="13"/>
  <c r="Q1380" i="13"/>
  <c r="P1380" i="13"/>
  <c r="O1380" i="13"/>
  <c r="N1380" i="13"/>
  <c r="M1380" i="13"/>
  <c r="L1380" i="13"/>
  <c r="K1380" i="13"/>
  <c r="J1380" i="13"/>
  <c r="I1380" i="13"/>
  <c r="AB1379" i="13"/>
  <c r="AA1379" i="13"/>
  <c r="Z1379" i="13"/>
  <c r="Y1379" i="13"/>
  <c r="X1379" i="13"/>
  <c r="W1379" i="13"/>
  <c r="V1379" i="13"/>
  <c r="U1379" i="13"/>
  <c r="T1379" i="13"/>
  <c r="S1379" i="13"/>
  <c r="R1379" i="13"/>
  <c r="Q1379" i="13"/>
  <c r="P1379" i="13"/>
  <c r="O1379" i="13"/>
  <c r="N1379" i="13"/>
  <c r="M1379" i="13"/>
  <c r="L1379" i="13"/>
  <c r="K1379" i="13"/>
  <c r="J1379" i="13"/>
  <c r="I1379" i="13"/>
  <c r="AB1378" i="13"/>
  <c r="AA1378" i="13"/>
  <c r="Z1378" i="13"/>
  <c r="Y1378" i="13"/>
  <c r="X1378" i="13"/>
  <c r="W1378" i="13"/>
  <c r="V1378" i="13"/>
  <c r="U1378" i="13"/>
  <c r="T1378" i="13"/>
  <c r="S1378" i="13"/>
  <c r="R1378" i="13"/>
  <c r="Q1378" i="13"/>
  <c r="P1378" i="13"/>
  <c r="O1378" i="13"/>
  <c r="N1378" i="13"/>
  <c r="M1378" i="13"/>
  <c r="L1378" i="13"/>
  <c r="K1378" i="13"/>
  <c r="J1378" i="13"/>
  <c r="I1378" i="13"/>
  <c r="AB1377" i="13"/>
  <c r="AA1377" i="13"/>
  <c r="Z1377" i="13"/>
  <c r="Y1377" i="13"/>
  <c r="X1377" i="13"/>
  <c r="W1377" i="13"/>
  <c r="V1377" i="13"/>
  <c r="U1377" i="13"/>
  <c r="T1377" i="13"/>
  <c r="S1377" i="13"/>
  <c r="R1377" i="13"/>
  <c r="Q1377" i="13"/>
  <c r="P1377" i="13"/>
  <c r="O1377" i="13"/>
  <c r="N1377" i="13"/>
  <c r="M1377" i="13"/>
  <c r="L1377" i="13"/>
  <c r="K1377" i="13"/>
  <c r="J1377" i="13"/>
  <c r="I1377" i="13"/>
  <c r="AB1376" i="13"/>
  <c r="AA1376" i="13"/>
  <c r="Z1376" i="13"/>
  <c r="Y1376" i="13"/>
  <c r="X1376" i="13"/>
  <c r="W1376" i="13"/>
  <c r="V1376" i="13"/>
  <c r="U1376" i="13"/>
  <c r="T1376" i="13"/>
  <c r="S1376" i="13"/>
  <c r="R1376" i="13"/>
  <c r="Q1376" i="13"/>
  <c r="P1376" i="13"/>
  <c r="O1376" i="13"/>
  <c r="N1376" i="13"/>
  <c r="M1376" i="13"/>
  <c r="L1376" i="13"/>
  <c r="K1376" i="13"/>
  <c r="J1376" i="13"/>
  <c r="I1376" i="13"/>
  <c r="AB1375" i="13"/>
  <c r="AA1375" i="13"/>
  <c r="Z1375" i="13"/>
  <c r="Y1375" i="13"/>
  <c r="X1375" i="13"/>
  <c r="W1375" i="13"/>
  <c r="V1375" i="13"/>
  <c r="U1375" i="13"/>
  <c r="T1375" i="13"/>
  <c r="S1375" i="13"/>
  <c r="R1375" i="13"/>
  <c r="Q1375" i="13"/>
  <c r="P1375" i="13"/>
  <c r="O1375" i="13"/>
  <c r="N1375" i="13"/>
  <c r="M1375" i="13"/>
  <c r="L1375" i="13"/>
  <c r="K1375" i="13"/>
  <c r="J1375" i="13"/>
  <c r="I1375" i="13"/>
  <c r="AB1374" i="13"/>
  <c r="AA1374" i="13"/>
  <c r="Z1374" i="13"/>
  <c r="Y1374" i="13"/>
  <c r="X1374" i="13"/>
  <c r="W1374" i="13"/>
  <c r="V1374" i="13"/>
  <c r="U1374" i="13"/>
  <c r="T1374" i="13"/>
  <c r="S1374" i="13"/>
  <c r="R1374" i="13"/>
  <c r="Q1374" i="13"/>
  <c r="P1374" i="13"/>
  <c r="O1374" i="13"/>
  <c r="N1374" i="13"/>
  <c r="M1374" i="13"/>
  <c r="L1374" i="13"/>
  <c r="K1374" i="13"/>
  <c r="J1374" i="13"/>
  <c r="I1374" i="13"/>
  <c r="AB1373" i="13"/>
  <c r="AA1373" i="13"/>
  <c r="Z1373" i="13"/>
  <c r="Y1373" i="13"/>
  <c r="X1373" i="13"/>
  <c r="W1373" i="13"/>
  <c r="V1373" i="13"/>
  <c r="U1373" i="13"/>
  <c r="T1373" i="13"/>
  <c r="S1373" i="13"/>
  <c r="R1373" i="13"/>
  <c r="Q1373" i="13"/>
  <c r="P1373" i="13"/>
  <c r="O1373" i="13"/>
  <c r="N1373" i="13"/>
  <c r="M1373" i="13"/>
  <c r="L1373" i="13"/>
  <c r="K1373" i="13"/>
  <c r="J1373" i="13"/>
  <c r="I1373" i="13"/>
  <c r="AB1372" i="13"/>
  <c r="AA1372" i="13"/>
  <c r="Z1372" i="13"/>
  <c r="Y1372" i="13"/>
  <c r="X1372" i="13"/>
  <c r="W1372" i="13"/>
  <c r="V1372" i="13"/>
  <c r="U1372" i="13"/>
  <c r="T1372" i="13"/>
  <c r="S1372" i="13"/>
  <c r="R1372" i="13"/>
  <c r="Q1372" i="13"/>
  <c r="P1372" i="13"/>
  <c r="O1372" i="13"/>
  <c r="N1372" i="13"/>
  <c r="M1372" i="13"/>
  <c r="L1372" i="13"/>
  <c r="K1372" i="13"/>
  <c r="J1372" i="13"/>
  <c r="I1372" i="13"/>
  <c r="AB1371" i="13"/>
  <c r="AA1371" i="13"/>
  <c r="Z1371" i="13"/>
  <c r="Y1371" i="13"/>
  <c r="X1371" i="13"/>
  <c r="W1371" i="13"/>
  <c r="V1371" i="13"/>
  <c r="U1371" i="13"/>
  <c r="T1371" i="13"/>
  <c r="S1371" i="13"/>
  <c r="R1371" i="13"/>
  <c r="Q1371" i="13"/>
  <c r="P1371" i="13"/>
  <c r="O1371" i="13"/>
  <c r="N1371" i="13"/>
  <c r="M1371" i="13"/>
  <c r="L1371" i="13"/>
  <c r="K1371" i="13"/>
  <c r="J1371" i="13"/>
  <c r="I1371" i="13"/>
  <c r="AB1370" i="13"/>
  <c r="AA1370" i="13"/>
  <c r="Z1370" i="13"/>
  <c r="Y1370" i="13"/>
  <c r="X1370" i="13"/>
  <c r="W1370" i="13"/>
  <c r="V1370" i="13"/>
  <c r="U1370" i="13"/>
  <c r="T1370" i="13"/>
  <c r="S1370" i="13"/>
  <c r="R1370" i="13"/>
  <c r="Q1370" i="13"/>
  <c r="P1370" i="13"/>
  <c r="O1370" i="13"/>
  <c r="N1370" i="13"/>
  <c r="M1370" i="13"/>
  <c r="L1370" i="13"/>
  <c r="K1370" i="13"/>
  <c r="J1370" i="13"/>
  <c r="I1370" i="13"/>
  <c r="AB1369" i="13"/>
  <c r="AA1369" i="13"/>
  <c r="Z1369" i="13"/>
  <c r="Y1369" i="13"/>
  <c r="X1369" i="13"/>
  <c r="W1369" i="13"/>
  <c r="V1369" i="13"/>
  <c r="U1369" i="13"/>
  <c r="T1369" i="13"/>
  <c r="S1369" i="13"/>
  <c r="R1369" i="13"/>
  <c r="Q1369" i="13"/>
  <c r="P1369" i="13"/>
  <c r="O1369" i="13"/>
  <c r="N1369" i="13"/>
  <c r="M1369" i="13"/>
  <c r="L1369" i="13"/>
  <c r="K1369" i="13"/>
  <c r="J1369" i="13"/>
  <c r="I1369" i="13"/>
  <c r="AB1368" i="13"/>
  <c r="AA1368" i="13"/>
  <c r="Z1368" i="13"/>
  <c r="Y1368" i="13"/>
  <c r="X1368" i="13"/>
  <c r="W1368" i="13"/>
  <c r="V1368" i="13"/>
  <c r="U1368" i="13"/>
  <c r="T1368" i="13"/>
  <c r="S1368" i="13"/>
  <c r="R1368" i="13"/>
  <c r="Q1368" i="13"/>
  <c r="P1368" i="13"/>
  <c r="O1368" i="13"/>
  <c r="N1368" i="13"/>
  <c r="M1368" i="13"/>
  <c r="L1368" i="13"/>
  <c r="K1368" i="13"/>
  <c r="J1368" i="13"/>
  <c r="I1368" i="13"/>
  <c r="AB1367" i="13"/>
  <c r="AA1367" i="13"/>
  <c r="Z1367" i="13"/>
  <c r="Y1367" i="13"/>
  <c r="X1367" i="13"/>
  <c r="W1367" i="13"/>
  <c r="V1367" i="13"/>
  <c r="U1367" i="13"/>
  <c r="T1367" i="13"/>
  <c r="S1367" i="13"/>
  <c r="R1367" i="13"/>
  <c r="Q1367" i="13"/>
  <c r="P1367" i="13"/>
  <c r="O1367" i="13"/>
  <c r="N1367" i="13"/>
  <c r="M1367" i="13"/>
  <c r="L1367" i="13"/>
  <c r="K1367" i="13"/>
  <c r="J1367" i="13"/>
  <c r="I1367" i="13"/>
  <c r="AB1366" i="13"/>
  <c r="AA1366" i="13"/>
  <c r="Z1366" i="13"/>
  <c r="Y1366" i="13"/>
  <c r="X1366" i="13"/>
  <c r="W1366" i="13"/>
  <c r="V1366" i="13"/>
  <c r="U1366" i="13"/>
  <c r="T1366" i="13"/>
  <c r="S1366" i="13"/>
  <c r="R1366" i="13"/>
  <c r="Q1366" i="13"/>
  <c r="P1366" i="13"/>
  <c r="O1366" i="13"/>
  <c r="N1366" i="13"/>
  <c r="M1366" i="13"/>
  <c r="L1366" i="13"/>
  <c r="K1366" i="13"/>
  <c r="J1366" i="13"/>
  <c r="I1366" i="13"/>
  <c r="AB1365" i="13"/>
  <c r="AA1365" i="13"/>
  <c r="Z1365" i="13"/>
  <c r="Y1365" i="13"/>
  <c r="X1365" i="13"/>
  <c r="W1365" i="13"/>
  <c r="V1365" i="13"/>
  <c r="U1365" i="13"/>
  <c r="T1365" i="13"/>
  <c r="S1365" i="13"/>
  <c r="R1365" i="13"/>
  <c r="Q1365" i="13"/>
  <c r="P1365" i="13"/>
  <c r="O1365" i="13"/>
  <c r="N1365" i="13"/>
  <c r="M1365" i="13"/>
  <c r="L1365" i="13"/>
  <c r="K1365" i="13"/>
  <c r="J1365" i="13"/>
  <c r="I1365" i="13"/>
  <c r="AB1364" i="13"/>
  <c r="AA1364" i="13"/>
  <c r="Z1364" i="13"/>
  <c r="Y1364" i="13"/>
  <c r="X1364" i="13"/>
  <c r="W1364" i="13"/>
  <c r="V1364" i="13"/>
  <c r="U1364" i="13"/>
  <c r="T1364" i="13"/>
  <c r="S1364" i="13"/>
  <c r="R1364" i="13"/>
  <c r="Q1364" i="13"/>
  <c r="P1364" i="13"/>
  <c r="O1364" i="13"/>
  <c r="N1364" i="13"/>
  <c r="M1364" i="13"/>
  <c r="L1364" i="13"/>
  <c r="K1364" i="13"/>
  <c r="J1364" i="13"/>
  <c r="I1364" i="13"/>
  <c r="AB1363" i="13"/>
  <c r="AA1363" i="13"/>
  <c r="Z1363" i="13"/>
  <c r="Y1363" i="13"/>
  <c r="X1363" i="13"/>
  <c r="W1363" i="13"/>
  <c r="V1363" i="13"/>
  <c r="U1363" i="13"/>
  <c r="T1363" i="13"/>
  <c r="S1363" i="13"/>
  <c r="R1363" i="13"/>
  <c r="Q1363" i="13"/>
  <c r="P1363" i="13"/>
  <c r="O1363" i="13"/>
  <c r="N1363" i="13"/>
  <c r="M1363" i="13"/>
  <c r="L1363" i="13"/>
  <c r="K1363" i="13"/>
  <c r="J1363" i="13"/>
  <c r="I1363" i="13"/>
  <c r="AB1362" i="13"/>
  <c r="AA1362" i="13"/>
  <c r="Z1362" i="13"/>
  <c r="Y1362" i="13"/>
  <c r="X1362" i="13"/>
  <c r="W1362" i="13"/>
  <c r="V1362" i="13"/>
  <c r="U1362" i="13"/>
  <c r="T1362" i="13"/>
  <c r="S1362" i="13"/>
  <c r="R1362" i="13"/>
  <c r="Q1362" i="13"/>
  <c r="P1362" i="13"/>
  <c r="O1362" i="13"/>
  <c r="N1362" i="13"/>
  <c r="M1362" i="13"/>
  <c r="L1362" i="13"/>
  <c r="K1362" i="13"/>
  <c r="J1362" i="13"/>
  <c r="I1362" i="13"/>
  <c r="AB1361" i="13"/>
  <c r="AA1361" i="13"/>
  <c r="Z1361" i="13"/>
  <c r="Y1361" i="13"/>
  <c r="X1361" i="13"/>
  <c r="W1361" i="13"/>
  <c r="V1361" i="13"/>
  <c r="U1361" i="13"/>
  <c r="T1361" i="13"/>
  <c r="S1361" i="13"/>
  <c r="R1361" i="13"/>
  <c r="Q1361" i="13"/>
  <c r="P1361" i="13"/>
  <c r="O1361" i="13"/>
  <c r="N1361" i="13"/>
  <c r="M1361" i="13"/>
  <c r="L1361" i="13"/>
  <c r="K1361" i="13"/>
  <c r="J1361" i="13"/>
  <c r="I1361" i="13"/>
  <c r="AB1360" i="13"/>
  <c r="AA1360" i="13"/>
  <c r="Z1360" i="13"/>
  <c r="Y1360" i="13"/>
  <c r="X1360" i="13"/>
  <c r="W1360" i="13"/>
  <c r="V1360" i="13"/>
  <c r="U1360" i="13"/>
  <c r="T1360" i="13"/>
  <c r="S1360" i="13"/>
  <c r="R1360" i="13"/>
  <c r="Q1360" i="13"/>
  <c r="P1360" i="13"/>
  <c r="O1360" i="13"/>
  <c r="N1360" i="13"/>
  <c r="M1360" i="13"/>
  <c r="L1360" i="13"/>
  <c r="K1360" i="13"/>
  <c r="J1360" i="13"/>
  <c r="I1360" i="13"/>
  <c r="AB1359" i="13"/>
  <c r="AA1359" i="13"/>
  <c r="Z1359" i="13"/>
  <c r="Y1359" i="13"/>
  <c r="X1359" i="13"/>
  <c r="W1359" i="13"/>
  <c r="V1359" i="13"/>
  <c r="U1359" i="13"/>
  <c r="T1359" i="13"/>
  <c r="S1359" i="13"/>
  <c r="R1359" i="13"/>
  <c r="Q1359" i="13"/>
  <c r="P1359" i="13"/>
  <c r="O1359" i="13"/>
  <c r="N1359" i="13"/>
  <c r="M1359" i="13"/>
  <c r="L1359" i="13"/>
  <c r="K1359" i="13"/>
  <c r="J1359" i="13"/>
  <c r="I1359" i="13"/>
  <c r="AB1358" i="13"/>
  <c r="AA1358" i="13"/>
  <c r="Z1358" i="13"/>
  <c r="Y1358" i="13"/>
  <c r="X1358" i="13"/>
  <c r="W1358" i="13"/>
  <c r="V1358" i="13"/>
  <c r="U1358" i="13"/>
  <c r="T1358" i="13"/>
  <c r="S1358" i="13"/>
  <c r="R1358" i="13"/>
  <c r="Q1358" i="13"/>
  <c r="P1358" i="13"/>
  <c r="O1358" i="13"/>
  <c r="N1358" i="13"/>
  <c r="M1358" i="13"/>
  <c r="L1358" i="13"/>
  <c r="K1358" i="13"/>
  <c r="J1358" i="13"/>
  <c r="I1358" i="13"/>
  <c r="AB1357" i="13"/>
  <c r="AA1357" i="13"/>
  <c r="Z1357" i="13"/>
  <c r="Y1357" i="13"/>
  <c r="X1357" i="13"/>
  <c r="W1357" i="13"/>
  <c r="V1357" i="13"/>
  <c r="U1357" i="13"/>
  <c r="T1357" i="13"/>
  <c r="S1357" i="13"/>
  <c r="R1357" i="13"/>
  <c r="Q1357" i="13"/>
  <c r="P1357" i="13"/>
  <c r="O1357" i="13"/>
  <c r="N1357" i="13"/>
  <c r="M1357" i="13"/>
  <c r="L1357" i="13"/>
  <c r="K1357" i="13"/>
  <c r="J1357" i="13"/>
  <c r="I1357" i="13"/>
  <c r="AB1356" i="13"/>
  <c r="AA1356" i="13"/>
  <c r="Z1356" i="13"/>
  <c r="Y1356" i="13"/>
  <c r="X1356" i="13"/>
  <c r="W1356" i="13"/>
  <c r="V1356" i="13"/>
  <c r="U1356" i="13"/>
  <c r="T1356" i="13"/>
  <c r="S1356" i="13"/>
  <c r="R1356" i="13"/>
  <c r="Q1356" i="13"/>
  <c r="P1356" i="13"/>
  <c r="O1356" i="13"/>
  <c r="N1356" i="13"/>
  <c r="M1356" i="13"/>
  <c r="L1356" i="13"/>
  <c r="K1356" i="13"/>
  <c r="J1356" i="13"/>
  <c r="I1356" i="13"/>
  <c r="AB1355" i="13"/>
  <c r="AA1355" i="13"/>
  <c r="Z1355" i="13"/>
  <c r="Y1355" i="13"/>
  <c r="X1355" i="13"/>
  <c r="W1355" i="13"/>
  <c r="V1355" i="13"/>
  <c r="U1355" i="13"/>
  <c r="T1355" i="13"/>
  <c r="S1355" i="13"/>
  <c r="R1355" i="13"/>
  <c r="Q1355" i="13"/>
  <c r="P1355" i="13"/>
  <c r="O1355" i="13"/>
  <c r="N1355" i="13"/>
  <c r="M1355" i="13"/>
  <c r="L1355" i="13"/>
  <c r="K1355" i="13"/>
  <c r="J1355" i="13"/>
  <c r="I1355" i="13"/>
  <c r="AB1354" i="13"/>
  <c r="AA1354" i="13"/>
  <c r="Z1354" i="13"/>
  <c r="Y1354" i="13"/>
  <c r="X1354" i="13"/>
  <c r="W1354" i="13"/>
  <c r="V1354" i="13"/>
  <c r="U1354" i="13"/>
  <c r="T1354" i="13"/>
  <c r="S1354" i="13"/>
  <c r="R1354" i="13"/>
  <c r="Q1354" i="13"/>
  <c r="P1354" i="13"/>
  <c r="O1354" i="13"/>
  <c r="N1354" i="13"/>
  <c r="M1354" i="13"/>
  <c r="L1354" i="13"/>
  <c r="K1354" i="13"/>
  <c r="J1354" i="13"/>
  <c r="I1354" i="13"/>
  <c r="G1354" i="13"/>
  <c r="AE1356" i="13" s="1"/>
  <c r="AB1353" i="13"/>
  <c r="AA1353" i="13"/>
  <c r="Z1353" i="13"/>
  <c r="Y1353" i="13"/>
  <c r="X1353" i="13"/>
  <c r="W1353" i="13"/>
  <c r="V1353" i="13"/>
  <c r="U1353" i="13"/>
  <c r="T1353" i="13"/>
  <c r="S1353" i="13"/>
  <c r="R1353" i="13"/>
  <c r="Q1353" i="13"/>
  <c r="P1353" i="13"/>
  <c r="O1353" i="13"/>
  <c r="N1353" i="13"/>
  <c r="M1353" i="13"/>
  <c r="L1353" i="13"/>
  <c r="K1353" i="13"/>
  <c r="J1353" i="13"/>
  <c r="I1353" i="13"/>
  <c r="F1353" i="13"/>
  <c r="AB1352" i="13"/>
  <c r="AA1352" i="13"/>
  <c r="Z1352" i="13"/>
  <c r="Y1352" i="13"/>
  <c r="X1352" i="13"/>
  <c r="W1352" i="13"/>
  <c r="V1352" i="13"/>
  <c r="U1352" i="13"/>
  <c r="T1352" i="13"/>
  <c r="S1352" i="13"/>
  <c r="R1352" i="13"/>
  <c r="Q1352" i="13"/>
  <c r="P1352" i="13"/>
  <c r="O1352" i="13"/>
  <c r="N1352" i="13"/>
  <c r="M1352" i="13"/>
  <c r="L1352" i="13"/>
  <c r="K1352" i="13"/>
  <c r="J1352" i="13"/>
  <c r="I1352" i="13"/>
  <c r="F1352" i="13"/>
  <c r="AB1351" i="13"/>
  <c r="AA1351" i="13"/>
  <c r="Z1351" i="13"/>
  <c r="Y1351" i="13"/>
  <c r="X1351" i="13"/>
  <c r="W1351" i="13"/>
  <c r="V1351" i="13"/>
  <c r="U1351" i="13"/>
  <c r="T1351" i="13"/>
  <c r="S1351" i="13"/>
  <c r="R1351" i="13"/>
  <c r="Q1351" i="13"/>
  <c r="P1351" i="13"/>
  <c r="O1351" i="13"/>
  <c r="N1351" i="13"/>
  <c r="M1351" i="13"/>
  <c r="L1351" i="13"/>
  <c r="K1351" i="13"/>
  <c r="J1351" i="13"/>
  <c r="I1351" i="13"/>
  <c r="F1351" i="13"/>
  <c r="AB1350" i="13"/>
  <c r="AA1350" i="13"/>
  <c r="Z1350" i="13"/>
  <c r="Y1350" i="13"/>
  <c r="X1350" i="13"/>
  <c r="W1350" i="13"/>
  <c r="V1350" i="13"/>
  <c r="U1350" i="13"/>
  <c r="T1350" i="13"/>
  <c r="S1350" i="13"/>
  <c r="R1350" i="13"/>
  <c r="Q1350" i="13"/>
  <c r="P1350" i="13"/>
  <c r="O1350" i="13"/>
  <c r="N1350" i="13"/>
  <c r="M1350" i="13"/>
  <c r="L1350" i="13"/>
  <c r="K1350" i="13"/>
  <c r="J1350" i="13"/>
  <c r="I1350" i="13"/>
  <c r="F1350" i="13"/>
  <c r="AB1349" i="13"/>
  <c r="AA1349" i="13"/>
  <c r="Z1349" i="13"/>
  <c r="Y1349" i="13"/>
  <c r="X1349" i="13"/>
  <c r="W1349" i="13"/>
  <c r="V1349" i="13"/>
  <c r="U1349" i="13"/>
  <c r="T1349" i="13"/>
  <c r="S1349" i="13"/>
  <c r="R1349" i="13"/>
  <c r="Q1349" i="13"/>
  <c r="P1349" i="13"/>
  <c r="O1349" i="13"/>
  <c r="N1349" i="13"/>
  <c r="M1349" i="13"/>
  <c r="L1349" i="13"/>
  <c r="K1349" i="13"/>
  <c r="J1349" i="13"/>
  <c r="I1349" i="13"/>
  <c r="F1349" i="13"/>
  <c r="AB1348" i="13"/>
  <c r="AA1348" i="13"/>
  <c r="Z1348" i="13"/>
  <c r="Y1348" i="13"/>
  <c r="X1348" i="13"/>
  <c r="W1348" i="13"/>
  <c r="V1348" i="13"/>
  <c r="U1348" i="13"/>
  <c r="T1348" i="13"/>
  <c r="S1348" i="13"/>
  <c r="R1348" i="13"/>
  <c r="Q1348" i="13"/>
  <c r="P1348" i="13"/>
  <c r="O1348" i="13"/>
  <c r="N1348" i="13"/>
  <c r="M1348" i="13"/>
  <c r="L1348" i="13"/>
  <c r="K1348" i="13"/>
  <c r="J1348" i="13"/>
  <c r="I1348" i="13"/>
  <c r="F1348" i="13"/>
  <c r="AB1347" i="13"/>
  <c r="AA1347" i="13"/>
  <c r="Z1347" i="13"/>
  <c r="Y1347" i="13"/>
  <c r="X1347" i="13"/>
  <c r="W1347" i="13"/>
  <c r="V1347" i="13"/>
  <c r="U1347" i="13"/>
  <c r="T1347" i="13"/>
  <c r="S1347" i="13"/>
  <c r="R1347" i="13"/>
  <c r="Q1347" i="13"/>
  <c r="P1347" i="13"/>
  <c r="O1347" i="13"/>
  <c r="N1347" i="13"/>
  <c r="M1347" i="13"/>
  <c r="L1347" i="13"/>
  <c r="K1347" i="13"/>
  <c r="J1347" i="13"/>
  <c r="I1347" i="13"/>
  <c r="F1347" i="13"/>
  <c r="AB1346" i="13"/>
  <c r="AA1346" i="13"/>
  <c r="Z1346" i="13"/>
  <c r="Y1346" i="13"/>
  <c r="X1346" i="13"/>
  <c r="W1346" i="13"/>
  <c r="V1346" i="13"/>
  <c r="U1346" i="13"/>
  <c r="T1346" i="13"/>
  <c r="S1346" i="13"/>
  <c r="R1346" i="13"/>
  <c r="Q1346" i="13"/>
  <c r="P1346" i="13"/>
  <c r="O1346" i="13"/>
  <c r="N1346" i="13"/>
  <c r="M1346" i="13"/>
  <c r="L1346" i="13"/>
  <c r="K1346" i="13"/>
  <c r="J1346" i="13"/>
  <c r="I1346" i="13"/>
  <c r="F1346" i="13"/>
  <c r="AB1345" i="13"/>
  <c r="AA1345" i="13"/>
  <c r="Z1345" i="13"/>
  <c r="Y1345" i="13"/>
  <c r="X1345" i="13"/>
  <c r="W1345" i="13"/>
  <c r="V1345" i="13"/>
  <c r="U1345" i="13"/>
  <c r="T1345" i="13"/>
  <c r="S1345" i="13"/>
  <c r="R1345" i="13"/>
  <c r="Q1345" i="13"/>
  <c r="P1345" i="13"/>
  <c r="O1345" i="13"/>
  <c r="N1345" i="13"/>
  <c r="M1345" i="13"/>
  <c r="L1345" i="13"/>
  <c r="K1345" i="13"/>
  <c r="J1345" i="13"/>
  <c r="I1345" i="13"/>
  <c r="F1345" i="13"/>
  <c r="AB1344" i="13"/>
  <c r="AA1344" i="13"/>
  <c r="Z1344" i="13"/>
  <c r="Y1344" i="13"/>
  <c r="X1344" i="13"/>
  <c r="W1344" i="13"/>
  <c r="V1344" i="13"/>
  <c r="U1344" i="13"/>
  <c r="T1344" i="13"/>
  <c r="S1344" i="13"/>
  <c r="R1344" i="13"/>
  <c r="Q1344" i="13"/>
  <c r="P1344" i="13"/>
  <c r="O1344" i="13"/>
  <c r="N1344" i="13"/>
  <c r="M1344" i="13"/>
  <c r="L1344" i="13"/>
  <c r="K1344" i="13"/>
  <c r="J1344" i="13"/>
  <c r="I1344" i="13"/>
  <c r="F1344" i="13"/>
  <c r="AB1343" i="13"/>
  <c r="AA1343" i="13"/>
  <c r="Z1343" i="13"/>
  <c r="Y1343" i="13"/>
  <c r="X1343" i="13"/>
  <c r="W1343" i="13"/>
  <c r="V1343" i="13"/>
  <c r="U1343" i="13"/>
  <c r="T1343" i="13"/>
  <c r="S1343" i="13"/>
  <c r="R1343" i="13"/>
  <c r="Q1343" i="13"/>
  <c r="P1343" i="13"/>
  <c r="O1343" i="13"/>
  <c r="N1343" i="13"/>
  <c r="M1343" i="13"/>
  <c r="L1343" i="13"/>
  <c r="K1343" i="13"/>
  <c r="J1343" i="13"/>
  <c r="I1343" i="13"/>
  <c r="F1343" i="13"/>
  <c r="AB1342" i="13"/>
  <c r="AA1342" i="13"/>
  <c r="Z1342" i="13"/>
  <c r="Y1342" i="13"/>
  <c r="X1342" i="13"/>
  <c r="W1342" i="13"/>
  <c r="V1342" i="13"/>
  <c r="U1342" i="13"/>
  <c r="T1342" i="13"/>
  <c r="S1342" i="13"/>
  <c r="R1342" i="13"/>
  <c r="Q1342" i="13"/>
  <c r="P1342" i="13"/>
  <c r="O1342" i="13"/>
  <c r="N1342" i="13"/>
  <c r="M1342" i="13"/>
  <c r="L1342" i="13"/>
  <c r="K1342" i="13"/>
  <c r="J1342" i="13"/>
  <c r="I1342" i="13"/>
  <c r="F1342" i="13"/>
  <c r="AB1341" i="13"/>
  <c r="AA1341" i="13"/>
  <c r="Z1341" i="13"/>
  <c r="Y1341" i="13"/>
  <c r="X1341" i="13"/>
  <c r="W1341" i="13"/>
  <c r="V1341" i="13"/>
  <c r="U1341" i="13"/>
  <c r="T1341" i="13"/>
  <c r="S1341" i="13"/>
  <c r="R1341" i="13"/>
  <c r="Q1341" i="13"/>
  <c r="P1341" i="13"/>
  <c r="O1341" i="13"/>
  <c r="N1341" i="13"/>
  <c r="M1341" i="13"/>
  <c r="L1341" i="13"/>
  <c r="K1341" i="13"/>
  <c r="J1341" i="13"/>
  <c r="I1341" i="13"/>
  <c r="F1341" i="13"/>
  <c r="AB1340" i="13"/>
  <c r="AA1340" i="13"/>
  <c r="Z1340" i="13"/>
  <c r="Y1340" i="13"/>
  <c r="X1340" i="13"/>
  <c r="W1340" i="13"/>
  <c r="V1340" i="13"/>
  <c r="U1340" i="13"/>
  <c r="T1340" i="13"/>
  <c r="S1340" i="13"/>
  <c r="R1340" i="13"/>
  <c r="Q1340" i="13"/>
  <c r="P1340" i="13"/>
  <c r="O1340" i="13"/>
  <c r="N1340" i="13"/>
  <c r="M1340" i="13"/>
  <c r="L1340" i="13"/>
  <c r="K1340" i="13"/>
  <c r="J1340" i="13"/>
  <c r="I1340" i="13"/>
  <c r="F1340" i="13"/>
  <c r="AB1339" i="13"/>
  <c r="AA1339" i="13"/>
  <c r="Z1339" i="13"/>
  <c r="Y1339" i="13"/>
  <c r="X1339" i="13"/>
  <c r="W1339" i="13"/>
  <c r="V1339" i="13"/>
  <c r="U1339" i="13"/>
  <c r="T1339" i="13"/>
  <c r="S1339" i="13"/>
  <c r="R1339" i="13"/>
  <c r="Q1339" i="13"/>
  <c r="P1339" i="13"/>
  <c r="O1339" i="13"/>
  <c r="N1339" i="13"/>
  <c r="M1339" i="13"/>
  <c r="L1339" i="13"/>
  <c r="K1339" i="13"/>
  <c r="J1339" i="13"/>
  <c r="I1339" i="13"/>
  <c r="F1339" i="13"/>
  <c r="AB1338" i="13"/>
  <c r="AA1338" i="13"/>
  <c r="Z1338" i="13"/>
  <c r="Y1338" i="13"/>
  <c r="X1338" i="13"/>
  <c r="W1338" i="13"/>
  <c r="V1338" i="13"/>
  <c r="U1338" i="13"/>
  <c r="T1338" i="13"/>
  <c r="S1338" i="13"/>
  <c r="R1338" i="13"/>
  <c r="Q1338" i="13"/>
  <c r="P1338" i="13"/>
  <c r="O1338" i="13"/>
  <c r="N1338" i="13"/>
  <c r="M1338" i="13"/>
  <c r="L1338" i="13"/>
  <c r="K1338" i="13"/>
  <c r="J1338" i="13"/>
  <c r="I1338" i="13"/>
  <c r="F1338" i="13"/>
  <c r="AB1337" i="13"/>
  <c r="AA1337" i="13"/>
  <c r="Z1337" i="13"/>
  <c r="Y1337" i="13"/>
  <c r="X1337" i="13"/>
  <c r="W1337" i="13"/>
  <c r="V1337" i="13"/>
  <c r="U1337" i="13"/>
  <c r="T1337" i="13"/>
  <c r="S1337" i="13"/>
  <c r="R1337" i="13"/>
  <c r="Q1337" i="13"/>
  <c r="P1337" i="13"/>
  <c r="O1337" i="13"/>
  <c r="N1337" i="13"/>
  <c r="M1337" i="13"/>
  <c r="L1337" i="13"/>
  <c r="K1337" i="13"/>
  <c r="J1337" i="13"/>
  <c r="I1337" i="13"/>
  <c r="F1337" i="13"/>
  <c r="AB1336" i="13"/>
  <c r="AA1336" i="13"/>
  <c r="Z1336" i="13"/>
  <c r="Y1336" i="13"/>
  <c r="X1336" i="13"/>
  <c r="W1336" i="13"/>
  <c r="V1336" i="13"/>
  <c r="U1336" i="13"/>
  <c r="T1336" i="13"/>
  <c r="S1336" i="13"/>
  <c r="R1336" i="13"/>
  <c r="Q1336" i="13"/>
  <c r="P1336" i="13"/>
  <c r="O1336" i="13"/>
  <c r="N1336" i="13"/>
  <c r="M1336" i="13"/>
  <c r="L1336" i="13"/>
  <c r="K1336" i="13"/>
  <c r="J1336" i="13"/>
  <c r="I1336" i="13"/>
  <c r="F1336" i="13"/>
  <c r="AB1335" i="13"/>
  <c r="AA1335" i="13"/>
  <c r="Z1335" i="13"/>
  <c r="Y1335" i="13"/>
  <c r="X1335" i="13"/>
  <c r="W1335" i="13"/>
  <c r="V1335" i="13"/>
  <c r="U1335" i="13"/>
  <c r="T1335" i="13"/>
  <c r="S1335" i="13"/>
  <c r="R1335" i="13"/>
  <c r="Q1335" i="13"/>
  <c r="P1335" i="13"/>
  <c r="O1335" i="13"/>
  <c r="N1335" i="13"/>
  <c r="M1335" i="13"/>
  <c r="L1335" i="13"/>
  <c r="K1335" i="13"/>
  <c r="J1335" i="13"/>
  <c r="I1335" i="13"/>
  <c r="F1335" i="13"/>
  <c r="AB1334" i="13"/>
  <c r="AA1334" i="13"/>
  <c r="Z1334" i="13"/>
  <c r="Y1334" i="13"/>
  <c r="X1334" i="13"/>
  <c r="W1334" i="13"/>
  <c r="V1334" i="13"/>
  <c r="U1334" i="13"/>
  <c r="T1334" i="13"/>
  <c r="S1334" i="13"/>
  <c r="R1334" i="13"/>
  <c r="Q1334" i="13"/>
  <c r="P1334" i="13"/>
  <c r="O1334" i="13"/>
  <c r="N1334" i="13"/>
  <c r="M1334" i="13"/>
  <c r="L1334" i="13"/>
  <c r="K1334" i="13"/>
  <c r="J1334" i="13"/>
  <c r="I1334" i="13"/>
  <c r="F1334" i="13"/>
  <c r="AB1333" i="13"/>
  <c r="AA1333" i="13"/>
  <c r="Z1333" i="13"/>
  <c r="Y1333" i="13"/>
  <c r="X1333" i="13"/>
  <c r="W1333" i="13"/>
  <c r="V1333" i="13"/>
  <c r="U1333" i="13"/>
  <c r="T1333" i="13"/>
  <c r="S1333" i="13"/>
  <c r="R1333" i="13"/>
  <c r="Q1333" i="13"/>
  <c r="P1333" i="13"/>
  <c r="O1333" i="13"/>
  <c r="N1333" i="13"/>
  <c r="M1333" i="13"/>
  <c r="L1333" i="13"/>
  <c r="K1333" i="13"/>
  <c r="J1333" i="13"/>
  <c r="I1333" i="13"/>
  <c r="F1333" i="13"/>
  <c r="AB1332" i="13"/>
  <c r="AA1332" i="13"/>
  <c r="Z1332" i="13"/>
  <c r="Y1332" i="13"/>
  <c r="X1332" i="13"/>
  <c r="W1332" i="13"/>
  <c r="V1332" i="13"/>
  <c r="U1332" i="13"/>
  <c r="T1332" i="13"/>
  <c r="S1332" i="13"/>
  <c r="R1332" i="13"/>
  <c r="Q1332" i="13"/>
  <c r="P1332" i="13"/>
  <c r="O1332" i="13"/>
  <c r="N1332" i="13"/>
  <c r="M1332" i="13"/>
  <c r="L1332" i="13"/>
  <c r="K1332" i="13"/>
  <c r="J1332" i="13"/>
  <c r="I1332" i="13"/>
  <c r="F1332" i="13"/>
  <c r="AB1331" i="13"/>
  <c r="AA1331" i="13"/>
  <c r="Z1331" i="13"/>
  <c r="Y1331" i="13"/>
  <c r="X1331" i="13"/>
  <c r="W1331" i="13"/>
  <c r="V1331" i="13"/>
  <c r="U1331" i="13"/>
  <c r="T1331" i="13"/>
  <c r="S1331" i="13"/>
  <c r="R1331" i="13"/>
  <c r="Q1331" i="13"/>
  <c r="P1331" i="13"/>
  <c r="O1331" i="13"/>
  <c r="N1331" i="13"/>
  <c r="M1331" i="13"/>
  <c r="L1331" i="13"/>
  <c r="K1331" i="13"/>
  <c r="J1331" i="13"/>
  <c r="I1331" i="13"/>
  <c r="F1331" i="13"/>
  <c r="AB1330" i="13"/>
  <c r="AA1330" i="13"/>
  <c r="Z1330" i="13"/>
  <c r="Y1330" i="13"/>
  <c r="X1330" i="13"/>
  <c r="W1330" i="13"/>
  <c r="V1330" i="13"/>
  <c r="U1330" i="13"/>
  <c r="T1330" i="13"/>
  <c r="S1330" i="13"/>
  <c r="R1330" i="13"/>
  <c r="Q1330" i="13"/>
  <c r="P1330" i="13"/>
  <c r="O1330" i="13"/>
  <c r="N1330" i="13"/>
  <c r="M1330" i="13"/>
  <c r="L1330" i="13"/>
  <c r="K1330" i="13"/>
  <c r="J1330" i="13"/>
  <c r="I1330" i="13"/>
  <c r="F1330" i="13"/>
  <c r="AB1329" i="13"/>
  <c r="AA1329" i="13"/>
  <c r="Z1329" i="13"/>
  <c r="Y1329" i="13"/>
  <c r="X1329" i="13"/>
  <c r="W1329" i="13"/>
  <c r="V1329" i="13"/>
  <c r="U1329" i="13"/>
  <c r="T1329" i="13"/>
  <c r="S1329" i="13"/>
  <c r="R1329" i="13"/>
  <c r="Q1329" i="13"/>
  <c r="P1329" i="13"/>
  <c r="O1329" i="13"/>
  <c r="N1329" i="13"/>
  <c r="M1329" i="13"/>
  <c r="L1329" i="13"/>
  <c r="K1329" i="13"/>
  <c r="J1329" i="13"/>
  <c r="I1329" i="13"/>
  <c r="F1329" i="13"/>
  <c r="AB1328" i="13"/>
  <c r="AA1328" i="13"/>
  <c r="Z1328" i="13"/>
  <c r="Y1328" i="13"/>
  <c r="X1328" i="13"/>
  <c r="W1328" i="13"/>
  <c r="V1328" i="13"/>
  <c r="U1328" i="13"/>
  <c r="T1328" i="13"/>
  <c r="S1328" i="13"/>
  <c r="R1328" i="13"/>
  <c r="Q1328" i="13"/>
  <c r="P1328" i="13"/>
  <c r="O1328" i="13"/>
  <c r="N1328" i="13"/>
  <c r="M1328" i="13"/>
  <c r="L1328" i="13"/>
  <c r="K1328" i="13"/>
  <c r="J1328" i="13"/>
  <c r="I1328" i="13"/>
  <c r="F1328" i="13"/>
  <c r="AB1327" i="13"/>
  <c r="AA1327" i="13"/>
  <c r="Z1327" i="13"/>
  <c r="Y1327" i="13"/>
  <c r="X1327" i="13"/>
  <c r="W1327" i="13"/>
  <c r="V1327" i="13"/>
  <c r="U1327" i="13"/>
  <c r="T1327" i="13"/>
  <c r="S1327" i="13"/>
  <c r="R1327" i="13"/>
  <c r="Q1327" i="13"/>
  <c r="P1327" i="13"/>
  <c r="O1327" i="13"/>
  <c r="N1327" i="13"/>
  <c r="M1327" i="13"/>
  <c r="L1327" i="13"/>
  <c r="K1327" i="13"/>
  <c r="J1327" i="13"/>
  <c r="I1327" i="13"/>
  <c r="F1327" i="13"/>
  <c r="AB1326" i="13"/>
  <c r="AA1326" i="13"/>
  <c r="Z1326" i="13"/>
  <c r="Y1326" i="13"/>
  <c r="X1326" i="13"/>
  <c r="W1326" i="13"/>
  <c r="V1326" i="13"/>
  <c r="U1326" i="13"/>
  <c r="T1326" i="13"/>
  <c r="S1326" i="13"/>
  <c r="R1326" i="13"/>
  <c r="Q1326" i="13"/>
  <c r="P1326" i="13"/>
  <c r="O1326" i="13"/>
  <c r="N1326" i="13"/>
  <c r="M1326" i="13"/>
  <c r="L1326" i="13"/>
  <c r="K1326" i="13"/>
  <c r="J1326" i="13"/>
  <c r="I1326" i="13"/>
  <c r="F1326" i="13"/>
  <c r="AB1325" i="13"/>
  <c r="AA1325" i="13"/>
  <c r="Z1325" i="13"/>
  <c r="Y1325" i="13"/>
  <c r="X1325" i="13"/>
  <c r="W1325" i="13"/>
  <c r="V1325" i="13"/>
  <c r="U1325" i="13"/>
  <c r="T1325" i="13"/>
  <c r="S1325" i="13"/>
  <c r="R1325" i="13"/>
  <c r="Q1325" i="13"/>
  <c r="P1325" i="13"/>
  <c r="O1325" i="13"/>
  <c r="N1325" i="13"/>
  <c r="M1325" i="13"/>
  <c r="L1325" i="13"/>
  <c r="K1325" i="13"/>
  <c r="J1325" i="13"/>
  <c r="I1325" i="13"/>
  <c r="F1325" i="13"/>
  <c r="AB1324" i="13"/>
  <c r="AA1324" i="13"/>
  <c r="Z1324" i="13"/>
  <c r="Y1324" i="13"/>
  <c r="X1324" i="13"/>
  <c r="W1324" i="13"/>
  <c r="V1324" i="13"/>
  <c r="U1324" i="13"/>
  <c r="T1324" i="13"/>
  <c r="S1324" i="13"/>
  <c r="R1324" i="13"/>
  <c r="Q1324" i="13"/>
  <c r="P1324" i="13"/>
  <c r="O1324" i="13"/>
  <c r="N1324" i="13"/>
  <c r="M1324" i="13"/>
  <c r="L1324" i="13"/>
  <c r="K1324" i="13"/>
  <c r="J1324" i="13"/>
  <c r="I1324" i="13"/>
  <c r="F1324" i="13"/>
  <c r="AB1323" i="13"/>
  <c r="AA1323" i="13"/>
  <c r="Z1323" i="13"/>
  <c r="Y1323" i="13"/>
  <c r="X1323" i="13"/>
  <c r="W1323" i="13"/>
  <c r="V1323" i="13"/>
  <c r="U1323" i="13"/>
  <c r="T1323" i="13"/>
  <c r="S1323" i="13"/>
  <c r="R1323" i="13"/>
  <c r="Q1323" i="13"/>
  <c r="P1323" i="13"/>
  <c r="O1323" i="13"/>
  <c r="N1323" i="13"/>
  <c r="M1323" i="13"/>
  <c r="L1323" i="13"/>
  <c r="K1323" i="13"/>
  <c r="J1323" i="13"/>
  <c r="I1323" i="13"/>
  <c r="F1323" i="13"/>
  <c r="AB1322" i="13"/>
  <c r="AA1322" i="13"/>
  <c r="Z1322" i="13"/>
  <c r="Y1322" i="13"/>
  <c r="X1322" i="13"/>
  <c r="W1322" i="13"/>
  <c r="V1322" i="13"/>
  <c r="U1322" i="13"/>
  <c r="T1322" i="13"/>
  <c r="S1322" i="13"/>
  <c r="R1322" i="13"/>
  <c r="Q1322" i="13"/>
  <c r="P1322" i="13"/>
  <c r="O1322" i="13"/>
  <c r="N1322" i="13"/>
  <c r="M1322" i="13"/>
  <c r="L1322" i="13"/>
  <c r="K1322" i="13"/>
  <c r="J1322" i="13"/>
  <c r="I1322" i="13"/>
  <c r="F1322" i="13"/>
  <c r="AB1321" i="13"/>
  <c r="AA1321" i="13"/>
  <c r="Z1321" i="13"/>
  <c r="Y1321" i="13"/>
  <c r="X1321" i="13"/>
  <c r="W1321" i="13"/>
  <c r="V1321" i="13"/>
  <c r="U1321" i="13"/>
  <c r="T1321" i="13"/>
  <c r="S1321" i="13"/>
  <c r="R1321" i="13"/>
  <c r="Q1321" i="13"/>
  <c r="P1321" i="13"/>
  <c r="O1321" i="13"/>
  <c r="N1321" i="13"/>
  <c r="M1321" i="13"/>
  <c r="L1321" i="13"/>
  <c r="K1321" i="13"/>
  <c r="J1321" i="13"/>
  <c r="I1321" i="13"/>
  <c r="F1321" i="13"/>
  <c r="AB1320" i="13"/>
  <c r="AA1320" i="13"/>
  <c r="Z1320" i="13"/>
  <c r="Y1320" i="13"/>
  <c r="X1320" i="13"/>
  <c r="W1320" i="13"/>
  <c r="V1320" i="13"/>
  <c r="U1320" i="13"/>
  <c r="T1320" i="13"/>
  <c r="S1320" i="13"/>
  <c r="R1320" i="13"/>
  <c r="Q1320" i="13"/>
  <c r="P1320" i="13"/>
  <c r="O1320" i="13"/>
  <c r="N1320" i="13"/>
  <c r="M1320" i="13"/>
  <c r="L1320" i="13"/>
  <c r="K1320" i="13"/>
  <c r="J1320" i="13"/>
  <c r="I1320" i="13"/>
  <c r="F1320" i="13"/>
  <c r="AB1319" i="13"/>
  <c r="AA1319" i="13"/>
  <c r="Z1319" i="13"/>
  <c r="Y1319" i="13"/>
  <c r="X1319" i="13"/>
  <c r="W1319" i="13"/>
  <c r="V1319" i="13"/>
  <c r="U1319" i="13"/>
  <c r="T1319" i="13"/>
  <c r="S1319" i="13"/>
  <c r="R1319" i="13"/>
  <c r="Q1319" i="13"/>
  <c r="P1319" i="13"/>
  <c r="O1319" i="13"/>
  <c r="N1319" i="13"/>
  <c r="M1319" i="13"/>
  <c r="L1319" i="13"/>
  <c r="K1319" i="13"/>
  <c r="J1319" i="13"/>
  <c r="I1319" i="13"/>
  <c r="F1319" i="13"/>
  <c r="AB1318" i="13"/>
  <c r="AA1318" i="13"/>
  <c r="Z1318" i="13"/>
  <c r="Y1318" i="13"/>
  <c r="X1318" i="13"/>
  <c r="W1318" i="13"/>
  <c r="V1318" i="13"/>
  <c r="U1318" i="13"/>
  <c r="T1318" i="13"/>
  <c r="S1318" i="13"/>
  <c r="R1318" i="13"/>
  <c r="Q1318" i="13"/>
  <c r="P1318" i="13"/>
  <c r="O1318" i="13"/>
  <c r="N1318" i="13"/>
  <c r="M1318" i="13"/>
  <c r="L1318" i="13"/>
  <c r="K1318" i="13"/>
  <c r="J1318" i="13"/>
  <c r="I1318" i="13"/>
  <c r="F1318" i="13"/>
  <c r="AB1317" i="13"/>
  <c r="AA1317" i="13"/>
  <c r="Z1317" i="13"/>
  <c r="Y1317" i="13"/>
  <c r="X1317" i="13"/>
  <c r="W1317" i="13"/>
  <c r="V1317" i="13"/>
  <c r="U1317" i="13"/>
  <c r="T1317" i="13"/>
  <c r="S1317" i="13"/>
  <c r="R1317" i="13"/>
  <c r="Q1317" i="13"/>
  <c r="P1317" i="13"/>
  <c r="O1317" i="13"/>
  <c r="N1317" i="13"/>
  <c r="M1317" i="13"/>
  <c r="L1317" i="13"/>
  <c r="K1317" i="13"/>
  <c r="J1317" i="13"/>
  <c r="I1317" i="13"/>
  <c r="F1317" i="13"/>
  <c r="AB1316" i="13"/>
  <c r="AA1316" i="13"/>
  <c r="Z1316" i="13"/>
  <c r="Y1316" i="13"/>
  <c r="X1316" i="13"/>
  <c r="W1316" i="13"/>
  <c r="V1316" i="13"/>
  <c r="U1316" i="13"/>
  <c r="T1316" i="13"/>
  <c r="S1316" i="13"/>
  <c r="R1316" i="13"/>
  <c r="Q1316" i="13"/>
  <c r="P1316" i="13"/>
  <c r="O1316" i="13"/>
  <c r="N1316" i="13"/>
  <c r="M1316" i="13"/>
  <c r="L1316" i="13"/>
  <c r="K1316" i="13"/>
  <c r="J1316" i="13"/>
  <c r="I1316" i="13"/>
  <c r="F1316" i="13"/>
  <c r="AB1315" i="13"/>
  <c r="AA1315" i="13"/>
  <c r="Z1315" i="13"/>
  <c r="Y1315" i="13"/>
  <c r="X1315" i="13"/>
  <c r="W1315" i="13"/>
  <c r="V1315" i="13"/>
  <c r="U1315" i="13"/>
  <c r="T1315" i="13"/>
  <c r="S1315" i="13"/>
  <c r="R1315" i="13"/>
  <c r="Q1315" i="13"/>
  <c r="P1315" i="13"/>
  <c r="O1315" i="13"/>
  <c r="N1315" i="13"/>
  <c r="M1315" i="13"/>
  <c r="L1315" i="13"/>
  <c r="K1315" i="13"/>
  <c r="J1315" i="13"/>
  <c r="I1315" i="13"/>
  <c r="F1315" i="13"/>
  <c r="AB1314" i="13"/>
  <c r="AA1314" i="13"/>
  <c r="Z1314" i="13"/>
  <c r="Y1314" i="13"/>
  <c r="X1314" i="13"/>
  <c r="W1314" i="13"/>
  <c r="V1314" i="13"/>
  <c r="U1314" i="13"/>
  <c r="T1314" i="13"/>
  <c r="S1314" i="13"/>
  <c r="R1314" i="13"/>
  <c r="Q1314" i="13"/>
  <c r="P1314" i="13"/>
  <c r="O1314" i="13"/>
  <c r="N1314" i="13"/>
  <c r="M1314" i="13"/>
  <c r="L1314" i="13"/>
  <c r="K1314" i="13"/>
  <c r="J1314" i="13"/>
  <c r="I1314" i="13"/>
  <c r="F1314" i="13"/>
  <c r="AB1313" i="13"/>
  <c r="AA1313" i="13"/>
  <c r="Z1313" i="13"/>
  <c r="Y1313" i="13"/>
  <c r="X1313" i="13"/>
  <c r="W1313" i="13"/>
  <c r="V1313" i="13"/>
  <c r="U1313" i="13"/>
  <c r="T1313" i="13"/>
  <c r="S1313" i="13"/>
  <c r="R1313" i="13"/>
  <c r="Q1313" i="13"/>
  <c r="P1313" i="13"/>
  <c r="O1313" i="13"/>
  <c r="N1313" i="13"/>
  <c r="M1313" i="13"/>
  <c r="L1313" i="13"/>
  <c r="K1313" i="13"/>
  <c r="J1313" i="13"/>
  <c r="I1313" i="13"/>
  <c r="F1313" i="13"/>
  <c r="AB1312" i="13"/>
  <c r="AA1312" i="13"/>
  <c r="Z1312" i="13"/>
  <c r="Y1312" i="13"/>
  <c r="X1312" i="13"/>
  <c r="W1312" i="13"/>
  <c r="V1312" i="13"/>
  <c r="U1312" i="13"/>
  <c r="T1312" i="13"/>
  <c r="S1312" i="13"/>
  <c r="R1312" i="13"/>
  <c r="Q1312" i="13"/>
  <c r="P1312" i="13"/>
  <c r="O1312" i="13"/>
  <c r="N1312" i="13"/>
  <c r="M1312" i="13"/>
  <c r="L1312" i="13"/>
  <c r="K1312" i="13"/>
  <c r="J1312" i="13"/>
  <c r="I1312" i="13"/>
  <c r="F1312" i="13"/>
  <c r="AB1311" i="13"/>
  <c r="AA1311" i="13"/>
  <c r="Z1311" i="13"/>
  <c r="Y1311" i="13"/>
  <c r="X1311" i="13"/>
  <c r="W1311" i="13"/>
  <c r="V1311" i="13"/>
  <c r="U1311" i="13"/>
  <c r="T1311" i="13"/>
  <c r="S1311" i="13"/>
  <c r="R1311" i="13"/>
  <c r="Q1311" i="13"/>
  <c r="P1311" i="13"/>
  <c r="O1311" i="13"/>
  <c r="N1311" i="13"/>
  <c r="M1311" i="13"/>
  <c r="L1311" i="13"/>
  <c r="K1311" i="13"/>
  <c r="J1311" i="13"/>
  <c r="I1311" i="13"/>
  <c r="F1311" i="13"/>
  <c r="AB1310" i="13"/>
  <c r="AA1310" i="13"/>
  <c r="Z1310" i="13"/>
  <c r="Y1310" i="13"/>
  <c r="X1310" i="13"/>
  <c r="W1310" i="13"/>
  <c r="V1310" i="13"/>
  <c r="U1310" i="13"/>
  <c r="T1310" i="13"/>
  <c r="S1310" i="13"/>
  <c r="R1310" i="13"/>
  <c r="Q1310" i="13"/>
  <c r="P1310" i="13"/>
  <c r="O1310" i="13"/>
  <c r="N1310" i="13"/>
  <c r="M1310" i="13"/>
  <c r="L1310" i="13"/>
  <c r="K1310" i="13"/>
  <c r="J1310" i="13"/>
  <c r="I1310" i="13"/>
  <c r="F1310" i="13"/>
  <c r="AB1309" i="13"/>
  <c r="AA1309" i="13"/>
  <c r="Z1309" i="13"/>
  <c r="Y1309" i="13"/>
  <c r="X1309" i="13"/>
  <c r="W1309" i="13"/>
  <c r="V1309" i="13"/>
  <c r="U1309" i="13"/>
  <c r="T1309" i="13"/>
  <c r="S1309" i="13"/>
  <c r="R1309" i="13"/>
  <c r="Q1309" i="13"/>
  <c r="P1309" i="13"/>
  <c r="O1309" i="13"/>
  <c r="N1309" i="13"/>
  <c r="M1309" i="13"/>
  <c r="L1309" i="13"/>
  <c r="K1309" i="13"/>
  <c r="J1309" i="13"/>
  <c r="I1309" i="13"/>
  <c r="F1309" i="13"/>
  <c r="AB1308" i="13"/>
  <c r="AA1308" i="13"/>
  <c r="Z1308" i="13"/>
  <c r="Y1308" i="13"/>
  <c r="X1308" i="13"/>
  <c r="W1308" i="13"/>
  <c r="V1308" i="13"/>
  <c r="U1308" i="13"/>
  <c r="T1308" i="13"/>
  <c r="S1308" i="13"/>
  <c r="R1308" i="13"/>
  <c r="Q1308" i="13"/>
  <c r="P1308" i="13"/>
  <c r="O1308" i="13"/>
  <c r="N1308" i="13"/>
  <c r="M1308" i="13"/>
  <c r="L1308" i="13"/>
  <c r="K1308" i="13"/>
  <c r="J1308" i="13"/>
  <c r="I1308" i="13"/>
  <c r="F1308" i="13"/>
  <c r="AB1307" i="13"/>
  <c r="AA1307" i="13"/>
  <c r="Z1307" i="13"/>
  <c r="Y1307" i="13"/>
  <c r="X1307" i="13"/>
  <c r="W1307" i="13"/>
  <c r="V1307" i="13"/>
  <c r="U1307" i="13"/>
  <c r="T1307" i="13"/>
  <c r="S1307" i="13"/>
  <c r="R1307" i="13"/>
  <c r="Q1307" i="13"/>
  <c r="P1307" i="13"/>
  <c r="O1307" i="13"/>
  <c r="N1307" i="13"/>
  <c r="M1307" i="13"/>
  <c r="L1307" i="13"/>
  <c r="K1307" i="13"/>
  <c r="J1307" i="13"/>
  <c r="I1307" i="13"/>
  <c r="F1307" i="13"/>
  <c r="AB1306" i="13"/>
  <c r="AA1306" i="13"/>
  <c r="Z1306" i="13"/>
  <c r="Y1306" i="13"/>
  <c r="X1306" i="13"/>
  <c r="W1306" i="13"/>
  <c r="V1306" i="13"/>
  <c r="U1306" i="13"/>
  <c r="T1306" i="13"/>
  <c r="S1306" i="13"/>
  <c r="R1306" i="13"/>
  <c r="Q1306" i="13"/>
  <c r="P1306" i="13"/>
  <c r="O1306" i="13"/>
  <c r="N1306" i="13"/>
  <c r="M1306" i="13"/>
  <c r="L1306" i="13"/>
  <c r="K1306" i="13"/>
  <c r="J1306" i="13"/>
  <c r="I1306" i="13"/>
  <c r="F1306" i="13"/>
  <c r="AB1305" i="13"/>
  <c r="AA1305" i="13"/>
  <c r="Z1305" i="13"/>
  <c r="Y1305" i="13"/>
  <c r="X1305" i="13"/>
  <c r="W1305" i="13"/>
  <c r="V1305" i="13"/>
  <c r="U1305" i="13"/>
  <c r="T1305" i="13"/>
  <c r="S1305" i="13"/>
  <c r="R1305" i="13"/>
  <c r="Q1305" i="13"/>
  <c r="P1305" i="13"/>
  <c r="O1305" i="13"/>
  <c r="N1305" i="13"/>
  <c r="M1305" i="13"/>
  <c r="L1305" i="13"/>
  <c r="K1305" i="13"/>
  <c r="J1305" i="13"/>
  <c r="I1305" i="13"/>
  <c r="F1305" i="13"/>
  <c r="AB1304" i="13"/>
  <c r="AA1304" i="13"/>
  <c r="Z1304" i="13"/>
  <c r="Y1304" i="13"/>
  <c r="X1304" i="13"/>
  <c r="W1304" i="13"/>
  <c r="V1304" i="13"/>
  <c r="U1304" i="13"/>
  <c r="T1304" i="13"/>
  <c r="S1304" i="13"/>
  <c r="R1304" i="13"/>
  <c r="Q1304" i="13"/>
  <c r="P1304" i="13"/>
  <c r="O1304" i="13"/>
  <c r="N1304" i="13"/>
  <c r="M1304" i="13"/>
  <c r="L1304" i="13"/>
  <c r="K1304" i="13"/>
  <c r="J1304" i="13"/>
  <c r="I1304" i="13"/>
  <c r="F1304" i="13"/>
  <c r="AB1303" i="13"/>
  <c r="AA1303" i="13"/>
  <c r="Z1303" i="13"/>
  <c r="Y1303" i="13"/>
  <c r="X1303" i="13"/>
  <c r="W1303" i="13"/>
  <c r="V1303" i="13"/>
  <c r="U1303" i="13"/>
  <c r="T1303" i="13"/>
  <c r="S1303" i="13"/>
  <c r="R1303" i="13"/>
  <c r="Q1303" i="13"/>
  <c r="P1303" i="13"/>
  <c r="O1303" i="13"/>
  <c r="N1303" i="13"/>
  <c r="M1303" i="13"/>
  <c r="L1303" i="13"/>
  <c r="K1303" i="13"/>
  <c r="J1303" i="13"/>
  <c r="I1303" i="13"/>
  <c r="F1303" i="13"/>
  <c r="AB1302" i="13"/>
  <c r="AA1302" i="13"/>
  <c r="Z1302" i="13"/>
  <c r="Y1302" i="13"/>
  <c r="X1302" i="13"/>
  <c r="W1302" i="13"/>
  <c r="V1302" i="13"/>
  <c r="U1302" i="13"/>
  <c r="T1302" i="13"/>
  <c r="S1302" i="13"/>
  <c r="R1302" i="13"/>
  <c r="Q1302" i="13"/>
  <c r="P1302" i="13"/>
  <c r="O1302" i="13"/>
  <c r="N1302" i="13"/>
  <c r="M1302" i="13"/>
  <c r="L1302" i="13"/>
  <c r="K1302" i="13"/>
  <c r="J1302" i="13"/>
  <c r="I1302" i="13"/>
  <c r="F1302" i="13"/>
  <c r="AB1301" i="13"/>
  <c r="AA1301" i="13"/>
  <c r="Z1301" i="13"/>
  <c r="Y1301" i="13"/>
  <c r="X1301" i="13"/>
  <c r="W1301" i="13"/>
  <c r="V1301" i="13"/>
  <c r="U1301" i="13"/>
  <c r="T1301" i="13"/>
  <c r="S1301" i="13"/>
  <c r="R1301" i="13"/>
  <c r="Q1301" i="13"/>
  <c r="P1301" i="13"/>
  <c r="O1301" i="13"/>
  <c r="N1301" i="13"/>
  <c r="M1301" i="13"/>
  <c r="L1301" i="13"/>
  <c r="K1301" i="13"/>
  <c r="J1301" i="13"/>
  <c r="I1301" i="13"/>
  <c r="F1301" i="13"/>
  <c r="AB1300" i="13"/>
  <c r="AA1300" i="13"/>
  <c r="Z1300" i="13"/>
  <c r="Y1300" i="13"/>
  <c r="X1300" i="13"/>
  <c r="W1300" i="13"/>
  <c r="V1300" i="13"/>
  <c r="U1300" i="13"/>
  <c r="T1300" i="13"/>
  <c r="S1300" i="13"/>
  <c r="R1300" i="13"/>
  <c r="Q1300" i="13"/>
  <c r="P1300" i="13"/>
  <c r="O1300" i="13"/>
  <c r="N1300" i="13"/>
  <c r="M1300" i="13"/>
  <c r="L1300" i="13"/>
  <c r="K1300" i="13"/>
  <c r="J1300" i="13"/>
  <c r="I1300" i="13"/>
  <c r="F1300" i="13"/>
  <c r="AB1299" i="13"/>
  <c r="AA1299" i="13"/>
  <c r="Z1299" i="13"/>
  <c r="Y1299" i="13"/>
  <c r="X1299" i="13"/>
  <c r="W1299" i="13"/>
  <c r="V1299" i="13"/>
  <c r="U1299" i="13"/>
  <c r="T1299" i="13"/>
  <c r="S1299" i="13"/>
  <c r="R1299" i="13"/>
  <c r="Q1299" i="13"/>
  <c r="P1299" i="13"/>
  <c r="O1299" i="13"/>
  <c r="N1299" i="13"/>
  <c r="M1299" i="13"/>
  <c r="L1299" i="13"/>
  <c r="K1299" i="13"/>
  <c r="J1299" i="13"/>
  <c r="I1299" i="13"/>
  <c r="F1299" i="13"/>
  <c r="AB1298" i="13"/>
  <c r="AA1298" i="13"/>
  <c r="Z1298" i="13"/>
  <c r="Y1298" i="13"/>
  <c r="X1298" i="13"/>
  <c r="W1298" i="13"/>
  <c r="V1298" i="13"/>
  <c r="U1298" i="13"/>
  <c r="T1298" i="13"/>
  <c r="S1298" i="13"/>
  <c r="R1298" i="13"/>
  <c r="Q1298" i="13"/>
  <c r="P1298" i="13"/>
  <c r="O1298" i="13"/>
  <c r="N1298" i="13"/>
  <c r="M1298" i="13"/>
  <c r="L1298" i="13"/>
  <c r="K1298" i="13"/>
  <c r="J1298" i="13"/>
  <c r="I1298" i="13"/>
  <c r="F1298" i="13"/>
  <c r="AB1297" i="13"/>
  <c r="AA1297" i="13"/>
  <c r="Z1297" i="13"/>
  <c r="Y1297" i="13"/>
  <c r="X1297" i="13"/>
  <c r="W1297" i="13"/>
  <c r="V1297" i="13"/>
  <c r="U1297" i="13"/>
  <c r="T1297" i="13"/>
  <c r="S1297" i="13"/>
  <c r="R1297" i="13"/>
  <c r="Q1297" i="13"/>
  <c r="P1297" i="13"/>
  <c r="O1297" i="13"/>
  <c r="N1297" i="13"/>
  <c r="M1297" i="13"/>
  <c r="L1297" i="13"/>
  <c r="K1297" i="13"/>
  <c r="J1297" i="13"/>
  <c r="I1297" i="13"/>
  <c r="F1297" i="13"/>
  <c r="AB1296" i="13"/>
  <c r="AA1296" i="13"/>
  <c r="Z1296" i="13"/>
  <c r="Y1296" i="13"/>
  <c r="X1296" i="13"/>
  <c r="W1296" i="13"/>
  <c r="V1296" i="13"/>
  <c r="U1296" i="13"/>
  <c r="T1296" i="13"/>
  <c r="S1296" i="13"/>
  <c r="R1296" i="13"/>
  <c r="Q1296" i="13"/>
  <c r="P1296" i="13"/>
  <c r="O1296" i="13"/>
  <c r="N1296" i="13"/>
  <c r="M1296" i="13"/>
  <c r="L1296" i="13"/>
  <c r="K1296" i="13"/>
  <c r="J1296" i="13"/>
  <c r="I1296" i="13"/>
  <c r="F1296" i="13"/>
  <c r="AB1295" i="13"/>
  <c r="AA1295" i="13"/>
  <c r="Z1295" i="13"/>
  <c r="Y1295" i="13"/>
  <c r="X1295" i="13"/>
  <c r="W1295" i="13"/>
  <c r="V1295" i="13"/>
  <c r="U1295" i="13"/>
  <c r="T1295" i="13"/>
  <c r="S1295" i="13"/>
  <c r="R1295" i="13"/>
  <c r="Q1295" i="13"/>
  <c r="P1295" i="13"/>
  <c r="O1295" i="13"/>
  <c r="N1295" i="13"/>
  <c r="M1295" i="13"/>
  <c r="L1295" i="13"/>
  <c r="K1295" i="13"/>
  <c r="J1295" i="13"/>
  <c r="I1295" i="13"/>
  <c r="F1295" i="13"/>
  <c r="AB1294" i="13"/>
  <c r="AA1294" i="13"/>
  <c r="Z1294" i="13"/>
  <c r="Y1294" i="13"/>
  <c r="X1294" i="13"/>
  <c r="W1294" i="13"/>
  <c r="V1294" i="13"/>
  <c r="U1294" i="13"/>
  <c r="T1294" i="13"/>
  <c r="S1294" i="13"/>
  <c r="R1294" i="13"/>
  <c r="Q1294" i="13"/>
  <c r="P1294" i="13"/>
  <c r="O1294" i="13"/>
  <c r="N1294" i="13"/>
  <c r="M1294" i="13"/>
  <c r="L1294" i="13"/>
  <c r="K1294" i="13"/>
  <c r="J1294" i="13"/>
  <c r="I1294" i="13"/>
  <c r="F1294" i="13"/>
  <c r="AB1293" i="13"/>
  <c r="AA1293" i="13"/>
  <c r="Z1293" i="13"/>
  <c r="Y1293" i="13"/>
  <c r="X1293" i="13"/>
  <c r="W1293" i="13"/>
  <c r="V1293" i="13"/>
  <c r="U1293" i="13"/>
  <c r="T1293" i="13"/>
  <c r="S1293" i="13"/>
  <c r="R1293" i="13"/>
  <c r="Q1293" i="13"/>
  <c r="P1293" i="13"/>
  <c r="O1293" i="13"/>
  <c r="N1293" i="13"/>
  <c r="M1293" i="13"/>
  <c r="L1293" i="13"/>
  <c r="K1293" i="13"/>
  <c r="J1293" i="13"/>
  <c r="I1293" i="13"/>
  <c r="F1293" i="13"/>
  <c r="AB1292" i="13"/>
  <c r="AA1292" i="13"/>
  <c r="Z1292" i="13"/>
  <c r="Y1292" i="13"/>
  <c r="X1292" i="13"/>
  <c r="W1292" i="13"/>
  <c r="V1292" i="13"/>
  <c r="U1292" i="13"/>
  <c r="T1292" i="13"/>
  <c r="S1292" i="13"/>
  <c r="R1292" i="13"/>
  <c r="Q1292" i="13"/>
  <c r="P1292" i="13"/>
  <c r="O1292" i="13"/>
  <c r="N1292" i="13"/>
  <c r="M1292" i="13"/>
  <c r="L1292" i="13"/>
  <c r="K1292" i="13"/>
  <c r="J1292" i="13"/>
  <c r="I1292" i="13"/>
  <c r="F1292" i="13"/>
  <c r="AB1291" i="13"/>
  <c r="AA1291" i="13"/>
  <c r="Z1291" i="13"/>
  <c r="Y1291" i="13"/>
  <c r="X1291" i="13"/>
  <c r="W1291" i="13"/>
  <c r="V1291" i="13"/>
  <c r="U1291" i="13"/>
  <c r="T1291" i="13"/>
  <c r="S1291" i="13"/>
  <c r="R1291" i="13"/>
  <c r="Q1291" i="13"/>
  <c r="P1291" i="13"/>
  <c r="O1291" i="13"/>
  <c r="N1291" i="13"/>
  <c r="M1291" i="13"/>
  <c r="L1291" i="13"/>
  <c r="K1291" i="13"/>
  <c r="J1291" i="13"/>
  <c r="I1291" i="13"/>
  <c r="F1291" i="13"/>
  <c r="AB1290" i="13"/>
  <c r="AA1290" i="13"/>
  <c r="Z1290" i="13"/>
  <c r="Y1290" i="13"/>
  <c r="X1290" i="13"/>
  <c r="W1290" i="13"/>
  <c r="V1290" i="13"/>
  <c r="U1290" i="13"/>
  <c r="T1290" i="13"/>
  <c r="S1290" i="13"/>
  <c r="R1290" i="13"/>
  <c r="Q1290" i="13"/>
  <c r="P1290" i="13"/>
  <c r="O1290" i="13"/>
  <c r="N1290" i="13"/>
  <c r="M1290" i="13"/>
  <c r="L1290" i="13"/>
  <c r="K1290" i="13"/>
  <c r="J1290" i="13"/>
  <c r="I1290" i="13"/>
  <c r="F1290" i="13"/>
  <c r="AB1289" i="13"/>
  <c r="AA1289" i="13"/>
  <c r="Z1289" i="13"/>
  <c r="Y1289" i="13"/>
  <c r="X1289" i="13"/>
  <c r="W1289" i="13"/>
  <c r="V1289" i="13"/>
  <c r="U1289" i="13"/>
  <c r="T1289" i="13"/>
  <c r="S1289" i="13"/>
  <c r="R1289" i="13"/>
  <c r="Q1289" i="13"/>
  <c r="P1289" i="13"/>
  <c r="O1289" i="13"/>
  <c r="N1289" i="13"/>
  <c r="M1289" i="13"/>
  <c r="L1289" i="13"/>
  <c r="K1289" i="13"/>
  <c r="J1289" i="13"/>
  <c r="I1289" i="13"/>
  <c r="F1289" i="13"/>
  <c r="AB1288" i="13"/>
  <c r="AA1288" i="13"/>
  <c r="Z1288" i="13"/>
  <c r="Y1288" i="13"/>
  <c r="X1288" i="13"/>
  <c r="W1288" i="13"/>
  <c r="V1288" i="13"/>
  <c r="U1288" i="13"/>
  <c r="T1288" i="13"/>
  <c r="S1288" i="13"/>
  <c r="R1288" i="13"/>
  <c r="Q1288" i="13"/>
  <c r="P1288" i="13"/>
  <c r="O1288" i="13"/>
  <c r="N1288" i="13"/>
  <c r="M1288" i="13"/>
  <c r="L1288" i="13"/>
  <c r="K1288" i="13"/>
  <c r="J1288" i="13"/>
  <c r="I1288" i="13"/>
  <c r="F1288" i="13"/>
  <c r="AB1287" i="13"/>
  <c r="AA1287" i="13"/>
  <c r="Z1287" i="13"/>
  <c r="Y1287" i="13"/>
  <c r="X1287" i="13"/>
  <c r="W1287" i="13"/>
  <c r="V1287" i="13"/>
  <c r="U1287" i="13"/>
  <c r="T1287" i="13"/>
  <c r="S1287" i="13"/>
  <c r="R1287" i="13"/>
  <c r="Q1287" i="13"/>
  <c r="P1287" i="13"/>
  <c r="O1287" i="13"/>
  <c r="N1287" i="13"/>
  <c r="M1287" i="13"/>
  <c r="L1287" i="13"/>
  <c r="K1287" i="13"/>
  <c r="J1287" i="13"/>
  <c r="I1287" i="13"/>
  <c r="F1287" i="13"/>
  <c r="AB1286" i="13"/>
  <c r="AA1286" i="13"/>
  <c r="Z1286" i="13"/>
  <c r="Y1286" i="13"/>
  <c r="X1286" i="13"/>
  <c r="W1286" i="13"/>
  <c r="V1286" i="13"/>
  <c r="U1286" i="13"/>
  <c r="T1286" i="13"/>
  <c r="S1286" i="13"/>
  <c r="R1286" i="13"/>
  <c r="Q1286" i="13"/>
  <c r="P1286" i="13"/>
  <c r="O1286" i="13"/>
  <c r="N1286" i="13"/>
  <c r="M1286" i="13"/>
  <c r="L1286" i="13"/>
  <c r="K1286" i="13"/>
  <c r="J1286" i="13"/>
  <c r="I1286" i="13"/>
  <c r="F1286" i="13"/>
  <c r="AB1285" i="13"/>
  <c r="AA1285" i="13"/>
  <c r="Z1285" i="13"/>
  <c r="Y1285" i="13"/>
  <c r="X1285" i="13"/>
  <c r="W1285" i="13"/>
  <c r="V1285" i="13"/>
  <c r="U1285" i="13"/>
  <c r="T1285" i="13"/>
  <c r="S1285" i="13"/>
  <c r="R1285" i="13"/>
  <c r="Q1285" i="13"/>
  <c r="P1285" i="13"/>
  <c r="O1285" i="13"/>
  <c r="N1285" i="13"/>
  <c r="M1285" i="13"/>
  <c r="L1285" i="13"/>
  <c r="K1285" i="13"/>
  <c r="J1285" i="13"/>
  <c r="I1285" i="13"/>
  <c r="F1285" i="13"/>
  <c r="AB1284" i="13"/>
  <c r="AA1284" i="13"/>
  <c r="Z1284" i="13"/>
  <c r="Y1284" i="13"/>
  <c r="X1284" i="13"/>
  <c r="W1284" i="13"/>
  <c r="V1284" i="13"/>
  <c r="U1284" i="13"/>
  <c r="T1284" i="13"/>
  <c r="S1284" i="13"/>
  <c r="R1284" i="13"/>
  <c r="Q1284" i="13"/>
  <c r="P1284" i="13"/>
  <c r="O1284" i="13"/>
  <c r="N1284" i="13"/>
  <c r="M1284" i="13"/>
  <c r="L1284" i="13"/>
  <c r="K1284" i="13"/>
  <c r="J1284" i="13"/>
  <c r="I1284" i="13"/>
  <c r="F1284" i="13"/>
  <c r="AB1283" i="13"/>
  <c r="AA1283" i="13"/>
  <c r="Z1283" i="13"/>
  <c r="Y1283" i="13"/>
  <c r="X1283" i="13"/>
  <c r="W1283" i="13"/>
  <c r="V1283" i="13"/>
  <c r="U1283" i="13"/>
  <c r="T1283" i="13"/>
  <c r="S1283" i="13"/>
  <c r="R1283" i="13"/>
  <c r="Q1283" i="13"/>
  <c r="P1283" i="13"/>
  <c r="O1283" i="13"/>
  <c r="N1283" i="13"/>
  <c r="M1283" i="13"/>
  <c r="L1283" i="13"/>
  <c r="K1283" i="13"/>
  <c r="J1283" i="13"/>
  <c r="I1283" i="13"/>
  <c r="F1283" i="13"/>
  <c r="AB1282" i="13"/>
  <c r="AA1282" i="13"/>
  <c r="Z1282" i="13"/>
  <c r="Y1282" i="13"/>
  <c r="X1282" i="13"/>
  <c r="W1282" i="13"/>
  <c r="V1282" i="13"/>
  <c r="U1282" i="13"/>
  <c r="T1282" i="13"/>
  <c r="S1282" i="13"/>
  <c r="R1282" i="13"/>
  <c r="Q1282" i="13"/>
  <c r="P1282" i="13"/>
  <c r="O1282" i="13"/>
  <c r="N1282" i="13"/>
  <c r="M1282" i="13"/>
  <c r="L1282" i="13"/>
  <c r="K1282" i="13"/>
  <c r="J1282" i="13"/>
  <c r="I1282" i="13"/>
  <c r="F1282" i="13"/>
  <c r="AB1281" i="13"/>
  <c r="AA1281" i="13"/>
  <c r="Z1281" i="13"/>
  <c r="Y1281" i="13"/>
  <c r="X1281" i="13"/>
  <c r="W1281" i="13"/>
  <c r="V1281" i="13"/>
  <c r="U1281" i="13"/>
  <c r="T1281" i="13"/>
  <c r="S1281" i="13"/>
  <c r="R1281" i="13"/>
  <c r="Q1281" i="13"/>
  <c r="P1281" i="13"/>
  <c r="O1281" i="13"/>
  <c r="N1281" i="13"/>
  <c r="M1281" i="13"/>
  <c r="L1281" i="13"/>
  <c r="K1281" i="13"/>
  <c r="J1281" i="13"/>
  <c r="I1281" i="13"/>
  <c r="F1281" i="13"/>
  <c r="AB1280" i="13"/>
  <c r="AA1280" i="13"/>
  <c r="Z1280" i="13"/>
  <c r="Y1280" i="13"/>
  <c r="X1280" i="13"/>
  <c r="W1280" i="13"/>
  <c r="V1280" i="13"/>
  <c r="U1280" i="13"/>
  <c r="T1280" i="13"/>
  <c r="S1280" i="13"/>
  <c r="R1280" i="13"/>
  <c r="Q1280" i="13"/>
  <c r="P1280" i="13"/>
  <c r="O1280" i="13"/>
  <c r="N1280" i="13"/>
  <c r="M1280" i="13"/>
  <c r="L1280" i="13"/>
  <c r="K1280" i="13"/>
  <c r="J1280" i="13"/>
  <c r="I1280" i="13"/>
  <c r="F1280" i="13"/>
  <c r="AB1279" i="13"/>
  <c r="AA1279" i="13"/>
  <c r="Z1279" i="13"/>
  <c r="Y1279" i="13"/>
  <c r="X1279" i="13"/>
  <c r="W1279" i="13"/>
  <c r="V1279" i="13"/>
  <c r="U1279" i="13"/>
  <c r="T1279" i="13"/>
  <c r="S1279" i="13"/>
  <c r="R1279" i="13"/>
  <c r="Q1279" i="13"/>
  <c r="P1279" i="13"/>
  <c r="O1279" i="13"/>
  <c r="N1279" i="13"/>
  <c r="M1279" i="13"/>
  <c r="L1279" i="13"/>
  <c r="K1279" i="13"/>
  <c r="J1279" i="13"/>
  <c r="I1279" i="13"/>
  <c r="F1279" i="13"/>
  <c r="AB1278" i="13"/>
  <c r="AA1278" i="13"/>
  <c r="Z1278" i="13"/>
  <c r="Y1278" i="13"/>
  <c r="X1278" i="13"/>
  <c r="W1278" i="13"/>
  <c r="V1278" i="13"/>
  <c r="U1278" i="13"/>
  <c r="T1278" i="13"/>
  <c r="S1278" i="13"/>
  <c r="R1278" i="13"/>
  <c r="Q1278" i="13"/>
  <c r="P1278" i="13"/>
  <c r="O1278" i="13"/>
  <c r="N1278" i="13"/>
  <c r="M1278" i="13"/>
  <c r="L1278" i="13"/>
  <c r="K1278" i="13"/>
  <c r="J1278" i="13"/>
  <c r="I1278" i="13"/>
  <c r="F1278" i="13"/>
  <c r="AB1277" i="13"/>
  <c r="AA1277" i="13"/>
  <c r="Z1277" i="13"/>
  <c r="Y1277" i="13"/>
  <c r="X1277" i="13"/>
  <c r="W1277" i="13"/>
  <c r="V1277" i="13"/>
  <c r="U1277" i="13"/>
  <c r="T1277" i="13"/>
  <c r="S1277" i="13"/>
  <c r="R1277" i="13"/>
  <c r="Q1277" i="13"/>
  <c r="P1277" i="13"/>
  <c r="O1277" i="13"/>
  <c r="N1277" i="13"/>
  <c r="M1277" i="13"/>
  <c r="L1277" i="13"/>
  <c r="K1277" i="13"/>
  <c r="J1277" i="13"/>
  <c r="I1277" i="13"/>
  <c r="F1277" i="13"/>
  <c r="AB1276" i="13"/>
  <c r="AA1276" i="13"/>
  <c r="Z1276" i="13"/>
  <c r="Y1276" i="13"/>
  <c r="X1276" i="13"/>
  <c r="W1276" i="13"/>
  <c r="V1276" i="13"/>
  <c r="U1276" i="13"/>
  <c r="T1276" i="13"/>
  <c r="S1276" i="13"/>
  <c r="R1276" i="13"/>
  <c r="Q1276" i="13"/>
  <c r="P1276" i="13"/>
  <c r="O1276" i="13"/>
  <c r="N1276" i="13"/>
  <c r="M1276" i="13"/>
  <c r="L1276" i="13"/>
  <c r="K1276" i="13"/>
  <c r="J1276" i="13"/>
  <c r="I1276" i="13"/>
  <c r="F1276" i="13"/>
  <c r="AB1275" i="13"/>
  <c r="AA1275" i="13"/>
  <c r="Z1275" i="13"/>
  <c r="Y1275" i="13"/>
  <c r="X1275" i="13"/>
  <c r="W1275" i="13"/>
  <c r="V1275" i="13"/>
  <c r="U1275" i="13"/>
  <c r="T1275" i="13"/>
  <c r="S1275" i="13"/>
  <c r="R1275" i="13"/>
  <c r="Q1275" i="13"/>
  <c r="P1275" i="13"/>
  <c r="O1275" i="13"/>
  <c r="N1275" i="13"/>
  <c r="M1275" i="13"/>
  <c r="L1275" i="13"/>
  <c r="K1275" i="13"/>
  <c r="J1275" i="13"/>
  <c r="I1275" i="13"/>
  <c r="F1275" i="13"/>
  <c r="AB1274" i="13"/>
  <c r="AA1274" i="13"/>
  <c r="Z1274" i="13"/>
  <c r="Y1274" i="13"/>
  <c r="X1274" i="13"/>
  <c r="W1274" i="13"/>
  <c r="V1274" i="13"/>
  <c r="U1274" i="13"/>
  <c r="T1274" i="13"/>
  <c r="S1274" i="13"/>
  <c r="R1274" i="13"/>
  <c r="Q1274" i="13"/>
  <c r="P1274" i="13"/>
  <c r="O1274" i="13"/>
  <c r="N1274" i="13"/>
  <c r="M1274" i="13"/>
  <c r="L1274" i="13"/>
  <c r="K1274" i="13"/>
  <c r="J1274" i="13"/>
  <c r="I1274" i="13"/>
  <c r="F1274" i="13"/>
  <c r="AB1273" i="13"/>
  <c r="AA1273" i="13"/>
  <c r="Z1273" i="13"/>
  <c r="Y1273" i="13"/>
  <c r="X1273" i="13"/>
  <c r="W1273" i="13"/>
  <c r="V1273" i="13"/>
  <c r="U1273" i="13"/>
  <c r="T1273" i="13"/>
  <c r="S1273" i="13"/>
  <c r="R1273" i="13"/>
  <c r="Q1273" i="13"/>
  <c r="P1273" i="13"/>
  <c r="O1273" i="13"/>
  <c r="N1273" i="13"/>
  <c r="M1273" i="13"/>
  <c r="L1273" i="13"/>
  <c r="K1273" i="13"/>
  <c r="J1273" i="13"/>
  <c r="I1273" i="13"/>
  <c r="F1273" i="13"/>
  <c r="AB1272" i="13"/>
  <c r="AA1272" i="13"/>
  <c r="Z1272" i="13"/>
  <c r="Y1272" i="13"/>
  <c r="X1272" i="13"/>
  <c r="W1272" i="13"/>
  <c r="V1272" i="13"/>
  <c r="U1272" i="13"/>
  <c r="T1272" i="13"/>
  <c r="S1272" i="13"/>
  <c r="R1272" i="13"/>
  <c r="Q1272" i="13"/>
  <c r="P1272" i="13"/>
  <c r="O1272" i="13"/>
  <c r="N1272" i="13"/>
  <c r="M1272" i="13"/>
  <c r="L1272" i="13"/>
  <c r="K1272" i="13"/>
  <c r="J1272" i="13"/>
  <c r="I1272" i="13"/>
  <c r="F1272" i="13"/>
  <c r="AB1271" i="13"/>
  <c r="AA1271" i="13"/>
  <c r="Z1271" i="13"/>
  <c r="Y1271" i="13"/>
  <c r="X1271" i="13"/>
  <c r="W1271" i="13"/>
  <c r="V1271" i="13"/>
  <c r="U1271" i="13"/>
  <c r="T1271" i="13"/>
  <c r="S1271" i="13"/>
  <c r="R1271" i="13"/>
  <c r="Q1271" i="13"/>
  <c r="P1271" i="13"/>
  <c r="O1271" i="13"/>
  <c r="N1271" i="13"/>
  <c r="M1271" i="13"/>
  <c r="L1271" i="13"/>
  <c r="K1271" i="13"/>
  <c r="J1271" i="13"/>
  <c r="I1271" i="13"/>
  <c r="F1271" i="13"/>
  <c r="AB1270" i="13"/>
  <c r="AA1270" i="13"/>
  <c r="Z1270" i="13"/>
  <c r="Y1270" i="13"/>
  <c r="X1270" i="13"/>
  <c r="W1270" i="13"/>
  <c r="V1270" i="13"/>
  <c r="U1270" i="13"/>
  <c r="T1270" i="13"/>
  <c r="S1270" i="13"/>
  <c r="R1270" i="13"/>
  <c r="Q1270" i="13"/>
  <c r="P1270" i="13"/>
  <c r="O1270" i="13"/>
  <c r="N1270" i="13"/>
  <c r="M1270" i="13"/>
  <c r="L1270" i="13"/>
  <c r="K1270" i="13"/>
  <c r="J1270" i="13"/>
  <c r="I1270" i="13"/>
  <c r="F1270" i="13"/>
  <c r="AB1269" i="13"/>
  <c r="AA1269" i="13"/>
  <c r="Z1269" i="13"/>
  <c r="Y1269" i="13"/>
  <c r="X1269" i="13"/>
  <c r="W1269" i="13"/>
  <c r="V1269" i="13"/>
  <c r="U1269" i="13"/>
  <c r="T1269" i="13"/>
  <c r="S1269" i="13"/>
  <c r="R1269" i="13"/>
  <c r="Q1269" i="13"/>
  <c r="P1269" i="13"/>
  <c r="O1269" i="13"/>
  <c r="N1269" i="13"/>
  <c r="M1269" i="13"/>
  <c r="L1269" i="13"/>
  <c r="K1269" i="13"/>
  <c r="J1269" i="13"/>
  <c r="I1269" i="13"/>
  <c r="F1269" i="13"/>
  <c r="AB1268" i="13"/>
  <c r="AA1268" i="13"/>
  <c r="Z1268" i="13"/>
  <c r="Y1268" i="13"/>
  <c r="X1268" i="13"/>
  <c r="W1268" i="13"/>
  <c r="V1268" i="13"/>
  <c r="U1268" i="13"/>
  <c r="T1268" i="13"/>
  <c r="S1268" i="13"/>
  <c r="R1268" i="13"/>
  <c r="Q1268" i="13"/>
  <c r="P1268" i="13"/>
  <c r="O1268" i="13"/>
  <c r="N1268" i="13"/>
  <c r="M1268" i="13"/>
  <c r="L1268" i="13"/>
  <c r="K1268" i="13"/>
  <c r="J1268" i="13"/>
  <c r="I1268" i="13"/>
  <c r="F1268" i="13"/>
  <c r="AB1267" i="13"/>
  <c r="AA1267" i="13"/>
  <c r="Z1267" i="13"/>
  <c r="Y1267" i="13"/>
  <c r="X1267" i="13"/>
  <c r="W1267" i="13"/>
  <c r="V1267" i="13"/>
  <c r="U1267" i="13"/>
  <c r="T1267" i="13"/>
  <c r="S1267" i="13"/>
  <c r="R1267" i="13"/>
  <c r="Q1267" i="13"/>
  <c r="P1267" i="13"/>
  <c r="O1267" i="13"/>
  <c r="N1267" i="13"/>
  <c r="M1267" i="13"/>
  <c r="L1267" i="13"/>
  <c r="K1267" i="13"/>
  <c r="J1267" i="13"/>
  <c r="I1267" i="13"/>
  <c r="F1267" i="13"/>
  <c r="AB1266" i="13"/>
  <c r="AA1266" i="13"/>
  <c r="Z1266" i="13"/>
  <c r="Y1266" i="13"/>
  <c r="X1266" i="13"/>
  <c r="W1266" i="13"/>
  <c r="V1266" i="13"/>
  <c r="U1266" i="13"/>
  <c r="T1266" i="13"/>
  <c r="S1266" i="13"/>
  <c r="R1266" i="13"/>
  <c r="Q1266" i="13"/>
  <c r="P1266" i="13"/>
  <c r="O1266" i="13"/>
  <c r="N1266" i="13"/>
  <c r="M1266" i="13"/>
  <c r="L1266" i="13"/>
  <c r="K1266" i="13"/>
  <c r="J1266" i="13"/>
  <c r="I1266" i="13"/>
  <c r="F1266" i="13"/>
  <c r="AB1265" i="13"/>
  <c r="AA1265" i="13"/>
  <c r="Z1265" i="13"/>
  <c r="Y1265" i="13"/>
  <c r="X1265" i="13"/>
  <c r="W1265" i="13"/>
  <c r="V1265" i="13"/>
  <c r="U1265" i="13"/>
  <c r="T1265" i="13"/>
  <c r="S1265" i="13"/>
  <c r="R1265" i="13"/>
  <c r="Q1265" i="13"/>
  <c r="P1265" i="13"/>
  <c r="O1265" i="13"/>
  <c r="N1265" i="13"/>
  <c r="M1265" i="13"/>
  <c r="L1265" i="13"/>
  <c r="K1265" i="13"/>
  <c r="J1265" i="13"/>
  <c r="I1265" i="13"/>
  <c r="F1265" i="13"/>
  <c r="AB1264" i="13"/>
  <c r="AA1264" i="13"/>
  <c r="Z1264" i="13"/>
  <c r="Y1264" i="13"/>
  <c r="X1264" i="13"/>
  <c r="W1264" i="13"/>
  <c r="V1264" i="13"/>
  <c r="U1264" i="13"/>
  <c r="T1264" i="13"/>
  <c r="S1264" i="13"/>
  <c r="R1264" i="13"/>
  <c r="Q1264" i="13"/>
  <c r="P1264" i="13"/>
  <c r="O1264" i="13"/>
  <c r="N1264" i="13"/>
  <c r="M1264" i="13"/>
  <c r="L1264" i="13"/>
  <c r="K1264" i="13"/>
  <c r="J1264" i="13"/>
  <c r="I1264" i="13"/>
  <c r="F1264" i="13"/>
  <c r="AB1263" i="13"/>
  <c r="AA1263" i="13"/>
  <c r="Z1263" i="13"/>
  <c r="Y1263" i="13"/>
  <c r="X1263" i="13"/>
  <c r="W1263" i="13"/>
  <c r="V1263" i="13"/>
  <c r="U1263" i="13"/>
  <c r="T1263" i="13"/>
  <c r="S1263" i="13"/>
  <c r="R1263" i="13"/>
  <c r="Q1263" i="13"/>
  <c r="P1263" i="13"/>
  <c r="O1263" i="13"/>
  <c r="N1263" i="13"/>
  <c r="M1263" i="13"/>
  <c r="L1263" i="13"/>
  <c r="K1263" i="13"/>
  <c r="J1263" i="13"/>
  <c r="I1263" i="13"/>
  <c r="F1263" i="13"/>
  <c r="AB1262" i="13"/>
  <c r="AA1262" i="13"/>
  <c r="Z1262" i="13"/>
  <c r="Y1262" i="13"/>
  <c r="X1262" i="13"/>
  <c r="W1262" i="13"/>
  <c r="V1262" i="13"/>
  <c r="U1262" i="13"/>
  <c r="T1262" i="13"/>
  <c r="S1262" i="13"/>
  <c r="R1262" i="13"/>
  <c r="Q1262" i="13"/>
  <c r="P1262" i="13"/>
  <c r="O1262" i="13"/>
  <c r="N1262" i="13"/>
  <c r="M1262" i="13"/>
  <c r="L1262" i="13"/>
  <c r="K1262" i="13"/>
  <c r="J1262" i="13"/>
  <c r="I1262" i="13"/>
  <c r="F1262" i="13"/>
  <c r="AB1261" i="13"/>
  <c r="AA1261" i="13"/>
  <c r="Z1261" i="13"/>
  <c r="Y1261" i="13"/>
  <c r="X1261" i="13"/>
  <c r="W1261" i="13"/>
  <c r="V1261" i="13"/>
  <c r="U1261" i="13"/>
  <c r="T1261" i="13"/>
  <c r="S1261" i="13"/>
  <c r="R1261" i="13"/>
  <c r="Q1261" i="13"/>
  <c r="P1261" i="13"/>
  <c r="O1261" i="13"/>
  <c r="N1261" i="13"/>
  <c r="M1261" i="13"/>
  <c r="L1261" i="13"/>
  <c r="K1261" i="13"/>
  <c r="J1261" i="13"/>
  <c r="I1261" i="13"/>
  <c r="F1261" i="13"/>
  <c r="AB1260" i="13"/>
  <c r="AA1260" i="13"/>
  <c r="Z1260" i="13"/>
  <c r="Y1260" i="13"/>
  <c r="X1260" i="13"/>
  <c r="W1260" i="13"/>
  <c r="V1260" i="13"/>
  <c r="U1260" i="13"/>
  <c r="T1260" i="13"/>
  <c r="S1260" i="13"/>
  <c r="R1260" i="13"/>
  <c r="Q1260" i="13"/>
  <c r="P1260" i="13"/>
  <c r="O1260" i="13"/>
  <c r="N1260" i="13"/>
  <c r="M1260" i="13"/>
  <c r="L1260" i="13"/>
  <c r="K1260" i="13"/>
  <c r="J1260" i="13"/>
  <c r="I1260" i="13"/>
  <c r="F1260" i="13"/>
  <c r="AB1259" i="13"/>
  <c r="AA1259" i="13"/>
  <c r="Z1259" i="13"/>
  <c r="Y1259" i="13"/>
  <c r="X1259" i="13"/>
  <c r="W1259" i="13"/>
  <c r="V1259" i="13"/>
  <c r="U1259" i="13"/>
  <c r="T1259" i="13"/>
  <c r="S1259" i="13"/>
  <c r="R1259" i="13"/>
  <c r="Q1259" i="13"/>
  <c r="P1259" i="13"/>
  <c r="O1259" i="13"/>
  <c r="N1259" i="13"/>
  <c r="M1259" i="13"/>
  <c r="L1259" i="13"/>
  <c r="K1259" i="13"/>
  <c r="J1259" i="13"/>
  <c r="I1259" i="13"/>
  <c r="F1259" i="13"/>
  <c r="AB1258" i="13"/>
  <c r="AA1258" i="13"/>
  <c r="Z1258" i="13"/>
  <c r="Y1258" i="13"/>
  <c r="X1258" i="13"/>
  <c r="W1258" i="13"/>
  <c r="V1258" i="13"/>
  <c r="U1258" i="13"/>
  <c r="T1258" i="13"/>
  <c r="S1258" i="13"/>
  <c r="R1258" i="13"/>
  <c r="Q1258" i="13"/>
  <c r="P1258" i="13"/>
  <c r="O1258" i="13"/>
  <c r="N1258" i="13"/>
  <c r="M1258" i="13"/>
  <c r="L1258" i="13"/>
  <c r="K1258" i="13"/>
  <c r="J1258" i="13"/>
  <c r="I1258" i="13"/>
  <c r="F1258" i="13"/>
  <c r="AB1257" i="13"/>
  <c r="AA1257" i="13"/>
  <c r="Z1257" i="13"/>
  <c r="Y1257" i="13"/>
  <c r="X1257" i="13"/>
  <c r="W1257" i="13"/>
  <c r="V1257" i="13"/>
  <c r="U1257" i="13"/>
  <c r="T1257" i="13"/>
  <c r="S1257" i="13"/>
  <c r="R1257" i="13"/>
  <c r="Q1257" i="13"/>
  <c r="P1257" i="13"/>
  <c r="O1257" i="13"/>
  <c r="N1257" i="13"/>
  <c r="M1257" i="13"/>
  <c r="L1257" i="13"/>
  <c r="K1257" i="13"/>
  <c r="J1257" i="13"/>
  <c r="I1257" i="13"/>
  <c r="F1257" i="13"/>
  <c r="AB1256" i="13"/>
  <c r="AA1256" i="13"/>
  <c r="Z1256" i="13"/>
  <c r="Y1256" i="13"/>
  <c r="X1256" i="13"/>
  <c r="W1256" i="13"/>
  <c r="V1256" i="13"/>
  <c r="U1256" i="13"/>
  <c r="T1256" i="13"/>
  <c r="S1256" i="13"/>
  <c r="R1256" i="13"/>
  <c r="Q1256" i="13"/>
  <c r="P1256" i="13"/>
  <c r="O1256" i="13"/>
  <c r="N1256" i="13"/>
  <c r="M1256" i="13"/>
  <c r="L1256" i="13"/>
  <c r="K1256" i="13"/>
  <c r="J1256" i="13"/>
  <c r="I1256" i="13"/>
  <c r="F1256" i="13"/>
  <c r="AB1255" i="13"/>
  <c r="AA1255" i="13"/>
  <c r="Z1255" i="13"/>
  <c r="Y1255" i="13"/>
  <c r="X1255" i="13"/>
  <c r="W1255" i="13"/>
  <c r="V1255" i="13"/>
  <c r="U1255" i="13"/>
  <c r="T1255" i="13"/>
  <c r="S1255" i="13"/>
  <c r="R1255" i="13"/>
  <c r="Q1255" i="13"/>
  <c r="P1255" i="13"/>
  <c r="O1255" i="13"/>
  <c r="N1255" i="13"/>
  <c r="M1255" i="13"/>
  <c r="L1255" i="13"/>
  <c r="K1255" i="13"/>
  <c r="J1255" i="13"/>
  <c r="I1255" i="13"/>
  <c r="F1255" i="13"/>
  <c r="AB1254" i="13"/>
  <c r="AA1254" i="13"/>
  <c r="Z1254" i="13"/>
  <c r="Y1254" i="13"/>
  <c r="X1254" i="13"/>
  <c r="W1254" i="13"/>
  <c r="V1254" i="13"/>
  <c r="U1254" i="13"/>
  <c r="T1254" i="13"/>
  <c r="S1254" i="13"/>
  <c r="R1254" i="13"/>
  <c r="Q1254" i="13"/>
  <c r="P1254" i="13"/>
  <c r="O1254" i="13"/>
  <c r="N1254" i="13"/>
  <c r="M1254" i="13"/>
  <c r="L1254" i="13"/>
  <c r="K1254" i="13"/>
  <c r="J1254" i="13"/>
  <c r="I1254" i="13"/>
  <c r="F1254" i="13"/>
  <c r="AB1253" i="13"/>
  <c r="AA1253" i="13"/>
  <c r="Z1253" i="13"/>
  <c r="Y1253" i="13"/>
  <c r="X1253" i="13"/>
  <c r="W1253" i="13"/>
  <c r="V1253" i="13"/>
  <c r="U1253" i="13"/>
  <c r="T1253" i="13"/>
  <c r="S1253" i="13"/>
  <c r="R1253" i="13"/>
  <c r="Q1253" i="13"/>
  <c r="P1253" i="13"/>
  <c r="O1253" i="13"/>
  <c r="N1253" i="13"/>
  <c r="M1253" i="13"/>
  <c r="L1253" i="13"/>
  <c r="K1253" i="13"/>
  <c r="J1253" i="13"/>
  <c r="I1253" i="13"/>
  <c r="F1253" i="13"/>
  <c r="AB1252" i="13"/>
  <c r="AA1252" i="13"/>
  <c r="Z1252" i="13"/>
  <c r="Y1252" i="13"/>
  <c r="X1252" i="13"/>
  <c r="W1252" i="13"/>
  <c r="V1252" i="13"/>
  <c r="U1252" i="13"/>
  <c r="T1252" i="13"/>
  <c r="S1252" i="13"/>
  <c r="R1252" i="13"/>
  <c r="Q1252" i="13"/>
  <c r="P1252" i="13"/>
  <c r="O1252" i="13"/>
  <c r="N1252" i="13"/>
  <c r="M1252" i="13"/>
  <c r="L1252" i="13"/>
  <c r="K1252" i="13"/>
  <c r="J1252" i="13"/>
  <c r="I1252" i="13"/>
  <c r="F1252" i="13"/>
  <c r="AB1251" i="13"/>
  <c r="AA1251" i="13"/>
  <c r="Z1251" i="13"/>
  <c r="Y1251" i="13"/>
  <c r="X1251" i="13"/>
  <c r="W1251" i="13"/>
  <c r="V1251" i="13"/>
  <c r="U1251" i="13"/>
  <c r="T1251" i="13"/>
  <c r="S1251" i="13"/>
  <c r="R1251" i="13"/>
  <c r="Q1251" i="13"/>
  <c r="P1251" i="13"/>
  <c r="O1251" i="13"/>
  <c r="N1251" i="13"/>
  <c r="M1251" i="13"/>
  <c r="L1251" i="13"/>
  <c r="K1251" i="13"/>
  <c r="J1251" i="13"/>
  <c r="I1251" i="13"/>
  <c r="F1251" i="13"/>
  <c r="AB1250" i="13"/>
  <c r="AA1250" i="13"/>
  <c r="Z1250" i="13"/>
  <c r="Y1250" i="13"/>
  <c r="X1250" i="13"/>
  <c r="W1250" i="13"/>
  <c r="V1250" i="13"/>
  <c r="U1250" i="13"/>
  <c r="T1250" i="13"/>
  <c r="S1250" i="13"/>
  <c r="R1250" i="13"/>
  <c r="Q1250" i="13"/>
  <c r="P1250" i="13"/>
  <c r="O1250" i="13"/>
  <c r="N1250" i="13"/>
  <c r="M1250" i="13"/>
  <c r="L1250" i="13"/>
  <c r="K1250" i="13"/>
  <c r="J1250" i="13"/>
  <c r="I1250" i="13"/>
  <c r="F1250" i="13"/>
  <c r="AB1249" i="13"/>
  <c r="AA1249" i="13"/>
  <c r="Z1249" i="13"/>
  <c r="Y1249" i="13"/>
  <c r="X1249" i="13"/>
  <c r="W1249" i="13"/>
  <c r="V1249" i="13"/>
  <c r="U1249" i="13"/>
  <c r="T1249" i="13"/>
  <c r="S1249" i="13"/>
  <c r="R1249" i="13"/>
  <c r="Q1249" i="13"/>
  <c r="P1249" i="13"/>
  <c r="O1249" i="13"/>
  <c r="N1249" i="13"/>
  <c r="M1249" i="13"/>
  <c r="L1249" i="13"/>
  <c r="K1249" i="13"/>
  <c r="J1249" i="13"/>
  <c r="I1249" i="13"/>
  <c r="F1249" i="13"/>
  <c r="AB1248" i="13"/>
  <c r="AA1248" i="13"/>
  <c r="Z1248" i="13"/>
  <c r="Y1248" i="13"/>
  <c r="X1248" i="13"/>
  <c r="W1248" i="13"/>
  <c r="V1248" i="13"/>
  <c r="U1248" i="13"/>
  <c r="T1248" i="13"/>
  <c r="S1248" i="13"/>
  <c r="R1248" i="13"/>
  <c r="Q1248" i="13"/>
  <c r="P1248" i="13"/>
  <c r="O1248" i="13"/>
  <c r="N1248" i="13"/>
  <c r="M1248" i="13"/>
  <c r="L1248" i="13"/>
  <c r="K1248" i="13"/>
  <c r="J1248" i="13"/>
  <c r="I1248" i="13"/>
  <c r="F1248" i="13"/>
  <c r="AB1247" i="13"/>
  <c r="AA1247" i="13"/>
  <c r="Z1247" i="13"/>
  <c r="Y1247" i="13"/>
  <c r="X1247" i="13"/>
  <c r="W1247" i="13"/>
  <c r="V1247" i="13"/>
  <c r="U1247" i="13"/>
  <c r="T1247" i="13"/>
  <c r="S1247" i="13"/>
  <c r="R1247" i="13"/>
  <c r="Q1247" i="13"/>
  <c r="P1247" i="13"/>
  <c r="O1247" i="13"/>
  <c r="N1247" i="13"/>
  <c r="M1247" i="13"/>
  <c r="L1247" i="13"/>
  <c r="K1247" i="13"/>
  <c r="J1247" i="13"/>
  <c r="I1247" i="13"/>
  <c r="F1247" i="13"/>
  <c r="AB1246" i="13"/>
  <c r="AA1246" i="13"/>
  <c r="Z1246" i="13"/>
  <c r="Y1246" i="13"/>
  <c r="X1246" i="13"/>
  <c r="W1246" i="13"/>
  <c r="V1246" i="13"/>
  <c r="U1246" i="13"/>
  <c r="T1246" i="13"/>
  <c r="S1246" i="13"/>
  <c r="R1246" i="13"/>
  <c r="Q1246" i="13"/>
  <c r="P1246" i="13"/>
  <c r="O1246" i="13"/>
  <c r="N1246" i="13"/>
  <c r="M1246" i="13"/>
  <c r="L1246" i="13"/>
  <c r="K1246" i="13"/>
  <c r="J1246" i="13"/>
  <c r="I1246" i="13"/>
  <c r="F1246" i="13"/>
  <c r="AB1245" i="13"/>
  <c r="AA1245" i="13"/>
  <c r="Z1245" i="13"/>
  <c r="Y1245" i="13"/>
  <c r="X1245" i="13"/>
  <c r="W1245" i="13"/>
  <c r="V1245" i="13"/>
  <c r="U1245" i="13"/>
  <c r="T1245" i="13"/>
  <c r="S1245" i="13"/>
  <c r="R1245" i="13"/>
  <c r="Q1245" i="13"/>
  <c r="P1245" i="13"/>
  <c r="O1245" i="13"/>
  <c r="N1245" i="13"/>
  <c r="M1245" i="13"/>
  <c r="L1245" i="13"/>
  <c r="K1245" i="13"/>
  <c r="J1245" i="13"/>
  <c r="I1245" i="13"/>
  <c r="F1245" i="13"/>
  <c r="AB1244" i="13"/>
  <c r="AA1244" i="13"/>
  <c r="Z1244" i="13"/>
  <c r="Y1244" i="13"/>
  <c r="X1244" i="13"/>
  <c r="W1244" i="13"/>
  <c r="V1244" i="13"/>
  <c r="U1244" i="13"/>
  <c r="T1244" i="13"/>
  <c r="S1244" i="13"/>
  <c r="R1244" i="13"/>
  <c r="Q1244" i="13"/>
  <c r="P1244" i="13"/>
  <c r="O1244" i="13"/>
  <c r="N1244" i="13"/>
  <c r="M1244" i="13"/>
  <c r="L1244" i="13"/>
  <c r="K1244" i="13"/>
  <c r="J1244" i="13"/>
  <c r="I1244" i="13"/>
  <c r="F1244" i="13"/>
  <c r="AB1243" i="13"/>
  <c r="AA1243" i="13"/>
  <c r="Z1243" i="13"/>
  <c r="Y1243" i="13"/>
  <c r="X1243" i="13"/>
  <c r="W1243" i="13"/>
  <c r="V1243" i="13"/>
  <c r="U1243" i="13"/>
  <c r="T1243" i="13"/>
  <c r="S1243" i="13"/>
  <c r="R1243" i="13"/>
  <c r="Q1243" i="13"/>
  <c r="P1243" i="13"/>
  <c r="O1243" i="13"/>
  <c r="N1243" i="13"/>
  <c r="M1243" i="13"/>
  <c r="L1243" i="13"/>
  <c r="K1243" i="13"/>
  <c r="J1243" i="13"/>
  <c r="I1243" i="13"/>
  <c r="F1243" i="13"/>
  <c r="AB1242" i="13"/>
  <c r="AA1242" i="13"/>
  <c r="Z1242" i="13"/>
  <c r="Y1242" i="13"/>
  <c r="X1242" i="13"/>
  <c r="W1242" i="13"/>
  <c r="V1242" i="13"/>
  <c r="U1242" i="13"/>
  <c r="T1242" i="13"/>
  <c r="S1242" i="13"/>
  <c r="R1242" i="13"/>
  <c r="Q1242" i="13"/>
  <c r="P1242" i="13"/>
  <c r="O1242" i="13"/>
  <c r="N1242" i="13"/>
  <c r="M1242" i="13"/>
  <c r="L1242" i="13"/>
  <c r="K1242" i="13"/>
  <c r="J1242" i="13"/>
  <c r="I1242" i="13"/>
  <c r="F1242" i="13"/>
  <c r="AB1241" i="13"/>
  <c r="AA1241" i="13"/>
  <c r="Z1241" i="13"/>
  <c r="Y1241" i="13"/>
  <c r="X1241" i="13"/>
  <c r="W1241" i="13"/>
  <c r="V1241" i="13"/>
  <c r="U1241" i="13"/>
  <c r="T1241" i="13"/>
  <c r="S1241" i="13"/>
  <c r="R1241" i="13"/>
  <c r="Q1241" i="13"/>
  <c r="P1241" i="13"/>
  <c r="O1241" i="13"/>
  <c r="N1241" i="13"/>
  <c r="M1241" i="13"/>
  <c r="L1241" i="13"/>
  <c r="K1241" i="13"/>
  <c r="J1241" i="13"/>
  <c r="I1241" i="13"/>
  <c r="F1241" i="13"/>
  <c r="AB1240" i="13"/>
  <c r="AA1240" i="13"/>
  <c r="Z1240" i="13"/>
  <c r="Y1240" i="13"/>
  <c r="X1240" i="13"/>
  <c r="W1240" i="13"/>
  <c r="V1240" i="13"/>
  <c r="U1240" i="13"/>
  <c r="T1240" i="13"/>
  <c r="S1240" i="13"/>
  <c r="R1240" i="13"/>
  <c r="Q1240" i="13"/>
  <c r="P1240" i="13"/>
  <c r="O1240" i="13"/>
  <c r="N1240" i="13"/>
  <c r="M1240" i="13"/>
  <c r="L1240" i="13"/>
  <c r="K1240" i="13"/>
  <c r="J1240" i="13"/>
  <c r="I1240" i="13"/>
  <c r="F1240" i="13"/>
  <c r="AB1239" i="13"/>
  <c r="AA1239" i="13"/>
  <c r="Z1239" i="13"/>
  <c r="Y1239" i="13"/>
  <c r="X1239" i="13"/>
  <c r="W1239" i="13"/>
  <c r="V1239" i="13"/>
  <c r="U1239" i="13"/>
  <c r="T1239" i="13"/>
  <c r="S1239" i="13"/>
  <c r="R1239" i="13"/>
  <c r="Q1239" i="13"/>
  <c r="P1239" i="13"/>
  <c r="O1239" i="13"/>
  <c r="N1239" i="13"/>
  <c r="M1239" i="13"/>
  <c r="L1239" i="13"/>
  <c r="K1239" i="13"/>
  <c r="J1239" i="13"/>
  <c r="I1239" i="13"/>
  <c r="F1239" i="13"/>
  <c r="AB1238" i="13"/>
  <c r="AA1238" i="13"/>
  <c r="Z1238" i="13"/>
  <c r="Y1238" i="13"/>
  <c r="X1238" i="13"/>
  <c r="W1238" i="13"/>
  <c r="V1238" i="13"/>
  <c r="U1238" i="13"/>
  <c r="T1238" i="13"/>
  <c r="S1238" i="13"/>
  <c r="R1238" i="13"/>
  <c r="Q1238" i="13"/>
  <c r="P1238" i="13"/>
  <c r="O1238" i="13"/>
  <c r="N1238" i="13"/>
  <c r="M1238" i="13"/>
  <c r="L1238" i="13"/>
  <c r="K1238" i="13"/>
  <c r="J1238" i="13"/>
  <c r="I1238" i="13"/>
  <c r="F1238" i="13"/>
  <c r="AB1237" i="13"/>
  <c r="AA1237" i="13"/>
  <c r="Z1237" i="13"/>
  <c r="Y1237" i="13"/>
  <c r="X1237" i="13"/>
  <c r="W1237" i="13"/>
  <c r="V1237" i="13"/>
  <c r="U1237" i="13"/>
  <c r="T1237" i="13"/>
  <c r="S1237" i="13"/>
  <c r="R1237" i="13"/>
  <c r="Q1237" i="13"/>
  <c r="P1237" i="13"/>
  <c r="O1237" i="13"/>
  <c r="N1237" i="13"/>
  <c r="M1237" i="13"/>
  <c r="L1237" i="13"/>
  <c r="K1237" i="13"/>
  <c r="J1237" i="13"/>
  <c r="I1237" i="13"/>
  <c r="F1237" i="13"/>
  <c r="AB1236" i="13"/>
  <c r="AA1236" i="13"/>
  <c r="Z1236" i="13"/>
  <c r="Y1236" i="13"/>
  <c r="X1236" i="13"/>
  <c r="W1236" i="13"/>
  <c r="V1236" i="13"/>
  <c r="U1236" i="13"/>
  <c r="T1236" i="13"/>
  <c r="S1236" i="13"/>
  <c r="R1236" i="13"/>
  <c r="Q1236" i="13"/>
  <c r="P1236" i="13"/>
  <c r="O1236" i="13"/>
  <c r="N1236" i="13"/>
  <c r="M1236" i="13"/>
  <c r="L1236" i="13"/>
  <c r="K1236" i="13"/>
  <c r="J1236" i="13"/>
  <c r="I1236" i="13"/>
  <c r="F1236" i="13"/>
  <c r="AB1235" i="13"/>
  <c r="AA1235" i="13"/>
  <c r="Z1235" i="13"/>
  <c r="Y1235" i="13"/>
  <c r="X1235" i="13"/>
  <c r="W1235" i="13"/>
  <c r="V1235" i="13"/>
  <c r="U1235" i="13"/>
  <c r="T1235" i="13"/>
  <c r="S1235" i="13"/>
  <c r="R1235" i="13"/>
  <c r="Q1235" i="13"/>
  <c r="P1235" i="13"/>
  <c r="O1235" i="13"/>
  <c r="N1235" i="13"/>
  <c r="M1235" i="13"/>
  <c r="L1235" i="13"/>
  <c r="K1235" i="13"/>
  <c r="J1235" i="13"/>
  <c r="I1235" i="13"/>
  <c r="F1235" i="13"/>
  <c r="AB1234" i="13"/>
  <c r="AA1234" i="13"/>
  <c r="Z1234" i="13"/>
  <c r="Y1234" i="13"/>
  <c r="X1234" i="13"/>
  <c r="W1234" i="13"/>
  <c r="V1234" i="13"/>
  <c r="U1234" i="13"/>
  <c r="T1234" i="13"/>
  <c r="S1234" i="13"/>
  <c r="R1234" i="13"/>
  <c r="Q1234" i="13"/>
  <c r="P1234" i="13"/>
  <c r="O1234" i="13"/>
  <c r="N1234" i="13"/>
  <c r="M1234" i="13"/>
  <c r="L1234" i="13"/>
  <c r="K1234" i="13"/>
  <c r="J1234" i="13"/>
  <c r="I1234" i="13"/>
  <c r="F1234" i="13"/>
  <c r="AB1233" i="13"/>
  <c r="AA1233" i="13"/>
  <c r="Z1233" i="13"/>
  <c r="Y1233" i="13"/>
  <c r="X1233" i="13"/>
  <c r="W1233" i="13"/>
  <c r="V1233" i="13"/>
  <c r="U1233" i="13"/>
  <c r="T1233" i="13"/>
  <c r="S1233" i="13"/>
  <c r="R1233" i="13"/>
  <c r="Q1233" i="13"/>
  <c r="P1233" i="13"/>
  <c r="O1233" i="13"/>
  <c r="N1233" i="13"/>
  <c r="M1233" i="13"/>
  <c r="L1233" i="13"/>
  <c r="K1233" i="13"/>
  <c r="J1233" i="13"/>
  <c r="I1233" i="13"/>
  <c r="F1233" i="13"/>
  <c r="AB1232" i="13"/>
  <c r="AA1232" i="13"/>
  <c r="Z1232" i="13"/>
  <c r="Y1232" i="13"/>
  <c r="X1232" i="13"/>
  <c r="W1232" i="13"/>
  <c r="V1232" i="13"/>
  <c r="U1232" i="13"/>
  <c r="T1232" i="13"/>
  <c r="S1232" i="13"/>
  <c r="R1232" i="13"/>
  <c r="Q1232" i="13"/>
  <c r="P1232" i="13"/>
  <c r="O1232" i="13"/>
  <c r="N1232" i="13"/>
  <c r="M1232" i="13"/>
  <c r="L1232" i="13"/>
  <c r="K1232" i="13"/>
  <c r="J1232" i="13"/>
  <c r="I1232" i="13"/>
  <c r="F1232" i="13"/>
  <c r="AB1231" i="13"/>
  <c r="AA1231" i="13"/>
  <c r="Z1231" i="13"/>
  <c r="Y1231" i="13"/>
  <c r="X1231" i="13"/>
  <c r="W1231" i="13"/>
  <c r="V1231" i="13"/>
  <c r="U1231" i="13"/>
  <c r="T1231" i="13"/>
  <c r="S1231" i="13"/>
  <c r="R1231" i="13"/>
  <c r="Q1231" i="13"/>
  <c r="P1231" i="13"/>
  <c r="O1231" i="13"/>
  <c r="N1231" i="13"/>
  <c r="M1231" i="13"/>
  <c r="L1231" i="13"/>
  <c r="K1231" i="13"/>
  <c r="J1231" i="13"/>
  <c r="I1231" i="13"/>
  <c r="F1231" i="13"/>
  <c r="AB1230" i="13"/>
  <c r="AA1230" i="13"/>
  <c r="Z1230" i="13"/>
  <c r="Y1230" i="13"/>
  <c r="X1230" i="13"/>
  <c r="W1230" i="13"/>
  <c r="V1230" i="13"/>
  <c r="U1230" i="13"/>
  <c r="T1230" i="13"/>
  <c r="S1230" i="13"/>
  <c r="R1230" i="13"/>
  <c r="Q1230" i="13"/>
  <c r="P1230" i="13"/>
  <c r="O1230" i="13"/>
  <c r="N1230" i="13"/>
  <c r="M1230" i="13"/>
  <c r="L1230" i="13"/>
  <c r="K1230" i="13"/>
  <c r="J1230" i="13"/>
  <c r="I1230" i="13"/>
  <c r="F1230" i="13"/>
  <c r="AB1229" i="13"/>
  <c r="AA1229" i="13"/>
  <c r="Z1229" i="13"/>
  <c r="Y1229" i="13"/>
  <c r="X1229" i="13"/>
  <c r="W1229" i="13"/>
  <c r="V1229" i="13"/>
  <c r="U1229" i="13"/>
  <c r="T1229" i="13"/>
  <c r="S1229" i="13"/>
  <c r="R1229" i="13"/>
  <c r="Q1229" i="13"/>
  <c r="P1229" i="13"/>
  <c r="O1229" i="13"/>
  <c r="N1229" i="13"/>
  <c r="M1229" i="13"/>
  <c r="L1229" i="13"/>
  <c r="K1229" i="13"/>
  <c r="J1229" i="13"/>
  <c r="I1229" i="13"/>
  <c r="F1229" i="13"/>
  <c r="AB1228" i="13"/>
  <c r="AA1228" i="13"/>
  <c r="Z1228" i="13"/>
  <c r="Y1228" i="13"/>
  <c r="X1228" i="13"/>
  <c r="W1228" i="13"/>
  <c r="V1228" i="13"/>
  <c r="U1228" i="13"/>
  <c r="T1228" i="13"/>
  <c r="S1228" i="13"/>
  <c r="R1228" i="13"/>
  <c r="Q1228" i="13"/>
  <c r="P1228" i="13"/>
  <c r="O1228" i="13"/>
  <c r="N1228" i="13"/>
  <c r="M1228" i="13"/>
  <c r="L1228" i="13"/>
  <c r="K1228" i="13"/>
  <c r="J1228" i="13"/>
  <c r="I1228" i="13"/>
  <c r="F1228" i="13"/>
  <c r="AB1227" i="13"/>
  <c r="AA1227" i="13"/>
  <c r="Z1227" i="13"/>
  <c r="Y1227" i="13"/>
  <c r="X1227" i="13"/>
  <c r="W1227" i="13"/>
  <c r="V1227" i="13"/>
  <c r="U1227" i="13"/>
  <c r="T1227" i="13"/>
  <c r="S1227" i="13"/>
  <c r="R1227" i="13"/>
  <c r="Q1227" i="13"/>
  <c r="P1227" i="13"/>
  <c r="O1227" i="13"/>
  <c r="N1227" i="13"/>
  <c r="M1227" i="13"/>
  <c r="L1227" i="13"/>
  <c r="K1227" i="13"/>
  <c r="J1227" i="13"/>
  <c r="I1227" i="13"/>
  <c r="F1227" i="13"/>
  <c r="AB1226" i="13"/>
  <c r="AA1226" i="13"/>
  <c r="Z1226" i="13"/>
  <c r="Y1226" i="13"/>
  <c r="X1226" i="13"/>
  <c r="W1226" i="13"/>
  <c r="V1226" i="13"/>
  <c r="U1226" i="13"/>
  <c r="T1226" i="13"/>
  <c r="S1226" i="13"/>
  <c r="R1226" i="13"/>
  <c r="Q1226" i="13"/>
  <c r="P1226" i="13"/>
  <c r="O1226" i="13"/>
  <c r="N1226" i="13"/>
  <c r="M1226" i="13"/>
  <c r="L1226" i="13"/>
  <c r="K1226" i="13"/>
  <c r="J1226" i="13"/>
  <c r="I1226" i="13"/>
  <c r="F1226" i="13"/>
  <c r="AB1225" i="13"/>
  <c r="AA1225" i="13"/>
  <c r="Z1225" i="13"/>
  <c r="Y1225" i="13"/>
  <c r="X1225" i="13"/>
  <c r="W1225" i="13"/>
  <c r="V1225" i="13"/>
  <c r="U1225" i="13"/>
  <c r="T1225" i="13"/>
  <c r="S1225" i="13"/>
  <c r="R1225" i="13"/>
  <c r="Q1225" i="13"/>
  <c r="P1225" i="13"/>
  <c r="O1225" i="13"/>
  <c r="N1225" i="13"/>
  <c r="M1225" i="13"/>
  <c r="L1225" i="13"/>
  <c r="K1225" i="13"/>
  <c r="J1225" i="13"/>
  <c r="I1225" i="13"/>
  <c r="F1225" i="13"/>
  <c r="AB1224" i="13"/>
  <c r="AA1224" i="13"/>
  <c r="Z1224" i="13"/>
  <c r="Y1224" i="13"/>
  <c r="X1224" i="13"/>
  <c r="W1224" i="13"/>
  <c r="V1224" i="13"/>
  <c r="U1224" i="13"/>
  <c r="T1224" i="13"/>
  <c r="S1224" i="13"/>
  <c r="R1224" i="13"/>
  <c r="Q1224" i="13"/>
  <c r="P1224" i="13"/>
  <c r="O1224" i="13"/>
  <c r="N1224" i="13"/>
  <c r="M1224" i="13"/>
  <c r="L1224" i="13"/>
  <c r="K1224" i="13"/>
  <c r="J1224" i="13"/>
  <c r="I1224" i="13"/>
  <c r="F1224" i="13"/>
  <c r="AB1223" i="13"/>
  <c r="AA1223" i="13"/>
  <c r="Z1223" i="13"/>
  <c r="Y1223" i="13"/>
  <c r="X1223" i="13"/>
  <c r="W1223" i="13"/>
  <c r="V1223" i="13"/>
  <c r="U1223" i="13"/>
  <c r="T1223" i="13"/>
  <c r="S1223" i="13"/>
  <c r="R1223" i="13"/>
  <c r="Q1223" i="13"/>
  <c r="P1223" i="13"/>
  <c r="O1223" i="13"/>
  <c r="N1223" i="13"/>
  <c r="M1223" i="13"/>
  <c r="L1223" i="13"/>
  <c r="K1223" i="13"/>
  <c r="J1223" i="13"/>
  <c r="I1223" i="13"/>
  <c r="F1223" i="13"/>
  <c r="AB1222" i="13"/>
  <c r="AA1222" i="13"/>
  <c r="Z1222" i="13"/>
  <c r="Y1222" i="13"/>
  <c r="X1222" i="13"/>
  <c r="W1222" i="13"/>
  <c r="V1222" i="13"/>
  <c r="U1222" i="13"/>
  <c r="T1222" i="13"/>
  <c r="S1222" i="13"/>
  <c r="R1222" i="13"/>
  <c r="Q1222" i="13"/>
  <c r="P1222" i="13"/>
  <c r="O1222" i="13"/>
  <c r="N1222" i="13"/>
  <c r="M1222" i="13"/>
  <c r="L1222" i="13"/>
  <c r="K1222" i="13"/>
  <c r="J1222" i="13"/>
  <c r="I1222" i="13"/>
  <c r="F1222" i="13"/>
  <c r="AB1221" i="13"/>
  <c r="AA1221" i="13"/>
  <c r="Z1221" i="13"/>
  <c r="Y1221" i="13"/>
  <c r="X1221" i="13"/>
  <c r="W1221" i="13"/>
  <c r="V1221" i="13"/>
  <c r="U1221" i="13"/>
  <c r="T1221" i="13"/>
  <c r="S1221" i="13"/>
  <c r="R1221" i="13"/>
  <c r="Q1221" i="13"/>
  <c r="P1221" i="13"/>
  <c r="O1221" i="13"/>
  <c r="N1221" i="13"/>
  <c r="M1221" i="13"/>
  <c r="L1221" i="13"/>
  <c r="K1221" i="13"/>
  <c r="J1221" i="13"/>
  <c r="I1221" i="13"/>
  <c r="F1221" i="13"/>
  <c r="AB1220" i="13"/>
  <c r="AA1220" i="13"/>
  <c r="Z1220" i="13"/>
  <c r="Y1220" i="13"/>
  <c r="X1220" i="13"/>
  <c r="W1220" i="13"/>
  <c r="V1220" i="13"/>
  <c r="U1220" i="13"/>
  <c r="T1220" i="13"/>
  <c r="S1220" i="13"/>
  <c r="R1220" i="13"/>
  <c r="Q1220" i="13"/>
  <c r="P1220" i="13"/>
  <c r="O1220" i="13"/>
  <c r="N1220" i="13"/>
  <c r="M1220" i="13"/>
  <c r="L1220" i="13"/>
  <c r="K1220" i="13"/>
  <c r="J1220" i="13"/>
  <c r="I1220" i="13"/>
  <c r="F1220" i="13"/>
  <c r="AB1219" i="13"/>
  <c r="AA1219" i="13"/>
  <c r="Z1219" i="13"/>
  <c r="Y1219" i="13"/>
  <c r="X1219" i="13"/>
  <c r="W1219" i="13"/>
  <c r="V1219" i="13"/>
  <c r="U1219" i="13"/>
  <c r="T1219" i="13"/>
  <c r="S1219" i="13"/>
  <c r="R1219" i="13"/>
  <c r="Q1219" i="13"/>
  <c r="P1219" i="13"/>
  <c r="O1219" i="13"/>
  <c r="N1219" i="13"/>
  <c r="M1219" i="13"/>
  <c r="L1219" i="13"/>
  <c r="K1219" i="13"/>
  <c r="J1219" i="13"/>
  <c r="I1219" i="13"/>
  <c r="F1219" i="13"/>
  <c r="AB1218" i="13"/>
  <c r="AA1218" i="13"/>
  <c r="Z1218" i="13"/>
  <c r="Y1218" i="13"/>
  <c r="X1218" i="13"/>
  <c r="W1218" i="13"/>
  <c r="V1218" i="13"/>
  <c r="U1218" i="13"/>
  <c r="T1218" i="13"/>
  <c r="S1218" i="13"/>
  <c r="R1218" i="13"/>
  <c r="Q1218" i="13"/>
  <c r="P1218" i="13"/>
  <c r="O1218" i="13"/>
  <c r="N1218" i="13"/>
  <c r="M1218" i="13"/>
  <c r="L1218" i="13"/>
  <c r="K1218" i="13"/>
  <c r="J1218" i="13"/>
  <c r="I1218" i="13"/>
  <c r="F1218" i="13"/>
  <c r="AB1217" i="13"/>
  <c r="AA1217" i="13"/>
  <c r="Z1217" i="13"/>
  <c r="Y1217" i="13"/>
  <c r="X1217" i="13"/>
  <c r="W1217" i="13"/>
  <c r="V1217" i="13"/>
  <c r="U1217" i="13"/>
  <c r="T1217" i="13"/>
  <c r="S1217" i="13"/>
  <c r="R1217" i="13"/>
  <c r="Q1217" i="13"/>
  <c r="P1217" i="13"/>
  <c r="O1217" i="13"/>
  <c r="N1217" i="13"/>
  <c r="M1217" i="13"/>
  <c r="L1217" i="13"/>
  <c r="K1217" i="13"/>
  <c r="J1217" i="13"/>
  <c r="I1217" i="13"/>
  <c r="F1217" i="13"/>
  <c r="AB1216" i="13"/>
  <c r="AA1216" i="13"/>
  <c r="Z1216" i="13"/>
  <c r="Y1216" i="13"/>
  <c r="X1216" i="13"/>
  <c r="W1216" i="13"/>
  <c r="V1216" i="13"/>
  <c r="U1216" i="13"/>
  <c r="T1216" i="13"/>
  <c r="S1216" i="13"/>
  <c r="R1216" i="13"/>
  <c r="Q1216" i="13"/>
  <c r="P1216" i="13"/>
  <c r="O1216" i="13"/>
  <c r="N1216" i="13"/>
  <c r="M1216" i="13"/>
  <c r="L1216" i="13"/>
  <c r="K1216" i="13"/>
  <c r="J1216" i="13"/>
  <c r="I1216" i="13"/>
  <c r="F1216" i="13"/>
  <c r="AB1215" i="13"/>
  <c r="AA1215" i="13"/>
  <c r="Z1215" i="13"/>
  <c r="Y1215" i="13"/>
  <c r="X1215" i="13"/>
  <c r="W1215" i="13"/>
  <c r="V1215" i="13"/>
  <c r="U1215" i="13"/>
  <c r="T1215" i="13"/>
  <c r="S1215" i="13"/>
  <c r="R1215" i="13"/>
  <c r="Q1215" i="13"/>
  <c r="P1215" i="13"/>
  <c r="O1215" i="13"/>
  <c r="N1215" i="13"/>
  <c r="M1215" i="13"/>
  <c r="L1215" i="13"/>
  <c r="K1215" i="13"/>
  <c r="J1215" i="13"/>
  <c r="I1215" i="13"/>
  <c r="F1215" i="13"/>
  <c r="AB1214" i="13"/>
  <c r="AA1214" i="13"/>
  <c r="Z1214" i="13"/>
  <c r="Y1214" i="13"/>
  <c r="X1214" i="13"/>
  <c r="W1214" i="13"/>
  <c r="V1214" i="13"/>
  <c r="U1214" i="13"/>
  <c r="T1214" i="13"/>
  <c r="S1214" i="13"/>
  <c r="R1214" i="13"/>
  <c r="Q1214" i="13"/>
  <c r="P1214" i="13"/>
  <c r="O1214" i="13"/>
  <c r="N1214" i="13"/>
  <c r="M1214" i="13"/>
  <c r="L1214" i="13"/>
  <c r="K1214" i="13"/>
  <c r="J1214" i="13"/>
  <c r="I1214" i="13"/>
  <c r="F1214" i="13"/>
  <c r="AB1213" i="13"/>
  <c r="AA1213" i="13"/>
  <c r="Z1213" i="13"/>
  <c r="Y1213" i="13"/>
  <c r="X1213" i="13"/>
  <c r="W1213" i="13"/>
  <c r="V1213" i="13"/>
  <c r="U1213" i="13"/>
  <c r="T1213" i="13"/>
  <c r="S1213" i="13"/>
  <c r="R1213" i="13"/>
  <c r="Q1213" i="13"/>
  <c r="P1213" i="13"/>
  <c r="O1213" i="13"/>
  <c r="N1213" i="13"/>
  <c r="M1213" i="13"/>
  <c r="L1213" i="13"/>
  <c r="K1213" i="13"/>
  <c r="J1213" i="13"/>
  <c r="I1213" i="13"/>
  <c r="F1213" i="13"/>
  <c r="AB1212" i="13"/>
  <c r="AA1212" i="13"/>
  <c r="Z1212" i="13"/>
  <c r="Y1212" i="13"/>
  <c r="X1212" i="13"/>
  <c r="W1212" i="13"/>
  <c r="V1212" i="13"/>
  <c r="U1212" i="13"/>
  <c r="T1212" i="13"/>
  <c r="S1212" i="13"/>
  <c r="R1212" i="13"/>
  <c r="Q1212" i="13"/>
  <c r="P1212" i="13"/>
  <c r="O1212" i="13"/>
  <c r="N1212" i="13"/>
  <c r="M1212" i="13"/>
  <c r="L1212" i="13"/>
  <c r="K1212" i="13"/>
  <c r="J1212" i="13"/>
  <c r="I1212" i="13"/>
  <c r="F1212" i="13"/>
  <c r="AB1211" i="13"/>
  <c r="AA1211" i="13"/>
  <c r="Z1211" i="13"/>
  <c r="Y1211" i="13"/>
  <c r="X1211" i="13"/>
  <c r="W1211" i="13"/>
  <c r="V1211" i="13"/>
  <c r="U1211" i="13"/>
  <c r="T1211" i="13"/>
  <c r="S1211" i="13"/>
  <c r="R1211" i="13"/>
  <c r="Q1211" i="13"/>
  <c r="P1211" i="13"/>
  <c r="O1211" i="13"/>
  <c r="N1211" i="13"/>
  <c r="M1211" i="13"/>
  <c r="L1211" i="13"/>
  <c r="K1211" i="13"/>
  <c r="J1211" i="13"/>
  <c r="I1211" i="13"/>
  <c r="F1211" i="13"/>
  <c r="AB1210" i="13"/>
  <c r="AA1210" i="13"/>
  <c r="Z1210" i="13"/>
  <c r="Y1210" i="13"/>
  <c r="X1210" i="13"/>
  <c r="W1210" i="13"/>
  <c r="V1210" i="13"/>
  <c r="U1210" i="13"/>
  <c r="T1210" i="13"/>
  <c r="S1210" i="13"/>
  <c r="R1210" i="13"/>
  <c r="Q1210" i="13"/>
  <c r="P1210" i="13"/>
  <c r="O1210" i="13"/>
  <c r="N1210" i="13"/>
  <c r="M1210" i="13"/>
  <c r="L1210" i="13"/>
  <c r="K1210" i="13"/>
  <c r="J1210" i="13"/>
  <c r="I1210" i="13"/>
  <c r="F1210" i="13"/>
  <c r="AB1209" i="13"/>
  <c r="AA1209" i="13"/>
  <c r="Z1209" i="13"/>
  <c r="Y1209" i="13"/>
  <c r="X1209" i="13"/>
  <c r="W1209" i="13"/>
  <c r="V1209" i="13"/>
  <c r="U1209" i="13"/>
  <c r="T1209" i="13"/>
  <c r="S1209" i="13"/>
  <c r="R1209" i="13"/>
  <c r="Q1209" i="13"/>
  <c r="P1209" i="13"/>
  <c r="O1209" i="13"/>
  <c r="N1209" i="13"/>
  <c r="M1209" i="13"/>
  <c r="L1209" i="13"/>
  <c r="K1209" i="13"/>
  <c r="J1209" i="13"/>
  <c r="I1209" i="13"/>
  <c r="F1209" i="13"/>
  <c r="AB1208" i="13"/>
  <c r="AA1208" i="13"/>
  <c r="Z1208" i="13"/>
  <c r="Y1208" i="13"/>
  <c r="X1208" i="13"/>
  <c r="W1208" i="13"/>
  <c r="V1208" i="13"/>
  <c r="U1208" i="13"/>
  <c r="T1208" i="13"/>
  <c r="S1208" i="13"/>
  <c r="R1208" i="13"/>
  <c r="Q1208" i="13"/>
  <c r="P1208" i="13"/>
  <c r="O1208" i="13"/>
  <c r="N1208" i="13"/>
  <c r="M1208" i="13"/>
  <c r="L1208" i="13"/>
  <c r="K1208" i="13"/>
  <c r="J1208" i="13"/>
  <c r="I1208" i="13"/>
  <c r="F1208" i="13"/>
  <c r="AB1207" i="13"/>
  <c r="AA1207" i="13"/>
  <c r="Z1207" i="13"/>
  <c r="Y1207" i="13"/>
  <c r="X1207" i="13"/>
  <c r="W1207" i="13"/>
  <c r="V1207" i="13"/>
  <c r="U1207" i="13"/>
  <c r="T1207" i="13"/>
  <c r="S1207" i="13"/>
  <c r="R1207" i="13"/>
  <c r="Q1207" i="13"/>
  <c r="P1207" i="13"/>
  <c r="O1207" i="13"/>
  <c r="N1207" i="13"/>
  <c r="M1207" i="13"/>
  <c r="L1207" i="13"/>
  <c r="K1207" i="13"/>
  <c r="J1207" i="13"/>
  <c r="I1207" i="13"/>
  <c r="F1207" i="13"/>
  <c r="AB1206" i="13"/>
  <c r="AA1206" i="13"/>
  <c r="Z1206" i="13"/>
  <c r="Y1206" i="13"/>
  <c r="X1206" i="13"/>
  <c r="W1206" i="13"/>
  <c r="V1206" i="13"/>
  <c r="U1206" i="13"/>
  <c r="T1206" i="13"/>
  <c r="S1206" i="13"/>
  <c r="R1206" i="13"/>
  <c r="Q1206" i="13"/>
  <c r="P1206" i="13"/>
  <c r="O1206" i="13"/>
  <c r="N1206" i="13"/>
  <c r="M1206" i="13"/>
  <c r="L1206" i="13"/>
  <c r="K1206" i="13"/>
  <c r="J1206" i="13"/>
  <c r="I1206" i="13"/>
  <c r="F1206" i="13"/>
  <c r="AB1205" i="13"/>
  <c r="AA1205" i="13"/>
  <c r="Z1205" i="13"/>
  <c r="Y1205" i="13"/>
  <c r="X1205" i="13"/>
  <c r="W1205" i="13"/>
  <c r="V1205" i="13"/>
  <c r="U1205" i="13"/>
  <c r="T1205" i="13"/>
  <c r="S1205" i="13"/>
  <c r="R1205" i="13"/>
  <c r="Q1205" i="13"/>
  <c r="P1205" i="13"/>
  <c r="O1205" i="13"/>
  <c r="N1205" i="13"/>
  <c r="M1205" i="13"/>
  <c r="L1205" i="13"/>
  <c r="K1205" i="13"/>
  <c r="J1205" i="13"/>
  <c r="I1205" i="13"/>
  <c r="F1205" i="13"/>
  <c r="AB1204" i="13"/>
  <c r="AA1204" i="13"/>
  <c r="Z1204" i="13"/>
  <c r="Y1204" i="13"/>
  <c r="X1204" i="13"/>
  <c r="W1204" i="13"/>
  <c r="V1204" i="13"/>
  <c r="U1204" i="13"/>
  <c r="T1204" i="13"/>
  <c r="S1204" i="13"/>
  <c r="R1204" i="13"/>
  <c r="Q1204" i="13"/>
  <c r="P1204" i="13"/>
  <c r="O1204" i="13"/>
  <c r="N1204" i="13"/>
  <c r="M1204" i="13"/>
  <c r="L1204" i="13"/>
  <c r="K1204" i="13"/>
  <c r="J1204" i="13"/>
  <c r="I1204" i="13"/>
  <c r="F1204" i="13"/>
  <c r="AB1203" i="13"/>
  <c r="AA1203" i="13"/>
  <c r="Z1203" i="13"/>
  <c r="Y1203" i="13"/>
  <c r="X1203" i="13"/>
  <c r="W1203" i="13"/>
  <c r="V1203" i="13"/>
  <c r="U1203" i="13"/>
  <c r="T1203" i="13"/>
  <c r="S1203" i="13"/>
  <c r="R1203" i="13"/>
  <c r="Q1203" i="13"/>
  <c r="P1203" i="13"/>
  <c r="O1203" i="13"/>
  <c r="N1203" i="13"/>
  <c r="M1203" i="13"/>
  <c r="L1203" i="13"/>
  <c r="K1203" i="13"/>
  <c r="J1203" i="13"/>
  <c r="I1203" i="13"/>
  <c r="F1203" i="13"/>
  <c r="AB1202" i="13"/>
  <c r="AA1202" i="13"/>
  <c r="Z1202" i="13"/>
  <c r="Y1202" i="13"/>
  <c r="X1202" i="13"/>
  <c r="W1202" i="13"/>
  <c r="V1202" i="13"/>
  <c r="U1202" i="13"/>
  <c r="T1202" i="13"/>
  <c r="S1202" i="13"/>
  <c r="R1202" i="13"/>
  <c r="Q1202" i="13"/>
  <c r="P1202" i="13"/>
  <c r="O1202" i="13"/>
  <c r="N1202" i="13"/>
  <c r="M1202" i="13"/>
  <c r="L1202" i="13"/>
  <c r="K1202" i="13"/>
  <c r="J1202" i="13"/>
  <c r="I1202" i="13"/>
  <c r="F1202" i="13"/>
  <c r="AB1201" i="13"/>
  <c r="AA1201" i="13"/>
  <c r="Z1201" i="13"/>
  <c r="Y1201" i="13"/>
  <c r="X1201" i="13"/>
  <c r="W1201" i="13"/>
  <c r="V1201" i="13"/>
  <c r="U1201" i="13"/>
  <c r="T1201" i="13"/>
  <c r="S1201" i="13"/>
  <c r="R1201" i="13"/>
  <c r="Q1201" i="13"/>
  <c r="P1201" i="13"/>
  <c r="O1201" i="13"/>
  <c r="N1201" i="13"/>
  <c r="M1201" i="13"/>
  <c r="L1201" i="13"/>
  <c r="K1201" i="13"/>
  <c r="J1201" i="13"/>
  <c r="I1201" i="13"/>
  <c r="F1201" i="13"/>
  <c r="AB1200" i="13"/>
  <c r="AA1200" i="13"/>
  <c r="Z1200" i="13"/>
  <c r="Y1200" i="13"/>
  <c r="X1200" i="13"/>
  <c r="W1200" i="13"/>
  <c r="V1200" i="13"/>
  <c r="U1200" i="13"/>
  <c r="T1200" i="13"/>
  <c r="S1200" i="13"/>
  <c r="R1200" i="13"/>
  <c r="Q1200" i="13"/>
  <c r="P1200" i="13"/>
  <c r="O1200" i="13"/>
  <c r="N1200" i="13"/>
  <c r="M1200" i="13"/>
  <c r="L1200" i="13"/>
  <c r="K1200" i="13"/>
  <c r="J1200" i="13"/>
  <c r="I1200" i="13"/>
  <c r="F1200" i="13"/>
  <c r="AB1199" i="13"/>
  <c r="AA1199" i="13"/>
  <c r="Z1199" i="13"/>
  <c r="Y1199" i="13"/>
  <c r="X1199" i="13"/>
  <c r="W1199" i="13"/>
  <c r="V1199" i="13"/>
  <c r="U1199" i="13"/>
  <c r="T1199" i="13"/>
  <c r="S1199" i="13"/>
  <c r="R1199" i="13"/>
  <c r="Q1199" i="13"/>
  <c r="P1199" i="13"/>
  <c r="O1199" i="13"/>
  <c r="N1199" i="13"/>
  <c r="M1199" i="13"/>
  <c r="L1199" i="13"/>
  <c r="K1199" i="13"/>
  <c r="J1199" i="13"/>
  <c r="I1199" i="13"/>
  <c r="F1199" i="13"/>
  <c r="AB1198" i="13"/>
  <c r="AA1198" i="13"/>
  <c r="Z1198" i="13"/>
  <c r="Y1198" i="13"/>
  <c r="X1198" i="13"/>
  <c r="W1198" i="13"/>
  <c r="V1198" i="13"/>
  <c r="U1198" i="13"/>
  <c r="T1198" i="13"/>
  <c r="S1198" i="13"/>
  <c r="R1198" i="13"/>
  <c r="Q1198" i="13"/>
  <c r="P1198" i="13"/>
  <c r="O1198" i="13"/>
  <c r="N1198" i="13"/>
  <c r="M1198" i="13"/>
  <c r="L1198" i="13"/>
  <c r="K1198" i="13"/>
  <c r="J1198" i="13"/>
  <c r="I1198" i="13"/>
  <c r="F1198" i="13"/>
  <c r="AB1197" i="13"/>
  <c r="AA1197" i="13"/>
  <c r="Z1197" i="13"/>
  <c r="Y1197" i="13"/>
  <c r="X1197" i="13"/>
  <c r="W1197" i="13"/>
  <c r="V1197" i="13"/>
  <c r="U1197" i="13"/>
  <c r="T1197" i="13"/>
  <c r="S1197" i="13"/>
  <c r="R1197" i="13"/>
  <c r="Q1197" i="13"/>
  <c r="P1197" i="13"/>
  <c r="O1197" i="13"/>
  <c r="N1197" i="13"/>
  <c r="M1197" i="13"/>
  <c r="L1197" i="13"/>
  <c r="K1197" i="13"/>
  <c r="J1197" i="13"/>
  <c r="I1197" i="13"/>
  <c r="F1197" i="13"/>
  <c r="AB1196" i="13"/>
  <c r="AA1196" i="13"/>
  <c r="Z1196" i="13"/>
  <c r="Y1196" i="13"/>
  <c r="X1196" i="13"/>
  <c r="W1196" i="13"/>
  <c r="V1196" i="13"/>
  <c r="U1196" i="13"/>
  <c r="T1196" i="13"/>
  <c r="S1196" i="13"/>
  <c r="R1196" i="13"/>
  <c r="Q1196" i="13"/>
  <c r="P1196" i="13"/>
  <c r="O1196" i="13"/>
  <c r="N1196" i="13"/>
  <c r="M1196" i="13"/>
  <c r="L1196" i="13"/>
  <c r="K1196" i="13"/>
  <c r="J1196" i="13"/>
  <c r="I1196" i="13"/>
  <c r="F1196" i="13"/>
  <c r="AB1195" i="13"/>
  <c r="AA1195" i="13"/>
  <c r="Z1195" i="13"/>
  <c r="Y1195" i="13"/>
  <c r="X1195" i="13"/>
  <c r="W1195" i="13"/>
  <c r="V1195" i="13"/>
  <c r="U1195" i="13"/>
  <c r="T1195" i="13"/>
  <c r="S1195" i="13"/>
  <c r="R1195" i="13"/>
  <c r="Q1195" i="13"/>
  <c r="P1195" i="13"/>
  <c r="O1195" i="13"/>
  <c r="N1195" i="13"/>
  <c r="M1195" i="13"/>
  <c r="L1195" i="13"/>
  <c r="K1195" i="13"/>
  <c r="J1195" i="13"/>
  <c r="I1195" i="13"/>
  <c r="F1195" i="13"/>
  <c r="AB1194" i="13"/>
  <c r="AA1194" i="13"/>
  <c r="Z1194" i="13"/>
  <c r="Y1194" i="13"/>
  <c r="X1194" i="13"/>
  <c r="W1194" i="13"/>
  <c r="V1194" i="13"/>
  <c r="U1194" i="13"/>
  <c r="T1194" i="13"/>
  <c r="S1194" i="13"/>
  <c r="R1194" i="13"/>
  <c r="Q1194" i="13"/>
  <c r="P1194" i="13"/>
  <c r="O1194" i="13"/>
  <c r="N1194" i="13"/>
  <c r="M1194" i="13"/>
  <c r="L1194" i="13"/>
  <c r="K1194" i="13"/>
  <c r="J1194" i="13"/>
  <c r="I1194" i="13"/>
  <c r="F1194" i="13"/>
  <c r="AB1193" i="13"/>
  <c r="AA1193" i="13"/>
  <c r="Z1193" i="13"/>
  <c r="Y1193" i="13"/>
  <c r="X1193" i="13"/>
  <c r="W1193" i="13"/>
  <c r="V1193" i="13"/>
  <c r="U1193" i="13"/>
  <c r="T1193" i="13"/>
  <c r="S1193" i="13"/>
  <c r="R1193" i="13"/>
  <c r="Q1193" i="13"/>
  <c r="P1193" i="13"/>
  <c r="O1193" i="13"/>
  <c r="N1193" i="13"/>
  <c r="M1193" i="13"/>
  <c r="L1193" i="13"/>
  <c r="K1193" i="13"/>
  <c r="J1193" i="13"/>
  <c r="I1193" i="13"/>
  <c r="F1193" i="13"/>
  <c r="AB1192" i="13"/>
  <c r="AA1192" i="13"/>
  <c r="Z1192" i="13"/>
  <c r="Y1192" i="13"/>
  <c r="X1192" i="13"/>
  <c r="W1192" i="13"/>
  <c r="V1192" i="13"/>
  <c r="U1192" i="13"/>
  <c r="T1192" i="13"/>
  <c r="S1192" i="13"/>
  <c r="R1192" i="13"/>
  <c r="Q1192" i="13"/>
  <c r="P1192" i="13"/>
  <c r="O1192" i="13"/>
  <c r="N1192" i="13"/>
  <c r="M1192" i="13"/>
  <c r="L1192" i="13"/>
  <c r="K1192" i="13"/>
  <c r="J1192" i="13"/>
  <c r="I1192" i="13"/>
  <c r="F1192" i="13"/>
  <c r="AB1191" i="13"/>
  <c r="AA1191" i="13"/>
  <c r="Z1191" i="13"/>
  <c r="Y1191" i="13"/>
  <c r="X1191" i="13"/>
  <c r="W1191" i="13"/>
  <c r="V1191" i="13"/>
  <c r="U1191" i="13"/>
  <c r="T1191" i="13"/>
  <c r="S1191" i="13"/>
  <c r="R1191" i="13"/>
  <c r="Q1191" i="13"/>
  <c r="P1191" i="13"/>
  <c r="O1191" i="13"/>
  <c r="N1191" i="13"/>
  <c r="M1191" i="13"/>
  <c r="L1191" i="13"/>
  <c r="K1191" i="13"/>
  <c r="J1191" i="13"/>
  <c r="I1191" i="13"/>
  <c r="F1191" i="13"/>
  <c r="AB1190" i="13"/>
  <c r="AA1190" i="13"/>
  <c r="Z1190" i="13"/>
  <c r="Y1190" i="13"/>
  <c r="X1190" i="13"/>
  <c r="W1190" i="13"/>
  <c r="V1190" i="13"/>
  <c r="U1190" i="13"/>
  <c r="T1190" i="13"/>
  <c r="S1190" i="13"/>
  <c r="R1190" i="13"/>
  <c r="Q1190" i="13"/>
  <c r="P1190" i="13"/>
  <c r="O1190" i="13"/>
  <c r="N1190" i="13"/>
  <c r="M1190" i="13"/>
  <c r="L1190" i="13"/>
  <c r="K1190" i="13"/>
  <c r="J1190" i="13"/>
  <c r="I1190" i="13"/>
  <c r="F1190" i="13"/>
  <c r="AB1189" i="13"/>
  <c r="AA1189" i="13"/>
  <c r="Z1189" i="13"/>
  <c r="Y1189" i="13"/>
  <c r="X1189" i="13"/>
  <c r="W1189" i="13"/>
  <c r="V1189" i="13"/>
  <c r="U1189" i="13"/>
  <c r="T1189" i="13"/>
  <c r="S1189" i="13"/>
  <c r="R1189" i="13"/>
  <c r="Q1189" i="13"/>
  <c r="P1189" i="13"/>
  <c r="O1189" i="13"/>
  <c r="N1189" i="13"/>
  <c r="M1189" i="13"/>
  <c r="L1189" i="13"/>
  <c r="K1189" i="13"/>
  <c r="J1189" i="13"/>
  <c r="I1189" i="13"/>
  <c r="F1189" i="13"/>
  <c r="AB1188" i="13"/>
  <c r="AA1188" i="13"/>
  <c r="Z1188" i="13"/>
  <c r="Y1188" i="13"/>
  <c r="X1188" i="13"/>
  <c r="W1188" i="13"/>
  <c r="V1188" i="13"/>
  <c r="U1188" i="13"/>
  <c r="T1188" i="13"/>
  <c r="S1188" i="13"/>
  <c r="R1188" i="13"/>
  <c r="Q1188" i="13"/>
  <c r="P1188" i="13"/>
  <c r="O1188" i="13"/>
  <c r="N1188" i="13"/>
  <c r="M1188" i="13"/>
  <c r="L1188" i="13"/>
  <c r="K1188" i="13"/>
  <c r="J1188" i="13"/>
  <c r="I1188" i="13"/>
  <c r="F1188" i="13"/>
  <c r="AB1187" i="13"/>
  <c r="AA1187" i="13"/>
  <c r="Z1187" i="13"/>
  <c r="Y1187" i="13"/>
  <c r="X1187" i="13"/>
  <c r="W1187" i="13"/>
  <c r="V1187" i="13"/>
  <c r="U1187" i="13"/>
  <c r="T1187" i="13"/>
  <c r="S1187" i="13"/>
  <c r="R1187" i="13"/>
  <c r="Q1187" i="13"/>
  <c r="P1187" i="13"/>
  <c r="O1187" i="13"/>
  <c r="N1187" i="13"/>
  <c r="M1187" i="13"/>
  <c r="L1187" i="13"/>
  <c r="K1187" i="13"/>
  <c r="J1187" i="13"/>
  <c r="I1187" i="13"/>
  <c r="F1187" i="13"/>
  <c r="AB1186" i="13"/>
  <c r="AA1186" i="13"/>
  <c r="Z1186" i="13"/>
  <c r="Y1186" i="13"/>
  <c r="X1186" i="13"/>
  <c r="W1186" i="13"/>
  <c r="V1186" i="13"/>
  <c r="U1186" i="13"/>
  <c r="T1186" i="13"/>
  <c r="S1186" i="13"/>
  <c r="R1186" i="13"/>
  <c r="Q1186" i="13"/>
  <c r="P1186" i="13"/>
  <c r="O1186" i="13"/>
  <c r="N1186" i="13"/>
  <c r="M1186" i="13"/>
  <c r="L1186" i="13"/>
  <c r="K1186" i="13"/>
  <c r="J1186" i="13"/>
  <c r="I1186" i="13"/>
  <c r="F1186" i="13"/>
  <c r="AB1185" i="13"/>
  <c r="AA1185" i="13"/>
  <c r="Z1185" i="13"/>
  <c r="Y1185" i="13"/>
  <c r="X1185" i="13"/>
  <c r="W1185" i="13"/>
  <c r="V1185" i="13"/>
  <c r="U1185" i="13"/>
  <c r="T1185" i="13"/>
  <c r="S1185" i="13"/>
  <c r="R1185" i="13"/>
  <c r="Q1185" i="13"/>
  <c r="P1185" i="13"/>
  <c r="O1185" i="13"/>
  <c r="N1185" i="13"/>
  <c r="M1185" i="13"/>
  <c r="L1185" i="13"/>
  <c r="K1185" i="13"/>
  <c r="J1185" i="13"/>
  <c r="I1185" i="13"/>
  <c r="F1185" i="13"/>
  <c r="AB1184" i="13"/>
  <c r="AA1184" i="13"/>
  <c r="Z1184" i="13"/>
  <c r="Y1184" i="13"/>
  <c r="X1184" i="13"/>
  <c r="W1184" i="13"/>
  <c r="V1184" i="13"/>
  <c r="U1184" i="13"/>
  <c r="T1184" i="13"/>
  <c r="S1184" i="13"/>
  <c r="R1184" i="13"/>
  <c r="Q1184" i="13"/>
  <c r="P1184" i="13"/>
  <c r="O1184" i="13"/>
  <c r="N1184" i="13"/>
  <c r="M1184" i="13"/>
  <c r="L1184" i="13"/>
  <c r="K1184" i="13"/>
  <c r="J1184" i="13"/>
  <c r="I1184" i="13"/>
  <c r="F1184" i="13"/>
  <c r="AB1183" i="13"/>
  <c r="AA1183" i="13"/>
  <c r="Z1183" i="13"/>
  <c r="Y1183" i="13"/>
  <c r="X1183" i="13"/>
  <c r="W1183" i="13"/>
  <c r="V1183" i="13"/>
  <c r="U1183" i="13"/>
  <c r="T1183" i="13"/>
  <c r="S1183" i="13"/>
  <c r="R1183" i="13"/>
  <c r="Q1183" i="13"/>
  <c r="P1183" i="13"/>
  <c r="O1183" i="13"/>
  <c r="N1183" i="13"/>
  <c r="M1183" i="13"/>
  <c r="L1183" i="13"/>
  <c r="K1183" i="13"/>
  <c r="J1183" i="13"/>
  <c r="I1183" i="13"/>
  <c r="F1183" i="13"/>
  <c r="AB1182" i="13"/>
  <c r="AA1182" i="13"/>
  <c r="Z1182" i="13"/>
  <c r="Y1182" i="13"/>
  <c r="X1182" i="13"/>
  <c r="W1182" i="13"/>
  <c r="V1182" i="13"/>
  <c r="U1182" i="13"/>
  <c r="T1182" i="13"/>
  <c r="S1182" i="13"/>
  <c r="R1182" i="13"/>
  <c r="Q1182" i="13"/>
  <c r="P1182" i="13"/>
  <c r="O1182" i="13"/>
  <c r="N1182" i="13"/>
  <c r="M1182" i="13"/>
  <c r="L1182" i="13"/>
  <c r="K1182" i="13"/>
  <c r="J1182" i="13"/>
  <c r="I1182" i="13"/>
  <c r="F1182" i="13"/>
  <c r="AB1181" i="13"/>
  <c r="AA1181" i="13"/>
  <c r="Z1181" i="13"/>
  <c r="Y1181" i="13"/>
  <c r="X1181" i="13"/>
  <c r="W1181" i="13"/>
  <c r="V1181" i="13"/>
  <c r="U1181" i="13"/>
  <c r="T1181" i="13"/>
  <c r="S1181" i="13"/>
  <c r="R1181" i="13"/>
  <c r="Q1181" i="13"/>
  <c r="P1181" i="13"/>
  <c r="O1181" i="13"/>
  <c r="N1181" i="13"/>
  <c r="M1181" i="13"/>
  <c r="L1181" i="13"/>
  <c r="K1181" i="13"/>
  <c r="J1181" i="13"/>
  <c r="I1181" i="13"/>
  <c r="F1181" i="13"/>
  <c r="AB1180" i="13"/>
  <c r="AA1180" i="13"/>
  <c r="Z1180" i="13"/>
  <c r="Y1180" i="13"/>
  <c r="X1180" i="13"/>
  <c r="W1180" i="13"/>
  <c r="V1180" i="13"/>
  <c r="U1180" i="13"/>
  <c r="T1180" i="13"/>
  <c r="S1180" i="13"/>
  <c r="R1180" i="13"/>
  <c r="Q1180" i="13"/>
  <c r="P1180" i="13"/>
  <c r="O1180" i="13"/>
  <c r="N1180" i="13"/>
  <c r="M1180" i="13"/>
  <c r="L1180" i="13"/>
  <c r="K1180" i="13"/>
  <c r="J1180" i="13"/>
  <c r="I1180" i="13"/>
  <c r="F1180" i="13"/>
  <c r="AB1179" i="13"/>
  <c r="AA1179" i="13"/>
  <c r="Z1179" i="13"/>
  <c r="Y1179" i="13"/>
  <c r="X1179" i="13"/>
  <c r="W1179" i="13"/>
  <c r="V1179" i="13"/>
  <c r="U1179" i="13"/>
  <c r="T1179" i="13"/>
  <c r="S1179" i="13"/>
  <c r="R1179" i="13"/>
  <c r="Q1179" i="13"/>
  <c r="P1179" i="13"/>
  <c r="O1179" i="13"/>
  <c r="N1179" i="13"/>
  <c r="M1179" i="13"/>
  <c r="L1179" i="13"/>
  <c r="K1179" i="13"/>
  <c r="J1179" i="13"/>
  <c r="I1179" i="13"/>
  <c r="F1179" i="13"/>
  <c r="AB1178" i="13"/>
  <c r="AA1178" i="13"/>
  <c r="Z1178" i="13"/>
  <c r="Y1178" i="13"/>
  <c r="X1178" i="13"/>
  <c r="W1178" i="13"/>
  <c r="V1178" i="13"/>
  <c r="U1178" i="13"/>
  <c r="T1178" i="13"/>
  <c r="S1178" i="13"/>
  <c r="R1178" i="13"/>
  <c r="Q1178" i="13"/>
  <c r="P1178" i="13"/>
  <c r="O1178" i="13"/>
  <c r="N1178" i="13"/>
  <c r="M1178" i="13"/>
  <c r="L1178" i="13"/>
  <c r="K1178" i="13"/>
  <c r="J1178" i="13"/>
  <c r="I1178" i="13"/>
  <c r="F1178" i="13"/>
  <c r="AB1177" i="13"/>
  <c r="AA1177" i="13"/>
  <c r="Z1177" i="13"/>
  <c r="Y1177" i="13"/>
  <c r="X1177" i="13"/>
  <c r="W1177" i="13"/>
  <c r="V1177" i="13"/>
  <c r="U1177" i="13"/>
  <c r="T1177" i="13"/>
  <c r="S1177" i="13"/>
  <c r="R1177" i="13"/>
  <c r="Q1177" i="13"/>
  <c r="P1177" i="13"/>
  <c r="O1177" i="13"/>
  <c r="N1177" i="13"/>
  <c r="M1177" i="13"/>
  <c r="L1177" i="13"/>
  <c r="K1177" i="13"/>
  <c r="J1177" i="13"/>
  <c r="I1177" i="13"/>
  <c r="F1177" i="13"/>
  <c r="AB1176" i="13"/>
  <c r="AA1176" i="13"/>
  <c r="Z1176" i="13"/>
  <c r="Y1176" i="13"/>
  <c r="X1176" i="13"/>
  <c r="W1176" i="13"/>
  <c r="V1176" i="13"/>
  <c r="U1176" i="13"/>
  <c r="T1176" i="13"/>
  <c r="S1176" i="13"/>
  <c r="R1176" i="13"/>
  <c r="Q1176" i="13"/>
  <c r="P1176" i="13"/>
  <c r="O1176" i="13"/>
  <c r="N1176" i="13"/>
  <c r="M1176" i="13"/>
  <c r="L1176" i="13"/>
  <c r="K1176" i="13"/>
  <c r="J1176" i="13"/>
  <c r="I1176" i="13"/>
  <c r="F1176" i="13"/>
  <c r="AB1175" i="13"/>
  <c r="AA1175" i="13"/>
  <c r="Z1175" i="13"/>
  <c r="Y1175" i="13"/>
  <c r="X1175" i="13"/>
  <c r="W1175" i="13"/>
  <c r="V1175" i="13"/>
  <c r="U1175" i="13"/>
  <c r="T1175" i="13"/>
  <c r="S1175" i="13"/>
  <c r="R1175" i="13"/>
  <c r="Q1175" i="13"/>
  <c r="P1175" i="13"/>
  <c r="O1175" i="13"/>
  <c r="N1175" i="13"/>
  <c r="M1175" i="13"/>
  <c r="L1175" i="13"/>
  <c r="K1175" i="13"/>
  <c r="J1175" i="13"/>
  <c r="I1175" i="13"/>
  <c r="F1175" i="13"/>
  <c r="AB1174" i="13"/>
  <c r="AA1174" i="13"/>
  <c r="Z1174" i="13"/>
  <c r="Y1174" i="13"/>
  <c r="X1174" i="13"/>
  <c r="W1174" i="13"/>
  <c r="V1174" i="13"/>
  <c r="U1174" i="13"/>
  <c r="T1174" i="13"/>
  <c r="S1174" i="13"/>
  <c r="R1174" i="13"/>
  <c r="Q1174" i="13"/>
  <c r="P1174" i="13"/>
  <c r="O1174" i="13"/>
  <c r="N1174" i="13"/>
  <c r="M1174" i="13"/>
  <c r="L1174" i="13"/>
  <c r="K1174" i="13"/>
  <c r="J1174" i="13"/>
  <c r="I1174" i="13"/>
  <c r="F1174" i="13"/>
  <c r="AB1173" i="13"/>
  <c r="AA1173" i="13"/>
  <c r="Z1173" i="13"/>
  <c r="Y1173" i="13"/>
  <c r="X1173" i="13"/>
  <c r="W1173" i="13"/>
  <c r="V1173" i="13"/>
  <c r="U1173" i="13"/>
  <c r="T1173" i="13"/>
  <c r="S1173" i="13"/>
  <c r="R1173" i="13"/>
  <c r="Q1173" i="13"/>
  <c r="P1173" i="13"/>
  <c r="O1173" i="13"/>
  <c r="N1173" i="13"/>
  <c r="M1173" i="13"/>
  <c r="L1173" i="13"/>
  <c r="K1173" i="13"/>
  <c r="J1173" i="13"/>
  <c r="I1173" i="13"/>
  <c r="F1173" i="13"/>
  <c r="AB1172" i="13"/>
  <c r="AA1172" i="13"/>
  <c r="Z1172" i="13"/>
  <c r="Y1172" i="13"/>
  <c r="X1172" i="13"/>
  <c r="W1172" i="13"/>
  <c r="V1172" i="13"/>
  <c r="U1172" i="13"/>
  <c r="T1172" i="13"/>
  <c r="S1172" i="13"/>
  <c r="R1172" i="13"/>
  <c r="Q1172" i="13"/>
  <c r="P1172" i="13"/>
  <c r="O1172" i="13"/>
  <c r="N1172" i="13"/>
  <c r="M1172" i="13"/>
  <c r="L1172" i="13"/>
  <c r="K1172" i="13"/>
  <c r="J1172" i="13"/>
  <c r="I1172" i="13"/>
  <c r="F1172" i="13"/>
  <c r="AB1171" i="13"/>
  <c r="AA1171" i="13"/>
  <c r="Z1171" i="13"/>
  <c r="Y1171" i="13"/>
  <c r="X1171" i="13"/>
  <c r="W1171" i="13"/>
  <c r="V1171" i="13"/>
  <c r="U1171" i="13"/>
  <c r="T1171" i="13"/>
  <c r="S1171" i="13"/>
  <c r="R1171" i="13"/>
  <c r="Q1171" i="13"/>
  <c r="P1171" i="13"/>
  <c r="O1171" i="13"/>
  <c r="N1171" i="13"/>
  <c r="M1171" i="13"/>
  <c r="L1171" i="13"/>
  <c r="K1171" i="13"/>
  <c r="J1171" i="13"/>
  <c r="I1171" i="13"/>
  <c r="F1171" i="13"/>
  <c r="AB1170" i="13"/>
  <c r="AA1170" i="13"/>
  <c r="Z1170" i="13"/>
  <c r="Y1170" i="13"/>
  <c r="X1170" i="13"/>
  <c r="W1170" i="13"/>
  <c r="V1170" i="13"/>
  <c r="U1170" i="13"/>
  <c r="T1170" i="13"/>
  <c r="S1170" i="13"/>
  <c r="R1170" i="13"/>
  <c r="Q1170" i="13"/>
  <c r="P1170" i="13"/>
  <c r="O1170" i="13"/>
  <c r="N1170" i="13"/>
  <c r="M1170" i="13"/>
  <c r="L1170" i="13"/>
  <c r="K1170" i="13"/>
  <c r="J1170" i="13"/>
  <c r="I1170" i="13"/>
  <c r="F1170" i="13"/>
  <c r="AB1169" i="13"/>
  <c r="AA1169" i="13"/>
  <c r="Z1169" i="13"/>
  <c r="Y1169" i="13"/>
  <c r="X1169" i="13"/>
  <c r="W1169" i="13"/>
  <c r="V1169" i="13"/>
  <c r="U1169" i="13"/>
  <c r="T1169" i="13"/>
  <c r="S1169" i="13"/>
  <c r="R1169" i="13"/>
  <c r="Q1169" i="13"/>
  <c r="P1169" i="13"/>
  <c r="O1169" i="13"/>
  <c r="N1169" i="13"/>
  <c r="M1169" i="13"/>
  <c r="L1169" i="13"/>
  <c r="K1169" i="13"/>
  <c r="J1169" i="13"/>
  <c r="I1169" i="13"/>
  <c r="F1169" i="13"/>
  <c r="AB1168" i="13"/>
  <c r="AA1168" i="13"/>
  <c r="Z1168" i="13"/>
  <c r="Y1168" i="13"/>
  <c r="X1168" i="13"/>
  <c r="W1168" i="13"/>
  <c r="V1168" i="13"/>
  <c r="U1168" i="13"/>
  <c r="T1168" i="13"/>
  <c r="S1168" i="13"/>
  <c r="R1168" i="13"/>
  <c r="Q1168" i="13"/>
  <c r="P1168" i="13"/>
  <c r="O1168" i="13"/>
  <c r="N1168" i="13"/>
  <c r="M1168" i="13"/>
  <c r="L1168" i="13"/>
  <c r="K1168" i="13"/>
  <c r="J1168" i="13"/>
  <c r="I1168" i="13"/>
  <c r="F1168" i="13"/>
  <c r="AB1167" i="13"/>
  <c r="AA1167" i="13"/>
  <c r="Z1167" i="13"/>
  <c r="Y1167" i="13"/>
  <c r="X1167" i="13"/>
  <c r="W1167" i="13"/>
  <c r="V1167" i="13"/>
  <c r="U1167" i="13"/>
  <c r="T1167" i="13"/>
  <c r="S1167" i="13"/>
  <c r="R1167" i="13"/>
  <c r="Q1167" i="13"/>
  <c r="P1167" i="13"/>
  <c r="O1167" i="13"/>
  <c r="N1167" i="13"/>
  <c r="M1167" i="13"/>
  <c r="L1167" i="13"/>
  <c r="K1167" i="13"/>
  <c r="J1167" i="13"/>
  <c r="I1167" i="13"/>
  <c r="F1167" i="13"/>
  <c r="AB1166" i="13"/>
  <c r="AA1166" i="13"/>
  <c r="Z1166" i="13"/>
  <c r="Y1166" i="13"/>
  <c r="X1166" i="13"/>
  <c r="W1166" i="13"/>
  <c r="V1166" i="13"/>
  <c r="U1166" i="13"/>
  <c r="T1166" i="13"/>
  <c r="S1166" i="13"/>
  <c r="R1166" i="13"/>
  <c r="Q1166" i="13"/>
  <c r="P1166" i="13"/>
  <c r="O1166" i="13"/>
  <c r="N1166" i="13"/>
  <c r="M1166" i="13"/>
  <c r="L1166" i="13"/>
  <c r="K1166" i="13"/>
  <c r="J1166" i="13"/>
  <c r="I1166" i="13"/>
  <c r="F1166" i="13"/>
  <c r="AB1165" i="13"/>
  <c r="AA1165" i="13"/>
  <c r="Z1165" i="13"/>
  <c r="Y1165" i="13"/>
  <c r="X1165" i="13"/>
  <c r="W1165" i="13"/>
  <c r="V1165" i="13"/>
  <c r="U1165" i="13"/>
  <c r="T1165" i="13"/>
  <c r="S1165" i="13"/>
  <c r="R1165" i="13"/>
  <c r="Q1165" i="13"/>
  <c r="P1165" i="13"/>
  <c r="O1165" i="13"/>
  <c r="N1165" i="13"/>
  <c r="M1165" i="13"/>
  <c r="L1165" i="13"/>
  <c r="K1165" i="13"/>
  <c r="J1165" i="13"/>
  <c r="I1165" i="13"/>
  <c r="F1165" i="13"/>
  <c r="AB1164" i="13"/>
  <c r="AA1164" i="13"/>
  <c r="Z1164" i="13"/>
  <c r="Y1164" i="13"/>
  <c r="X1164" i="13"/>
  <c r="W1164" i="13"/>
  <c r="V1164" i="13"/>
  <c r="U1164" i="13"/>
  <c r="T1164" i="13"/>
  <c r="S1164" i="13"/>
  <c r="R1164" i="13"/>
  <c r="Q1164" i="13"/>
  <c r="P1164" i="13"/>
  <c r="O1164" i="13"/>
  <c r="N1164" i="13"/>
  <c r="M1164" i="13"/>
  <c r="L1164" i="13"/>
  <c r="K1164" i="13"/>
  <c r="J1164" i="13"/>
  <c r="I1164" i="13"/>
  <c r="F1164" i="13"/>
  <c r="AB1163" i="13"/>
  <c r="AA1163" i="13"/>
  <c r="Z1163" i="13"/>
  <c r="Y1163" i="13"/>
  <c r="X1163" i="13"/>
  <c r="W1163" i="13"/>
  <c r="V1163" i="13"/>
  <c r="U1163" i="13"/>
  <c r="T1163" i="13"/>
  <c r="S1163" i="13"/>
  <c r="R1163" i="13"/>
  <c r="Q1163" i="13"/>
  <c r="P1163" i="13"/>
  <c r="O1163" i="13"/>
  <c r="N1163" i="13"/>
  <c r="M1163" i="13"/>
  <c r="L1163" i="13"/>
  <c r="K1163" i="13"/>
  <c r="J1163" i="13"/>
  <c r="I1163" i="13"/>
  <c r="F1163" i="13"/>
  <c r="AB1162" i="13"/>
  <c r="AA1162" i="13"/>
  <c r="Z1162" i="13"/>
  <c r="Y1162" i="13"/>
  <c r="X1162" i="13"/>
  <c r="W1162" i="13"/>
  <c r="V1162" i="13"/>
  <c r="U1162" i="13"/>
  <c r="T1162" i="13"/>
  <c r="S1162" i="13"/>
  <c r="R1162" i="13"/>
  <c r="Q1162" i="13"/>
  <c r="P1162" i="13"/>
  <c r="O1162" i="13"/>
  <c r="N1162" i="13"/>
  <c r="M1162" i="13"/>
  <c r="L1162" i="13"/>
  <c r="K1162" i="13"/>
  <c r="J1162" i="13"/>
  <c r="I1162" i="13"/>
  <c r="F1162" i="13"/>
  <c r="AB1161" i="13"/>
  <c r="AA1161" i="13"/>
  <c r="Z1161" i="13"/>
  <c r="Y1161" i="13"/>
  <c r="X1161" i="13"/>
  <c r="W1161" i="13"/>
  <c r="V1161" i="13"/>
  <c r="U1161" i="13"/>
  <c r="T1161" i="13"/>
  <c r="S1161" i="13"/>
  <c r="R1161" i="13"/>
  <c r="Q1161" i="13"/>
  <c r="P1161" i="13"/>
  <c r="O1161" i="13"/>
  <c r="N1161" i="13"/>
  <c r="M1161" i="13"/>
  <c r="L1161" i="13"/>
  <c r="K1161" i="13"/>
  <c r="J1161" i="13"/>
  <c r="I1161" i="13"/>
  <c r="F1161" i="13"/>
  <c r="AB1160" i="13"/>
  <c r="AA1160" i="13"/>
  <c r="Z1160" i="13"/>
  <c r="Y1160" i="13"/>
  <c r="X1160" i="13"/>
  <c r="W1160" i="13"/>
  <c r="V1160" i="13"/>
  <c r="U1160" i="13"/>
  <c r="T1160" i="13"/>
  <c r="S1160" i="13"/>
  <c r="R1160" i="13"/>
  <c r="Q1160" i="13"/>
  <c r="P1160" i="13"/>
  <c r="O1160" i="13"/>
  <c r="N1160" i="13"/>
  <c r="M1160" i="13"/>
  <c r="L1160" i="13"/>
  <c r="K1160" i="13"/>
  <c r="J1160" i="13"/>
  <c r="I1160" i="13"/>
  <c r="F1160" i="13"/>
  <c r="AB1159" i="13"/>
  <c r="AA1159" i="13"/>
  <c r="Z1159" i="13"/>
  <c r="Y1159" i="13"/>
  <c r="X1159" i="13"/>
  <c r="W1159" i="13"/>
  <c r="V1159" i="13"/>
  <c r="U1159" i="13"/>
  <c r="T1159" i="13"/>
  <c r="S1159" i="13"/>
  <c r="R1159" i="13"/>
  <c r="Q1159" i="13"/>
  <c r="P1159" i="13"/>
  <c r="O1159" i="13"/>
  <c r="N1159" i="13"/>
  <c r="M1159" i="13"/>
  <c r="L1159" i="13"/>
  <c r="K1159" i="13"/>
  <c r="J1159" i="13"/>
  <c r="I1159" i="13"/>
  <c r="F1159" i="13"/>
  <c r="AB1158" i="13"/>
  <c r="AA1158" i="13"/>
  <c r="Z1158" i="13"/>
  <c r="Y1158" i="13"/>
  <c r="X1158" i="13"/>
  <c r="W1158" i="13"/>
  <c r="V1158" i="13"/>
  <c r="U1158" i="13"/>
  <c r="T1158" i="13"/>
  <c r="S1158" i="13"/>
  <c r="R1158" i="13"/>
  <c r="Q1158" i="13"/>
  <c r="P1158" i="13"/>
  <c r="O1158" i="13"/>
  <c r="N1158" i="13"/>
  <c r="M1158" i="13"/>
  <c r="L1158" i="13"/>
  <c r="K1158" i="13"/>
  <c r="J1158" i="13"/>
  <c r="I1158" i="13"/>
  <c r="F1158" i="13"/>
  <c r="AB1157" i="13"/>
  <c r="AA1157" i="13"/>
  <c r="Z1157" i="13"/>
  <c r="Y1157" i="13"/>
  <c r="X1157" i="13"/>
  <c r="W1157" i="13"/>
  <c r="V1157" i="13"/>
  <c r="U1157" i="13"/>
  <c r="T1157" i="13"/>
  <c r="S1157" i="13"/>
  <c r="R1157" i="13"/>
  <c r="Q1157" i="13"/>
  <c r="P1157" i="13"/>
  <c r="O1157" i="13"/>
  <c r="N1157" i="13"/>
  <c r="M1157" i="13"/>
  <c r="L1157" i="13"/>
  <c r="K1157" i="13"/>
  <c r="J1157" i="13"/>
  <c r="I1157" i="13"/>
  <c r="F1157" i="13"/>
  <c r="AB1156" i="13"/>
  <c r="AA1156" i="13"/>
  <c r="Z1156" i="13"/>
  <c r="Y1156" i="13"/>
  <c r="X1156" i="13"/>
  <c r="W1156" i="13"/>
  <c r="V1156" i="13"/>
  <c r="U1156" i="13"/>
  <c r="T1156" i="13"/>
  <c r="S1156" i="13"/>
  <c r="R1156" i="13"/>
  <c r="Q1156" i="13"/>
  <c r="P1156" i="13"/>
  <c r="O1156" i="13"/>
  <c r="N1156" i="13"/>
  <c r="M1156" i="13"/>
  <c r="L1156" i="13"/>
  <c r="K1156" i="13"/>
  <c r="J1156" i="13"/>
  <c r="I1156" i="13"/>
  <c r="F1156" i="13"/>
  <c r="AB1155" i="13"/>
  <c r="AA1155" i="13"/>
  <c r="Z1155" i="13"/>
  <c r="Y1155" i="13"/>
  <c r="X1155" i="13"/>
  <c r="W1155" i="13"/>
  <c r="V1155" i="13"/>
  <c r="U1155" i="13"/>
  <c r="T1155" i="13"/>
  <c r="S1155" i="13"/>
  <c r="R1155" i="13"/>
  <c r="Q1155" i="13"/>
  <c r="P1155" i="13"/>
  <c r="O1155" i="13"/>
  <c r="N1155" i="13"/>
  <c r="M1155" i="13"/>
  <c r="L1155" i="13"/>
  <c r="K1155" i="13"/>
  <c r="J1155" i="13"/>
  <c r="I1155" i="13"/>
  <c r="F1155" i="13"/>
  <c r="AB1154" i="13"/>
  <c r="AA1154" i="13"/>
  <c r="Z1154" i="13"/>
  <c r="Y1154" i="13"/>
  <c r="X1154" i="13"/>
  <c r="W1154" i="13"/>
  <c r="V1154" i="13"/>
  <c r="U1154" i="13"/>
  <c r="T1154" i="13"/>
  <c r="S1154" i="13"/>
  <c r="R1154" i="13"/>
  <c r="Q1154" i="13"/>
  <c r="P1154" i="13"/>
  <c r="O1154" i="13"/>
  <c r="N1154" i="13"/>
  <c r="M1154" i="13"/>
  <c r="L1154" i="13"/>
  <c r="K1154" i="13"/>
  <c r="J1154" i="13"/>
  <c r="I1154" i="13"/>
  <c r="F1154" i="13"/>
  <c r="AB1153" i="13"/>
  <c r="AA1153" i="13"/>
  <c r="Z1153" i="13"/>
  <c r="Y1153" i="13"/>
  <c r="X1153" i="13"/>
  <c r="W1153" i="13"/>
  <c r="V1153" i="13"/>
  <c r="U1153" i="13"/>
  <c r="T1153" i="13"/>
  <c r="S1153" i="13"/>
  <c r="R1153" i="13"/>
  <c r="Q1153" i="13"/>
  <c r="P1153" i="13"/>
  <c r="O1153" i="13"/>
  <c r="N1153" i="13"/>
  <c r="M1153" i="13"/>
  <c r="L1153" i="13"/>
  <c r="K1153" i="13"/>
  <c r="J1153" i="13"/>
  <c r="I1153" i="13"/>
  <c r="F1153" i="13"/>
  <c r="AB1152" i="13"/>
  <c r="AA1152" i="13"/>
  <c r="Z1152" i="13"/>
  <c r="Y1152" i="13"/>
  <c r="X1152" i="13"/>
  <c r="W1152" i="13"/>
  <c r="V1152" i="13"/>
  <c r="U1152" i="13"/>
  <c r="T1152" i="13"/>
  <c r="S1152" i="13"/>
  <c r="R1152" i="13"/>
  <c r="Q1152" i="13"/>
  <c r="P1152" i="13"/>
  <c r="O1152" i="13"/>
  <c r="N1152" i="13"/>
  <c r="M1152" i="13"/>
  <c r="L1152" i="13"/>
  <c r="K1152" i="13"/>
  <c r="J1152" i="13"/>
  <c r="I1152" i="13"/>
  <c r="F1152" i="13"/>
  <c r="AB1151" i="13"/>
  <c r="AA1151" i="13"/>
  <c r="Z1151" i="13"/>
  <c r="Y1151" i="13"/>
  <c r="X1151" i="13"/>
  <c r="W1151" i="13"/>
  <c r="V1151" i="13"/>
  <c r="U1151" i="13"/>
  <c r="T1151" i="13"/>
  <c r="S1151" i="13"/>
  <c r="R1151" i="13"/>
  <c r="Q1151" i="13"/>
  <c r="P1151" i="13"/>
  <c r="O1151" i="13"/>
  <c r="N1151" i="13"/>
  <c r="M1151" i="13"/>
  <c r="L1151" i="13"/>
  <c r="K1151" i="13"/>
  <c r="J1151" i="13"/>
  <c r="I1151" i="13"/>
  <c r="F1151" i="13"/>
  <c r="AB1150" i="13"/>
  <c r="AA1150" i="13"/>
  <c r="Z1150" i="13"/>
  <c r="Y1150" i="13"/>
  <c r="X1150" i="13"/>
  <c r="W1150" i="13"/>
  <c r="V1150" i="13"/>
  <c r="U1150" i="13"/>
  <c r="T1150" i="13"/>
  <c r="S1150" i="13"/>
  <c r="R1150" i="13"/>
  <c r="Q1150" i="13"/>
  <c r="P1150" i="13"/>
  <c r="O1150" i="13"/>
  <c r="N1150" i="13"/>
  <c r="M1150" i="13"/>
  <c r="L1150" i="13"/>
  <c r="K1150" i="13"/>
  <c r="J1150" i="13"/>
  <c r="I1150" i="13"/>
  <c r="F1150" i="13"/>
  <c r="AB1149" i="13"/>
  <c r="AA1149" i="13"/>
  <c r="Z1149" i="13"/>
  <c r="Y1149" i="13"/>
  <c r="X1149" i="13"/>
  <c r="W1149" i="13"/>
  <c r="V1149" i="13"/>
  <c r="U1149" i="13"/>
  <c r="T1149" i="13"/>
  <c r="S1149" i="13"/>
  <c r="R1149" i="13"/>
  <c r="Q1149" i="13"/>
  <c r="P1149" i="13"/>
  <c r="O1149" i="13"/>
  <c r="N1149" i="13"/>
  <c r="M1149" i="13"/>
  <c r="L1149" i="13"/>
  <c r="K1149" i="13"/>
  <c r="J1149" i="13"/>
  <c r="I1149" i="13"/>
  <c r="F1149" i="13"/>
  <c r="AB1148" i="13"/>
  <c r="AA1148" i="13"/>
  <c r="Z1148" i="13"/>
  <c r="Y1148" i="13"/>
  <c r="X1148" i="13"/>
  <c r="W1148" i="13"/>
  <c r="V1148" i="13"/>
  <c r="U1148" i="13"/>
  <c r="T1148" i="13"/>
  <c r="S1148" i="13"/>
  <c r="R1148" i="13"/>
  <c r="Q1148" i="13"/>
  <c r="P1148" i="13"/>
  <c r="O1148" i="13"/>
  <c r="N1148" i="13"/>
  <c r="M1148" i="13"/>
  <c r="L1148" i="13"/>
  <c r="K1148" i="13"/>
  <c r="J1148" i="13"/>
  <c r="I1148" i="13"/>
  <c r="F1148" i="13"/>
  <c r="AB1147" i="13"/>
  <c r="AA1147" i="13"/>
  <c r="Z1147" i="13"/>
  <c r="Y1147" i="13"/>
  <c r="X1147" i="13"/>
  <c r="W1147" i="13"/>
  <c r="V1147" i="13"/>
  <c r="U1147" i="13"/>
  <c r="T1147" i="13"/>
  <c r="S1147" i="13"/>
  <c r="R1147" i="13"/>
  <c r="Q1147" i="13"/>
  <c r="P1147" i="13"/>
  <c r="O1147" i="13"/>
  <c r="N1147" i="13"/>
  <c r="M1147" i="13"/>
  <c r="L1147" i="13"/>
  <c r="K1147" i="13"/>
  <c r="J1147" i="13"/>
  <c r="I1147" i="13"/>
  <c r="F1147" i="13"/>
  <c r="AB1146" i="13"/>
  <c r="AA1146" i="13"/>
  <c r="Z1146" i="13"/>
  <c r="Y1146" i="13"/>
  <c r="X1146" i="13"/>
  <c r="W1146" i="13"/>
  <c r="V1146" i="13"/>
  <c r="U1146" i="13"/>
  <c r="T1146" i="13"/>
  <c r="S1146" i="13"/>
  <c r="R1146" i="13"/>
  <c r="Q1146" i="13"/>
  <c r="P1146" i="13"/>
  <c r="O1146" i="13"/>
  <c r="N1146" i="13"/>
  <c r="M1146" i="13"/>
  <c r="L1146" i="13"/>
  <c r="K1146" i="13"/>
  <c r="J1146" i="13"/>
  <c r="I1146" i="13"/>
  <c r="F1146" i="13"/>
  <c r="AB1145" i="13"/>
  <c r="AA1145" i="13"/>
  <c r="Z1145" i="13"/>
  <c r="Y1145" i="13"/>
  <c r="X1145" i="13"/>
  <c r="W1145" i="13"/>
  <c r="V1145" i="13"/>
  <c r="U1145" i="13"/>
  <c r="T1145" i="13"/>
  <c r="S1145" i="13"/>
  <c r="R1145" i="13"/>
  <c r="Q1145" i="13"/>
  <c r="P1145" i="13"/>
  <c r="O1145" i="13"/>
  <c r="N1145" i="13"/>
  <c r="M1145" i="13"/>
  <c r="L1145" i="13"/>
  <c r="K1145" i="13"/>
  <c r="J1145" i="13"/>
  <c r="I1145" i="13"/>
  <c r="F1145" i="13"/>
  <c r="AB1144" i="13"/>
  <c r="AA1144" i="13"/>
  <c r="Z1144" i="13"/>
  <c r="Y1144" i="13"/>
  <c r="X1144" i="13"/>
  <c r="W1144" i="13"/>
  <c r="V1144" i="13"/>
  <c r="U1144" i="13"/>
  <c r="T1144" i="13"/>
  <c r="S1144" i="13"/>
  <c r="R1144" i="13"/>
  <c r="Q1144" i="13"/>
  <c r="P1144" i="13"/>
  <c r="O1144" i="13"/>
  <c r="N1144" i="13"/>
  <c r="M1144" i="13"/>
  <c r="L1144" i="13"/>
  <c r="K1144" i="13"/>
  <c r="J1144" i="13"/>
  <c r="I1144" i="13"/>
  <c r="F1144" i="13"/>
  <c r="AB1143" i="13"/>
  <c r="AA1143" i="13"/>
  <c r="Z1143" i="13"/>
  <c r="Y1143" i="13"/>
  <c r="X1143" i="13"/>
  <c r="W1143" i="13"/>
  <c r="V1143" i="13"/>
  <c r="U1143" i="13"/>
  <c r="T1143" i="13"/>
  <c r="S1143" i="13"/>
  <c r="R1143" i="13"/>
  <c r="Q1143" i="13"/>
  <c r="P1143" i="13"/>
  <c r="O1143" i="13"/>
  <c r="N1143" i="13"/>
  <c r="M1143" i="13"/>
  <c r="L1143" i="13"/>
  <c r="K1143" i="13"/>
  <c r="J1143" i="13"/>
  <c r="I1143" i="13"/>
  <c r="F1143" i="13"/>
  <c r="AB1142" i="13"/>
  <c r="AA1142" i="13"/>
  <c r="Z1142" i="13"/>
  <c r="Y1142" i="13"/>
  <c r="X1142" i="13"/>
  <c r="W1142" i="13"/>
  <c r="V1142" i="13"/>
  <c r="U1142" i="13"/>
  <c r="T1142" i="13"/>
  <c r="S1142" i="13"/>
  <c r="R1142" i="13"/>
  <c r="Q1142" i="13"/>
  <c r="P1142" i="13"/>
  <c r="O1142" i="13"/>
  <c r="N1142" i="13"/>
  <c r="M1142" i="13"/>
  <c r="L1142" i="13"/>
  <c r="K1142" i="13"/>
  <c r="J1142" i="13"/>
  <c r="I1142" i="13"/>
  <c r="F1142" i="13"/>
  <c r="AB1141" i="13"/>
  <c r="AA1141" i="13"/>
  <c r="Z1141" i="13"/>
  <c r="Y1141" i="13"/>
  <c r="X1141" i="13"/>
  <c r="W1141" i="13"/>
  <c r="V1141" i="13"/>
  <c r="U1141" i="13"/>
  <c r="T1141" i="13"/>
  <c r="S1141" i="13"/>
  <c r="R1141" i="13"/>
  <c r="Q1141" i="13"/>
  <c r="P1141" i="13"/>
  <c r="O1141" i="13"/>
  <c r="N1141" i="13"/>
  <c r="M1141" i="13"/>
  <c r="L1141" i="13"/>
  <c r="K1141" i="13"/>
  <c r="J1141" i="13"/>
  <c r="I1141" i="13"/>
  <c r="F1141" i="13"/>
  <c r="AB1140" i="13"/>
  <c r="AA1140" i="13"/>
  <c r="Z1140" i="13"/>
  <c r="Y1140" i="13"/>
  <c r="X1140" i="13"/>
  <c r="W1140" i="13"/>
  <c r="V1140" i="13"/>
  <c r="U1140" i="13"/>
  <c r="T1140" i="13"/>
  <c r="S1140" i="13"/>
  <c r="R1140" i="13"/>
  <c r="Q1140" i="13"/>
  <c r="P1140" i="13"/>
  <c r="O1140" i="13"/>
  <c r="N1140" i="13"/>
  <c r="M1140" i="13"/>
  <c r="L1140" i="13"/>
  <c r="K1140" i="13"/>
  <c r="J1140" i="13"/>
  <c r="I1140" i="13"/>
  <c r="F1140" i="13"/>
  <c r="AB1139" i="13"/>
  <c r="AA1139" i="13"/>
  <c r="Z1139" i="13"/>
  <c r="Y1139" i="13"/>
  <c r="X1139" i="13"/>
  <c r="W1139" i="13"/>
  <c r="V1139" i="13"/>
  <c r="U1139" i="13"/>
  <c r="T1139" i="13"/>
  <c r="S1139" i="13"/>
  <c r="R1139" i="13"/>
  <c r="Q1139" i="13"/>
  <c r="P1139" i="13"/>
  <c r="O1139" i="13"/>
  <c r="N1139" i="13"/>
  <c r="M1139" i="13"/>
  <c r="L1139" i="13"/>
  <c r="K1139" i="13"/>
  <c r="J1139" i="13"/>
  <c r="I1139" i="13"/>
  <c r="F1139" i="13"/>
  <c r="AB1138" i="13"/>
  <c r="AA1138" i="13"/>
  <c r="Z1138" i="13"/>
  <c r="Y1138" i="13"/>
  <c r="X1138" i="13"/>
  <c r="W1138" i="13"/>
  <c r="V1138" i="13"/>
  <c r="U1138" i="13"/>
  <c r="T1138" i="13"/>
  <c r="S1138" i="13"/>
  <c r="R1138" i="13"/>
  <c r="Q1138" i="13"/>
  <c r="P1138" i="13"/>
  <c r="O1138" i="13"/>
  <c r="N1138" i="13"/>
  <c r="M1138" i="13"/>
  <c r="L1138" i="13"/>
  <c r="K1138" i="13"/>
  <c r="J1138" i="13"/>
  <c r="I1138" i="13"/>
  <c r="F1138" i="13"/>
  <c r="AB1137" i="13"/>
  <c r="AA1137" i="13"/>
  <c r="Z1137" i="13"/>
  <c r="Y1137" i="13"/>
  <c r="X1137" i="13"/>
  <c r="W1137" i="13"/>
  <c r="V1137" i="13"/>
  <c r="U1137" i="13"/>
  <c r="T1137" i="13"/>
  <c r="S1137" i="13"/>
  <c r="R1137" i="13"/>
  <c r="Q1137" i="13"/>
  <c r="P1137" i="13"/>
  <c r="O1137" i="13"/>
  <c r="N1137" i="13"/>
  <c r="M1137" i="13"/>
  <c r="L1137" i="13"/>
  <c r="K1137" i="13"/>
  <c r="J1137" i="13"/>
  <c r="I1137" i="13"/>
  <c r="F1137" i="13"/>
  <c r="AB1136" i="13"/>
  <c r="AA1136" i="13"/>
  <c r="Z1136" i="13"/>
  <c r="Y1136" i="13"/>
  <c r="X1136" i="13"/>
  <c r="W1136" i="13"/>
  <c r="V1136" i="13"/>
  <c r="U1136" i="13"/>
  <c r="T1136" i="13"/>
  <c r="S1136" i="13"/>
  <c r="R1136" i="13"/>
  <c r="Q1136" i="13"/>
  <c r="P1136" i="13"/>
  <c r="O1136" i="13"/>
  <c r="N1136" i="13"/>
  <c r="M1136" i="13"/>
  <c r="L1136" i="13"/>
  <c r="K1136" i="13"/>
  <c r="J1136" i="13"/>
  <c r="I1136" i="13"/>
  <c r="F1136" i="13"/>
  <c r="AB1135" i="13"/>
  <c r="AA1135" i="13"/>
  <c r="Z1135" i="13"/>
  <c r="Y1135" i="13"/>
  <c r="X1135" i="13"/>
  <c r="W1135" i="13"/>
  <c r="V1135" i="13"/>
  <c r="U1135" i="13"/>
  <c r="T1135" i="13"/>
  <c r="S1135" i="13"/>
  <c r="R1135" i="13"/>
  <c r="Q1135" i="13"/>
  <c r="P1135" i="13"/>
  <c r="O1135" i="13"/>
  <c r="N1135" i="13"/>
  <c r="M1135" i="13"/>
  <c r="L1135" i="13"/>
  <c r="K1135" i="13"/>
  <c r="J1135" i="13"/>
  <c r="I1135" i="13"/>
  <c r="F1135" i="13"/>
  <c r="AB1134" i="13"/>
  <c r="AA1134" i="13"/>
  <c r="Z1134" i="13"/>
  <c r="Y1134" i="13"/>
  <c r="X1134" i="13"/>
  <c r="W1134" i="13"/>
  <c r="V1134" i="13"/>
  <c r="U1134" i="13"/>
  <c r="T1134" i="13"/>
  <c r="S1134" i="13"/>
  <c r="R1134" i="13"/>
  <c r="Q1134" i="13"/>
  <c r="P1134" i="13"/>
  <c r="O1134" i="13"/>
  <c r="N1134" i="13"/>
  <c r="M1134" i="13"/>
  <c r="L1134" i="13"/>
  <c r="K1134" i="13"/>
  <c r="J1134" i="13"/>
  <c r="I1134" i="13"/>
  <c r="F1134" i="13"/>
  <c r="AB1133" i="13"/>
  <c r="AA1133" i="13"/>
  <c r="Z1133" i="13"/>
  <c r="Y1133" i="13"/>
  <c r="X1133" i="13"/>
  <c r="W1133" i="13"/>
  <c r="V1133" i="13"/>
  <c r="U1133" i="13"/>
  <c r="T1133" i="13"/>
  <c r="S1133" i="13"/>
  <c r="R1133" i="13"/>
  <c r="Q1133" i="13"/>
  <c r="P1133" i="13"/>
  <c r="O1133" i="13"/>
  <c r="N1133" i="13"/>
  <c r="M1133" i="13"/>
  <c r="L1133" i="13"/>
  <c r="K1133" i="13"/>
  <c r="J1133" i="13"/>
  <c r="I1133" i="13"/>
  <c r="F1133" i="13"/>
  <c r="AB1132" i="13"/>
  <c r="AA1132" i="13"/>
  <c r="Z1132" i="13"/>
  <c r="Y1132" i="13"/>
  <c r="X1132" i="13"/>
  <c r="W1132" i="13"/>
  <c r="V1132" i="13"/>
  <c r="U1132" i="13"/>
  <c r="T1132" i="13"/>
  <c r="S1132" i="13"/>
  <c r="R1132" i="13"/>
  <c r="Q1132" i="13"/>
  <c r="P1132" i="13"/>
  <c r="O1132" i="13"/>
  <c r="N1132" i="13"/>
  <c r="M1132" i="13"/>
  <c r="L1132" i="13"/>
  <c r="K1132" i="13"/>
  <c r="J1132" i="13"/>
  <c r="I1132" i="13"/>
  <c r="F1132" i="13"/>
  <c r="AB1131" i="13"/>
  <c r="AA1131" i="13"/>
  <c r="Z1131" i="13"/>
  <c r="Y1131" i="13"/>
  <c r="X1131" i="13"/>
  <c r="W1131" i="13"/>
  <c r="V1131" i="13"/>
  <c r="U1131" i="13"/>
  <c r="T1131" i="13"/>
  <c r="S1131" i="13"/>
  <c r="R1131" i="13"/>
  <c r="Q1131" i="13"/>
  <c r="P1131" i="13"/>
  <c r="O1131" i="13"/>
  <c r="N1131" i="13"/>
  <c r="M1131" i="13"/>
  <c r="L1131" i="13"/>
  <c r="K1131" i="13"/>
  <c r="J1131" i="13"/>
  <c r="I1131" i="13"/>
  <c r="F1131" i="13"/>
  <c r="AB1130" i="13"/>
  <c r="AA1130" i="13"/>
  <c r="Z1130" i="13"/>
  <c r="Y1130" i="13"/>
  <c r="X1130" i="13"/>
  <c r="W1130" i="13"/>
  <c r="V1130" i="13"/>
  <c r="U1130" i="13"/>
  <c r="T1130" i="13"/>
  <c r="S1130" i="13"/>
  <c r="R1130" i="13"/>
  <c r="Q1130" i="13"/>
  <c r="P1130" i="13"/>
  <c r="O1130" i="13"/>
  <c r="N1130" i="13"/>
  <c r="M1130" i="13"/>
  <c r="L1130" i="13"/>
  <c r="K1130" i="13"/>
  <c r="J1130" i="13"/>
  <c r="I1130" i="13"/>
  <c r="F1130" i="13"/>
  <c r="AB1129" i="13"/>
  <c r="AA1129" i="13"/>
  <c r="Z1129" i="13"/>
  <c r="Y1129" i="13"/>
  <c r="X1129" i="13"/>
  <c r="W1129" i="13"/>
  <c r="V1129" i="13"/>
  <c r="U1129" i="13"/>
  <c r="T1129" i="13"/>
  <c r="S1129" i="13"/>
  <c r="R1129" i="13"/>
  <c r="Q1129" i="13"/>
  <c r="P1129" i="13"/>
  <c r="O1129" i="13"/>
  <c r="N1129" i="13"/>
  <c r="M1129" i="13"/>
  <c r="L1129" i="13"/>
  <c r="K1129" i="13"/>
  <c r="J1129" i="13"/>
  <c r="I1129" i="13"/>
  <c r="F1129" i="13"/>
  <c r="AB1128" i="13"/>
  <c r="AA1128" i="13"/>
  <c r="Z1128" i="13"/>
  <c r="Y1128" i="13"/>
  <c r="X1128" i="13"/>
  <c r="W1128" i="13"/>
  <c r="V1128" i="13"/>
  <c r="U1128" i="13"/>
  <c r="T1128" i="13"/>
  <c r="S1128" i="13"/>
  <c r="R1128" i="13"/>
  <c r="Q1128" i="13"/>
  <c r="P1128" i="13"/>
  <c r="O1128" i="13"/>
  <c r="N1128" i="13"/>
  <c r="M1128" i="13"/>
  <c r="L1128" i="13"/>
  <c r="K1128" i="13"/>
  <c r="J1128" i="13"/>
  <c r="I1128" i="13"/>
  <c r="F1128" i="13"/>
  <c r="AB1127" i="13"/>
  <c r="AA1127" i="13"/>
  <c r="Z1127" i="13"/>
  <c r="Y1127" i="13"/>
  <c r="X1127" i="13"/>
  <c r="W1127" i="13"/>
  <c r="V1127" i="13"/>
  <c r="U1127" i="13"/>
  <c r="T1127" i="13"/>
  <c r="S1127" i="13"/>
  <c r="R1127" i="13"/>
  <c r="Q1127" i="13"/>
  <c r="P1127" i="13"/>
  <c r="O1127" i="13"/>
  <c r="N1127" i="13"/>
  <c r="M1127" i="13"/>
  <c r="L1127" i="13"/>
  <c r="K1127" i="13"/>
  <c r="J1127" i="13"/>
  <c r="I1127" i="13"/>
  <c r="F1127" i="13"/>
  <c r="AB1126" i="13"/>
  <c r="AA1126" i="13"/>
  <c r="Z1126" i="13"/>
  <c r="Y1126" i="13"/>
  <c r="X1126" i="13"/>
  <c r="W1126" i="13"/>
  <c r="V1126" i="13"/>
  <c r="U1126" i="13"/>
  <c r="T1126" i="13"/>
  <c r="S1126" i="13"/>
  <c r="R1126" i="13"/>
  <c r="Q1126" i="13"/>
  <c r="P1126" i="13"/>
  <c r="O1126" i="13"/>
  <c r="N1126" i="13"/>
  <c r="M1126" i="13"/>
  <c r="L1126" i="13"/>
  <c r="K1126" i="13"/>
  <c r="J1126" i="13"/>
  <c r="I1126" i="13"/>
  <c r="F1126" i="13"/>
  <c r="AB1125" i="13"/>
  <c r="AA1125" i="13"/>
  <c r="Z1125" i="13"/>
  <c r="Y1125" i="13"/>
  <c r="X1125" i="13"/>
  <c r="W1125" i="13"/>
  <c r="V1125" i="13"/>
  <c r="U1125" i="13"/>
  <c r="T1125" i="13"/>
  <c r="S1125" i="13"/>
  <c r="R1125" i="13"/>
  <c r="Q1125" i="13"/>
  <c r="P1125" i="13"/>
  <c r="O1125" i="13"/>
  <c r="N1125" i="13"/>
  <c r="M1125" i="13"/>
  <c r="L1125" i="13"/>
  <c r="K1125" i="13"/>
  <c r="J1125" i="13"/>
  <c r="I1125" i="13"/>
  <c r="F1125" i="13"/>
  <c r="AB1124" i="13"/>
  <c r="AA1124" i="13"/>
  <c r="Z1124" i="13"/>
  <c r="Y1124" i="13"/>
  <c r="X1124" i="13"/>
  <c r="W1124" i="13"/>
  <c r="V1124" i="13"/>
  <c r="U1124" i="13"/>
  <c r="T1124" i="13"/>
  <c r="S1124" i="13"/>
  <c r="R1124" i="13"/>
  <c r="Q1124" i="13"/>
  <c r="P1124" i="13"/>
  <c r="O1124" i="13"/>
  <c r="N1124" i="13"/>
  <c r="M1124" i="13"/>
  <c r="L1124" i="13"/>
  <c r="K1124" i="13"/>
  <c r="J1124" i="13"/>
  <c r="I1124" i="13"/>
  <c r="F1124" i="13"/>
  <c r="AB1123" i="13"/>
  <c r="AA1123" i="13"/>
  <c r="Z1123" i="13"/>
  <c r="Y1123" i="13"/>
  <c r="X1123" i="13"/>
  <c r="W1123" i="13"/>
  <c r="V1123" i="13"/>
  <c r="U1123" i="13"/>
  <c r="T1123" i="13"/>
  <c r="S1123" i="13"/>
  <c r="R1123" i="13"/>
  <c r="Q1123" i="13"/>
  <c r="P1123" i="13"/>
  <c r="O1123" i="13"/>
  <c r="N1123" i="13"/>
  <c r="M1123" i="13"/>
  <c r="L1123" i="13"/>
  <c r="K1123" i="13"/>
  <c r="J1123" i="13"/>
  <c r="I1123" i="13"/>
  <c r="F1123" i="13"/>
  <c r="AB1122" i="13"/>
  <c r="AA1122" i="13"/>
  <c r="Z1122" i="13"/>
  <c r="Y1122" i="13"/>
  <c r="X1122" i="13"/>
  <c r="W1122" i="13"/>
  <c r="V1122" i="13"/>
  <c r="U1122" i="13"/>
  <c r="T1122" i="13"/>
  <c r="S1122" i="13"/>
  <c r="R1122" i="13"/>
  <c r="Q1122" i="13"/>
  <c r="P1122" i="13"/>
  <c r="O1122" i="13"/>
  <c r="N1122" i="13"/>
  <c r="M1122" i="13"/>
  <c r="L1122" i="13"/>
  <c r="K1122" i="13"/>
  <c r="J1122" i="13"/>
  <c r="I1122" i="13"/>
  <c r="F1122" i="13"/>
  <c r="AB1121" i="13"/>
  <c r="AA1121" i="13"/>
  <c r="Z1121" i="13"/>
  <c r="Y1121" i="13"/>
  <c r="X1121" i="13"/>
  <c r="W1121" i="13"/>
  <c r="V1121" i="13"/>
  <c r="U1121" i="13"/>
  <c r="T1121" i="13"/>
  <c r="S1121" i="13"/>
  <c r="R1121" i="13"/>
  <c r="Q1121" i="13"/>
  <c r="P1121" i="13"/>
  <c r="O1121" i="13"/>
  <c r="N1121" i="13"/>
  <c r="M1121" i="13"/>
  <c r="L1121" i="13"/>
  <c r="K1121" i="13"/>
  <c r="J1121" i="13"/>
  <c r="I1121" i="13"/>
  <c r="F1121" i="13"/>
  <c r="AB1120" i="13"/>
  <c r="AA1120" i="13"/>
  <c r="Z1120" i="13"/>
  <c r="Y1120" i="13"/>
  <c r="X1120" i="13"/>
  <c r="W1120" i="13"/>
  <c r="V1120" i="13"/>
  <c r="U1120" i="13"/>
  <c r="T1120" i="13"/>
  <c r="S1120" i="13"/>
  <c r="R1120" i="13"/>
  <c r="Q1120" i="13"/>
  <c r="P1120" i="13"/>
  <c r="O1120" i="13"/>
  <c r="N1120" i="13"/>
  <c r="M1120" i="13"/>
  <c r="L1120" i="13"/>
  <c r="K1120" i="13"/>
  <c r="J1120" i="13"/>
  <c r="I1120" i="13"/>
  <c r="F1120" i="13"/>
  <c r="AB1119" i="13"/>
  <c r="AA1119" i="13"/>
  <c r="Z1119" i="13"/>
  <c r="Y1119" i="13"/>
  <c r="X1119" i="13"/>
  <c r="W1119" i="13"/>
  <c r="V1119" i="13"/>
  <c r="U1119" i="13"/>
  <c r="T1119" i="13"/>
  <c r="S1119" i="13"/>
  <c r="R1119" i="13"/>
  <c r="Q1119" i="13"/>
  <c r="P1119" i="13"/>
  <c r="O1119" i="13"/>
  <c r="N1119" i="13"/>
  <c r="M1119" i="13"/>
  <c r="L1119" i="13"/>
  <c r="K1119" i="13"/>
  <c r="J1119" i="13"/>
  <c r="I1119" i="13"/>
  <c r="F1119" i="13"/>
  <c r="AB1118" i="13"/>
  <c r="AA1118" i="13"/>
  <c r="Z1118" i="13"/>
  <c r="Y1118" i="13"/>
  <c r="X1118" i="13"/>
  <c r="W1118" i="13"/>
  <c r="V1118" i="13"/>
  <c r="U1118" i="13"/>
  <c r="T1118" i="13"/>
  <c r="S1118" i="13"/>
  <c r="R1118" i="13"/>
  <c r="Q1118" i="13"/>
  <c r="P1118" i="13"/>
  <c r="O1118" i="13"/>
  <c r="N1118" i="13"/>
  <c r="M1118" i="13"/>
  <c r="L1118" i="13"/>
  <c r="K1118" i="13"/>
  <c r="J1118" i="13"/>
  <c r="I1118" i="13"/>
  <c r="F1118" i="13"/>
  <c r="AB1117" i="13"/>
  <c r="AA1117" i="13"/>
  <c r="Z1117" i="13"/>
  <c r="Y1117" i="13"/>
  <c r="X1117" i="13"/>
  <c r="W1117" i="13"/>
  <c r="V1117" i="13"/>
  <c r="U1117" i="13"/>
  <c r="T1117" i="13"/>
  <c r="S1117" i="13"/>
  <c r="R1117" i="13"/>
  <c r="Q1117" i="13"/>
  <c r="P1117" i="13"/>
  <c r="O1117" i="13"/>
  <c r="N1117" i="13"/>
  <c r="M1117" i="13"/>
  <c r="L1117" i="13"/>
  <c r="K1117" i="13"/>
  <c r="J1117" i="13"/>
  <c r="I1117" i="13"/>
  <c r="F1117" i="13"/>
  <c r="AB1116" i="13"/>
  <c r="AA1116" i="13"/>
  <c r="Z1116" i="13"/>
  <c r="Y1116" i="13"/>
  <c r="X1116" i="13"/>
  <c r="W1116" i="13"/>
  <c r="V1116" i="13"/>
  <c r="U1116" i="13"/>
  <c r="T1116" i="13"/>
  <c r="S1116" i="13"/>
  <c r="R1116" i="13"/>
  <c r="Q1116" i="13"/>
  <c r="P1116" i="13"/>
  <c r="O1116" i="13"/>
  <c r="N1116" i="13"/>
  <c r="M1116" i="13"/>
  <c r="L1116" i="13"/>
  <c r="K1116" i="13"/>
  <c r="J1116" i="13"/>
  <c r="I1116" i="13"/>
  <c r="F1116" i="13"/>
  <c r="AB1115" i="13"/>
  <c r="AA1115" i="13"/>
  <c r="Z1115" i="13"/>
  <c r="Y1115" i="13"/>
  <c r="X1115" i="13"/>
  <c r="W1115" i="13"/>
  <c r="V1115" i="13"/>
  <c r="U1115" i="13"/>
  <c r="T1115" i="13"/>
  <c r="S1115" i="13"/>
  <c r="R1115" i="13"/>
  <c r="Q1115" i="13"/>
  <c r="P1115" i="13"/>
  <c r="O1115" i="13"/>
  <c r="N1115" i="13"/>
  <c r="M1115" i="13"/>
  <c r="L1115" i="13"/>
  <c r="K1115" i="13"/>
  <c r="J1115" i="13"/>
  <c r="I1115" i="13"/>
  <c r="F1115" i="13"/>
  <c r="AB1114" i="13"/>
  <c r="AA1114" i="13"/>
  <c r="Z1114" i="13"/>
  <c r="Y1114" i="13"/>
  <c r="X1114" i="13"/>
  <c r="W1114" i="13"/>
  <c r="V1114" i="13"/>
  <c r="U1114" i="13"/>
  <c r="T1114" i="13"/>
  <c r="S1114" i="13"/>
  <c r="R1114" i="13"/>
  <c r="Q1114" i="13"/>
  <c r="P1114" i="13"/>
  <c r="O1114" i="13"/>
  <c r="N1114" i="13"/>
  <c r="M1114" i="13"/>
  <c r="L1114" i="13"/>
  <c r="K1114" i="13"/>
  <c r="J1114" i="13"/>
  <c r="I1114" i="13"/>
  <c r="F1114" i="13"/>
  <c r="AB1113" i="13"/>
  <c r="AA1113" i="13"/>
  <c r="Z1113" i="13"/>
  <c r="Y1113" i="13"/>
  <c r="X1113" i="13"/>
  <c r="W1113" i="13"/>
  <c r="V1113" i="13"/>
  <c r="U1113" i="13"/>
  <c r="T1113" i="13"/>
  <c r="S1113" i="13"/>
  <c r="R1113" i="13"/>
  <c r="Q1113" i="13"/>
  <c r="P1113" i="13"/>
  <c r="O1113" i="13"/>
  <c r="N1113" i="13"/>
  <c r="M1113" i="13"/>
  <c r="L1113" i="13"/>
  <c r="K1113" i="13"/>
  <c r="J1113" i="13"/>
  <c r="I1113" i="13"/>
  <c r="F1113" i="13"/>
  <c r="AB1112" i="13"/>
  <c r="AA1112" i="13"/>
  <c r="Z1112" i="13"/>
  <c r="Y1112" i="13"/>
  <c r="X1112" i="13"/>
  <c r="W1112" i="13"/>
  <c r="V1112" i="13"/>
  <c r="U1112" i="13"/>
  <c r="T1112" i="13"/>
  <c r="S1112" i="13"/>
  <c r="R1112" i="13"/>
  <c r="Q1112" i="13"/>
  <c r="P1112" i="13"/>
  <c r="O1112" i="13"/>
  <c r="N1112" i="13"/>
  <c r="M1112" i="13"/>
  <c r="L1112" i="13"/>
  <c r="K1112" i="13"/>
  <c r="J1112" i="13"/>
  <c r="I1112" i="13"/>
  <c r="F1112" i="13"/>
  <c r="AB1111" i="13"/>
  <c r="AA1111" i="13"/>
  <c r="Z1111" i="13"/>
  <c r="Y1111" i="13"/>
  <c r="X1111" i="13"/>
  <c r="W1111" i="13"/>
  <c r="V1111" i="13"/>
  <c r="U1111" i="13"/>
  <c r="T1111" i="13"/>
  <c r="S1111" i="13"/>
  <c r="R1111" i="13"/>
  <c r="Q1111" i="13"/>
  <c r="P1111" i="13"/>
  <c r="O1111" i="13"/>
  <c r="N1111" i="13"/>
  <c r="M1111" i="13"/>
  <c r="L1111" i="13"/>
  <c r="K1111" i="13"/>
  <c r="J1111" i="13"/>
  <c r="I1111" i="13"/>
  <c r="F1111" i="13"/>
  <c r="AB1110" i="13"/>
  <c r="AA1110" i="13"/>
  <c r="Z1110" i="13"/>
  <c r="Y1110" i="13"/>
  <c r="X1110" i="13"/>
  <c r="W1110" i="13"/>
  <c r="V1110" i="13"/>
  <c r="U1110" i="13"/>
  <c r="T1110" i="13"/>
  <c r="S1110" i="13"/>
  <c r="R1110" i="13"/>
  <c r="Q1110" i="13"/>
  <c r="P1110" i="13"/>
  <c r="O1110" i="13"/>
  <c r="N1110" i="13"/>
  <c r="M1110" i="13"/>
  <c r="L1110" i="13"/>
  <c r="K1110" i="13"/>
  <c r="J1110" i="13"/>
  <c r="I1110" i="13"/>
  <c r="F1110" i="13"/>
  <c r="AB1109" i="13"/>
  <c r="AA1109" i="13"/>
  <c r="Z1109" i="13"/>
  <c r="Y1109" i="13"/>
  <c r="X1109" i="13"/>
  <c r="W1109" i="13"/>
  <c r="V1109" i="13"/>
  <c r="U1109" i="13"/>
  <c r="T1109" i="13"/>
  <c r="S1109" i="13"/>
  <c r="R1109" i="13"/>
  <c r="Q1109" i="13"/>
  <c r="P1109" i="13"/>
  <c r="O1109" i="13"/>
  <c r="N1109" i="13"/>
  <c r="M1109" i="13"/>
  <c r="L1109" i="13"/>
  <c r="K1109" i="13"/>
  <c r="J1109" i="13"/>
  <c r="I1109" i="13"/>
  <c r="F1109" i="13"/>
  <c r="AB1108" i="13"/>
  <c r="AA1108" i="13"/>
  <c r="Z1108" i="13"/>
  <c r="Y1108" i="13"/>
  <c r="X1108" i="13"/>
  <c r="W1108" i="13"/>
  <c r="V1108" i="13"/>
  <c r="U1108" i="13"/>
  <c r="T1108" i="13"/>
  <c r="S1108" i="13"/>
  <c r="R1108" i="13"/>
  <c r="Q1108" i="13"/>
  <c r="P1108" i="13"/>
  <c r="O1108" i="13"/>
  <c r="N1108" i="13"/>
  <c r="M1108" i="13"/>
  <c r="L1108" i="13"/>
  <c r="K1108" i="13"/>
  <c r="J1108" i="13"/>
  <c r="I1108" i="13"/>
  <c r="F1108" i="13"/>
  <c r="AB1107" i="13"/>
  <c r="AA1107" i="13"/>
  <c r="Z1107" i="13"/>
  <c r="Y1107" i="13"/>
  <c r="X1107" i="13"/>
  <c r="W1107" i="13"/>
  <c r="V1107" i="13"/>
  <c r="U1107" i="13"/>
  <c r="T1107" i="13"/>
  <c r="S1107" i="13"/>
  <c r="R1107" i="13"/>
  <c r="Q1107" i="13"/>
  <c r="P1107" i="13"/>
  <c r="O1107" i="13"/>
  <c r="N1107" i="13"/>
  <c r="M1107" i="13"/>
  <c r="L1107" i="13"/>
  <c r="K1107" i="13"/>
  <c r="J1107" i="13"/>
  <c r="I1107" i="13"/>
  <c r="F1107" i="13"/>
  <c r="AB1106" i="13"/>
  <c r="AA1106" i="13"/>
  <c r="Z1106" i="13"/>
  <c r="Y1106" i="13"/>
  <c r="X1106" i="13"/>
  <c r="W1106" i="13"/>
  <c r="V1106" i="13"/>
  <c r="U1106" i="13"/>
  <c r="T1106" i="13"/>
  <c r="S1106" i="13"/>
  <c r="R1106" i="13"/>
  <c r="Q1106" i="13"/>
  <c r="P1106" i="13"/>
  <c r="O1106" i="13"/>
  <c r="N1106" i="13"/>
  <c r="M1106" i="13"/>
  <c r="L1106" i="13"/>
  <c r="K1106" i="13"/>
  <c r="J1106" i="13"/>
  <c r="I1106" i="13"/>
  <c r="F1106" i="13"/>
  <c r="AB1105" i="13"/>
  <c r="AA1105" i="13"/>
  <c r="Z1105" i="13"/>
  <c r="Y1105" i="13"/>
  <c r="X1105" i="13"/>
  <c r="W1105" i="13"/>
  <c r="V1105" i="13"/>
  <c r="U1105" i="13"/>
  <c r="T1105" i="13"/>
  <c r="S1105" i="13"/>
  <c r="R1105" i="13"/>
  <c r="Q1105" i="13"/>
  <c r="P1105" i="13"/>
  <c r="O1105" i="13"/>
  <c r="N1105" i="13"/>
  <c r="M1105" i="13"/>
  <c r="L1105" i="13"/>
  <c r="K1105" i="13"/>
  <c r="J1105" i="13"/>
  <c r="I1105" i="13"/>
  <c r="F1105" i="13"/>
  <c r="AB1104" i="13"/>
  <c r="AA1104" i="13"/>
  <c r="Z1104" i="13"/>
  <c r="Y1104" i="13"/>
  <c r="X1104" i="13"/>
  <c r="W1104" i="13"/>
  <c r="V1104" i="13"/>
  <c r="U1104" i="13"/>
  <c r="T1104" i="13"/>
  <c r="S1104" i="13"/>
  <c r="R1104" i="13"/>
  <c r="Q1104" i="13"/>
  <c r="P1104" i="13"/>
  <c r="O1104" i="13"/>
  <c r="N1104" i="13"/>
  <c r="M1104" i="13"/>
  <c r="L1104" i="13"/>
  <c r="K1104" i="13"/>
  <c r="J1104" i="13"/>
  <c r="I1104" i="13"/>
  <c r="F1104" i="13"/>
  <c r="AB1103" i="13"/>
  <c r="AA1103" i="13"/>
  <c r="Z1103" i="13"/>
  <c r="Y1103" i="13"/>
  <c r="X1103" i="13"/>
  <c r="W1103" i="13"/>
  <c r="V1103" i="13"/>
  <c r="U1103" i="13"/>
  <c r="T1103" i="13"/>
  <c r="S1103" i="13"/>
  <c r="R1103" i="13"/>
  <c r="Q1103" i="13"/>
  <c r="P1103" i="13"/>
  <c r="O1103" i="13"/>
  <c r="N1103" i="13"/>
  <c r="M1103" i="13"/>
  <c r="L1103" i="13"/>
  <c r="K1103" i="13"/>
  <c r="J1103" i="13"/>
  <c r="I1103" i="13"/>
  <c r="F1103" i="13"/>
  <c r="AB1102" i="13"/>
  <c r="AA1102" i="13"/>
  <c r="Z1102" i="13"/>
  <c r="Y1102" i="13"/>
  <c r="X1102" i="13"/>
  <c r="W1102" i="13"/>
  <c r="V1102" i="13"/>
  <c r="U1102" i="13"/>
  <c r="T1102" i="13"/>
  <c r="S1102" i="13"/>
  <c r="R1102" i="13"/>
  <c r="Q1102" i="13"/>
  <c r="P1102" i="13"/>
  <c r="O1102" i="13"/>
  <c r="N1102" i="13"/>
  <c r="M1102" i="13"/>
  <c r="L1102" i="13"/>
  <c r="K1102" i="13"/>
  <c r="J1102" i="13"/>
  <c r="I1102" i="13"/>
  <c r="F1102" i="13"/>
  <c r="AB1101" i="13"/>
  <c r="AA1101" i="13"/>
  <c r="Z1101" i="13"/>
  <c r="Y1101" i="13"/>
  <c r="X1101" i="13"/>
  <c r="W1101" i="13"/>
  <c r="V1101" i="13"/>
  <c r="U1101" i="13"/>
  <c r="T1101" i="13"/>
  <c r="S1101" i="13"/>
  <c r="R1101" i="13"/>
  <c r="Q1101" i="13"/>
  <c r="P1101" i="13"/>
  <c r="O1101" i="13"/>
  <c r="N1101" i="13"/>
  <c r="M1101" i="13"/>
  <c r="L1101" i="13"/>
  <c r="K1101" i="13"/>
  <c r="J1101" i="13"/>
  <c r="I1101" i="13"/>
  <c r="F1101" i="13"/>
  <c r="AB1100" i="13"/>
  <c r="AA1100" i="13"/>
  <c r="Z1100" i="13"/>
  <c r="Y1100" i="13"/>
  <c r="X1100" i="13"/>
  <c r="W1100" i="13"/>
  <c r="V1100" i="13"/>
  <c r="U1100" i="13"/>
  <c r="T1100" i="13"/>
  <c r="S1100" i="13"/>
  <c r="R1100" i="13"/>
  <c r="Q1100" i="13"/>
  <c r="P1100" i="13"/>
  <c r="O1100" i="13"/>
  <c r="N1100" i="13"/>
  <c r="M1100" i="13"/>
  <c r="L1100" i="13"/>
  <c r="K1100" i="13"/>
  <c r="J1100" i="13"/>
  <c r="I1100" i="13"/>
  <c r="F1100" i="13"/>
  <c r="AB1099" i="13"/>
  <c r="AA1099" i="13"/>
  <c r="Z1099" i="13"/>
  <c r="Y1099" i="13"/>
  <c r="X1099" i="13"/>
  <c r="W1099" i="13"/>
  <c r="V1099" i="13"/>
  <c r="U1099" i="13"/>
  <c r="T1099" i="13"/>
  <c r="S1099" i="13"/>
  <c r="R1099" i="13"/>
  <c r="Q1099" i="13"/>
  <c r="P1099" i="13"/>
  <c r="O1099" i="13"/>
  <c r="N1099" i="13"/>
  <c r="M1099" i="13"/>
  <c r="L1099" i="13"/>
  <c r="K1099" i="13"/>
  <c r="J1099" i="13"/>
  <c r="I1099" i="13"/>
  <c r="F1099" i="13"/>
  <c r="AB1098" i="13"/>
  <c r="AA1098" i="13"/>
  <c r="Z1098" i="13"/>
  <c r="Y1098" i="13"/>
  <c r="X1098" i="13"/>
  <c r="W1098" i="13"/>
  <c r="V1098" i="13"/>
  <c r="U1098" i="13"/>
  <c r="T1098" i="13"/>
  <c r="S1098" i="13"/>
  <c r="R1098" i="13"/>
  <c r="Q1098" i="13"/>
  <c r="P1098" i="13"/>
  <c r="O1098" i="13"/>
  <c r="N1098" i="13"/>
  <c r="M1098" i="13"/>
  <c r="L1098" i="13"/>
  <c r="K1098" i="13"/>
  <c r="J1098" i="13"/>
  <c r="I1098" i="13"/>
  <c r="F1098" i="13"/>
  <c r="AB1097" i="13"/>
  <c r="AA1097" i="13"/>
  <c r="Z1097" i="13"/>
  <c r="Y1097" i="13"/>
  <c r="X1097" i="13"/>
  <c r="W1097" i="13"/>
  <c r="V1097" i="13"/>
  <c r="U1097" i="13"/>
  <c r="T1097" i="13"/>
  <c r="S1097" i="13"/>
  <c r="R1097" i="13"/>
  <c r="Q1097" i="13"/>
  <c r="P1097" i="13"/>
  <c r="O1097" i="13"/>
  <c r="N1097" i="13"/>
  <c r="M1097" i="13"/>
  <c r="L1097" i="13"/>
  <c r="K1097" i="13"/>
  <c r="J1097" i="13"/>
  <c r="I1097" i="13"/>
  <c r="F1097" i="13"/>
  <c r="AB1096" i="13"/>
  <c r="AA1096" i="13"/>
  <c r="Z1096" i="13"/>
  <c r="Y1096" i="13"/>
  <c r="X1096" i="13"/>
  <c r="W1096" i="13"/>
  <c r="V1096" i="13"/>
  <c r="U1096" i="13"/>
  <c r="T1096" i="13"/>
  <c r="S1096" i="13"/>
  <c r="R1096" i="13"/>
  <c r="Q1096" i="13"/>
  <c r="P1096" i="13"/>
  <c r="O1096" i="13"/>
  <c r="N1096" i="13"/>
  <c r="M1096" i="13"/>
  <c r="L1096" i="13"/>
  <c r="K1096" i="13"/>
  <c r="J1096" i="13"/>
  <c r="I1096" i="13"/>
  <c r="F1096" i="13"/>
  <c r="AB1095" i="13"/>
  <c r="AA1095" i="13"/>
  <c r="Z1095" i="13"/>
  <c r="Y1095" i="13"/>
  <c r="X1095" i="13"/>
  <c r="W1095" i="13"/>
  <c r="V1095" i="13"/>
  <c r="U1095" i="13"/>
  <c r="T1095" i="13"/>
  <c r="S1095" i="13"/>
  <c r="R1095" i="13"/>
  <c r="Q1095" i="13"/>
  <c r="P1095" i="13"/>
  <c r="O1095" i="13"/>
  <c r="N1095" i="13"/>
  <c r="M1095" i="13"/>
  <c r="L1095" i="13"/>
  <c r="K1095" i="13"/>
  <c r="J1095" i="13"/>
  <c r="I1095" i="13"/>
  <c r="F1095" i="13"/>
  <c r="AB1094" i="13"/>
  <c r="AA1094" i="13"/>
  <c r="Z1094" i="13"/>
  <c r="Y1094" i="13"/>
  <c r="X1094" i="13"/>
  <c r="W1094" i="13"/>
  <c r="V1094" i="13"/>
  <c r="U1094" i="13"/>
  <c r="T1094" i="13"/>
  <c r="S1094" i="13"/>
  <c r="R1094" i="13"/>
  <c r="Q1094" i="13"/>
  <c r="P1094" i="13"/>
  <c r="O1094" i="13"/>
  <c r="N1094" i="13"/>
  <c r="M1094" i="13"/>
  <c r="L1094" i="13"/>
  <c r="K1094" i="13"/>
  <c r="J1094" i="13"/>
  <c r="I1094" i="13"/>
  <c r="F1094" i="13"/>
  <c r="AB1093" i="13"/>
  <c r="AA1093" i="13"/>
  <c r="Z1093" i="13"/>
  <c r="Y1093" i="13"/>
  <c r="X1093" i="13"/>
  <c r="W1093" i="13"/>
  <c r="V1093" i="13"/>
  <c r="U1093" i="13"/>
  <c r="T1093" i="13"/>
  <c r="S1093" i="13"/>
  <c r="R1093" i="13"/>
  <c r="Q1093" i="13"/>
  <c r="P1093" i="13"/>
  <c r="O1093" i="13"/>
  <c r="N1093" i="13"/>
  <c r="M1093" i="13"/>
  <c r="L1093" i="13"/>
  <c r="K1093" i="13"/>
  <c r="J1093" i="13"/>
  <c r="I1093" i="13"/>
  <c r="F1093" i="13"/>
  <c r="AB1092" i="13"/>
  <c r="AA1092" i="13"/>
  <c r="Z1092" i="13"/>
  <c r="Y1092" i="13"/>
  <c r="X1092" i="13"/>
  <c r="W1092" i="13"/>
  <c r="V1092" i="13"/>
  <c r="U1092" i="13"/>
  <c r="T1092" i="13"/>
  <c r="S1092" i="13"/>
  <c r="R1092" i="13"/>
  <c r="Q1092" i="13"/>
  <c r="P1092" i="13"/>
  <c r="O1092" i="13"/>
  <c r="N1092" i="13"/>
  <c r="M1092" i="13"/>
  <c r="L1092" i="13"/>
  <c r="K1092" i="13"/>
  <c r="J1092" i="13"/>
  <c r="I1092" i="13"/>
  <c r="F1092" i="13"/>
  <c r="AB1091" i="13"/>
  <c r="AA1091" i="13"/>
  <c r="Z1091" i="13"/>
  <c r="Y1091" i="13"/>
  <c r="X1091" i="13"/>
  <c r="W1091" i="13"/>
  <c r="V1091" i="13"/>
  <c r="U1091" i="13"/>
  <c r="T1091" i="13"/>
  <c r="S1091" i="13"/>
  <c r="R1091" i="13"/>
  <c r="Q1091" i="13"/>
  <c r="P1091" i="13"/>
  <c r="O1091" i="13"/>
  <c r="N1091" i="13"/>
  <c r="M1091" i="13"/>
  <c r="L1091" i="13"/>
  <c r="K1091" i="13"/>
  <c r="J1091" i="13"/>
  <c r="I1091" i="13"/>
  <c r="F1091" i="13"/>
  <c r="AB1090" i="13"/>
  <c r="AA1090" i="13"/>
  <c r="Z1090" i="13"/>
  <c r="Y1090" i="13"/>
  <c r="X1090" i="13"/>
  <c r="W1090" i="13"/>
  <c r="V1090" i="13"/>
  <c r="U1090" i="13"/>
  <c r="T1090" i="13"/>
  <c r="S1090" i="13"/>
  <c r="R1090" i="13"/>
  <c r="Q1090" i="13"/>
  <c r="P1090" i="13"/>
  <c r="O1090" i="13"/>
  <c r="N1090" i="13"/>
  <c r="M1090" i="13"/>
  <c r="L1090" i="13"/>
  <c r="K1090" i="13"/>
  <c r="J1090" i="13"/>
  <c r="I1090" i="13"/>
  <c r="F1090" i="13"/>
  <c r="AB1089" i="13"/>
  <c r="AA1089" i="13"/>
  <c r="Z1089" i="13"/>
  <c r="Y1089" i="13"/>
  <c r="X1089" i="13"/>
  <c r="W1089" i="13"/>
  <c r="V1089" i="13"/>
  <c r="U1089" i="13"/>
  <c r="T1089" i="13"/>
  <c r="S1089" i="13"/>
  <c r="R1089" i="13"/>
  <c r="Q1089" i="13"/>
  <c r="P1089" i="13"/>
  <c r="O1089" i="13"/>
  <c r="N1089" i="13"/>
  <c r="M1089" i="13"/>
  <c r="L1089" i="13"/>
  <c r="K1089" i="13"/>
  <c r="J1089" i="13"/>
  <c r="I1089" i="13"/>
  <c r="F1089" i="13"/>
  <c r="AB1088" i="13"/>
  <c r="AA1088" i="13"/>
  <c r="Z1088" i="13"/>
  <c r="Y1088" i="13"/>
  <c r="X1088" i="13"/>
  <c r="W1088" i="13"/>
  <c r="V1088" i="13"/>
  <c r="U1088" i="13"/>
  <c r="T1088" i="13"/>
  <c r="S1088" i="13"/>
  <c r="R1088" i="13"/>
  <c r="Q1088" i="13"/>
  <c r="P1088" i="13"/>
  <c r="O1088" i="13"/>
  <c r="N1088" i="13"/>
  <c r="M1088" i="13"/>
  <c r="L1088" i="13"/>
  <c r="K1088" i="13"/>
  <c r="J1088" i="13"/>
  <c r="I1088" i="13"/>
  <c r="F1088" i="13"/>
  <c r="AB1087" i="13"/>
  <c r="AA1087" i="13"/>
  <c r="Z1087" i="13"/>
  <c r="Y1087" i="13"/>
  <c r="X1087" i="13"/>
  <c r="W1087" i="13"/>
  <c r="V1087" i="13"/>
  <c r="U1087" i="13"/>
  <c r="T1087" i="13"/>
  <c r="S1087" i="13"/>
  <c r="R1087" i="13"/>
  <c r="Q1087" i="13"/>
  <c r="P1087" i="13"/>
  <c r="O1087" i="13"/>
  <c r="N1087" i="13"/>
  <c r="M1087" i="13"/>
  <c r="L1087" i="13"/>
  <c r="K1087" i="13"/>
  <c r="J1087" i="13"/>
  <c r="I1087" i="13"/>
  <c r="F1087" i="13"/>
  <c r="AB1086" i="13"/>
  <c r="AA1086" i="13"/>
  <c r="Z1086" i="13"/>
  <c r="Y1086" i="13"/>
  <c r="X1086" i="13"/>
  <c r="W1086" i="13"/>
  <c r="V1086" i="13"/>
  <c r="U1086" i="13"/>
  <c r="T1086" i="13"/>
  <c r="S1086" i="13"/>
  <c r="R1086" i="13"/>
  <c r="Q1086" i="13"/>
  <c r="P1086" i="13"/>
  <c r="O1086" i="13"/>
  <c r="N1086" i="13"/>
  <c r="M1086" i="13"/>
  <c r="L1086" i="13"/>
  <c r="K1086" i="13"/>
  <c r="J1086" i="13"/>
  <c r="I1086" i="13"/>
  <c r="F1086" i="13"/>
  <c r="AB1085" i="13"/>
  <c r="AA1085" i="13"/>
  <c r="Z1085" i="13"/>
  <c r="Y1085" i="13"/>
  <c r="X1085" i="13"/>
  <c r="W1085" i="13"/>
  <c r="V1085" i="13"/>
  <c r="U1085" i="13"/>
  <c r="T1085" i="13"/>
  <c r="S1085" i="13"/>
  <c r="R1085" i="13"/>
  <c r="Q1085" i="13"/>
  <c r="P1085" i="13"/>
  <c r="O1085" i="13"/>
  <c r="N1085" i="13"/>
  <c r="M1085" i="13"/>
  <c r="L1085" i="13"/>
  <c r="K1085" i="13"/>
  <c r="J1085" i="13"/>
  <c r="I1085" i="13"/>
  <c r="F1085" i="13"/>
  <c r="AB1084" i="13"/>
  <c r="AA1084" i="13"/>
  <c r="Z1084" i="13"/>
  <c r="Y1084" i="13"/>
  <c r="X1084" i="13"/>
  <c r="W1084" i="13"/>
  <c r="V1084" i="13"/>
  <c r="U1084" i="13"/>
  <c r="T1084" i="13"/>
  <c r="S1084" i="13"/>
  <c r="R1084" i="13"/>
  <c r="Q1084" i="13"/>
  <c r="P1084" i="13"/>
  <c r="O1084" i="13"/>
  <c r="N1084" i="13"/>
  <c r="M1084" i="13"/>
  <c r="L1084" i="13"/>
  <c r="K1084" i="13"/>
  <c r="J1084" i="13"/>
  <c r="I1084" i="13"/>
  <c r="F1084" i="13"/>
  <c r="AB1083" i="13"/>
  <c r="AA1083" i="13"/>
  <c r="Z1083" i="13"/>
  <c r="Y1083" i="13"/>
  <c r="X1083" i="13"/>
  <c r="W1083" i="13"/>
  <c r="V1083" i="13"/>
  <c r="U1083" i="13"/>
  <c r="T1083" i="13"/>
  <c r="S1083" i="13"/>
  <c r="R1083" i="13"/>
  <c r="Q1083" i="13"/>
  <c r="P1083" i="13"/>
  <c r="O1083" i="13"/>
  <c r="N1083" i="13"/>
  <c r="M1083" i="13"/>
  <c r="L1083" i="13"/>
  <c r="K1083" i="13"/>
  <c r="J1083" i="13"/>
  <c r="I1083" i="13"/>
  <c r="F1083" i="13"/>
  <c r="AB1082" i="13"/>
  <c r="AA1082" i="13"/>
  <c r="Z1082" i="13"/>
  <c r="Y1082" i="13"/>
  <c r="X1082" i="13"/>
  <c r="W1082" i="13"/>
  <c r="V1082" i="13"/>
  <c r="U1082" i="13"/>
  <c r="T1082" i="13"/>
  <c r="S1082" i="13"/>
  <c r="R1082" i="13"/>
  <c r="Q1082" i="13"/>
  <c r="P1082" i="13"/>
  <c r="O1082" i="13"/>
  <c r="N1082" i="13"/>
  <c r="M1082" i="13"/>
  <c r="L1082" i="13"/>
  <c r="K1082" i="13"/>
  <c r="J1082" i="13"/>
  <c r="I1082" i="13"/>
  <c r="F1082" i="13"/>
  <c r="AB1081" i="13"/>
  <c r="AA1081" i="13"/>
  <c r="Z1081" i="13"/>
  <c r="Y1081" i="13"/>
  <c r="X1081" i="13"/>
  <c r="W1081" i="13"/>
  <c r="V1081" i="13"/>
  <c r="U1081" i="13"/>
  <c r="T1081" i="13"/>
  <c r="S1081" i="13"/>
  <c r="R1081" i="13"/>
  <c r="Q1081" i="13"/>
  <c r="P1081" i="13"/>
  <c r="O1081" i="13"/>
  <c r="N1081" i="13"/>
  <c r="M1081" i="13"/>
  <c r="L1081" i="13"/>
  <c r="K1081" i="13"/>
  <c r="J1081" i="13"/>
  <c r="I1081" i="13"/>
  <c r="F1081" i="13"/>
  <c r="AB1080" i="13"/>
  <c r="AA1080" i="13"/>
  <c r="Z1080" i="13"/>
  <c r="Y1080" i="13"/>
  <c r="X1080" i="13"/>
  <c r="W1080" i="13"/>
  <c r="V1080" i="13"/>
  <c r="U1080" i="13"/>
  <c r="T1080" i="13"/>
  <c r="S1080" i="13"/>
  <c r="R1080" i="13"/>
  <c r="Q1080" i="13"/>
  <c r="P1080" i="13"/>
  <c r="O1080" i="13"/>
  <c r="N1080" i="13"/>
  <c r="M1080" i="13"/>
  <c r="L1080" i="13"/>
  <c r="K1080" i="13"/>
  <c r="J1080" i="13"/>
  <c r="I1080" i="13"/>
  <c r="F1080" i="13"/>
  <c r="AB1079" i="13"/>
  <c r="AA1079" i="13"/>
  <c r="Z1079" i="13"/>
  <c r="Y1079" i="13"/>
  <c r="X1079" i="13"/>
  <c r="W1079" i="13"/>
  <c r="V1079" i="13"/>
  <c r="U1079" i="13"/>
  <c r="T1079" i="13"/>
  <c r="S1079" i="13"/>
  <c r="R1079" i="13"/>
  <c r="Q1079" i="13"/>
  <c r="P1079" i="13"/>
  <c r="O1079" i="13"/>
  <c r="N1079" i="13"/>
  <c r="M1079" i="13"/>
  <c r="L1079" i="13"/>
  <c r="K1079" i="13"/>
  <c r="J1079" i="13"/>
  <c r="I1079" i="13"/>
  <c r="F1079" i="13"/>
  <c r="AB1078" i="13"/>
  <c r="AA1078" i="13"/>
  <c r="Z1078" i="13"/>
  <c r="Y1078" i="13"/>
  <c r="X1078" i="13"/>
  <c r="W1078" i="13"/>
  <c r="V1078" i="13"/>
  <c r="U1078" i="13"/>
  <c r="T1078" i="13"/>
  <c r="S1078" i="13"/>
  <c r="R1078" i="13"/>
  <c r="Q1078" i="13"/>
  <c r="P1078" i="13"/>
  <c r="O1078" i="13"/>
  <c r="N1078" i="13"/>
  <c r="M1078" i="13"/>
  <c r="L1078" i="13"/>
  <c r="K1078" i="13"/>
  <c r="J1078" i="13"/>
  <c r="I1078" i="13"/>
  <c r="F1078" i="13"/>
  <c r="AB1077" i="13"/>
  <c r="AA1077" i="13"/>
  <c r="Z1077" i="13"/>
  <c r="Y1077" i="13"/>
  <c r="X1077" i="13"/>
  <c r="W1077" i="13"/>
  <c r="V1077" i="13"/>
  <c r="U1077" i="13"/>
  <c r="T1077" i="13"/>
  <c r="S1077" i="13"/>
  <c r="R1077" i="13"/>
  <c r="Q1077" i="13"/>
  <c r="P1077" i="13"/>
  <c r="O1077" i="13"/>
  <c r="N1077" i="13"/>
  <c r="M1077" i="13"/>
  <c r="L1077" i="13"/>
  <c r="K1077" i="13"/>
  <c r="J1077" i="13"/>
  <c r="I1077" i="13"/>
  <c r="F1077" i="13"/>
  <c r="AB1076" i="13"/>
  <c r="AA1076" i="13"/>
  <c r="Z1076" i="13"/>
  <c r="Y1076" i="13"/>
  <c r="X1076" i="13"/>
  <c r="W1076" i="13"/>
  <c r="V1076" i="13"/>
  <c r="U1076" i="13"/>
  <c r="T1076" i="13"/>
  <c r="S1076" i="13"/>
  <c r="R1076" i="13"/>
  <c r="Q1076" i="13"/>
  <c r="P1076" i="13"/>
  <c r="O1076" i="13"/>
  <c r="N1076" i="13"/>
  <c r="M1076" i="13"/>
  <c r="L1076" i="13"/>
  <c r="K1076" i="13"/>
  <c r="J1076" i="13"/>
  <c r="I1076" i="13"/>
  <c r="F1076" i="13"/>
  <c r="AB1075" i="13"/>
  <c r="AA1075" i="13"/>
  <c r="Z1075" i="13"/>
  <c r="Y1075" i="13"/>
  <c r="X1075" i="13"/>
  <c r="W1075" i="13"/>
  <c r="V1075" i="13"/>
  <c r="U1075" i="13"/>
  <c r="T1075" i="13"/>
  <c r="S1075" i="13"/>
  <c r="R1075" i="13"/>
  <c r="Q1075" i="13"/>
  <c r="P1075" i="13"/>
  <c r="O1075" i="13"/>
  <c r="N1075" i="13"/>
  <c r="M1075" i="13"/>
  <c r="L1075" i="13"/>
  <c r="K1075" i="13"/>
  <c r="J1075" i="13"/>
  <c r="I1075" i="13"/>
  <c r="F1075" i="13"/>
  <c r="AB1074" i="13"/>
  <c r="AA1074" i="13"/>
  <c r="Z1074" i="13"/>
  <c r="Y1074" i="13"/>
  <c r="X1074" i="13"/>
  <c r="W1074" i="13"/>
  <c r="V1074" i="13"/>
  <c r="U1074" i="13"/>
  <c r="T1074" i="13"/>
  <c r="S1074" i="13"/>
  <c r="R1074" i="13"/>
  <c r="Q1074" i="13"/>
  <c r="P1074" i="13"/>
  <c r="O1074" i="13"/>
  <c r="N1074" i="13"/>
  <c r="M1074" i="13"/>
  <c r="L1074" i="13"/>
  <c r="K1074" i="13"/>
  <c r="J1074" i="13"/>
  <c r="I1074" i="13"/>
  <c r="F1074" i="13"/>
  <c r="AB1073" i="13"/>
  <c r="AA1073" i="13"/>
  <c r="Z1073" i="13"/>
  <c r="Y1073" i="13"/>
  <c r="X1073" i="13"/>
  <c r="W1073" i="13"/>
  <c r="V1073" i="13"/>
  <c r="U1073" i="13"/>
  <c r="T1073" i="13"/>
  <c r="S1073" i="13"/>
  <c r="R1073" i="13"/>
  <c r="Q1073" i="13"/>
  <c r="P1073" i="13"/>
  <c r="O1073" i="13"/>
  <c r="N1073" i="13"/>
  <c r="M1073" i="13"/>
  <c r="L1073" i="13"/>
  <c r="K1073" i="13"/>
  <c r="J1073" i="13"/>
  <c r="I1073" i="13"/>
  <c r="F1073" i="13"/>
  <c r="AB1072" i="13"/>
  <c r="AA1072" i="13"/>
  <c r="Z1072" i="13"/>
  <c r="Y1072" i="13"/>
  <c r="X1072" i="13"/>
  <c r="W1072" i="13"/>
  <c r="V1072" i="13"/>
  <c r="U1072" i="13"/>
  <c r="T1072" i="13"/>
  <c r="S1072" i="13"/>
  <c r="R1072" i="13"/>
  <c r="Q1072" i="13"/>
  <c r="P1072" i="13"/>
  <c r="O1072" i="13"/>
  <c r="N1072" i="13"/>
  <c r="M1072" i="13"/>
  <c r="L1072" i="13"/>
  <c r="K1072" i="13"/>
  <c r="J1072" i="13"/>
  <c r="I1072" i="13"/>
  <c r="F1072" i="13"/>
  <c r="AB1071" i="13"/>
  <c r="AA1071" i="13"/>
  <c r="Z1071" i="13"/>
  <c r="Y1071" i="13"/>
  <c r="X1071" i="13"/>
  <c r="W1071" i="13"/>
  <c r="V1071" i="13"/>
  <c r="U1071" i="13"/>
  <c r="T1071" i="13"/>
  <c r="S1071" i="13"/>
  <c r="R1071" i="13"/>
  <c r="Q1071" i="13"/>
  <c r="P1071" i="13"/>
  <c r="O1071" i="13"/>
  <c r="N1071" i="13"/>
  <c r="M1071" i="13"/>
  <c r="L1071" i="13"/>
  <c r="K1071" i="13"/>
  <c r="J1071" i="13"/>
  <c r="I1071" i="13"/>
  <c r="F1071" i="13"/>
  <c r="AB1070" i="13"/>
  <c r="AA1070" i="13"/>
  <c r="Z1070" i="13"/>
  <c r="Y1070" i="13"/>
  <c r="X1070" i="13"/>
  <c r="W1070" i="13"/>
  <c r="V1070" i="13"/>
  <c r="U1070" i="13"/>
  <c r="T1070" i="13"/>
  <c r="S1070" i="13"/>
  <c r="R1070" i="13"/>
  <c r="Q1070" i="13"/>
  <c r="P1070" i="13"/>
  <c r="O1070" i="13"/>
  <c r="N1070" i="13"/>
  <c r="M1070" i="13"/>
  <c r="L1070" i="13"/>
  <c r="K1070" i="13"/>
  <c r="J1070" i="13"/>
  <c r="I1070" i="13"/>
  <c r="F1070" i="13"/>
  <c r="AB1069" i="13"/>
  <c r="AA1069" i="13"/>
  <c r="Z1069" i="13"/>
  <c r="Y1069" i="13"/>
  <c r="X1069" i="13"/>
  <c r="W1069" i="13"/>
  <c r="V1069" i="13"/>
  <c r="U1069" i="13"/>
  <c r="T1069" i="13"/>
  <c r="S1069" i="13"/>
  <c r="R1069" i="13"/>
  <c r="Q1069" i="13"/>
  <c r="P1069" i="13"/>
  <c r="O1069" i="13"/>
  <c r="N1069" i="13"/>
  <c r="M1069" i="13"/>
  <c r="L1069" i="13"/>
  <c r="K1069" i="13"/>
  <c r="J1069" i="13"/>
  <c r="I1069" i="13"/>
  <c r="F1069" i="13"/>
  <c r="AB1068" i="13"/>
  <c r="AA1068" i="13"/>
  <c r="Z1068" i="13"/>
  <c r="Y1068" i="13"/>
  <c r="X1068" i="13"/>
  <c r="W1068" i="13"/>
  <c r="V1068" i="13"/>
  <c r="U1068" i="13"/>
  <c r="T1068" i="13"/>
  <c r="S1068" i="13"/>
  <c r="R1068" i="13"/>
  <c r="Q1068" i="13"/>
  <c r="P1068" i="13"/>
  <c r="O1068" i="13"/>
  <c r="N1068" i="13"/>
  <c r="M1068" i="13"/>
  <c r="L1068" i="13"/>
  <c r="K1068" i="13"/>
  <c r="J1068" i="13"/>
  <c r="I1068" i="13"/>
  <c r="F1068" i="13"/>
  <c r="AB1067" i="13"/>
  <c r="AA1067" i="13"/>
  <c r="Z1067" i="13"/>
  <c r="Y1067" i="13"/>
  <c r="X1067" i="13"/>
  <c r="W1067" i="13"/>
  <c r="V1067" i="13"/>
  <c r="U1067" i="13"/>
  <c r="T1067" i="13"/>
  <c r="S1067" i="13"/>
  <c r="R1067" i="13"/>
  <c r="Q1067" i="13"/>
  <c r="P1067" i="13"/>
  <c r="O1067" i="13"/>
  <c r="N1067" i="13"/>
  <c r="M1067" i="13"/>
  <c r="L1067" i="13"/>
  <c r="K1067" i="13"/>
  <c r="J1067" i="13"/>
  <c r="I1067" i="13"/>
  <c r="F1067" i="13"/>
  <c r="AB1066" i="13"/>
  <c r="AA1066" i="13"/>
  <c r="Z1066" i="13"/>
  <c r="Y1066" i="13"/>
  <c r="X1066" i="13"/>
  <c r="W1066" i="13"/>
  <c r="V1066" i="13"/>
  <c r="U1066" i="13"/>
  <c r="T1066" i="13"/>
  <c r="S1066" i="13"/>
  <c r="R1066" i="13"/>
  <c r="Q1066" i="13"/>
  <c r="P1066" i="13"/>
  <c r="O1066" i="13"/>
  <c r="N1066" i="13"/>
  <c r="M1066" i="13"/>
  <c r="L1066" i="13"/>
  <c r="K1066" i="13"/>
  <c r="J1066" i="13"/>
  <c r="I1066" i="13"/>
  <c r="F1066" i="13"/>
  <c r="AB1065" i="13"/>
  <c r="AA1065" i="13"/>
  <c r="Z1065" i="13"/>
  <c r="Y1065" i="13"/>
  <c r="X1065" i="13"/>
  <c r="W1065" i="13"/>
  <c r="V1065" i="13"/>
  <c r="U1065" i="13"/>
  <c r="T1065" i="13"/>
  <c r="S1065" i="13"/>
  <c r="R1065" i="13"/>
  <c r="Q1065" i="13"/>
  <c r="P1065" i="13"/>
  <c r="O1065" i="13"/>
  <c r="N1065" i="13"/>
  <c r="M1065" i="13"/>
  <c r="L1065" i="13"/>
  <c r="K1065" i="13"/>
  <c r="J1065" i="13"/>
  <c r="I1065" i="13"/>
  <c r="F1065" i="13"/>
  <c r="AB1064" i="13"/>
  <c r="AA1064" i="13"/>
  <c r="Z1064" i="13"/>
  <c r="Y1064" i="13"/>
  <c r="X1064" i="13"/>
  <c r="W1064" i="13"/>
  <c r="V1064" i="13"/>
  <c r="U1064" i="13"/>
  <c r="T1064" i="13"/>
  <c r="S1064" i="13"/>
  <c r="R1064" i="13"/>
  <c r="Q1064" i="13"/>
  <c r="P1064" i="13"/>
  <c r="O1064" i="13"/>
  <c r="N1064" i="13"/>
  <c r="M1064" i="13"/>
  <c r="L1064" i="13"/>
  <c r="K1064" i="13"/>
  <c r="J1064" i="13"/>
  <c r="I1064" i="13"/>
  <c r="F1064" i="13"/>
  <c r="AB1063" i="13"/>
  <c r="AA1063" i="13"/>
  <c r="Z1063" i="13"/>
  <c r="Y1063" i="13"/>
  <c r="X1063" i="13"/>
  <c r="W1063" i="13"/>
  <c r="V1063" i="13"/>
  <c r="U1063" i="13"/>
  <c r="T1063" i="13"/>
  <c r="S1063" i="13"/>
  <c r="R1063" i="13"/>
  <c r="Q1063" i="13"/>
  <c r="P1063" i="13"/>
  <c r="O1063" i="13"/>
  <c r="N1063" i="13"/>
  <c r="M1063" i="13"/>
  <c r="L1063" i="13"/>
  <c r="K1063" i="13"/>
  <c r="J1063" i="13"/>
  <c r="I1063" i="13"/>
  <c r="F1063" i="13"/>
  <c r="AB1062" i="13"/>
  <c r="AA1062" i="13"/>
  <c r="Z1062" i="13"/>
  <c r="Y1062" i="13"/>
  <c r="X1062" i="13"/>
  <c r="W1062" i="13"/>
  <c r="V1062" i="13"/>
  <c r="U1062" i="13"/>
  <c r="T1062" i="13"/>
  <c r="S1062" i="13"/>
  <c r="R1062" i="13"/>
  <c r="Q1062" i="13"/>
  <c r="P1062" i="13"/>
  <c r="O1062" i="13"/>
  <c r="N1062" i="13"/>
  <c r="M1062" i="13"/>
  <c r="L1062" i="13"/>
  <c r="K1062" i="13"/>
  <c r="J1062" i="13"/>
  <c r="I1062" i="13"/>
  <c r="F1062" i="13"/>
  <c r="AB1061" i="13"/>
  <c r="AA1061" i="13"/>
  <c r="Z1061" i="13"/>
  <c r="Y1061" i="13"/>
  <c r="X1061" i="13"/>
  <c r="W1061" i="13"/>
  <c r="V1061" i="13"/>
  <c r="U1061" i="13"/>
  <c r="T1061" i="13"/>
  <c r="S1061" i="13"/>
  <c r="R1061" i="13"/>
  <c r="Q1061" i="13"/>
  <c r="P1061" i="13"/>
  <c r="O1061" i="13"/>
  <c r="N1061" i="13"/>
  <c r="M1061" i="13"/>
  <c r="L1061" i="13"/>
  <c r="K1061" i="13"/>
  <c r="J1061" i="13"/>
  <c r="I1061" i="13"/>
  <c r="F1061" i="13"/>
  <c r="AB1060" i="13"/>
  <c r="AA1060" i="13"/>
  <c r="Z1060" i="13"/>
  <c r="Y1060" i="13"/>
  <c r="X1060" i="13"/>
  <c r="W1060" i="13"/>
  <c r="V1060" i="13"/>
  <c r="U1060" i="13"/>
  <c r="T1060" i="13"/>
  <c r="S1060" i="13"/>
  <c r="R1060" i="13"/>
  <c r="Q1060" i="13"/>
  <c r="P1060" i="13"/>
  <c r="O1060" i="13"/>
  <c r="N1060" i="13"/>
  <c r="M1060" i="13"/>
  <c r="L1060" i="13"/>
  <c r="K1060" i="13"/>
  <c r="J1060" i="13"/>
  <c r="I1060" i="13"/>
  <c r="F1060" i="13"/>
  <c r="AB1059" i="13"/>
  <c r="AA1059" i="13"/>
  <c r="Z1059" i="13"/>
  <c r="Y1059" i="13"/>
  <c r="X1059" i="13"/>
  <c r="W1059" i="13"/>
  <c r="V1059" i="13"/>
  <c r="U1059" i="13"/>
  <c r="T1059" i="13"/>
  <c r="S1059" i="13"/>
  <c r="R1059" i="13"/>
  <c r="Q1059" i="13"/>
  <c r="P1059" i="13"/>
  <c r="O1059" i="13"/>
  <c r="N1059" i="13"/>
  <c r="M1059" i="13"/>
  <c r="L1059" i="13"/>
  <c r="K1059" i="13"/>
  <c r="J1059" i="13"/>
  <c r="I1059" i="13"/>
  <c r="F1059" i="13"/>
  <c r="AB1058" i="13"/>
  <c r="AA1058" i="13"/>
  <c r="Z1058" i="13"/>
  <c r="Y1058" i="13"/>
  <c r="X1058" i="13"/>
  <c r="W1058" i="13"/>
  <c r="V1058" i="13"/>
  <c r="U1058" i="13"/>
  <c r="T1058" i="13"/>
  <c r="S1058" i="13"/>
  <c r="R1058" i="13"/>
  <c r="Q1058" i="13"/>
  <c r="P1058" i="13"/>
  <c r="O1058" i="13"/>
  <c r="N1058" i="13"/>
  <c r="M1058" i="13"/>
  <c r="L1058" i="13"/>
  <c r="K1058" i="13"/>
  <c r="J1058" i="13"/>
  <c r="I1058" i="13"/>
  <c r="F1058" i="13"/>
  <c r="AB1057" i="13"/>
  <c r="AA1057" i="13"/>
  <c r="Z1057" i="13"/>
  <c r="Y1057" i="13"/>
  <c r="X1057" i="13"/>
  <c r="W1057" i="13"/>
  <c r="V1057" i="13"/>
  <c r="U1057" i="13"/>
  <c r="T1057" i="13"/>
  <c r="S1057" i="13"/>
  <c r="R1057" i="13"/>
  <c r="Q1057" i="13"/>
  <c r="P1057" i="13"/>
  <c r="O1057" i="13"/>
  <c r="N1057" i="13"/>
  <c r="M1057" i="13"/>
  <c r="L1057" i="13"/>
  <c r="K1057" i="13"/>
  <c r="J1057" i="13"/>
  <c r="I1057" i="13"/>
  <c r="F1057" i="13"/>
  <c r="AB1056" i="13"/>
  <c r="AA1056" i="13"/>
  <c r="Z1056" i="13"/>
  <c r="Y1056" i="13"/>
  <c r="X1056" i="13"/>
  <c r="W1056" i="13"/>
  <c r="V1056" i="13"/>
  <c r="U1056" i="13"/>
  <c r="T1056" i="13"/>
  <c r="S1056" i="13"/>
  <c r="R1056" i="13"/>
  <c r="Q1056" i="13"/>
  <c r="P1056" i="13"/>
  <c r="O1056" i="13"/>
  <c r="N1056" i="13"/>
  <c r="M1056" i="13"/>
  <c r="L1056" i="13"/>
  <c r="K1056" i="13"/>
  <c r="J1056" i="13"/>
  <c r="I1056" i="13"/>
  <c r="F1056" i="13"/>
  <c r="AB1055" i="13"/>
  <c r="AA1055" i="13"/>
  <c r="Z1055" i="13"/>
  <c r="Y1055" i="13"/>
  <c r="X1055" i="13"/>
  <c r="W1055" i="13"/>
  <c r="V1055" i="13"/>
  <c r="U1055" i="13"/>
  <c r="T1055" i="13"/>
  <c r="S1055" i="13"/>
  <c r="R1055" i="13"/>
  <c r="Q1055" i="13"/>
  <c r="P1055" i="13"/>
  <c r="O1055" i="13"/>
  <c r="N1055" i="13"/>
  <c r="M1055" i="13"/>
  <c r="L1055" i="13"/>
  <c r="K1055" i="13"/>
  <c r="J1055" i="13"/>
  <c r="I1055" i="13"/>
  <c r="F1055" i="13"/>
  <c r="AB1054" i="13"/>
  <c r="AA1054" i="13"/>
  <c r="Z1054" i="13"/>
  <c r="Y1054" i="13"/>
  <c r="X1054" i="13"/>
  <c r="W1054" i="13"/>
  <c r="V1054" i="13"/>
  <c r="U1054" i="13"/>
  <c r="T1054" i="13"/>
  <c r="S1054" i="13"/>
  <c r="R1054" i="13"/>
  <c r="Q1054" i="13"/>
  <c r="P1054" i="13"/>
  <c r="O1054" i="13"/>
  <c r="N1054" i="13"/>
  <c r="M1054" i="13"/>
  <c r="L1054" i="13"/>
  <c r="K1054" i="13"/>
  <c r="J1054" i="13"/>
  <c r="I1054" i="13"/>
  <c r="F1054" i="13"/>
  <c r="AB1053" i="13"/>
  <c r="AA1053" i="13"/>
  <c r="Z1053" i="13"/>
  <c r="Y1053" i="13"/>
  <c r="X1053" i="13"/>
  <c r="W1053" i="13"/>
  <c r="V1053" i="13"/>
  <c r="U1053" i="13"/>
  <c r="T1053" i="13"/>
  <c r="S1053" i="13"/>
  <c r="R1053" i="13"/>
  <c r="Q1053" i="13"/>
  <c r="P1053" i="13"/>
  <c r="O1053" i="13"/>
  <c r="N1053" i="13"/>
  <c r="M1053" i="13"/>
  <c r="L1053" i="13"/>
  <c r="K1053" i="13"/>
  <c r="J1053" i="13"/>
  <c r="I1053" i="13"/>
  <c r="F1053" i="13"/>
  <c r="AB1052" i="13"/>
  <c r="AA1052" i="13"/>
  <c r="Z1052" i="13"/>
  <c r="Y1052" i="13"/>
  <c r="X1052" i="13"/>
  <c r="W1052" i="13"/>
  <c r="V1052" i="13"/>
  <c r="U1052" i="13"/>
  <c r="T1052" i="13"/>
  <c r="S1052" i="13"/>
  <c r="R1052" i="13"/>
  <c r="Q1052" i="13"/>
  <c r="P1052" i="13"/>
  <c r="O1052" i="13"/>
  <c r="N1052" i="13"/>
  <c r="M1052" i="13"/>
  <c r="L1052" i="13"/>
  <c r="K1052" i="13"/>
  <c r="J1052" i="13"/>
  <c r="I1052" i="13"/>
  <c r="F1052" i="13"/>
  <c r="AB1051" i="13"/>
  <c r="AA1051" i="13"/>
  <c r="Z1051" i="13"/>
  <c r="Y1051" i="13"/>
  <c r="X1051" i="13"/>
  <c r="W1051" i="13"/>
  <c r="V1051" i="13"/>
  <c r="U1051" i="13"/>
  <c r="T1051" i="13"/>
  <c r="S1051" i="13"/>
  <c r="R1051" i="13"/>
  <c r="Q1051" i="13"/>
  <c r="P1051" i="13"/>
  <c r="O1051" i="13"/>
  <c r="N1051" i="13"/>
  <c r="M1051" i="13"/>
  <c r="L1051" i="13"/>
  <c r="K1051" i="13"/>
  <c r="J1051" i="13"/>
  <c r="I1051" i="13"/>
  <c r="F1051" i="13"/>
  <c r="AB1050" i="13"/>
  <c r="AA1050" i="13"/>
  <c r="Z1050" i="13"/>
  <c r="Y1050" i="13"/>
  <c r="X1050" i="13"/>
  <c r="W1050" i="13"/>
  <c r="V1050" i="13"/>
  <c r="U1050" i="13"/>
  <c r="T1050" i="13"/>
  <c r="S1050" i="13"/>
  <c r="R1050" i="13"/>
  <c r="Q1050" i="13"/>
  <c r="P1050" i="13"/>
  <c r="O1050" i="13"/>
  <c r="N1050" i="13"/>
  <c r="M1050" i="13"/>
  <c r="L1050" i="13"/>
  <c r="K1050" i="13"/>
  <c r="J1050" i="13"/>
  <c r="I1050" i="13"/>
  <c r="F1050" i="13"/>
  <c r="AB1049" i="13"/>
  <c r="AA1049" i="13"/>
  <c r="Z1049" i="13"/>
  <c r="Y1049" i="13"/>
  <c r="X1049" i="13"/>
  <c r="W1049" i="13"/>
  <c r="V1049" i="13"/>
  <c r="U1049" i="13"/>
  <c r="T1049" i="13"/>
  <c r="S1049" i="13"/>
  <c r="R1049" i="13"/>
  <c r="Q1049" i="13"/>
  <c r="P1049" i="13"/>
  <c r="O1049" i="13"/>
  <c r="N1049" i="13"/>
  <c r="M1049" i="13"/>
  <c r="L1049" i="13"/>
  <c r="K1049" i="13"/>
  <c r="J1049" i="13"/>
  <c r="I1049" i="13"/>
  <c r="F1049" i="13"/>
  <c r="AB1048" i="13"/>
  <c r="AA1048" i="13"/>
  <c r="Z1048" i="13"/>
  <c r="Y1048" i="13"/>
  <c r="X1048" i="13"/>
  <c r="W1048" i="13"/>
  <c r="V1048" i="13"/>
  <c r="U1048" i="13"/>
  <c r="T1048" i="13"/>
  <c r="S1048" i="13"/>
  <c r="R1048" i="13"/>
  <c r="Q1048" i="13"/>
  <c r="P1048" i="13"/>
  <c r="O1048" i="13"/>
  <c r="N1048" i="13"/>
  <c r="M1048" i="13"/>
  <c r="L1048" i="13"/>
  <c r="K1048" i="13"/>
  <c r="J1048" i="13"/>
  <c r="I1048" i="13"/>
  <c r="F1048" i="13"/>
  <c r="AB1047" i="13"/>
  <c r="AA1047" i="13"/>
  <c r="Z1047" i="13"/>
  <c r="Y1047" i="13"/>
  <c r="X1047" i="13"/>
  <c r="W1047" i="13"/>
  <c r="V1047" i="13"/>
  <c r="U1047" i="13"/>
  <c r="T1047" i="13"/>
  <c r="S1047" i="13"/>
  <c r="R1047" i="13"/>
  <c r="Q1047" i="13"/>
  <c r="P1047" i="13"/>
  <c r="O1047" i="13"/>
  <c r="N1047" i="13"/>
  <c r="M1047" i="13"/>
  <c r="L1047" i="13"/>
  <c r="K1047" i="13"/>
  <c r="J1047" i="13"/>
  <c r="I1047" i="13"/>
  <c r="F1047" i="13"/>
  <c r="AB1046" i="13"/>
  <c r="AA1046" i="13"/>
  <c r="Z1046" i="13"/>
  <c r="Y1046" i="13"/>
  <c r="X1046" i="13"/>
  <c r="W1046" i="13"/>
  <c r="V1046" i="13"/>
  <c r="U1046" i="13"/>
  <c r="T1046" i="13"/>
  <c r="S1046" i="13"/>
  <c r="R1046" i="13"/>
  <c r="Q1046" i="13"/>
  <c r="P1046" i="13"/>
  <c r="O1046" i="13"/>
  <c r="N1046" i="13"/>
  <c r="M1046" i="13"/>
  <c r="L1046" i="13"/>
  <c r="K1046" i="13"/>
  <c r="J1046" i="13"/>
  <c r="I1046" i="13"/>
  <c r="F1046" i="13"/>
  <c r="AB1045" i="13"/>
  <c r="AA1045" i="13"/>
  <c r="Z1045" i="13"/>
  <c r="Y1045" i="13"/>
  <c r="X1045" i="13"/>
  <c r="W1045" i="13"/>
  <c r="V1045" i="13"/>
  <c r="U1045" i="13"/>
  <c r="T1045" i="13"/>
  <c r="S1045" i="13"/>
  <c r="R1045" i="13"/>
  <c r="Q1045" i="13"/>
  <c r="P1045" i="13"/>
  <c r="O1045" i="13"/>
  <c r="N1045" i="13"/>
  <c r="M1045" i="13"/>
  <c r="L1045" i="13"/>
  <c r="K1045" i="13"/>
  <c r="J1045" i="13"/>
  <c r="I1045" i="13"/>
  <c r="F1045" i="13"/>
  <c r="AB1044" i="13"/>
  <c r="AA1044" i="13"/>
  <c r="Z1044" i="13"/>
  <c r="Y1044" i="13"/>
  <c r="X1044" i="13"/>
  <c r="W1044" i="13"/>
  <c r="V1044" i="13"/>
  <c r="U1044" i="13"/>
  <c r="T1044" i="13"/>
  <c r="S1044" i="13"/>
  <c r="R1044" i="13"/>
  <c r="Q1044" i="13"/>
  <c r="P1044" i="13"/>
  <c r="O1044" i="13"/>
  <c r="N1044" i="13"/>
  <c r="M1044" i="13"/>
  <c r="L1044" i="13"/>
  <c r="K1044" i="13"/>
  <c r="J1044" i="13"/>
  <c r="I1044" i="13"/>
  <c r="F1044" i="13"/>
  <c r="AB1043" i="13"/>
  <c r="AA1043" i="13"/>
  <c r="Z1043" i="13"/>
  <c r="Y1043" i="13"/>
  <c r="X1043" i="13"/>
  <c r="W1043" i="13"/>
  <c r="V1043" i="13"/>
  <c r="U1043" i="13"/>
  <c r="T1043" i="13"/>
  <c r="S1043" i="13"/>
  <c r="R1043" i="13"/>
  <c r="Q1043" i="13"/>
  <c r="P1043" i="13"/>
  <c r="O1043" i="13"/>
  <c r="N1043" i="13"/>
  <c r="M1043" i="13"/>
  <c r="L1043" i="13"/>
  <c r="K1043" i="13"/>
  <c r="J1043" i="13"/>
  <c r="I1043" i="13"/>
  <c r="F1043" i="13"/>
  <c r="AB1042" i="13"/>
  <c r="AA1042" i="13"/>
  <c r="Z1042" i="13"/>
  <c r="Y1042" i="13"/>
  <c r="X1042" i="13"/>
  <c r="W1042" i="13"/>
  <c r="V1042" i="13"/>
  <c r="U1042" i="13"/>
  <c r="T1042" i="13"/>
  <c r="S1042" i="13"/>
  <c r="R1042" i="13"/>
  <c r="Q1042" i="13"/>
  <c r="P1042" i="13"/>
  <c r="O1042" i="13"/>
  <c r="N1042" i="13"/>
  <c r="M1042" i="13"/>
  <c r="L1042" i="13"/>
  <c r="K1042" i="13"/>
  <c r="J1042" i="13"/>
  <c r="I1042" i="13"/>
  <c r="F1042" i="13"/>
  <c r="AB1041" i="13"/>
  <c r="AA1041" i="13"/>
  <c r="Z1041" i="13"/>
  <c r="Y1041" i="13"/>
  <c r="X1041" i="13"/>
  <c r="W1041" i="13"/>
  <c r="V1041" i="13"/>
  <c r="U1041" i="13"/>
  <c r="T1041" i="13"/>
  <c r="S1041" i="13"/>
  <c r="R1041" i="13"/>
  <c r="Q1041" i="13"/>
  <c r="P1041" i="13"/>
  <c r="O1041" i="13"/>
  <c r="N1041" i="13"/>
  <c r="M1041" i="13"/>
  <c r="L1041" i="13"/>
  <c r="K1041" i="13"/>
  <c r="J1041" i="13"/>
  <c r="I1041" i="13"/>
  <c r="F1041" i="13"/>
  <c r="AB1040" i="13"/>
  <c r="AA1040" i="13"/>
  <c r="Z1040" i="13"/>
  <c r="Y1040" i="13"/>
  <c r="X1040" i="13"/>
  <c r="W1040" i="13"/>
  <c r="V1040" i="13"/>
  <c r="U1040" i="13"/>
  <c r="T1040" i="13"/>
  <c r="S1040" i="13"/>
  <c r="R1040" i="13"/>
  <c r="Q1040" i="13"/>
  <c r="P1040" i="13"/>
  <c r="O1040" i="13"/>
  <c r="N1040" i="13"/>
  <c r="M1040" i="13"/>
  <c r="L1040" i="13"/>
  <c r="K1040" i="13"/>
  <c r="J1040" i="13"/>
  <c r="I1040" i="13"/>
  <c r="F1040" i="13"/>
  <c r="AB1039" i="13"/>
  <c r="AA1039" i="13"/>
  <c r="Z1039" i="13"/>
  <c r="Y1039" i="13"/>
  <c r="X1039" i="13"/>
  <c r="W1039" i="13"/>
  <c r="V1039" i="13"/>
  <c r="U1039" i="13"/>
  <c r="T1039" i="13"/>
  <c r="S1039" i="13"/>
  <c r="R1039" i="13"/>
  <c r="Q1039" i="13"/>
  <c r="P1039" i="13"/>
  <c r="O1039" i="13"/>
  <c r="N1039" i="13"/>
  <c r="M1039" i="13"/>
  <c r="L1039" i="13"/>
  <c r="K1039" i="13"/>
  <c r="J1039" i="13"/>
  <c r="I1039" i="13"/>
  <c r="F1039" i="13"/>
  <c r="AB1038" i="13"/>
  <c r="AA1038" i="13"/>
  <c r="Z1038" i="13"/>
  <c r="Y1038" i="13"/>
  <c r="X1038" i="13"/>
  <c r="W1038" i="13"/>
  <c r="V1038" i="13"/>
  <c r="U1038" i="13"/>
  <c r="T1038" i="13"/>
  <c r="S1038" i="13"/>
  <c r="R1038" i="13"/>
  <c r="Q1038" i="13"/>
  <c r="P1038" i="13"/>
  <c r="O1038" i="13"/>
  <c r="N1038" i="13"/>
  <c r="M1038" i="13"/>
  <c r="L1038" i="13"/>
  <c r="K1038" i="13"/>
  <c r="J1038" i="13"/>
  <c r="I1038" i="13"/>
  <c r="F1038" i="13"/>
  <c r="AB1037" i="13"/>
  <c r="AA1037" i="13"/>
  <c r="Z1037" i="13"/>
  <c r="Y1037" i="13"/>
  <c r="X1037" i="13"/>
  <c r="W1037" i="13"/>
  <c r="V1037" i="13"/>
  <c r="U1037" i="13"/>
  <c r="T1037" i="13"/>
  <c r="S1037" i="13"/>
  <c r="R1037" i="13"/>
  <c r="Q1037" i="13"/>
  <c r="P1037" i="13"/>
  <c r="O1037" i="13"/>
  <c r="N1037" i="13"/>
  <c r="M1037" i="13"/>
  <c r="L1037" i="13"/>
  <c r="K1037" i="13"/>
  <c r="J1037" i="13"/>
  <c r="I1037" i="13"/>
  <c r="F1037" i="13"/>
  <c r="AB1036" i="13"/>
  <c r="AA1036" i="13"/>
  <c r="Z1036" i="13"/>
  <c r="Y1036" i="13"/>
  <c r="X1036" i="13"/>
  <c r="W1036" i="13"/>
  <c r="V1036" i="13"/>
  <c r="U1036" i="13"/>
  <c r="T1036" i="13"/>
  <c r="S1036" i="13"/>
  <c r="R1036" i="13"/>
  <c r="Q1036" i="13"/>
  <c r="P1036" i="13"/>
  <c r="O1036" i="13"/>
  <c r="N1036" i="13"/>
  <c r="M1036" i="13"/>
  <c r="L1036" i="13"/>
  <c r="K1036" i="13"/>
  <c r="J1036" i="13"/>
  <c r="I1036" i="13"/>
  <c r="F1036" i="13"/>
  <c r="AB1035" i="13"/>
  <c r="AA1035" i="13"/>
  <c r="Z1035" i="13"/>
  <c r="Y1035" i="13"/>
  <c r="X1035" i="13"/>
  <c r="W1035" i="13"/>
  <c r="V1035" i="13"/>
  <c r="U1035" i="13"/>
  <c r="T1035" i="13"/>
  <c r="S1035" i="13"/>
  <c r="R1035" i="13"/>
  <c r="Q1035" i="13"/>
  <c r="P1035" i="13"/>
  <c r="O1035" i="13"/>
  <c r="N1035" i="13"/>
  <c r="M1035" i="13"/>
  <c r="L1035" i="13"/>
  <c r="K1035" i="13"/>
  <c r="J1035" i="13"/>
  <c r="I1035" i="13"/>
  <c r="F1035" i="13"/>
  <c r="AB1034" i="13"/>
  <c r="AA1034" i="13"/>
  <c r="Z1034" i="13"/>
  <c r="Y1034" i="13"/>
  <c r="X1034" i="13"/>
  <c r="W1034" i="13"/>
  <c r="V1034" i="13"/>
  <c r="U1034" i="13"/>
  <c r="T1034" i="13"/>
  <c r="S1034" i="13"/>
  <c r="R1034" i="13"/>
  <c r="Q1034" i="13"/>
  <c r="P1034" i="13"/>
  <c r="O1034" i="13"/>
  <c r="N1034" i="13"/>
  <c r="M1034" i="13"/>
  <c r="L1034" i="13"/>
  <c r="K1034" i="13"/>
  <c r="J1034" i="13"/>
  <c r="I1034" i="13"/>
  <c r="F1034" i="13"/>
  <c r="AB1033" i="13"/>
  <c r="AA1033" i="13"/>
  <c r="Z1033" i="13"/>
  <c r="Y1033" i="13"/>
  <c r="X1033" i="13"/>
  <c r="W1033" i="13"/>
  <c r="V1033" i="13"/>
  <c r="U1033" i="13"/>
  <c r="T1033" i="13"/>
  <c r="S1033" i="13"/>
  <c r="R1033" i="13"/>
  <c r="Q1033" i="13"/>
  <c r="P1033" i="13"/>
  <c r="O1033" i="13"/>
  <c r="N1033" i="13"/>
  <c r="M1033" i="13"/>
  <c r="L1033" i="13"/>
  <c r="K1033" i="13"/>
  <c r="J1033" i="13"/>
  <c r="I1033" i="13"/>
  <c r="F1033" i="13"/>
  <c r="AB1032" i="13"/>
  <c r="AA1032" i="13"/>
  <c r="Z1032" i="13"/>
  <c r="Y1032" i="13"/>
  <c r="X1032" i="13"/>
  <c r="W1032" i="13"/>
  <c r="V1032" i="13"/>
  <c r="U1032" i="13"/>
  <c r="T1032" i="13"/>
  <c r="S1032" i="13"/>
  <c r="R1032" i="13"/>
  <c r="Q1032" i="13"/>
  <c r="P1032" i="13"/>
  <c r="O1032" i="13"/>
  <c r="N1032" i="13"/>
  <c r="M1032" i="13"/>
  <c r="L1032" i="13"/>
  <c r="K1032" i="13"/>
  <c r="J1032" i="13"/>
  <c r="I1032" i="13"/>
  <c r="F1032" i="13"/>
  <c r="AB1031" i="13"/>
  <c r="AA1031" i="13"/>
  <c r="Z1031" i="13"/>
  <c r="Y1031" i="13"/>
  <c r="X1031" i="13"/>
  <c r="W1031" i="13"/>
  <c r="V1031" i="13"/>
  <c r="U1031" i="13"/>
  <c r="T1031" i="13"/>
  <c r="S1031" i="13"/>
  <c r="R1031" i="13"/>
  <c r="Q1031" i="13"/>
  <c r="P1031" i="13"/>
  <c r="O1031" i="13"/>
  <c r="N1031" i="13"/>
  <c r="M1031" i="13"/>
  <c r="L1031" i="13"/>
  <c r="K1031" i="13"/>
  <c r="J1031" i="13"/>
  <c r="I1031" i="13"/>
  <c r="F1031" i="13"/>
  <c r="AB1030" i="13"/>
  <c r="AA1030" i="13"/>
  <c r="Z1030" i="13"/>
  <c r="Y1030" i="13"/>
  <c r="X1030" i="13"/>
  <c r="W1030" i="13"/>
  <c r="V1030" i="13"/>
  <c r="U1030" i="13"/>
  <c r="T1030" i="13"/>
  <c r="S1030" i="13"/>
  <c r="R1030" i="13"/>
  <c r="Q1030" i="13"/>
  <c r="P1030" i="13"/>
  <c r="O1030" i="13"/>
  <c r="N1030" i="13"/>
  <c r="M1030" i="13"/>
  <c r="L1030" i="13"/>
  <c r="K1030" i="13"/>
  <c r="J1030" i="13"/>
  <c r="I1030" i="13"/>
  <c r="F1030" i="13"/>
  <c r="AB1029" i="13"/>
  <c r="AA1029" i="13"/>
  <c r="Z1029" i="13"/>
  <c r="Y1029" i="13"/>
  <c r="X1029" i="13"/>
  <c r="W1029" i="13"/>
  <c r="V1029" i="13"/>
  <c r="U1029" i="13"/>
  <c r="T1029" i="13"/>
  <c r="S1029" i="13"/>
  <c r="R1029" i="13"/>
  <c r="Q1029" i="13"/>
  <c r="P1029" i="13"/>
  <c r="O1029" i="13"/>
  <c r="N1029" i="13"/>
  <c r="M1029" i="13"/>
  <c r="L1029" i="13"/>
  <c r="K1029" i="13"/>
  <c r="J1029" i="13"/>
  <c r="I1029" i="13"/>
  <c r="F1029" i="13"/>
  <c r="AB1028" i="13"/>
  <c r="AA1028" i="13"/>
  <c r="Z1028" i="13"/>
  <c r="Y1028" i="13"/>
  <c r="X1028" i="13"/>
  <c r="W1028" i="13"/>
  <c r="V1028" i="13"/>
  <c r="U1028" i="13"/>
  <c r="T1028" i="13"/>
  <c r="S1028" i="13"/>
  <c r="R1028" i="13"/>
  <c r="Q1028" i="13"/>
  <c r="P1028" i="13"/>
  <c r="O1028" i="13"/>
  <c r="N1028" i="13"/>
  <c r="M1028" i="13"/>
  <c r="L1028" i="13"/>
  <c r="K1028" i="13"/>
  <c r="J1028" i="13"/>
  <c r="I1028" i="13"/>
  <c r="F1028" i="13"/>
  <c r="AB1027" i="13"/>
  <c r="AA1027" i="13"/>
  <c r="Z1027" i="13"/>
  <c r="Y1027" i="13"/>
  <c r="X1027" i="13"/>
  <c r="W1027" i="13"/>
  <c r="V1027" i="13"/>
  <c r="U1027" i="13"/>
  <c r="T1027" i="13"/>
  <c r="S1027" i="13"/>
  <c r="R1027" i="13"/>
  <c r="Q1027" i="13"/>
  <c r="P1027" i="13"/>
  <c r="O1027" i="13"/>
  <c r="N1027" i="13"/>
  <c r="M1027" i="13"/>
  <c r="L1027" i="13"/>
  <c r="K1027" i="13"/>
  <c r="J1027" i="13"/>
  <c r="I1027" i="13"/>
  <c r="F1027" i="13"/>
  <c r="AB1026" i="13"/>
  <c r="AA1026" i="13"/>
  <c r="Z1026" i="13"/>
  <c r="Y1026" i="13"/>
  <c r="X1026" i="13"/>
  <c r="W1026" i="13"/>
  <c r="V1026" i="13"/>
  <c r="U1026" i="13"/>
  <c r="T1026" i="13"/>
  <c r="S1026" i="13"/>
  <c r="R1026" i="13"/>
  <c r="Q1026" i="13"/>
  <c r="P1026" i="13"/>
  <c r="O1026" i="13"/>
  <c r="N1026" i="13"/>
  <c r="M1026" i="13"/>
  <c r="L1026" i="13"/>
  <c r="K1026" i="13"/>
  <c r="J1026" i="13"/>
  <c r="I1026" i="13"/>
  <c r="F1026" i="13"/>
  <c r="AB1025" i="13"/>
  <c r="AA1025" i="13"/>
  <c r="Z1025" i="13"/>
  <c r="Y1025" i="13"/>
  <c r="X1025" i="13"/>
  <c r="W1025" i="13"/>
  <c r="V1025" i="13"/>
  <c r="U1025" i="13"/>
  <c r="T1025" i="13"/>
  <c r="S1025" i="13"/>
  <c r="R1025" i="13"/>
  <c r="Q1025" i="13"/>
  <c r="P1025" i="13"/>
  <c r="O1025" i="13"/>
  <c r="N1025" i="13"/>
  <c r="M1025" i="13"/>
  <c r="L1025" i="13"/>
  <c r="K1025" i="13"/>
  <c r="J1025" i="13"/>
  <c r="I1025" i="13"/>
  <c r="F1025" i="13"/>
  <c r="AB1024" i="13"/>
  <c r="AA1024" i="13"/>
  <c r="Z1024" i="13"/>
  <c r="Y1024" i="13"/>
  <c r="X1024" i="13"/>
  <c r="W1024" i="13"/>
  <c r="V1024" i="13"/>
  <c r="U1024" i="13"/>
  <c r="T1024" i="13"/>
  <c r="S1024" i="13"/>
  <c r="R1024" i="13"/>
  <c r="Q1024" i="13"/>
  <c r="P1024" i="13"/>
  <c r="O1024" i="13"/>
  <c r="N1024" i="13"/>
  <c r="M1024" i="13"/>
  <c r="L1024" i="13"/>
  <c r="K1024" i="13"/>
  <c r="J1024" i="13"/>
  <c r="I1024" i="13"/>
  <c r="F1024" i="13"/>
  <c r="AB1023" i="13"/>
  <c r="AA1023" i="13"/>
  <c r="Z1023" i="13"/>
  <c r="Y1023" i="13"/>
  <c r="X1023" i="13"/>
  <c r="W1023" i="13"/>
  <c r="V1023" i="13"/>
  <c r="U1023" i="13"/>
  <c r="T1023" i="13"/>
  <c r="S1023" i="13"/>
  <c r="R1023" i="13"/>
  <c r="Q1023" i="13"/>
  <c r="P1023" i="13"/>
  <c r="O1023" i="13"/>
  <c r="N1023" i="13"/>
  <c r="M1023" i="13"/>
  <c r="L1023" i="13"/>
  <c r="K1023" i="13"/>
  <c r="J1023" i="13"/>
  <c r="I1023" i="13"/>
  <c r="F1023" i="13"/>
  <c r="AB1022" i="13"/>
  <c r="AA1022" i="13"/>
  <c r="Z1022" i="13"/>
  <c r="Y1022" i="13"/>
  <c r="X1022" i="13"/>
  <c r="W1022" i="13"/>
  <c r="V1022" i="13"/>
  <c r="U1022" i="13"/>
  <c r="T1022" i="13"/>
  <c r="S1022" i="13"/>
  <c r="R1022" i="13"/>
  <c r="Q1022" i="13"/>
  <c r="P1022" i="13"/>
  <c r="O1022" i="13"/>
  <c r="N1022" i="13"/>
  <c r="M1022" i="13"/>
  <c r="L1022" i="13"/>
  <c r="K1022" i="13"/>
  <c r="J1022" i="13"/>
  <c r="I1022" i="13"/>
  <c r="F1022" i="13"/>
  <c r="AB1021" i="13"/>
  <c r="AA1021" i="13"/>
  <c r="Z1021" i="13"/>
  <c r="Y1021" i="13"/>
  <c r="X1021" i="13"/>
  <c r="W1021" i="13"/>
  <c r="V1021" i="13"/>
  <c r="U1021" i="13"/>
  <c r="T1021" i="13"/>
  <c r="S1021" i="13"/>
  <c r="R1021" i="13"/>
  <c r="Q1021" i="13"/>
  <c r="P1021" i="13"/>
  <c r="O1021" i="13"/>
  <c r="N1021" i="13"/>
  <c r="M1021" i="13"/>
  <c r="L1021" i="13"/>
  <c r="K1021" i="13"/>
  <c r="J1021" i="13"/>
  <c r="I1021" i="13"/>
  <c r="F1021" i="13"/>
  <c r="AB1020" i="13"/>
  <c r="AA1020" i="13"/>
  <c r="Z1020" i="13"/>
  <c r="Y1020" i="13"/>
  <c r="X1020" i="13"/>
  <c r="W1020" i="13"/>
  <c r="V1020" i="13"/>
  <c r="U1020" i="13"/>
  <c r="T1020" i="13"/>
  <c r="S1020" i="13"/>
  <c r="R1020" i="13"/>
  <c r="Q1020" i="13"/>
  <c r="P1020" i="13"/>
  <c r="O1020" i="13"/>
  <c r="N1020" i="13"/>
  <c r="M1020" i="13"/>
  <c r="L1020" i="13"/>
  <c r="K1020" i="13"/>
  <c r="J1020" i="13"/>
  <c r="I1020" i="13"/>
  <c r="F1020" i="13"/>
  <c r="AB1019" i="13"/>
  <c r="AA1019" i="13"/>
  <c r="Z1019" i="13"/>
  <c r="Y1019" i="13"/>
  <c r="X1019" i="13"/>
  <c r="W1019" i="13"/>
  <c r="V1019" i="13"/>
  <c r="U1019" i="13"/>
  <c r="T1019" i="13"/>
  <c r="S1019" i="13"/>
  <c r="R1019" i="13"/>
  <c r="Q1019" i="13"/>
  <c r="P1019" i="13"/>
  <c r="O1019" i="13"/>
  <c r="N1019" i="13"/>
  <c r="M1019" i="13"/>
  <c r="L1019" i="13"/>
  <c r="K1019" i="13"/>
  <c r="J1019" i="13"/>
  <c r="I1019" i="13"/>
  <c r="F1019" i="13"/>
  <c r="AB1018" i="13"/>
  <c r="AA1018" i="13"/>
  <c r="Z1018" i="13"/>
  <c r="Y1018" i="13"/>
  <c r="X1018" i="13"/>
  <c r="W1018" i="13"/>
  <c r="V1018" i="13"/>
  <c r="U1018" i="13"/>
  <c r="T1018" i="13"/>
  <c r="S1018" i="13"/>
  <c r="R1018" i="13"/>
  <c r="Q1018" i="13"/>
  <c r="P1018" i="13"/>
  <c r="O1018" i="13"/>
  <c r="N1018" i="13"/>
  <c r="M1018" i="13"/>
  <c r="L1018" i="13"/>
  <c r="K1018" i="13"/>
  <c r="J1018" i="13"/>
  <c r="I1018" i="13"/>
  <c r="F1018" i="13"/>
  <c r="AB1017" i="13"/>
  <c r="AA1017" i="13"/>
  <c r="Z1017" i="13"/>
  <c r="Y1017" i="13"/>
  <c r="X1017" i="13"/>
  <c r="W1017" i="13"/>
  <c r="V1017" i="13"/>
  <c r="U1017" i="13"/>
  <c r="T1017" i="13"/>
  <c r="S1017" i="13"/>
  <c r="R1017" i="13"/>
  <c r="Q1017" i="13"/>
  <c r="P1017" i="13"/>
  <c r="O1017" i="13"/>
  <c r="N1017" i="13"/>
  <c r="M1017" i="13"/>
  <c r="L1017" i="13"/>
  <c r="K1017" i="13"/>
  <c r="J1017" i="13"/>
  <c r="I1017" i="13"/>
  <c r="F1017" i="13"/>
  <c r="AB1016" i="13"/>
  <c r="AA1016" i="13"/>
  <c r="Z1016" i="13"/>
  <c r="Y1016" i="13"/>
  <c r="X1016" i="13"/>
  <c r="W1016" i="13"/>
  <c r="V1016" i="13"/>
  <c r="U1016" i="13"/>
  <c r="T1016" i="13"/>
  <c r="S1016" i="13"/>
  <c r="R1016" i="13"/>
  <c r="Q1016" i="13"/>
  <c r="P1016" i="13"/>
  <c r="O1016" i="13"/>
  <c r="N1016" i="13"/>
  <c r="M1016" i="13"/>
  <c r="L1016" i="13"/>
  <c r="K1016" i="13"/>
  <c r="J1016" i="13"/>
  <c r="I1016" i="13"/>
  <c r="F1016" i="13"/>
  <c r="AB1015" i="13"/>
  <c r="AA1015" i="13"/>
  <c r="Z1015" i="13"/>
  <c r="Y1015" i="13"/>
  <c r="X1015" i="13"/>
  <c r="W1015" i="13"/>
  <c r="V1015" i="13"/>
  <c r="U1015" i="13"/>
  <c r="T1015" i="13"/>
  <c r="S1015" i="13"/>
  <c r="R1015" i="13"/>
  <c r="Q1015" i="13"/>
  <c r="P1015" i="13"/>
  <c r="O1015" i="13"/>
  <c r="N1015" i="13"/>
  <c r="M1015" i="13"/>
  <c r="L1015" i="13"/>
  <c r="K1015" i="13"/>
  <c r="J1015" i="13"/>
  <c r="I1015" i="13"/>
  <c r="F1015" i="13"/>
  <c r="AB1014" i="13"/>
  <c r="AA1014" i="13"/>
  <c r="Z1014" i="13"/>
  <c r="Y1014" i="13"/>
  <c r="X1014" i="13"/>
  <c r="W1014" i="13"/>
  <c r="V1014" i="13"/>
  <c r="U1014" i="13"/>
  <c r="T1014" i="13"/>
  <c r="S1014" i="13"/>
  <c r="R1014" i="13"/>
  <c r="Q1014" i="13"/>
  <c r="P1014" i="13"/>
  <c r="O1014" i="13"/>
  <c r="N1014" i="13"/>
  <c r="M1014" i="13"/>
  <c r="L1014" i="13"/>
  <c r="K1014" i="13"/>
  <c r="J1014" i="13"/>
  <c r="I1014" i="13"/>
  <c r="F1014" i="13"/>
  <c r="AB1013" i="13"/>
  <c r="AA1013" i="13"/>
  <c r="Z1013" i="13"/>
  <c r="Y1013" i="13"/>
  <c r="X1013" i="13"/>
  <c r="W1013" i="13"/>
  <c r="V1013" i="13"/>
  <c r="U1013" i="13"/>
  <c r="T1013" i="13"/>
  <c r="S1013" i="13"/>
  <c r="R1013" i="13"/>
  <c r="Q1013" i="13"/>
  <c r="P1013" i="13"/>
  <c r="O1013" i="13"/>
  <c r="N1013" i="13"/>
  <c r="M1013" i="13"/>
  <c r="L1013" i="13"/>
  <c r="K1013" i="13"/>
  <c r="J1013" i="13"/>
  <c r="I1013" i="13"/>
  <c r="F1013" i="13"/>
  <c r="AB1012" i="13"/>
  <c r="AA1012" i="13"/>
  <c r="Z1012" i="13"/>
  <c r="Y1012" i="13"/>
  <c r="X1012" i="13"/>
  <c r="W1012" i="13"/>
  <c r="V1012" i="13"/>
  <c r="U1012" i="13"/>
  <c r="T1012" i="13"/>
  <c r="S1012" i="13"/>
  <c r="R1012" i="13"/>
  <c r="Q1012" i="13"/>
  <c r="P1012" i="13"/>
  <c r="O1012" i="13"/>
  <c r="N1012" i="13"/>
  <c r="M1012" i="13"/>
  <c r="L1012" i="13"/>
  <c r="K1012" i="13"/>
  <c r="J1012" i="13"/>
  <c r="I1012" i="13"/>
  <c r="F1012" i="13"/>
  <c r="AB1011" i="13"/>
  <c r="AA1011" i="13"/>
  <c r="Z1011" i="13"/>
  <c r="Y1011" i="13"/>
  <c r="X1011" i="13"/>
  <c r="W1011" i="13"/>
  <c r="V1011" i="13"/>
  <c r="U1011" i="13"/>
  <c r="T1011" i="13"/>
  <c r="S1011" i="13"/>
  <c r="R1011" i="13"/>
  <c r="Q1011" i="13"/>
  <c r="P1011" i="13"/>
  <c r="O1011" i="13"/>
  <c r="N1011" i="13"/>
  <c r="M1011" i="13"/>
  <c r="L1011" i="13"/>
  <c r="K1011" i="13"/>
  <c r="J1011" i="13"/>
  <c r="I1011" i="13"/>
  <c r="F1011" i="13"/>
  <c r="AB1010" i="13"/>
  <c r="AA1010" i="13"/>
  <c r="Z1010" i="13"/>
  <c r="Y1010" i="13"/>
  <c r="X1010" i="13"/>
  <c r="W1010" i="13"/>
  <c r="V1010" i="13"/>
  <c r="U1010" i="13"/>
  <c r="T1010" i="13"/>
  <c r="S1010" i="13"/>
  <c r="R1010" i="13"/>
  <c r="Q1010" i="13"/>
  <c r="P1010" i="13"/>
  <c r="O1010" i="13"/>
  <c r="N1010" i="13"/>
  <c r="M1010" i="13"/>
  <c r="L1010" i="13"/>
  <c r="K1010" i="13"/>
  <c r="J1010" i="13"/>
  <c r="I1010" i="13"/>
  <c r="F1010" i="13"/>
  <c r="AB1009" i="13"/>
  <c r="AA1009" i="13"/>
  <c r="Z1009" i="13"/>
  <c r="Y1009" i="13"/>
  <c r="X1009" i="13"/>
  <c r="W1009" i="13"/>
  <c r="V1009" i="13"/>
  <c r="U1009" i="13"/>
  <c r="T1009" i="13"/>
  <c r="S1009" i="13"/>
  <c r="R1009" i="13"/>
  <c r="Q1009" i="13"/>
  <c r="P1009" i="13"/>
  <c r="O1009" i="13"/>
  <c r="N1009" i="13"/>
  <c r="M1009" i="13"/>
  <c r="L1009" i="13"/>
  <c r="K1009" i="13"/>
  <c r="J1009" i="13"/>
  <c r="I1009" i="13"/>
  <c r="F1009" i="13"/>
  <c r="AB1008" i="13"/>
  <c r="AA1008" i="13"/>
  <c r="Z1008" i="13"/>
  <c r="Y1008" i="13"/>
  <c r="X1008" i="13"/>
  <c r="W1008" i="13"/>
  <c r="V1008" i="13"/>
  <c r="U1008" i="13"/>
  <c r="T1008" i="13"/>
  <c r="S1008" i="13"/>
  <c r="R1008" i="13"/>
  <c r="Q1008" i="13"/>
  <c r="P1008" i="13"/>
  <c r="O1008" i="13"/>
  <c r="N1008" i="13"/>
  <c r="M1008" i="13"/>
  <c r="L1008" i="13"/>
  <c r="K1008" i="13"/>
  <c r="J1008" i="13"/>
  <c r="I1008" i="13"/>
  <c r="F1008" i="13"/>
  <c r="AB1007" i="13"/>
  <c r="AA1007" i="13"/>
  <c r="Z1007" i="13"/>
  <c r="Y1007" i="13"/>
  <c r="X1007" i="13"/>
  <c r="W1007" i="13"/>
  <c r="V1007" i="13"/>
  <c r="U1007" i="13"/>
  <c r="T1007" i="13"/>
  <c r="S1007" i="13"/>
  <c r="R1007" i="13"/>
  <c r="Q1007" i="13"/>
  <c r="P1007" i="13"/>
  <c r="O1007" i="13"/>
  <c r="N1007" i="13"/>
  <c r="M1007" i="13"/>
  <c r="L1007" i="13"/>
  <c r="K1007" i="13"/>
  <c r="J1007" i="13"/>
  <c r="I1007" i="13"/>
  <c r="F1007" i="13"/>
  <c r="AB1006" i="13"/>
  <c r="AA1006" i="13"/>
  <c r="Z1006" i="13"/>
  <c r="Y1006" i="13"/>
  <c r="X1006" i="13"/>
  <c r="W1006" i="13"/>
  <c r="V1006" i="13"/>
  <c r="U1006" i="13"/>
  <c r="T1006" i="13"/>
  <c r="S1006" i="13"/>
  <c r="R1006" i="13"/>
  <c r="Q1006" i="13"/>
  <c r="P1006" i="13"/>
  <c r="O1006" i="13"/>
  <c r="N1006" i="13"/>
  <c r="M1006" i="13"/>
  <c r="L1006" i="13"/>
  <c r="K1006" i="13"/>
  <c r="J1006" i="13"/>
  <c r="I1006" i="13"/>
  <c r="F1006" i="13"/>
  <c r="AB1005" i="13"/>
  <c r="AA1005" i="13"/>
  <c r="Z1005" i="13"/>
  <c r="Y1005" i="13"/>
  <c r="X1005" i="13"/>
  <c r="W1005" i="13"/>
  <c r="V1005" i="13"/>
  <c r="U1005" i="13"/>
  <c r="T1005" i="13"/>
  <c r="S1005" i="13"/>
  <c r="R1005" i="13"/>
  <c r="Q1005" i="13"/>
  <c r="P1005" i="13"/>
  <c r="O1005" i="13"/>
  <c r="N1005" i="13"/>
  <c r="M1005" i="13"/>
  <c r="L1005" i="13"/>
  <c r="K1005" i="13"/>
  <c r="J1005" i="13"/>
  <c r="I1005" i="13"/>
  <c r="F1005" i="13"/>
  <c r="AB1004" i="13"/>
  <c r="AA1004" i="13"/>
  <c r="Z1004" i="13"/>
  <c r="Y1004" i="13"/>
  <c r="X1004" i="13"/>
  <c r="W1004" i="13"/>
  <c r="V1004" i="13"/>
  <c r="U1004" i="13"/>
  <c r="T1004" i="13"/>
  <c r="S1004" i="13"/>
  <c r="R1004" i="13"/>
  <c r="Q1004" i="13"/>
  <c r="P1004" i="13"/>
  <c r="O1004" i="13"/>
  <c r="N1004" i="13"/>
  <c r="M1004" i="13"/>
  <c r="L1004" i="13"/>
  <c r="K1004" i="13"/>
  <c r="J1004" i="13"/>
  <c r="I1004" i="13"/>
  <c r="F1004" i="13"/>
  <c r="AB1003" i="13"/>
  <c r="AA1003" i="13"/>
  <c r="Z1003" i="13"/>
  <c r="Y1003" i="13"/>
  <c r="X1003" i="13"/>
  <c r="W1003" i="13"/>
  <c r="V1003" i="13"/>
  <c r="U1003" i="13"/>
  <c r="T1003" i="13"/>
  <c r="S1003" i="13"/>
  <c r="R1003" i="13"/>
  <c r="Q1003" i="13"/>
  <c r="P1003" i="13"/>
  <c r="O1003" i="13"/>
  <c r="N1003" i="13"/>
  <c r="M1003" i="13"/>
  <c r="L1003" i="13"/>
  <c r="K1003" i="13"/>
  <c r="J1003" i="13"/>
  <c r="I1003" i="13"/>
  <c r="F1003" i="13"/>
  <c r="AB1002" i="13"/>
  <c r="AA1002" i="13"/>
  <c r="Z1002" i="13"/>
  <c r="Y1002" i="13"/>
  <c r="X1002" i="13"/>
  <c r="W1002" i="13"/>
  <c r="V1002" i="13"/>
  <c r="U1002" i="13"/>
  <c r="T1002" i="13"/>
  <c r="S1002" i="13"/>
  <c r="R1002" i="13"/>
  <c r="Q1002" i="13"/>
  <c r="P1002" i="13"/>
  <c r="O1002" i="13"/>
  <c r="N1002" i="13"/>
  <c r="M1002" i="13"/>
  <c r="L1002" i="13"/>
  <c r="K1002" i="13"/>
  <c r="J1002" i="13"/>
  <c r="I1002" i="13"/>
  <c r="F1002" i="13"/>
  <c r="AB1001" i="13"/>
  <c r="AA1001" i="13"/>
  <c r="Z1001" i="13"/>
  <c r="Y1001" i="13"/>
  <c r="X1001" i="13"/>
  <c r="W1001" i="13"/>
  <c r="V1001" i="13"/>
  <c r="U1001" i="13"/>
  <c r="T1001" i="13"/>
  <c r="S1001" i="13"/>
  <c r="R1001" i="13"/>
  <c r="Q1001" i="13"/>
  <c r="P1001" i="13"/>
  <c r="O1001" i="13"/>
  <c r="N1001" i="13"/>
  <c r="M1001" i="13"/>
  <c r="L1001" i="13"/>
  <c r="K1001" i="13"/>
  <c r="J1001" i="13"/>
  <c r="I1001" i="13"/>
  <c r="F1001" i="13"/>
  <c r="AB1000" i="13"/>
  <c r="AA1000" i="13"/>
  <c r="Z1000" i="13"/>
  <c r="Y1000" i="13"/>
  <c r="X1000" i="13"/>
  <c r="W1000" i="13"/>
  <c r="V1000" i="13"/>
  <c r="U1000" i="13"/>
  <c r="T1000" i="13"/>
  <c r="S1000" i="13"/>
  <c r="R1000" i="13"/>
  <c r="Q1000" i="13"/>
  <c r="P1000" i="13"/>
  <c r="O1000" i="13"/>
  <c r="N1000" i="13"/>
  <c r="M1000" i="13"/>
  <c r="L1000" i="13"/>
  <c r="K1000" i="13"/>
  <c r="J1000" i="13"/>
  <c r="I1000" i="13"/>
  <c r="F1000" i="13"/>
  <c r="AB999" i="13"/>
  <c r="AA999" i="13"/>
  <c r="Z999" i="13"/>
  <c r="Y999" i="13"/>
  <c r="X999" i="13"/>
  <c r="W999" i="13"/>
  <c r="V999" i="13"/>
  <c r="U999" i="13"/>
  <c r="T999" i="13"/>
  <c r="S999" i="13"/>
  <c r="R999" i="13"/>
  <c r="Q999" i="13"/>
  <c r="P999" i="13"/>
  <c r="O999" i="13"/>
  <c r="N999" i="13"/>
  <c r="M999" i="13"/>
  <c r="L999" i="13"/>
  <c r="K999" i="13"/>
  <c r="J999" i="13"/>
  <c r="I999" i="13"/>
  <c r="F999" i="13"/>
  <c r="AB998" i="13"/>
  <c r="AA998" i="13"/>
  <c r="Z998" i="13"/>
  <c r="Y998" i="13"/>
  <c r="X998" i="13"/>
  <c r="W998" i="13"/>
  <c r="V998" i="13"/>
  <c r="U998" i="13"/>
  <c r="T998" i="13"/>
  <c r="S998" i="13"/>
  <c r="R998" i="13"/>
  <c r="Q998" i="13"/>
  <c r="P998" i="13"/>
  <c r="O998" i="13"/>
  <c r="N998" i="13"/>
  <c r="M998" i="13"/>
  <c r="L998" i="13"/>
  <c r="K998" i="13"/>
  <c r="J998" i="13"/>
  <c r="I998" i="13"/>
  <c r="F998" i="13"/>
  <c r="AB997" i="13"/>
  <c r="AA997" i="13"/>
  <c r="Z997" i="13"/>
  <c r="Y997" i="13"/>
  <c r="X997" i="13"/>
  <c r="W997" i="13"/>
  <c r="V997" i="13"/>
  <c r="U997" i="13"/>
  <c r="T997" i="13"/>
  <c r="S997" i="13"/>
  <c r="R997" i="13"/>
  <c r="Q997" i="13"/>
  <c r="P997" i="13"/>
  <c r="O997" i="13"/>
  <c r="N997" i="13"/>
  <c r="M997" i="13"/>
  <c r="L997" i="13"/>
  <c r="K997" i="13"/>
  <c r="J997" i="13"/>
  <c r="I997" i="13"/>
  <c r="F997" i="13"/>
  <c r="AB996" i="13"/>
  <c r="AA996" i="13"/>
  <c r="Z996" i="13"/>
  <c r="Y996" i="13"/>
  <c r="X996" i="13"/>
  <c r="W996" i="13"/>
  <c r="V996" i="13"/>
  <c r="U996" i="13"/>
  <c r="T996" i="13"/>
  <c r="S996" i="13"/>
  <c r="R996" i="13"/>
  <c r="Q996" i="13"/>
  <c r="P996" i="13"/>
  <c r="O996" i="13"/>
  <c r="N996" i="13"/>
  <c r="M996" i="13"/>
  <c r="L996" i="13"/>
  <c r="K996" i="13"/>
  <c r="J996" i="13"/>
  <c r="I996" i="13"/>
  <c r="F996" i="13"/>
  <c r="AB995" i="13"/>
  <c r="AA995" i="13"/>
  <c r="Z995" i="13"/>
  <c r="Y995" i="13"/>
  <c r="X995" i="13"/>
  <c r="W995" i="13"/>
  <c r="V995" i="13"/>
  <c r="U995" i="13"/>
  <c r="T995" i="13"/>
  <c r="S995" i="13"/>
  <c r="R995" i="13"/>
  <c r="Q995" i="13"/>
  <c r="P995" i="13"/>
  <c r="O995" i="13"/>
  <c r="N995" i="13"/>
  <c r="M995" i="13"/>
  <c r="L995" i="13"/>
  <c r="K995" i="13"/>
  <c r="J995" i="13"/>
  <c r="I995" i="13"/>
  <c r="F995" i="13"/>
  <c r="AB994" i="13"/>
  <c r="AA994" i="13"/>
  <c r="Z994" i="13"/>
  <c r="Y994" i="13"/>
  <c r="X994" i="13"/>
  <c r="W994" i="13"/>
  <c r="V994" i="13"/>
  <c r="U994" i="13"/>
  <c r="T994" i="13"/>
  <c r="S994" i="13"/>
  <c r="R994" i="13"/>
  <c r="Q994" i="13"/>
  <c r="P994" i="13"/>
  <c r="O994" i="13"/>
  <c r="N994" i="13"/>
  <c r="M994" i="13"/>
  <c r="L994" i="13"/>
  <c r="K994" i="13"/>
  <c r="J994" i="13"/>
  <c r="I994" i="13"/>
  <c r="F994" i="13"/>
  <c r="AB993" i="13"/>
  <c r="AA993" i="13"/>
  <c r="Z993" i="13"/>
  <c r="Y993" i="13"/>
  <c r="X993" i="13"/>
  <c r="W993" i="13"/>
  <c r="V993" i="13"/>
  <c r="U993" i="13"/>
  <c r="T993" i="13"/>
  <c r="S993" i="13"/>
  <c r="R993" i="13"/>
  <c r="Q993" i="13"/>
  <c r="P993" i="13"/>
  <c r="O993" i="13"/>
  <c r="N993" i="13"/>
  <c r="M993" i="13"/>
  <c r="L993" i="13"/>
  <c r="K993" i="13"/>
  <c r="J993" i="13"/>
  <c r="I993" i="13"/>
  <c r="F993" i="13"/>
  <c r="AB992" i="13"/>
  <c r="AA992" i="13"/>
  <c r="Z992" i="13"/>
  <c r="Y992" i="13"/>
  <c r="X992" i="13"/>
  <c r="W992" i="13"/>
  <c r="V992" i="13"/>
  <c r="U992" i="13"/>
  <c r="T992" i="13"/>
  <c r="S992" i="13"/>
  <c r="R992" i="13"/>
  <c r="Q992" i="13"/>
  <c r="P992" i="13"/>
  <c r="O992" i="13"/>
  <c r="N992" i="13"/>
  <c r="M992" i="13"/>
  <c r="L992" i="13"/>
  <c r="K992" i="13"/>
  <c r="J992" i="13"/>
  <c r="I992" i="13"/>
  <c r="F992" i="13"/>
  <c r="AB991" i="13"/>
  <c r="AA991" i="13"/>
  <c r="Z991" i="13"/>
  <c r="Y991" i="13"/>
  <c r="X991" i="13"/>
  <c r="W991" i="13"/>
  <c r="V991" i="13"/>
  <c r="U991" i="13"/>
  <c r="T991" i="13"/>
  <c r="S991" i="13"/>
  <c r="R991" i="13"/>
  <c r="Q991" i="13"/>
  <c r="P991" i="13"/>
  <c r="O991" i="13"/>
  <c r="N991" i="13"/>
  <c r="M991" i="13"/>
  <c r="L991" i="13"/>
  <c r="K991" i="13"/>
  <c r="J991" i="13"/>
  <c r="I991" i="13"/>
  <c r="F991" i="13"/>
  <c r="AB990" i="13"/>
  <c r="AA990" i="13"/>
  <c r="Z990" i="13"/>
  <c r="Y990" i="13"/>
  <c r="X990" i="13"/>
  <c r="W990" i="13"/>
  <c r="V990" i="13"/>
  <c r="U990" i="13"/>
  <c r="T990" i="13"/>
  <c r="S990" i="13"/>
  <c r="R990" i="13"/>
  <c r="Q990" i="13"/>
  <c r="P990" i="13"/>
  <c r="O990" i="13"/>
  <c r="N990" i="13"/>
  <c r="M990" i="13"/>
  <c r="L990" i="13"/>
  <c r="K990" i="13"/>
  <c r="J990" i="13"/>
  <c r="I990" i="13"/>
  <c r="F990" i="13"/>
  <c r="AB989" i="13"/>
  <c r="AA989" i="13"/>
  <c r="Z989" i="13"/>
  <c r="Y989" i="13"/>
  <c r="X989" i="13"/>
  <c r="W989" i="13"/>
  <c r="V989" i="13"/>
  <c r="U989" i="13"/>
  <c r="T989" i="13"/>
  <c r="S989" i="13"/>
  <c r="R989" i="13"/>
  <c r="Q989" i="13"/>
  <c r="P989" i="13"/>
  <c r="O989" i="13"/>
  <c r="N989" i="13"/>
  <c r="M989" i="13"/>
  <c r="L989" i="13"/>
  <c r="K989" i="13"/>
  <c r="J989" i="13"/>
  <c r="I989" i="13"/>
  <c r="F989" i="13"/>
  <c r="AB988" i="13"/>
  <c r="AA988" i="13"/>
  <c r="Z988" i="13"/>
  <c r="Y988" i="13"/>
  <c r="X988" i="13"/>
  <c r="W988" i="13"/>
  <c r="V988" i="13"/>
  <c r="U988" i="13"/>
  <c r="T988" i="13"/>
  <c r="S988" i="13"/>
  <c r="R988" i="13"/>
  <c r="Q988" i="13"/>
  <c r="P988" i="13"/>
  <c r="O988" i="13"/>
  <c r="N988" i="13"/>
  <c r="M988" i="13"/>
  <c r="L988" i="13"/>
  <c r="K988" i="13"/>
  <c r="J988" i="13"/>
  <c r="I988" i="13"/>
  <c r="F988" i="13"/>
  <c r="AB987" i="13"/>
  <c r="AA987" i="13"/>
  <c r="Z987" i="13"/>
  <c r="Y987" i="13"/>
  <c r="X987" i="13"/>
  <c r="W987" i="13"/>
  <c r="V987" i="13"/>
  <c r="U987" i="13"/>
  <c r="T987" i="13"/>
  <c r="S987" i="13"/>
  <c r="R987" i="13"/>
  <c r="Q987" i="13"/>
  <c r="P987" i="13"/>
  <c r="O987" i="13"/>
  <c r="N987" i="13"/>
  <c r="M987" i="13"/>
  <c r="L987" i="13"/>
  <c r="K987" i="13"/>
  <c r="J987" i="13"/>
  <c r="I987" i="13"/>
  <c r="F987" i="13"/>
  <c r="AB986" i="13"/>
  <c r="AA986" i="13"/>
  <c r="Z986" i="13"/>
  <c r="Y986" i="13"/>
  <c r="X986" i="13"/>
  <c r="W986" i="13"/>
  <c r="V986" i="13"/>
  <c r="U986" i="13"/>
  <c r="T986" i="13"/>
  <c r="S986" i="13"/>
  <c r="R986" i="13"/>
  <c r="Q986" i="13"/>
  <c r="P986" i="13"/>
  <c r="O986" i="13"/>
  <c r="N986" i="13"/>
  <c r="M986" i="13"/>
  <c r="L986" i="13"/>
  <c r="K986" i="13"/>
  <c r="J986" i="13"/>
  <c r="I986" i="13"/>
  <c r="F986" i="13"/>
  <c r="AB985" i="13"/>
  <c r="AA985" i="13"/>
  <c r="Z985" i="13"/>
  <c r="Y985" i="13"/>
  <c r="X985" i="13"/>
  <c r="W985" i="13"/>
  <c r="V985" i="13"/>
  <c r="U985" i="13"/>
  <c r="T985" i="13"/>
  <c r="S985" i="13"/>
  <c r="R985" i="13"/>
  <c r="Q985" i="13"/>
  <c r="P985" i="13"/>
  <c r="O985" i="13"/>
  <c r="N985" i="13"/>
  <c r="M985" i="13"/>
  <c r="L985" i="13"/>
  <c r="K985" i="13"/>
  <c r="J985" i="13"/>
  <c r="I985" i="13"/>
  <c r="F985" i="13"/>
  <c r="AB984" i="13"/>
  <c r="AA984" i="13"/>
  <c r="Z984" i="13"/>
  <c r="Y984" i="13"/>
  <c r="X984" i="13"/>
  <c r="W984" i="13"/>
  <c r="V984" i="13"/>
  <c r="U984" i="13"/>
  <c r="T984" i="13"/>
  <c r="S984" i="13"/>
  <c r="R984" i="13"/>
  <c r="Q984" i="13"/>
  <c r="P984" i="13"/>
  <c r="O984" i="13"/>
  <c r="N984" i="13"/>
  <c r="M984" i="13"/>
  <c r="L984" i="13"/>
  <c r="K984" i="13"/>
  <c r="J984" i="13"/>
  <c r="I984" i="13"/>
  <c r="F984" i="13"/>
  <c r="H984" i="13" s="1"/>
  <c r="AB983" i="13"/>
  <c r="AA983" i="13"/>
  <c r="Z983" i="13"/>
  <c r="Y983" i="13"/>
  <c r="X983" i="13"/>
  <c r="W983" i="13"/>
  <c r="V983" i="13"/>
  <c r="U983" i="13"/>
  <c r="T983" i="13"/>
  <c r="S983" i="13"/>
  <c r="R983" i="13"/>
  <c r="Q983" i="13"/>
  <c r="P983" i="13"/>
  <c r="O983" i="13"/>
  <c r="N983" i="13"/>
  <c r="M983" i="13"/>
  <c r="L983" i="13"/>
  <c r="K983" i="13"/>
  <c r="J983" i="13"/>
  <c r="I983" i="13"/>
  <c r="F983" i="13"/>
  <c r="AB982" i="13"/>
  <c r="AA982" i="13"/>
  <c r="Z982" i="13"/>
  <c r="Y982" i="13"/>
  <c r="X982" i="13"/>
  <c r="W982" i="13"/>
  <c r="V982" i="13"/>
  <c r="U982" i="13"/>
  <c r="T982" i="13"/>
  <c r="S982" i="13"/>
  <c r="R982" i="13"/>
  <c r="Q982" i="13"/>
  <c r="P982" i="13"/>
  <c r="O982" i="13"/>
  <c r="N982" i="13"/>
  <c r="M982" i="13"/>
  <c r="L982" i="13"/>
  <c r="K982" i="13"/>
  <c r="J982" i="13"/>
  <c r="I982" i="13"/>
  <c r="F982" i="13"/>
  <c r="AB981" i="13"/>
  <c r="AA981" i="13"/>
  <c r="Z981" i="13"/>
  <c r="Y981" i="13"/>
  <c r="X981" i="13"/>
  <c r="W981" i="13"/>
  <c r="V981" i="13"/>
  <c r="U981" i="13"/>
  <c r="T981" i="13"/>
  <c r="S981" i="13"/>
  <c r="R981" i="13"/>
  <c r="Q981" i="13"/>
  <c r="P981" i="13"/>
  <c r="O981" i="13"/>
  <c r="N981" i="13"/>
  <c r="M981" i="13"/>
  <c r="L981" i="13"/>
  <c r="K981" i="13"/>
  <c r="J981" i="13"/>
  <c r="I981" i="13"/>
  <c r="F981" i="13"/>
  <c r="AB980" i="13"/>
  <c r="AA980" i="13"/>
  <c r="Z980" i="13"/>
  <c r="Y980" i="13"/>
  <c r="X980" i="13"/>
  <c r="W980" i="13"/>
  <c r="V980" i="13"/>
  <c r="U980" i="13"/>
  <c r="T980" i="13"/>
  <c r="S980" i="13"/>
  <c r="R980" i="13"/>
  <c r="Q980" i="13"/>
  <c r="P980" i="13"/>
  <c r="O980" i="13"/>
  <c r="N980" i="13"/>
  <c r="M980" i="13"/>
  <c r="L980" i="13"/>
  <c r="K980" i="13"/>
  <c r="J980" i="13"/>
  <c r="I980" i="13"/>
  <c r="F980" i="13"/>
  <c r="AB979" i="13"/>
  <c r="AA979" i="13"/>
  <c r="Z979" i="13"/>
  <c r="Y979" i="13"/>
  <c r="X979" i="13"/>
  <c r="W979" i="13"/>
  <c r="V979" i="13"/>
  <c r="U979" i="13"/>
  <c r="T979" i="13"/>
  <c r="S979" i="13"/>
  <c r="R979" i="13"/>
  <c r="Q979" i="13"/>
  <c r="P979" i="13"/>
  <c r="O979" i="13"/>
  <c r="N979" i="13"/>
  <c r="M979" i="13"/>
  <c r="L979" i="13"/>
  <c r="K979" i="13"/>
  <c r="J979" i="13"/>
  <c r="I979" i="13"/>
  <c r="F979" i="13"/>
  <c r="AB978" i="13"/>
  <c r="AA978" i="13"/>
  <c r="Z978" i="13"/>
  <c r="Y978" i="13"/>
  <c r="X978" i="13"/>
  <c r="W978" i="13"/>
  <c r="V978" i="13"/>
  <c r="U978" i="13"/>
  <c r="T978" i="13"/>
  <c r="S978" i="13"/>
  <c r="R978" i="13"/>
  <c r="Q978" i="13"/>
  <c r="P978" i="13"/>
  <c r="O978" i="13"/>
  <c r="N978" i="13"/>
  <c r="M978" i="13"/>
  <c r="L978" i="13"/>
  <c r="K978" i="13"/>
  <c r="J978" i="13"/>
  <c r="I978" i="13"/>
  <c r="F978" i="13"/>
  <c r="AB977" i="13"/>
  <c r="AA977" i="13"/>
  <c r="Z977" i="13"/>
  <c r="Y977" i="13"/>
  <c r="X977" i="13"/>
  <c r="W977" i="13"/>
  <c r="V977" i="13"/>
  <c r="U977" i="13"/>
  <c r="T977" i="13"/>
  <c r="S977" i="13"/>
  <c r="R977" i="13"/>
  <c r="Q977" i="13"/>
  <c r="P977" i="13"/>
  <c r="O977" i="13"/>
  <c r="N977" i="13"/>
  <c r="M977" i="13"/>
  <c r="L977" i="13"/>
  <c r="K977" i="13"/>
  <c r="J977" i="13"/>
  <c r="I977" i="13"/>
  <c r="F977" i="13"/>
  <c r="AB976" i="13"/>
  <c r="AA976" i="13"/>
  <c r="Z976" i="13"/>
  <c r="Y976" i="13"/>
  <c r="X976" i="13"/>
  <c r="W976" i="13"/>
  <c r="V976" i="13"/>
  <c r="U976" i="13"/>
  <c r="T976" i="13"/>
  <c r="S976" i="13"/>
  <c r="R976" i="13"/>
  <c r="Q976" i="13"/>
  <c r="P976" i="13"/>
  <c r="O976" i="13"/>
  <c r="N976" i="13"/>
  <c r="M976" i="13"/>
  <c r="L976" i="13"/>
  <c r="K976" i="13"/>
  <c r="J976" i="13"/>
  <c r="I976" i="13"/>
  <c r="F976" i="13"/>
  <c r="AB975" i="13"/>
  <c r="AA975" i="13"/>
  <c r="Z975" i="13"/>
  <c r="Y975" i="13"/>
  <c r="X975" i="13"/>
  <c r="W975" i="13"/>
  <c r="V975" i="13"/>
  <c r="U975" i="13"/>
  <c r="T975" i="13"/>
  <c r="S975" i="13"/>
  <c r="R975" i="13"/>
  <c r="Q975" i="13"/>
  <c r="P975" i="13"/>
  <c r="O975" i="13"/>
  <c r="N975" i="13"/>
  <c r="M975" i="13"/>
  <c r="L975" i="13"/>
  <c r="K975" i="13"/>
  <c r="J975" i="13"/>
  <c r="I975" i="13"/>
  <c r="F975" i="13"/>
  <c r="AB974" i="13"/>
  <c r="AA974" i="13"/>
  <c r="Z974" i="13"/>
  <c r="Y974" i="13"/>
  <c r="X974" i="13"/>
  <c r="W974" i="13"/>
  <c r="V974" i="13"/>
  <c r="U974" i="13"/>
  <c r="T974" i="13"/>
  <c r="S974" i="13"/>
  <c r="R974" i="13"/>
  <c r="Q974" i="13"/>
  <c r="P974" i="13"/>
  <c r="O974" i="13"/>
  <c r="N974" i="13"/>
  <c r="M974" i="13"/>
  <c r="L974" i="13"/>
  <c r="K974" i="13"/>
  <c r="J974" i="13"/>
  <c r="I974" i="13"/>
  <c r="F974" i="13"/>
  <c r="H974" i="13" s="1"/>
  <c r="AB973" i="13"/>
  <c r="AA973" i="13"/>
  <c r="Z973" i="13"/>
  <c r="Y973" i="13"/>
  <c r="X973" i="13"/>
  <c r="W973" i="13"/>
  <c r="V973" i="13"/>
  <c r="U973" i="13"/>
  <c r="T973" i="13"/>
  <c r="S973" i="13"/>
  <c r="R973" i="13"/>
  <c r="Q973" i="13"/>
  <c r="P973" i="13"/>
  <c r="O973" i="13"/>
  <c r="N973" i="13"/>
  <c r="M973" i="13"/>
  <c r="L973" i="13"/>
  <c r="K973" i="13"/>
  <c r="J973" i="13"/>
  <c r="I973" i="13"/>
  <c r="F973" i="13"/>
  <c r="AB972" i="13"/>
  <c r="AA972" i="13"/>
  <c r="Z972" i="13"/>
  <c r="Y972" i="13"/>
  <c r="X972" i="13"/>
  <c r="W972" i="13"/>
  <c r="V972" i="13"/>
  <c r="U972" i="13"/>
  <c r="T972" i="13"/>
  <c r="S972" i="13"/>
  <c r="R972" i="13"/>
  <c r="Q972" i="13"/>
  <c r="P972" i="13"/>
  <c r="O972" i="13"/>
  <c r="N972" i="13"/>
  <c r="M972" i="13"/>
  <c r="L972" i="13"/>
  <c r="K972" i="13"/>
  <c r="J972" i="13"/>
  <c r="I972" i="13"/>
  <c r="F972" i="13"/>
  <c r="AB971" i="13"/>
  <c r="AA971" i="13"/>
  <c r="Z971" i="13"/>
  <c r="Y971" i="13"/>
  <c r="X971" i="13"/>
  <c r="W971" i="13"/>
  <c r="V971" i="13"/>
  <c r="U971" i="13"/>
  <c r="T971" i="13"/>
  <c r="S971" i="13"/>
  <c r="R971" i="13"/>
  <c r="Q971" i="13"/>
  <c r="P971" i="13"/>
  <c r="O971" i="13"/>
  <c r="N971" i="13"/>
  <c r="M971" i="13"/>
  <c r="L971" i="13"/>
  <c r="K971" i="13"/>
  <c r="J971" i="13"/>
  <c r="I971" i="13"/>
  <c r="F971" i="13"/>
  <c r="AB970" i="13"/>
  <c r="AA970" i="13"/>
  <c r="Z970" i="13"/>
  <c r="Y970" i="13"/>
  <c r="X970" i="13"/>
  <c r="W970" i="13"/>
  <c r="V970" i="13"/>
  <c r="U970" i="13"/>
  <c r="T970" i="13"/>
  <c r="S970" i="13"/>
  <c r="R970" i="13"/>
  <c r="Q970" i="13"/>
  <c r="P970" i="13"/>
  <c r="O970" i="13"/>
  <c r="N970" i="13"/>
  <c r="M970" i="13"/>
  <c r="L970" i="13"/>
  <c r="K970" i="13"/>
  <c r="J970" i="13"/>
  <c r="I970" i="13"/>
  <c r="F970" i="13"/>
  <c r="AB969" i="13"/>
  <c r="AA969" i="13"/>
  <c r="Z969" i="13"/>
  <c r="Y969" i="13"/>
  <c r="X969" i="13"/>
  <c r="W969" i="13"/>
  <c r="V969" i="13"/>
  <c r="U969" i="13"/>
  <c r="T969" i="13"/>
  <c r="S969" i="13"/>
  <c r="R969" i="13"/>
  <c r="Q969" i="13"/>
  <c r="P969" i="13"/>
  <c r="O969" i="13"/>
  <c r="N969" i="13"/>
  <c r="M969" i="13"/>
  <c r="L969" i="13"/>
  <c r="K969" i="13"/>
  <c r="J969" i="13"/>
  <c r="I969" i="13"/>
  <c r="F969" i="13"/>
  <c r="H969" i="13" s="1"/>
  <c r="AB968" i="13"/>
  <c r="AA968" i="13"/>
  <c r="Z968" i="13"/>
  <c r="Y968" i="13"/>
  <c r="X968" i="13"/>
  <c r="W968" i="13"/>
  <c r="V968" i="13"/>
  <c r="U968" i="13"/>
  <c r="T968" i="13"/>
  <c r="S968" i="13"/>
  <c r="R968" i="13"/>
  <c r="Q968" i="13"/>
  <c r="P968" i="13"/>
  <c r="O968" i="13"/>
  <c r="N968" i="13"/>
  <c r="M968" i="13"/>
  <c r="L968" i="13"/>
  <c r="K968" i="13"/>
  <c r="J968" i="13"/>
  <c r="I968" i="13"/>
  <c r="F968" i="13"/>
  <c r="AB967" i="13"/>
  <c r="AA967" i="13"/>
  <c r="Z967" i="13"/>
  <c r="Y967" i="13"/>
  <c r="X967" i="13"/>
  <c r="W967" i="13"/>
  <c r="V967" i="13"/>
  <c r="U967" i="13"/>
  <c r="T967" i="13"/>
  <c r="S967" i="13"/>
  <c r="R967" i="13"/>
  <c r="Q967" i="13"/>
  <c r="P967" i="13"/>
  <c r="O967" i="13"/>
  <c r="N967" i="13"/>
  <c r="M967" i="13"/>
  <c r="L967" i="13"/>
  <c r="K967" i="13"/>
  <c r="J967" i="13"/>
  <c r="I967" i="13"/>
  <c r="F967" i="13"/>
  <c r="AB966" i="13"/>
  <c r="AA966" i="13"/>
  <c r="Z966" i="13"/>
  <c r="Y966" i="13"/>
  <c r="X966" i="13"/>
  <c r="W966" i="13"/>
  <c r="V966" i="13"/>
  <c r="U966" i="13"/>
  <c r="T966" i="13"/>
  <c r="S966" i="13"/>
  <c r="R966" i="13"/>
  <c r="Q966" i="13"/>
  <c r="P966" i="13"/>
  <c r="O966" i="13"/>
  <c r="N966" i="13"/>
  <c r="M966" i="13"/>
  <c r="L966" i="13"/>
  <c r="K966" i="13"/>
  <c r="J966" i="13"/>
  <c r="I966" i="13"/>
  <c r="F966" i="13"/>
  <c r="AB965" i="13"/>
  <c r="AA965" i="13"/>
  <c r="Z965" i="13"/>
  <c r="Y965" i="13"/>
  <c r="X965" i="13"/>
  <c r="W965" i="13"/>
  <c r="V965" i="13"/>
  <c r="U965" i="13"/>
  <c r="T965" i="13"/>
  <c r="S965" i="13"/>
  <c r="R965" i="13"/>
  <c r="Q965" i="13"/>
  <c r="P965" i="13"/>
  <c r="O965" i="13"/>
  <c r="N965" i="13"/>
  <c r="M965" i="13"/>
  <c r="L965" i="13"/>
  <c r="K965" i="13"/>
  <c r="J965" i="13"/>
  <c r="I965" i="13"/>
  <c r="F965" i="13"/>
  <c r="AB964" i="13"/>
  <c r="AA964" i="13"/>
  <c r="Z964" i="13"/>
  <c r="Y964" i="13"/>
  <c r="X964" i="13"/>
  <c r="W964" i="13"/>
  <c r="V964" i="13"/>
  <c r="U964" i="13"/>
  <c r="T964" i="13"/>
  <c r="S964" i="13"/>
  <c r="R964" i="13"/>
  <c r="Q964" i="13"/>
  <c r="P964" i="13"/>
  <c r="O964" i="13"/>
  <c r="N964" i="13"/>
  <c r="M964" i="13"/>
  <c r="L964" i="13"/>
  <c r="K964" i="13"/>
  <c r="J964" i="13"/>
  <c r="I964" i="13"/>
  <c r="F964" i="13"/>
  <c r="H964" i="13" s="1"/>
  <c r="AB963" i="13"/>
  <c r="AA963" i="13"/>
  <c r="Z963" i="13"/>
  <c r="Y963" i="13"/>
  <c r="X963" i="13"/>
  <c r="W963" i="13"/>
  <c r="V963" i="13"/>
  <c r="U963" i="13"/>
  <c r="T963" i="13"/>
  <c r="S963" i="13"/>
  <c r="R963" i="13"/>
  <c r="Q963" i="13"/>
  <c r="P963" i="13"/>
  <c r="O963" i="13"/>
  <c r="N963" i="13"/>
  <c r="M963" i="13"/>
  <c r="L963" i="13"/>
  <c r="K963" i="13"/>
  <c r="J963" i="13"/>
  <c r="I963" i="13"/>
  <c r="F963" i="13"/>
  <c r="AB962" i="13"/>
  <c r="AA962" i="13"/>
  <c r="Z962" i="13"/>
  <c r="Y962" i="13"/>
  <c r="X962" i="13"/>
  <c r="W962" i="13"/>
  <c r="V962" i="13"/>
  <c r="U962" i="13"/>
  <c r="T962" i="13"/>
  <c r="S962" i="13"/>
  <c r="R962" i="13"/>
  <c r="Q962" i="13"/>
  <c r="P962" i="13"/>
  <c r="O962" i="13"/>
  <c r="N962" i="13"/>
  <c r="M962" i="13"/>
  <c r="L962" i="13"/>
  <c r="K962" i="13"/>
  <c r="J962" i="13"/>
  <c r="I962" i="13"/>
  <c r="F962" i="13"/>
  <c r="AB961" i="13"/>
  <c r="AA961" i="13"/>
  <c r="Z961" i="13"/>
  <c r="Y961" i="13"/>
  <c r="X961" i="13"/>
  <c r="W961" i="13"/>
  <c r="V961" i="13"/>
  <c r="U961" i="13"/>
  <c r="T961" i="13"/>
  <c r="S961" i="13"/>
  <c r="R961" i="13"/>
  <c r="Q961" i="13"/>
  <c r="P961" i="13"/>
  <c r="O961" i="13"/>
  <c r="N961" i="13"/>
  <c r="M961" i="13"/>
  <c r="L961" i="13"/>
  <c r="K961" i="13"/>
  <c r="J961" i="13"/>
  <c r="I961" i="13"/>
  <c r="F961" i="13"/>
  <c r="AB960" i="13"/>
  <c r="AA960" i="13"/>
  <c r="Z960" i="13"/>
  <c r="Y960" i="13"/>
  <c r="X960" i="13"/>
  <c r="W960" i="13"/>
  <c r="V960" i="13"/>
  <c r="U960" i="13"/>
  <c r="T960" i="13"/>
  <c r="S960" i="13"/>
  <c r="R960" i="13"/>
  <c r="Q960" i="13"/>
  <c r="P960" i="13"/>
  <c r="O960" i="13"/>
  <c r="N960" i="13"/>
  <c r="M960" i="13"/>
  <c r="L960" i="13"/>
  <c r="K960" i="13"/>
  <c r="J960" i="13"/>
  <c r="I960" i="13"/>
  <c r="F960" i="13"/>
  <c r="AB959" i="13"/>
  <c r="AA959" i="13"/>
  <c r="Z959" i="13"/>
  <c r="Y959" i="13"/>
  <c r="X959" i="13"/>
  <c r="W959" i="13"/>
  <c r="V959" i="13"/>
  <c r="U959" i="13"/>
  <c r="T959" i="13"/>
  <c r="S959" i="13"/>
  <c r="R959" i="13"/>
  <c r="Q959" i="13"/>
  <c r="P959" i="13"/>
  <c r="O959" i="13"/>
  <c r="N959" i="13"/>
  <c r="M959" i="13"/>
  <c r="L959" i="13"/>
  <c r="K959" i="13"/>
  <c r="J959" i="13"/>
  <c r="I959" i="13"/>
  <c r="F959" i="13"/>
  <c r="AB958" i="13"/>
  <c r="AA958" i="13"/>
  <c r="Z958" i="13"/>
  <c r="Y958" i="13"/>
  <c r="X958" i="13"/>
  <c r="W958" i="13"/>
  <c r="V958" i="13"/>
  <c r="U958" i="13"/>
  <c r="T958" i="13"/>
  <c r="S958" i="13"/>
  <c r="R958" i="13"/>
  <c r="Q958" i="13"/>
  <c r="P958" i="13"/>
  <c r="O958" i="13"/>
  <c r="N958" i="13"/>
  <c r="M958" i="13"/>
  <c r="L958" i="13"/>
  <c r="K958" i="13"/>
  <c r="J958" i="13"/>
  <c r="I958" i="13"/>
  <c r="F958" i="13"/>
  <c r="AB957" i="13"/>
  <c r="AA957" i="13"/>
  <c r="Z957" i="13"/>
  <c r="Y957" i="13"/>
  <c r="X957" i="13"/>
  <c r="W957" i="13"/>
  <c r="V957" i="13"/>
  <c r="U957" i="13"/>
  <c r="T957" i="13"/>
  <c r="S957" i="13"/>
  <c r="R957" i="13"/>
  <c r="Q957" i="13"/>
  <c r="P957" i="13"/>
  <c r="O957" i="13"/>
  <c r="N957" i="13"/>
  <c r="M957" i="13"/>
  <c r="L957" i="13"/>
  <c r="K957" i="13"/>
  <c r="J957" i="13"/>
  <c r="I957" i="13"/>
  <c r="F957" i="13"/>
  <c r="AB956" i="13"/>
  <c r="AA956" i="13"/>
  <c r="Z956" i="13"/>
  <c r="Y956" i="13"/>
  <c r="X956" i="13"/>
  <c r="W956" i="13"/>
  <c r="V956" i="13"/>
  <c r="U956" i="13"/>
  <c r="T956" i="13"/>
  <c r="S956" i="13"/>
  <c r="R956" i="13"/>
  <c r="Q956" i="13"/>
  <c r="P956" i="13"/>
  <c r="O956" i="13"/>
  <c r="N956" i="13"/>
  <c r="M956" i="13"/>
  <c r="L956" i="13"/>
  <c r="K956" i="13"/>
  <c r="J956" i="13"/>
  <c r="I956" i="13"/>
  <c r="F956" i="13"/>
  <c r="AB955" i="13"/>
  <c r="AA955" i="13"/>
  <c r="Z955" i="13"/>
  <c r="Y955" i="13"/>
  <c r="X955" i="13"/>
  <c r="W955" i="13"/>
  <c r="V955" i="13"/>
  <c r="U955" i="13"/>
  <c r="T955" i="13"/>
  <c r="S955" i="13"/>
  <c r="R955" i="13"/>
  <c r="Q955" i="13"/>
  <c r="P955" i="13"/>
  <c r="O955" i="13"/>
  <c r="N955" i="13"/>
  <c r="M955" i="13"/>
  <c r="L955" i="13"/>
  <c r="K955" i="13"/>
  <c r="J955" i="13"/>
  <c r="I955" i="13"/>
  <c r="F955" i="13"/>
  <c r="AB954" i="13"/>
  <c r="AA954" i="13"/>
  <c r="Z954" i="13"/>
  <c r="Y954" i="13"/>
  <c r="X954" i="13"/>
  <c r="W954" i="13"/>
  <c r="V954" i="13"/>
  <c r="U954" i="13"/>
  <c r="T954" i="13"/>
  <c r="S954" i="13"/>
  <c r="R954" i="13"/>
  <c r="Q954" i="13"/>
  <c r="P954" i="13"/>
  <c r="O954" i="13"/>
  <c r="N954" i="13"/>
  <c r="M954" i="13"/>
  <c r="L954" i="13"/>
  <c r="K954" i="13"/>
  <c r="J954" i="13"/>
  <c r="I954" i="13"/>
  <c r="F954" i="13"/>
  <c r="AB953" i="13"/>
  <c r="AA953" i="13"/>
  <c r="Z953" i="13"/>
  <c r="Y953" i="13"/>
  <c r="X953" i="13"/>
  <c r="W953" i="13"/>
  <c r="V953" i="13"/>
  <c r="U953" i="13"/>
  <c r="T953" i="13"/>
  <c r="S953" i="13"/>
  <c r="R953" i="13"/>
  <c r="Q953" i="13"/>
  <c r="P953" i="13"/>
  <c r="O953" i="13"/>
  <c r="N953" i="13"/>
  <c r="M953" i="13"/>
  <c r="L953" i="13"/>
  <c r="K953" i="13"/>
  <c r="J953" i="13"/>
  <c r="I953" i="13"/>
  <c r="F953" i="13"/>
  <c r="AB952" i="13"/>
  <c r="AA952" i="13"/>
  <c r="Z952" i="13"/>
  <c r="Y952" i="13"/>
  <c r="X952" i="13"/>
  <c r="W952" i="13"/>
  <c r="V952" i="13"/>
  <c r="U952" i="13"/>
  <c r="T952" i="13"/>
  <c r="S952" i="13"/>
  <c r="R952" i="13"/>
  <c r="Q952" i="13"/>
  <c r="P952" i="13"/>
  <c r="O952" i="13"/>
  <c r="N952" i="13"/>
  <c r="M952" i="13"/>
  <c r="L952" i="13"/>
  <c r="K952" i="13"/>
  <c r="J952" i="13"/>
  <c r="I952" i="13"/>
  <c r="F952" i="13"/>
  <c r="AB951" i="13"/>
  <c r="AA951" i="13"/>
  <c r="Z951" i="13"/>
  <c r="Y951" i="13"/>
  <c r="X951" i="13"/>
  <c r="W951" i="13"/>
  <c r="V951" i="13"/>
  <c r="U951" i="13"/>
  <c r="T951" i="13"/>
  <c r="S951" i="13"/>
  <c r="R951" i="13"/>
  <c r="Q951" i="13"/>
  <c r="P951" i="13"/>
  <c r="O951" i="13"/>
  <c r="N951" i="13"/>
  <c r="M951" i="13"/>
  <c r="L951" i="13"/>
  <c r="K951" i="13"/>
  <c r="J951" i="13"/>
  <c r="I951" i="13"/>
  <c r="F951" i="13"/>
  <c r="AB950" i="13"/>
  <c r="AA950" i="13"/>
  <c r="Z950" i="13"/>
  <c r="Y950" i="13"/>
  <c r="X950" i="13"/>
  <c r="W950" i="13"/>
  <c r="V950" i="13"/>
  <c r="U950" i="13"/>
  <c r="T950" i="13"/>
  <c r="S950" i="13"/>
  <c r="R950" i="13"/>
  <c r="Q950" i="13"/>
  <c r="P950" i="13"/>
  <c r="O950" i="13"/>
  <c r="N950" i="13"/>
  <c r="M950" i="13"/>
  <c r="L950" i="13"/>
  <c r="K950" i="13"/>
  <c r="J950" i="13"/>
  <c r="I950" i="13"/>
  <c r="F950" i="13"/>
  <c r="AB949" i="13"/>
  <c r="AA949" i="13"/>
  <c r="Z949" i="13"/>
  <c r="Y949" i="13"/>
  <c r="X949" i="13"/>
  <c r="W949" i="13"/>
  <c r="V949" i="13"/>
  <c r="U949" i="13"/>
  <c r="T949" i="13"/>
  <c r="S949" i="13"/>
  <c r="R949" i="13"/>
  <c r="Q949" i="13"/>
  <c r="P949" i="13"/>
  <c r="O949" i="13"/>
  <c r="N949" i="13"/>
  <c r="M949" i="13"/>
  <c r="L949" i="13"/>
  <c r="K949" i="13"/>
  <c r="J949" i="13"/>
  <c r="I949" i="13"/>
  <c r="F949" i="13"/>
  <c r="AB948" i="13"/>
  <c r="AA948" i="13"/>
  <c r="Z948" i="13"/>
  <c r="Y948" i="13"/>
  <c r="X948" i="13"/>
  <c r="W948" i="13"/>
  <c r="V948" i="13"/>
  <c r="U948" i="13"/>
  <c r="T948" i="13"/>
  <c r="S948" i="13"/>
  <c r="R948" i="13"/>
  <c r="Q948" i="13"/>
  <c r="P948" i="13"/>
  <c r="O948" i="13"/>
  <c r="N948" i="13"/>
  <c r="M948" i="13"/>
  <c r="L948" i="13"/>
  <c r="K948" i="13"/>
  <c r="J948" i="13"/>
  <c r="I948" i="13"/>
  <c r="F948" i="13"/>
  <c r="AB947" i="13"/>
  <c r="AA947" i="13"/>
  <c r="Z947" i="13"/>
  <c r="Y947" i="13"/>
  <c r="X947" i="13"/>
  <c r="W947" i="13"/>
  <c r="V947" i="13"/>
  <c r="U947" i="13"/>
  <c r="T947" i="13"/>
  <c r="S947" i="13"/>
  <c r="R947" i="13"/>
  <c r="Q947" i="13"/>
  <c r="P947" i="13"/>
  <c r="O947" i="13"/>
  <c r="N947" i="13"/>
  <c r="M947" i="13"/>
  <c r="L947" i="13"/>
  <c r="K947" i="13"/>
  <c r="J947" i="13"/>
  <c r="I947" i="13"/>
  <c r="F947" i="13"/>
  <c r="AB946" i="13"/>
  <c r="AA946" i="13"/>
  <c r="Z946" i="13"/>
  <c r="Y946" i="13"/>
  <c r="X946" i="13"/>
  <c r="W946" i="13"/>
  <c r="V946" i="13"/>
  <c r="U946" i="13"/>
  <c r="T946" i="13"/>
  <c r="S946" i="13"/>
  <c r="R946" i="13"/>
  <c r="Q946" i="13"/>
  <c r="P946" i="13"/>
  <c r="O946" i="13"/>
  <c r="N946" i="13"/>
  <c r="M946" i="13"/>
  <c r="L946" i="13"/>
  <c r="K946" i="13"/>
  <c r="J946" i="13"/>
  <c r="I946" i="13"/>
  <c r="F946" i="13"/>
  <c r="AB945" i="13"/>
  <c r="AA945" i="13"/>
  <c r="Z945" i="13"/>
  <c r="Y945" i="13"/>
  <c r="X945" i="13"/>
  <c r="W945" i="13"/>
  <c r="V945" i="13"/>
  <c r="U945" i="13"/>
  <c r="T945" i="13"/>
  <c r="S945" i="13"/>
  <c r="R945" i="13"/>
  <c r="Q945" i="13"/>
  <c r="P945" i="13"/>
  <c r="O945" i="13"/>
  <c r="N945" i="13"/>
  <c r="M945" i="13"/>
  <c r="L945" i="13"/>
  <c r="K945" i="13"/>
  <c r="J945" i="13"/>
  <c r="I945" i="13"/>
  <c r="F945" i="13"/>
  <c r="AB944" i="13"/>
  <c r="AA944" i="13"/>
  <c r="Z944" i="13"/>
  <c r="Y944" i="13"/>
  <c r="X944" i="13"/>
  <c r="W944" i="13"/>
  <c r="V944" i="13"/>
  <c r="U944" i="13"/>
  <c r="T944" i="13"/>
  <c r="S944" i="13"/>
  <c r="R944" i="13"/>
  <c r="Q944" i="13"/>
  <c r="P944" i="13"/>
  <c r="O944" i="13"/>
  <c r="N944" i="13"/>
  <c r="M944" i="13"/>
  <c r="L944" i="13"/>
  <c r="K944" i="13"/>
  <c r="J944" i="13"/>
  <c r="I944" i="13"/>
  <c r="F944" i="13"/>
  <c r="AB943" i="13"/>
  <c r="AA943" i="13"/>
  <c r="Z943" i="13"/>
  <c r="Y943" i="13"/>
  <c r="X943" i="13"/>
  <c r="W943" i="13"/>
  <c r="V943" i="13"/>
  <c r="U943" i="13"/>
  <c r="T943" i="13"/>
  <c r="S943" i="13"/>
  <c r="R943" i="13"/>
  <c r="Q943" i="13"/>
  <c r="P943" i="13"/>
  <c r="O943" i="13"/>
  <c r="N943" i="13"/>
  <c r="M943" i="13"/>
  <c r="L943" i="13"/>
  <c r="K943" i="13"/>
  <c r="J943" i="13"/>
  <c r="I943" i="13"/>
  <c r="F943" i="13"/>
  <c r="AB942" i="13"/>
  <c r="AA942" i="13"/>
  <c r="Z942" i="13"/>
  <c r="Y942" i="13"/>
  <c r="X942" i="13"/>
  <c r="W942" i="13"/>
  <c r="V942" i="13"/>
  <c r="U942" i="13"/>
  <c r="T942" i="13"/>
  <c r="S942" i="13"/>
  <c r="R942" i="13"/>
  <c r="Q942" i="13"/>
  <c r="P942" i="13"/>
  <c r="O942" i="13"/>
  <c r="N942" i="13"/>
  <c r="M942" i="13"/>
  <c r="L942" i="13"/>
  <c r="K942" i="13"/>
  <c r="J942" i="13"/>
  <c r="I942" i="13"/>
  <c r="F942" i="13"/>
  <c r="AB941" i="13"/>
  <c r="AA941" i="13"/>
  <c r="Z941" i="13"/>
  <c r="Y941" i="13"/>
  <c r="X941" i="13"/>
  <c r="W941" i="13"/>
  <c r="V941" i="13"/>
  <c r="U941" i="13"/>
  <c r="T941" i="13"/>
  <c r="S941" i="13"/>
  <c r="R941" i="13"/>
  <c r="Q941" i="13"/>
  <c r="P941" i="13"/>
  <c r="O941" i="13"/>
  <c r="N941" i="13"/>
  <c r="M941" i="13"/>
  <c r="L941" i="13"/>
  <c r="K941" i="13"/>
  <c r="J941" i="13"/>
  <c r="I941" i="13"/>
  <c r="F941" i="13"/>
  <c r="AB940" i="13"/>
  <c r="AA940" i="13"/>
  <c r="Z940" i="13"/>
  <c r="Y940" i="13"/>
  <c r="X940" i="13"/>
  <c r="W940" i="13"/>
  <c r="V940" i="13"/>
  <c r="U940" i="13"/>
  <c r="T940" i="13"/>
  <c r="S940" i="13"/>
  <c r="R940" i="13"/>
  <c r="Q940" i="13"/>
  <c r="P940" i="13"/>
  <c r="O940" i="13"/>
  <c r="N940" i="13"/>
  <c r="M940" i="13"/>
  <c r="L940" i="13"/>
  <c r="K940" i="13"/>
  <c r="J940" i="13"/>
  <c r="I940" i="13"/>
  <c r="F940" i="13"/>
  <c r="AB939" i="13"/>
  <c r="AA939" i="13"/>
  <c r="Z939" i="13"/>
  <c r="Y939" i="13"/>
  <c r="X939" i="13"/>
  <c r="W939" i="13"/>
  <c r="V939" i="13"/>
  <c r="U939" i="13"/>
  <c r="T939" i="13"/>
  <c r="S939" i="13"/>
  <c r="R939" i="13"/>
  <c r="Q939" i="13"/>
  <c r="P939" i="13"/>
  <c r="O939" i="13"/>
  <c r="N939" i="13"/>
  <c r="M939" i="13"/>
  <c r="L939" i="13"/>
  <c r="K939" i="13"/>
  <c r="J939" i="13"/>
  <c r="I939" i="13"/>
  <c r="F939" i="13"/>
  <c r="AB938" i="13"/>
  <c r="AA938" i="13"/>
  <c r="Z938" i="13"/>
  <c r="Y938" i="13"/>
  <c r="X938" i="13"/>
  <c r="W938" i="13"/>
  <c r="V938" i="13"/>
  <c r="U938" i="13"/>
  <c r="T938" i="13"/>
  <c r="S938" i="13"/>
  <c r="R938" i="13"/>
  <c r="Q938" i="13"/>
  <c r="P938" i="13"/>
  <c r="O938" i="13"/>
  <c r="N938" i="13"/>
  <c r="M938" i="13"/>
  <c r="L938" i="13"/>
  <c r="K938" i="13"/>
  <c r="J938" i="13"/>
  <c r="I938" i="13"/>
  <c r="F938" i="13"/>
  <c r="AB937" i="13"/>
  <c r="AA937" i="13"/>
  <c r="Z937" i="13"/>
  <c r="Y937" i="13"/>
  <c r="X937" i="13"/>
  <c r="W937" i="13"/>
  <c r="V937" i="13"/>
  <c r="U937" i="13"/>
  <c r="T937" i="13"/>
  <c r="S937" i="13"/>
  <c r="R937" i="13"/>
  <c r="Q937" i="13"/>
  <c r="P937" i="13"/>
  <c r="O937" i="13"/>
  <c r="N937" i="13"/>
  <c r="M937" i="13"/>
  <c r="L937" i="13"/>
  <c r="K937" i="13"/>
  <c r="J937" i="13"/>
  <c r="I937" i="13"/>
  <c r="F937" i="13"/>
  <c r="AB936" i="13"/>
  <c r="AA936" i="13"/>
  <c r="Z936" i="13"/>
  <c r="Y936" i="13"/>
  <c r="X936" i="13"/>
  <c r="W936" i="13"/>
  <c r="V936" i="13"/>
  <c r="U936" i="13"/>
  <c r="T936" i="13"/>
  <c r="S936" i="13"/>
  <c r="R936" i="13"/>
  <c r="Q936" i="13"/>
  <c r="P936" i="13"/>
  <c r="O936" i="13"/>
  <c r="N936" i="13"/>
  <c r="M936" i="13"/>
  <c r="L936" i="13"/>
  <c r="K936" i="13"/>
  <c r="J936" i="13"/>
  <c r="I936" i="13"/>
  <c r="F936" i="13"/>
  <c r="AB935" i="13"/>
  <c r="AA935" i="13"/>
  <c r="Z935" i="13"/>
  <c r="Y935" i="13"/>
  <c r="X935" i="13"/>
  <c r="W935" i="13"/>
  <c r="V935" i="13"/>
  <c r="U935" i="13"/>
  <c r="T935" i="13"/>
  <c r="S935" i="13"/>
  <c r="R935" i="13"/>
  <c r="Q935" i="13"/>
  <c r="P935" i="13"/>
  <c r="O935" i="13"/>
  <c r="N935" i="13"/>
  <c r="M935" i="13"/>
  <c r="L935" i="13"/>
  <c r="K935" i="13"/>
  <c r="J935" i="13"/>
  <c r="I935" i="13"/>
  <c r="F935" i="13"/>
  <c r="AB934" i="13"/>
  <c r="AA934" i="13"/>
  <c r="Z934" i="13"/>
  <c r="Y934" i="13"/>
  <c r="X934" i="13"/>
  <c r="W934" i="13"/>
  <c r="V934" i="13"/>
  <c r="U934" i="13"/>
  <c r="T934" i="13"/>
  <c r="S934" i="13"/>
  <c r="R934" i="13"/>
  <c r="Q934" i="13"/>
  <c r="P934" i="13"/>
  <c r="O934" i="13"/>
  <c r="N934" i="13"/>
  <c r="M934" i="13"/>
  <c r="L934" i="13"/>
  <c r="K934" i="13"/>
  <c r="J934" i="13"/>
  <c r="I934" i="13"/>
  <c r="F934" i="13"/>
  <c r="AB933" i="13"/>
  <c r="AA933" i="13"/>
  <c r="Z933" i="13"/>
  <c r="Y933" i="13"/>
  <c r="X933" i="13"/>
  <c r="W933" i="13"/>
  <c r="V933" i="13"/>
  <c r="U933" i="13"/>
  <c r="T933" i="13"/>
  <c r="S933" i="13"/>
  <c r="R933" i="13"/>
  <c r="Q933" i="13"/>
  <c r="P933" i="13"/>
  <c r="O933" i="13"/>
  <c r="N933" i="13"/>
  <c r="M933" i="13"/>
  <c r="L933" i="13"/>
  <c r="K933" i="13"/>
  <c r="J933" i="13"/>
  <c r="I933" i="13"/>
  <c r="F933" i="13"/>
  <c r="AB932" i="13"/>
  <c r="AA932" i="13"/>
  <c r="Z932" i="13"/>
  <c r="Y932" i="13"/>
  <c r="X932" i="13"/>
  <c r="W932" i="13"/>
  <c r="V932" i="13"/>
  <c r="U932" i="13"/>
  <c r="T932" i="13"/>
  <c r="S932" i="13"/>
  <c r="R932" i="13"/>
  <c r="Q932" i="13"/>
  <c r="P932" i="13"/>
  <c r="O932" i="13"/>
  <c r="N932" i="13"/>
  <c r="M932" i="13"/>
  <c r="L932" i="13"/>
  <c r="K932" i="13"/>
  <c r="J932" i="13"/>
  <c r="I932" i="13"/>
  <c r="F932" i="13"/>
  <c r="AB931" i="13"/>
  <c r="AA931" i="13"/>
  <c r="Z931" i="13"/>
  <c r="Y931" i="13"/>
  <c r="X931" i="13"/>
  <c r="W931" i="13"/>
  <c r="V931" i="13"/>
  <c r="U931" i="13"/>
  <c r="T931" i="13"/>
  <c r="S931" i="13"/>
  <c r="R931" i="13"/>
  <c r="Q931" i="13"/>
  <c r="P931" i="13"/>
  <c r="O931" i="13"/>
  <c r="N931" i="13"/>
  <c r="M931" i="13"/>
  <c r="L931" i="13"/>
  <c r="K931" i="13"/>
  <c r="J931" i="13"/>
  <c r="I931" i="13"/>
  <c r="F931" i="13"/>
  <c r="AB930" i="13"/>
  <c r="AA930" i="13"/>
  <c r="Z930" i="13"/>
  <c r="Y930" i="13"/>
  <c r="X930" i="13"/>
  <c r="W930" i="13"/>
  <c r="V930" i="13"/>
  <c r="U930" i="13"/>
  <c r="T930" i="13"/>
  <c r="S930" i="13"/>
  <c r="R930" i="13"/>
  <c r="Q930" i="13"/>
  <c r="P930" i="13"/>
  <c r="O930" i="13"/>
  <c r="N930" i="13"/>
  <c r="M930" i="13"/>
  <c r="L930" i="13"/>
  <c r="K930" i="13"/>
  <c r="J930" i="13"/>
  <c r="I930" i="13"/>
  <c r="F930" i="13"/>
  <c r="AB929" i="13"/>
  <c r="AA929" i="13"/>
  <c r="Z929" i="13"/>
  <c r="Y929" i="13"/>
  <c r="X929" i="13"/>
  <c r="W929" i="13"/>
  <c r="V929" i="13"/>
  <c r="U929" i="13"/>
  <c r="T929" i="13"/>
  <c r="S929" i="13"/>
  <c r="R929" i="13"/>
  <c r="Q929" i="13"/>
  <c r="P929" i="13"/>
  <c r="O929" i="13"/>
  <c r="N929" i="13"/>
  <c r="M929" i="13"/>
  <c r="L929" i="13"/>
  <c r="K929" i="13"/>
  <c r="J929" i="13"/>
  <c r="I929" i="13"/>
  <c r="F929" i="13"/>
  <c r="AB928" i="13"/>
  <c r="AA928" i="13"/>
  <c r="Z928" i="13"/>
  <c r="Y928" i="13"/>
  <c r="X928" i="13"/>
  <c r="W928" i="13"/>
  <c r="V928" i="13"/>
  <c r="U928" i="13"/>
  <c r="T928" i="13"/>
  <c r="S928" i="13"/>
  <c r="R928" i="13"/>
  <c r="Q928" i="13"/>
  <c r="P928" i="13"/>
  <c r="O928" i="13"/>
  <c r="N928" i="13"/>
  <c r="M928" i="13"/>
  <c r="L928" i="13"/>
  <c r="K928" i="13"/>
  <c r="J928" i="13"/>
  <c r="I928" i="13"/>
  <c r="F928" i="13"/>
  <c r="AB927" i="13"/>
  <c r="AA927" i="13"/>
  <c r="Z927" i="13"/>
  <c r="Y927" i="13"/>
  <c r="X927" i="13"/>
  <c r="W927" i="13"/>
  <c r="V927" i="13"/>
  <c r="U927" i="13"/>
  <c r="T927" i="13"/>
  <c r="S927" i="13"/>
  <c r="R927" i="13"/>
  <c r="Q927" i="13"/>
  <c r="P927" i="13"/>
  <c r="O927" i="13"/>
  <c r="N927" i="13"/>
  <c r="M927" i="13"/>
  <c r="L927" i="13"/>
  <c r="K927" i="13"/>
  <c r="J927" i="13"/>
  <c r="I927" i="13"/>
  <c r="F927" i="13"/>
  <c r="AB926" i="13"/>
  <c r="AA926" i="13"/>
  <c r="Z926" i="13"/>
  <c r="Y926" i="13"/>
  <c r="X926" i="13"/>
  <c r="W926" i="13"/>
  <c r="V926" i="13"/>
  <c r="U926" i="13"/>
  <c r="T926" i="13"/>
  <c r="S926" i="13"/>
  <c r="R926" i="13"/>
  <c r="Q926" i="13"/>
  <c r="P926" i="13"/>
  <c r="O926" i="13"/>
  <c r="N926" i="13"/>
  <c r="M926" i="13"/>
  <c r="L926" i="13"/>
  <c r="K926" i="13"/>
  <c r="J926" i="13"/>
  <c r="I926" i="13"/>
  <c r="F926" i="13"/>
  <c r="AB925" i="13"/>
  <c r="AA925" i="13"/>
  <c r="Z925" i="13"/>
  <c r="Y925" i="13"/>
  <c r="X925" i="13"/>
  <c r="W925" i="13"/>
  <c r="V925" i="13"/>
  <c r="U925" i="13"/>
  <c r="T925" i="13"/>
  <c r="S925" i="13"/>
  <c r="R925" i="13"/>
  <c r="Q925" i="13"/>
  <c r="P925" i="13"/>
  <c r="O925" i="13"/>
  <c r="N925" i="13"/>
  <c r="M925" i="13"/>
  <c r="L925" i="13"/>
  <c r="K925" i="13"/>
  <c r="J925" i="13"/>
  <c r="I925" i="13"/>
  <c r="F925" i="13"/>
  <c r="AB924" i="13"/>
  <c r="AA924" i="13"/>
  <c r="Z924" i="13"/>
  <c r="Y924" i="13"/>
  <c r="X924" i="13"/>
  <c r="W924" i="13"/>
  <c r="V924" i="13"/>
  <c r="U924" i="13"/>
  <c r="T924" i="13"/>
  <c r="S924" i="13"/>
  <c r="R924" i="13"/>
  <c r="Q924" i="13"/>
  <c r="P924" i="13"/>
  <c r="O924" i="13"/>
  <c r="N924" i="13"/>
  <c r="M924" i="13"/>
  <c r="L924" i="13"/>
  <c r="K924" i="13"/>
  <c r="J924" i="13"/>
  <c r="I924" i="13"/>
  <c r="F924" i="13"/>
  <c r="AB923" i="13"/>
  <c r="AA923" i="13"/>
  <c r="Z923" i="13"/>
  <c r="Y923" i="13"/>
  <c r="X923" i="13"/>
  <c r="W923" i="13"/>
  <c r="V923" i="13"/>
  <c r="U923" i="13"/>
  <c r="T923" i="13"/>
  <c r="S923" i="13"/>
  <c r="R923" i="13"/>
  <c r="Q923" i="13"/>
  <c r="P923" i="13"/>
  <c r="O923" i="13"/>
  <c r="N923" i="13"/>
  <c r="M923" i="13"/>
  <c r="L923" i="13"/>
  <c r="K923" i="13"/>
  <c r="J923" i="13"/>
  <c r="I923" i="13"/>
  <c r="F923" i="13"/>
  <c r="AB922" i="13"/>
  <c r="AA922" i="13"/>
  <c r="Z922" i="13"/>
  <c r="Y922" i="13"/>
  <c r="X922" i="13"/>
  <c r="W922" i="13"/>
  <c r="V922" i="13"/>
  <c r="U922" i="13"/>
  <c r="T922" i="13"/>
  <c r="S922" i="13"/>
  <c r="R922" i="13"/>
  <c r="Q922" i="13"/>
  <c r="P922" i="13"/>
  <c r="O922" i="13"/>
  <c r="N922" i="13"/>
  <c r="M922" i="13"/>
  <c r="L922" i="13"/>
  <c r="K922" i="13"/>
  <c r="J922" i="13"/>
  <c r="I922" i="13"/>
  <c r="F922" i="13"/>
  <c r="AB921" i="13"/>
  <c r="AA921" i="13"/>
  <c r="Z921" i="13"/>
  <c r="Y921" i="13"/>
  <c r="X921" i="13"/>
  <c r="W921" i="13"/>
  <c r="V921" i="13"/>
  <c r="U921" i="13"/>
  <c r="T921" i="13"/>
  <c r="S921" i="13"/>
  <c r="R921" i="13"/>
  <c r="Q921" i="13"/>
  <c r="P921" i="13"/>
  <c r="O921" i="13"/>
  <c r="N921" i="13"/>
  <c r="M921" i="13"/>
  <c r="L921" i="13"/>
  <c r="K921" i="13"/>
  <c r="J921" i="13"/>
  <c r="I921" i="13"/>
  <c r="F921" i="13"/>
  <c r="AB920" i="13"/>
  <c r="AA920" i="13"/>
  <c r="Z920" i="13"/>
  <c r="Y920" i="13"/>
  <c r="X920" i="13"/>
  <c r="W920" i="13"/>
  <c r="V920" i="13"/>
  <c r="U920" i="13"/>
  <c r="T920" i="13"/>
  <c r="S920" i="13"/>
  <c r="R920" i="13"/>
  <c r="Q920" i="13"/>
  <c r="P920" i="13"/>
  <c r="O920" i="13"/>
  <c r="N920" i="13"/>
  <c r="M920" i="13"/>
  <c r="L920" i="13"/>
  <c r="K920" i="13"/>
  <c r="J920" i="13"/>
  <c r="I920" i="13"/>
  <c r="F920" i="13"/>
  <c r="AB919" i="13"/>
  <c r="AA919" i="13"/>
  <c r="Z919" i="13"/>
  <c r="Y919" i="13"/>
  <c r="X919" i="13"/>
  <c r="W919" i="13"/>
  <c r="V919" i="13"/>
  <c r="U919" i="13"/>
  <c r="T919" i="13"/>
  <c r="S919" i="13"/>
  <c r="R919" i="13"/>
  <c r="Q919" i="13"/>
  <c r="P919" i="13"/>
  <c r="O919" i="13"/>
  <c r="N919" i="13"/>
  <c r="M919" i="13"/>
  <c r="L919" i="13"/>
  <c r="K919" i="13"/>
  <c r="J919" i="13"/>
  <c r="I919" i="13"/>
  <c r="F919" i="13"/>
  <c r="AB918" i="13"/>
  <c r="AA918" i="13"/>
  <c r="Z918" i="13"/>
  <c r="Y918" i="13"/>
  <c r="X918" i="13"/>
  <c r="W918" i="13"/>
  <c r="V918" i="13"/>
  <c r="U918" i="13"/>
  <c r="T918" i="13"/>
  <c r="S918" i="13"/>
  <c r="R918" i="13"/>
  <c r="Q918" i="13"/>
  <c r="P918" i="13"/>
  <c r="O918" i="13"/>
  <c r="N918" i="13"/>
  <c r="M918" i="13"/>
  <c r="L918" i="13"/>
  <c r="K918" i="13"/>
  <c r="J918" i="13"/>
  <c r="I918" i="13"/>
  <c r="F918" i="13"/>
  <c r="AB917" i="13"/>
  <c r="AA917" i="13"/>
  <c r="Z917" i="13"/>
  <c r="Y917" i="13"/>
  <c r="X917" i="13"/>
  <c r="W917" i="13"/>
  <c r="V917" i="13"/>
  <c r="U917" i="13"/>
  <c r="T917" i="13"/>
  <c r="S917" i="13"/>
  <c r="R917" i="13"/>
  <c r="Q917" i="13"/>
  <c r="P917" i="13"/>
  <c r="O917" i="13"/>
  <c r="N917" i="13"/>
  <c r="M917" i="13"/>
  <c r="L917" i="13"/>
  <c r="K917" i="13"/>
  <c r="J917" i="13"/>
  <c r="I917" i="13"/>
  <c r="F917" i="13"/>
  <c r="AB916" i="13"/>
  <c r="AA916" i="13"/>
  <c r="Z916" i="13"/>
  <c r="Y916" i="13"/>
  <c r="X916" i="13"/>
  <c r="W916" i="13"/>
  <c r="V916" i="13"/>
  <c r="U916" i="13"/>
  <c r="T916" i="13"/>
  <c r="S916" i="13"/>
  <c r="R916" i="13"/>
  <c r="Q916" i="13"/>
  <c r="P916" i="13"/>
  <c r="O916" i="13"/>
  <c r="N916" i="13"/>
  <c r="M916" i="13"/>
  <c r="L916" i="13"/>
  <c r="K916" i="13"/>
  <c r="J916" i="13"/>
  <c r="I916" i="13"/>
  <c r="F916" i="13"/>
  <c r="AB915" i="13"/>
  <c r="AA915" i="13"/>
  <c r="Z915" i="13"/>
  <c r="Y915" i="13"/>
  <c r="X915" i="13"/>
  <c r="W915" i="13"/>
  <c r="V915" i="13"/>
  <c r="U915" i="13"/>
  <c r="T915" i="13"/>
  <c r="S915" i="13"/>
  <c r="R915" i="13"/>
  <c r="Q915" i="13"/>
  <c r="P915" i="13"/>
  <c r="O915" i="13"/>
  <c r="N915" i="13"/>
  <c r="M915" i="13"/>
  <c r="L915" i="13"/>
  <c r="K915" i="13"/>
  <c r="J915" i="13"/>
  <c r="I915" i="13"/>
  <c r="F915" i="13"/>
  <c r="AB914" i="13"/>
  <c r="AA914" i="13"/>
  <c r="Z914" i="13"/>
  <c r="Y914" i="13"/>
  <c r="X914" i="13"/>
  <c r="W914" i="13"/>
  <c r="V914" i="13"/>
  <c r="U914" i="13"/>
  <c r="T914" i="13"/>
  <c r="S914" i="13"/>
  <c r="R914" i="13"/>
  <c r="Q914" i="13"/>
  <c r="P914" i="13"/>
  <c r="O914" i="13"/>
  <c r="N914" i="13"/>
  <c r="M914" i="13"/>
  <c r="L914" i="13"/>
  <c r="K914" i="13"/>
  <c r="J914" i="13"/>
  <c r="I914" i="13"/>
  <c r="F914" i="13"/>
  <c r="AB913" i="13"/>
  <c r="AA913" i="13"/>
  <c r="Z913" i="13"/>
  <c r="Y913" i="13"/>
  <c r="X913" i="13"/>
  <c r="W913" i="13"/>
  <c r="V913" i="13"/>
  <c r="U913" i="13"/>
  <c r="T913" i="13"/>
  <c r="S913" i="13"/>
  <c r="R913" i="13"/>
  <c r="Q913" i="13"/>
  <c r="P913" i="13"/>
  <c r="O913" i="13"/>
  <c r="N913" i="13"/>
  <c r="M913" i="13"/>
  <c r="L913" i="13"/>
  <c r="K913" i="13"/>
  <c r="J913" i="13"/>
  <c r="I913" i="13"/>
  <c r="F913" i="13"/>
  <c r="AB912" i="13"/>
  <c r="AA912" i="13"/>
  <c r="Z912" i="13"/>
  <c r="Y912" i="13"/>
  <c r="X912" i="13"/>
  <c r="W912" i="13"/>
  <c r="V912" i="13"/>
  <c r="U912" i="13"/>
  <c r="T912" i="13"/>
  <c r="S912" i="13"/>
  <c r="R912" i="13"/>
  <c r="Q912" i="13"/>
  <c r="P912" i="13"/>
  <c r="O912" i="13"/>
  <c r="N912" i="13"/>
  <c r="M912" i="13"/>
  <c r="L912" i="13"/>
  <c r="K912" i="13"/>
  <c r="J912" i="13"/>
  <c r="I912" i="13"/>
  <c r="F912" i="13"/>
  <c r="AB911" i="13"/>
  <c r="AA911" i="13"/>
  <c r="Z911" i="13"/>
  <c r="Y911" i="13"/>
  <c r="X911" i="13"/>
  <c r="W911" i="13"/>
  <c r="V911" i="13"/>
  <c r="U911" i="13"/>
  <c r="T911" i="13"/>
  <c r="S911" i="13"/>
  <c r="R911" i="13"/>
  <c r="Q911" i="13"/>
  <c r="P911" i="13"/>
  <c r="O911" i="13"/>
  <c r="N911" i="13"/>
  <c r="M911" i="13"/>
  <c r="L911" i="13"/>
  <c r="K911" i="13"/>
  <c r="J911" i="13"/>
  <c r="I911" i="13"/>
  <c r="F911" i="13"/>
  <c r="AB910" i="13"/>
  <c r="AA910" i="13"/>
  <c r="Z910" i="13"/>
  <c r="Y910" i="13"/>
  <c r="X910" i="13"/>
  <c r="W910" i="13"/>
  <c r="V910" i="13"/>
  <c r="U910" i="13"/>
  <c r="T910" i="13"/>
  <c r="S910" i="13"/>
  <c r="R910" i="13"/>
  <c r="Q910" i="13"/>
  <c r="P910" i="13"/>
  <c r="O910" i="13"/>
  <c r="N910" i="13"/>
  <c r="M910" i="13"/>
  <c r="L910" i="13"/>
  <c r="K910" i="13"/>
  <c r="J910" i="13"/>
  <c r="I910" i="13"/>
  <c r="F910" i="13"/>
  <c r="AB909" i="13"/>
  <c r="AA909" i="13"/>
  <c r="Z909" i="13"/>
  <c r="Y909" i="13"/>
  <c r="X909" i="13"/>
  <c r="W909" i="13"/>
  <c r="V909" i="13"/>
  <c r="U909" i="13"/>
  <c r="T909" i="13"/>
  <c r="S909" i="13"/>
  <c r="R909" i="13"/>
  <c r="Q909" i="13"/>
  <c r="P909" i="13"/>
  <c r="O909" i="13"/>
  <c r="N909" i="13"/>
  <c r="M909" i="13"/>
  <c r="L909" i="13"/>
  <c r="K909" i="13"/>
  <c r="J909" i="13"/>
  <c r="I909" i="13"/>
  <c r="F909" i="13"/>
  <c r="AB908" i="13"/>
  <c r="AA908" i="13"/>
  <c r="Z908" i="13"/>
  <c r="Y908" i="13"/>
  <c r="X908" i="13"/>
  <c r="W908" i="13"/>
  <c r="V908" i="13"/>
  <c r="U908" i="13"/>
  <c r="T908" i="13"/>
  <c r="S908" i="13"/>
  <c r="R908" i="13"/>
  <c r="Q908" i="13"/>
  <c r="P908" i="13"/>
  <c r="O908" i="13"/>
  <c r="N908" i="13"/>
  <c r="M908" i="13"/>
  <c r="L908" i="13"/>
  <c r="K908" i="13"/>
  <c r="J908" i="13"/>
  <c r="I908" i="13"/>
  <c r="F908" i="13"/>
  <c r="AB907" i="13"/>
  <c r="AA907" i="13"/>
  <c r="Z907" i="13"/>
  <c r="Y907" i="13"/>
  <c r="X907" i="13"/>
  <c r="W907" i="13"/>
  <c r="V907" i="13"/>
  <c r="U907" i="13"/>
  <c r="T907" i="13"/>
  <c r="S907" i="13"/>
  <c r="R907" i="13"/>
  <c r="Q907" i="13"/>
  <c r="P907" i="13"/>
  <c r="O907" i="13"/>
  <c r="N907" i="13"/>
  <c r="M907" i="13"/>
  <c r="L907" i="13"/>
  <c r="K907" i="13"/>
  <c r="J907" i="13"/>
  <c r="I907" i="13"/>
  <c r="F907" i="13"/>
  <c r="AB906" i="13"/>
  <c r="AA906" i="13"/>
  <c r="Z906" i="13"/>
  <c r="Y906" i="13"/>
  <c r="X906" i="13"/>
  <c r="W906" i="13"/>
  <c r="V906" i="13"/>
  <c r="U906" i="13"/>
  <c r="T906" i="13"/>
  <c r="S906" i="13"/>
  <c r="R906" i="13"/>
  <c r="Q906" i="13"/>
  <c r="P906" i="13"/>
  <c r="O906" i="13"/>
  <c r="N906" i="13"/>
  <c r="M906" i="13"/>
  <c r="L906" i="13"/>
  <c r="K906" i="13"/>
  <c r="J906" i="13"/>
  <c r="I906" i="13"/>
  <c r="F906" i="13"/>
  <c r="AB905" i="13"/>
  <c r="AA905" i="13"/>
  <c r="Z905" i="13"/>
  <c r="Y905" i="13"/>
  <c r="X905" i="13"/>
  <c r="W905" i="13"/>
  <c r="V905" i="13"/>
  <c r="U905" i="13"/>
  <c r="T905" i="13"/>
  <c r="S905" i="13"/>
  <c r="R905" i="13"/>
  <c r="Q905" i="13"/>
  <c r="P905" i="13"/>
  <c r="O905" i="13"/>
  <c r="N905" i="13"/>
  <c r="M905" i="13"/>
  <c r="L905" i="13"/>
  <c r="K905" i="13"/>
  <c r="J905" i="13"/>
  <c r="I905" i="13"/>
  <c r="F905" i="13"/>
  <c r="AB904" i="13"/>
  <c r="AA904" i="13"/>
  <c r="Z904" i="13"/>
  <c r="Y904" i="13"/>
  <c r="X904" i="13"/>
  <c r="W904" i="13"/>
  <c r="V904" i="13"/>
  <c r="U904" i="13"/>
  <c r="T904" i="13"/>
  <c r="S904" i="13"/>
  <c r="R904" i="13"/>
  <c r="Q904" i="13"/>
  <c r="P904" i="13"/>
  <c r="O904" i="13"/>
  <c r="N904" i="13"/>
  <c r="M904" i="13"/>
  <c r="L904" i="13"/>
  <c r="K904" i="13"/>
  <c r="J904" i="13"/>
  <c r="I904" i="13"/>
  <c r="F904" i="13"/>
  <c r="AB903" i="13"/>
  <c r="AA903" i="13"/>
  <c r="Z903" i="13"/>
  <c r="Y903" i="13"/>
  <c r="X903" i="13"/>
  <c r="W903" i="13"/>
  <c r="V903" i="13"/>
  <c r="U903" i="13"/>
  <c r="T903" i="13"/>
  <c r="S903" i="13"/>
  <c r="R903" i="13"/>
  <c r="Q903" i="13"/>
  <c r="P903" i="13"/>
  <c r="O903" i="13"/>
  <c r="N903" i="13"/>
  <c r="M903" i="13"/>
  <c r="L903" i="13"/>
  <c r="K903" i="13"/>
  <c r="J903" i="13"/>
  <c r="I903" i="13"/>
  <c r="F903" i="13"/>
  <c r="AB902" i="13"/>
  <c r="AA902" i="13"/>
  <c r="Z902" i="13"/>
  <c r="Y902" i="13"/>
  <c r="X902" i="13"/>
  <c r="W902" i="13"/>
  <c r="V902" i="13"/>
  <c r="U902" i="13"/>
  <c r="T902" i="13"/>
  <c r="S902" i="13"/>
  <c r="R902" i="13"/>
  <c r="Q902" i="13"/>
  <c r="P902" i="13"/>
  <c r="O902" i="13"/>
  <c r="N902" i="13"/>
  <c r="M902" i="13"/>
  <c r="L902" i="13"/>
  <c r="K902" i="13"/>
  <c r="J902" i="13"/>
  <c r="I902" i="13"/>
  <c r="F902" i="13"/>
  <c r="AB901" i="13"/>
  <c r="AA901" i="13"/>
  <c r="Z901" i="13"/>
  <c r="Y901" i="13"/>
  <c r="X901" i="13"/>
  <c r="W901" i="13"/>
  <c r="V901" i="13"/>
  <c r="U901" i="13"/>
  <c r="T901" i="13"/>
  <c r="S901" i="13"/>
  <c r="R901" i="13"/>
  <c r="Q901" i="13"/>
  <c r="P901" i="13"/>
  <c r="O901" i="13"/>
  <c r="N901" i="13"/>
  <c r="M901" i="13"/>
  <c r="L901" i="13"/>
  <c r="K901" i="13"/>
  <c r="J901" i="13"/>
  <c r="I901" i="13"/>
  <c r="F901" i="13"/>
  <c r="AB900" i="13"/>
  <c r="AA900" i="13"/>
  <c r="Z900" i="13"/>
  <c r="Y900" i="13"/>
  <c r="X900" i="13"/>
  <c r="W900" i="13"/>
  <c r="V900" i="13"/>
  <c r="U900" i="13"/>
  <c r="T900" i="13"/>
  <c r="S900" i="13"/>
  <c r="R900" i="13"/>
  <c r="Q900" i="13"/>
  <c r="P900" i="13"/>
  <c r="O900" i="13"/>
  <c r="N900" i="13"/>
  <c r="M900" i="13"/>
  <c r="L900" i="13"/>
  <c r="K900" i="13"/>
  <c r="J900" i="13"/>
  <c r="I900" i="13"/>
  <c r="F900" i="13"/>
  <c r="AB899" i="13"/>
  <c r="AA899" i="13"/>
  <c r="Z899" i="13"/>
  <c r="Y899" i="13"/>
  <c r="X899" i="13"/>
  <c r="W899" i="13"/>
  <c r="V899" i="13"/>
  <c r="U899" i="13"/>
  <c r="T899" i="13"/>
  <c r="S899" i="13"/>
  <c r="R899" i="13"/>
  <c r="Q899" i="13"/>
  <c r="P899" i="13"/>
  <c r="O899" i="13"/>
  <c r="N899" i="13"/>
  <c r="M899" i="13"/>
  <c r="L899" i="13"/>
  <c r="K899" i="13"/>
  <c r="J899" i="13"/>
  <c r="I899" i="13"/>
  <c r="F899" i="13"/>
  <c r="AB898" i="13"/>
  <c r="AA898" i="13"/>
  <c r="Z898" i="13"/>
  <c r="Y898" i="13"/>
  <c r="X898" i="13"/>
  <c r="W898" i="13"/>
  <c r="V898" i="13"/>
  <c r="U898" i="13"/>
  <c r="T898" i="13"/>
  <c r="S898" i="13"/>
  <c r="R898" i="13"/>
  <c r="Q898" i="13"/>
  <c r="P898" i="13"/>
  <c r="O898" i="13"/>
  <c r="N898" i="13"/>
  <c r="M898" i="13"/>
  <c r="L898" i="13"/>
  <c r="K898" i="13"/>
  <c r="J898" i="13"/>
  <c r="I898" i="13"/>
  <c r="F898" i="13"/>
  <c r="AB897" i="13"/>
  <c r="AA897" i="13"/>
  <c r="Z897" i="13"/>
  <c r="Y897" i="13"/>
  <c r="X897" i="13"/>
  <c r="W897" i="13"/>
  <c r="V897" i="13"/>
  <c r="U897" i="13"/>
  <c r="T897" i="13"/>
  <c r="S897" i="13"/>
  <c r="R897" i="13"/>
  <c r="Q897" i="13"/>
  <c r="P897" i="13"/>
  <c r="O897" i="13"/>
  <c r="N897" i="13"/>
  <c r="M897" i="13"/>
  <c r="L897" i="13"/>
  <c r="K897" i="13"/>
  <c r="J897" i="13"/>
  <c r="I897" i="13"/>
  <c r="F897" i="13"/>
  <c r="AB896" i="13"/>
  <c r="AA896" i="13"/>
  <c r="Z896" i="13"/>
  <c r="Y896" i="13"/>
  <c r="X896" i="13"/>
  <c r="W896" i="13"/>
  <c r="V896" i="13"/>
  <c r="U896" i="13"/>
  <c r="T896" i="13"/>
  <c r="S896" i="13"/>
  <c r="R896" i="13"/>
  <c r="Q896" i="13"/>
  <c r="P896" i="13"/>
  <c r="O896" i="13"/>
  <c r="N896" i="13"/>
  <c r="M896" i="13"/>
  <c r="L896" i="13"/>
  <c r="K896" i="13"/>
  <c r="J896" i="13"/>
  <c r="I896" i="13"/>
  <c r="F896" i="13"/>
  <c r="AB895" i="13"/>
  <c r="AA895" i="13"/>
  <c r="Z895" i="13"/>
  <c r="Y895" i="13"/>
  <c r="X895" i="13"/>
  <c r="W895" i="13"/>
  <c r="V895" i="13"/>
  <c r="U895" i="13"/>
  <c r="T895" i="13"/>
  <c r="S895" i="13"/>
  <c r="R895" i="13"/>
  <c r="Q895" i="13"/>
  <c r="P895" i="13"/>
  <c r="O895" i="13"/>
  <c r="N895" i="13"/>
  <c r="M895" i="13"/>
  <c r="L895" i="13"/>
  <c r="K895" i="13"/>
  <c r="J895" i="13"/>
  <c r="I895" i="13"/>
  <c r="F895" i="13"/>
  <c r="AB894" i="13"/>
  <c r="AA894" i="13"/>
  <c r="Z894" i="13"/>
  <c r="Y894" i="13"/>
  <c r="X894" i="13"/>
  <c r="W894" i="13"/>
  <c r="V894" i="13"/>
  <c r="U894" i="13"/>
  <c r="T894" i="13"/>
  <c r="S894" i="13"/>
  <c r="R894" i="13"/>
  <c r="Q894" i="13"/>
  <c r="P894" i="13"/>
  <c r="O894" i="13"/>
  <c r="N894" i="13"/>
  <c r="M894" i="13"/>
  <c r="L894" i="13"/>
  <c r="K894" i="13"/>
  <c r="J894" i="13"/>
  <c r="I894" i="13"/>
  <c r="F894" i="13"/>
  <c r="AB893" i="13"/>
  <c r="AA893" i="13"/>
  <c r="Z893" i="13"/>
  <c r="Y893" i="13"/>
  <c r="X893" i="13"/>
  <c r="W893" i="13"/>
  <c r="V893" i="13"/>
  <c r="U893" i="13"/>
  <c r="T893" i="13"/>
  <c r="S893" i="13"/>
  <c r="R893" i="13"/>
  <c r="Q893" i="13"/>
  <c r="P893" i="13"/>
  <c r="O893" i="13"/>
  <c r="N893" i="13"/>
  <c r="M893" i="13"/>
  <c r="L893" i="13"/>
  <c r="K893" i="13"/>
  <c r="J893" i="13"/>
  <c r="I893" i="13"/>
  <c r="F893" i="13"/>
  <c r="AB892" i="13"/>
  <c r="AA892" i="13"/>
  <c r="Z892" i="13"/>
  <c r="Y892" i="13"/>
  <c r="X892" i="13"/>
  <c r="W892" i="13"/>
  <c r="V892" i="13"/>
  <c r="U892" i="13"/>
  <c r="T892" i="13"/>
  <c r="S892" i="13"/>
  <c r="R892" i="13"/>
  <c r="Q892" i="13"/>
  <c r="P892" i="13"/>
  <c r="O892" i="13"/>
  <c r="N892" i="13"/>
  <c r="M892" i="13"/>
  <c r="L892" i="13"/>
  <c r="K892" i="13"/>
  <c r="J892" i="13"/>
  <c r="I892" i="13"/>
  <c r="F892" i="13"/>
  <c r="AB891" i="13"/>
  <c r="AA891" i="13"/>
  <c r="Z891" i="13"/>
  <c r="Y891" i="13"/>
  <c r="X891" i="13"/>
  <c r="W891" i="13"/>
  <c r="V891" i="13"/>
  <c r="U891" i="13"/>
  <c r="T891" i="13"/>
  <c r="S891" i="13"/>
  <c r="R891" i="13"/>
  <c r="Q891" i="13"/>
  <c r="P891" i="13"/>
  <c r="O891" i="13"/>
  <c r="N891" i="13"/>
  <c r="M891" i="13"/>
  <c r="L891" i="13"/>
  <c r="K891" i="13"/>
  <c r="J891" i="13"/>
  <c r="I891" i="13"/>
  <c r="F891" i="13"/>
  <c r="AB890" i="13"/>
  <c r="AA890" i="13"/>
  <c r="Z890" i="13"/>
  <c r="Y890" i="13"/>
  <c r="X890" i="13"/>
  <c r="W890" i="13"/>
  <c r="V890" i="13"/>
  <c r="U890" i="13"/>
  <c r="T890" i="13"/>
  <c r="S890" i="13"/>
  <c r="R890" i="13"/>
  <c r="Q890" i="13"/>
  <c r="P890" i="13"/>
  <c r="O890" i="13"/>
  <c r="N890" i="13"/>
  <c r="M890" i="13"/>
  <c r="L890" i="13"/>
  <c r="K890" i="13"/>
  <c r="J890" i="13"/>
  <c r="I890" i="13"/>
  <c r="F890" i="13"/>
  <c r="AB889" i="13"/>
  <c r="AA889" i="13"/>
  <c r="Z889" i="13"/>
  <c r="Y889" i="13"/>
  <c r="X889" i="13"/>
  <c r="W889" i="13"/>
  <c r="V889" i="13"/>
  <c r="U889" i="13"/>
  <c r="T889" i="13"/>
  <c r="S889" i="13"/>
  <c r="R889" i="13"/>
  <c r="Q889" i="13"/>
  <c r="P889" i="13"/>
  <c r="O889" i="13"/>
  <c r="N889" i="13"/>
  <c r="M889" i="13"/>
  <c r="L889" i="13"/>
  <c r="K889" i="13"/>
  <c r="J889" i="13"/>
  <c r="I889" i="13"/>
  <c r="F889" i="13"/>
  <c r="AB888" i="13"/>
  <c r="AA888" i="13"/>
  <c r="Z888" i="13"/>
  <c r="Y888" i="13"/>
  <c r="X888" i="13"/>
  <c r="W888" i="13"/>
  <c r="V888" i="13"/>
  <c r="U888" i="13"/>
  <c r="T888" i="13"/>
  <c r="S888" i="13"/>
  <c r="R888" i="13"/>
  <c r="Q888" i="13"/>
  <c r="P888" i="13"/>
  <c r="O888" i="13"/>
  <c r="N888" i="13"/>
  <c r="M888" i="13"/>
  <c r="L888" i="13"/>
  <c r="K888" i="13"/>
  <c r="J888" i="13"/>
  <c r="I888" i="13"/>
  <c r="F888" i="13"/>
  <c r="AB887" i="13"/>
  <c r="AA887" i="13"/>
  <c r="Z887" i="13"/>
  <c r="Y887" i="13"/>
  <c r="X887" i="13"/>
  <c r="W887" i="13"/>
  <c r="V887" i="13"/>
  <c r="U887" i="13"/>
  <c r="T887" i="13"/>
  <c r="S887" i="13"/>
  <c r="R887" i="13"/>
  <c r="Q887" i="13"/>
  <c r="P887" i="13"/>
  <c r="O887" i="13"/>
  <c r="N887" i="13"/>
  <c r="M887" i="13"/>
  <c r="L887" i="13"/>
  <c r="K887" i="13"/>
  <c r="J887" i="13"/>
  <c r="I887" i="13"/>
  <c r="F887" i="13"/>
  <c r="AB886" i="13"/>
  <c r="AA886" i="13"/>
  <c r="Z886" i="13"/>
  <c r="Y886" i="13"/>
  <c r="X886" i="13"/>
  <c r="W886" i="13"/>
  <c r="V886" i="13"/>
  <c r="U886" i="13"/>
  <c r="T886" i="13"/>
  <c r="S886" i="13"/>
  <c r="R886" i="13"/>
  <c r="Q886" i="13"/>
  <c r="P886" i="13"/>
  <c r="O886" i="13"/>
  <c r="N886" i="13"/>
  <c r="M886" i="13"/>
  <c r="L886" i="13"/>
  <c r="K886" i="13"/>
  <c r="J886" i="13"/>
  <c r="I886" i="13"/>
  <c r="F886" i="13"/>
  <c r="AB885" i="13"/>
  <c r="AA885" i="13"/>
  <c r="Z885" i="13"/>
  <c r="Y885" i="13"/>
  <c r="X885" i="13"/>
  <c r="W885" i="13"/>
  <c r="V885" i="13"/>
  <c r="U885" i="13"/>
  <c r="T885" i="13"/>
  <c r="S885" i="13"/>
  <c r="R885" i="13"/>
  <c r="Q885" i="13"/>
  <c r="P885" i="13"/>
  <c r="O885" i="13"/>
  <c r="N885" i="13"/>
  <c r="M885" i="13"/>
  <c r="L885" i="13"/>
  <c r="K885" i="13"/>
  <c r="J885" i="13"/>
  <c r="I885" i="13"/>
  <c r="F885" i="13"/>
  <c r="AB884" i="13"/>
  <c r="AA884" i="13"/>
  <c r="Z884" i="13"/>
  <c r="Y884" i="13"/>
  <c r="X884" i="13"/>
  <c r="W884" i="13"/>
  <c r="V884" i="13"/>
  <c r="U884" i="13"/>
  <c r="T884" i="13"/>
  <c r="S884" i="13"/>
  <c r="R884" i="13"/>
  <c r="Q884" i="13"/>
  <c r="P884" i="13"/>
  <c r="O884" i="13"/>
  <c r="N884" i="13"/>
  <c r="M884" i="13"/>
  <c r="L884" i="13"/>
  <c r="K884" i="13"/>
  <c r="J884" i="13"/>
  <c r="I884" i="13"/>
  <c r="F884" i="13"/>
  <c r="AB883" i="13"/>
  <c r="AA883" i="13"/>
  <c r="Z883" i="13"/>
  <c r="Y883" i="13"/>
  <c r="X883" i="13"/>
  <c r="W883" i="13"/>
  <c r="V883" i="13"/>
  <c r="U883" i="13"/>
  <c r="T883" i="13"/>
  <c r="S883" i="13"/>
  <c r="R883" i="13"/>
  <c r="Q883" i="13"/>
  <c r="P883" i="13"/>
  <c r="O883" i="13"/>
  <c r="N883" i="13"/>
  <c r="M883" i="13"/>
  <c r="L883" i="13"/>
  <c r="K883" i="13"/>
  <c r="J883" i="13"/>
  <c r="I883" i="13"/>
  <c r="F883" i="13"/>
  <c r="AB882" i="13"/>
  <c r="AA882" i="13"/>
  <c r="Z882" i="13"/>
  <c r="Y882" i="13"/>
  <c r="X882" i="13"/>
  <c r="W882" i="13"/>
  <c r="V882" i="13"/>
  <c r="U882" i="13"/>
  <c r="T882" i="13"/>
  <c r="S882" i="13"/>
  <c r="R882" i="13"/>
  <c r="Q882" i="13"/>
  <c r="P882" i="13"/>
  <c r="O882" i="13"/>
  <c r="N882" i="13"/>
  <c r="M882" i="13"/>
  <c r="L882" i="13"/>
  <c r="K882" i="13"/>
  <c r="J882" i="13"/>
  <c r="I882" i="13"/>
  <c r="F882" i="13"/>
  <c r="AB881" i="13"/>
  <c r="AA881" i="13"/>
  <c r="Z881" i="13"/>
  <c r="Y881" i="13"/>
  <c r="X881" i="13"/>
  <c r="W881" i="13"/>
  <c r="V881" i="13"/>
  <c r="U881" i="13"/>
  <c r="T881" i="13"/>
  <c r="S881" i="13"/>
  <c r="R881" i="13"/>
  <c r="Q881" i="13"/>
  <c r="P881" i="13"/>
  <c r="O881" i="13"/>
  <c r="N881" i="13"/>
  <c r="M881" i="13"/>
  <c r="L881" i="13"/>
  <c r="K881" i="13"/>
  <c r="J881" i="13"/>
  <c r="I881" i="13"/>
  <c r="F881" i="13"/>
  <c r="AB880" i="13"/>
  <c r="AA880" i="13"/>
  <c r="Z880" i="13"/>
  <c r="Y880" i="13"/>
  <c r="X880" i="13"/>
  <c r="W880" i="13"/>
  <c r="V880" i="13"/>
  <c r="U880" i="13"/>
  <c r="T880" i="13"/>
  <c r="S880" i="13"/>
  <c r="R880" i="13"/>
  <c r="Q880" i="13"/>
  <c r="P880" i="13"/>
  <c r="O880" i="13"/>
  <c r="N880" i="13"/>
  <c r="M880" i="13"/>
  <c r="L880" i="13"/>
  <c r="K880" i="13"/>
  <c r="J880" i="13"/>
  <c r="I880" i="13"/>
  <c r="F880" i="13"/>
  <c r="AB879" i="13"/>
  <c r="AA879" i="13"/>
  <c r="Z879" i="13"/>
  <c r="Y879" i="13"/>
  <c r="X879" i="13"/>
  <c r="W879" i="13"/>
  <c r="V879" i="13"/>
  <c r="U879" i="13"/>
  <c r="T879" i="13"/>
  <c r="S879" i="13"/>
  <c r="R879" i="13"/>
  <c r="Q879" i="13"/>
  <c r="P879" i="13"/>
  <c r="O879" i="13"/>
  <c r="N879" i="13"/>
  <c r="M879" i="13"/>
  <c r="L879" i="13"/>
  <c r="K879" i="13"/>
  <c r="J879" i="13"/>
  <c r="I879" i="13"/>
  <c r="F879" i="13"/>
  <c r="AB878" i="13"/>
  <c r="AA878" i="13"/>
  <c r="Z878" i="13"/>
  <c r="Y878" i="13"/>
  <c r="X878" i="13"/>
  <c r="W878" i="13"/>
  <c r="V878" i="13"/>
  <c r="U878" i="13"/>
  <c r="T878" i="13"/>
  <c r="S878" i="13"/>
  <c r="R878" i="13"/>
  <c r="Q878" i="13"/>
  <c r="P878" i="13"/>
  <c r="O878" i="13"/>
  <c r="N878" i="13"/>
  <c r="M878" i="13"/>
  <c r="L878" i="13"/>
  <c r="K878" i="13"/>
  <c r="J878" i="13"/>
  <c r="I878" i="13"/>
  <c r="F878" i="13"/>
  <c r="AB877" i="13"/>
  <c r="AA877" i="13"/>
  <c r="Z877" i="13"/>
  <c r="Y877" i="13"/>
  <c r="X877" i="13"/>
  <c r="W877" i="13"/>
  <c r="V877" i="13"/>
  <c r="U877" i="13"/>
  <c r="T877" i="13"/>
  <c r="S877" i="13"/>
  <c r="R877" i="13"/>
  <c r="Q877" i="13"/>
  <c r="P877" i="13"/>
  <c r="O877" i="13"/>
  <c r="N877" i="13"/>
  <c r="M877" i="13"/>
  <c r="L877" i="13"/>
  <c r="K877" i="13"/>
  <c r="J877" i="13"/>
  <c r="I877" i="13"/>
  <c r="F877" i="13"/>
  <c r="AB876" i="13"/>
  <c r="AA876" i="13"/>
  <c r="Z876" i="13"/>
  <c r="Y876" i="13"/>
  <c r="X876" i="13"/>
  <c r="W876" i="13"/>
  <c r="V876" i="13"/>
  <c r="U876" i="13"/>
  <c r="T876" i="13"/>
  <c r="S876" i="13"/>
  <c r="R876" i="13"/>
  <c r="Q876" i="13"/>
  <c r="P876" i="13"/>
  <c r="O876" i="13"/>
  <c r="N876" i="13"/>
  <c r="M876" i="13"/>
  <c r="L876" i="13"/>
  <c r="K876" i="13"/>
  <c r="J876" i="13"/>
  <c r="I876" i="13"/>
  <c r="F876" i="13"/>
  <c r="AB875" i="13"/>
  <c r="AA875" i="13"/>
  <c r="Z875" i="13"/>
  <c r="Y875" i="13"/>
  <c r="X875" i="13"/>
  <c r="W875" i="13"/>
  <c r="V875" i="13"/>
  <c r="U875" i="13"/>
  <c r="T875" i="13"/>
  <c r="S875" i="13"/>
  <c r="R875" i="13"/>
  <c r="Q875" i="13"/>
  <c r="P875" i="13"/>
  <c r="O875" i="13"/>
  <c r="N875" i="13"/>
  <c r="M875" i="13"/>
  <c r="L875" i="13"/>
  <c r="K875" i="13"/>
  <c r="J875" i="13"/>
  <c r="I875" i="13"/>
  <c r="F875" i="13"/>
  <c r="AB874" i="13"/>
  <c r="AA874" i="13"/>
  <c r="Z874" i="13"/>
  <c r="Y874" i="13"/>
  <c r="X874" i="13"/>
  <c r="W874" i="13"/>
  <c r="V874" i="13"/>
  <c r="U874" i="13"/>
  <c r="T874" i="13"/>
  <c r="S874" i="13"/>
  <c r="R874" i="13"/>
  <c r="Q874" i="13"/>
  <c r="P874" i="13"/>
  <c r="O874" i="13"/>
  <c r="N874" i="13"/>
  <c r="M874" i="13"/>
  <c r="L874" i="13"/>
  <c r="K874" i="13"/>
  <c r="J874" i="13"/>
  <c r="I874" i="13"/>
  <c r="F874" i="13"/>
  <c r="AB873" i="13"/>
  <c r="AA873" i="13"/>
  <c r="Z873" i="13"/>
  <c r="Y873" i="13"/>
  <c r="X873" i="13"/>
  <c r="W873" i="13"/>
  <c r="V873" i="13"/>
  <c r="U873" i="13"/>
  <c r="T873" i="13"/>
  <c r="S873" i="13"/>
  <c r="R873" i="13"/>
  <c r="Q873" i="13"/>
  <c r="P873" i="13"/>
  <c r="O873" i="13"/>
  <c r="N873" i="13"/>
  <c r="M873" i="13"/>
  <c r="L873" i="13"/>
  <c r="K873" i="13"/>
  <c r="J873" i="13"/>
  <c r="I873" i="13"/>
  <c r="F873" i="13"/>
  <c r="AB872" i="13"/>
  <c r="AA872" i="13"/>
  <c r="Z872" i="13"/>
  <c r="Y872" i="13"/>
  <c r="X872" i="13"/>
  <c r="W872" i="13"/>
  <c r="V872" i="13"/>
  <c r="U872" i="13"/>
  <c r="T872" i="13"/>
  <c r="S872" i="13"/>
  <c r="R872" i="13"/>
  <c r="Q872" i="13"/>
  <c r="P872" i="13"/>
  <c r="O872" i="13"/>
  <c r="N872" i="13"/>
  <c r="M872" i="13"/>
  <c r="L872" i="13"/>
  <c r="K872" i="13"/>
  <c r="J872" i="13"/>
  <c r="I872" i="13"/>
  <c r="F872" i="13"/>
  <c r="AB871" i="13"/>
  <c r="AA871" i="13"/>
  <c r="Z871" i="13"/>
  <c r="Y871" i="13"/>
  <c r="X871" i="13"/>
  <c r="W871" i="13"/>
  <c r="V871" i="13"/>
  <c r="U871" i="13"/>
  <c r="T871" i="13"/>
  <c r="S871" i="13"/>
  <c r="R871" i="13"/>
  <c r="Q871" i="13"/>
  <c r="P871" i="13"/>
  <c r="O871" i="13"/>
  <c r="N871" i="13"/>
  <c r="M871" i="13"/>
  <c r="L871" i="13"/>
  <c r="K871" i="13"/>
  <c r="J871" i="13"/>
  <c r="I871" i="13"/>
  <c r="F871" i="13"/>
  <c r="AB870" i="13"/>
  <c r="AA870" i="13"/>
  <c r="Z870" i="13"/>
  <c r="Y870" i="13"/>
  <c r="X870" i="13"/>
  <c r="W870" i="13"/>
  <c r="V870" i="13"/>
  <c r="U870" i="13"/>
  <c r="T870" i="13"/>
  <c r="S870" i="13"/>
  <c r="R870" i="13"/>
  <c r="Q870" i="13"/>
  <c r="P870" i="13"/>
  <c r="O870" i="13"/>
  <c r="N870" i="13"/>
  <c r="M870" i="13"/>
  <c r="L870" i="13"/>
  <c r="K870" i="13"/>
  <c r="J870" i="13"/>
  <c r="I870" i="13"/>
  <c r="F870" i="13"/>
  <c r="AB869" i="13"/>
  <c r="AA869" i="13"/>
  <c r="Z869" i="13"/>
  <c r="Y869" i="13"/>
  <c r="X869" i="13"/>
  <c r="W869" i="13"/>
  <c r="V869" i="13"/>
  <c r="U869" i="13"/>
  <c r="T869" i="13"/>
  <c r="S869" i="13"/>
  <c r="R869" i="13"/>
  <c r="Q869" i="13"/>
  <c r="P869" i="13"/>
  <c r="O869" i="13"/>
  <c r="N869" i="13"/>
  <c r="M869" i="13"/>
  <c r="L869" i="13"/>
  <c r="K869" i="13"/>
  <c r="J869" i="13"/>
  <c r="I869" i="13"/>
  <c r="F869" i="13"/>
  <c r="AB868" i="13"/>
  <c r="AA868" i="13"/>
  <c r="Z868" i="13"/>
  <c r="Y868" i="13"/>
  <c r="X868" i="13"/>
  <c r="W868" i="13"/>
  <c r="V868" i="13"/>
  <c r="U868" i="13"/>
  <c r="T868" i="13"/>
  <c r="S868" i="13"/>
  <c r="R868" i="13"/>
  <c r="Q868" i="13"/>
  <c r="P868" i="13"/>
  <c r="O868" i="13"/>
  <c r="N868" i="13"/>
  <c r="M868" i="13"/>
  <c r="L868" i="13"/>
  <c r="K868" i="13"/>
  <c r="J868" i="13"/>
  <c r="I868" i="13"/>
  <c r="F868" i="13"/>
  <c r="AB867" i="13"/>
  <c r="AA867" i="13"/>
  <c r="Z867" i="13"/>
  <c r="Y867" i="13"/>
  <c r="X867" i="13"/>
  <c r="W867" i="13"/>
  <c r="V867" i="13"/>
  <c r="U867" i="13"/>
  <c r="T867" i="13"/>
  <c r="S867" i="13"/>
  <c r="R867" i="13"/>
  <c r="Q867" i="13"/>
  <c r="P867" i="13"/>
  <c r="O867" i="13"/>
  <c r="N867" i="13"/>
  <c r="M867" i="13"/>
  <c r="L867" i="13"/>
  <c r="K867" i="13"/>
  <c r="J867" i="13"/>
  <c r="I867" i="13"/>
  <c r="F867" i="13"/>
  <c r="AB866" i="13"/>
  <c r="AA866" i="13"/>
  <c r="Z866" i="13"/>
  <c r="Y866" i="13"/>
  <c r="X866" i="13"/>
  <c r="W866" i="13"/>
  <c r="V866" i="13"/>
  <c r="U866" i="13"/>
  <c r="T866" i="13"/>
  <c r="S866" i="13"/>
  <c r="R866" i="13"/>
  <c r="Q866" i="13"/>
  <c r="P866" i="13"/>
  <c r="O866" i="13"/>
  <c r="N866" i="13"/>
  <c r="M866" i="13"/>
  <c r="L866" i="13"/>
  <c r="K866" i="13"/>
  <c r="J866" i="13"/>
  <c r="I866" i="13"/>
  <c r="F866" i="13"/>
  <c r="AB865" i="13"/>
  <c r="AA865" i="13"/>
  <c r="Z865" i="13"/>
  <c r="Y865" i="13"/>
  <c r="X865" i="13"/>
  <c r="W865" i="13"/>
  <c r="V865" i="13"/>
  <c r="U865" i="13"/>
  <c r="T865" i="13"/>
  <c r="S865" i="13"/>
  <c r="R865" i="13"/>
  <c r="Q865" i="13"/>
  <c r="P865" i="13"/>
  <c r="O865" i="13"/>
  <c r="N865" i="13"/>
  <c r="M865" i="13"/>
  <c r="L865" i="13"/>
  <c r="K865" i="13"/>
  <c r="J865" i="13"/>
  <c r="I865" i="13"/>
  <c r="F865" i="13"/>
  <c r="G865" i="13"/>
  <c r="AB864" i="13"/>
  <c r="AA864" i="13"/>
  <c r="Z864" i="13"/>
  <c r="Y864" i="13"/>
  <c r="X864" i="13"/>
  <c r="W864" i="13"/>
  <c r="V864" i="13"/>
  <c r="U864" i="13"/>
  <c r="T864" i="13"/>
  <c r="S864" i="13"/>
  <c r="R864" i="13"/>
  <c r="Q864" i="13"/>
  <c r="P864" i="13"/>
  <c r="O864" i="13"/>
  <c r="N864" i="13"/>
  <c r="M864" i="13"/>
  <c r="L864" i="13"/>
  <c r="K864" i="13"/>
  <c r="J864" i="13"/>
  <c r="I864" i="13"/>
  <c r="F864" i="13"/>
  <c r="G864" i="13"/>
  <c r="AB863" i="13"/>
  <c r="AA863" i="13"/>
  <c r="Z863" i="13"/>
  <c r="Y863" i="13"/>
  <c r="X863" i="13"/>
  <c r="W863" i="13"/>
  <c r="V863" i="13"/>
  <c r="U863" i="13"/>
  <c r="T863" i="13"/>
  <c r="S863" i="13"/>
  <c r="R863" i="13"/>
  <c r="Q863" i="13"/>
  <c r="P863" i="13"/>
  <c r="O863" i="13"/>
  <c r="N863" i="13"/>
  <c r="M863" i="13"/>
  <c r="L863" i="13"/>
  <c r="K863" i="13"/>
  <c r="J863" i="13"/>
  <c r="I863" i="13"/>
  <c r="F863" i="13"/>
  <c r="G863" i="13"/>
  <c r="AB862" i="13"/>
  <c r="AA862" i="13"/>
  <c r="Z862" i="13"/>
  <c r="Y862" i="13"/>
  <c r="X862" i="13"/>
  <c r="W862" i="13"/>
  <c r="V862" i="13"/>
  <c r="U862" i="13"/>
  <c r="T862" i="13"/>
  <c r="S862" i="13"/>
  <c r="R862" i="13"/>
  <c r="Q862" i="13"/>
  <c r="P862" i="13"/>
  <c r="O862" i="13"/>
  <c r="N862" i="13"/>
  <c r="M862" i="13"/>
  <c r="L862" i="13"/>
  <c r="K862" i="13"/>
  <c r="J862" i="13"/>
  <c r="I862" i="13"/>
  <c r="F862" i="13"/>
  <c r="G862" i="13"/>
  <c r="AB861" i="13"/>
  <c r="AA861" i="13"/>
  <c r="Z861" i="13"/>
  <c r="Y861" i="13"/>
  <c r="X861" i="13"/>
  <c r="W861" i="13"/>
  <c r="V861" i="13"/>
  <c r="U861" i="13"/>
  <c r="T861" i="13"/>
  <c r="S861" i="13"/>
  <c r="R861" i="13"/>
  <c r="Q861" i="13"/>
  <c r="P861" i="13"/>
  <c r="O861" i="13"/>
  <c r="N861" i="13"/>
  <c r="M861" i="13"/>
  <c r="L861" i="13"/>
  <c r="K861" i="13"/>
  <c r="J861" i="13"/>
  <c r="I861" i="13"/>
  <c r="F861" i="13"/>
  <c r="G861" i="13"/>
  <c r="AB860" i="13"/>
  <c r="AA860" i="13"/>
  <c r="Z860" i="13"/>
  <c r="Y860" i="13"/>
  <c r="X860" i="13"/>
  <c r="W860" i="13"/>
  <c r="V860" i="13"/>
  <c r="U860" i="13"/>
  <c r="T860" i="13"/>
  <c r="S860" i="13"/>
  <c r="R860" i="13"/>
  <c r="Q860" i="13"/>
  <c r="P860" i="13"/>
  <c r="O860" i="13"/>
  <c r="N860" i="13"/>
  <c r="M860" i="13"/>
  <c r="L860" i="13"/>
  <c r="K860" i="13"/>
  <c r="J860" i="13"/>
  <c r="I860" i="13"/>
  <c r="F860" i="13"/>
  <c r="G860" i="13"/>
  <c r="AB859" i="13"/>
  <c r="AA859" i="13"/>
  <c r="Z859" i="13"/>
  <c r="Y859" i="13"/>
  <c r="X859" i="13"/>
  <c r="W859" i="13"/>
  <c r="V859" i="13"/>
  <c r="U859" i="13"/>
  <c r="T859" i="13"/>
  <c r="S859" i="13"/>
  <c r="R859" i="13"/>
  <c r="Q859" i="13"/>
  <c r="P859" i="13"/>
  <c r="O859" i="13"/>
  <c r="N859" i="13"/>
  <c r="M859" i="13"/>
  <c r="L859" i="13"/>
  <c r="K859" i="13"/>
  <c r="J859" i="13"/>
  <c r="I859" i="13"/>
  <c r="F859" i="13"/>
  <c r="G859" i="13"/>
  <c r="AB858" i="13"/>
  <c r="AA858" i="13"/>
  <c r="Z858" i="13"/>
  <c r="Y858" i="13"/>
  <c r="X858" i="13"/>
  <c r="W858" i="13"/>
  <c r="V858" i="13"/>
  <c r="U858" i="13"/>
  <c r="T858" i="13"/>
  <c r="S858" i="13"/>
  <c r="R858" i="13"/>
  <c r="Q858" i="13"/>
  <c r="P858" i="13"/>
  <c r="O858" i="13"/>
  <c r="N858" i="13"/>
  <c r="M858" i="13"/>
  <c r="L858" i="13"/>
  <c r="K858" i="13"/>
  <c r="J858" i="13"/>
  <c r="I858" i="13"/>
  <c r="F858" i="13"/>
  <c r="G858" i="13"/>
  <c r="AB857" i="13"/>
  <c r="AA857" i="13"/>
  <c r="Z857" i="13"/>
  <c r="Y857" i="13"/>
  <c r="X857" i="13"/>
  <c r="W857" i="13"/>
  <c r="V857" i="13"/>
  <c r="U857" i="13"/>
  <c r="T857" i="13"/>
  <c r="S857" i="13"/>
  <c r="R857" i="13"/>
  <c r="Q857" i="13"/>
  <c r="P857" i="13"/>
  <c r="O857" i="13"/>
  <c r="N857" i="13"/>
  <c r="M857" i="13"/>
  <c r="L857" i="13"/>
  <c r="K857" i="13"/>
  <c r="J857" i="13"/>
  <c r="I857" i="13"/>
  <c r="F857" i="13"/>
  <c r="G857" i="13"/>
  <c r="AB856" i="13"/>
  <c r="AA856" i="13"/>
  <c r="Z856" i="13"/>
  <c r="Y856" i="13"/>
  <c r="X856" i="13"/>
  <c r="W856" i="13"/>
  <c r="V856" i="13"/>
  <c r="U856" i="13"/>
  <c r="T856" i="13"/>
  <c r="S856" i="13"/>
  <c r="R856" i="13"/>
  <c r="Q856" i="13"/>
  <c r="P856" i="13"/>
  <c r="O856" i="13"/>
  <c r="N856" i="13"/>
  <c r="M856" i="13"/>
  <c r="L856" i="13"/>
  <c r="K856" i="13"/>
  <c r="J856" i="13"/>
  <c r="I856" i="13"/>
  <c r="F856" i="13"/>
  <c r="G856" i="13"/>
  <c r="AB855" i="13"/>
  <c r="AA855" i="13"/>
  <c r="Z855" i="13"/>
  <c r="Y855" i="13"/>
  <c r="X855" i="13"/>
  <c r="W855" i="13"/>
  <c r="V855" i="13"/>
  <c r="U855" i="13"/>
  <c r="T855" i="13"/>
  <c r="S855" i="13"/>
  <c r="R855" i="13"/>
  <c r="Q855" i="13"/>
  <c r="P855" i="13"/>
  <c r="O855" i="13"/>
  <c r="N855" i="13"/>
  <c r="M855" i="13"/>
  <c r="L855" i="13"/>
  <c r="K855" i="13"/>
  <c r="J855" i="13"/>
  <c r="I855" i="13"/>
  <c r="F855" i="13"/>
  <c r="G855" i="13"/>
  <c r="AB854" i="13"/>
  <c r="AA854" i="13"/>
  <c r="Z854" i="13"/>
  <c r="Y854" i="13"/>
  <c r="X854" i="13"/>
  <c r="W854" i="13"/>
  <c r="V854" i="13"/>
  <c r="U854" i="13"/>
  <c r="T854" i="13"/>
  <c r="S854" i="13"/>
  <c r="R854" i="13"/>
  <c r="Q854" i="13"/>
  <c r="P854" i="13"/>
  <c r="O854" i="13"/>
  <c r="N854" i="13"/>
  <c r="M854" i="13"/>
  <c r="L854" i="13"/>
  <c r="K854" i="13"/>
  <c r="J854" i="13"/>
  <c r="I854" i="13"/>
  <c r="F854" i="13"/>
  <c r="G854" i="13"/>
  <c r="AB853" i="13"/>
  <c r="AA853" i="13"/>
  <c r="Z853" i="13"/>
  <c r="Y853" i="13"/>
  <c r="X853" i="13"/>
  <c r="W853" i="13"/>
  <c r="V853" i="13"/>
  <c r="U853" i="13"/>
  <c r="T853" i="13"/>
  <c r="S853" i="13"/>
  <c r="R853" i="13"/>
  <c r="Q853" i="13"/>
  <c r="P853" i="13"/>
  <c r="O853" i="13"/>
  <c r="N853" i="13"/>
  <c r="M853" i="13"/>
  <c r="L853" i="13"/>
  <c r="K853" i="13"/>
  <c r="J853" i="13"/>
  <c r="I853" i="13"/>
  <c r="F853" i="13"/>
  <c r="G853" i="13"/>
  <c r="AB852" i="13"/>
  <c r="AA852" i="13"/>
  <c r="Z852" i="13"/>
  <c r="Y852" i="13"/>
  <c r="X852" i="13"/>
  <c r="W852" i="13"/>
  <c r="V852" i="13"/>
  <c r="U852" i="13"/>
  <c r="T852" i="13"/>
  <c r="S852" i="13"/>
  <c r="R852" i="13"/>
  <c r="Q852" i="13"/>
  <c r="P852" i="13"/>
  <c r="O852" i="13"/>
  <c r="N852" i="13"/>
  <c r="M852" i="13"/>
  <c r="L852" i="13"/>
  <c r="K852" i="13"/>
  <c r="J852" i="13"/>
  <c r="I852" i="13"/>
  <c r="F852" i="13"/>
  <c r="G852" i="13"/>
  <c r="AB851" i="13"/>
  <c r="AA851" i="13"/>
  <c r="Z851" i="13"/>
  <c r="Y851" i="13"/>
  <c r="X851" i="13"/>
  <c r="W851" i="13"/>
  <c r="V851" i="13"/>
  <c r="U851" i="13"/>
  <c r="T851" i="13"/>
  <c r="S851" i="13"/>
  <c r="R851" i="13"/>
  <c r="Q851" i="13"/>
  <c r="P851" i="13"/>
  <c r="O851" i="13"/>
  <c r="N851" i="13"/>
  <c r="M851" i="13"/>
  <c r="L851" i="13"/>
  <c r="K851" i="13"/>
  <c r="J851" i="13"/>
  <c r="I851" i="13"/>
  <c r="F851" i="13"/>
  <c r="G851" i="13"/>
  <c r="AB850" i="13"/>
  <c r="AA850" i="13"/>
  <c r="Z850" i="13"/>
  <c r="Y850" i="13"/>
  <c r="X850" i="13"/>
  <c r="W850" i="13"/>
  <c r="V850" i="13"/>
  <c r="U850" i="13"/>
  <c r="T850" i="13"/>
  <c r="S850" i="13"/>
  <c r="R850" i="13"/>
  <c r="Q850" i="13"/>
  <c r="P850" i="13"/>
  <c r="O850" i="13"/>
  <c r="N850" i="13"/>
  <c r="M850" i="13"/>
  <c r="L850" i="13"/>
  <c r="K850" i="13"/>
  <c r="J850" i="13"/>
  <c r="I850" i="13"/>
  <c r="F850" i="13"/>
  <c r="G850" i="13"/>
  <c r="AB849" i="13"/>
  <c r="AA849" i="13"/>
  <c r="Z849" i="13"/>
  <c r="Y849" i="13"/>
  <c r="X849" i="13"/>
  <c r="W849" i="13"/>
  <c r="V849" i="13"/>
  <c r="U849" i="13"/>
  <c r="T849" i="13"/>
  <c r="S849" i="13"/>
  <c r="R849" i="13"/>
  <c r="Q849" i="13"/>
  <c r="P849" i="13"/>
  <c r="O849" i="13"/>
  <c r="N849" i="13"/>
  <c r="M849" i="13"/>
  <c r="L849" i="13"/>
  <c r="K849" i="13"/>
  <c r="J849" i="13"/>
  <c r="I849" i="13"/>
  <c r="F849" i="13"/>
  <c r="G849" i="13"/>
  <c r="AB848" i="13"/>
  <c r="AA848" i="13"/>
  <c r="Z848" i="13"/>
  <c r="Y848" i="13"/>
  <c r="X848" i="13"/>
  <c r="W848" i="13"/>
  <c r="V848" i="13"/>
  <c r="U848" i="13"/>
  <c r="T848" i="13"/>
  <c r="S848" i="13"/>
  <c r="R848" i="13"/>
  <c r="Q848" i="13"/>
  <c r="P848" i="13"/>
  <c r="O848" i="13"/>
  <c r="N848" i="13"/>
  <c r="M848" i="13"/>
  <c r="L848" i="13"/>
  <c r="K848" i="13"/>
  <c r="J848" i="13"/>
  <c r="I848" i="13"/>
  <c r="F848" i="13"/>
  <c r="G848" i="13"/>
  <c r="AB847" i="13"/>
  <c r="AA847" i="13"/>
  <c r="Z847" i="13"/>
  <c r="Y847" i="13"/>
  <c r="X847" i="13"/>
  <c r="W847" i="13"/>
  <c r="V847" i="13"/>
  <c r="U847" i="13"/>
  <c r="T847" i="13"/>
  <c r="S847" i="13"/>
  <c r="R847" i="13"/>
  <c r="Q847" i="13"/>
  <c r="P847" i="13"/>
  <c r="O847" i="13"/>
  <c r="N847" i="13"/>
  <c r="M847" i="13"/>
  <c r="L847" i="13"/>
  <c r="K847" i="13"/>
  <c r="J847" i="13"/>
  <c r="I847" i="13"/>
  <c r="F847" i="13"/>
  <c r="G847" i="13"/>
  <c r="AB846" i="13"/>
  <c r="AA846" i="13"/>
  <c r="Z846" i="13"/>
  <c r="Y846" i="13"/>
  <c r="X846" i="13"/>
  <c r="W846" i="13"/>
  <c r="V846" i="13"/>
  <c r="U846" i="13"/>
  <c r="T846" i="13"/>
  <c r="S846" i="13"/>
  <c r="R846" i="13"/>
  <c r="Q846" i="13"/>
  <c r="P846" i="13"/>
  <c r="O846" i="13"/>
  <c r="N846" i="13"/>
  <c r="M846" i="13"/>
  <c r="L846" i="13"/>
  <c r="K846" i="13"/>
  <c r="J846" i="13"/>
  <c r="I846" i="13"/>
  <c r="F846" i="13"/>
  <c r="G846" i="13"/>
  <c r="AB845" i="13"/>
  <c r="AA845" i="13"/>
  <c r="Z845" i="13"/>
  <c r="Y845" i="13"/>
  <c r="X845" i="13"/>
  <c r="W845" i="13"/>
  <c r="V845" i="13"/>
  <c r="U845" i="13"/>
  <c r="T845" i="13"/>
  <c r="S845" i="13"/>
  <c r="R845" i="13"/>
  <c r="Q845" i="13"/>
  <c r="P845" i="13"/>
  <c r="O845" i="13"/>
  <c r="N845" i="13"/>
  <c r="M845" i="13"/>
  <c r="L845" i="13"/>
  <c r="K845" i="13"/>
  <c r="J845" i="13"/>
  <c r="I845" i="13"/>
  <c r="F845" i="13"/>
  <c r="G845" i="13"/>
  <c r="AB844" i="13"/>
  <c r="AA844" i="13"/>
  <c r="Z844" i="13"/>
  <c r="Y844" i="13"/>
  <c r="X844" i="13"/>
  <c r="W844" i="13"/>
  <c r="V844" i="13"/>
  <c r="U844" i="13"/>
  <c r="T844" i="13"/>
  <c r="S844" i="13"/>
  <c r="R844" i="13"/>
  <c r="Q844" i="13"/>
  <c r="P844" i="13"/>
  <c r="O844" i="13"/>
  <c r="N844" i="13"/>
  <c r="M844" i="13"/>
  <c r="L844" i="13"/>
  <c r="K844" i="13"/>
  <c r="J844" i="13"/>
  <c r="I844" i="13"/>
  <c r="F844" i="13"/>
  <c r="G844" i="13"/>
  <c r="AB843" i="13"/>
  <c r="AA843" i="13"/>
  <c r="Z843" i="13"/>
  <c r="Y843" i="13"/>
  <c r="X843" i="13"/>
  <c r="W843" i="13"/>
  <c r="V843" i="13"/>
  <c r="U843" i="13"/>
  <c r="T843" i="13"/>
  <c r="S843" i="13"/>
  <c r="R843" i="13"/>
  <c r="Q843" i="13"/>
  <c r="P843" i="13"/>
  <c r="O843" i="13"/>
  <c r="N843" i="13"/>
  <c r="M843" i="13"/>
  <c r="L843" i="13"/>
  <c r="K843" i="13"/>
  <c r="J843" i="13"/>
  <c r="I843" i="13"/>
  <c r="F843" i="13"/>
  <c r="G843" i="13"/>
  <c r="AB842" i="13"/>
  <c r="AA842" i="13"/>
  <c r="Z842" i="13"/>
  <c r="Y842" i="13"/>
  <c r="X842" i="13"/>
  <c r="W842" i="13"/>
  <c r="V842" i="13"/>
  <c r="U842" i="13"/>
  <c r="T842" i="13"/>
  <c r="S842" i="13"/>
  <c r="R842" i="13"/>
  <c r="Q842" i="13"/>
  <c r="P842" i="13"/>
  <c r="O842" i="13"/>
  <c r="N842" i="13"/>
  <c r="M842" i="13"/>
  <c r="L842" i="13"/>
  <c r="K842" i="13"/>
  <c r="J842" i="13"/>
  <c r="I842" i="13"/>
  <c r="F842" i="13"/>
  <c r="G842" i="13"/>
  <c r="AB841" i="13"/>
  <c r="AA841" i="13"/>
  <c r="Z841" i="13"/>
  <c r="Y841" i="13"/>
  <c r="X841" i="13"/>
  <c r="W841" i="13"/>
  <c r="V841" i="13"/>
  <c r="U841" i="13"/>
  <c r="T841" i="13"/>
  <c r="S841" i="13"/>
  <c r="R841" i="13"/>
  <c r="Q841" i="13"/>
  <c r="P841" i="13"/>
  <c r="O841" i="13"/>
  <c r="N841" i="13"/>
  <c r="M841" i="13"/>
  <c r="L841" i="13"/>
  <c r="K841" i="13"/>
  <c r="J841" i="13"/>
  <c r="I841" i="13"/>
  <c r="F841" i="13"/>
  <c r="G841" i="13"/>
  <c r="AB840" i="13"/>
  <c r="AA840" i="13"/>
  <c r="Z840" i="13"/>
  <c r="Y840" i="13"/>
  <c r="X840" i="13"/>
  <c r="W840" i="13"/>
  <c r="V840" i="13"/>
  <c r="U840" i="13"/>
  <c r="T840" i="13"/>
  <c r="S840" i="13"/>
  <c r="R840" i="13"/>
  <c r="Q840" i="13"/>
  <c r="P840" i="13"/>
  <c r="O840" i="13"/>
  <c r="N840" i="13"/>
  <c r="M840" i="13"/>
  <c r="L840" i="13"/>
  <c r="K840" i="13"/>
  <c r="J840" i="13"/>
  <c r="I840" i="13"/>
  <c r="F840" i="13"/>
  <c r="G840" i="13"/>
  <c r="AB839" i="13"/>
  <c r="AA839" i="13"/>
  <c r="Z839" i="13"/>
  <c r="Y839" i="13"/>
  <c r="X839" i="13"/>
  <c r="W839" i="13"/>
  <c r="V839" i="13"/>
  <c r="U839" i="13"/>
  <c r="T839" i="13"/>
  <c r="S839" i="13"/>
  <c r="R839" i="13"/>
  <c r="Q839" i="13"/>
  <c r="P839" i="13"/>
  <c r="O839" i="13"/>
  <c r="N839" i="13"/>
  <c r="M839" i="13"/>
  <c r="L839" i="13"/>
  <c r="K839" i="13"/>
  <c r="J839" i="13"/>
  <c r="I839" i="13"/>
  <c r="F839" i="13"/>
  <c r="G839" i="13"/>
  <c r="AB838" i="13"/>
  <c r="AA838" i="13"/>
  <c r="Z838" i="13"/>
  <c r="Y838" i="13"/>
  <c r="X838" i="13"/>
  <c r="W838" i="13"/>
  <c r="V838" i="13"/>
  <c r="U838" i="13"/>
  <c r="T838" i="13"/>
  <c r="S838" i="13"/>
  <c r="R838" i="13"/>
  <c r="Q838" i="13"/>
  <c r="P838" i="13"/>
  <c r="O838" i="13"/>
  <c r="N838" i="13"/>
  <c r="M838" i="13"/>
  <c r="L838" i="13"/>
  <c r="K838" i="13"/>
  <c r="J838" i="13"/>
  <c r="I838" i="13"/>
  <c r="F838" i="13"/>
  <c r="G838" i="13"/>
  <c r="AB837" i="13"/>
  <c r="AA837" i="13"/>
  <c r="Z837" i="13"/>
  <c r="Y837" i="13"/>
  <c r="X837" i="13"/>
  <c r="W837" i="13"/>
  <c r="V837" i="13"/>
  <c r="U837" i="13"/>
  <c r="T837" i="13"/>
  <c r="S837" i="13"/>
  <c r="R837" i="13"/>
  <c r="Q837" i="13"/>
  <c r="P837" i="13"/>
  <c r="O837" i="13"/>
  <c r="N837" i="13"/>
  <c r="M837" i="13"/>
  <c r="L837" i="13"/>
  <c r="K837" i="13"/>
  <c r="J837" i="13"/>
  <c r="I837" i="13"/>
  <c r="F837" i="13"/>
  <c r="G837" i="13"/>
  <c r="AB836" i="13"/>
  <c r="AA836" i="13"/>
  <c r="Z836" i="13"/>
  <c r="Y836" i="13"/>
  <c r="X836" i="13"/>
  <c r="W836" i="13"/>
  <c r="V836" i="13"/>
  <c r="U836" i="13"/>
  <c r="T836" i="13"/>
  <c r="S836" i="13"/>
  <c r="R836" i="13"/>
  <c r="Q836" i="13"/>
  <c r="P836" i="13"/>
  <c r="O836" i="13"/>
  <c r="N836" i="13"/>
  <c r="M836" i="13"/>
  <c r="L836" i="13"/>
  <c r="K836" i="13"/>
  <c r="J836" i="13"/>
  <c r="I836" i="13"/>
  <c r="F836" i="13"/>
  <c r="G836" i="13"/>
  <c r="AB806" i="13"/>
  <c r="AA806" i="13"/>
  <c r="Z806" i="13"/>
  <c r="Y806" i="13"/>
  <c r="X806" i="13"/>
  <c r="W806" i="13"/>
  <c r="V806" i="13"/>
  <c r="U806" i="13"/>
  <c r="T806" i="13"/>
  <c r="S806" i="13"/>
  <c r="R806" i="13"/>
  <c r="Q806" i="13"/>
  <c r="P806" i="13"/>
  <c r="O806" i="13"/>
  <c r="N806" i="13"/>
  <c r="M806" i="13"/>
  <c r="L806" i="13"/>
  <c r="K806" i="13"/>
  <c r="J806" i="13"/>
  <c r="I806" i="13"/>
  <c r="F806" i="13"/>
  <c r="F805" i="13"/>
  <c r="AB835" i="13"/>
  <c r="AA835" i="13"/>
  <c r="Z835" i="13"/>
  <c r="Y835" i="13"/>
  <c r="X835" i="13"/>
  <c r="W835" i="13"/>
  <c r="V835" i="13"/>
  <c r="U835" i="13"/>
  <c r="T835" i="13"/>
  <c r="S835" i="13"/>
  <c r="R835" i="13"/>
  <c r="Q835" i="13"/>
  <c r="P835" i="13"/>
  <c r="O835" i="13"/>
  <c r="N835" i="13"/>
  <c r="M835" i="13"/>
  <c r="L835" i="13"/>
  <c r="K835" i="13"/>
  <c r="J835" i="13"/>
  <c r="I835" i="13"/>
  <c r="F835" i="13"/>
  <c r="AB834" i="13"/>
  <c r="AA834" i="13"/>
  <c r="Z834" i="13"/>
  <c r="Y834" i="13"/>
  <c r="X834" i="13"/>
  <c r="W834" i="13"/>
  <c r="V834" i="13"/>
  <c r="U834" i="13"/>
  <c r="T834" i="13"/>
  <c r="S834" i="13"/>
  <c r="R834" i="13"/>
  <c r="Q834" i="13"/>
  <c r="P834" i="13"/>
  <c r="O834" i="13"/>
  <c r="N834" i="13"/>
  <c r="M834" i="13"/>
  <c r="L834" i="13"/>
  <c r="K834" i="13"/>
  <c r="J834" i="13"/>
  <c r="I834" i="13"/>
  <c r="F834" i="13"/>
  <c r="AB833" i="13"/>
  <c r="AA833" i="13"/>
  <c r="Z833" i="13"/>
  <c r="Y833" i="13"/>
  <c r="X833" i="13"/>
  <c r="W833" i="13"/>
  <c r="V833" i="13"/>
  <c r="U833" i="13"/>
  <c r="T833" i="13"/>
  <c r="S833" i="13"/>
  <c r="R833" i="13"/>
  <c r="Q833" i="13"/>
  <c r="P833" i="13"/>
  <c r="O833" i="13"/>
  <c r="N833" i="13"/>
  <c r="M833" i="13"/>
  <c r="L833" i="13"/>
  <c r="K833" i="13"/>
  <c r="J833" i="13"/>
  <c r="I833" i="13"/>
  <c r="F833" i="13"/>
  <c r="AB832" i="13"/>
  <c r="AA832" i="13"/>
  <c r="Z832" i="13"/>
  <c r="Y832" i="13"/>
  <c r="X832" i="13"/>
  <c r="W832" i="13"/>
  <c r="V832" i="13"/>
  <c r="U832" i="13"/>
  <c r="T832" i="13"/>
  <c r="S832" i="13"/>
  <c r="R832" i="13"/>
  <c r="Q832" i="13"/>
  <c r="P832" i="13"/>
  <c r="O832" i="13"/>
  <c r="N832" i="13"/>
  <c r="M832" i="13"/>
  <c r="L832" i="13"/>
  <c r="K832" i="13"/>
  <c r="J832" i="13"/>
  <c r="I832" i="13"/>
  <c r="F832" i="13"/>
  <c r="AB831" i="13"/>
  <c r="AA831" i="13"/>
  <c r="Z831" i="13"/>
  <c r="Y831" i="13"/>
  <c r="X831" i="13"/>
  <c r="W831" i="13"/>
  <c r="V831" i="13"/>
  <c r="U831" i="13"/>
  <c r="T831" i="13"/>
  <c r="S831" i="13"/>
  <c r="R831" i="13"/>
  <c r="Q831" i="13"/>
  <c r="P831" i="13"/>
  <c r="O831" i="13"/>
  <c r="N831" i="13"/>
  <c r="M831" i="13"/>
  <c r="L831" i="13"/>
  <c r="K831" i="13"/>
  <c r="J831" i="13"/>
  <c r="I831" i="13"/>
  <c r="F831" i="13"/>
  <c r="AB830" i="13"/>
  <c r="AA830" i="13"/>
  <c r="Z830" i="13"/>
  <c r="Y830" i="13"/>
  <c r="X830" i="13"/>
  <c r="W830" i="13"/>
  <c r="V830" i="13"/>
  <c r="U830" i="13"/>
  <c r="T830" i="13"/>
  <c r="S830" i="13"/>
  <c r="R830" i="13"/>
  <c r="Q830" i="13"/>
  <c r="P830" i="13"/>
  <c r="O830" i="13"/>
  <c r="N830" i="13"/>
  <c r="M830" i="13"/>
  <c r="L830" i="13"/>
  <c r="K830" i="13"/>
  <c r="J830" i="13"/>
  <c r="I830" i="13"/>
  <c r="F830" i="13"/>
  <c r="AB829" i="13"/>
  <c r="AA829" i="13"/>
  <c r="Z829" i="13"/>
  <c r="Y829" i="13"/>
  <c r="X829" i="13"/>
  <c r="W829" i="13"/>
  <c r="V829" i="13"/>
  <c r="U829" i="13"/>
  <c r="T829" i="13"/>
  <c r="S829" i="13"/>
  <c r="R829" i="13"/>
  <c r="Q829" i="13"/>
  <c r="P829" i="13"/>
  <c r="O829" i="13"/>
  <c r="N829" i="13"/>
  <c r="M829" i="13"/>
  <c r="L829" i="13"/>
  <c r="K829" i="13"/>
  <c r="J829" i="13"/>
  <c r="I829" i="13"/>
  <c r="F829" i="13"/>
  <c r="AB828" i="13"/>
  <c r="AA828" i="13"/>
  <c r="Z828" i="13"/>
  <c r="Y828" i="13"/>
  <c r="X828" i="13"/>
  <c r="W828" i="13"/>
  <c r="V828" i="13"/>
  <c r="U828" i="13"/>
  <c r="T828" i="13"/>
  <c r="S828" i="13"/>
  <c r="R828" i="13"/>
  <c r="Q828" i="13"/>
  <c r="P828" i="13"/>
  <c r="O828" i="13"/>
  <c r="N828" i="13"/>
  <c r="M828" i="13"/>
  <c r="L828" i="13"/>
  <c r="K828" i="13"/>
  <c r="J828" i="13"/>
  <c r="I828" i="13"/>
  <c r="F828" i="13"/>
  <c r="AB827" i="13"/>
  <c r="AA827" i="13"/>
  <c r="Z827" i="13"/>
  <c r="Y827" i="13"/>
  <c r="X827" i="13"/>
  <c r="W827" i="13"/>
  <c r="V827" i="13"/>
  <c r="U827" i="13"/>
  <c r="T827" i="13"/>
  <c r="S827" i="13"/>
  <c r="R827" i="13"/>
  <c r="Q827" i="13"/>
  <c r="P827" i="13"/>
  <c r="O827" i="13"/>
  <c r="N827" i="13"/>
  <c r="M827" i="13"/>
  <c r="L827" i="13"/>
  <c r="K827" i="13"/>
  <c r="J827" i="13"/>
  <c r="I827" i="13"/>
  <c r="F827" i="13"/>
  <c r="AB826" i="13"/>
  <c r="AA826" i="13"/>
  <c r="Z826" i="13"/>
  <c r="Y826" i="13"/>
  <c r="X826" i="13"/>
  <c r="W826" i="13"/>
  <c r="V826" i="13"/>
  <c r="U826" i="13"/>
  <c r="T826" i="13"/>
  <c r="S826" i="13"/>
  <c r="R826" i="13"/>
  <c r="Q826" i="13"/>
  <c r="P826" i="13"/>
  <c r="O826" i="13"/>
  <c r="N826" i="13"/>
  <c r="M826" i="13"/>
  <c r="L826" i="13"/>
  <c r="K826" i="13"/>
  <c r="J826" i="13"/>
  <c r="I826" i="13"/>
  <c r="F826" i="13"/>
  <c r="AB825" i="13"/>
  <c r="AA825" i="13"/>
  <c r="Z825" i="13"/>
  <c r="Y825" i="13"/>
  <c r="X825" i="13"/>
  <c r="W825" i="13"/>
  <c r="V825" i="13"/>
  <c r="U825" i="13"/>
  <c r="T825" i="13"/>
  <c r="S825" i="13"/>
  <c r="R825" i="13"/>
  <c r="Q825" i="13"/>
  <c r="P825" i="13"/>
  <c r="O825" i="13"/>
  <c r="N825" i="13"/>
  <c r="M825" i="13"/>
  <c r="L825" i="13"/>
  <c r="K825" i="13"/>
  <c r="J825" i="13"/>
  <c r="I825" i="13"/>
  <c r="F825" i="13"/>
  <c r="AB824" i="13"/>
  <c r="AA824" i="13"/>
  <c r="Z824" i="13"/>
  <c r="Y824" i="13"/>
  <c r="X824" i="13"/>
  <c r="W824" i="13"/>
  <c r="V824" i="13"/>
  <c r="U824" i="13"/>
  <c r="T824" i="13"/>
  <c r="S824" i="13"/>
  <c r="R824" i="13"/>
  <c r="Q824" i="13"/>
  <c r="P824" i="13"/>
  <c r="O824" i="13"/>
  <c r="N824" i="13"/>
  <c r="M824" i="13"/>
  <c r="L824" i="13"/>
  <c r="K824" i="13"/>
  <c r="J824" i="13"/>
  <c r="I824" i="13"/>
  <c r="F824" i="13"/>
  <c r="AB823" i="13"/>
  <c r="AA823" i="13"/>
  <c r="Z823" i="13"/>
  <c r="Y823" i="13"/>
  <c r="X823" i="13"/>
  <c r="W823" i="13"/>
  <c r="V823" i="13"/>
  <c r="U823" i="13"/>
  <c r="T823" i="13"/>
  <c r="S823" i="13"/>
  <c r="R823" i="13"/>
  <c r="Q823" i="13"/>
  <c r="P823" i="13"/>
  <c r="O823" i="13"/>
  <c r="N823" i="13"/>
  <c r="M823" i="13"/>
  <c r="L823" i="13"/>
  <c r="K823" i="13"/>
  <c r="J823" i="13"/>
  <c r="I823" i="13"/>
  <c r="F823" i="13"/>
  <c r="AB822" i="13"/>
  <c r="AA822" i="13"/>
  <c r="Z822" i="13"/>
  <c r="Y822" i="13"/>
  <c r="X822" i="13"/>
  <c r="W822" i="13"/>
  <c r="V822" i="13"/>
  <c r="U822" i="13"/>
  <c r="T822" i="13"/>
  <c r="S822" i="13"/>
  <c r="R822" i="13"/>
  <c r="Q822" i="13"/>
  <c r="P822" i="13"/>
  <c r="O822" i="13"/>
  <c r="N822" i="13"/>
  <c r="M822" i="13"/>
  <c r="L822" i="13"/>
  <c r="K822" i="13"/>
  <c r="J822" i="13"/>
  <c r="I822" i="13"/>
  <c r="F822" i="13"/>
  <c r="AB821" i="13"/>
  <c r="AA821" i="13"/>
  <c r="Z821" i="13"/>
  <c r="Y821" i="13"/>
  <c r="X821" i="13"/>
  <c r="W821" i="13"/>
  <c r="V821" i="13"/>
  <c r="U821" i="13"/>
  <c r="T821" i="13"/>
  <c r="S821" i="13"/>
  <c r="R821" i="13"/>
  <c r="Q821" i="13"/>
  <c r="P821" i="13"/>
  <c r="O821" i="13"/>
  <c r="N821" i="13"/>
  <c r="M821" i="13"/>
  <c r="L821" i="13"/>
  <c r="K821" i="13"/>
  <c r="J821" i="13"/>
  <c r="I821" i="13"/>
  <c r="F821" i="13"/>
  <c r="AB820" i="13"/>
  <c r="AA820" i="13"/>
  <c r="Z820" i="13"/>
  <c r="Y820" i="13"/>
  <c r="X820" i="13"/>
  <c r="W820" i="13"/>
  <c r="V820" i="13"/>
  <c r="U820" i="13"/>
  <c r="T820" i="13"/>
  <c r="S820" i="13"/>
  <c r="R820" i="13"/>
  <c r="Q820" i="13"/>
  <c r="P820" i="13"/>
  <c r="O820" i="13"/>
  <c r="N820" i="13"/>
  <c r="M820" i="13"/>
  <c r="L820" i="13"/>
  <c r="K820" i="13"/>
  <c r="J820" i="13"/>
  <c r="I820" i="13"/>
  <c r="F820" i="13"/>
  <c r="AB819" i="13"/>
  <c r="AA819" i="13"/>
  <c r="Z819" i="13"/>
  <c r="Y819" i="13"/>
  <c r="X819" i="13"/>
  <c r="W819" i="13"/>
  <c r="V819" i="13"/>
  <c r="U819" i="13"/>
  <c r="T819" i="13"/>
  <c r="S819" i="13"/>
  <c r="R819" i="13"/>
  <c r="Q819" i="13"/>
  <c r="P819" i="13"/>
  <c r="O819" i="13"/>
  <c r="N819" i="13"/>
  <c r="M819" i="13"/>
  <c r="L819" i="13"/>
  <c r="K819" i="13"/>
  <c r="J819" i="13"/>
  <c r="I819" i="13"/>
  <c r="F819" i="13"/>
  <c r="AB818" i="13"/>
  <c r="AA818" i="13"/>
  <c r="Z818" i="13"/>
  <c r="Y818" i="13"/>
  <c r="X818" i="13"/>
  <c r="W818" i="13"/>
  <c r="V818" i="13"/>
  <c r="U818" i="13"/>
  <c r="T818" i="13"/>
  <c r="S818" i="13"/>
  <c r="R818" i="13"/>
  <c r="Q818" i="13"/>
  <c r="P818" i="13"/>
  <c r="O818" i="13"/>
  <c r="N818" i="13"/>
  <c r="M818" i="13"/>
  <c r="L818" i="13"/>
  <c r="K818" i="13"/>
  <c r="J818" i="13"/>
  <c r="I818" i="13"/>
  <c r="F818" i="13"/>
  <c r="AB817" i="13"/>
  <c r="AA817" i="13"/>
  <c r="Z817" i="13"/>
  <c r="Y817" i="13"/>
  <c r="X817" i="13"/>
  <c r="W817" i="13"/>
  <c r="V817" i="13"/>
  <c r="U817" i="13"/>
  <c r="T817" i="13"/>
  <c r="S817" i="13"/>
  <c r="R817" i="13"/>
  <c r="Q817" i="13"/>
  <c r="P817" i="13"/>
  <c r="O817" i="13"/>
  <c r="N817" i="13"/>
  <c r="M817" i="13"/>
  <c r="L817" i="13"/>
  <c r="K817" i="13"/>
  <c r="J817" i="13"/>
  <c r="I817" i="13"/>
  <c r="F817" i="13"/>
  <c r="AB816" i="13"/>
  <c r="AA816" i="13"/>
  <c r="Z816" i="13"/>
  <c r="Y816" i="13"/>
  <c r="X816" i="13"/>
  <c r="W816" i="13"/>
  <c r="V816" i="13"/>
  <c r="U816" i="13"/>
  <c r="T816" i="13"/>
  <c r="S816" i="13"/>
  <c r="R816" i="13"/>
  <c r="Q816" i="13"/>
  <c r="P816" i="13"/>
  <c r="O816" i="13"/>
  <c r="N816" i="13"/>
  <c r="M816" i="13"/>
  <c r="L816" i="13"/>
  <c r="K816" i="13"/>
  <c r="J816" i="13"/>
  <c r="I816" i="13"/>
  <c r="F816" i="13"/>
  <c r="AB815" i="13"/>
  <c r="AA815" i="13"/>
  <c r="Z815" i="13"/>
  <c r="Y815" i="13"/>
  <c r="X815" i="13"/>
  <c r="W815" i="13"/>
  <c r="V815" i="13"/>
  <c r="U815" i="13"/>
  <c r="T815" i="13"/>
  <c r="S815" i="13"/>
  <c r="R815" i="13"/>
  <c r="Q815" i="13"/>
  <c r="P815" i="13"/>
  <c r="O815" i="13"/>
  <c r="N815" i="13"/>
  <c r="M815" i="13"/>
  <c r="L815" i="13"/>
  <c r="K815" i="13"/>
  <c r="J815" i="13"/>
  <c r="I815" i="13"/>
  <c r="F815" i="13"/>
  <c r="AB814" i="13"/>
  <c r="AA814" i="13"/>
  <c r="Z814" i="13"/>
  <c r="Y814" i="13"/>
  <c r="X814" i="13"/>
  <c r="W814" i="13"/>
  <c r="V814" i="13"/>
  <c r="U814" i="13"/>
  <c r="T814" i="13"/>
  <c r="S814" i="13"/>
  <c r="R814" i="13"/>
  <c r="Q814" i="13"/>
  <c r="P814" i="13"/>
  <c r="O814" i="13"/>
  <c r="N814" i="13"/>
  <c r="M814" i="13"/>
  <c r="L814" i="13"/>
  <c r="K814" i="13"/>
  <c r="J814" i="13"/>
  <c r="I814" i="13"/>
  <c r="F814" i="13"/>
  <c r="AB813" i="13"/>
  <c r="AA813" i="13"/>
  <c r="Z813" i="13"/>
  <c r="Y813" i="13"/>
  <c r="X813" i="13"/>
  <c r="W813" i="13"/>
  <c r="V813" i="13"/>
  <c r="U813" i="13"/>
  <c r="T813" i="13"/>
  <c r="S813" i="13"/>
  <c r="R813" i="13"/>
  <c r="Q813" i="13"/>
  <c r="P813" i="13"/>
  <c r="O813" i="13"/>
  <c r="N813" i="13"/>
  <c r="M813" i="13"/>
  <c r="L813" i="13"/>
  <c r="K813" i="13"/>
  <c r="J813" i="13"/>
  <c r="I813" i="13"/>
  <c r="F813" i="13"/>
  <c r="AB812" i="13"/>
  <c r="AA812" i="13"/>
  <c r="Z812" i="13"/>
  <c r="Y812" i="13"/>
  <c r="X812" i="13"/>
  <c r="W812" i="13"/>
  <c r="V812" i="13"/>
  <c r="U812" i="13"/>
  <c r="T812" i="13"/>
  <c r="S812" i="13"/>
  <c r="R812" i="13"/>
  <c r="Q812" i="13"/>
  <c r="P812" i="13"/>
  <c r="O812" i="13"/>
  <c r="N812" i="13"/>
  <c r="M812" i="13"/>
  <c r="L812" i="13"/>
  <c r="K812" i="13"/>
  <c r="J812" i="13"/>
  <c r="I812" i="13"/>
  <c r="F812" i="13"/>
  <c r="AB811" i="13"/>
  <c r="AA811" i="13"/>
  <c r="Z811" i="13"/>
  <c r="Y811" i="13"/>
  <c r="X811" i="13"/>
  <c r="W811" i="13"/>
  <c r="V811" i="13"/>
  <c r="U811" i="13"/>
  <c r="T811" i="13"/>
  <c r="S811" i="13"/>
  <c r="R811" i="13"/>
  <c r="Q811" i="13"/>
  <c r="P811" i="13"/>
  <c r="O811" i="13"/>
  <c r="N811" i="13"/>
  <c r="M811" i="13"/>
  <c r="L811" i="13"/>
  <c r="K811" i="13"/>
  <c r="J811" i="13"/>
  <c r="I811" i="13"/>
  <c r="F811" i="13"/>
  <c r="AB810" i="13"/>
  <c r="AA810" i="13"/>
  <c r="Z810" i="13"/>
  <c r="Y810" i="13"/>
  <c r="X810" i="13"/>
  <c r="W810" i="13"/>
  <c r="V810" i="13"/>
  <c r="U810" i="13"/>
  <c r="T810" i="13"/>
  <c r="S810" i="13"/>
  <c r="R810" i="13"/>
  <c r="Q810" i="13"/>
  <c r="P810" i="13"/>
  <c r="O810" i="13"/>
  <c r="N810" i="13"/>
  <c r="M810" i="13"/>
  <c r="L810" i="13"/>
  <c r="K810" i="13"/>
  <c r="J810" i="13"/>
  <c r="I810" i="13"/>
  <c r="F810" i="13"/>
  <c r="AB809" i="13"/>
  <c r="AA809" i="13"/>
  <c r="Z809" i="13"/>
  <c r="Y809" i="13"/>
  <c r="X809" i="13"/>
  <c r="W809" i="13"/>
  <c r="V809" i="13"/>
  <c r="U809" i="13"/>
  <c r="T809" i="13"/>
  <c r="S809" i="13"/>
  <c r="R809" i="13"/>
  <c r="Q809" i="13"/>
  <c r="P809" i="13"/>
  <c r="O809" i="13"/>
  <c r="N809" i="13"/>
  <c r="M809" i="13"/>
  <c r="L809" i="13"/>
  <c r="K809" i="13"/>
  <c r="J809" i="13"/>
  <c r="I809" i="13"/>
  <c r="F809" i="13"/>
  <c r="AB808" i="13"/>
  <c r="AA808" i="13"/>
  <c r="Z808" i="13"/>
  <c r="Y808" i="13"/>
  <c r="X808" i="13"/>
  <c r="W808" i="13"/>
  <c r="V808" i="13"/>
  <c r="U808" i="13"/>
  <c r="T808" i="13"/>
  <c r="S808" i="13"/>
  <c r="R808" i="13"/>
  <c r="Q808" i="13"/>
  <c r="P808" i="13"/>
  <c r="O808" i="13"/>
  <c r="N808" i="13"/>
  <c r="M808" i="13"/>
  <c r="L808" i="13"/>
  <c r="K808" i="13"/>
  <c r="J808" i="13"/>
  <c r="I808" i="13"/>
  <c r="F808" i="13"/>
  <c r="AB807" i="13"/>
  <c r="AA807" i="13"/>
  <c r="Z807" i="13"/>
  <c r="Y807" i="13"/>
  <c r="X807" i="13"/>
  <c r="W807" i="13"/>
  <c r="V807" i="13"/>
  <c r="U807" i="13"/>
  <c r="T807" i="13"/>
  <c r="S807" i="13"/>
  <c r="R807" i="13"/>
  <c r="Q807" i="13"/>
  <c r="P807" i="13"/>
  <c r="O807" i="13"/>
  <c r="N807" i="13"/>
  <c r="M807" i="13"/>
  <c r="L807" i="13"/>
  <c r="K807" i="13"/>
  <c r="J807" i="13"/>
  <c r="I807" i="13"/>
  <c r="F807" i="13"/>
  <c r="AB805" i="13"/>
  <c r="AA805" i="13"/>
  <c r="Z805" i="13"/>
  <c r="Y805" i="13"/>
  <c r="X805" i="13"/>
  <c r="W805" i="13"/>
  <c r="V805" i="13"/>
  <c r="U805" i="13"/>
  <c r="T805" i="13"/>
  <c r="S805" i="13"/>
  <c r="R805" i="13"/>
  <c r="Q805" i="13"/>
  <c r="P805" i="13"/>
  <c r="O805" i="13"/>
  <c r="N805" i="13"/>
  <c r="M805" i="13"/>
  <c r="L805" i="13"/>
  <c r="K805" i="13"/>
  <c r="J805" i="13"/>
  <c r="I805" i="13"/>
  <c r="D7" i="13"/>
  <c r="V14" i="4"/>
  <c r="V7" i="4"/>
  <c r="V22" i="4"/>
  <c r="V24" i="4"/>
  <c r="V82" i="4"/>
  <c r="V84" i="4"/>
  <c r="V9" i="4"/>
  <c r="V91" i="4"/>
  <c r="V96" i="4"/>
  <c r="V20" i="4"/>
  <c r="V59" i="4"/>
  <c r="V10" i="4"/>
  <c r="V23" i="4"/>
  <c r="V30" i="4"/>
  <c r="V31" i="4"/>
  <c r="V38" i="4"/>
  <c r="V42" i="4"/>
  <c r="V44" i="4"/>
  <c r="V52" i="4"/>
  <c r="V53" i="4"/>
  <c r="V50" i="4"/>
  <c r="V57" i="4"/>
  <c r="V63" i="4"/>
  <c r="V68" i="4"/>
  <c r="V95" i="4"/>
  <c r="V8" i="4"/>
  <c r="V11" i="4"/>
  <c r="V12" i="4"/>
  <c r="V13" i="4"/>
  <c r="V15" i="4"/>
  <c r="V16" i="4"/>
  <c r="V17" i="4"/>
  <c r="V18" i="4"/>
  <c r="V19" i="4"/>
  <c r="V21" i="4"/>
  <c r="V25" i="4"/>
  <c r="V26" i="4"/>
  <c r="V27" i="4"/>
  <c r="V28" i="4"/>
  <c r="V29" i="4"/>
  <c r="V32" i="4"/>
  <c r="V33" i="4"/>
  <c r="V34" i="4"/>
  <c r="V35" i="4"/>
  <c r="V36" i="4"/>
  <c r="V37" i="4"/>
  <c r="V39" i="4"/>
  <c r="V40" i="4"/>
  <c r="V41" i="4"/>
  <c r="V43" i="4"/>
  <c r="V45" i="4"/>
  <c r="V46" i="4"/>
  <c r="V47" i="4"/>
  <c r="V48" i="4"/>
  <c r="V49" i="4"/>
  <c r="V51" i="4"/>
  <c r="V54" i="4"/>
  <c r="V55" i="4"/>
  <c r="V56" i="4"/>
  <c r="V60" i="4"/>
  <c r="V62" i="4"/>
  <c r="V65" i="4"/>
  <c r="V66" i="4"/>
  <c r="V67" i="4"/>
  <c r="V69" i="4"/>
  <c r="V71" i="4"/>
  <c r="V72" i="4"/>
  <c r="V73" i="4"/>
  <c r="V75" i="4"/>
  <c r="V76" i="4"/>
  <c r="V77" i="4"/>
  <c r="V78" i="4"/>
  <c r="V79" i="4"/>
  <c r="V81" i="4"/>
  <c r="V83" i="4"/>
  <c r="V87" i="4"/>
  <c r="V88" i="4"/>
  <c r="V90" i="4"/>
  <c r="V92" i="4"/>
  <c r="V94" i="4"/>
  <c r="V74" i="7"/>
  <c r="V55" i="7"/>
  <c r="V26" i="7"/>
  <c r="V35" i="7"/>
  <c r="V11" i="7"/>
  <c r="V9" i="7"/>
  <c r="V10" i="7"/>
  <c r="V16" i="7"/>
  <c r="V68" i="7"/>
  <c r="V62" i="7"/>
  <c r="V64" i="7"/>
  <c r="V49" i="7"/>
  <c r="V56" i="7"/>
  <c r="V7" i="7"/>
  <c r="V73" i="7"/>
  <c r="V79" i="7"/>
  <c r="V67" i="7"/>
  <c r="V12" i="7"/>
  <c r="V14" i="7"/>
  <c r="V15" i="7"/>
  <c r="V17" i="7"/>
  <c r="V18" i="7"/>
  <c r="V19" i="7"/>
  <c r="V21" i="7"/>
  <c r="V22" i="7"/>
  <c r="V23" i="7"/>
  <c r="V24" i="7"/>
  <c r="V28" i="7"/>
  <c r="V29" i="7"/>
  <c r="V30" i="7"/>
  <c r="V31" i="7"/>
  <c r="V33" i="7"/>
  <c r="V34" i="7"/>
  <c r="V36" i="7"/>
  <c r="V37" i="7"/>
  <c r="V38" i="7"/>
  <c r="V40" i="7"/>
  <c r="V41" i="7"/>
  <c r="V42" i="7"/>
  <c r="V43" i="7"/>
  <c r="V48" i="7"/>
  <c r="V50" i="7"/>
  <c r="V52" i="7"/>
  <c r="V53" i="7"/>
  <c r="V54" i="7"/>
  <c r="V57" i="7"/>
  <c r="V59" i="7"/>
  <c r="V60" i="7"/>
  <c r="V61" i="7"/>
  <c r="V66" i="7"/>
  <c r="V69" i="7"/>
  <c r="V71" i="7"/>
  <c r="V72" i="7"/>
  <c r="V75" i="7"/>
  <c r="V76" i="7"/>
  <c r="V78" i="7"/>
  <c r="F390" i="13"/>
  <c r="F391" i="13"/>
  <c r="F392" i="13"/>
  <c r="F393" i="13"/>
  <c r="F394" i="13"/>
  <c r="F395" i="13"/>
  <c r="F396" i="13"/>
  <c r="F397" i="13"/>
  <c r="F398" i="13"/>
  <c r="F399" i="13"/>
  <c r="F400" i="13"/>
  <c r="F401" i="13"/>
  <c r="F402" i="13"/>
  <c r="F403" i="13"/>
  <c r="F404" i="13"/>
  <c r="F405" i="13"/>
  <c r="F406" i="13"/>
  <c r="F407" i="13"/>
  <c r="F408" i="13"/>
  <c r="F409" i="13"/>
  <c r="F410" i="13"/>
  <c r="F411" i="13"/>
  <c r="F412" i="13"/>
  <c r="F413" i="13"/>
  <c r="F414" i="13"/>
  <c r="F415" i="13"/>
  <c r="F416" i="13"/>
  <c r="F417" i="13"/>
  <c r="F418" i="13"/>
  <c r="F419" i="13"/>
  <c r="F420" i="13"/>
  <c r="F421" i="13"/>
  <c r="F422" i="13"/>
  <c r="F423" i="13"/>
  <c r="F424" i="13"/>
  <c r="F425" i="13"/>
  <c r="F426" i="13"/>
  <c r="F427" i="13"/>
  <c r="F428" i="13"/>
  <c r="F429" i="13"/>
  <c r="F430" i="13"/>
  <c r="F431" i="13"/>
  <c r="F432" i="13"/>
  <c r="F433" i="13"/>
  <c r="F434" i="13"/>
  <c r="F435" i="13"/>
  <c r="F436" i="13"/>
  <c r="F437" i="13"/>
  <c r="F438" i="13"/>
  <c r="F439" i="13"/>
  <c r="F440" i="13"/>
  <c r="F441" i="13"/>
  <c r="F442" i="13"/>
  <c r="F443" i="13"/>
  <c r="F444" i="13"/>
  <c r="F445" i="13"/>
  <c r="F446" i="13"/>
  <c r="F447" i="13"/>
  <c r="F448" i="13"/>
  <c r="F449" i="13"/>
  <c r="F450" i="13"/>
  <c r="F451" i="13"/>
  <c r="F452" i="13"/>
  <c r="F453" i="13"/>
  <c r="F454" i="13"/>
  <c r="F455" i="13"/>
  <c r="F456" i="13"/>
  <c r="F457" i="13"/>
  <c r="F458" i="13"/>
  <c r="F459" i="13"/>
  <c r="F460" i="13"/>
  <c r="F461" i="13"/>
  <c r="F462" i="13"/>
  <c r="F463" i="13"/>
  <c r="F464" i="13"/>
  <c r="F465" i="13"/>
  <c r="F466" i="13"/>
  <c r="F467" i="13"/>
  <c r="F468" i="13"/>
  <c r="F469" i="13"/>
  <c r="F470" i="13"/>
  <c r="F471" i="13"/>
  <c r="F472" i="13"/>
  <c r="F473" i="13"/>
  <c r="F474" i="13"/>
  <c r="F804" i="13"/>
  <c r="F803" i="13"/>
  <c r="F802" i="13"/>
  <c r="F801" i="13"/>
  <c r="F800" i="13"/>
  <c r="F799" i="13"/>
  <c r="F798" i="13"/>
  <c r="F797" i="13"/>
  <c r="F796" i="13"/>
  <c r="F795" i="13"/>
  <c r="F794" i="13"/>
  <c r="F793" i="13"/>
  <c r="F792" i="13"/>
  <c r="F791" i="13"/>
  <c r="F790" i="13"/>
  <c r="F789" i="13"/>
  <c r="F788" i="13"/>
  <c r="F787" i="13"/>
  <c r="F786" i="13"/>
  <c r="F785" i="13"/>
  <c r="F784" i="13"/>
  <c r="F783" i="13"/>
  <c r="F782" i="13"/>
  <c r="F781" i="13"/>
  <c r="F780" i="13"/>
  <c r="F779" i="13"/>
  <c r="F778" i="13"/>
  <c r="F777" i="13"/>
  <c r="F776" i="13"/>
  <c r="F775" i="13"/>
  <c r="F774" i="13"/>
  <c r="F773" i="13"/>
  <c r="F772" i="13"/>
  <c r="F771" i="13"/>
  <c r="F770" i="13"/>
  <c r="F769" i="13"/>
  <c r="F768" i="13"/>
  <c r="F767" i="13"/>
  <c r="F766" i="13"/>
  <c r="F765" i="13"/>
  <c r="F764" i="13"/>
  <c r="F763" i="13"/>
  <c r="F762" i="13"/>
  <c r="F761" i="13"/>
  <c r="F760" i="13"/>
  <c r="F759" i="13"/>
  <c r="F758" i="13"/>
  <c r="F757" i="13"/>
  <c r="F756" i="13"/>
  <c r="F755" i="13"/>
  <c r="F754" i="13"/>
  <c r="F753" i="13"/>
  <c r="F752" i="13"/>
  <c r="F751" i="13"/>
  <c r="F750" i="13"/>
  <c r="F749" i="13"/>
  <c r="F748" i="13"/>
  <c r="F747" i="13"/>
  <c r="F746" i="13"/>
  <c r="F745" i="13"/>
  <c r="F389" i="13"/>
  <c r="AB804" i="13"/>
  <c r="AA804" i="13"/>
  <c r="Z804" i="13"/>
  <c r="Y804" i="13"/>
  <c r="X804" i="13"/>
  <c r="W804" i="13"/>
  <c r="V804" i="13"/>
  <c r="U804" i="13"/>
  <c r="T804" i="13"/>
  <c r="S804" i="13"/>
  <c r="R804" i="13"/>
  <c r="Q804" i="13"/>
  <c r="P804" i="13"/>
  <c r="O804" i="13"/>
  <c r="N804" i="13"/>
  <c r="M804" i="13"/>
  <c r="L804" i="13"/>
  <c r="K804" i="13"/>
  <c r="J804" i="13"/>
  <c r="I804" i="13"/>
  <c r="G804" i="13"/>
  <c r="D804" i="13"/>
  <c r="AB803" i="13"/>
  <c r="AA803" i="13"/>
  <c r="Z803" i="13"/>
  <c r="Y803" i="13"/>
  <c r="X803" i="13"/>
  <c r="W803" i="13"/>
  <c r="V803" i="13"/>
  <c r="U803" i="13"/>
  <c r="T803" i="13"/>
  <c r="S803" i="13"/>
  <c r="R803" i="13"/>
  <c r="Q803" i="13"/>
  <c r="P803" i="13"/>
  <c r="O803" i="13"/>
  <c r="N803" i="13"/>
  <c r="M803" i="13"/>
  <c r="L803" i="13"/>
  <c r="K803" i="13"/>
  <c r="J803" i="13"/>
  <c r="I803" i="13"/>
  <c r="G803" i="13"/>
  <c r="D803" i="13"/>
  <c r="AB802" i="13"/>
  <c r="AA802" i="13"/>
  <c r="Z802" i="13"/>
  <c r="Y802" i="13"/>
  <c r="X802" i="13"/>
  <c r="W802" i="13"/>
  <c r="V802" i="13"/>
  <c r="U802" i="13"/>
  <c r="T802" i="13"/>
  <c r="S802" i="13"/>
  <c r="R802" i="13"/>
  <c r="Q802" i="13"/>
  <c r="P802" i="13"/>
  <c r="O802" i="13"/>
  <c r="N802" i="13"/>
  <c r="M802" i="13"/>
  <c r="L802" i="13"/>
  <c r="K802" i="13"/>
  <c r="J802" i="13"/>
  <c r="I802" i="13"/>
  <c r="G802" i="13"/>
  <c r="D802" i="13"/>
  <c r="AB801" i="13"/>
  <c r="AA801" i="13"/>
  <c r="Z801" i="13"/>
  <c r="Y801" i="13"/>
  <c r="X801" i="13"/>
  <c r="W801" i="13"/>
  <c r="V801" i="13"/>
  <c r="U801" i="13"/>
  <c r="T801" i="13"/>
  <c r="S801" i="13"/>
  <c r="R801" i="13"/>
  <c r="Q801" i="13"/>
  <c r="P801" i="13"/>
  <c r="O801" i="13"/>
  <c r="N801" i="13"/>
  <c r="M801" i="13"/>
  <c r="L801" i="13"/>
  <c r="K801" i="13"/>
  <c r="J801" i="13"/>
  <c r="I801" i="13"/>
  <c r="G801" i="13"/>
  <c r="D801" i="13"/>
  <c r="AB800" i="13"/>
  <c r="AA800" i="13"/>
  <c r="Z800" i="13"/>
  <c r="Y800" i="13"/>
  <c r="X800" i="13"/>
  <c r="W800" i="13"/>
  <c r="V800" i="13"/>
  <c r="U800" i="13"/>
  <c r="T800" i="13"/>
  <c r="S800" i="13"/>
  <c r="R800" i="13"/>
  <c r="Q800" i="13"/>
  <c r="P800" i="13"/>
  <c r="O800" i="13"/>
  <c r="N800" i="13"/>
  <c r="M800" i="13"/>
  <c r="L800" i="13"/>
  <c r="K800" i="13"/>
  <c r="J800" i="13"/>
  <c r="I800" i="13"/>
  <c r="G800" i="13"/>
  <c r="D800" i="13"/>
  <c r="AB799" i="13"/>
  <c r="AA799" i="13"/>
  <c r="Z799" i="13"/>
  <c r="Y799" i="13"/>
  <c r="X799" i="13"/>
  <c r="W799" i="13"/>
  <c r="V799" i="13"/>
  <c r="U799" i="13"/>
  <c r="T799" i="13"/>
  <c r="S799" i="13"/>
  <c r="R799" i="13"/>
  <c r="Q799" i="13"/>
  <c r="P799" i="13"/>
  <c r="O799" i="13"/>
  <c r="N799" i="13"/>
  <c r="M799" i="13"/>
  <c r="L799" i="13"/>
  <c r="K799" i="13"/>
  <c r="J799" i="13"/>
  <c r="I799" i="13"/>
  <c r="G799" i="13"/>
  <c r="D799" i="13"/>
  <c r="AB798" i="13"/>
  <c r="AA798" i="13"/>
  <c r="Z798" i="13"/>
  <c r="Y798" i="13"/>
  <c r="X798" i="13"/>
  <c r="W798" i="13"/>
  <c r="V798" i="13"/>
  <c r="U798" i="13"/>
  <c r="T798" i="13"/>
  <c r="S798" i="13"/>
  <c r="R798" i="13"/>
  <c r="Q798" i="13"/>
  <c r="P798" i="13"/>
  <c r="O798" i="13"/>
  <c r="N798" i="13"/>
  <c r="M798" i="13"/>
  <c r="L798" i="13"/>
  <c r="K798" i="13"/>
  <c r="J798" i="13"/>
  <c r="I798" i="13"/>
  <c r="G798" i="13"/>
  <c r="D798" i="13"/>
  <c r="AB797" i="13"/>
  <c r="AA797" i="13"/>
  <c r="Z797" i="13"/>
  <c r="Y797" i="13"/>
  <c r="X797" i="13"/>
  <c r="W797" i="13"/>
  <c r="V797" i="13"/>
  <c r="U797" i="13"/>
  <c r="T797" i="13"/>
  <c r="S797" i="13"/>
  <c r="R797" i="13"/>
  <c r="Q797" i="13"/>
  <c r="P797" i="13"/>
  <c r="O797" i="13"/>
  <c r="N797" i="13"/>
  <c r="M797" i="13"/>
  <c r="L797" i="13"/>
  <c r="K797" i="13"/>
  <c r="J797" i="13"/>
  <c r="I797" i="13"/>
  <c r="G797" i="13"/>
  <c r="D797" i="13"/>
  <c r="AB796" i="13"/>
  <c r="AA796" i="13"/>
  <c r="Z796" i="13"/>
  <c r="Y796" i="13"/>
  <c r="X796" i="13"/>
  <c r="W796" i="13"/>
  <c r="V796" i="13"/>
  <c r="U796" i="13"/>
  <c r="T796" i="13"/>
  <c r="S796" i="13"/>
  <c r="R796" i="13"/>
  <c r="Q796" i="13"/>
  <c r="P796" i="13"/>
  <c r="O796" i="13"/>
  <c r="N796" i="13"/>
  <c r="M796" i="13"/>
  <c r="L796" i="13"/>
  <c r="K796" i="13"/>
  <c r="J796" i="13"/>
  <c r="I796" i="13"/>
  <c r="G796" i="13"/>
  <c r="D796" i="13"/>
  <c r="AB795" i="13"/>
  <c r="AA795" i="13"/>
  <c r="Z795" i="13"/>
  <c r="Y795" i="13"/>
  <c r="X795" i="13"/>
  <c r="W795" i="13"/>
  <c r="V795" i="13"/>
  <c r="U795" i="13"/>
  <c r="T795" i="13"/>
  <c r="S795" i="13"/>
  <c r="R795" i="13"/>
  <c r="Q795" i="13"/>
  <c r="P795" i="13"/>
  <c r="O795" i="13"/>
  <c r="N795" i="13"/>
  <c r="M795" i="13"/>
  <c r="L795" i="13"/>
  <c r="K795" i="13"/>
  <c r="J795" i="13"/>
  <c r="I795" i="13"/>
  <c r="G795" i="13"/>
  <c r="D795" i="13"/>
  <c r="AB794" i="13"/>
  <c r="AA794" i="13"/>
  <c r="Z794" i="13"/>
  <c r="Y794" i="13"/>
  <c r="X794" i="13"/>
  <c r="W794" i="13"/>
  <c r="V794" i="13"/>
  <c r="U794" i="13"/>
  <c r="T794" i="13"/>
  <c r="S794" i="13"/>
  <c r="R794" i="13"/>
  <c r="Q794" i="13"/>
  <c r="P794" i="13"/>
  <c r="O794" i="13"/>
  <c r="N794" i="13"/>
  <c r="M794" i="13"/>
  <c r="L794" i="13"/>
  <c r="K794" i="13"/>
  <c r="J794" i="13"/>
  <c r="I794" i="13"/>
  <c r="G794" i="13"/>
  <c r="D794" i="13"/>
  <c r="AB793" i="13"/>
  <c r="AA793" i="13"/>
  <c r="Z793" i="13"/>
  <c r="Y793" i="13"/>
  <c r="X793" i="13"/>
  <c r="W793" i="13"/>
  <c r="V793" i="13"/>
  <c r="U793" i="13"/>
  <c r="T793" i="13"/>
  <c r="S793" i="13"/>
  <c r="R793" i="13"/>
  <c r="Q793" i="13"/>
  <c r="P793" i="13"/>
  <c r="O793" i="13"/>
  <c r="N793" i="13"/>
  <c r="M793" i="13"/>
  <c r="L793" i="13"/>
  <c r="K793" i="13"/>
  <c r="J793" i="13"/>
  <c r="I793" i="13"/>
  <c r="G793" i="13"/>
  <c r="D793" i="13"/>
  <c r="AB792" i="13"/>
  <c r="AA792" i="13"/>
  <c r="Z792" i="13"/>
  <c r="Y792" i="13"/>
  <c r="X792" i="13"/>
  <c r="W792" i="13"/>
  <c r="V792" i="13"/>
  <c r="U792" i="13"/>
  <c r="T792" i="13"/>
  <c r="S792" i="13"/>
  <c r="R792" i="13"/>
  <c r="Q792" i="13"/>
  <c r="P792" i="13"/>
  <c r="O792" i="13"/>
  <c r="N792" i="13"/>
  <c r="M792" i="13"/>
  <c r="L792" i="13"/>
  <c r="K792" i="13"/>
  <c r="J792" i="13"/>
  <c r="I792" i="13"/>
  <c r="G792" i="13"/>
  <c r="D792" i="13"/>
  <c r="AB791" i="13"/>
  <c r="AA791" i="13"/>
  <c r="Z791" i="13"/>
  <c r="Y791" i="13"/>
  <c r="X791" i="13"/>
  <c r="W791" i="13"/>
  <c r="V791" i="13"/>
  <c r="U791" i="13"/>
  <c r="T791" i="13"/>
  <c r="S791" i="13"/>
  <c r="R791" i="13"/>
  <c r="Q791" i="13"/>
  <c r="P791" i="13"/>
  <c r="O791" i="13"/>
  <c r="N791" i="13"/>
  <c r="M791" i="13"/>
  <c r="L791" i="13"/>
  <c r="K791" i="13"/>
  <c r="J791" i="13"/>
  <c r="I791" i="13"/>
  <c r="G791" i="13"/>
  <c r="D791" i="13"/>
  <c r="AB790" i="13"/>
  <c r="AA790" i="13"/>
  <c r="Z790" i="13"/>
  <c r="Y790" i="13"/>
  <c r="X790" i="13"/>
  <c r="W790" i="13"/>
  <c r="V790" i="13"/>
  <c r="U790" i="13"/>
  <c r="T790" i="13"/>
  <c r="S790" i="13"/>
  <c r="R790" i="13"/>
  <c r="Q790" i="13"/>
  <c r="P790" i="13"/>
  <c r="O790" i="13"/>
  <c r="N790" i="13"/>
  <c r="M790" i="13"/>
  <c r="L790" i="13"/>
  <c r="K790" i="13"/>
  <c r="J790" i="13"/>
  <c r="I790" i="13"/>
  <c r="G790" i="13"/>
  <c r="AB789" i="13"/>
  <c r="AA789" i="13"/>
  <c r="Z789" i="13"/>
  <c r="Y789" i="13"/>
  <c r="X789" i="13"/>
  <c r="W789" i="13"/>
  <c r="V789" i="13"/>
  <c r="U789" i="13"/>
  <c r="T789" i="13"/>
  <c r="S789" i="13"/>
  <c r="R789" i="13"/>
  <c r="Q789" i="13"/>
  <c r="P789" i="13"/>
  <c r="O789" i="13"/>
  <c r="N789" i="13"/>
  <c r="M789" i="13"/>
  <c r="L789" i="13"/>
  <c r="K789" i="13"/>
  <c r="J789" i="13"/>
  <c r="I789" i="13"/>
  <c r="G789" i="13"/>
  <c r="D789" i="13"/>
  <c r="AB788" i="13"/>
  <c r="AA788" i="13"/>
  <c r="Z788" i="13"/>
  <c r="Y788" i="13"/>
  <c r="X788" i="13"/>
  <c r="W788" i="13"/>
  <c r="V788" i="13"/>
  <c r="U788" i="13"/>
  <c r="T788" i="13"/>
  <c r="S788" i="13"/>
  <c r="R788" i="13"/>
  <c r="Q788" i="13"/>
  <c r="P788" i="13"/>
  <c r="O788" i="13"/>
  <c r="N788" i="13"/>
  <c r="M788" i="13"/>
  <c r="L788" i="13"/>
  <c r="K788" i="13"/>
  <c r="J788" i="13"/>
  <c r="I788" i="13"/>
  <c r="G788" i="13"/>
  <c r="D788" i="13"/>
  <c r="AB787" i="13"/>
  <c r="AA787" i="13"/>
  <c r="Z787" i="13"/>
  <c r="Y787" i="13"/>
  <c r="X787" i="13"/>
  <c r="W787" i="13"/>
  <c r="V787" i="13"/>
  <c r="U787" i="13"/>
  <c r="T787" i="13"/>
  <c r="S787" i="13"/>
  <c r="R787" i="13"/>
  <c r="Q787" i="13"/>
  <c r="P787" i="13"/>
  <c r="O787" i="13"/>
  <c r="N787" i="13"/>
  <c r="M787" i="13"/>
  <c r="L787" i="13"/>
  <c r="K787" i="13"/>
  <c r="J787" i="13"/>
  <c r="I787" i="13"/>
  <c r="G787" i="13"/>
  <c r="D787" i="13"/>
  <c r="AB786" i="13"/>
  <c r="AA786" i="13"/>
  <c r="Z786" i="13"/>
  <c r="Y786" i="13"/>
  <c r="X786" i="13"/>
  <c r="W786" i="13"/>
  <c r="V786" i="13"/>
  <c r="U786" i="13"/>
  <c r="T786" i="13"/>
  <c r="S786" i="13"/>
  <c r="R786" i="13"/>
  <c r="Q786" i="13"/>
  <c r="P786" i="13"/>
  <c r="O786" i="13"/>
  <c r="N786" i="13"/>
  <c r="M786" i="13"/>
  <c r="L786" i="13"/>
  <c r="K786" i="13"/>
  <c r="J786" i="13"/>
  <c r="I786" i="13"/>
  <c r="G786" i="13"/>
  <c r="D786" i="13"/>
  <c r="AB785" i="13"/>
  <c r="AA785" i="13"/>
  <c r="Z785" i="13"/>
  <c r="Y785" i="13"/>
  <c r="X785" i="13"/>
  <c r="W785" i="13"/>
  <c r="V785" i="13"/>
  <c r="U785" i="13"/>
  <c r="T785" i="13"/>
  <c r="S785" i="13"/>
  <c r="R785" i="13"/>
  <c r="Q785" i="13"/>
  <c r="P785" i="13"/>
  <c r="O785" i="13"/>
  <c r="N785" i="13"/>
  <c r="M785" i="13"/>
  <c r="L785" i="13"/>
  <c r="K785" i="13"/>
  <c r="J785" i="13"/>
  <c r="I785" i="13"/>
  <c r="G785" i="13"/>
  <c r="D785" i="13"/>
  <c r="AB784" i="13"/>
  <c r="AA784" i="13"/>
  <c r="Z784" i="13"/>
  <c r="Y784" i="13"/>
  <c r="X784" i="13"/>
  <c r="W784" i="13"/>
  <c r="V784" i="13"/>
  <c r="U784" i="13"/>
  <c r="T784" i="13"/>
  <c r="S784" i="13"/>
  <c r="R784" i="13"/>
  <c r="Q784" i="13"/>
  <c r="P784" i="13"/>
  <c r="O784" i="13"/>
  <c r="N784" i="13"/>
  <c r="M784" i="13"/>
  <c r="L784" i="13"/>
  <c r="K784" i="13"/>
  <c r="J784" i="13"/>
  <c r="I784" i="13"/>
  <c r="G784" i="13"/>
  <c r="D784" i="13"/>
  <c r="AB783" i="13"/>
  <c r="AA783" i="13"/>
  <c r="Z783" i="13"/>
  <c r="Y783" i="13"/>
  <c r="X783" i="13"/>
  <c r="W783" i="13"/>
  <c r="V783" i="13"/>
  <c r="U783" i="13"/>
  <c r="T783" i="13"/>
  <c r="S783" i="13"/>
  <c r="R783" i="13"/>
  <c r="Q783" i="13"/>
  <c r="P783" i="13"/>
  <c r="O783" i="13"/>
  <c r="N783" i="13"/>
  <c r="M783" i="13"/>
  <c r="L783" i="13"/>
  <c r="K783" i="13"/>
  <c r="J783" i="13"/>
  <c r="I783" i="13"/>
  <c r="G783" i="13"/>
  <c r="D783" i="13"/>
  <c r="AB782" i="13"/>
  <c r="AA782" i="13"/>
  <c r="Z782" i="13"/>
  <c r="Y782" i="13"/>
  <c r="X782" i="13"/>
  <c r="W782" i="13"/>
  <c r="V782" i="13"/>
  <c r="U782" i="13"/>
  <c r="T782" i="13"/>
  <c r="S782" i="13"/>
  <c r="R782" i="13"/>
  <c r="Q782" i="13"/>
  <c r="P782" i="13"/>
  <c r="O782" i="13"/>
  <c r="N782" i="13"/>
  <c r="M782" i="13"/>
  <c r="L782" i="13"/>
  <c r="K782" i="13"/>
  <c r="J782" i="13"/>
  <c r="I782" i="13"/>
  <c r="G782" i="13"/>
  <c r="D782" i="13"/>
  <c r="AB781" i="13"/>
  <c r="AA781" i="13"/>
  <c r="Z781" i="13"/>
  <c r="Y781" i="13"/>
  <c r="X781" i="13"/>
  <c r="W781" i="13"/>
  <c r="V781" i="13"/>
  <c r="U781" i="13"/>
  <c r="T781" i="13"/>
  <c r="S781" i="13"/>
  <c r="R781" i="13"/>
  <c r="Q781" i="13"/>
  <c r="P781" i="13"/>
  <c r="O781" i="13"/>
  <c r="N781" i="13"/>
  <c r="M781" i="13"/>
  <c r="L781" i="13"/>
  <c r="K781" i="13"/>
  <c r="J781" i="13"/>
  <c r="I781" i="13"/>
  <c r="G781" i="13"/>
  <c r="D781" i="13"/>
  <c r="AB780" i="13"/>
  <c r="AA780" i="13"/>
  <c r="Z780" i="13"/>
  <c r="Y780" i="13"/>
  <c r="X780" i="13"/>
  <c r="W780" i="13"/>
  <c r="V780" i="13"/>
  <c r="U780" i="13"/>
  <c r="T780" i="13"/>
  <c r="S780" i="13"/>
  <c r="R780" i="13"/>
  <c r="Q780" i="13"/>
  <c r="P780" i="13"/>
  <c r="O780" i="13"/>
  <c r="N780" i="13"/>
  <c r="M780" i="13"/>
  <c r="L780" i="13"/>
  <c r="K780" i="13"/>
  <c r="J780" i="13"/>
  <c r="I780" i="13"/>
  <c r="G780" i="13"/>
  <c r="D780" i="13"/>
  <c r="AB779" i="13"/>
  <c r="AA779" i="13"/>
  <c r="Z779" i="13"/>
  <c r="Y779" i="13"/>
  <c r="X779" i="13"/>
  <c r="W779" i="13"/>
  <c r="V779" i="13"/>
  <c r="U779" i="13"/>
  <c r="T779" i="13"/>
  <c r="S779" i="13"/>
  <c r="R779" i="13"/>
  <c r="Q779" i="13"/>
  <c r="P779" i="13"/>
  <c r="O779" i="13"/>
  <c r="N779" i="13"/>
  <c r="M779" i="13"/>
  <c r="L779" i="13"/>
  <c r="K779" i="13"/>
  <c r="J779" i="13"/>
  <c r="I779" i="13"/>
  <c r="G779" i="13"/>
  <c r="D779" i="13"/>
  <c r="AB778" i="13"/>
  <c r="AA778" i="13"/>
  <c r="Z778" i="13"/>
  <c r="Y778" i="13"/>
  <c r="X778" i="13"/>
  <c r="W778" i="13"/>
  <c r="V778" i="13"/>
  <c r="U778" i="13"/>
  <c r="T778" i="13"/>
  <c r="S778" i="13"/>
  <c r="R778" i="13"/>
  <c r="Q778" i="13"/>
  <c r="P778" i="13"/>
  <c r="O778" i="13"/>
  <c r="N778" i="13"/>
  <c r="M778" i="13"/>
  <c r="L778" i="13"/>
  <c r="K778" i="13"/>
  <c r="J778" i="13"/>
  <c r="I778" i="13"/>
  <c r="G778" i="13"/>
  <c r="D778" i="13"/>
  <c r="AB777" i="13"/>
  <c r="AA777" i="13"/>
  <c r="Z777" i="13"/>
  <c r="Y777" i="13"/>
  <c r="X777" i="13"/>
  <c r="W777" i="13"/>
  <c r="V777" i="13"/>
  <c r="U777" i="13"/>
  <c r="T777" i="13"/>
  <c r="S777" i="13"/>
  <c r="R777" i="13"/>
  <c r="Q777" i="13"/>
  <c r="P777" i="13"/>
  <c r="O777" i="13"/>
  <c r="N777" i="13"/>
  <c r="M777" i="13"/>
  <c r="L777" i="13"/>
  <c r="K777" i="13"/>
  <c r="J777" i="13"/>
  <c r="I777" i="13"/>
  <c r="G777" i="13"/>
  <c r="D777" i="13"/>
  <c r="AB776" i="13"/>
  <c r="AA776" i="13"/>
  <c r="Z776" i="13"/>
  <c r="Y776" i="13"/>
  <c r="X776" i="13"/>
  <c r="W776" i="13"/>
  <c r="V776" i="13"/>
  <c r="U776" i="13"/>
  <c r="T776" i="13"/>
  <c r="S776" i="13"/>
  <c r="R776" i="13"/>
  <c r="Q776" i="13"/>
  <c r="P776" i="13"/>
  <c r="O776" i="13"/>
  <c r="N776" i="13"/>
  <c r="M776" i="13"/>
  <c r="L776" i="13"/>
  <c r="K776" i="13"/>
  <c r="J776" i="13"/>
  <c r="I776" i="13"/>
  <c r="G776" i="13"/>
  <c r="D776" i="13"/>
  <c r="AB775" i="13"/>
  <c r="AA775" i="13"/>
  <c r="Z775" i="13"/>
  <c r="Y775" i="13"/>
  <c r="X775" i="13"/>
  <c r="W775" i="13"/>
  <c r="V775" i="13"/>
  <c r="U775" i="13"/>
  <c r="T775" i="13"/>
  <c r="S775" i="13"/>
  <c r="R775" i="13"/>
  <c r="Q775" i="13"/>
  <c r="P775" i="13"/>
  <c r="O775" i="13"/>
  <c r="N775" i="13"/>
  <c r="M775" i="13"/>
  <c r="L775" i="13"/>
  <c r="K775" i="13"/>
  <c r="J775" i="13"/>
  <c r="I775" i="13"/>
  <c r="G775" i="13"/>
  <c r="AB774" i="13"/>
  <c r="AA774" i="13"/>
  <c r="Z774" i="13"/>
  <c r="Y774" i="13"/>
  <c r="X774" i="13"/>
  <c r="W774" i="13"/>
  <c r="V774" i="13"/>
  <c r="U774" i="13"/>
  <c r="T774" i="13"/>
  <c r="S774" i="13"/>
  <c r="R774" i="13"/>
  <c r="Q774" i="13"/>
  <c r="P774" i="13"/>
  <c r="O774" i="13"/>
  <c r="N774" i="13"/>
  <c r="M774" i="13"/>
  <c r="L774" i="13"/>
  <c r="K774" i="13"/>
  <c r="J774" i="13"/>
  <c r="I774" i="13"/>
  <c r="G774" i="13"/>
  <c r="D774" i="13"/>
  <c r="AB773" i="13"/>
  <c r="AA773" i="13"/>
  <c r="Z773" i="13"/>
  <c r="Y773" i="13"/>
  <c r="X773" i="13"/>
  <c r="W773" i="13"/>
  <c r="V773" i="13"/>
  <c r="U773" i="13"/>
  <c r="T773" i="13"/>
  <c r="S773" i="13"/>
  <c r="R773" i="13"/>
  <c r="Q773" i="13"/>
  <c r="P773" i="13"/>
  <c r="O773" i="13"/>
  <c r="N773" i="13"/>
  <c r="M773" i="13"/>
  <c r="L773" i="13"/>
  <c r="K773" i="13"/>
  <c r="J773" i="13"/>
  <c r="I773" i="13"/>
  <c r="G773" i="13"/>
  <c r="D773" i="13"/>
  <c r="AB772" i="13"/>
  <c r="AA772" i="13"/>
  <c r="Z772" i="13"/>
  <c r="Y772" i="13"/>
  <c r="X772" i="13"/>
  <c r="W772" i="13"/>
  <c r="V772" i="13"/>
  <c r="U772" i="13"/>
  <c r="T772" i="13"/>
  <c r="S772" i="13"/>
  <c r="R772" i="13"/>
  <c r="Q772" i="13"/>
  <c r="P772" i="13"/>
  <c r="O772" i="13"/>
  <c r="N772" i="13"/>
  <c r="M772" i="13"/>
  <c r="L772" i="13"/>
  <c r="K772" i="13"/>
  <c r="J772" i="13"/>
  <c r="I772" i="13"/>
  <c r="G772" i="13"/>
  <c r="D772" i="13"/>
  <c r="AB771" i="13"/>
  <c r="AA771" i="13"/>
  <c r="Z771" i="13"/>
  <c r="Y771" i="13"/>
  <c r="X771" i="13"/>
  <c r="W771" i="13"/>
  <c r="V771" i="13"/>
  <c r="U771" i="13"/>
  <c r="T771" i="13"/>
  <c r="S771" i="13"/>
  <c r="R771" i="13"/>
  <c r="Q771" i="13"/>
  <c r="P771" i="13"/>
  <c r="O771" i="13"/>
  <c r="N771" i="13"/>
  <c r="M771" i="13"/>
  <c r="L771" i="13"/>
  <c r="K771" i="13"/>
  <c r="J771" i="13"/>
  <c r="I771" i="13"/>
  <c r="G771" i="13"/>
  <c r="D771" i="13"/>
  <c r="AB770" i="13"/>
  <c r="AA770" i="13"/>
  <c r="Z770" i="13"/>
  <c r="Y770" i="13"/>
  <c r="X770" i="13"/>
  <c r="W770" i="13"/>
  <c r="V770" i="13"/>
  <c r="U770" i="13"/>
  <c r="T770" i="13"/>
  <c r="S770" i="13"/>
  <c r="R770" i="13"/>
  <c r="Q770" i="13"/>
  <c r="P770" i="13"/>
  <c r="O770" i="13"/>
  <c r="N770" i="13"/>
  <c r="M770" i="13"/>
  <c r="L770" i="13"/>
  <c r="K770" i="13"/>
  <c r="J770" i="13"/>
  <c r="I770" i="13"/>
  <c r="G770" i="13"/>
  <c r="D770" i="13"/>
  <c r="AB769" i="13"/>
  <c r="AA769" i="13"/>
  <c r="Z769" i="13"/>
  <c r="Y769" i="13"/>
  <c r="X769" i="13"/>
  <c r="W769" i="13"/>
  <c r="V769" i="13"/>
  <c r="U769" i="13"/>
  <c r="T769" i="13"/>
  <c r="S769" i="13"/>
  <c r="R769" i="13"/>
  <c r="Q769" i="13"/>
  <c r="P769" i="13"/>
  <c r="O769" i="13"/>
  <c r="N769" i="13"/>
  <c r="M769" i="13"/>
  <c r="L769" i="13"/>
  <c r="K769" i="13"/>
  <c r="J769" i="13"/>
  <c r="I769" i="13"/>
  <c r="G769" i="13"/>
  <c r="D769" i="13"/>
  <c r="AB768" i="13"/>
  <c r="AA768" i="13"/>
  <c r="Z768" i="13"/>
  <c r="Y768" i="13"/>
  <c r="X768" i="13"/>
  <c r="W768" i="13"/>
  <c r="V768" i="13"/>
  <c r="U768" i="13"/>
  <c r="T768" i="13"/>
  <c r="S768" i="13"/>
  <c r="R768" i="13"/>
  <c r="Q768" i="13"/>
  <c r="P768" i="13"/>
  <c r="O768" i="13"/>
  <c r="N768" i="13"/>
  <c r="M768" i="13"/>
  <c r="L768" i="13"/>
  <c r="K768" i="13"/>
  <c r="J768" i="13"/>
  <c r="I768" i="13"/>
  <c r="G768" i="13"/>
  <c r="D768" i="13"/>
  <c r="AB767" i="13"/>
  <c r="AA767" i="13"/>
  <c r="Z767" i="13"/>
  <c r="Y767" i="13"/>
  <c r="X767" i="13"/>
  <c r="W767" i="13"/>
  <c r="V767" i="13"/>
  <c r="U767" i="13"/>
  <c r="T767" i="13"/>
  <c r="S767" i="13"/>
  <c r="R767" i="13"/>
  <c r="Q767" i="13"/>
  <c r="P767" i="13"/>
  <c r="O767" i="13"/>
  <c r="N767" i="13"/>
  <c r="M767" i="13"/>
  <c r="L767" i="13"/>
  <c r="K767" i="13"/>
  <c r="J767" i="13"/>
  <c r="I767" i="13"/>
  <c r="G767" i="13"/>
  <c r="D767" i="13"/>
  <c r="AB766" i="13"/>
  <c r="AA766" i="13"/>
  <c r="Z766" i="13"/>
  <c r="Y766" i="13"/>
  <c r="X766" i="13"/>
  <c r="W766" i="13"/>
  <c r="V766" i="13"/>
  <c r="U766" i="13"/>
  <c r="T766" i="13"/>
  <c r="S766" i="13"/>
  <c r="R766" i="13"/>
  <c r="Q766" i="13"/>
  <c r="P766" i="13"/>
  <c r="O766" i="13"/>
  <c r="N766" i="13"/>
  <c r="M766" i="13"/>
  <c r="L766" i="13"/>
  <c r="K766" i="13"/>
  <c r="J766" i="13"/>
  <c r="I766" i="13"/>
  <c r="G766" i="13"/>
  <c r="D766" i="13"/>
  <c r="AB765" i="13"/>
  <c r="AA765" i="13"/>
  <c r="Z765" i="13"/>
  <c r="Y765" i="13"/>
  <c r="X765" i="13"/>
  <c r="W765" i="13"/>
  <c r="V765" i="13"/>
  <c r="U765" i="13"/>
  <c r="T765" i="13"/>
  <c r="S765" i="13"/>
  <c r="R765" i="13"/>
  <c r="Q765" i="13"/>
  <c r="P765" i="13"/>
  <c r="O765" i="13"/>
  <c r="N765" i="13"/>
  <c r="M765" i="13"/>
  <c r="L765" i="13"/>
  <c r="K765" i="13"/>
  <c r="J765" i="13"/>
  <c r="I765" i="13"/>
  <c r="G765" i="13"/>
  <c r="D765" i="13"/>
  <c r="AB764" i="13"/>
  <c r="AA764" i="13"/>
  <c r="Z764" i="13"/>
  <c r="Y764" i="13"/>
  <c r="X764" i="13"/>
  <c r="W764" i="13"/>
  <c r="V764" i="13"/>
  <c r="U764" i="13"/>
  <c r="T764" i="13"/>
  <c r="S764" i="13"/>
  <c r="R764" i="13"/>
  <c r="Q764" i="13"/>
  <c r="P764" i="13"/>
  <c r="O764" i="13"/>
  <c r="N764" i="13"/>
  <c r="M764" i="13"/>
  <c r="L764" i="13"/>
  <c r="K764" i="13"/>
  <c r="J764" i="13"/>
  <c r="I764" i="13"/>
  <c r="G764" i="13"/>
  <c r="D764" i="13"/>
  <c r="AB763" i="13"/>
  <c r="AA763" i="13"/>
  <c r="Z763" i="13"/>
  <c r="Y763" i="13"/>
  <c r="X763" i="13"/>
  <c r="W763" i="13"/>
  <c r="V763" i="13"/>
  <c r="U763" i="13"/>
  <c r="T763" i="13"/>
  <c r="S763" i="13"/>
  <c r="R763" i="13"/>
  <c r="Q763" i="13"/>
  <c r="P763" i="13"/>
  <c r="O763" i="13"/>
  <c r="N763" i="13"/>
  <c r="M763" i="13"/>
  <c r="L763" i="13"/>
  <c r="K763" i="13"/>
  <c r="J763" i="13"/>
  <c r="I763" i="13"/>
  <c r="G763" i="13"/>
  <c r="D763" i="13"/>
  <c r="AB762" i="13"/>
  <c r="AA762" i="13"/>
  <c r="Z762" i="13"/>
  <c r="Y762" i="13"/>
  <c r="X762" i="13"/>
  <c r="W762" i="13"/>
  <c r="V762" i="13"/>
  <c r="U762" i="13"/>
  <c r="T762" i="13"/>
  <c r="S762" i="13"/>
  <c r="R762" i="13"/>
  <c r="Q762" i="13"/>
  <c r="P762" i="13"/>
  <c r="O762" i="13"/>
  <c r="N762" i="13"/>
  <c r="M762" i="13"/>
  <c r="L762" i="13"/>
  <c r="K762" i="13"/>
  <c r="J762" i="13"/>
  <c r="I762" i="13"/>
  <c r="G762" i="13"/>
  <c r="D762" i="13"/>
  <c r="AB761" i="13"/>
  <c r="AA761" i="13"/>
  <c r="Z761" i="13"/>
  <c r="Y761" i="13"/>
  <c r="X761" i="13"/>
  <c r="W761" i="13"/>
  <c r="V761" i="13"/>
  <c r="U761" i="13"/>
  <c r="T761" i="13"/>
  <c r="S761" i="13"/>
  <c r="R761" i="13"/>
  <c r="Q761" i="13"/>
  <c r="P761" i="13"/>
  <c r="O761" i="13"/>
  <c r="N761" i="13"/>
  <c r="M761" i="13"/>
  <c r="L761" i="13"/>
  <c r="K761" i="13"/>
  <c r="J761" i="13"/>
  <c r="I761" i="13"/>
  <c r="G761" i="13"/>
  <c r="D761" i="13"/>
  <c r="AB760" i="13"/>
  <c r="AA760" i="13"/>
  <c r="Z760" i="13"/>
  <c r="Y760" i="13"/>
  <c r="X760" i="13"/>
  <c r="W760" i="13"/>
  <c r="V760" i="13"/>
  <c r="U760" i="13"/>
  <c r="T760" i="13"/>
  <c r="S760" i="13"/>
  <c r="R760" i="13"/>
  <c r="Q760" i="13"/>
  <c r="P760" i="13"/>
  <c r="O760" i="13"/>
  <c r="N760" i="13"/>
  <c r="M760" i="13"/>
  <c r="L760" i="13"/>
  <c r="K760" i="13"/>
  <c r="J760" i="13"/>
  <c r="I760" i="13"/>
  <c r="G760" i="13"/>
  <c r="AB759" i="13"/>
  <c r="AA759" i="13"/>
  <c r="Z759" i="13"/>
  <c r="Y759" i="13"/>
  <c r="X759" i="13"/>
  <c r="W759" i="13"/>
  <c r="V759" i="13"/>
  <c r="U759" i="13"/>
  <c r="T759" i="13"/>
  <c r="S759" i="13"/>
  <c r="R759" i="13"/>
  <c r="Q759" i="13"/>
  <c r="P759" i="13"/>
  <c r="O759" i="13"/>
  <c r="N759" i="13"/>
  <c r="M759" i="13"/>
  <c r="L759" i="13"/>
  <c r="K759" i="13"/>
  <c r="J759" i="13"/>
  <c r="I759" i="13"/>
  <c r="G759" i="13"/>
  <c r="D759" i="13"/>
  <c r="AB758" i="13"/>
  <c r="AA758" i="13"/>
  <c r="Z758" i="13"/>
  <c r="Y758" i="13"/>
  <c r="X758" i="13"/>
  <c r="W758" i="13"/>
  <c r="V758" i="13"/>
  <c r="U758" i="13"/>
  <c r="T758" i="13"/>
  <c r="S758" i="13"/>
  <c r="R758" i="13"/>
  <c r="Q758" i="13"/>
  <c r="P758" i="13"/>
  <c r="O758" i="13"/>
  <c r="N758" i="13"/>
  <c r="M758" i="13"/>
  <c r="L758" i="13"/>
  <c r="K758" i="13"/>
  <c r="J758" i="13"/>
  <c r="I758" i="13"/>
  <c r="G758" i="13"/>
  <c r="D758" i="13"/>
  <c r="AB757" i="13"/>
  <c r="AA757" i="13"/>
  <c r="Z757" i="13"/>
  <c r="Y757" i="13"/>
  <c r="X757" i="13"/>
  <c r="W757" i="13"/>
  <c r="V757" i="13"/>
  <c r="U757" i="13"/>
  <c r="T757" i="13"/>
  <c r="S757" i="13"/>
  <c r="R757" i="13"/>
  <c r="Q757" i="13"/>
  <c r="P757" i="13"/>
  <c r="O757" i="13"/>
  <c r="N757" i="13"/>
  <c r="M757" i="13"/>
  <c r="L757" i="13"/>
  <c r="K757" i="13"/>
  <c r="J757" i="13"/>
  <c r="I757" i="13"/>
  <c r="G757" i="13"/>
  <c r="D757" i="13"/>
  <c r="AB756" i="13"/>
  <c r="AA756" i="13"/>
  <c r="Z756" i="13"/>
  <c r="Y756" i="13"/>
  <c r="X756" i="13"/>
  <c r="W756" i="13"/>
  <c r="V756" i="13"/>
  <c r="U756" i="13"/>
  <c r="T756" i="13"/>
  <c r="S756" i="13"/>
  <c r="R756" i="13"/>
  <c r="Q756" i="13"/>
  <c r="P756" i="13"/>
  <c r="O756" i="13"/>
  <c r="N756" i="13"/>
  <c r="M756" i="13"/>
  <c r="L756" i="13"/>
  <c r="K756" i="13"/>
  <c r="J756" i="13"/>
  <c r="I756" i="13"/>
  <c r="G756" i="13"/>
  <c r="D756" i="13"/>
  <c r="AB755" i="13"/>
  <c r="AA755" i="13"/>
  <c r="Z755" i="13"/>
  <c r="Y755" i="13"/>
  <c r="X755" i="13"/>
  <c r="W755" i="13"/>
  <c r="V755" i="13"/>
  <c r="U755" i="13"/>
  <c r="T755" i="13"/>
  <c r="S755" i="13"/>
  <c r="R755" i="13"/>
  <c r="Q755" i="13"/>
  <c r="P755" i="13"/>
  <c r="O755" i="13"/>
  <c r="N755" i="13"/>
  <c r="M755" i="13"/>
  <c r="L755" i="13"/>
  <c r="K755" i="13"/>
  <c r="J755" i="13"/>
  <c r="I755" i="13"/>
  <c r="G755" i="13"/>
  <c r="D755" i="13"/>
  <c r="AB754" i="13"/>
  <c r="AA754" i="13"/>
  <c r="Z754" i="13"/>
  <c r="Y754" i="13"/>
  <c r="X754" i="13"/>
  <c r="W754" i="13"/>
  <c r="V754" i="13"/>
  <c r="U754" i="13"/>
  <c r="T754" i="13"/>
  <c r="S754" i="13"/>
  <c r="R754" i="13"/>
  <c r="Q754" i="13"/>
  <c r="P754" i="13"/>
  <c r="O754" i="13"/>
  <c r="N754" i="13"/>
  <c r="M754" i="13"/>
  <c r="L754" i="13"/>
  <c r="K754" i="13"/>
  <c r="J754" i="13"/>
  <c r="I754" i="13"/>
  <c r="G754" i="13"/>
  <c r="D754" i="13"/>
  <c r="AB753" i="13"/>
  <c r="AA753" i="13"/>
  <c r="Z753" i="13"/>
  <c r="Y753" i="13"/>
  <c r="X753" i="13"/>
  <c r="W753" i="13"/>
  <c r="V753" i="13"/>
  <c r="U753" i="13"/>
  <c r="T753" i="13"/>
  <c r="S753" i="13"/>
  <c r="R753" i="13"/>
  <c r="Q753" i="13"/>
  <c r="P753" i="13"/>
  <c r="O753" i="13"/>
  <c r="N753" i="13"/>
  <c r="M753" i="13"/>
  <c r="L753" i="13"/>
  <c r="K753" i="13"/>
  <c r="J753" i="13"/>
  <c r="I753" i="13"/>
  <c r="G753" i="13"/>
  <c r="D753" i="13"/>
  <c r="AB752" i="13"/>
  <c r="AA752" i="13"/>
  <c r="Z752" i="13"/>
  <c r="Y752" i="13"/>
  <c r="X752" i="13"/>
  <c r="W752" i="13"/>
  <c r="V752" i="13"/>
  <c r="U752" i="13"/>
  <c r="T752" i="13"/>
  <c r="S752" i="13"/>
  <c r="R752" i="13"/>
  <c r="Q752" i="13"/>
  <c r="P752" i="13"/>
  <c r="O752" i="13"/>
  <c r="N752" i="13"/>
  <c r="M752" i="13"/>
  <c r="L752" i="13"/>
  <c r="K752" i="13"/>
  <c r="J752" i="13"/>
  <c r="I752" i="13"/>
  <c r="G752" i="13"/>
  <c r="D752" i="13"/>
  <c r="AB751" i="13"/>
  <c r="AA751" i="13"/>
  <c r="Z751" i="13"/>
  <c r="Y751" i="13"/>
  <c r="X751" i="13"/>
  <c r="W751" i="13"/>
  <c r="V751" i="13"/>
  <c r="U751" i="13"/>
  <c r="T751" i="13"/>
  <c r="S751" i="13"/>
  <c r="R751" i="13"/>
  <c r="Q751" i="13"/>
  <c r="P751" i="13"/>
  <c r="O751" i="13"/>
  <c r="N751" i="13"/>
  <c r="M751" i="13"/>
  <c r="L751" i="13"/>
  <c r="K751" i="13"/>
  <c r="J751" i="13"/>
  <c r="I751" i="13"/>
  <c r="G751" i="13"/>
  <c r="D751" i="13"/>
  <c r="AB750" i="13"/>
  <c r="AA750" i="13"/>
  <c r="Z750" i="13"/>
  <c r="Y750" i="13"/>
  <c r="X750" i="13"/>
  <c r="W750" i="13"/>
  <c r="V750" i="13"/>
  <c r="U750" i="13"/>
  <c r="T750" i="13"/>
  <c r="S750" i="13"/>
  <c r="R750" i="13"/>
  <c r="Q750" i="13"/>
  <c r="P750" i="13"/>
  <c r="O750" i="13"/>
  <c r="N750" i="13"/>
  <c r="M750" i="13"/>
  <c r="L750" i="13"/>
  <c r="K750" i="13"/>
  <c r="J750" i="13"/>
  <c r="I750" i="13"/>
  <c r="G750" i="13"/>
  <c r="D750" i="13"/>
  <c r="AB749" i="13"/>
  <c r="AA749" i="13"/>
  <c r="Z749" i="13"/>
  <c r="Y749" i="13"/>
  <c r="X749" i="13"/>
  <c r="W749" i="13"/>
  <c r="V749" i="13"/>
  <c r="U749" i="13"/>
  <c r="T749" i="13"/>
  <c r="S749" i="13"/>
  <c r="R749" i="13"/>
  <c r="Q749" i="13"/>
  <c r="P749" i="13"/>
  <c r="O749" i="13"/>
  <c r="N749" i="13"/>
  <c r="M749" i="13"/>
  <c r="L749" i="13"/>
  <c r="K749" i="13"/>
  <c r="J749" i="13"/>
  <c r="I749" i="13"/>
  <c r="G749" i="13"/>
  <c r="D749" i="13"/>
  <c r="AB748" i="13"/>
  <c r="AA748" i="13"/>
  <c r="Z748" i="13"/>
  <c r="Y748" i="13"/>
  <c r="X748" i="13"/>
  <c r="W748" i="13"/>
  <c r="V748" i="13"/>
  <c r="U748" i="13"/>
  <c r="T748" i="13"/>
  <c r="S748" i="13"/>
  <c r="R748" i="13"/>
  <c r="Q748" i="13"/>
  <c r="P748" i="13"/>
  <c r="O748" i="13"/>
  <c r="N748" i="13"/>
  <c r="M748" i="13"/>
  <c r="L748" i="13"/>
  <c r="K748" i="13"/>
  <c r="J748" i="13"/>
  <c r="I748" i="13"/>
  <c r="G748" i="13"/>
  <c r="D748" i="13"/>
  <c r="AB747" i="13"/>
  <c r="AA747" i="13"/>
  <c r="Z747" i="13"/>
  <c r="Y747" i="13"/>
  <c r="X747" i="13"/>
  <c r="W747" i="13"/>
  <c r="V747" i="13"/>
  <c r="U747" i="13"/>
  <c r="T747" i="13"/>
  <c r="S747" i="13"/>
  <c r="R747" i="13"/>
  <c r="Q747" i="13"/>
  <c r="P747" i="13"/>
  <c r="O747" i="13"/>
  <c r="N747" i="13"/>
  <c r="M747" i="13"/>
  <c r="L747" i="13"/>
  <c r="K747" i="13"/>
  <c r="J747" i="13"/>
  <c r="I747" i="13"/>
  <c r="G747" i="13"/>
  <c r="D747" i="13"/>
  <c r="AB746" i="13"/>
  <c r="AA746" i="13"/>
  <c r="Z746" i="13"/>
  <c r="Y746" i="13"/>
  <c r="X746" i="13"/>
  <c r="W746" i="13"/>
  <c r="V746" i="13"/>
  <c r="U746" i="13"/>
  <c r="T746" i="13"/>
  <c r="S746" i="13"/>
  <c r="R746" i="13"/>
  <c r="Q746" i="13"/>
  <c r="P746" i="13"/>
  <c r="O746" i="13"/>
  <c r="N746" i="13"/>
  <c r="M746" i="13"/>
  <c r="L746" i="13"/>
  <c r="K746" i="13"/>
  <c r="J746" i="13"/>
  <c r="I746" i="13"/>
  <c r="G746" i="13"/>
  <c r="D746" i="13"/>
  <c r="AB745" i="13"/>
  <c r="AA745" i="13"/>
  <c r="Z745" i="13"/>
  <c r="Y745" i="13"/>
  <c r="X745" i="13"/>
  <c r="W745" i="13"/>
  <c r="V745" i="13"/>
  <c r="U745" i="13"/>
  <c r="T745" i="13"/>
  <c r="S745" i="13"/>
  <c r="R745" i="13"/>
  <c r="Q745" i="13"/>
  <c r="P745" i="13"/>
  <c r="O745" i="13"/>
  <c r="N745" i="13"/>
  <c r="M745" i="13"/>
  <c r="L745" i="13"/>
  <c r="K745" i="13"/>
  <c r="J745" i="13"/>
  <c r="I745" i="13"/>
  <c r="G745" i="13"/>
  <c r="AB744" i="13"/>
  <c r="AA744" i="13"/>
  <c r="Z744" i="13"/>
  <c r="Y744" i="13"/>
  <c r="X744" i="13"/>
  <c r="W744" i="13"/>
  <c r="V744" i="13"/>
  <c r="U744" i="13"/>
  <c r="T744" i="13"/>
  <c r="S744" i="13"/>
  <c r="R744" i="13"/>
  <c r="Q744" i="13"/>
  <c r="P744" i="13"/>
  <c r="O744" i="13"/>
  <c r="N744" i="13"/>
  <c r="M744" i="13"/>
  <c r="L744" i="13"/>
  <c r="K744" i="13"/>
  <c r="J744" i="13"/>
  <c r="I744" i="13"/>
  <c r="G744" i="13"/>
  <c r="F744" i="13"/>
  <c r="D744" i="13"/>
  <c r="AB743" i="13"/>
  <c r="AA743" i="13"/>
  <c r="Z743" i="13"/>
  <c r="Y743" i="13"/>
  <c r="X743" i="13"/>
  <c r="W743" i="13"/>
  <c r="V743" i="13"/>
  <c r="U743" i="13"/>
  <c r="T743" i="13"/>
  <c r="S743" i="13"/>
  <c r="R743" i="13"/>
  <c r="Q743" i="13"/>
  <c r="P743" i="13"/>
  <c r="O743" i="13"/>
  <c r="N743" i="13"/>
  <c r="M743" i="13"/>
  <c r="L743" i="13"/>
  <c r="K743" i="13"/>
  <c r="J743" i="13"/>
  <c r="I743" i="13"/>
  <c r="G743" i="13"/>
  <c r="F743" i="13"/>
  <c r="D743" i="13"/>
  <c r="AB742" i="13"/>
  <c r="AA742" i="13"/>
  <c r="Z742" i="13"/>
  <c r="Y742" i="13"/>
  <c r="X742" i="13"/>
  <c r="W742" i="13"/>
  <c r="V742" i="13"/>
  <c r="U742" i="13"/>
  <c r="T742" i="13"/>
  <c r="S742" i="13"/>
  <c r="R742" i="13"/>
  <c r="Q742" i="13"/>
  <c r="P742" i="13"/>
  <c r="O742" i="13"/>
  <c r="N742" i="13"/>
  <c r="M742" i="13"/>
  <c r="L742" i="13"/>
  <c r="K742" i="13"/>
  <c r="J742" i="13"/>
  <c r="I742" i="13"/>
  <c r="G742" i="13"/>
  <c r="F742" i="13"/>
  <c r="D742" i="13"/>
  <c r="AB741" i="13"/>
  <c r="AA741" i="13"/>
  <c r="Z741" i="13"/>
  <c r="Y741" i="13"/>
  <c r="X741" i="13"/>
  <c r="W741" i="13"/>
  <c r="V741" i="13"/>
  <c r="U741" i="13"/>
  <c r="T741" i="13"/>
  <c r="S741" i="13"/>
  <c r="R741" i="13"/>
  <c r="Q741" i="13"/>
  <c r="P741" i="13"/>
  <c r="O741" i="13"/>
  <c r="N741" i="13"/>
  <c r="M741" i="13"/>
  <c r="L741" i="13"/>
  <c r="K741" i="13"/>
  <c r="J741" i="13"/>
  <c r="I741" i="13"/>
  <c r="G741" i="13"/>
  <c r="F741" i="13"/>
  <c r="D741" i="13"/>
  <c r="AB740" i="13"/>
  <c r="AA740" i="13"/>
  <c r="Z740" i="13"/>
  <c r="Y740" i="13"/>
  <c r="X740" i="13"/>
  <c r="W740" i="13"/>
  <c r="V740" i="13"/>
  <c r="U740" i="13"/>
  <c r="T740" i="13"/>
  <c r="S740" i="13"/>
  <c r="R740" i="13"/>
  <c r="Q740" i="13"/>
  <c r="P740" i="13"/>
  <c r="O740" i="13"/>
  <c r="N740" i="13"/>
  <c r="M740" i="13"/>
  <c r="L740" i="13"/>
  <c r="K740" i="13"/>
  <c r="J740" i="13"/>
  <c r="I740" i="13"/>
  <c r="G740" i="13"/>
  <c r="F740" i="13"/>
  <c r="D740" i="13"/>
  <c r="AB739" i="13"/>
  <c r="AA739" i="13"/>
  <c r="Z739" i="13"/>
  <c r="Y739" i="13"/>
  <c r="X739" i="13"/>
  <c r="W739" i="13"/>
  <c r="V739" i="13"/>
  <c r="U739" i="13"/>
  <c r="T739" i="13"/>
  <c r="S739" i="13"/>
  <c r="R739" i="13"/>
  <c r="Q739" i="13"/>
  <c r="P739" i="13"/>
  <c r="O739" i="13"/>
  <c r="N739" i="13"/>
  <c r="M739" i="13"/>
  <c r="L739" i="13"/>
  <c r="K739" i="13"/>
  <c r="J739" i="13"/>
  <c r="I739" i="13"/>
  <c r="G739" i="13"/>
  <c r="F739" i="13"/>
  <c r="D739" i="13"/>
  <c r="AB738" i="13"/>
  <c r="AA738" i="13"/>
  <c r="Z738" i="13"/>
  <c r="Y738" i="13"/>
  <c r="X738" i="13"/>
  <c r="W738" i="13"/>
  <c r="V738" i="13"/>
  <c r="U738" i="13"/>
  <c r="T738" i="13"/>
  <c r="S738" i="13"/>
  <c r="R738" i="13"/>
  <c r="Q738" i="13"/>
  <c r="P738" i="13"/>
  <c r="O738" i="13"/>
  <c r="N738" i="13"/>
  <c r="M738" i="13"/>
  <c r="L738" i="13"/>
  <c r="K738" i="13"/>
  <c r="J738" i="13"/>
  <c r="I738" i="13"/>
  <c r="G738" i="13"/>
  <c r="F738" i="13"/>
  <c r="D738" i="13"/>
  <c r="AB737" i="13"/>
  <c r="AA737" i="13"/>
  <c r="Z737" i="13"/>
  <c r="Y737" i="13"/>
  <c r="X737" i="13"/>
  <c r="W737" i="13"/>
  <c r="V737" i="13"/>
  <c r="U737" i="13"/>
  <c r="T737" i="13"/>
  <c r="S737" i="13"/>
  <c r="R737" i="13"/>
  <c r="Q737" i="13"/>
  <c r="P737" i="13"/>
  <c r="O737" i="13"/>
  <c r="N737" i="13"/>
  <c r="M737" i="13"/>
  <c r="L737" i="13"/>
  <c r="K737" i="13"/>
  <c r="J737" i="13"/>
  <c r="I737" i="13"/>
  <c r="G737" i="13"/>
  <c r="F737" i="13"/>
  <c r="D737" i="13"/>
  <c r="AB736" i="13"/>
  <c r="AA736" i="13"/>
  <c r="Z736" i="13"/>
  <c r="Y736" i="13"/>
  <c r="X736" i="13"/>
  <c r="W736" i="13"/>
  <c r="V736" i="13"/>
  <c r="U736" i="13"/>
  <c r="T736" i="13"/>
  <c r="S736" i="13"/>
  <c r="R736" i="13"/>
  <c r="Q736" i="13"/>
  <c r="P736" i="13"/>
  <c r="O736" i="13"/>
  <c r="N736" i="13"/>
  <c r="M736" i="13"/>
  <c r="L736" i="13"/>
  <c r="K736" i="13"/>
  <c r="J736" i="13"/>
  <c r="I736" i="13"/>
  <c r="G736" i="13"/>
  <c r="F736" i="13"/>
  <c r="D736" i="13"/>
  <c r="AB735" i="13"/>
  <c r="AA735" i="13"/>
  <c r="Z735" i="13"/>
  <c r="Y735" i="13"/>
  <c r="X735" i="13"/>
  <c r="W735" i="13"/>
  <c r="V735" i="13"/>
  <c r="U735" i="13"/>
  <c r="T735" i="13"/>
  <c r="S735" i="13"/>
  <c r="R735" i="13"/>
  <c r="Q735" i="13"/>
  <c r="P735" i="13"/>
  <c r="O735" i="13"/>
  <c r="N735" i="13"/>
  <c r="M735" i="13"/>
  <c r="L735" i="13"/>
  <c r="K735" i="13"/>
  <c r="J735" i="13"/>
  <c r="I735" i="13"/>
  <c r="G735" i="13"/>
  <c r="F735" i="13"/>
  <c r="D735" i="13"/>
  <c r="AB734" i="13"/>
  <c r="AA734" i="13"/>
  <c r="Z734" i="13"/>
  <c r="Y734" i="13"/>
  <c r="X734" i="13"/>
  <c r="W734" i="13"/>
  <c r="V734" i="13"/>
  <c r="U734" i="13"/>
  <c r="T734" i="13"/>
  <c r="S734" i="13"/>
  <c r="R734" i="13"/>
  <c r="Q734" i="13"/>
  <c r="P734" i="13"/>
  <c r="O734" i="13"/>
  <c r="N734" i="13"/>
  <c r="M734" i="13"/>
  <c r="L734" i="13"/>
  <c r="K734" i="13"/>
  <c r="J734" i="13"/>
  <c r="I734" i="13"/>
  <c r="G734" i="13"/>
  <c r="F734" i="13"/>
  <c r="D734" i="13"/>
  <c r="AB733" i="13"/>
  <c r="AA733" i="13"/>
  <c r="Z733" i="13"/>
  <c r="Y733" i="13"/>
  <c r="X733" i="13"/>
  <c r="W733" i="13"/>
  <c r="V733" i="13"/>
  <c r="U733" i="13"/>
  <c r="T733" i="13"/>
  <c r="S733" i="13"/>
  <c r="R733" i="13"/>
  <c r="Q733" i="13"/>
  <c r="P733" i="13"/>
  <c r="O733" i="13"/>
  <c r="N733" i="13"/>
  <c r="M733" i="13"/>
  <c r="L733" i="13"/>
  <c r="K733" i="13"/>
  <c r="J733" i="13"/>
  <c r="I733" i="13"/>
  <c r="G733" i="13"/>
  <c r="F733" i="13"/>
  <c r="D733" i="13"/>
  <c r="AB732" i="13"/>
  <c r="AA732" i="13"/>
  <c r="Z732" i="13"/>
  <c r="Y732" i="13"/>
  <c r="X732" i="13"/>
  <c r="W732" i="13"/>
  <c r="V732" i="13"/>
  <c r="U732" i="13"/>
  <c r="T732" i="13"/>
  <c r="S732" i="13"/>
  <c r="R732" i="13"/>
  <c r="Q732" i="13"/>
  <c r="P732" i="13"/>
  <c r="O732" i="13"/>
  <c r="N732" i="13"/>
  <c r="M732" i="13"/>
  <c r="L732" i="13"/>
  <c r="K732" i="13"/>
  <c r="J732" i="13"/>
  <c r="I732" i="13"/>
  <c r="G732" i="13"/>
  <c r="F732" i="13"/>
  <c r="D732" i="13"/>
  <c r="AB731" i="13"/>
  <c r="AA731" i="13"/>
  <c r="Z731" i="13"/>
  <c r="Y731" i="13"/>
  <c r="X731" i="13"/>
  <c r="W731" i="13"/>
  <c r="V731" i="13"/>
  <c r="U731" i="13"/>
  <c r="T731" i="13"/>
  <c r="S731" i="13"/>
  <c r="R731" i="13"/>
  <c r="Q731" i="13"/>
  <c r="P731" i="13"/>
  <c r="O731" i="13"/>
  <c r="N731" i="13"/>
  <c r="M731" i="13"/>
  <c r="L731" i="13"/>
  <c r="K731" i="13"/>
  <c r="J731" i="13"/>
  <c r="I731" i="13"/>
  <c r="G731" i="13"/>
  <c r="F731" i="13"/>
  <c r="D731" i="13"/>
  <c r="AB730" i="13"/>
  <c r="AA730" i="13"/>
  <c r="Z730" i="13"/>
  <c r="Y730" i="13"/>
  <c r="X730" i="13"/>
  <c r="W730" i="13"/>
  <c r="V730" i="13"/>
  <c r="U730" i="13"/>
  <c r="T730" i="13"/>
  <c r="S730" i="13"/>
  <c r="R730" i="13"/>
  <c r="Q730" i="13"/>
  <c r="P730" i="13"/>
  <c r="O730" i="13"/>
  <c r="N730" i="13"/>
  <c r="M730" i="13"/>
  <c r="L730" i="13"/>
  <c r="K730" i="13"/>
  <c r="J730" i="13"/>
  <c r="I730" i="13"/>
  <c r="G730" i="13"/>
  <c r="F730" i="13"/>
  <c r="AB729" i="13"/>
  <c r="AA729" i="13"/>
  <c r="Z729" i="13"/>
  <c r="Y729" i="13"/>
  <c r="X729" i="13"/>
  <c r="W729" i="13"/>
  <c r="V729" i="13"/>
  <c r="U729" i="13"/>
  <c r="T729" i="13"/>
  <c r="S729" i="13"/>
  <c r="R729" i="13"/>
  <c r="Q729" i="13"/>
  <c r="P729" i="13"/>
  <c r="O729" i="13"/>
  <c r="N729" i="13"/>
  <c r="M729" i="13"/>
  <c r="L729" i="13"/>
  <c r="K729" i="13"/>
  <c r="J729" i="13"/>
  <c r="I729" i="13"/>
  <c r="G729" i="13"/>
  <c r="F729" i="13"/>
  <c r="D729" i="13"/>
  <c r="AB728" i="13"/>
  <c r="AA728" i="13"/>
  <c r="Z728" i="13"/>
  <c r="Y728" i="13"/>
  <c r="X728" i="13"/>
  <c r="W728" i="13"/>
  <c r="V728" i="13"/>
  <c r="U728" i="13"/>
  <c r="T728" i="13"/>
  <c r="S728" i="13"/>
  <c r="R728" i="13"/>
  <c r="Q728" i="13"/>
  <c r="P728" i="13"/>
  <c r="O728" i="13"/>
  <c r="N728" i="13"/>
  <c r="M728" i="13"/>
  <c r="L728" i="13"/>
  <c r="K728" i="13"/>
  <c r="J728" i="13"/>
  <c r="I728" i="13"/>
  <c r="G728" i="13"/>
  <c r="F728" i="13"/>
  <c r="D728" i="13"/>
  <c r="AB727" i="13"/>
  <c r="AA727" i="13"/>
  <c r="Z727" i="13"/>
  <c r="Y727" i="13"/>
  <c r="X727" i="13"/>
  <c r="W727" i="13"/>
  <c r="V727" i="13"/>
  <c r="U727" i="13"/>
  <c r="T727" i="13"/>
  <c r="S727" i="13"/>
  <c r="R727" i="13"/>
  <c r="Q727" i="13"/>
  <c r="P727" i="13"/>
  <c r="O727" i="13"/>
  <c r="N727" i="13"/>
  <c r="M727" i="13"/>
  <c r="L727" i="13"/>
  <c r="K727" i="13"/>
  <c r="J727" i="13"/>
  <c r="I727" i="13"/>
  <c r="G727" i="13"/>
  <c r="F727" i="13"/>
  <c r="D727" i="13"/>
  <c r="AB726" i="13"/>
  <c r="AA726" i="13"/>
  <c r="Z726" i="13"/>
  <c r="Y726" i="13"/>
  <c r="X726" i="13"/>
  <c r="W726" i="13"/>
  <c r="V726" i="13"/>
  <c r="U726" i="13"/>
  <c r="T726" i="13"/>
  <c r="S726" i="13"/>
  <c r="R726" i="13"/>
  <c r="Q726" i="13"/>
  <c r="P726" i="13"/>
  <c r="O726" i="13"/>
  <c r="N726" i="13"/>
  <c r="M726" i="13"/>
  <c r="L726" i="13"/>
  <c r="K726" i="13"/>
  <c r="J726" i="13"/>
  <c r="I726" i="13"/>
  <c r="G726" i="13"/>
  <c r="F726" i="13"/>
  <c r="D726" i="13"/>
  <c r="AB725" i="13"/>
  <c r="AA725" i="13"/>
  <c r="Z725" i="13"/>
  <c r="Y725" i="13"/>
  <c r="X725" i="13"/>
  <c r="W725" i="13"/>
  <c r="V725" i="13"/>
  <c r="U725" i="13"/>
  <c r="T725" i="13"/>
  <c r="S725" i="13"/>
  <c r="R725" i="13"/>
  <c r="Q725" i="13"/>
  <c r="P725" i="13"/>
  <c r="O725" i="13"/>
  <c r="N725" i="13"/>
  <c r="M725" i="13"/>
  <c r="L725" i="13"/>
  <c r="K725" i="13"/>
  <c r="J725" i="13"/>
  <c r="I725" i="13"/>
  <c r="G725" i="13"/>
  <c r="F725" i="13"/>
  <c r="D725" i="13"/>
  <c r="AB724" i="13"/>
  <c r="AA724" i="13"/>
  <c r="Z724" i="13"/>
  <c r="Y724" i="13"/>
  <c r="X724" i="13"/>
  <c r="W724" i="13"/>
  <c r="V724" i="13"/>
  <c r="U724" i="13"/>
  <c r="T724" i="13"/>
  <c r="S724" i="13"/>
  <c r="R724" i="13"/>
  <c r="Q724" i="13"/>
  <c r="P724" i="13"/>
  <c r="O724" i="13"/>
  <c r="N724" i="13"/>
  <c r="M724" i="13"/>
  <c r="L724" i="13"/>
  <c r="K724" i="13"/>
  <c r="J724" i="13"/>
  <c r="I724" i="13"/>
  <c r="G724" i="13"/>
  <c r="F724" i="13"/>
  <c r="D724" i="13"/>
  <c r="AB723" i="13"/>
  <c r="AA723" i="13"/>
  <c r="Z723" i="13"/>
  <c r="Y723" i="13"/>
  <c r="X723" i="13"/>
  <c r="W723" i="13"/>
  <c r="V723" i="13"/>
  <c r="U723" i="13"/>
  <c r="T723" i="13"/>
  <c r="S723" i="13"/>
  <c r="R723" i="13"/>
  <c r="Q723" i="13"/>
  <c r="P723" i="13"/>
  <c r="O723" i="13"/>
  <c r="N723" i="13"/>
  <c r="M723" i="13"/>
  <c r="L723" i="13"/>
  <c r="K723" i="13"/>
  <c r="J723" i="13"/>
  <c r="I723" i="13"/>
  <c r="G723" i="13"/>
  <c r="F723" i="13"/>
  <c r="D723" i="13"/>
  <c r="AB722" i="13"/>
  <c r="AA722" i="13"/>
  <c r="Z722" i="13"/>
  <c r="Y722" i="13"/>
  <c r="X722" i="13"/>
  <c r="W722" i="13"/>
  <c r="V722" i="13"/>
  <c r="U722" i="13"/>
  <c r="T722" i="13"/>
  <c r="S722" i="13"/>
  <c r="R722" i="13"/>
  <c r="Q722" i="13"/>
  <c r="P722" i="13"/>
  <c r="O722" i="13"/>
  <c r="N722" i="13"/>
  <c r="M722" i="13"/>
  <c r="L722" i="13"/>
  <c r="K722" i="13"/>
  <c r="J722" i="13"/>
  <c r="I722" i="13"/>
  <c r="G722" i="13"/>
  <c r="F722" i="13"/>
  <c r="D722" i="13"/>
  <c r="AB721" i="13"/>
  <c r="AA721" i="13"/>
  <c r="Z721" i="13"/>
  <c r="Y721" i="13"/>
  <c r="X721" i="13"/>
  <c r="W721" i="13"/>
  <c r="V721" i="13"/>
  <c r="U721" i="13"/>
  <c r="T721" i="13"/>
  <c r="S721" i="13"/>
  <c r="R721" i="13"/>
  <c r="Q721" i="13"/>
  <c r="P721" i="13"/>
  <c r="O721" i="13"/>
  <c r="N721" i="13"/>
  <c r="M721" i="13"/>
  <c r="L721" i="13"/>
  <c r="K721" i="13"/>
  <c r="J721" i="13"/>
  <c r="I721" i="13"/>
  <c r="G721" i="13"/>
  <c r="F721" i="13"/>
  <c r="D721" i="13"/>
  <c r="AB720" i="13"/>
  <c r="AA720" i="13"/>
  <c r="Z720" i="13"/>
  <c r="Y720" i="13"/>
  <c r="X720" i="13"/>
  <c r="W720" i="13"/>
  <c r="V720" i="13"/>
  <c r="U720" i="13"/>
  <c r="T720" i="13"/>
  <c r="S720" i="13"/>
  <c r="R720" i="13"/>
  <c r="Q720" i="13"/>
  <c r="P720" i="13"/>
  <c r="O720" i="13"/>
  <c r="N720" i="13"/>
  <c r="M720" i="13"/>
  <c r="L720" i="13"/>
  <c r="K720" i="13"/>
  <c r="J720" i="13"/>
  <c r="I720" i="13"/>
  <c r="G720" i="13"/>
  <c r="F720" i="13"/>
  <c r="D720" i="13"/>
  <c r="AB719" i="13"/>
  <c r="AA719" i="13"/>
  <c r="Z719" i="13"/>
  <c r="Y719" i="13"/>
  <c r="X719" i="13"/>
  <c r="W719" i="13"/>
  <c r="V719" i="13"/>
  <c r="U719" i="13"/>
  <c r="T719" i="13"/>
  <c r="S719" i="13"/>
  <c r="R719" i="13"/>
  <c r="Q719" i="13"/>
  <c r="P719" i="13"/>
  <c r="O719" i="13"/>
  <c r="N719" i="13"/>
  <c r="M719" i="13"/>
  <c r="L719" i="13"/>
  <c r="K719" i="13"/>
  <c r="J719" i="13"/>
  <c r="I719" i="13"/>
  <c r="G719" i="13"/>
  <c r="F719" i="13"/>
  <c r="D719" i="13"/>
  <c r="AB718" i="13"/>
  <c r="AA718" i="13"/>
  <c r="Z718" i="13"/>
  <c r="Y718" i="13"/>
  <c r="X718" i="13"/>
  <c r="W718" i="13"/>
  <c r="V718" i="13"/>
  <c r="U718" i="13"/>
  <c r="T718" i="13"/>
  <c r="S718" i="13"/>
  <c r="R718" i="13"/>
  <c r="Q718" i="13"/>
  <c r="P718" i="13"/>
  <c r="O718" i="13"/>
  <c r="N718" i="13"/>
  <c r="M718" i="13"/>
  <c r="L718" i="13"/>
  <c r="K718" i="13"/>
  <c r="J718" i="13"/>
  <c r="I718" i="13"/>
  <c r="G718" i="13"/>
  <c r="F718" i="13"/>
  <c r="D718" i="13"/>
  <c r="AB717" i="13"/>
  <c r="AA717" i="13"/>
  <c r="Z717" i="13"/>
  <c r="Y717" i="13"/>
  <c r="X717" i="13"/>
  <c r="W717" i="13"/>
  <c r="V717" i="13"/>
  <c r="U717" i="13"/>
  <c r="T717" i="13"/>
  <c r="S717" i="13"/>
  <c r="R717" i="13"/>
  <c r="Q717" i="13"/>
  <c r="P717" i="13"/>
  <c r="O717" i="13"/>
  <c r="N717" i="13"/>
  <c r="M717" i="13"/>
  <c r="L717" i="13"/>
  <c r="K717" i="13"/>
  <c r="J717" i="13"/>
  <c r="I717" i="13"/>
  <c r="G717" i="13"/>
  <c r="F717" i="13"/>
  <c r="D717" i="13"/>
  <c r="AB716" i="13"/>
  <c r="AA716" i="13"/>
  <c r="Z716" i="13"/>
  <c r="Y716" i="13"/>
  <c r="X716" i="13"/>
  <c r="W716" i="13"/>
  <c r="V716" i="13"/>
  <c r="U716" i="13"/>
  <c r="T716" i="13"/>
  <c r="S716" i="13"/>
  <c r="R716" i="13"/>
  <c r="Q716" i="13"/>
  <c r="P716" i="13"/>
  <c r="O716" i="13"/>
  <c r="N716" i="13"/>
  <c r="M716" i="13"/>
  <c r="L716" i="13"/>
  <c r="K716" i="13"/>
  <c r="J716" i="13"/>
  <c r="I716" i="13"/>
  <c r="G716" i="13"/>
  <c r="F716" i="13"/>
  <c r="D716" i="13"/>
  <c r="AB715" i="13"/>
  <c r="AA715" i="13"/>
  <c r="Z715" i="13"/>
  <c r="Y715" i="13"/>
  <c r="X715" i="13"/>
  <c r="W715" i="13"/>
  <c r="V715" i="13"/>
  <c r="U715" i="13"/>
  <c r="T715" i="13"/>
  <c r="S715" i="13"/>
  <c r="R715" i="13"/>
  <c r="Q715" i="13"/>
  <c r="P715" i="13"/>
  <c r="O715" i="13"/>
  <c r="N715" i="13"/>
  <c r="M715" i="13"/>
  <c r="L715" i="13"/>
  <c r="K715" i="13"/>
  <c r="J715" i="13"/>
  <c r="I715" i="13"/>
  <c r="G715" i="13"/>
  <c r="F715" i="13"/>
  <c r="AB714" i="13"/>
  <c r="AA714" i="13"/>
  <c r="Z714" i="13"/>
  <c r="Y714" i="13"/>
  <c r="X714" i="13"/>
  <c r="W714" i="13"/>
  <c r="V714" i="13"/>
  <c r="U714" i="13"/>
  <c r="T714" i="13"/>
  <c r="S714" i="13"/>
  <c r="R714" i="13"/>
  <c r="Q714" i="13"/>
  <c r="P714" i="13"/>
  <c r="O714" i="13"/>
  <c r="N714" i="13"/>
  <c r="M714" i="13"/>
  <c r="L714" i="13"/>
  <c r="K714" i="13"/>
  <c r="J714" i="13"/>
  <c r="I714" i="13"/>
  <c r="G714" i="13"/>
  <c r="F714" i="13"/>
  <c r="D714" i="13"/>
  <c r="AB713" i="13"/>
  <c r="AA713" i="13"/>
  <c r="Z713" i="13"/>
  <c r="Y713" i="13"/>
  <c r="X713" i="13"/>
  <c r="W713" i="13"/>
  <c r="V713" i="13"/>
  <c r="U713" i="13"/>
  <c r="T713" i="13"/>
  <c r="S713" i="13"/>
  <c r="R713" i="13"/>
  <c r="Q713" i="13"/>
  <c r="P713" i="13"/>
  <c r="O713" i="13"/>
  <c r="N713" i="13"/>
  <c r="M713" i="13"/>
  <c r="L713" i="13"/>
  <c r="K713" i="13"/>
  <c r="J713" i="13"/>
  <c r="I713" i="13"/>
  <c r="G713" i="13"/>
  <c r="F713" i="13"/>
  <c r="D713" i="13"/>
  <c r="AB712" i="13"/>
  <c r="AA712" i="13"/>
  <c r="Z712" i="13"/>
  <c r="Y712" i="13"/>
  <c r="X712" i="13"/>
  <c r="W712" i="13"/>
  <c r="V712" i="13"/>
  <c r="U712" i="13"/>
  <c r="T712" i="13"/>
  <c r="S712" i="13"/>
  <c r="R712" i="13"/>
  <c r="Q712" i="13"/>
  <c r="P712" i="13"/>
  <c r="O712" i="13"/>
  <c r="N712" i="13"/>
  <c r="M712" i="13"/>
  <c r="L712" i="13"/>
  <c r="K712" i="13"/>
  <c r="J712" i="13"/>
  <c r="I712" i="13"/>
  <c r="G712" i="13"/>
  <c r="F712" i="13"/>
  <c r="D712" i="13"/>
  <c r="AB711" i="13"/>
  <c r="AA711" i="13"/>
  <c r="Z711" i="13"/>
  <c r="Y711" i="13"/>
  <c r="X711" i="13"/>
  <c r="W711" i="13"/>
  <c r="V711" i="13"/>
  <c r="U711" i="13"/>
  <c r="T711" i="13"/>
  <c r="S711" i="13"/>
  <c r="R711" i="13"/>
  <c r="Q711" i="13"/>
  <c r="P711" i="13"/>
  <c r="O711" i="13"/>
  <c r="N711" i="13"/>
  <c r="M711" i="13"/>
  <c r="L711" i="13"/>
  <c r="K711" i="13"/>
  <c r="J711" i="13"/>
  <c r="I711" i="13"/>
  <c r="G711" i="13"/>
  <c r="F711" i="13"/>
  <c r="D711" i="13"/>
  <c r="AB710" i="13"/>
  <c r="AA710" i="13"/>
  <c r="Z710" i="13"/>
  <c r="Y710" i="13"/>
  <c r="X710" i="13"/>
  <c r="W710" i="13"/>
  <c r="V710" i="13"/>
  <c r="U710" i="13"/>
  <c r="T710" i="13"/>
  <c r="S710" i="13"/>
  <c r="R710" i="13"/>
  <c r="Q710" i="13"/>
  <c r="P710" i="13"/>
  <c r="O710" i="13"/>
  <c r="N710" i="13"/>
  <c r="M710" i="13"/>
  <c r="L710" i="13"/>
  <c r="K710" i="13"/>
  <c r="J710" i="13"/>
  <c r="I710" i="13"/>
  <c r="G710" i="13"/>
  <c r="F710" i="13"/>
  <c r="D710" i="13"/>
  <c r="AB709" i="13"/>
  <c r="AA709" i="13"/>
  <c r="Z709" i="13"/>
  <c r="Y709" i="13"/>
  <c r="X709" i="13"/>
  <c r="W709" i="13"/>
  <c r="V709" i="13"/>
  <c r="U709" i="13"/>
  <c r="T709" i="13"/>
  <c r="S709" i="13"/>
  <c r="R709" i="13"/>
  <c r="Q709" i="13"/>
  <c r="P709" i="13"/>
  <c r="O709" i="13"/>
  <c r="N709" i="13"/>
  <c r="M709" i="13"/>
  <c r="L709" i="13"/>
  <c r="K709" i="13"/>
  <c r="J709" i="13"/>
  <c r="I709" i="13"/>
  <c r="G709" i="13"/>
  <c r="F709" i="13"/>
  <c r="D709" i="13"/>
  <c r="AB708" i="13"/>
  <c r="AA708" i="13"/>
  <c r="Z708" i="13"/>
  <c r="Y708" i="13"/>
  <c r="X708" i="13"/>
  <c r="W708" i="13"/>
  <c r="V708" i="13"/>
  <c r="U708" i="13"/>
  <c r="T708" i="13"/>
  <c r="S708" i="13"/>
  <c r="R708" i="13"/>
  <c r="Q708" i="13"/>
  <c r="P708" i="13"/>
  <c r="O708" i="13"/>
  <c r="N708" i="13"/>
  <c r="M708" i="13"/>
  <c r="L708" i="13"/>
  <c r="K708" i="13"/>
  <c r="J708" i="13"/>
  <c r="I708" i="13"/>
  <c r="G708" i="13"/>
  <c r="F708" i="13"/>
  <c r="D708" i="13"/>
  <c r="AB707" i="13"/>
  <c r="AA707" i="13"/>
  <c r="Z707" i="13"/>
  <c r="Y707" i="13"/>
  <c r="X707" i="13"/>
  <c r="W707" i="13"/>
  <c r="V707" i="13"/>
  <c r="U707" i="13"/>
  <c r="T707" i="13"/>
  <c r="S707" i="13"/>
  <c r="R707" i="13"/>
  <c r="Q707" i="13"/>
  <c r="P707" i="13"/>
  <c r="O707" i="13"/>
  <c r="N707" i="13"/>
  <c r="M707" i="13"/>
  <c r="L707" i="13"/>
  <c r="K707" i="13"/>
  <c r="J707" i="13"/>
  <c r="I707" i="13"/>
  <c r="G707" i="13"/>
  <c r="F707" i="13"/>
  <c r="D707" i="13"/>
  <c r="AB706" i="13"/>
  <c r="AA706" i="13"/>
  <c r="Z706" i="13"/>
  <c r="Y706" i="13"/>
  <c r="X706" i="13"/>
  <c r="W706" i="13"/>
  <c r="V706" i="13"/>
  <c r="U706" i="13"/>
  <c r="T706" i="13"/>
  <c r="S706" i="13"/>
  <c r="R706" i="13"/>
  <c r="Q706" i="13"/>
  <c r="P706" i="13"/>
  <c r="O706" i="13"/>
  <c r="N706" i="13"/>
  <c r="M706" i="13"/>
  <c r="L706" i="13"/>
  <c r="K706" i="13"/>
  <c r="J706" i="13"/>
  <c r="I706" i="13"/>
  <c r="G706" i="13"/>
  <c r="F706" i="13"/>
  <c r="D706" i="13"/>
  <c r="AB705" i="13"/>
  <c r="AA705" i="13"/>
  <c r="Z705" i="13"/>
  <c r="Y705" i="13"/>
  <c r="X705" i="13"/>
  <c r="W705" i="13"/>
  <c r="V705" i="13"/>
  <c r="U705" i="13"/>
  <c r="T705" i="13"/>
  <c r="S705" i="13"/>
  <c r="R705" i="13"/>
  <c r="Q705" i="13"/>
  <c r="P705" i="13"/>
  <c r="O705" i="13"/>
  <c r="N705" i="13"/>
  <c r="M705" i="13"/>
  <c r="L705" i="13"/>
  <c r="K705" i="13"/>
  <c r="J705" i="13"/>
  <c r="I705" i="13"/>
  <c r="G705" i="13"/>
  <c r="F705" i="13"/>
  <c r="D705" i="13"/>
  <c r="AB704" i="13"/>
  <c r="AA704" i="13"/>
  <c r="Z704" i="13"/>
  <c r="Y704" i="13"/>
  <c r="X704" i="13"/>
  <c r="W704" i="13"/>
  <c r="V704" i="13"/>
  <c r="U704" i="13"/>
  <c r="T704" i="13"/>
  <c r="S704" i="13"/>
  <c r="R704" i="13"/>
  <c r="Q704" i="13"/>
  <c r="P704" i="13"/>
  <c r="O704" i="13"/>
  <c r="N704" i="13"/>
  <c r="M704" i="13"/>
  <c r="L704" i="13"/>
  <c r="K704" i="13"/>
  <c r="J704" i="13"/>
  <c r="I704" i="13"/>
  <c r="G704" i="13"/>
  <c r="F704" i="13"/>
  <c r="D704" i="13"/>
  <c r="AB703" i="13"/>
  <c r="AA703" i="13"/>
  <c r="Z703" i="13"/>
  <c r="Y703" i="13"/>
  <c r="X703" i="13"/>
  <c r="W703" i="13"/>
  <c r="V703" i="13"/>
  <c r="U703" i="13"/>
  <c r="T703" i="13"/>
  <c r="S703" i="13"/>
  <c r="R703" i="13"/>
  <c r="Q703" i="13"/>
  <c r="P703" i="13"/>
  <c r="O703" i="13"/>
  <c r="N703" i="13"/>
  <c r="M703" i="13"/>
  <c r="L703" i="13"/>
  <c r="K703" i="13"/>
  <c r="J703" i="13"/>
  <c r="I703" i="13"/>
  <c r="G703" i="13"/>
  <c r="F703" i="13"/>
  <c r="D703" i="13"/>
  <c r="AB702" i="13"/>
  <c r="AA702" i="13"/>
  <c r="Z702" i="13"/>
  <c r="Y702" i="13"/>
  <c r="X702" i="13"/>
  <c r="W702" i="13"/>
  <c r="V702" i="13"/>
  <c r="U702" i="13"/>
  <c r="T702" i="13"/>
  <c r="S702" i="13"/>
  <c r="R702" i="13"/>
  <c r="Q702" i="13"/>
  <c r="P702" i="13"/>
  <c r="O702" i="13"/>
  <c r="N702" i="13"/>
  <c r="M702" i="13"/>
  <c r="L702" i="13"/>
  <c r="K702" i="13"/>
  <c r="J702" i="13"/>
  <c r="I702" i="13"/>
  <c r="G702" i="13"/>
  <c r="F702" i="13"/>
  <c r="D702" i="13"/>
  <c r="AB701" i="13"/>
  <c r="AA701" i="13"/>
  <c r="Z701" i="13"/>
  <c r="Y701" i="13"/>
  <c r="X701" i="13"/>
  <c r="W701" i="13"/>
  <c r="V701" i="13"/>
  <c r="U701" i="13"/>
  <c r="T701" i="13"/>
  <c r="S701" i="13"/>
  <c r="R701" i="13"/>
  <c r="Q701" i="13"/>
  <c r="P701" i="13"/>
  <c r="O701" i="13"/>
  <c r="N701" i="13"/>
  <c r="M701" i="13"/>
  <c r="L701" i="13"/>
  <c r="K701" i="13"/>
  <c r="J701" i="13"/>
  <c r="I701" i="13"/>
  <c r="G701" i="13"/>
  <c r="F701" i="13"/>
  <c r="D701" i="13"/>
  <c r="AB700" i="13"/>
  <c r="AA700" i="13"/>
  <c r="Z700" i="13"/>
  <c r="Y700" i="13"/>
  <c r="X700" i="13"/>
  <c r="W700" i="13"/>
  <c r="V700" i="13"/>
  <c r="U700" i="13"/>
  <c r="T700" i="13"/>
  <c r="S700" i="13"/>
  <c r="R700" i="13"/>
  <c r="Q700" i="13"/>
  <c r="P700" i="13"/>
  <c r="O700" i="13"/>
  <c r="N700" i="13"/>
  <c r="M700" i="13"/>
  <c r="L700" i="13"/>
  <c r="K700" i="13"/>
  <c r="J700" i="13"/>
  <c r="I700" i="13"/>
  <c r="G700" i="13"/>
  <c r="F700" i="13"/>
  <c r="AB699" i="13"/>
  <c r="AA699" i="13"/>
  <c r="Z699" i="13"/>
  <c r="Y699" i="13"/>
  <c r="X699" i="13"/>
  <c r="W699" i="13"/>
  <c r="V699" i="13"/>
  <c r="U699" i="13"/>
  <c r="T699" i="13"/>
  <c r="S699" i="13"/>
  <c r="R699" i="13"/>
  <c r="Q699" i="13"/>
  <c r="P699" i="13"/>
  <c r="O699" i="13"/>
  <c r="N699" i="13"/>
  <c r="M699" i="13"/>
  <c r="L699" i="13"/>
  <c r="K699" i="13"/>
  <c r="J699" i="13"/>
  <c r="I699" i="13"/>
  <c r="G699" i="13"/>
  <c r="F699" i="13"/>
  <c r="D699" i="13"/>
  <c r="AB698" i="13"/>
  <c r="AA698" i="13"/>
  <c r="Z698" i="13"/>
  <c r="Y698" i="13"/>
  <c r="X698" i="13"/>
  <c r="W698" i="13"/>
  <c r="V698" i="13"/>
  <c r="U698" i="13"/>
  <c r="T698" i="13"/>
  <c r="S698" i="13"/>
  <c r="R698" i="13"/>
  <c r="Q698" i="13"/>
  <c r="P698" i="13"/>
  <c r="O698" i="13"/>
  <c r="N698" i="13"/>
  <c r="M698" i="13"/>
  <c r="L698" i="13"/>
  <c r="K698" i="13"/>
  <c r="J698" i="13"/>
  <c r="I698" i="13"/>
  <c r="G698" i="13"/>
  <c r="F698" i="13"/>
  <c r="D698" i="13"/>
  <c r="AB697" i="13"/>
  <c r="AA697" i="13"/>
  <c r="Z697" i="13"/>
  <c r="Y697" i="13"/>
  <c r="X697" i="13"/>
  <c r="W697" i="13"/>
  <c r="V697" i="13"/>
  <c r="U697" i="13"/>
  <c r="T697" i="13"/>
  <c r="S697" i="13"/>
  <c r="R697" i="13"/>
  <c r="Q697" i="13"/>
  <c r="P697" i="13"/>
  <c r="O697" i="13"/>
  <c r="N697" i="13"/>
  <c r="M697" i="13"/>
  <c r="L697" i="13"/>
  <c r="K697" i="13"/>
  <c r="J697" i="13"/>
  <c r="I697" i="13"/>
  <c r="G697" i="13"/>
  <c r="F697" i="13"/>
  <c r="D697" i="13"/>
  <c r="AB696" i="13"/>
  <c r="AA696" i="13"/>
  <c r="Z696" i="13"/>
  <c r="Y696" i="13"/>
  <c r="X696" i="13"/>
  <c r="W696" i="13"/>
  <c r="V696" i="13"/>
  <c r="U696" i="13"/>
  <c r="T696" i="13"/>
  <c r="S696" i="13"/>
  <c r="R696" i="13"/>
  <c r="Q696" i="13"/>
  <c r="P696" i="13"/>
  <c r="O696" i="13"/>
  <c r="N696" i="13"/>
  <c r="M696" i="13"/>
  <c r="L696" i="13"/>
  <c r="K696" i="13"/>
  <c r="J696" i="13"/>
  <c r="I696" i="13"/>
  <c r="G696" i="13"/>
  <c r="F696" i="13"/>
  <c r="D696" i="13"/>
  <c r="AB695" i="13"/>
  <c r="AA695" i="13"/>
  <c r="Z695" i="13"/>
  <c r="Y695" i="13"/>
  <c r="X695" i="13"/>
  <c r="W695" i="13"/>
  <c r="V695" i="13"/>
  <c r="U695" i="13"/>
  <c r="T695" i="13"/>
  <c r="S695" i="13"/>
  <c r="R695" i="13"/>
  <c r="Q695" i="13"/>
  <c r="P695" i="13"/>
  <c r="O695" i="13"/>
  <c r="N695" i="13"/>
  <c r="M695" i="13"/>
  <c r="L695" i="13"/>
  <c r="K695" i="13"/>
  <c r="J695" i="13"/>
  <c r="I695" i="13"/>
  <c r="G695" i="13"/>
  <c r="F695" i="13"/>
  <c r="D695" i="13"/>
  <c r="AB694" i="13"/>
  <c r="AA694" i="13"/>
  <c r="Z694" i="13"/>
  <c r="Y694" i="13"/>
  <c r="X694" i="13"/>
  <c r="W694" i="13"/>
  <c r="V694" i="13"/>
  <c r="U694" i="13"/>
  <c r="T694" i="13"/>
  <c r="S694" i="13"/>
  <c r="R694" i="13"/>
  <c r="Q694" i="13"/>
  <c r="P694" i="13"/>
  <c r="O694" i="13"/>
  <c r="N694" i="13"/>
  <c r="M694" i="13"/>
  <c r="L694" i="13"/>
  <c r="K694" i="13"/>
  <c r="J694" i="13"/>
  <c r="I694" i="13"/>
  <c r="G694" i="13"/>
  <c r="F694" i="13"/>
  <c r="D694" i="13"/>
  <c r="AB693" i="13"/>
  <c r="AA693" i="13"/>
  <c r="Z693" i="13"/>
  <c r="Y693" i="13"/>
  <c r="X693" i="13"/>
  <c r="W693" i="13"/>
  <c r="V693" i="13"/>
  <c r="U693" i="13"/>
  <c r="T693" i="13"/>
  <c r="S693" i="13"/>
  <c r="R693" i="13"/>
  <c r="Q693" i="13"/>
  <c r="P693" i="13"/>
  <c r="O693" i="13"/>
  <c r="N693" i="13"/>
  <c r="M693" i="13"/>
  <c r="L693" i="13"/>
  <c r="K693" i="13"/>
  <c r="J693" i="13"/>
  <c r="I693" i="13"/>
  <c r="G693" i="13"/>
  <c r="F693" i="13"/>
  <c r="D693" i="13"/>
  <c r="AB692" i="13"/>
  <c r="AA692" i="13"/>
  <c r="Z692" i="13"/>
  <c r="Y692" i="13"/>
  <c r="X692" i="13"/>
  <c r="W692" i="13"/>
  <c r="V692" i="13"/>
  <c r="U692" i="13"/>
  <c r="T692" i="13"/>
  <c r="S692" i="13"/>
  <c r="R692" i="13"/>
  <c r="Q692" i="13"/>
  <c r="P692" i="13"/>
  <c r="O692" i="13"/>
  <c r="N692" i="13"/>
  <c r="M692" i="13"/>
  <c r="L692" i="13"/>
  <c r="K692" i="13"/>
  <c r="J692" i="13"/>
  <c r="I692" i="13"/>
  <c r="G692" i="13"/>
  <c r="F692" i="13"/>
  <c r="D692" i="13"/>
  <c r="AB691" i="13"/>
  <c r="AA691" i="13"/>
  <c r="Z691" i="13"/>
  <c r="Y691" i="13"/>
  <c r="X691" i="13"/>
  <c r="W691" i="13"/>
  <c r="V691" i="13"/>
  <c r="U691" i="13"/>
  <c r="T691" i="13"/>
  <c r="S691" i="13"/>
  <c r="R691" i="13"/>
  <c r="Q691" i="13"/>
  <c r="P691" i="13"/>
  <c r="O691" i="13"/>
  <c r="N691" i="13"/>
  <c r="M691" i="13"/>
  <c r="L691" i="13"/>
  <c r="K691" i="13"/>
  <c r="J691" i="13"/>
  <c r="I691" i="13"/>
  <c r="G691" i="13"/>
  <c r="F691" i="13"/>
  <c r="D691" i="13"/>
  <c r="AB690" i="13"/>
  <c r="AA690" i="13"/>
  <c r="Z690" i="13"/>
  <c r="Y690" i="13"/>
  <c r="X690" i="13"/>
  <c r="W690" i="13"/>
  <c r="V690" i="13"/>
  <c r="U690" i="13"/>
  <c r="T690" i="13"/>
  <c r="S690" i="13"/>
  <c r="R690" i="13"/>
  <c r="Q690" i="13"/>
  <c r="P690" i="13"/>
  <c r="O690" i="13"/>
  <c r="N690" i="13"/>
  <c r="M690" i="13"/>
  <c r="L690" i="13"/>
  <c r="K690" i="13"/>
  <c r="J690" i="13"/>
  <c r="I690" i="13"/>
  <c r="G690" i="13"/>
  <c r="F690" i="13"/>
  <c r="D690" i="13"/>
  <c r="AB689" i="13"/>
  <c r="AA689" i="13"/>
  <c r="Z689" i="13"/>
  <c r="Y689" i="13"/>
  <c r="X689" i="13"/>
  <c r="W689" i="13"/>
  <c r="V689" i="13"/>
  <c r="U689" i="13"/>
  <c r="T689" i="13"/>
  <c r="S689" i="13"/>
  <c r="R689" i="13"/>
  <c r="Q689" i="13"/>
  <c r="P689" i="13"/>
  <c r="O689" i="13"/>
  <c r="N689" i="13"/>
  <c r="M689" i="13"/>
  <c r="L689" i="13"/>
  <c r="K689" i="13"/>
  <c r="J689" i="13"/>
  <c r="I689" i="13"/>
  <c r="G689" i="13"/>
  <c r="F689" i="13"/>
  <c r="D689" i="13"/>
  <c r="AB688" i="13"/>
  <c r="AA688" i="13"/>
  <c r="Z688" i="13"/>
  <c r="Y688" i="13"/>
  <c r="X688" i="13"/>
  <c r="W688" i="13"/>
  <c r="V688" i="13"/>
  <c r="U688" i="13"/>
  <c r="T688" i="13"/>
  <c r="S688" i="13"/>
  <c r="R688" i="13"/>
  <c r="Q688" i="13"/>
  <c r="P688" i="13"/>
  <c r="O688" i="13"/>
  <c r="N688" i="13"/>
  <c r="M688" i="13"/>
  <c r="L688" i="13"/>
  <c r="K688" i="13"/>
  <c r="J688" i="13"/>
  <c r="I688" i="13"/>
  <c r="G688" i="13"/>
  <c r="F688" i="13"/>
  <c r="D688" i="13"/>
  <c r="AB687" i="13"/>
  <c r="AA687" i="13"/>
  <c r="Z687" i="13"/>
  <c r="Y687" i="13"/>
  <c r="X687" i="13"/>
  <c r="W687" i="13"/>
  <c r="V687" i="13"/>
  <c r="U687" i="13"/>
  <c r="T687" i="13"/>
  <c r="S687" i="13"/>
  <c r="R687" i="13"/>
  <c r="Q687" i="13"/>
  <c r="P687" i="13"/>
  <c r="O687" i="13"/>
  <c r="N687" i="13"/>
  <c r="M687" i="13"/>
  <c r="L687" i="13"/>
  <c r="K687" i="13"/>
  <c r="J687" i="13"/>
  <c r="I687" i="13"/>
  <c r="G687" i="13"/>
  <c r="F687" i="13"/>
  <c r="D687" i="13"/>
  <c r="AB686" i="13"/>
  <c r="AA686" i="13"/>
  <c r="Z686" i="13"/>
  <c r="Y686" i="13"/>
  <c r="X686" i="13"/>
  <c r="W686" i="13"/>
  <c r="V686" i="13"/>
  <c r="U686" i="13"/>
  <c r="T686" i="13"/>
  <c r="S686" i="13"/>
  <c r="R686" i="13"/>
  <c r="Q686" i="13"/>
  <c r="P686" i="13"/>
  <c r="O686" i="13"/>
  <c r="N686" i="13"/>
  <c r="M686" i="13"/>
  <c r="L686" i="13"/>
  <c r="K686" i="13"/>
  <c r="J686" i="13"/>
  <c r="I686" i="13"/>
  <c r="G686" i="13"/>
  <c r="F686" i="13"/>
  <c r="D686" i="13"/>
  <c r="AB685" i="13"/>
  <c r="AA685" i="13"/>
  <c r="Z685" i="13"/>
  <c r="Y685" i="13"/>
  <c r="X685" i="13"/>
  <c r="W685" i="13"/>
  <c r="V685" i="13"/>
  <c r="U685" i="13"/>
  <c r="T685" i="13"/>
  <c r="S685" i="13"/>
  <c r="R685" i="13"/>
  <c r="Q685" i="13"/>
  <c r="P685" i="13"/>
  <c r="O685" i="13"/>
  <c r="N685" i="13"/>
  <c r="M685" i="13"/>
  <c r="L685" i="13"/>
  <c r="K685" i="13"/>
  <c r="J685" i="13"/>
  <c r="I685" i="13"/>
  <c r="G685" i="13"/>
  <c r="F685" i="13"/>
  <c r="AB684" i="13"/>
  <c r="AA684" i="13"/>
  <c r="Z684" i="13"/>
  <c r="Y684" i="13"/>
  <c r="X684" i="13"/>
  <c r="W684" i="13"/>
  <c r="V684" i="13"/>
  <c r="U684" i="13"/>
  <c r="T684" i="13"/>
  <c r="S684" i="13"/>
  <c r="R684" i="13"/>
  <c r="Q684" i="13"/>
  <c r="P684" i="13"/>
  <c r="O684" i="13"/>
  <c r="N684" i="13"/>
  <c r="M684" i="13"/>
  <c r="L684" i="13"/>
  <c r="K684" i="13"/>
  <c r="J684" i="13"/>
  <c r="I684" i="13"/>
  <c r="G684" i="13"/>
  <c r="F684" i="13"/>
  <c r="D684" i="13"/>
  <c r="AB683" i="13"/>
  <c r="AA683" i="13"/>
  <c r="Z683" i="13"/>
  <c r="Y683" i="13"/>
  <c r="X683" i="13"/>
  <c r="W683" i="13"/>
  <c r="V683" i="13"/>
  <c r="U683" i="13"/>
  <c r="T683" i="13"/>
  <c r="S683" i="13"/>
  <c r="R683" i="13"/>
  <c r="Q683" i="13"/>
  <c r="P683" i="13"/>
  <c r="O683" i="13"/>
  <c r="N683" i="13"/>
  <c r="M683" i="13"/>
  <c r="L683" i="13"/>
  <c r="K683" i="13"/>
  <c r="J683" i="13"/>
  <c r="I683" i="13"/>
  <c r="G683" i="13"/>
  <c r="F683" i="13"/>
  <c r="D683" i="13"/>
  <c r="AB682" i="13"/>
  <c r="AA682" i="13"/>
  <c r="Z682" i="13"/>
  <c r="Y682" i="13"/>
  <c r="X682" i="13"/>
  <c r="W682" i="13"/>
  <c r="V682" i="13"/>
  <c r="U682" i="13"/>
  <c r="T682" i="13"/>
  <c r="S682" i="13"/>
  <c r="R682" i="13"/>
  <c r="Q682" i="13"/>
  <c r="P682" i="13"/>
  <c r="O682" i="13"/>
  <c r="N682" i="13"/>
  <c r="M682" i="13"/>
  <c r="L682" i="13"/>
  <c r="K682" i="13"/>
  <c r="J682" i="13"/>
  <c r="I682" i="13"/>
  <c r="G682" i="13"/>
  <c r="F682" i="13"/>
  <c r="D682" i="13"/>
  <c r="AB681" i="13"/>
  <c r="AA681" i="13"/>
  <c r="Z681" i="13"/>
  <c r="Y681" i="13"/>
  <c r="X681" i="13"/>
  <c r="W681" i="13"/>
  <c r="V681" i="13"/>
  <c r="U681" i="13"/>
  <c r="T681" i="13"/>
  <c r="S681" i="13"/>
  <c r="R681" i="13"/>
  <c r="Q681" i="13"/>
  <c r="P681" i="13"/>
  <c r="O681" i="13"/>
  <c r="N681" i="13"/>
  <c r="M681" i="13"/>
  <c r="L681" i="13"/>
  <c r="K681" i="13"/>
  <c r="J681" i="13"/>
  <c r="I681" i="13"/>
  <c r="G681" i="13"/>
  <c r="F681" i="13"/>
  <c r="D681" i="13"/>
  <c r="AB680" i="13"/>
  <c r="AA680" i="13"/>
  <c r="Z680" i="13"/>
  <c r="Y680" i="13"/>
  <c r="X680" i="13"/>
  <c r="W680" i="13"/>
  <c r="V680" i="13"/>
  <c r="U680" i="13"/>
  <c r="T680" i="13"/>
  <c r="S680" i="13"/>
  <c r="R680" i="13"/>
  <c r="Q680" i="13"/>
  <c r="P680" i="13"/>
  <c r="O680" i="13"/>
  <c r="N680" i="13"/>
  <c r="M680" i="13"/>
  <c r="L680" i="13"/>
  <c r="K680" i="13"/>
  <c r="J680" i="13"/>
  <c r="I680" i="13"/>
  <c r="G680" i="13"/>
  <c r="F680" i="13"/>
  <c r="D680" i="13"/>
  <c r="AB679" i="13"/>
  <c r="AA679" i="13"/>
  <c r="Z679" i="13"/>
  <c r="Y679" i="13"/>
  <c r="X679" i="13"/>
  <c r="W679" i="13"/>
  <c r="V679" i="13"/>
  <c r="U679" i="13"/>
  <c r="T679" i="13"/>
  <c r="S679" i="13"/>
  <c r="R679" i="13"/>
  <c r="Q679" i="13"/>
  <c r="P679" i="13"/>
  <c r="O679" i="13"/>
  <c r="N679" i="13"/>
  <c r="M679" i="13"/>
  <c r="L679" i="13"/>
  <c r="K679" i="13"/>
  <c r="J679" i="13"/>
  <c r="I679" i="13"/>
  <c r="G679" i="13"/>
  <c r="F679" i="13"/>
  <c r="D679" i="13"/>
  <c r="AB678" i="13"/>
  <c r="AA678" i="13"/>
  <c r="Z678" i="13"/>
  <c r="Y678" i="13"/>
  <c r="X678" i="13"/>
  <c r="W678" i="13"/>
  <c r="V678" i="13"/>
  <c r="U678" i="13"/>
  <c r="T678" i="13"/>
  <c r="S678" i="13"/>
  <c r="R678" i="13"/>
  <c r="Q678" i="13"/>
  <c r="P678" i="13"/>
  <c r="O678" i="13"/>
  <c r="N678" i="13"/>
  <c r="M678" i="13"/>
  <c r="L678" i="13"/>
  <c r="K678" i="13"/>
  <c r="J678" i="13"/>
  <c r="I678" i="13"/>
  <c r="G678" i="13"/>
  <c r="F678" i="13"/>
  <c r="D678" i="13"/>
  <c r="AB677" i="13"/>
  <c r="AA677" i="13"/>
  <c r="Z677" i="13"/>
  <c r="Y677" i="13"/>
  <c r="X677" i="13"/>
  <c r="W677" i="13"/>
  <c r="V677" i="13"/>
  <c r="U677" i="13"/>
  <c r="T677" i="13"/>
  <c r="S677" i="13"/>
  <c r="R677" i="13"/>
  <c r="Q677" i="13"/>
  <c r="P677" i="13"/>
  <c r="O677" i="13"/>
  <c r="N677" i="13"/>
  <c r="M677" i="13"/>
  <c r="L677" i="13"/>
  <c r="K677" i="13"/>
  <c r="J677" i="13"/>
  <c r="I677" i="13"/>
  <c r="G677" i="13"/>
  <c r="F677" i="13"/>
  <c r="D677" i="13"/>
  <c r="AB676" i="13"/>
  <c r="AA676" i="13"/>
  <c r="Z676" i="13"/>
  <c r="Y676" i="13"/>
  <c r="X676" i="13"/>
  <c r="W676" i="13"/>
  <c r="V676" i="13"/>
  <c r="U676" i="13"/>
  <c r="T676" i="13"/>
  <c r="S676" i="13"/>
  <c r="R676" i="13"/>
  <c r="Q676" i="13"/>
  <c r="P676" i="13"/>
  <c r="O676" i="13"/>
  <c r="N676" i="13"/>
  <c r="M676" i="13"/>
  <c r="L676" i="13"/>
  <c r="K676" i="13"/>
  <c r="J676" i="13"/>
  <c r="I676" i="13"/>
  <c r="G676" i="13"/>
  <c r="F676" i="13"/>
  <c r="D676" i="13"/>
  <c r="AB675" i="13"/>
  <c r="AA675" i="13"/>
  <c r="Z675" i="13"/>
  <c r="Y675" i="13"/>
  <c r="X675" i="13"/>
  <c r="W675" i="13"/>
  <c r="V675" i="13"/>
  <c r="U675" i="13"/>
  <c r="T675" i="13"/>
  <c r="S675" i="13"/>
  <c r="R675" i="13"/>
  <c r="Q675" i="13"/>
  <c r="P675" i="13"/>
  <c r="O675" i="13"/>
  <c r="N675" i="13"/>
  <c r="M675" i="13"/>
  <c r="L675" i="13"/>
  <c r="K675" i="13"/>
  <c r="J675" i="13"/>
  <c r="I675" i="13"/>
  <c r="G675" i="13"/>
  <c r="F675" i="13"/>
  <c r="D675" i="13"/>
  <c r="AB674" i="13"/>
  <c r="AA674" i="13"/>
  <c r="Z674" i="13"/>
  <c r="Y674" i="13"/>
  <c r="X674" i="13"/>
  <c r="W674" i="13"/>
  <c r="V674" i="13"/>
  <c r="U674" i="13"/>
  <c r="T674" i="13"/>
  <c r="S674" i="13"/>
  <c r="R674" i="13"/>
  <c r="Q674" i="13"/>
  <c r="P674" i="13"/>
  <c r="O674" i="13"/>
  <c r="N674" i="13"/>
  <c r="M674" i="13"/>
  <c r="L674" i="13"/>
  <c r="K674" i="13"/>
  <c r="J674" i="13"/>
  <c r="I674" i="13"/>
  <c r="G674" i="13"/>
  <c r="F674" i="13"/>
  <c r="D674" i="13"/>
  <c r="AB673" i="13"/>
  <c r="AA673" i="13"/>
  <c r="Z673" i="13"/>
  <c r="Y673" i="13"/>
  <c r="X673" i="13"/>
  <c r="W673" i="13"/>
  <c r="V673" i="13"/>
  <c r="U673" i="13"/>
  <c r="T673" i="13"/>
  <c r="S673" i="13"/>
  <c r="R673" i="13"/>
  <c r="Q673" i="13"/>
  <c r="P673" i="13"/>
  <c r="O673" i="13"/>
  <c r="N673" i="13"/>
  <c r="M673" i="13"/>
  <c r="L673" i="13"/>
  <c r="K673" i="13"/>
  <c r="J673" i="13"/>
  <c r="I673" i="13"/>
  <c r="G673" i="13"/>
  <c r="F673" i="13"/>
  <c r="D673" i="13"/>
  <c r="AB672" i="13"/>
  <c r="AA672" i="13"/>
  <c r="Z672" i="13"/>
  <c r="Y672" i="13"/>
  <c r="X672" i="13"/>
  <c r="W672" i="13"/>
  <c r="V672" i="13"/>
  <c r="U672" i="13"/>
  <c r="T672" i="13"/>
  <c r="S672" i="13"/>
  <c r="R672" i="13"/>
  <c r="Q672" i="13"/>
  <c r="P672" i="13"/>
  <c r="O672" i="13"/>
  <c r="N672" i="13"/>
  <c r="M672" i="13"/>
  <c r="L672" i="13"/>
  <c r="K672" i="13"/>
  <c r="J672" i="13"/>
  <c r="I672" i="13"/>
  <c r="G672" i="13"/>
  <c r="F672" i="13"/>
  <c r="D672" i="13"/>
  <c r="AB671" i="13"/>
  <c r="AA671" i="13"/>
  <c r="Z671" i="13"/>
  <c r="Y671" i="13"/>
  <c r="X671" i="13"/>
  <c r="W671" i="13"/>
  <c r="V671" i="13"/>
  <c r="U671" i="13"/>
  <c r="T671" i="13"/>
  <c r="S671" i="13"/>
  <c r="R671" i="13"/>
  <c r="Q671" i="13"/>
  <c r="P671" i="13"/>
  <c r="O671" i="13"/>
  <c r="N671" i="13"/>
  <c r="M671" i="13"/>
  <c r="L671" i="13"/>
  <c r="K671" i="13"/>
  <c r="J671" i="13"/>
  <c r="I671" i="13"/>
  <c r="G671" i="13"/>
  <c r="F671" i="13"/>
  <c r="D671" i="13"/>
  <c r="AB670" i="13"/>
  <c r="AA670" i="13"/>
  <c r="Z670" i="13"/>
  <c r="Y670" i="13"/>
  <c r="X670" i="13"/>
  <c r="W670" i="13"/>
  <c r="V670" i="13"/>
  <c r="U670" i="13"/>
  <c r="T670" i="13"/>
  <c r="S670" i="13"/>
  <c r="R670" i="13"/>
  <c r="Q670" i="13"/>
  <c r="P670" i="13"/>
  <c r="O670" i="13"/>
  <c r="N670" i="13"/>
  <c r="M670" i="13"/>
  <c r="L670" i="13"/>
  <c r="K670" i="13"/>
  <c r="J670" i="13"/>
  <c r="I670" i="13"/>
  <c r="G670" i="13"/>
  <c r="F670" i="13"/>
  <c r="AB669" i="13"/>
  <c r="AA669" i="13"/>
  <c r="Z669" i="13"/>
  <c r="Y669" i="13"/>
  <c r="X669" i="13"/>
  <c r="W669" i="13"/>
  <c r="V669" i="13"/>
  <c r="U669" i="13"/>
  <c r="T669" i="13"/>
  <c r="S669" i="13"/>
  <c r="R669" i="13"/>
  <c r="Q669" i="13"/>
  <c r="P669" i="13"/>
  <c r="O669" i="13"/>
  <c r="N669" i="13"/>
  <c r="M669" i="13"/>
  <c r="L669" i="13"/>
  <c r="K669" i="13"/>
  <c r="J669" i="13"/>
  <c r="I669" i="13"/>
  <c r="G669" i="13"/>
  <c r="F669" i="13"/>
  <c r="D669" i="13"/>
  <c r="AB668" i="13"/>
  <c r="AA668" i="13"/>
  <c r="Z668" i="13"/>
  <c r="Y668" i="13"/>
  <c r="X668" i="13"/>
  <c r="W668" i="13"/>
  <c r="V668" i="13"/>
  <c r="U668" i="13"/>
  <c r="T668" i="13"/>
  <c r="S668" i="13"/>
  <c r="R668" i="13"/>
  <c r="Q668" i="13"/>
  <c r="P668" i="13"/>
  <c r="O668" i="13"/>
  <c r="N668" i="13"/>
  <c r="M668" i="13"/>
  <c r="L668" i="13"/>
  <c r="K668" i="13"/>
  <c r="J668" i="13"/>
  <c r="I668" i="13"/>
  <c r="G668" i="13"/>
  <c r="F668" i="13"/>
  <c r="D668" i="13"/>
  <c r="AB667" i="13"/>
  <c r="AA667" i="13"/>
  <c r="Z667" i="13"/>
  <c r="Y667" i="13"/>
  <c r="X667" i="13"/>
  <c r="W667" i="13"/>
  <c r="V667" i="13"/>
  <c r="U667" i="13"/>
  <c r="T667" i="13"/>
  <c r="S667" i="13"/>
  <c r="R667" i="13"/>
  <c r="Q667" i="13"/>
  <c r="P667" i="13"/>
  <c r="O667" i="13"/>
  <c r="N667" i="13"/>
  <c r="M667" i="13"/>
  <c r="L667" i="13"/>
  <c r="K667" i="13"/>
  <c r="J667" i="13"/>
  <c r="I667" i="13"/>
  <c r="G667" i="13"/>
  <c r="F667" i="13"/>
  <c r="D667" i="13"/>
  <c r="AB666" i="13"/>
  <c r="AA666" i="13"/>
  <c r="Z666" i="13"/>
  <c r="Y666" i="13"/>
  <c r="X666" i="13"/>
  <c r="W666" i="13"/>
  <c r="V666" i="13"/>
  <c r="U666" i="13"/>
  <c r="T666" i="13"/>
  <c r="S666" i="13"/>
  <c r="R666" i="13"/>
  <c r="Q666" i="13"/>
  <c r="P666" i="13"/>
  <c r="O666" i="13"/>
  <c r="N666" i="13"/>
  <c r="M666" i="13"/>
  <c r="L666" i="13"/>
  <c r="K666" i="13"/>
  <c r="J666" i="13"/>
  <c r="I666" i="13"/>
  <c r="G666" i="13"/>
  <c r="F666" i="13"/>
  <c r="D666" i="13"/>
  <c r="AB665" i="13"/>
  <c r="AA665" i="13"/>
  <c r="Z665" i="13"/>
  <c r="Y665" i="13"/>
  <c r="X665" i="13"/>
  <c r="W665" i="13"/>
  <c r="V665" i="13"/>
  <c r="U665" i="13"/>
  <c r="T665" i="13"/>
  <c r="S665" i="13"/>
  <c r="R665" i="13"/>
  <c r="Q665" i="13"/>
  <c r="P665" i="13"/>
  <c r="O665" i="13"/>
  <c r="N665" i="13"/>
  <c r="M665" i="13"/>
  <c r="L665" i="13"/>
  <c r="K665" i="13"/>
  <c r="J665" i="13"/>
  <c r="I665" i="13"/>
  <c r="G665" i="13"/>
  <c r="F665" i="13"/>
  <c r="D665" i="13"/>
  <c r="AB664" i="13"/>
  <c r="AA664" i="13"/>
  <c r="Z664" i="13"/>
  <c r="Y664" i="13"/>
  <c r="X664" i="13"/>
  <c r="W664" i="13"/>
  <c r="V664" i="13"/>
  <c r="U664" i="13"/>
  <c r="T664" i="13"/>
  <c r="S664" i="13"/>
  <c r="R664" i="13"/>
  <c r="Q664" i="13"/>
  <c r="P664" i="13"/>
  <c r="O664" i="13"/>
  <c r="N664" i="13"/>
  <c r="M664" i="13"/>
  <c r="L664" i="13"/>
  <c r="K664" i="13"/>
  <c r="J664" i="13"/>
  <c r="I664" i="13"/>
  <c r="G664" i="13"/>
  <c r="F664" i="13"/>
  <c r="D664" i="13"/>
  <c r="AB663" i="13"/>
  <c r="AA663" i="13"/>
  <c r="Z663" i="13"/>
  <c r="Y663" i="13"/>
  <c r="X663" i="13"/>
  <c r="W663" i="13"/>
  <c r="V663" i="13"/>
  <c r="U663" i="13"/>
  <c r="T663" i="13"/>
  <c r="S663" i="13"/>
  <c r="R663" i="13"/>
  <c r="Q663" i="13"/>
  <c r="P663" i="13"/>
  <c r="O663" i="13"/>
  <c r="N663" i="13"/>
  <c r="M663" i="13"/>
  <c r="L663" i="13"/>
  <c r="K663" i="13"/>
  <c r="J663" i="13"/>
  <c r="I663" i="13"/>
  <c r="G663" i="13"/>
  <c r="F663" i="13"/>
  <c r="D663" i="13"/>
  <c r="AB662" i="13"/>
  <c r="AA662" i="13"/>
  <c r="Z662" i="13"/>
  <c r="Y662" i="13"/>
  <c r="X662" i="13"/>
  <c r="W662" i="13"/>
  <c r="V662" i="13"/>
  <c r="U662" i="13"/>
  <c r="T662" i="13"/>
  <c r="S662" i="13"/>
  <c r="R662" i="13"/>
  <c r="Q662" i="13"/>
  <c r="P662" i="13"/>
  <c r="O662" i="13"/>
  <c r="N662" i="13"/>
  <c r="M662" i="13"/>
  <c r="L662" i="13"/>
  <c r="K662" i="13"/>
  <c r="J662" i="13"/>
  <c r="I662" i="13"/>
  <c r="G662" i="13"/>
  <c r="F662" i="13"/>
  <c r="D662" i="13"/>
  <c r="AB661" i="13"/>
  <c r="AA661" i="13"/>
  <c r="Z661" i="13"/>
  <c r="Y661" i="13"/>
  <c r="X661" i="13"/>
  <c r="W661" i="13"/>
  <c r="V661" i="13"/>
  <c r="U661" i="13"/>
  <c r="T661" i="13"/>
  <c r="S661" i="13"/>
  <c r="R661" i="13"/>
  <c r="Q661" i="13"/>
  <c r="P661" i="13"/>
  <c r="O661" i="13"/>
  <c r="N661" i="13"/>
  <c r="M661" i="13"/>
  <c r="L661" i="13"/>
  <c r="K661" i="13"/>
  <c r="J661" i="13"/>
  <c r="I661" i="13"/>
  <c r="G661" i="13"/>
  <c r="F661" i="13"/>
  <c r="D661" i="13"/>
  <c r="AB660" i="13"/>
  <c r="AA660" i="13"/>
  <c r="Z660" i="13"/>
  <c r="Y660" i="13"/>
  <c r="X660" i="13"/>
  <c r="W660" i="13"/>
  <c r="V660" i="13"/>
  <c r="U660" i="13"/>
  <c r="T660" i="13"/>
  <c r="S660" i="13"/>
  <c r="R660" i="13"/>
  <c r="Q660" i="13"/>
  <c r="P660" i="13"/>
  <c r="O660" i="13"/>
  <c r="N660" i="13"/>
  <c r="M660" i="13"/>
  <c r="L660" i="13"/>
  <c r="K660" i="13"/>
  <c r="J660" i="13"/>
  <c r="I660" i="13"/>
  <c r="G660" i="13"/>
  <c r="F660" i="13"/>
  <c r="D660" i="13"/>
  <c r="AB659" i="13"/>
  <c r="AA659" i="13"/>
  <c r="Z659" i="13"/>
  <c r="Y659" i="13"/>
  <c r="X659" i="13"/>
  <c r="W659" i="13"/>
  <c r="V659" i="13"/>
  <c r="U659" i="13"/>
  <c r="T659" i="13"/>
  <c r="S659" i="13"/>
  <c r="R659" i="13"/>
  <c r="Q659" i="13"/>
  <c r="P659" i="13"/>
  <c r="O659" i="13"/>
  <c r="N659" i="13"/>
  <c r="M659" i="13"/>
  <c r="L659" i="13"/>
  <c r="K659" i="13"/>
  <c r="J659" i="13"/>
  <c r="I659" i="13"/>
  <c r="G659" i="13"/>
  <c r="F659" i="13"/>
  <c r="D659" i="13"/>
  <c r="AB658" i="13"/>
  <c r="AA658" i="13"/>
  <c r="Z658" i="13"/>
  <c r="Y658" i="13"/>
  <c r="X658" i="13"/>
  <c r="W658" i="13"/>
  <c r="V658" i="13"/>
  <c r="U658" i="13"/>
  <c r="T658" i="13"/>
  <c r="S658" i="13"/>
  <c r="R658" i="13"/>
  <c r="Q658" i="13"/>
  <c r="P658" i="13"/>
  <c r="O658" i="13"/>
  <c r="N658" i="13"/>
  <c r="M658" i="13"/>
  <c r="L658" i="13"/>
  <c r="K658" i="13"/>
  <c r="J658" i="13"/>
  <c r="I658" i="13"/>
  <c r="G658" i="13"/>
  <c r="F658" i="13"/>
  <c r="D658" i="13"/>
  <c r="AB657" i="13"/>
  <c r="AA657" i="13"/>
  <c r="Z657" i="13"/>
  <c r="Y657" i="13"/>
  <c r="X657" i="13"/>
  <c r="W657" i="13"/>
  <c r="V657" i="13"/>
  <c r="U657" i="13"/>
  <c r="T657" i="13"/>
  <c r="S657" i="13"/>
  <c r="R657" i="13"/>
  <c r="Q657" i="13"/>
  <c r="P657" i="13"/>
  <c r="O657" i="13"/>
  <c r="N657" i="13"/>
  <c r="M657" i="13"/>
  <c r="L657" i="13"/>
  <c r="K657" i="13"/>
  <c r="J657" i="13"/>
  <c r="I657" i="13"/>
  <c r="G657" i="13"/>
  <c r="F657" i="13"/>
  <c r="D657" i="13"/>
  <c r="AB656" i="13"/>
  <c r="AA656" i="13"/>
  <c r="Z656" i="13"/>
  <c r="Y656" i="13"/>
  <c r="X656" i="13"/>
  <c r="W656" i="13"/>
  <c r="V656" i="13"/>
  <c r="U656" i="13"/>
  <c r="T656" i="13"/>
  <c r="S656" i="13"/>
  <c r="R656" i="13"/>
  <c r="Q656" i="13"/>
  <c r="P656" i="13"/>
  <c r="O656" i="13"/>
  <c r="N656" i="13"/>
  <c r="M656" i="13"/>
  <c r="L656" i="13"/>
  <c r="K656" i="13"/>
  <c r="J656" i="13"/>
  <c r="I656" i="13"/>
  <c r="G656" i="13"/>
  <c r="F656" i="13"/>
  <c r="D656" i="13"/>
  <c r="AB655" i="13"/>
  <c r="AA655" i="13"/>
  <c r="Z655" i="13"/>
  <c r="Y655" i="13"/>
  <c r="X655" i="13"/>
  <c r="W655" i="13"/>
  <c r="V655" i="13"/>
  <c r="U655" i="13"/>
  <c r="T655" i="13"/>
  <c r="S655" i="13"/>
  <c r="R655" i="13"/>
  <c r="Q655" i="13"/>
  <c r="P655" i="13"/>
  <c r="O655" i="13"/>
  <c r="N655" i="13"/>
  <c r="M655" i="13"/>
  <c r="L655" i="13"/>
  <c r="K655" i="13"/>
  <c r="J655" i="13"/>
  <c r="I655" i="13"/>
  <c r="G655" i="13"/>
  <c r="F655" i="13"/>
  <c r="AB654" i="13"/>
  <c r="AA654" i="13"/>
  <c r="Z654" i="13"/>
  <c r="Y654" i="13"/>
  <c r="X654" i="13"/>
  <c r="W654" i="13"/>
  <c r="V654" i="13"/>
  <c r="U654" i="13"/>
  <c r="T654" i="13"/>
  <c r="S654" i="13"/>
  <c r="R654" i="13"/>
  <c r="Q654" i="13"/>
  <c r="P654" i="13"/>
  <c r="O654" i="13"/>
  <c r="N654" i="13"/>
  <c r="M654" i="13"/>
  <c r="L654" i="13"/>
  <c r="K654" i="13"/>
  <c r="J654" i="13"/>
  <c r="I654" i="13"/>
  <c r="G654" i="13"/>
  <c r="F654" i="13"/>
  <c r="D654" i="13"/>
  <c r="AB653" i="13"/>
  <c r="AA653" i="13"/>
  <c r="Z653" i="13"/>
  <c r="Y653" i="13"/>
  <c r="X653" i="13"/>
  <c r="W653" i="13"/>
  <c r="V653" i="13"/>
  <c r="U653" i="13"/>
  <c r="T653" i="13"/>
  <c r="S653" i="13"/>
  <c r="R653" i="13"/>
  <c r="Q653" i="13"/>
  <c r="P653" i="13"/>
  <c r="O653" i="13"/>
  <c r="N653" i="13"/>
  <c r="M653" i="13"/>
  <c r="L653" i="13"/>
  <c r="K653" i="13"/>
  <c r="J653" i="13"/>
  <c r="I653" i="13"/>
  <c r="G653" i="13"/>
  <c r="F653" i="13"/>
  <c r="D653" i="13"/>
  <c r="AB652" i="13"/>
  <c r="AA652" i="13"/>
  <c r="Z652" i="13"/>
  <c r="Y652" i="13"/>
  <c r="X652" i="13"/>
  <c r="W652" i="13"/>
  <c r="V652" i="13"/>
  <c r="U652" i="13"/>
  <c r="T652" i="13"/>
  <c r="S652" i="13"/>
  <c r="R652" i="13"/>
  <c r="Q652" i="13"/>
  <c r="P652" i="13"/>
  <c r="O652" i="13"/>
  <c r="N652" i="13"/>
  <c r="M652" i="13"/>
  <c r="L652" i="13"/>
  <c r="K652" i="13"/>
  <c r="J652" i="13"/>
  <c r="I652" i="13"/>
  <c r="G652" i="13"/>
  <c r="F652" i="13"/>
  <c r="D652" i="13"/>
  <c r="AB651" i="13"/>
  <c r="AA651" i="13"/>
  <c r="Z651" i="13"/>
  <c r="Y651" i="13"/>
  <c r="X651" i="13"/>
  <c r="W651" i="13"/>
  <c r="V651" i="13"/>
  <c r="U651" i="13"/>
  <c r="T651" i="13"/>
  <c r="S651" i="13"/>
  <c r="R651" i="13"/>
  <c r="Q651" i="13"/>
  <c r="P651" i="13"/>
  <c r="O651" i="13"/>
  <c r="N651" i="13"/>
  <c r="M651" i="13"/>
  <c r="L651" i="13"/>
  <c r="K651" i="13"/>
  <c r="J651" i="13"/>
  <c r="I651" i="13"/>
  <c r="G651" i="13"/>
  <c r="F651" i="13"/>
  <c r="D651" i="13"/>
  <c r="AB650" i="13"/>
  <c r="AA650" i="13"/>
  <c r="Z650" i="13"/>
  <c r="Y650" i="13"/>
  <c r="X650" i="13"/>
  <c r="W650" i="13"/>
  <c r="V650" i="13"/>
  <c r="U650" i="13"/>
  <c r="T650" i="13"/>
  <c r="S650" i="13"/>
  <c r="R650" i="13"/>
  <c r="Q650" i="13"/>
  <c r="P650" i="13"/>
  <c r="O650" i="13"/>
  <c r="N650" i="13"/>
  <c r="M650" i="13"/>
  <c r="L650" i="13"/>
  <c r="K650" i="13"/>
  <c r="J650" i="13"/>
  <c r="I650" i="13"/>
  <c r="G650" i="13"/>
  <c r="F650" i="13"/>
  <c r="D650" i="13"/>
  <c r="AB649" i="13"/>
  <c r="AA649" i="13"/>
  <c r="Z649" i="13"/>
  <c r="Y649" i="13"/>
  <c r="X649" i="13"/>
  <c r="W649" i="13"/>
  <c r="V649" i="13"/>
  <c r="U649" i="13"/>
  <c r="T649" i="13"/>
  <c r="S649" i="13"/>
  <c r="R649" i="13"/>
  <c r="Q649" i="13"/>
  <c r="P649" i="13"/>
  <c r="O649" i="13"/>
  <c r="N649" i="13"/>
  <c r="M649" i="13"/>
  <c r="L649" i="13"/>
  <c r="K649" i="13"/>
  <c r="J649" i="13"/>
  <c r="I649" i="13"/>
  <c r="G649" i="13"/>
  <c r="F649" i="13"/>
  <c r="D649" i="13"/>
  <c r="AB648" i="13"/>
  <c r="AA648" i="13"/>
  <c r="Z648" i="13"/>
  <c r="Y648" i="13"/>
  <c r="X648" i="13"/>
  <c r="W648" i="13"/>
  <c r="V648" i="13"/>
  <c r="U648" i="13"/>
  <c r="T648" i="13"/>
  <c r="S648" i="13"/>
  <c r="R648" i="13"/>
  <c r="Q648" i="13"/>
  <c r="P648" i="13"/>
  <c r="O648" i="13"/>
  <c r="N648" i="13"/>
  <c r="M648" i="13"/>
  <c r="L648" i="13"/>
  <c r="K648" i="13"/>
  <c r="J648" i="13"/>
  <c r="I648" i="13"/>
  <c r="G648" i="13"/>
  <c r="F648" i="13"/>
  <c r="D648" i="13"/>
  <c r="AB647" i="13"/>
  <c r="AA647" i="13"/>
  <c r="Z647" i="13"/>
  <c r="Y647" i="13"/>
  <c r="X647" i="13"/>
  <c r="W647" i="13"/>
  <c r="V647" i="13"/>
  <c r="U647" i="13"/>
  <c r="T647" i="13"/>
  <c r="S647" i="13"/>
  <c r="R647" i="13"/>
  <c r="Q647" i="13"/>
  <c r="P647" i="13"/>
  <c r="O647" i="13"/>
  <c r="N647" i="13"/>
  <c r="M647" i="13"/>
  <c r="L647" i="13"/>
  <c r="K647" i="13"/>
  <c r="J647" i="13"/>
  <c r="I647" i="13"/>
  <c r="G647" i="13"/>
  <c r="F647" i="13"/>
  <c r="D647" i="13"/>
  <c r="AB646" i="13"/>
  <c r="AA646" i="13"/>
  <c r="Z646" i="13"/>
  <c r="Y646" i="13"/>
  <c r="X646" i="13"/>
  <c r="W646" i="13"/>
  <c r="V646" i="13"/>
  <c r="U646" i="13"/>
  <c r="T646" i="13"/>
  <c r="S646" i="13"/>
  <c r="R646" i="13"/>
  <c r="Q646" i="13"/>
  <c r="P646" i="13"/>
  <c r="O646" i="13"/>
  <c r="N646" i="13"/>
  <c r="M646" i="13"/>
  <c r="L646" i="13"/>
  <c r="K646" i="13"/>
  <c r="J646" i="13"/>
  <c r="I646" i="13"/>
  <c r="G646" i="13"/>
  <c r="F646" i="13"/>
  <c r="D646" i="13"/>
  <c r="AB645" i="13"/>
  <c r="AA645" i="13"/>
  <c r="Z645" i="13"/>
  <c r="Y645" i="13"/>
  <c r="X645" i="13"/>
  <c r="W645" i="13"/>
  <c r="V645" i="13"/>
  <c r="U645" i="13"/>
  <c r="T645" i="13"/>
  <c r="S645" i="13"/>
  <c r="R645" i="13"/>
  <c r="Q645" i="13"/>
  <c r="P645" i="13"/>
  <c r="O645" i="13"/>
  <c r="N645" i="13"/>
  <c r="M645" i="13"/>
  <c r="L645" i="13"/>
  <c r="K645" i="13"/>
  <c r="J645" i="13"/>
  <c r="I645" i="13"/>
  <c r="G645" i="13"/>
  <c r="F645" i="13"/>
  <c r="D645" i="13"/>
  <c r="AB644" i="13"/>
  <c r="AA644" i="13"/>
  <c r="Z644" i="13"/>
  <c r="Y644" i="13"/>
  <c r="X644" i="13"/>
  <c r="W644" i="13"/>
  <c r="V644" i="13"/>
  <c r="U644" i="13"/>
  <c r="T644" i="13"/>
  <c r="S644" i="13"/>
  <c r="R644" i="13"/>
  <c r="Q644" i="13"/>
  <c r="P644" i="13"/>
  <c r="O644" i="13"/>
  <c r="N644" i="13"/>
  <c r="M644" i="13"/>
  <c r="L644" i="13"/>
  <c r="K644" i="13"/>
  <c r="J644" i="13"/>
  <c r="I644" i="13"/>
  <c r="G644" i="13"/>
  <c r="F644" i="13"/>
  <c r="D644" i="13"/>
  <c r="AB643" i="13"/>
  <c r="AA643" i="13"/>
  <c r="Z643" i="13"/>
  <c r="Y643" i="13"/>
  <c r="X643" i="13"/>
  <c r="W643" i="13"/>
  <c r="V643" i="13"/>
  <c r="U643" i="13"/>
  <c r="T643" i="13"/>
  <c r="S643" i="13"/>
  <c r="R643" i="13"/>
  <c r="Q643" i="13"/>
  <c r="P643" i="13"/>
  <c r="O643" i="13"/>
  <c r="N643" i="13"/>
  <c r="M643" i="13"/>
  <c r="L643" i="13"/>
  <c r="K643" i="13"/>
  <c r="J643" i="13"/>
  <c r="I643" i="13"/>
  <c r="G643" i="13"/>
  <c r="F643" i="13"/>
  <c r="D643" i="13"/>
  <c r="AB642" i="13"/>
  <c r="AA642" i="13"/>
  <c r="Z642" i="13"/>
  <c r="Y642" i="13"/>
  <c r="X642" i="13"/>
  <c r="W642" i="13"/>
  <c r="V642" i="13"/>
  <c r="U642" i="13"/>
  <c r="T642" i="13"/>
  <c r="S642" i="13"/>
  <c r="R642" i="13"/>
  <c r="Q642" i="13"/>
  <c r="P642" i="13"/>
  <c r="O642" i="13"/>
  <c r="N642" i="13"/>
  <c r="M642" i="13"/>
  <c r="L642" i="13"/>
  <c r="K642" i="13"/>
  <c r="J642" i="13"/>
  <c r="I642" i="13"/>
  <c r="G642" i="13"/>
  <c r="F642" i="13"/>
  <c r="D642" i="13"/>
  <c r="AB641" i="13"/>
  <c r="AA641" i="13"/>
  <c r="Z641" i="13"/>
  <c r="Y641" i="13"/>
  <c r="X641" i="13"/>
  <c r="W641" i="13"/>
  <c r="V641" i="13"/>
  <c r="U641" i="13"/>
  <c r="T641" i="13"/>
  <c r="S641" i="13"/>
  <c r="R641" i="13"/>
  <c r="Q641" i="13"/>
  <c r="P641" i="13"/>
  <c r="O641" i="13"/>
  <c r="N641" i="13"/>
  <c r="M641" i="13"/>
  <c r="L641" i="13"/>
  <c r="K641" i="13"/>
  <c r="J641" i="13"/>
  <c r="I641" i="13"/>
  <c r="G641" i="13"/>
  <c r="F641" i="13"/>
  <c r="D641" i="13"/>
  <c r="AB640" i="13"/>
  <c r="AA640" i="13"/>
  <c r="Z640" i="13"/>
  <c r="Y640" i="13"/>
  <c r="X640" i="13"/>
  <c r="W640" i="13"/>
  <c r="V640" i="13"/>
  <c r="U640" i="13"/>
  <c r="T640" i="13"/>
  <c r="S640" i="13"/>
  <c r="R640" i="13"/>
  <c r="Q640" i="13"/>
  <c r="P640" i="13"/>
  <c r="O640" i="13"/>
  <c r="N640" i="13"/>
  <c r="M640" i="13"/>
  <c r="L640" i="13"/>
  <c r="K640" i="13"/>
  <c r="J640" i="13"/>
  <c r="I640" i="13"/>
  <c r="G640" i="13"/>
  <c r="F640" i="13"/>
  <c r="AB639" i="13"/>
  <c r="AA639" i="13"/>
  <c r="Z639" i="13"/>
  <c r="Y639" i="13"/>
  <c r="X639" i="13"/>
  <c r="W639" i="13"/>
  <c r="V639" i="13"/>
  <c r="U639" i="13"/>
  <c r="T639" i="13"/>
  <c r="S639" i="13"/>
  <c r="R639" i="13"/>
  <c r="Q639" i="13"/>
  <c r="P639" i="13"/>
  <c r="O639" i="13"/>
  <c r="N639" i="13"/>
  <c r="M639" i="13"/>
  <c r="L639" i="13"/>
  <c r="K639" i="13"/>
  <c r="J639" i="13"/>
  <c r="I639" i="13"/>
  <c r="G639" i="13"/>
  <c r="F639" i="13"/>
  <c r="D639" i="13"/>
  <c r="AB638" i="13"/>
  <c r="AA638" i="13"/>
  <c r="Z638" i="13"/>
  <c r="Y638" i="13"/>
  <c r="X638" i="13"/>
  <c r="W638" i="13"/>
  <c r="V638" i="13"/>
  <c r="U638" i="13"/>
  <c r="T638" i="13"/>
  <c r="S638" i="13"/>
  <c r="R638" i="13"/>
  <c r="Q638" i="13"/>
  <c r="P638" i="13"/>
  <c r="O638" i="13"/>
  <c r="N638" i="13"/>
  <c r="M638" i="13"/>
  <c r="L638" i="13"/>
  <c r="K638" i="13"/>
  <c r="J638" i="13"/>
  <c r="I638" i="13"/>
  <c r="G638" i="13"/>
  <c r="F638" i="13"/>
  <c r="D638" i="13"/>
  <c r="AB637" i="13"/>
  <c r="AA637" i="13"/>
  <c r="Z637" i="13"/>
  <c r="Y637" i="13"/>
  <c r="X637" i="13"/>
  <c r="W637" i="13"/>
  <c r="V637" i="13"/>
  <c r="U637" i="13"/>
  <c r="T637" i="13"/>
  <c r="S637" i="13"/>
  <c r="R637" i="13"/>
  <c r="Q637" i="13"/>
  <c r="P637" i="13"/>
  <c r="O637" i="13"/>
  <c r="N637" i="13"/>
  <c r="M637" i="13"/>
  <c r="L637" i="13"/>
  <c r="K637" i="13"/>
  <c r="J637" i="13"/>
  <c r="I637" i="13"/>
  <c r="G637" i="13"/>
  <c r="F637" i="13"/>
  <c r="D637" i="13"/>
  <c r="AB636" i="13"/>
  <c r="AA636" i="13"/>
  <c r="Z636" i="13"/>
  <c r="Y636" i="13"/>
  <c r="X636" i="13"/>
  <c r="W636" i="13"/>
  <c r="V636" i="13"/>
  <c r="U636" i="13"/>
  <c r="T636" i="13"/>
  <c r="S636" i="13"/>
  <c r="R636" i="13"/>
  <c r="Q636" i="13"/>
  <c r="P636" i="13"/>
  <c r="O636" i="13"/>
  <c r="N636" i="13"/>
  <c r="M636" i="13"/>
  <c r="L636" i="13"/>
  <c r="K636" i="13"/>
  <c r="J636" i="13"/>
  <c r="I636" i="13"/>
  <c r="G636" i="13"/>
  <c r="F636" i="13"/>
  <c r="D636" i="13"/>
  <c r="AB635" i="13"/>
  <c r="AA635" i="13"/>
  <c r="Z635" i="13"/>
  <c r="Y635" i="13"/>
  <c r="X635" i="13"/>
  <c r="W635" i="13"/>
  <c r="V635" i="13"/>
  <c r="U635" i="13"/>
  <c r="T635" i="13"/>
  <c r="S635" i="13"/>
  <c r="R635" i="13"/>
  <c r="Q635" i="13"/>
  <c r="P635" i="13"/>
  <c r="O635" i="13"/>
  <c r="N635" i="13"/>
  <c r="M635" i="13"/>
  <c r="L635" i="13"/>
  <c r="K635" i="13"/>
  <c r="J635" i="13"/>
  <c r="I635" i="13"/>
  <c r="G635" i="13"/>
  <c r="F635" i="13"/>
  <c r="D635" i="13"/>
  <c r="AB634" i="13"/>
  <c r="AA634" i="13"/>
  <c r="Z634" i="13"/>
  <c r="Y634" i="13"/>
  <c r="X634" i="13"/>
  <c r="W634" i="13"/>
  <c r="V634" i="13"/>
  <c r="U634" i="13"/>
  <c r="T634" i="13"/>
  <c r="S634" i="13"/>
  <c r="R634" i="13"/>
  <c r="Q634" i="13"/>
  <c r="P634" i="13"/>
  <c r="O634" i="13"/>
  <c r="N634" i="13"/>
  <c r="M634" i="13"/>
  <c r="L634" i="13"/>
  <c r="K634" i="13"/>
  <c r="J634" i="13"/>
  <c r="I634" i="13"/>
  <c r="G634" i="13"/>
  <c r="F634" i="13"/>
  <c r="D634" i="13"/>
  <c r="AB633" i="13"/>
  <c r="AA633" i="13"/>
  <c r="Z633" i="13"/>
  <c r="Y633" i="13"/>
  <c r="X633" i="13"/>
  <c r="W633" i="13"/>
  <c r="V633" i="13"/>
  <c r="U633" i="13"/>
  <c r="T633" i="13"/>
  <c r="S633" i="13"/>
  <c r="R633" i="13"/>
  <c r="Q633" i="13"/>
  <c r="P633" i="13"/>
  <c r="O633" i="13"/>
  <c r="N633" i="13"/>
  <c r="M633" i="13"/>
  <c r="L633" i="13"/>
  <c r="K633" i="13"/>
  <c r="J633" i="13"/>
  <c r="I633" i="13"/>
  <c r="G633" i="13"/>
  <c r="F633" i="13"/>
  <c r="D633" i="13"/>
  <c r="AB632" i="13"/>
  <c r="AA632" i="13"/>
  <c r="Z632" i="13"/>
  <c r="Y632" i="13"/>
  <c r="X632" i="13"/>
  <c r="W632" i="13"/>
  <c r="V632" i="13"/>
  <c r="U632" i="13"/>
  <c r="T632" i="13"/>
  <c r="S632" i="13"/>
  <c r="R632" i="13"/>
  <c r="Q632" i="13"/>
  <c r="P632" i="13"/>
  <c r="O632" i="13"/>
  <c r="N632" i="13"/>
  <c r="M632" i="13"/>
  <c r="L632" i="13"/>
  <c r="K632" i="13"/>
  <c r="J632" i="13"/>
  <c r="I632" i="13"/>
  <c r="G632" i="13"/>
  <c r="F632" i="13"/>
  <c r="D632" i="13"/>
  <c r="AB631" i="13"/>
  <c r="AA631" i="13"/>
  <c r="Z631" i="13"/>
  <c r="Y631" i="13"/>
  <c r="X631" i="13"/>
  <c r="W631" i="13"/>
  <c r="V631" i="13"/>
  <c r="U631" i="13"/>
  <c r="T631" i="13"/>
  <c r="S631" i="13"/>
  <c r="R631" i="13"/>
  <c r="Q631" i="13"/>
  <c r="P631" i="13"/>
  <c r="O631" i="13"/>
  <c r="N631" i="13"/>
  <c r="M631" i="13"/>
  <c r="L631" i="13"/>
  <c r="K631" i="13"/>
  <c r="J631" i="13"/>
  <c r="I631" i="13"/>
  <c r="G631" i="13"/>
  <c r="F631" i="13"/>
  <c r="D631" i="13"/>
  <c r="AB630" i="13"/>
  <c r="AA630" i="13"/>
  <c r="Z630" i="13"/>
  <c r="Y630" i="13"/>
  <c r="X630" i="13"/>
  <c r="W630" i="13"/>
  <c r="V630" i="13"/>
  <c r="U630" i="13"/>
  <c r="T630" i="13"/>
  <c r="S630" i="13"/>
  <c r="R630" i="13"/>
  <c r="Q630" i="13"/>
  <c r="P630" i="13"/>
  <c r="O630" i="13"/>
  <c r="N630" i="13"/>
  <c r="M630" i="13"/>
  <c r="L630" i="13"/>
  <c r="K630" i="13"/>
  <c r="J630" i="13"/>
  <c r="I630" i="13"/>
  <c r="G630" i="13"/>
  <c r="F630" i="13"/>
  <c r="D630" i="13"/>
  <c r="AB629" i="13"/>
  <c r="AA629" i="13"/>
  <c r="Z629" i="13"/>
  <c r="Y629" i="13"/>
  <c r="X629" i="13"/>
  <c r="W629" i="13"/>
  <c r="V629" i="13"/>
  <c r="U629" i="13"/>
  <c r="T629" i="13"/>
  <c r="S629" i="13"/>
  <c r="R629" i="13"/>
  <c r="Q629" i="13"/>
  <c r="P629" i="13"/>
  <c r="O629" i="13"/>
  <c r="N629" i="13"/>
  <c r="M629" i="13"/>
  <c r="L629" i="13"/>
  <c r="K629" i="13"/>
  <c r="J629" i="13"/>
  <c r="I629" i="13"/>
  <c r="G629" i="13"/>
  <c r="F629" i="13"/>
  <c r="D629" i="13"/>
  <c r="AB628" i="13"/>
  <c r="AA628" i="13"/>
  <c r="Z628" i="13"/>
  <c r="Y628" i="13"/>
  <c r="X628" i="13"/>
  <c r="W628" i="13"/>
  <c r="V628" i="13"/>
  <c r="U628" i="13"/>
  <c r="T628" i="13"/>
  <c r="S628" i="13"/>
  <c r="R628" i="13"/>
  <c r="Q628" i="13"/>
  <c r="P628" i="13"/>
  <c r="O628" i="13"/>
  <c r="N628" i="13"/>
  <c r="M628" i="13"/>
  <c r="L628" i="13"/>
  <c r="K628" i="13"/>
  <c r="J628" i="13"/>
  <c r="I628" i="13"/>
  <c r="G628" i="13"/>
  <c r="F628" i="13"/>
  <c r="D628" i="13"/>
  <c r="AB627" i="13"/>
  <c r="AA627" i="13"/>
  <c r="Z627" i="13"/>
  <c r="Y627" i="13"/>
  <c r="X627" i="13"/>
  <c r="W627" i="13"/>
  <c r="V627" i="13"/>
  <c r="U627" i="13"/>
  <c r="T627" i="13"/>
  <c r="S627" i="13"/>
  <c r="R627" i="13"/>
  <c r="Q627" i="13"/>
  <c r="P627" i="13"/>
  <c r="O627" i="13"/>
  <c r="N627" i="13"/>
  <c r="M627" i="13"/>
  <c r="L627" i="13"/>
  <c r="K627" i="13"/>
  <c r="J627" i="13"/>
  <c r="I627" i="13"/>
  <c r="G627" i="13"/>
  <c r="F627" i="13"/>
  <c r="D627" i="13"/>
  <c r="AB626" i="13"/>
  <c r="AA626" i="13"/>
  <c r="Z626" i="13"/>
  <c r="Y626" i="13"/>
  <c r="X626" i="13"/>
  <c r="W626" i="13"/>
  <c r="V626" i="13"/>
  <c r="U626" i="13"/>
  <c r="T626" i="13"/>
  <c r="S626" i="13"/>
  <c r="R626" i="13"/>
  <c r="Q626" i="13"/>
  <c r="P626" i="13"/>
  <c r="O626" i="13"/>
  <c r="N626" i="13"/>
  <c r="M626" i="13"/>
  <c r="L626" i="13"/>
  <c r="K626" i="13"/>
  <c r="J626" i="13"/>
  <c r="I626" i="13"/>
  <c r="G626" i="13"/>
  <c r="F626" i="13"/>
  <c r="D626" i="13"/>
  <c r="AB625" i="13"/>
  <c r="AA625" i="13"/>
  <c r="Z625" i="13"/>
  <c r="Y625" i="13"/>
  <c r="X625" i="13"/>
  <c r="W625" i="13"/>
  <c r="V625" i="13"/>
  <c r="U625" i="13"/>
  <c r="T625" i="13"/>
  <c r="S625" i="13"/>
  <c r="R625" i="13"/>
  <c r="Q625" i="13"/>
  <c r="P625" i="13"/>
  <c r="O625" i="13"/>
  <c r="N625" i="13"/>
  <c r="M625" i="13"/>
  <c r="L625" i="13"/>
  <c r="K625" i="13"/>
  <c r="J625" i="13"/>
  <c r="I625" i="13"/>
  <c r="G625" i="13"/>
  <c r="F625" i="13"/>
  <c r="AB624" i="13"/>
  <c r="AA624" i="13"/>
  <c r="Z624" i="13"/>
  <c r="Y624" i="13"/>
  <c r="X624" i="13"/>
  <c r="W624" i="13"/>
  <c r="V624" i="13"/>
  <c r="U624" i="13"/>
  <c r="T624" i="13"/>
  <c r="S624" i="13"/>
  <c r="R624" i="13"/>
  <c r="Q624" i="13"/>
  <c r="P624" i="13"/>
  <c r="O624" i="13"/>
  <c r="N624" i="13"/>
  <c r="M624" i="13"/>
  <c r="L624" i="13"/>
  <c r="K624" i="13"/>
  <c r="J624" i="13"/>
  <c r="I624" i="13"/>
  <c r="G624" i="13"/>
  <c r="F624" i="13"/>
  <c r="D624" i="13"/>
  <c r="AB623" i="13"/>
  <c r="AA623" i="13"/>
  <c r="Z623" i="13"/>
  <c r="Y623" i="13"/>
  <c r="X623" i="13"/>
  <c r="W623" i="13"/>
  <c r="V623" i="13"/>
  <c r="U623" i="13"/>
  <c r="T623" i="13"/>
  <c r="S623" i="13"/>
  <c r="R623" i="13"/>
  <c r="Q623" i="13"/>
  <c r="P623" i="13"/>
  <c r="O623" i="13"/>
  <c r="N623" i="13"/>
  <c r="M623" i="13"/>
  <c r="L623" i="13"/>
  <c r="K623" i="13"/>
  <c r="J623" i="13"/>
  <c r="I623" i="13"/>
  <c r="G623" i="13"/>
  <c r="F623" i="13"/>
  <c r="D623" i="13"/>
  <c r="AB622" i="13"/>
  <c r="AA622" i="13"/>
  <c r="Z622" i="13"/>
  <c r="Y622" i="13"/>
  <c r="X622" i="13"/>
  <c r="W622" i="13"/>
  <c r="V622" i="13"/>
  <c r="U622" i="13"/>
  <c r="T622" i="13"/>
  <c r="S622" i="13"/>
  <c r="R622" i="13"/>
  <c r="Q622" i="13"/>
  <c r="P622" i="13"/>
  <c r="O622" i="13"/>
  <c r="N622" i="13"/>
  <c r="M622" i="13"/>
  <c r="L622" i="13"/>
  <c r="K622" i="13"/>
  <c r="J622" i="13"/>
  <c r="I622" i="13"/>
  <c r="G622" i="13"/>
  <c r="F622" i="13"/>
  <c r="D622" i="13"/>
  <c r="AB621" i="13"/>
  <c r="AA621" i="13"/>
  <c r="Z621" i="13"/>
  <c r="Y621" i="13"/>
  <c r="X621" i="13"/>
  <c r="W621" i="13"/>
  <c r="V621" i="13"/>
  <c r="U621" i="13"/>
  <c r="T621" i="13"/>
  <c r="S621" i="13"/>
  <c r="R621" i="13"/>
  <c r="Q621" i="13"/>
  <c r="P621" i="13"/>
  <c r="O621" i="13"/>
  <c r="N621" i="13"/>
  <c r="M621" i="13"/>
  <c r="L621" i="13"/>
  <c r="K621" i="13"/>
  <c r="J621" i="13"/>
  <c r="I621" i="13"/>
  <c r="G621" i="13"/>
  <c r="F621" i="13"/>
  <c r="D621" i="13"/>
  <c r="AB620" i="13"/>
  <c r="AA620" i="13"/>
  <c r="Z620" i="13"/>
  <c r="Y620" i="13"/>
  <c r="X620" i="13"/>
  <c r="W620" i="13"/>
  <c r="V620" i="13"/>
  <c r="U620" i="13"/>
  <c r="T620" i="13"/>
  <c r="S620" i="13"/>
  <c r="R620" i="13"/>
  <c r="Q620" i="13"/>
  <c r="P620" i="13"/>
  <c r="O620" i="13"/>
  <c r="N620" i="13"/>
  <c r="M620" i="13"/>
  <c r="L620" i="13"/>
  <c r="K620" i="13"/>
  <c r="J620" i="13"/>
  <c r="I620" i="13"/>
  <c r="G620" i="13"/>
  <c r="F620" i="13"/>
  <c r="D620" i="13"/>
  <c r="AB619" i="13"/>
  <c r="AA619" i="13"/>
  <c r="Z619" i="13"/>
  <c r="Y619" i="13"/>
  <c r="X619" i="13"/>
  <c r="W619" i="13"/>
  <c r="V619" i="13"/>
  <c r="U619" i="13"/>
  <c r="T619" i="13"/>
  <c r="S619" i="13"/>
  <c r="R619" i="13"/>
  <c r="Q619" i="13"/>
  <c r="P619" i="13"/>
  <c r="O619" i="13"/>
  <c r="N619" i="13"/>
  <c r="M619" i="13"/>
  <c r="L619" i="13"/>
  <c r="K619" i="13"/>
  <c r="J619" i="13"/>
  <c r="I619" i="13"/>
  <c r="G619" i="13"/>
  <c r="F619" i="13"/>
  <c r="D619" i="13"/>
  <c r="AB618" i="13"/>
  <c r="AA618" i="13"/>
  <c r="Z618" i="13"/>
  <c r="Y618" i="13"/>
  <c r="X618" i="13"/>
  <c r="W618" i="13"/>
  <c r="V618" i="13"/>
  <c r="U618" i="13"/>
  <c r="T618" i="13"/>
  <c r="S618" i="13"/>
  <c r="R618" i="13"/>
  <c r="Q618" i="13"/>
  <c r="P618" i="13"/>
  <c r="O618" i="13"/>
  <c r="N618" i="13"/>
  <c r="M618" i="13"/>
  <c r="L618" i="13"/>
  <c r="K618" i="13"/>
  <c r="J618" i="13"/>
  <c r="I618" i="13"/>
  <c r="G618" i="13"/>
  <c r="F618" i="13"/>
  <c r="D618" i="13"/>
  <c r="AB617" i="13"/>
  <c r="AA617" i="13"/>
  <c r="Z617" i="13"/>
  <c r="Y617" i="13"/>
  <c r="X617" i="13"/>
  <c r="W617" i="13"/>
  <c r="V617" i="13"/>
  <c r="U617" i="13"/>
  <c r="T617" i="13"/>
  <c r="S617" i="13"/>
  <c r="R617" i="13"/>
  <c r="Q617" i="13"/>
  <c r="P617" i="13"/>
  <c r="O617" i="13"/>
  <c r="N617" i="13"/>
  <c r="M617" i="13"/>
  <c r="L617" i="13"/>
  <c r="K617" i="13"/>
  <c r="J617" i="13"/>
  <c r="I617" i="13"/>
  <c r="G617" i="13"/>
  <c r="F617" i="13"/>
  <c r="D617" i="13"/>
  <c r="AB616" i="13"/>
  <c r="AA616" i="13"/>
  <c r="Z616" i="13"/>
  <c r="Y616" i="13"/>
  <c r="X616" i="13"/>
  <c r="W616" i="13"/>
  <c r="V616" i="13"/>
  <c r="U616" i="13"/>
  <c r="T616" i="13"/>
  <c r="S616" i="13"/>
  <c r="R616" i="13"/>
  <c r="Q616" i="13"/>
  <c r="P616" i="13"/>
  <c r="O616" i="13"/>
  <c r="N616" i="13"/>
  <c r="M616" i="13"/>
  <c r="L616" i="13"/>
  <c r="K616" i="13"/>
  <c r="J616" i="13"/>
  <c r="I616" i="13"/>
  <c r="G616" i="13"/>
  <c r="F616" i="13"/>
  <c r="D616" i="13"/>
  <c r="AB615" i="13"/>
  <c r="AA615" i="13"/>
  <c r="Z615" i="13"/>
  <c r="Y615" i="13"/>
  <c r="X615" i="13"/>
  <c r="W615" i="13"/>
  <c r="V615" i="13"/>
  <c r="U615" i="13"/>
  <c r="T615" i="13"/>
  <c r="S615" i="13"/>
  <c r="R615" i="13"/>
  <c r="Q615" i="13"/>
  <c r="P615" i="13"/>
  <c r="O615" i="13"/>
  <c r="N615" i="13"/>
  <c r="M615" i="13"/>
  <c r="L615" i="13"/>
  <c r="K615" i="13"/>
  <c r="J615" i="13"/>
  <c r="I615" i="13"/>
  <c r="G615" i="13"/>
  <c r="F615" i="13"/>
  <c r="D615" i="13"/>
  <c r="AB614" i="13"/>
  <c r="AA614" i="13"/>
  <c r="Z614" i="13"/>
  <c r="Y614" i="13"/>
  <c r="X614" i="13"/>
  <c r="W614" i="13"/>
  <c r="V614" i="13"/>
  <c r="U614" i="13"/>
  <c r="T614" i="13"/>
  <c r="S614" i="13"/>
  <c r="R614" i="13"/>
  <c r="Q614" i="13"/>
  <c r="P614" i="13"/>
  <c r="O614" i="13"/>
  <c r="N614" i="13"/>
  <c r="M614" i="13"/>
  <c r="L614" i="13"/>
  <c r="K614" i="13"/>
  <c r="J614" i="13"/>
  <c r="I614" i="13"/>
  <c r="G614" i="13"/>
  <c r="F614" i="13"/>
  <c r="D614" i="13"/>
  <c r="AB613" i="13"/>
  <c r="AA613" i="13"/>
  <c r="Z613" i="13"/>
  <c r="Y613" i="13"/>
  <c r="X613" i="13"/>
  <c r="W613" i="13"/>
  <c r="V613" i="13"/>
  <c r="U613" i="13"/>
  <c r="T613" i="13"/>
  <c r="S613" i="13"/>
  <c r="R613" i="13"/>
  <c r="Q613" i="13"/>
  <c r="P613" i="13"/>
  <c r="O613" i="13"/>
  <c r="N613" i="13"/>
  <c r="M613" i="13"/>
  <c r="L613" i="13"/>
  <c r="K613" i="13"/>
  <c r="J613" i="13"/>
  <c r="I613" i="13"/>
  <c r="G613" i="13"/>
  <c r="F613" i="13"/>
  <c r="D613" i="13"/>
  <c r="AB612" i="13"/>
  <c r="AA612" i="13"/>
  <c r="Z612" i="13"/>
  <c r="Y612" i="13"/>
  <c r="X612" i="13"/>
  <c r="W612" i="13"/>
  <c r="V612" i="13"/>
  <c r="U612" i="13"/>
  <c r="T612" i="13"/>
  <c r="S612" i="13"/>
  <c r="R612" i="13"/>
  <c r="Q612" i="13"/>
  <c r="P612" i="13"/>
  <c r="O612" i="13"/>
  <c r="N612" i="13"/>
  <c r="M612" i="13"/>
  <c r="L612" i="13"/>
  <c r="K612" i="13"/>
  <c r="J612" i="13"/>
  <c r="I612" i="13"/>
  <c r="G612" i="13"/>
  <c r="F612" i="13"/>
  <c r="D612" i="13"/>
  <c r="AB611" i="13"/>
  <c r="AA611" i="13"/>
  <c r="Z611" i="13"/>
  <c r="Y611" i="13"/>
  <c r="X611" i="13"/>
  <c r="W611" i="13"/>
  <c r="V611" i="13"/>
  <c r="U611" i="13"/>
  <c r="T611" i="13"/>
  <c r="S611" i="13"/>
  <c r="R611" i="13"/>
  <c r="Q611" i="13"/>
  <c r="P611" i="13"/>
  <c r="O611" i="13"/>
  <c r="N611" i="13"/>
  <c r="M611" i="13"/>
  <c r="L611" i="13"/>
  <c r="K611" i="13"/>
  <c r="J611" i="13"/>
  <c r="I611" i="13"/>
  <c r="G611" i="13"/>
  <c r="F611" i="13"/>
  <c r="D611" i="13"/>
  <c r="AB610" i="13"/>
  <c r="AA610" i="13"/>
  <c r="Z610" i="13"/>
  <c r="Y610" i="13"/>
  <c r="X610" i="13"/>
  <c r="W610" i="13"/>
  <c r="V610" i="13"/>
  <c r="U610" i="13"/>
  <c r="T610" i="13"/>
  <c r="S610" i="13"/>
  <c r="R610" i="13"/>
  <c r="Q610" i="13"/>
  <c r="P610" i="13"/>
  <c r="O610" i="13"/>
  <c r="N610" i="13"/>
  <c r="M610" i="13"/>
  <c r="L610" i="13"/>
  <c r="K610" i="13"/>
  <c r="J610" i="13"/>
  <c r="I610" i="13"/>
  <c r="G610" i="13"/>
  <c r="F610" i="13"/>
  <c r="AB609" i="13"/>
  <c r="AA609" i="13"/>
  <c r="Z609" i="13"/>
  <c r="Y609" i="13"/>
  <c r="X609" i="13"/>
  <c r="W609" i="13"/>
  <c r="V609" i="13"/>
  <c r="U609" i="13"/>
  <c r="T609" i="13"/>
  <c r="S609" i="13"/>
  <c r="R609" i="13"/>
  <c r="Q609" i="13"/>
  <c r="P609" i="13"/>
  <c r="O609" i="13"/>
  <c r="N609" i="13"/>
  <c r="M609" i="13"/>
  <c r="L609" i="13"/>
  <c r="K609" i="13"/>
  <c r="J609" i="13"/>
  <c r="I609" i="13"/>
  <c r="G609" i="13"/>
  <c r="F609" i="13"/>
  <c r="D609" i="13"/>
  <c r="AB608" i="13"/>
  <c r="AA608" i="13"/>
  <c r="Z608" i="13"/>
  <c r="Y608" i="13"/>
  <c r="X608" i="13"/>
  <c r="W608" i="13"/>
  <c r="V608" i="13"/>
  <c r="U608" i="13"/>
  <c r="T608" i="13"/>
  <c r="S608" i="13"/>
  <c r="R608" i="13"/>
  <c r="Q608" i="13"/>
  <c r="P608" i="13"/>
  <c r="O608" i="13"/>
  <c r="N608" i="13"/>
  <c r="M608" i="13"/>
  <c r="L608" i="13"/>
  <c r="K608" i="13"/>
  <c r="J608" i="13"/>
  <c r="I608" i="13"/>
  <c r="G608" i="13"/>
  <c r="F608" i="13"/>
  <c r="D608" i="13"/>
  <c r="AB607" i="13"/>
  <c r="AA607" i="13"/>
  <c r="Z607" i="13"/>
  <c r="Y607" i="13"/>
  <c r="X607" i="13"/>
  <c r="W607" i="13"/>
  <c r="V607" i="13"/>
  <c r="U607" i="13"/>
  <c r="T607" i="13"/>
  <c r="S607" i="13"/>
  <c r="R607" i="13"/>
  <c r="Q607" i="13"/>
  <c r="P607" i="13"/>
  <c r="O607" i="13"/>
  <c r="N607" i="13"/>
  <c r="M607" i="13"/>
  <c r="L607" i="13"/>
  <c r="K607" i="13"/>
  <c r="J607" i="13"/>
  <c r="I607" i="13"/>
  <c r="G607" i="13"/>
  <c r="F607" i="13"/>
  <c r="D607" i="13"/>
  <c r="AB606" i="13"/>
  <c r="AA606" i="13"/>
  <c r="Z606" i="13"/>
  <c r="Y606" i="13"/>
  <c r="X606" i="13"/>
  <c r="W606" i="13"/>
  <c r="V606" i="13"/>
  <c r="U606" i="13"/>
  <c r="T606" i="13"/>
  <c r="S606" i="13"/>
  <c r="R606" i="13"/>
  <c r="Q606" i="13"/>
  <c r="P606" i="13"/>
  <c r="O606" i="13"/>
  <c r="N606" i="13"/>
  <c r="M606" i="13"/>
  <c r="L606" i="13"/>
  <c r="K606" i="13"/>
  <c r="J606" i="13"/>
  <c r="I606" i="13"/>
  <c r="G606" i="13"/>
  <c r="F606" i="13"/>
  <c r="D606" i="13"/>
  <c r="AB605" i="13"/>
  <c r="AA605" i="13"/>
  <c r="Z605" i="13"/>
  <c r="Y605" i="13"/>
  <c r="X605" i="13"/>
  <c r="W605" i="13"/>
  <c r="V605" i="13"/>
  <c r="U605" i="13"/>
  <c r="T605" i="13"/>
  <c r="S605" i="13"/>
  <c r="R605" i="13"/>
  <c r="Q605" i="13"/>
  <c r="P605" i="13"/>
  <c r="O605" i="13"/>
  <c r="N605" i="13"/>
  <c r="M605" i="13"/>
  <c r="L605" i="13"/>
  <c r="K605" i="13"/>
  <c r="J605" i="13"/>
  <c r="I605" i="13"/>
  <c r="G605" i="13"/>
  <c r="F605" i="13"/>
  <c r="D605" i="13"/>
  <c r="AB604" i="13"/>
  <c r="AA604" i="13"/>
  <c r="Z604" i="13"/>
  <c r="Y604" i="13"/>
  <c r="X604" i="13"/>
  <c r="W604" i="13"/>
  <c r="V604" i="13"/>
  <c r="U604" i="13"/>
  <c r="T604" i="13"/>
  <c r="S604" i="13"/>
  <c r="R604" i="13"/>
  <c r="Q604" i="13"/>
  <c r="P604" i="13"/>
  <c r="O604" i="13"/>
  <c r="N604" i="13"/>
  <c r="M604" i="13"/>
  <c r="L604" i="13"/>
  <c r="K604" i="13"/>
  <c r="J604" i="13"/>
  <c r="I604" i="13"/>
  <c r="G604" i="13"/>
  <c r="F604" i="13"/>
  <c r="D604" i="13"/>
  <c r="AB603" i="13"/>
  <c r="AA603" i="13"/>
  <c r="Z603" i="13"/>
  <c r="Y603" i="13"/>
  <c r="X603" i="13"/>
  <c r="W603" i="13"/>
  <c r="V603" i="13"/>
  <c r="U603" i="13"/>
  <c r="T603" i="13"/>
  <c r="S603" i="13"/>
  <c r="R603" i="13"/>
  <c r="Q603" i="13"/>
  <c r="P603" i="13"/>
  <c r="O603" i="13"/>
  <c r="N603" i="13"/>
  <c r="M603" i="13"/>
  <c r="L603" i="13"/>
  <c r="K603" i="13"/>
  <c r="J603" i="13"/>
  <c r="I603" i="13"/>
  <c r="G603" i="13"/>
  <c r="F603" i="13"/>
  <c r="D603" i="13"/>
  <c r="AB602" i="13"/>
  <c r="AA602" i="13"/>
  <c r="Z602" i="13"/>
  <c r="Y602" i="13"/>
  <c r="X602" i="13"/>
  <c r="W602" i="13"/>
  <c r="V602" i="13"/>
  <c r="U602" i="13"/>
  <c r="T602" i="13"/>
  <c r="S602" i="13"/>
  <c r="R602" i="13"/>
  <c r="Q602" i="13"/>
  <c r="P602" i="13"/>
  <c r="O602" i="13"/>
  <c r="N602" i="13"/>
  <c r="M602" i="13"/>
  <c r="L602" i="13"/>
  <c r="K602" i="13"/>
  <c r="J602" i="13"/>
  <c r="I602" i="13"/>
  <c r="G602" i="13"/>
  <c r="F602" i="13"/>
  <c r="D602" i="13"/>
  <c r="AB601" i="13"/>
  <c r="AA601" i="13"/>
  <c r="Z601" i="13"/>
  <c r="Y601" i="13"/>
  <c r="X601" i="13"/>
  <c r="W601" i="13"/>
  <c r="V601" i="13"/>
  <c r="U601" i="13"/>
  <c r="T601" i="13"/>
  <c r="S601" i="13"/>
  <c r="R601" i="13"/>
  <c r="Q601" i="13"/>
  <c r="P601" i="13"/>
  <c r="O601" i="13"/>
  <c r="N601" i="13"/>
  <c r="M601" i="13"/>
  <c r="L601" i="13"/>
  <c r="K601" i="13"/>
  <c r="J601" i="13"/>
  <c r="I601" i="13"/>
  <c r="G601" i="13"/>
  <c r="F601" i="13"/>
  <c r="D601" i="13"/>
  <c r="AB600" i="13"/>
  <c r="AA600" i="13"/>
  <c r="Z600" i="13"/>
  <c r="Y600" i="13"/>
  <c r="X600" i="13"/>
  <c r="W600" i="13"/>
  <c r="V600" i="13"/>
  <c r="U600" i="13"/>
  <c r="T600" i="13"/>
  <c r="S600" i="13"/>
  <c r="R600" i="13"/>
  <c r="Q600" i="13"/>
  <c r="P600" i="13"/>
  <c r="O600" i="13"/>
  <c r="N600" i="13"/>
  <c r="M600" i="13"/>
  <c r="L600" i="13"/>
  <c r="K600" i="13"/>
  <c r="J600" i="13"/>
  <c r="I600" i="13"/>
  <c r="G600" i="13"/>
  <c r="F600" i="13"/>
  <c r="D600" i="13"/>
  <c r="AB599" i="13"/>
  <c r="AA599" i="13"/>
  <c r="Z599" i="13"/>
  <c r="Y599" i="13"/>
  <c r="X599" i="13"/>
  <c r="W599" i="13"/>
  <c r="V599" i="13"/>
  <c r="U599" i="13"/>
  <c r="T599" i="13"/>
  <c r="S599" i="13"/>
  <c r="R599" i="13"/>
  <c r="Q599" i="13"/>
  <c r="P599" i="13"/>
  <c r="O599" i="13"/>
  <c r="N599" i="13"/>
  <c r="M599" i="13"/>
  <c r="L599" i="13"/>
  <c r="K599" i="13"/>
  <c r="J599" i="13"/>
  <c r="I599" i="13"/>
  <c r="G599" i="13"/>
  <c r="F599" i="13"/>
  <c r="D599" i="13"/>
  <c r="AB598" i="13"/>
  <c r="AA598" i="13"/>
  <c r="Z598" i="13"/>
  <c r="Y598" i="13"/>
  <c r="X598" i="13"/>
  <c r="W598" i="13"/>
  <c r="V598" i="13"/>
  <c r="U598" i="13"/>
  <c r="T598" i="13"/>
  <c r="S598" i="13"/>
  <c r="R598" i="13"/>
  <c r="Q598" i="13"/>
  <c r="P598" i="13"/>
  <c r="O598" i="13"/>
  <c r="N598" i="13"/>
  <c r="M598" i="13"/>
  <c r="L598" i="13"/>
  <c r="K598" i="13"/>
  <c r="J598" i="13"/>
  <c r="I598" i="13"/>
  <c r="G598" i="13"/>
  <c r="F598" i="13"/>
  <c r="D598" i="13"/>
  <c r="AB597" i="13"/>
  <c r="AA597" i="13"/>
  <c r="Z597" i="13"/>
  <c r="Y597" i="13"/>
  <c r="X597" i="13"/>
  <c r="W597" i="13"/>
  <c r="V597" i="13"/>
  <c r="U597" i="13"/>
  <c r="T597" i="13"/>
  <c r="S597" i="13"/>
  <c r="R597" i="13"/>
  <c r="Q597" i="13"/>
  <c r="P597" i="13"/>
  <c r="O597" i="13"/>
  <c r="N597" i="13"/>
  <c r="M597" i="13"/>
  <c r="L597" i="13"/>
  <c r="K597" i="13"/>
  <c r="J597" i="13"/>
  <c r="I597" i="13"/>
  <c r="G597" i="13"/>
  <c r="F597" i="13"/>
  <c r="D597" i="13"/>
  <c r="AB596" i="13"/>
  <c r="AA596" i="13"/>
  <c r="Z596" i="13"/>
  <c r="Y596" i="13"/>
  <c r="X596" i="13"/>
  <c r="W596" i="13"/>
  <c r="V596" i="13"/>
  <c r="U596" i="13"/>
  <c r="T596" i="13"/>
  <c r="S596" i="13"/>
  <c r="R596" i="13"/>
  <c r="Q596" i="13"/>
  <c r="P596" i="13"/>
  <c r="O596" i="13"/>
  <c r="N596" i="13"/>
  <c r="M596" i="13"/>
  <c r="L596" i="13"/>
  <c r="K596" i="13"/>
  <c r="J596" i="13"/>
  <c r="I596" i="13"/>
  <c r="G596" i="13"/>
  <c r="F596" i="13"/>
  <c r="D596" i="13"/>
  <c r="AB595" i="13"/>
  <c r="AA595" i="13"/>
  <c r="Z595" i="13"/>
  <c r="Y595" i="13"/>
  <c r="X595" i="13"/>
  <c r="W595" i="13"/>
  <c r="V595" i="13"/>
  <c r="U595" i="13"/>
  <c r="T595" i="13"/>
  <c r="S595" i="13"/>
  <c r="R595" i="13"/>
  <c r="Q595" i="13"/>
  <c r="P595" i="13"/>
  <c r="O595" i="13"/>
  <c r="N595" i="13"/>
  <c r="M595" i="13"/>
  <c r="L595" i="13"/>
  <c r="K595" i="13"/>
  <c r="J595" i="13"/>
  <c r="I595" i="13"/>
  <c r="G595" i="13"/>
  <c r="F595" i="13"/>
  <c r="AB594" i="13"/>
  <c r="AA594" i="13"/>
  <c r="Z594" i="13"/>
  <c r="Y594" i="13"/>
  <c r="X594" i="13"/>
  <c r="W594" i="13"/>
  <c r="V594" i="13"/>
  <c r="U594" i="13"/>
  <c r="T594" i="13"/>
  <c r="S594" i="13"/>
  <c r="R594" i="13"/>
  <c r="Q594" i="13"/>
  <c r="P594" i="13"/>
  <c r="O594" i="13"/>
  <c r="N594" i="13"/>
  <c r="M594" i="13"/>
  <c r="L594" i="13"/>
  <c r="K594" i="13"/>
  <c r="J594" i="13"/>
  <c r="I594" i="13"/>
  <c r="G594" i="13"/>
  <c r="F594" i="13"/>
  <c r="D594" i="13"/>
  <c r="AB593" i="13"/>
  <c r="AA593" i="13"/>
  <c r="Z593" i="13"/>
  <c r="Y593" i="13"/>
  <c r="X593" i="13"/>
  <c r="W593" i="13"/>
  <c r="V593" i="13"/>
  <c r="U593" i="13"/>
  <c r="T593" i="13"/>
  <c r="S593" i="13"/>
  <c r="R593" i="13"/>
  <c r="Q593" i="13"/>
  <c r="P593" i="13"/>
  <c r="O593" i="13"/>
  <c r="N593" i="13"/>
  <c r="M593" i="13"/>
  <c r="L593" i="13"/>
  <c r="K593" i="13"/>
  <c r="J593" i="13"/>
  <c r="I593" i="13"/>
  <c r="G593" i="13"/>
  <c r="F593" i="13"/>
  <c r="D593" i="13"/>
  <c r="AB592" i="13"/>
  <c r="AA592" i="13"/>
  <c r="Z592" i="13"/>
  <c r="Y592" i="13"/>
  <c r="X592" i="13"/>
  <c r="W592" i="13"/>
  <c r="V592" i="13"/>
  <c r="U592" i="13"/>
  <c r="T592" i="13"/>
  <c r="S592" i="13"/>
  <c r="R592" i="13"/>
  <c r="Q592" i="13"/>
  <c r="P592" i="13"/>
  <c r="O592" i="13"/>
  <c r="N592" i="13"/>
  <c r="M592" i="13"/>
  <c r="L592" i="13"/>
  <c r="K592" i="13"/>
  <c r="J592" i="13"/>
  <c r="I592" i="13"/>
  <c r="G592" i="13"/>
  <c r="F592" i="13"/>
  <c r="D592" i="13"/>
  <c r="AB591" i="13"/>
  <c r="AA591" i="13"/>
  <c r="Z591" i="13"/>
  <c r="Y591" i="13"/>
  <c r="X591" i="13"/>
  <c r="W591" i="13"/>
  <c r="V591" i="13"/>
  <c r="U591" i="13"/>
  <c r="T591" i="13"/>
  <c r="S591" i="13"/>
  <c r="R591" i="13"/>
  <c r="Q591" i="13"/>
  <c r="P591" i="13"/>
  <c r="O591" i="13"/>
  <c r="N591" i="13"/>
  <c r="M591" i="13"/>
  <c r="L591" i="13"/>
  <c r="K591" i="13"/>
  <c r="J591" i="13"/>
  <c r="I591" i="13"/>
  <c r="G591" i="13"/>
  <c r="F591" i="13"/>
  <c r="D591" i="13"/>
  <c r="AB590" i="13"/>
  <c r="AA590" i="13"/>
  <c r="Z590" i="13"/>
  <c r="Y590" i="13"/>
  <c r="X590" i="13"/>
  <c r="W590" i="13"/>
  <c r="V590" i="13"/>
  <c r="U590" i="13"/>
  <c r="T590" i="13"/>
  <c r="S590" i="13"/>
  <c r="R590" i="13"/>
  <c r="Q590" i="13"/>
  <c r="P590" i="13"/>
  <c r="O590" i="13"/>
  <c r="N590" i="13"/>
  <c r="M590" i="13"/>
  <c r="L590" i="13"/>
  <c r="K590" i="13"/>
  <c r="J590" i="13"/>
  <c r="I590" i="13"/>
  <c r="G590" i="13"/>
  <c r="F590" i="13"/>
  <c r="D590" i="13"/>
  <c r="AB589" i="13"/>
  <c r="AA589" i="13"/>
  <c r="Z589" i="13"/>
  <c r="Y589" i="13"/>
  <c r="X589" i="13"/>
  <c r="W589" i="13"/>
  <c r="V589" i="13"/>
  <c r="U589" i="13"/>
  <c r="T589" i="13"/>
  <c r="S589" i="13"/>
  <c r="R589" i="13"/>
  <c r="Q589" i="13"/>
  <c r="P589" i="13"/>
  <c r="O589" i="13"/>
  <c r="N589" i="13"/>
  <c r="M589" i="13"/>
  <c r="L589" i="13"/>
  <c r="K589" i="13"/>
  <c r="J589" i="13"/>
  <c r="I589" i="13"/>
  <c r="G589" i="13"/>
  <c r="F589" i="13"/>
  <c r="D589" i="13"/>
  <c r="AB588" i="13"/>
  <c r="AA588" i="13"/>
  <c r="Z588" i="13"/>
  <c r="Y588" i="13"/>
  <c r="X588" i="13"/>
  <c r="W588" i="13"/>
  <c r="V588" i="13"/>
  <c r="U588" i="13"/>
  <c r="T588" i="13"/>
  <c r="S588" i="13"/>
  <c r="R588" i="13"/>
  <c r="Q588" i="13"/>
  <c r="P588" i="13"/>
  <c r="O588" i="13"/>
  <c r="N588" i="13"/>
  <c r="M588" i="13"/>
  <c r="L588" i="13"/>
  <c r="K588" i="13"/>
  <c r="J588" i="13"/>
  <c r="I588" i="13"/>
  <c r="G588" i="13"/>
  <c r="F588" i="13"/>
  <c r="D588" i="13"/>
  <c r="AB587" i="13"/>
  <c r="AA587" i="13"/>
  <c r="Z587" i="13"/>
  <c r="Y587" i="13"/>
  <c r="X587" i="13"/>
  <c r="W587" i="13"/>
  <c r="V587" i="13"/>
  <c r="U587" i="13"/>
  <c r="T587" i="13"/>
  <c r="S587" i="13"/>
  <c r="R587" i="13"/>
  <c r="Q587" i="13"/>
  <c r="P587" i="13"/>
  <c r="O587" i="13"/>
  <c r="N587" i="13"/>
  <c r="M587" i="13"/>
  <c r="L587" i="13"/>
  <c r="K587" i="13"/>
  <c r="J587" i="13"/>
  <c r="I587" i="13"/>
  <c r="G587" i="13"/>
  <c r="F587" i="13"/>
  <c r="D587" i="13"/>
  <c r="AB586" i="13"/>
  <c r="AA586" i="13"/>
  <c r="Z586" i="13"/>
  <c r="Y586" i="13"/>
  <c r="X586" i="13"/>
  <c r="W586" i="13"/>
  <c r="V586" i="13"/>
  <c r="U586" i="13"/>
  <c r="T586" i="13"/>
  <c r="S586" i="13"/>
  <c r="R586" i="13"/>
  <c r="Q586" i="13"/>
  <c r="P586" i="13"/>
  <c r="O586" i="13"/>
  <c r="N586" i="13"/>
  <c r="M586" i="13"/>
  <c r="L586" i="13"/>
  <c r="K586" i="13"/>
  <c r="J586" i="13"/>
  <c r="I586" i="13"/>
  <c r="G586" i="13"/>
  <c r="F586" i="13"/>
  <c r="D586" i="13"/>
  <c r="AB585" i="13"/>
  <c r="AA585" i="13"/>
  <c r="Z585" i="13"/>
  <c r="Y585" i="13"/>
  <c r="X585" i="13"/>
  <c r="W585" i="13"/>
  <c r="V585" i="13"/>
  <c r="U585" i="13"/>
  <c r="T585" i="13"/>
  <c r="S585" i="13"/>
  <c r="R585" i="13"/>
  <c r="Q585" i="13"/>
  <c r="P585" i="13"/>
  <c r="O585" i="13"/>
  <c r="N585" i="13"/>
  <c r="M585" i="13"/>
  <c r="L585" i="13"/>
  <c r="K585" i="13"/>
  <c r="J585" i="13"/>
  <c r="I585" i="13"/>
  <c r="G585" i="13"/>
  <c r="F585" i="13"/>
  <c r="D585" i="13"/>
  <c r="AB584" i="13"/>
  <c r="AA584" i="13"/>
  <c r="Z584" i="13"/>
  <c r="Y584" i="13"/>
  <c r="X584" i="13"/>
  <c r="W584" i="13"/>
  <c r="V584" i="13"/>
  <c r="U584" i="13"/>
  <c r="T584" i="13"/>
  <c r="S584" i="13"/>
  <c r="R584" i="13"/>
  <c r="Q584" i="13"/>
  <c r="P584" i="13"/>
  <c r="O584" i="13"/>
  <c r="N584" i="13"/>
  <c r="M584" i="13"/>
  <c r="L584" i="13"/>
  <c r="K584" i="13"/>
  <c r="J584" i="13"/>
  <c r="I584" i="13"/>
  <c r="G584" i="13"/>
  <c r="F584" i="13"/>
  <c r="D584" i="13"/>
  <c r="AB583" i="13"/>
  <c r="AA583" i="13"/>
  <c r="Z583" i="13"/>
  <c r="Y583" i="13"/>
  <c r="X583" i="13"/>
  <c r="W583" i="13"/>
  <c r="V583" i="13"/>
  <c r="U583" i="13"/>
  <c r="T583" i="13"/>
  <c r="S583" i="13"/>
  <c r="R583" i="13"/>
  <c r="Q583" i="13"/>
  <c r="P583" i="13"/>
  <c r="O583" i="13"/>
  <c r="N583" i="13"/>
  <c r="M583" i="13"/>
  <c r="L583" i="13"/>
  <c r="K583" i="13"/>
  <c r="J583" i="13"/>
  <c r="I583" i="13"/>
  <c r="G583" i="13"/>
  <c r="F583" i="13"/>
  <c r="D583" i="13"/>
  <c r="AB582" i="13"/>
  <c r="AA582" i="13"/>
  <c r="Z582" i="13"/>
  <c r="Y582" i="13"/>
  <c r="X582" i="13"/>
  <c r="W582" i="13"/>
  <c r="V582" i="13"/>
  <c r="U582" i="13"/>
  <c r="T582" i="13"/>
  <c r="S582" i="13"/>
  <c r="R582" i="13"/>
  <c r="Q582" i="13"/>
  <c r="P582" i="13"/>
  <c r="O582" i="13"/>
  <c r="N582" i="13"/>
  <c r="M582" i="13"/>
  <c r="L582" i="13"/>
  <c r="K582" i="13"/>
  <c r="J582" i="13"/>
  <c r="I582" i="13"/>
  <c r="G582" i="13"/>
  <c r="F582" i="13"/>
  <c r="D582" i="13"/>
  <c r="AB581" i="13"/>
  <c r="AA581" i="13"/>
  <c r="Z581" i="13"/>
  <c r="Y581" i="13"/>
  <c r="X581" i="13"/>
  <c r="W581" i="13"/>
  <c r="V581" i="13"/>
  <c r="U581" i="13"/>
  <c r="T581" i="13"/>
  <c r="S581" i="13"/>
  <c r="R581" i="13"/>
  <c r="Q581" i="13"/>
  <c r="P581" i="13"/>
  <c r="O581" i="13"/>
  <c r="N581" i="13"/>
  <c r="M581" i="13"/>
  <c r="L581" i="13"/>
  <c r="K581" i="13"/>
  <c r="J581" i="13"/>
  <c r="I581" i="13"/>
  <c r="G581" i="13"/>
  <c r="F581" i="13"/>
  <c r="D581" i="13"/>
  <c r="AB580" i="13"/>
  <c r="AA580" i="13"/>
  <c r="Z580" i="13"/>
  <c r="Y580" i="13"/>
  <c r="X580" i="13"/>
  <c r="W580" i="13"/>
  <c r="V580" i="13"/>
  <c r="U580" i="13"/>
  <c r="T580" i="13"/>
  <c r="S580" i="13"/>
  <c r="R580" i="13"/>
  <c r="Q580" i="13"/>
  <c r="P580" i="13"/>
  <c r="O580" i="13"/>
  <c r="N580" i="13"/>
  <c r="M580" i="13"/>
  <c r="L580" i="13"/>
  <c r="K580" i="13"/>
  <c r="J580" i="13"/>
  <c r="I580" i="13"/>
  <c r="G580" i="13"/>
  <c r="F580" i="13"/>
  <c r="AB579" i="13"/>
  <c r="AA579" i="13"/>
  <c r="Z579" i="13"/>
  <c r="Y579" i="13"/>
  <c r="X579" i="13"/>
  <c r="W579" i="13"/>
  <c r="V579" i="13"/>
  <c r="U579" i="13"/>
  <c r="T579" i="13"/>
  <c r="S579" i="13"/>
  <c r="R579" i="13"/>
  <c r="Q579" i="13"/>
  <c r="P579" i="13"/>
  <c r="O579" i="13"/>
  <c r="N579" i="13"/>
  <c r="M579" i="13"/>
  <c r="L579" i="13"/>
  <c r="K579" i="13"/>
  <c r="J579" i="13"/>
  <c r="I579" i="13"/>
  <c r="G579" i="13"/>
  <c r="F579" i="13"/>
  <c r="D579" i="13"/>
  <c r="AB578" i="13"/>
  <c r="AA578" i="13"/>
  <c r="Z578" i="13"/>
  <c r="Y578" i="13"/>
  <c r="X578" i="13"/>
  <c r="W578" i="13"/>
  <c r="V578" i="13"/>
  <c r="U578" i="13"/>
  <c r="T578" i="13"/>
  <c r="S578" i="13"/>
  <c r="R578" i="13"/>
  <c r="Q578" i="13"/>
  <c r="P578" i="13"/>
  <c r="O578" i="13"/>
  <c r="N578" i="13"/>
  <c r="M578" i="13"/>
  <c r="L578" i="13"/>
  <c r="K578" i="13"/>
  <c r="J578" i="13"/>
  <c r="I578" i="13"/>
  <c r="G578" i="13"/>
  <c r="F578" i="13"/>
  <c r="D578" i="13"/>
  <c r="AB577" i="13"/>
  <c r="AA577" i="13"/>
  <c r="Z577" i="13"/>
  <c r="Y577" i="13"/>
  <c r="X577" i="13"/>
  <c r="W577" i="13"/>
  <c r="V577" i="13"/>
  <c r="U577" i="13"/>
  <c r="T577" i="13"/>
  <c r="S577" i="13"/>
  <c r="R577" i="13"/>
  <c r="Q577" i="13"/>
  <c r="P577" i="13"/>
  <c r="O577" i="13"/>
  <c r="N577" i="13"/>
  <c r="M577" i="13"/>
  <c r="L577" i="13"/>
  <c r="K577" i="13"/>
  <c r="J577" i="13"/>
  <c r="I577" i="13"/>
  <c r="G577" i="13"/>
  <c r="F577" i="13"/>
  <c r="D577" i="13"/>
  <c r="AB576" i="13"/>
  <c r="AA576" i="13"/>
  <c r="Z576" i="13"/>
  <c r="Y576" i="13"/>
  <c r="X576" i="13"/>
  <c r="W576" i="13"/>
  <c r="V576" i="13"/>
  <c r="U576" i="13"/>
  <c r="T576" i="13"/>
  <c r="S576" i="13"/>
  <c r="R576" i="13"/>
  <c r="Q576" i="13"/>
  <c r="P576" i="13"/>
  <c r="O576" i="13"/>
  <c r="N576" i="13"/>
  <c r="M576" i="13"/>
  <c r="L576" i="13"/>
  <c r="K576" i="13"/>
  <c r="J576" i="13"/>
  <c r="I576" i="13"/>
  <c r="G576" i="13"/>
  <c r="F576" i="13"/>
  <c r="D576" i="13"/>
  <c r="AB575" i="13"/>
  <c r="AA575" i="13"/>
  <c r="Z575" i="13"/>
  <c r="Y575" i="13"/>
  <c r="X575" i="13"/>
  <c r="W575" i="13"/>
  <c r="V575" i="13"/>
  <c r="U575" i="13"/>
  <c r="T575" i="13"/>
  <c r="S575" i="13"/>
  <c r="R575" i="13"/>
  <c r="Q575" i="13"/>
  <c r="P575" i="13"/>
  <c r="O575" i="13"/>
  <c r="N575" i="13"/>
  <c r="M575" i="13"/>
  <c r="L575" i="13"/>
  <c r="K575" i="13"/>
  <c r="J575" i="13"/>
  <c r="I575" i="13"/>
  <c r="G575" i="13"/>
  <c r="F575" i="13"/>
  <c r="D575" i="13"/>
  <c r="AB574" i="13"/>
  <c r="AA574" i="13"/>
  <c r="Z574" i="13"/>
  <c r="Y574" i="13"/>
  <c r="X574" i="13"/>
  <c r="W574" i="13"/>
  <c r="V574" i="13"/>
  <c r="U574" i="13"/>
  <c r="T574" i="13"/>
  <c r="S574" i="13"/>
  <c r="R574" i="13"/>
  <c r="Q574" i="13"/>
  <c r="P574" i="13"/>
  <c r="O574" i="13"/>
  <c r="N574" i="13"/>
  <c r="M574" i="13"/>
  <c r="L574" i="13"/>
  <c r="K574" i="13"/>
  <c r="J574" i="13"/>
  <c r="I574" i="13"/>
  <c r="G574" i="13"/>
  <c r="F574" i="13"/>
  <c r="D574" i="13"/>
  <c r="AB573" i="13"/>
  <c r="AA573" i="13"/>
  <c r="Z573" i="13"/>
  <c r="Y573" i="13"/>
  <c r="X573" i="13"/>
  <c r="W573" i="13"/>
  <c r="V573" i="13"/>
  <c r="U573" i="13"/>
  <c r="T573" i="13"/>
  <c r="S573" i="13"/>
  <c r="R573" i="13"/>
  <c r="Q573" i="13"/>
  <c r="P573" i="13"/>
  <c r="O573" i="13"/>
  <c r="N573" i="13"/>
  <c r="M573" i="13"/>
  <c r="L573" i="13"/>
  <c r="K573" i="13"/>
  <c r="J573" i="13"/>
  <c r="I573" i="13"/>
  <c r="G573" i="13"/>
  <c r="F573" i="13"/>
  <c r="D573" i="13"/>
  <c r="AB572" i="13"/>
  <c r="AA572" i="13"/>
  <c r="Z572" i="13"/>
  <c r="Y572" i="13"/>
  <c r="X572" i="13"/>
  <c r="W572" i="13"/>
  <c r="V572" i="13"/>
  <c r="U572" i="13"/>
  <c r="T572" i="13"/>
  <c r="S572" i="13"/>
  <c r="R572" i="13"/>
  <c r="Q572" i="13"/>
  <c r="P572" i="13"/>
  <c r="O572" i="13"/>
  <c r="N572" i="13"/>
  <c r="M572" i="13"/>
  <c r="L572" i="13"/>
  <c r="K572" i="13"/>
  <c r="J572" i="13"/>
  <c r="I572" i="13"/>
  <c r="G572" i="13"/>
  <c r="F572" i="13"/>
  <c r="D572" i="13"/>
  <c r="AB571" i="13"/>
  <c r="AA571" i="13"/>
  <c r="Z571" i="13"/>
  <c r="Y571" i="13"/>
  <c r="X571" i="13"/>
  <c r="W571" i="13"/>
  <c r="V571" i="13"/>
  <c r="U571" i="13"/>
  <c r="T571" i="13"/>
  <c r="S571" i="13"/>
  <c r="R571" i="13"/>
  <c r="Q571" i="13"/>
  <c r="P571" i="13"/>
  <c r="O571" i="13"/>
  <c r="N571" i="13"/>
  <c r="M571" i="13"/>
  <c r="L571" i="13"/>
  <c r="K571" i="13"/>
  <c r="J571" i="13"/>
  <c r="I571" i="13"/>
  <c r="G571" i="13"/>
  <c r="F571" i="13"/>
  <c r="D571" i="13"/>
  <c r="AB570" i="13"/>
  <c r="AA570" i="13"/>
  <c r="Z570" i="13"/>
  <c r="Y570" i="13"/>
  <c r="X570" i="13"/>
  <c r="W570" i="13"/>
  <c r="V570" i="13"/>
  <c r="U570" i="13"/>
  <c r="T570" i="13"/>
  <c r="S570" i="13"/>
  <c r="R570" i="13"/>
  <c r="Q570" i="13"/>
  <c r="P570" i="13"/>
  <c r="O570" i="13"/>
  <c r="N570" i="13"/>
  <c r="M570" i="13"/>
  <c r="L570" i="13"/>
  <c r="K570" i="13"/>
  <c r="J570" i="13"/>
  <c r="I570" i="13"/>
  <c r="G570" i="13"/>
  <c r="F570" i="13"/>
  <c r="D570" i="13"/>
  <c r="AB569" i="13"/>
  <c r="AA569" i="13"/>
  <c r="Z569" i="13"/>
  <c r="Y569" i="13"/>
  <c r="X569" i="13"/>
  <c r="W569" i="13"/>
  <c r="V569" i="13"/>
  <c r="U569" i="13"/>
  <c r="T569" i="13"/>
  <c r="S569" i="13"/>
  <c r="R569" i="13"/>
  <c r="Q569" i="13"/>
  <c r="P569" i="13"/>
  <c r="O569" i="13"/>
  <c r="N569" i="13"/>
  <c r="M569" i="13"/>
  <c r="L569" i="13"/>
  <c r="K569" i="13"/>
  <c r="J569" i="13"/>
  <c r="I569" i="13"/>
  <c r="G569" i="13"/>
  <c r="F569" i="13"/>
  <c r="D569" i="13"/>
  <c r="AB568" i="13"/>
  <c r="AA568" i="13"/>
  <c r="Z568" i="13"/>
  <c r="Y568" i="13"/>
  <c r="X568" i="13"/>
  <c r="W568" i="13"/>
  <c r="V568" i="13"/>
  <c r="U568" i="13"/>
  <c r="T568" i="13"/>
  <c r="S568" i="13"/>
  <c r="R568" i="13"/>
  <c r="Q568" i="13"/>
  <c r="P568" i="13"/>
  <c r="O568" i="13"/>
  <c r="N568" i="13"/>
  <c r="M568" i="13"/>
  <c r="L568" i="13"/>
  <c r="K568" i="13"/>
  <c r="J568" i="13"/>
  <c r="I568" i="13"/>
  <c r="G568" i="13"/>
  <c r="F568" i="13"/>
  <c r="D568" i="13"/>
  <c r="AB567" i="13"/>
  <c r="AA567" i="13"/>
  <c r="Z567" i="13"/>
  <c r="Y567" i="13"/>
  <c r="X567" i="13"/>
  <c r="W567" i="13"/>
  <c r="V567" i="13"/>
  <c r="U567" i="13"/>
  <c r="T567" i="13"/>
  <c r="S567" i="13"/>
  <c r="R567" i="13"/>
  <c r="Q567" i="13"/>
  <c r="P567" i="13"/>
  <c r="O567" i="13"/>
  <c r="N567" i="13"/>
  <c r="M567" i="13"/>
  <c r="L567" i="13"/>
  <c r="K567" i="13"/>
  <c r="J567" i="13"/>
  <c r="I567" i="13"/>
  <c r="G567" i="13"/>
  <c r="F567" i="13"/>
  <c r="D567" i="13"/>
  <c r="AB566" i="13"/>
  <c r="AA566" i="13"/>
  <c r="Z566" i="13"/>
  <c r="Y566" i="13"/>
  <c r="X566" i="13"/>
  <c r="W566" i="13"/>
  <c r="V566" i="13"/>
  <c r="U566" i="13"/>
  <c r="T566" i="13"/>
  <c r="S566" i="13"/>
  <c r="R566" i="13"/>
  <c r="Q566" i="13"/>
  <c r="P566" i="13"/>
  <c r="O566" i="13"/>
  <c r="N566" i="13"/>
  <c r="M566" i="13"/>
  <c r="L566" i="13"/>
  <c r="K566" i="13"/>
  <c r="J566" i="13"/>
  <c r="I566" i="13"/>
  <c r="G566" i="13"/>
  <c r="F566" i="13"/>
  <c r="D566" i="13"/>
  <c r="AB565" i="13"/>
  <c r="AA565" i="13"/>
  <c r="Z565" i="13"/>
  <c r="Y565" i="13"/>
  <c r="X565" i="13"/>
  <c r="W565" i="13"/>
  <c r="V565" i="13"/>
  <c r="U565" i="13"/>
  <c r="T565" i="13"/>
  <c r="S565" i="13"/>
  <c r="R565" i="13"/>
  <c r="Q565" i="13"/>
  <c r="P565" i="13"/>
  <c r="O565" i="13"/>
  <c r="N565" i="13"/>
  <c r="M565" i="13"/>
  <c r="L565" i="13"/>
  <c r="K565" i="13"/>
  <c r="J565" i="13"/>
  <c r="I565" i="13"/>
  <c r="G565" i="13"/>
  <c r="F565" i="13"/>
  <c r="AB564" i="13"/>
  <c r="AA564" i="13"/>
  <c r="Z564" i="13"/>
  <c r="Y564" i="13"/>
  <c r="X564" i="13"/>
  <c r="W564" i="13"/>
  <c r="V564" i="13"/>
  <c r="U564" i="13"/>
  <c r="T564" i="13"/>
  <c r="S564" i="13"/>
  <c r="R564" i="13"/>
  <c r="Q564" i="13"/>
  <c r="P564" i="13"/>
  <c r="O564" i="13"/>
  <c r="N564" i="13"/>
  <c r="M564" i="13"/>
  <c r="L564" i="13"/>
  <c r="K564" i="13"/>
  <c r="J564" i="13"/>
  <c r="I564" i="13"/>
  <c r="G564" i="13"/>
  <c r="F564" i="13"/>
  <c r="D564" i="13"/>
  <c r="AB563" i="13"/>
  <c r="AA563" i="13"/>
  <c r="Z563" i="13"/>
  <c r="Y563" i="13"/>
  <c r="X563" i="13"/>
  <c r="W563" i="13"/>
  <c r="V563" i="13"/>
  <c r="U563" i="13"/>
  <c r="T563" i="13"/>
  <c r="S563" i="13"/>
  <c r="R563" i="13"/>
  <c r="Q563" i="13"/>
  <c r="P563" i="13"/>
  <c r="O563" i="13"/>
  <c r="N563" i="13"/>
  <c r="M563" i="13"/>
  <c r="L563" i="13"/>
  <c r="K563" i="13"/>
  <c r="J563" i="13"/>
  <c r="I563" i="13"/>
  <c r="G563" i="13"/>
  <c r="F563" i="13"/>
  <c r="D563" i="13"/>
  <c r="AB562" i="13"/>
  <c r="AA562" i="13"/>
  <c r="Z562" i="13"/>
  <c r="Y562" i="13"/>
  <c r="X562" i="13"/>
  <c r="W562" i="13"/>
  <c r="V562" i="13"/>
  <c r="U562" i="13"/>
  <c r="T562" i="13"/>
  <c r="S562" i="13"/>
  <c r="R562" i="13"/>
  <c r="Q562" i="13"/>
  <c r="P562" i="13"/>
  <c r="O562" i="13"/>
  <c r="N562" i="13"/>
  <c r="M562" i="13"/>
  <c r="L562" i="13"/>
  <c r="K562" i="13"/>
  <c r="J562" i="13"/>
  <c r="I562" i="13"/>
  <c r="G562" i="13"/>
  <c r="F562" i="13"/>
  <c r="D562" i="13"/>
  <c r="AB561" i="13"/>
  <c r="AA561" i="13"/>
  <c r="Z561" i="13"/>
  <c r="Y561" i="13"/>
  <c r="X561" i="13"/>
  <c r="W561" i="13"/>
  <c r="V561" i="13"/>
  <c r="U561" i="13"/>
  <c r="T561" i="13"/>
  <c r="S561" i="13"/>
  <c r="R561" i="13"/>
  <c r="Q561" i="13"/>
  <c r="P561" i="13"/>
  <c r="O561" i="13"/>
  <c r="N561" i="13"/>
  <c r="M561" i="13"/>
  <c r="L561" i="13"/>
  <c r="K561" i="13"/>
  <c r="J561" i="13"/>
  <c r="I561" i="13"/>
  <c r="G561" i="13"/>
  <c r="F561" i="13"/>
  <c r="D561" i="13"/>
  <c r="AB560" i="13"/>
  <c r="AA560" i="13"/>
  <c r="Z560" i="13"/>
  <c r="Y560" i="13"/>
  <c r="X560" i="13"/>
  <c r="W560" i="13"/>
  <c r="V560" i="13"/>
  <c r="U560" i="13"/>
  <c r="T560" i="13"/>
  <c r="S560" i="13"/>
  <c r="R560" i="13"/>
  <c r="Q560" i="13"/>
  <c r="P560" i="13"/>
  <c r="O560" i="13"/>
  <c r="N560" i="13"/>
  <c r="M560" i="13"/>
  <c r="L560" i="13"/>
  <c r="K560" i="13"/>
  <c r="J560" i="13"/>
  <c r="I560" i="13"/>
  <c r="G560" i="13"/>
  <c r="F560" i="13"/>
  <c r="D560" i="13"/>
  <c r="AB559" i="13"/>
  <c r="AA559" i="13"/>
  <c r="Z559" i="13"/>
  <c r="Y559" i="13"/>
  <c r="X559" i="13"/>
  <c r="W559" i="13"/>
  <c r="V559" i="13"/>
  <c r="U559" i="13"/>
  <c r="T559" i="13"/>
  <c r="S559" i="13"/>
  <c r="R559" i="13"/>
  <c r="Q559" i="13"/>
  <c r="P559" i="13"/>
  <c r="O559" i="13"/>
  <c r="N559" i="13"/>
  <c r="M559" i="13"/>
  <c r="L559" i="13"/>
  <c r="K559" i="13"/>
  <c r="J559" i="13"/>
  <c r="I559" i="13"/>
  <c r="G559" i="13"/>
  <c r="F559" i="13"/>
  <c r="D559" i="13"/>
  <c r="AB558" i="13"/>
  <c r="AA558" i="13"/>
  <c r="Z558" i="13"/>
  <c r="Y558" i="13"/>
  <c r="X558" i="13"/>
  <c r="W558" i="13"/>
  <c r="V558" i="13"/>
  <c r="U558" i="13"/>
  <c r="T558" i="13"/>
  <c r="S558" i="13"/>
  <c r="R558" i="13"/>
  <c r="Q558" i="13"/>
  <c r="P558" i="13"/>
  <c r="O558" i="13"/>
  <c r="N558" i="13"/>
  <c r="M558" i="13"/>
  <c r="L558" i="13"/>
  <c r="K558" i="13"/>
  <c r="J558" i="13"/>
  <c r="I558" i="13"/>
  <c r="G558" i="13"/>
  <c r="F558" i="13"/>
  <c r="D558" i="13"/>
  <c r="AB557" i="13"/>
  <c r="AA557" i="13"/>
  <c r="Z557" i="13"/>
  <c r="Y557" i="13"/>
  <c r="X557" i="13"/>
  <c r="W557" i="13"/>
  <c r="V557" i="13"/>
  <c r="U557" i="13"/>
  <c r="T557" i="13"/>
  <c r="S557" i="13"/>
  <c r="R557" i="13"/>
  <c r="Q557" i="13"/>
  <c r="P557" i="13"/>
  <c r="O557" i="13"/>
  <c r="N557" i="13"/>
  <c r="M557" i="13"/>
  <c r="L557" i="13"/>
  <c r="K557" i="13"/>
  <c r="J557" i="13"/>
  <c r="I557" i="13"/>
  <c r="G557" i="13"/>
  <c r="F557" i="13"/>
  <c r="D557" i="13"/>
  <c r="AB556" i="13"/>
  <c r="AA556" i="13"/>
  <c r="Z556" i="13"/>
  <c r="Y556" i="13"/>
  <c r="X556" i="13"/>
  <c r="W556" i="13"/>
  <c r="V556" i="13"/>
  <c r="U556" i="13"/>
  <c r="T556" i="13"/>
  <c r="S556" i="13"/>
  <c r="R556" i="13"/>
  <c r="Q556" i="13"/>
  <c r="P556" i="13"/>
  <c r="O556" i="13"/>
  <c r="N556" i="13"/>
  <c r="M556" i="13"/>
  <c r="L556" i="13"/>
  <c r="K556" i="13"/>
  <c r="J556" i="13"/>
  <c r="I556" i="13"/>
  <c r="G556" i="13"/>
  <c r="F556" i="13"/>
  <c r="D556" i="13"/>
  <c r="AB555" i="13"/>
  <c r="AA555" i="13"/>
  <c r="Z555" i="13"/>
  <c r="Y555" i="13"/>
  <c r="X555" i="13"/>
  <c r="W555" i="13"/>
  <c r="V555" i="13"/>
  <c r="U555" i="13"/>
  <c r="T555" i="13"/>
  <c r="S555" i="13"/>
  <c r="R555" i="13"/>
  <c r="Q555" i="13"/>
  <c r="P555" i="13"/>
  <c r="O555" i="13"/>
  <c r="N555" i="13"/>
  <c r="M555" i="13"/>
  <c r="L555" i="13"/>
  <c r="K555" i="13"/>
  <c r="J555" i="13"/>
  <c r="I555" i="13"/>
  <c r="G555" i="13"/>
  <c r="F555" i="13"/>
  <c r="D555" i="13"/>
  <c r="AB554" i="13"/>
  <c r="AA554" i="13"/>
  <c r="Z554" i="13"/>
  <c r="Y554" i="13"/>
  <c r="X554" i="13"/>
  <c r="W554" i="13"/>
  <c r="V554" i="13"/>
  <c r="U554" i="13"/>
  <c r="T554" i="13"/>
  <c r="S554" i="13"/>
  <c r="R554" i="13"/>
  <c r="Q554" i="13"/>
  <c r="P554" i="13"/>
  <c r="O554" i="13"/>
  <c r="N554" i="13"/>
  <c r="M554" i="13"/>
  <c r="L554" i="13"/>
  <c r="K554" i="13"/>
  <c r="J554" i="13"/>
  <c r="I554" i="13"/>
  <c r="G554" i="13"/>
  <c r="F554" i="13"/>
  <c r="D554" i="13"/>
  <c r="AB553" i="13"/>
  <c r="AA553" i="13"/>
  <c r="Z553" i="13"/>
  <c r="Y553" i="13"/>
  <c r="X553" i="13"/>
  <c r="W553" i="13"/>
  <c r="V553" i="13"/>
  <c r="U553" i="13"/>
  <c r="T553" i="13"/>
  <c r="S553" i="13"/>
  <c r="R553" i="13"/>
  <c r="Q553" i="13"/>
  <c r="P553" i="13"/>
  <c r="O553" i="13"/>
  <c r="N553" i="13"/>
  <c r="M553" i="13"/>
  <c r="L553" i="13"/>
  <c r="K553" i="13"/>
  <c r="J553" i="13"/>
  <c r="I553" i="13"/>
  <c r="G553" i="13"/>
  <c r="F553" i="13"/>
  <c r="D553" i="13"/>
  <c r="AB552" i="13"/>
  <c r="AA552" i="13"/>
  <c r="Z552" i="13"/>
  <c r="Y552" i="13"/>
  <c r="X552" i="13"/>
  <c r="W552" i="13"/>
  <c r="V552" i="13"/>
  <c r="U552" i="13"/>
  <c r="T552" i="13"/>
  <c r="S552" i="13"/>
  <c r="R552" i="13"/>
  <c r="Q552" i="13"/>
  <c r="P552" i="13"/>
  <c r="O552" i="13"/>
  <c r="N552" i="13"/>
  <c r="M552" i="13"/>
  <c r="L552" i="13"/>
  <c r="K552" i="13"/>
  <c r="J552" i="13"/>
  <c r="I552" i="13"/>
  <c r="G552" i="13"/>
  <c r="F552" i="13"/>
  <c r="D552" i="13"/>
  <c r="AB551" i="13"/>
  <c r="AA551" i="13"/>
  <c r="Z551" i="13"/>
  <c r="Y551" i="13"/>
  <c r="X551" i="13"/>
  <c r="W551" i="13"/>
  <c r="V551" i="13"/>
  <c r="U551" i="13"/>
  <c r="T551" i="13"/>
  <c r="S551" i="13"/>
  <c r="R551" i="13"/>
  <c r="Q551" i="13"/>
  <c r="P551" i="13"/>
  <c r="O551" i="13"/>
  <c r="N551" i="13"/>
  <c r="M551" i="13"/>
  <c r="L551" i="13"/>
  <c r="K551" i="13"/>
  <c r="J551" i="13"/>
  <c r="I551" i="13"/>
  <c r="G551" i="13"/>
  <c r="F551" i="13"/>
  <c r="D551" i="13"/>
  <c r="AB550" i="13"/>
  <c r="AA550" i="13"/>
  <c r="Z550" i="13"/>
  <c r="Y550" i="13"/>
  <c r="X550" i="13"/>
  <c r="W550" i="13"/>
  <c r="V550" i="13"/>
  <c r="U550" i="13"/>
  <c r="T550" i="13"/>
  <c r="S550" i="13"/>
  <c r="R550" i="13"/>
  <c r="Q550" i="13"/>
  <c r="P550" i="13"/>
  <c r="O550" i="13"/>
  <c r="N550" i="13"/>
  <c r="M550" i="13"/>
  <c r="L550" i="13"/>
  <c r="K550" i="13"/>
  <c r="J550" i="13"/>
  <c r="I550" i="13"/>
  <c r="G550" i="13"/>
  <c r="F550" i="13"/>
  <c r="AB549" i="13"/>
  <c r="AA549" i="13"/>
  <c r="Z549" i="13"/>
  <c r="Y549" i="13"/>
  <c r="X549" i="13"/>
  <c r="W549" i="13"/>
  <c r="V549" i="13"/>
  <c r="U549" i="13"/>
  <c r="T549" i="13"/>
  <c r="S549" i="13"/>
  <c r="R549" i="13"/>
  <c r="Q549" i="13"/>
  <c r="P549" i="13"/>
  <c r="O549" i="13"/>
  <c r="N549" i="13"/>
  <c r="M549" i="13"/>
  <c r="L549" i="13"/>
  <c r="K549" i="13"/>
  <c r="J549" i="13"/>
  <c r="I549" i="13"/>
  <c r="G549" i="13"/>
  <c r="F549" i="13"/>
  <c r="D549" i="13"/>
  <c r="AB548" i="13"/>
  <c r="AA548" i="13"/>
  <c r="Z548" i="13"/>
  <c r="Y548" i="13"/>
  <c r="X548" i="13"/>
  <c r="W548" i="13"/>
  <c r="V548" i="13"/>
  <c r="U548" i="13"/>
  <c r="T548" i="13"/>
  <c r="S548" i="13"/>
  <c r="R548" i="13"/>
  <c r="Q548" i="13"/>
  <c r="P548" i="13"/>
  <c r="O548" i="13"/>
  <c r="N548" i="13"/>
  <c r="M548" i="13"/>
  <c r="L548" i="13"/>
  <c r="K548" i="13"/>
  <c r="J548" i="13"/>
  <c r="I548" i="13"/>
  <c r="G548" i="13"/>
  <c r="F548" i="13"/>
  <c r="D548" i="13"/>
  <c r="AB547" i="13"/>
  <c r="AA547" i="13"/>
  <c r="Z547" i="13"/>
  <c r="Y547" i="13"/>
  <c r="X547" i="13"/>
  <c r="W547" i="13"/>
  <c r="V547" i="13"/>
  <c r="U547" i="13"/>
  <c r="T547" i="13"/>
  <c r="S547" i="13"/>
  <c r="R547" i="13"/>
  <c r="Q547" i="13"/>
  <c r="P547" i="13"/>
  <c r="O547" i="13"/>
  <c r="N547" i="13"/>
  <c r="M547" i="13"/>
  <c r="L547" i="13"/>
  <c r="K547" i="13"/>
  <c r="J547" i="13"/>
  <c r="I547" i="13"/>
  <c r="G547" i="13"/>
  <c r="F547" i="13"/>
  <c r="D547" i="13"/>
  <c r="AB546" i="13"/>
  <c r="AA546" i="13"/>
  <c r="Z546" i="13"/>
  <c r="Y546" i="13"/>
  <c r="X546" i="13"/>
  <c r="W546" i="13"/>
  <c r="V546" i="13"/>
  <c r="U546" i="13"/>
  <c r="T546" i="13"/>
  <c r="S546" i="13"/>
  <c r="R546" i="13"/>
  <c r="Q546" i="13"/>
  <c r="P546" i="13"/>
  <c r="O546" i="13"/>
  <c r="N546" i="13"/>
  <c r="M546" i="13"/>
  <c r="L546" i="13"/>
  <c r="K546" i="13"/>
  <c r="J546" i="13"/>
  <c r="I546" i="13"/>
  <c r="G546" i="13"/>
  <c r="F546" i="13"/>
  <c r="D546" i="13"/>
  <c r="AB545" i="13"/>
  <c r="AA545" i="13"/>
  <c r="Z545" i="13"/>
  <c r="Y545" i="13"/>
  <c r="X545" i="13"/>
  <c r="W545" i="13"/>
  <c r="V545" i="13"/>
  <c r="U545" i="13"/>
  <c r="T545" i="13"/>
  <c r="S545" i="13"/>
  <c r="R545" i="13"/>
  <c r="Q545" i="13"/>
  <c r="P545" i="13"/>
  <c r="O545" i="13"/>
  <c r="N545" i="13"/>
  <c r="M545" i="13"/>
  <c r="L545" i="13"/>
  <c r="K545" i="13"/>
  <c r="J545" i="13"/>
  <c r="I545" i="13"/>
  <c r="G545" i="13"/>
  <c r="F545" i="13"/>
  <c r="D545" i="13"/>
  <c r="AB544" i="13"/>
  <c r="AA544" i="13"/>
  <c r="Z544" i="13"/>
  <c r="Y544" i="13"/>
  <c r="X544" i="13"/>
  <c r="W544" i="13"/>
  <c r="V544" i="13"/>
  <c r="U544" i="13"/>
  <c r="T544" i="13"/>
  <c r="S544" i="13"/>
  <c r="R544" i="13"/>
  <c r="Q544" i="13"/>
  <c r="P544" i="13"/>
  <c r="O544" i="13"/>
  <c r="N544" i="13"/>
  <c r="M544" i="13"/>
  <c r="L544" i="13"/>
  <c r="K544" i="13"/>
  <c r="J544" i="13"/>
  <c r="I544" i="13"/>
  <c r="G544" i="13"/>
  <c r="F544" i="13"/>
  <c r="D544" i="13"/>
  <c r="AB543" i="13"/>
  <c r="AA543" i="13"/>
  <c r="Z543" i="13"/>
  <c r="Y543" i="13"/>
  <c r="X543" i="13"/>
  <c r="W543" i="13"/>
  <c r="V543" i="13"/>
  <c r="U543" i="13"/>
  <c r="T543" i="13"/>
  <c r="S543" i="13"/>
  <c r="R543" i="13"/>
  <c r="Q543" i="13"/>
  <c r="P543" i="13"/>
  <c r="O543" i="13"/>
  <c r="N543" i="13"/>
  <c r="M543" i="13"/>
  <c r="L543" i="13"/>
  <c r="K543" i="13"/>
  <c r="J543" i="13"/>
  <c r="I543" i="13"/>
  <c r="G543" i="13"/>
  <c r="F543" i="13"/>
  <c r="D543" i="13"/>
  <c r="AB542" i="13"/>
  <c r="AA542" i="13"/>
  <c r="Z542" i="13"/>
  <c r="Y542" i="13"/>
  <c r="X542" i="13"/>
  <c r="W542" i="13"/>
  <c r="V542" i="13"/>
  <c r="U542" i="13"/>
  <c r="T542" i="13"/>
  <c r="S542" i="13"/>
  <c r="R542" i="13"/>
  <c r="Q542" i="13"/>
  <c r="P542" i="13"/>
  <c r="O542" i="13"/>
  <c r="N542" i="13"/>
  <c r="M542" i="13"/>
  <c r="L542" i="13"/>
  <c r="K542" i="13"/>
  <c r="J542" i="13"/>
  <c r="I542" i="13"/>
  <c r="G542" i="13"/>
  <c r="F542" i="13"/>
  <c r="D542" i="13"/>
  <c r="AB541" i="13"/>
  <c r="AA541" i="13"/>
  <c r="Z541" i="13"/>
  <c r="Y541" i="13"/>
  <c r="X541" i="13"/>
  <c r="W541" i="13"/>
  <c r="V541" i="13"/>
  <c r="U541" i="13"/>
  <c r="T541" i="13"/>
  <c r="S541" i="13"/>
  <c r="R541" i="13"/>
  <c r="Q541" i="13"/>
  <c r="P541" i="13"/>
  <c r="O541" i="13"/>
  <c r="N541" i="13"/>
  <c r="M541" i="13"/>
  <c r="L541" i="13"/>
  <c r="K541" i="13"/>
  <c r="J541" i="13"/>
  <c r="I541" i="13"/>
  <c r="G541" i="13"/>
  <c r="F541" i="13"/>
  <c r="D541" i="13"/>
  <c r="AB540" i="13"/>
  <c r="AA540" i="13"/>
  <c r="Z540" i="13"/>
  <c r="Y540" i="13"/>
  <c r="X540" i="13"/>
  <c r="W540" i="13"/>
  <c r="V540" i="13"/>
  <c r="U540" i="13"/>
  <c r="T540" i="13"/>
  <c r="S540" i="13"/>
  <c r="R540" i="13"/>
  <c r="Q540" i="13"/>
  <c r="P540" i="13"/>
  <c r="O540" i="13"/>
  <c r="N540" i="13"/>
  <c r="M540" i="13"/>
  <c r="L540" i="13"/>
  <c r="K540" i="13"/>
  <c r="J540" i="13"/>
  <c r="I540" i="13"/>
  <c r="G540" i="13"/>
  <c r="F540" i="13"/>
  <c r="D540" i="13"/>
  <c r="AB539" i="13"/>
  <c r="AA539" i="13"/>
  <c r="Z539" i="13"/>
  <c r="Y539" i="13"/>
  <c r="X539" i="13"/>
  <c r="W539" i="13"/>
  <c r="V539" i="13"/>
  <c r="U539" i="13"/>
  <c r="T539" i="13"/>
  <c r="S539" i="13"/>
  <c r="R539" i="13"/>
  <c r="Q539" i="13"/>
  <c r="P539" i="13"/>
  <c r="O539" i="13"/>
  <c r="N539" i="13"/>
  <c r="M539" i="13"/>
  <c r="L539" i="13"/>
  <c r="K539" i="13"/>
  <c r="J539" i="13"/>
  <c r="I539" i="13"/>
  <c r="G539" i="13"/>
  <c r="F539" i="13"/>
  <c r="D539" i="13"/>
  <c r="AB538" i="13"/>
  <c r="AA538" i="13"/>
  <c r="Z538" i="13"/>
  <c r="Y538" i="13"/>
  <c r="X538" i="13"/>
  <c r="W538" i="13"/>
  <c r="V538" i="13"/>
  <c r="U538" i="13"/>
  <c r="T538" i="13"/>
  <c r="S538" i="13"/>
  <c r="R538" i="13"/>
  <c r="Q538" i="13"/>
  <c r="P538" i="13"/>
  <c r="O538" i="13"/>
  <c r="N538" i="13"/>
  <c r="M538" i="13"/>
  <c r="L538" i="13"/>
  <c r="K538" i="13"/>
  <c r="J538" i="13"/>
  <c r="I538" i="13"/>
  <c r="G538" i="13"/>
  <c r="F538" i="13"/>
  <c r="D538" i="13"/>
  <c r="AB537" i="13"/>
  <c r="AA537" i="13"/>
  <c r="Z537" i="13"/>
  <c r="Y537" i="13"/>
  <c r="X537" i="13"/>
  <c r="W537" i="13"/>
  <c r="V537" i="13"/>
  <c r="U537" i="13"/>
  <c r="T537" i="13"/>
  <c r="S537" i="13"/>
  <c r="R537" i="13"/>
  <c r="Q537" i="13"/>
  <c r="P537" i="13"/>
  <c r="O537" i="13"/>
  <c r="N537" i="13"/>
  <c r="M537" i="13"/>
  <c r="L537" i="13"/>
  <c r="K537" i="13"/>
  <c r="J537" i="13"/>
  <c r="I537" i="13"/>
  <c r="G537" i="13"/>
  <c r="F537" i="13"/>
  <c r="D537" i="13"/>
  <c r="AB536" i="13"/>
  <c r="AA536" i="13"/>
  <c r="Z536" i="13"/>
  <c r="Y536" i="13"/>
  <c r="X536" i="13"/>
  <c r="W536" i="13"/>
  <c r="V536" i="13"/>
  <c r="U536" i="13"/>
  <c r="T536" i="13"/>
  <c r="S536" i="13"/>
  <c r="R536" i="13"/>
  <c r="Q536" i="13"/>
  <c r="P536" i="13"/>
  <c r="O536" i="13"/>
  <c r="N536" i="13"/>
  <c r="M536" i="13"/>
  <c r="L536" i="13"/>
  <c r="K536" i="13"/>
  <c r="J536" i="13"/>
  <c r="I536" i="13"/>
  <c r="G536" i="13"/>
  <c r="F536" i="13"/>
  <c r="D536" i="13"/>
  <c r="AB535" i="13"/>
  <c r="AA535" i="13"/>
  <c r="Z535" i="13"/>
  <c r="Y535" i="13"/>
  <c r="X535" i="13"/>
  <c r="W535" i="13"/>
  <c r="V535" i="13"/>
  <c r="U535" i="13"/>
  <c r="T535" i="13"/>
  <c r="S535" i="13"/>
  <c r="R535" i="13"/>
  <c r="Q535" i="13"/>
  <c r="P535" i="13"/>
  <c r="O535" i="13"/>
  <c r="N535" i="13"/>
  <c r="M535" i="13"/>
  <c r="L535" i="13"/>
  <c r="K535" i="13"/>
  <c r="J535" i="13"/>
  <c r="I535" i="13"/>
  <c r="G535" i="13"/>
  <c r="F535" i="13"/>
  <c r="AB534" i="13"/>
  <c r="AA534" i="13"/>
  <c r="Z534" i="13"/>
  <c r="Y534" i="13"/>
  <c r="X534" i="13"/>
  <c r="W534" i="13"/>
  <c r="V534" i="13"/>
  <c r="U534" i="13"/>
  <c r="T534" i="13"/>
  <c r="S534" i="13"/>
  <c r="R534" i="13"/>
  <c r="Q534" i="13"/>
  <c r="P534" i="13"/>
  <c r="O534" i="13"/>
  <c r="N534" i="13"/>
  <c r="M534" i="13"/>
  <c r="L534" i="13"/>
  <c r="K534" i="13"/>
  <c r="J534" i="13"/>
  <c r="I534" i="13"/>
  <c r="G534" i="13"/>
  <c r="F534" i="13"/>
  <c r="D534" i="13"/>
  <c r="AB533" i="13"/>
  <c r="AA533" i="13"/>
  <c r="Z533" i="13"/>
  <c r="Y533" i="13"/>
  <c r="X533" i="13"/>
  <c r="W533" i="13"/>
  <c r="V533" i="13"/>
  <c r="U533" i="13"/>
  <c r="T533" i="13"/>
  <c r="S533" i="13"/>
  <c r="R533" i="13"/>
  <c r="Q533" i="13"/>
  <c r="P533" i="13"/>
  <c r="O533" i="13"/>
  <c r="N533" i="13"/>
  <c r="M533" i="13"/>
  <c r="L533" i="13"/>
  <c r="K533" i="13"/>
  <c r="J533" i="13"/>
  <c r="I533" i="13"/>
  <c r="G533" i="13"/>
  <c r="F533" i="13"/>
  <c r="D533" i="13"/>
  <c r="AB532" i="13"/>
  <c r="AA532" i="13"/>
  <c r="Z532" i="13"/>
  <c r="Y532" i="13"/>
  <c r="X532" i="13"/>
  <c r="W532" i="13"/>
  <c r="V532" i="13"/>
  <c r="U532" i="13"/>
  <c r="T532" i="13"/>
  <c r="S532" i="13"/>
  <c r="R532" i="13"/>
  <c r="Q532" i="13"/>
  <c r="P532" i="13"/>
  <c r="O532" i="13"/>
  <c r="N532" i="13"/>
  <c r="M532" i="13"/>
  <c r="L532" i="13"/>
  <c r="K532" i="13"/>
  <c r="J532" i="13"/>
  <c r="I532" i="13"/>
  <c r="G532" i="13"/>
  <c r="F532" i="13"/>
  <c r="D532" i="13"/>
  <c r="AB531" i="13"/>
  <c r="AA531" i="13"/>
  <c r="Z531" i="13"/>
  <c r="Y531" i="13"/>
  <c r="X531" i="13"/>
  <c r="W531" i="13"/>
  <c r="V531" i="13"/>
  <c r="U531" i="13"/>
  <c r="T531" i="13"/>
  <c r="S531" i="13"/>
  <c r="R531" i="13"/>
  <c r="Q531" i="13"/>
  <c r="P531" i="13"/>
  <c r="O531" i="13"/>
  <c r="N531" i="13"/>
  <c r="M531" i="13"/>
  <c r="L531" i="13"/>
  <c r="K531" i="13"/>
  <c r="J531" i="13"/>
  <c r="I531" i="13"/>
  <c r="G531" i="13"/>
  <c r="F531" i="13"/>
  <c r="D531" i="13"/>
  <c r="AB530" i="13"/>
  <c r="AA530" i="13"/>
  <c r="Z530" i="13"/>
  <c r="Y530" i="13"/>
  <c r="X530" i="13"/>
  <c r="W530" i="13"/>
  <c r="V530" i="13"/>
  <c r="U530" i="13"/>
  <c r="T530" i="13"/>
  <c r="S530" i="13"/>
  <c r="R530" i="13"/>
  <c r="Q530" i="13"/>
  <c r="P530" i="13"/>
  <c r="O530" i="13"/>
  <c r="N530" i="13"/>
  <c r="M530" i="13"/>
  <c r="L530" i="13"/>
  <c r="K530" i="13"/>
  <c r="J530" i="13"/>
  <c r="I530" i="13"/>
  <c r="G530" i="13"/>
  <c r="F530" i="13"/>
  <c r="D530" i="13"/>
  <c r="AB529" i="13"/>
  <c r="AA529" i="13"/>
  <c r="Z529" i="13"/>
  <c r="Y529" i="13"/>
  <c r="X529" i="13"/>
  <c r="W529" i="13"/>
  <c r="V529" i="13"/>
  <c r="U529" i="13"/>
  <c r="T529" i="13"/>
  <c r="S529" i="13"/>
  <c r="R529" i="13"/>
  <c r="Q529" i="13"/>
  <c r="P529" i="13"/>
  <c r="O529" i="13"/>
  <c r="N529" i="13"/>
  <c r="M529" i="13"/>
  <c r="L529" i="13"/>
  <c r="K529" i="13"/>
  <c r="J529" i="13"/>
  <c r="I529" i="13"/>
  <c r="G529" i="13"/>
  <c r="F529" i="13"/>
  <c r="D529" i="13"/>
  <c r="AB528" i="13"/>
  <c r="AA528" i="13"/>
  <c r="Z528" i="13"/>
  <c r="Y528" i="13"/>
  <c r="X528" i="13"/>
  <c r="W528" i="13"/>
  <c r="V528" i="13"/>
  <c r="U528" i="13"/>
  <c r="T528" i="13"/>
  <c r="S528" i="13"/>
  <c r="R528" i="13"/>
  <c r="Q528" i="13"/>
  <c r="P528" i="13"/>
  <c r="O528" i="13"/>
  <c r="N528" i="13"/>
  <c r="M528" i="13"/>
  <c r="L528" i="13"/>
  <c r="K528" i="13"/>
  <c r="J528" i="13"/>
  <c r="I528" i="13"/>
  <c r="G528" i="13"/>
  <c r="F528" i="13"/>
  <c r="D528" i="13"/>
  <c r="AB527" i="13"/>
  <c r="AA527" i="13"/>
  <c r="Z527" i="13"/>
  <c r="Y527" i="13"/>
  <c r="X527" i="13"/>
  <c r="W527" i="13"/>
  <c r="V527" i="13"/>
  <c r="U527" i="13"/>
  <c r="T527" i="13"/>
  <c r="S527" i="13"/>
  <c r="R527" i="13"/>
  <c r="Q527" i="13"/>
  <c r="P527" i="13"/>
  <c r="O527" i="13"/>
  <c r="N527" i="13"/>
  <c r="M527" i="13"/>
  <c r="L527" i="13"/>
  <c r="K527" i="13"/>
  <c r="J527" i="13"/>
  <c r="I527" i="13"/>
  <c r="G527" i="13"/>
  <c r="F527" i="13"/>
  <c r="D527" i="13"/>
  <c r="AB526" i="13"/>
  <c r="AA526" i="13"/>
  <c r="Z526" i="13"/>
  <c r="Y526" i="13"/>
  <c r="X526" i="13"/>
  <c r="W526" i="13"/>
  <c r="V526" i="13"/>
  <c r="U526" i="13"/>
  <c r="T526" i="13"/>
  <c r="S526" i="13"/>
  <c r="R526" i="13"/>
  <c r="Q526" i="13"/>
  <c r="P526" i="13"/>
  <c r="O526" i="13"/>
  <c r="N526" i="13"/>
  <c r="M526" i="13"/>
  <c r="L526" i="13"/>
  <c r="K526" i="13"/>
  <c r="J526" i="13"/>
  <c r="I526" i="13"/>
  <c r="G526" i="13"/>
  <c r="F526" i="13"/>
  <c r="D526" i="13"/>
  <c r="AB525" i="13"/>
  <c r="AA525" i="13"/>
  <c r="Z525" i="13"/>
  <c r="Y525" i="13"/>
  <c r="X525" i="13"/>
  <c r="W525" i="13"/>
  <c r="V525" i="13"/>
  <c r="U525" i="13"/>
  <c r="T525" i="13"/>
  <c r="S525" i="13"/>
  <c r="R525" i="13"/>
  <c r="Q525" i="13"/>
  <c r="P525" i="13"/>
  <c r="O525" i="13"/>
  <c r="N525" i="13"/>
  <c r="M525" i="13"/>
  <c r="L525" i="13"/>
  <c r="K525" i="13"/>
  <c r="J525" i="13"/>
  <c r="I525" i="13"/>
  <c r="G525" i="13"/>
  <c r="F525" i="13"/>
  <c r="D525" i="13"/>
  <c r="AB524" i="13"/>
  <c r="AA524" i="13"/>
  <c r="Z524" i="13"/>
  <c r="Y524" i="13"/>
  <c r="X524" i="13"/>
  <c r="W524" i="13"/>
  <c r="V524" i="13"/>
  <c r="U524" i="13"/>
  <c r="T524" i="13"/>
  <c r="S524" i="13"/>
  <c r="R524" i="13"/>
  <c r="Q524" i="13"/>
  <c r="P524" i="13"/>
  <c r="O524" i="13"/>
  <c r="N524" i="13"/>
  <c r="M524" i="13"/>
  <c r="L524" i="13"/>
  <c r="K524" i="13"/>
  <c r="J524" i="13"/>
  <c r="I524" i="13"/>
  <c r="G524" i="13"/>
  <c r="F524" i="13"/>
  <c r="D524" i="13"/>
  <c r="AB523" i="13"/>
  <c r="AA523" i="13"/>
  <c r="Z523" i="13"/>
  <c r="Y523" i="13"/>
  <c r="X523" i="13"/>
  <c r="W523" i="13"/>
  <c r="V523" i="13"/>
  <c r="U523" i="13"/>
  <c r="T523" i="13"/>
  <c r="S523" i="13"/>
  <c r="R523" i="13"/>
  <c r="Q523" i="13"/>
  <c r="P523" i="13"/>
  <c r="O523" i="13"/>
  <c r="N523" i="13"/>
  <c r="M523" i="13"/>
  <c r="L523" i="13"/>
  <c r="K523" i="13"/>
  <c r="J523" i="13"/>
  <c r="I523" i="13"/>
  <c r="G523" i="13"/>
  <c r="F523" i="13"/>
  <c r="D523" i="13"/>
  <c r="AB522" i="13"/>
  <c r="AA522" i="13"/>
  <c r="Z522" i="13"/>
  <c r="Y522" i="13"/>
  <c r="X522" i="13"/>
  <c r="W522" i="13"/>
  <c r="V522" i="13"/>
  <c r="U522" i="13"/>
  <c r="T522" i="13"/>
  <c r="S522" i="13"/>
  <c r="R522" i="13"/>
  <c r="Q522" i="13"/>
  <c r="P522" i="13"/>
  <c r="O522" i="13"/>
  <c r="N522" i="13"/>
  <c r="M522" i="13"/>
  <c r="L522" i="13"/>
  <c r="K522" i="13"/>
  <c r="J522" i="13"/>
  <c r="I522" i="13"/>
  <c r="G522" i="13"/>
  <c r="F522" i="13"/>
  <c r="D522" i="13"/>
  <c r="AB521" i="13"/>
  <c r="AA521" i="13"/>
  <c r="Z521" i="13"/>
  <c r="Y521" i="13"/>
  <c r="X521" i="13"/>
  <c r="W521" i="13"/>
  <c r="V521" i="13"/>
  <c r="U521" i="13"/>
  <c r="T521" i="13"/>
  <c r="S521" i="13"/>
  <c r="R521" i="13"/>
  <c r="Q521" i="13"/>
  <c r="P521" i="13"/>
  <c r="O521" i="13"/>
  <c r="N521" i="13"/>
  <c r="M521" i="13"/>
  <c r="L521" i="13"/>
  <c r="K521" i="13"/>
  <c r="J521" i="13"/>
  <c r="I521" i="13"/>
  <c r="G521" i="13"/>
  <c r="F521" i="13"/>
  <c r="D521" i="13"/>
  <c r="AB520" i="13"/>
  <c r="AA520" i="13"/>
  <c r="Z520" i="13"/>
  <c r="Y520" i="13"/>
  <c r="X520" i="13"/>
  <c r="W520" i="13"/>
  <c r="V520" i="13"/>
  <c r="U520" i="13"/>
  <c r="T520" i="13"/>
  <c r="S520" i="13"/>
  <c r="R520" i="13"/>
  <c r="Q520" i="13"/>
  <c r="P520" i="13"/>
  <c r="O520" i="13"/>
  <c r="N520" i="13"/>
  <c r="M520" i="13"/>
  <c r="L520" i="13"/>
  <c r="K520" i="13"/>
  <c r="J520" i="13"/>
  <c r="I520" i="13"/>
  <c r="G520" i="13"/>
  <c r="F520" i="13"/>
  <c r="AB519" i="13"/>
  <c r="AA519" i="13"/>
  <c r="Z519" i="13"/>
  <c r="Y519" i="13"/>
  <c r="X519" i="13"/>
  <c r="W519" i="13"/>
  <c r="V519" i="13"/>
  <c r="U519" i="13"/>
  <c r="T519" i="13"/>
  <c r="S519" i="13"/>
  <c r="R519" i="13"/>
  <c r="Q519" i="13"/>
  <c r="P519" i="13"/>
  <c r="O519" i="13"/>
  <c r="N519" i="13"/>
  <c r="M519" i="13"/>
  <c r="L519" i="13"/>
  <c r="K519" i="13"/>
  <c r="J519" i="13"/>
  <c r="I519" i="13"/>
  <c r="G519" i="13"/>
  <c r="F519" i="13"/>
  <c r="D519" i="13"/>
  <c r="AB518" i="13"/>
  <c r="AA518" i="13"/>
  <c r="Z518" i="13"/>
  <c r="Y518" i="13"/>
  <c r="X518" i="13"/>
  <c r="W518" i="13"/>
  <c r="V518" i="13"/>
  <c r="U518" i="13"/>
  <c r="T518" i="13"/>
  <c r="S518" i="13"/>
  <c r="R518" i="13"/>
  <c r="Q518" i="13"/>
  <c r="P518" i="13"/>
  <c r="O518" i="13"/>
  <c r="N518" i="13"/>
  <c r="M518" i="13"/>
  <c r="L518" i="13"/>
  <c r="K518" i="13"/>
  <c r="J518" i="13"/>
  <c r="I518" i="13"/>
  <c r="G518" i="13"/>
  <c r="F518" i="13"/>
  <c r="D518" i="13"/>
  <c r="AB517" i="13"/>
  <c r="AA517" i="13"/>
  <c r="Z517" i="13"/>
  <c r="Y517" i="13"/>
  <c r="X517" i="13"/>
  <c r="W517" i="13"/>
  <c r="V517" i="13"/>
  <c r="U517" i="13"/>
  <c r="T517" i="13"/>
  <c r="S517" i="13"/>
  <c r="R517" i="13"/>
  <c r="Q517" i="13"/>
  <c r="P517" i="13"/>
  <c r="O517" i="13"/>
  <c r="N517" i="13"/>
  <c r="M517" i="13"/>
  <c r="L517" i="13"/>
  <c r="K517" i="13"/>
  <c r="J517" i="13"/>
  <c r="I517" i="13"/>
  <c r="G517" i="13"/>
  <c r="F517" i="13"/>
  <c r="D517" i="13"/>
  <c r="AB516" i="13"/>
  <c r="AA516" i="13"/>
  <c r="Z516" i="13"/>
  <c r="Y516" i="13"/>
  <c r="X516" i="13"/>
  <c r="W516" i="13"/>
  <c r="V516" i="13"/>
  <c r="U516" i="13"/>
  <c r="T516" i="13"/>
  <c r="S516" i="13"/>
  <c r="R516" i="13"/>
  <c r="Q516" i="13"/>
  <c r="P516" i="13"/>
  <c r="O516" i="13"/>
  <c r="N516" i="13"/>
  <c r="M516" i="13"/>
  <c r="L516" i="13"/>
  <c r="K516" i="13"/>
  <c r="J516" i="13"/>
  <c r="I516" i="13"/>
  <c r="G516" i="13"/>
  <c r="F516" i="13"/>
  <c r="D516" i="13"/>
  <c r="AB515" i="13"/>
  <c r="AA515" i="13"/>
  <c r="Z515" i="13"/>
  <c r="Y515" i="13"/>
  <c r="X515" i="13"/>
  <c r="W515" i="13"/>
  <c r="V515" i="13"/>
  <c r="U515" i="13"/>
  <c r="T515" i="13"/>
  <c r="S515" i="13"/>
  <c r="R515" i="13"/>
  <c r="Q515" i="13"/>
  <c r="P515" i="13"/>
  <c r="O515" i="13"/>
  <c r="N515" i="13"/>
  <c r="M515" i="13"/>
  <c r="L515" i="13"/>
  <c r="K515" i="13"/>
  <c r="J515" i="13"/>
  <c r="I515" i="13"/>
  <c r="G515" i="13"/>
  <c r="F515" i="13"/>
  <c r="D515" i="13"/>
  <c r="AB514" i="13"/>
  <c r="AA514" i="13"/>
  <c r="Z514" i="13"/>
  <c r="Y514" i="13"/>
  <c r="X514" i="13"/>
  <c r="W514" i="13"/>
  <c r="V514" i="13"/>
  <c r="U514" i="13"/>
  <c r="T514" i="13"/>
  <c r="S514" i="13"/>
  <c r="R514" i="13"/>
  <c r="Q514" i="13"/>
  <c r="P514" i="13"/>
  <c r="O514" i="13"/>
  <c r="N514" i="13"/>
  <c r="M514" i="13"/>
  <c r="L514" i="13"/>
  <c r="K514" i="13"/>
  <c r="J514" i="13"/>
  <c r="I514" i="13"/>
  <c r="G514" i="13"/>
  <c r="F514" i="13"/>
  <c r="D514" i="13"/>
  <c r="AB513" i="13"/>
  <c r="AA513" i="13"/>
  <c r="Z513" i="13"/>
  <c r="Y513" i="13"/>
  <c r="X513" i="13"/>
  <c r="W513" i="13"/>
  <c r="V513" i="13"/>
  <c r="U513" i="13"/>
  <c r="T513" i="13"/>
  <c r="S513" i="13"/>
  <c r="R513" i="13"/>
  <c r="Q513" i="13"/>
  <c r="P513" i="13"/>
  <c r="O513" i="13"/>
  <c r="N513" i="13"/>
  <c r="M513" i="13"/>
  <c r="L513" i="13"/>
  <c r="K513" i="13"/>
  <c r="J513" i="13"/>
  <c r="I513" i="13"/>
  <c r="G513" i="13"/>
  <c r="F513" i="13"/>
  <c r="D513" i="13"/>
  <c r="AB512" i="13"/>
  <c r="AA512" i="13"/>
  <c r="Z512" i="13"/>
  <c r="Y512" i="13"/>
  <c r="X512" i="13"/>
  <c r="W512" i="13"/>
  <c r="V512" i="13"/>
  <c r="U512" i="13"/>
  <c r="T512" i="13"/>
  <c r="S512" i="13"/>
  <c r="R512" i="13"/>
  <c r="Q512" i="13"/>
  <c r="P512" i="13"/>
  <c r="O512" i="13"/>
  <c r="N512" i="13"/>
  <c r="M512" i="13"/>
  <c r="L512" i="13"/>
  <c r="K512" i="13"/>
  <c r="J512" i="13"/>
  <c r="I512" i="13"/>
  <c r="G512" i="13"/>
  <c r="F512" i="13"/>
  <c r="D512" i="13"/>
  <c r="AB511" i="13"/>
  <c r="AA511" i="13"/>
  <c r="Z511" i="13"/>
  <c r="Y511" i="13"/>
  <c r="X511" i="13"/>
  <c r="W511" i="13"/>
  <c r="V511" i="13"/>
  <c r="U511" i="13"/>
  <c r="T511" i="13"/>
  <c r="S511" i="13"/>
  <c r="R511" i="13"/>
  <c r="Q511" i="13"/>
  <c r="P511" i="13"/>
  <c r="O511" i="13"/>
  <c r="N511" i="13"/>
  <c r="M511" i="13"/>
  <c r="L511" i="13"/>
  <c r="K511" i="13"/>
  <c r="J511" i="13"/>
  <c r="I511" i="13"/>
  <c r="G511" i="13"/>
  <c r="F511" i="13"/>
  <c r="D511" i="13"/>
  <c r="AB510" i="13"/>
  <c r="AA510" i="13"/>
  <c r="Z510" i="13"/>
  <c r="Y510" i="13"/>
  <c r="X510" i="13"/>
  <c r="W510" i="13"/>
  <c r="V510" i="13"/>
  <c r="U510" i="13"/>
  <c r="T510" i="13"/>
  <c r="S510" i="13"/>
  <c r="R510" i="13"/>
  <c r="Q510" i="13"/>
  <c r="P510" i="13"/>
  <c r="O510" i="13"/>
  <c r="N510" i="13"/>
  <c r="M510" i="13"/>
  <c r="L510" i="13"/>
  <c r="K510" i="13"/>
  <c r="J510" i="13"/>
  <c r="I510" i="13"/>
  <c r="G510" i="13"/>
  <c r="F510" i="13"/>
  <c r="D510" i="13"/>
  <c r="AB509" i="13"/>
  <c r="AA509" i="13"/>
  <c r="Z509" i="13"/>
  <c r="Y509" i="13"/>
  <c r="X509" i="13"/>
  <c r="W509" i="13"/>
  <c r="V509" i="13"/>
  <c r="U509" i="13"/>
  <c r="T509" i="13"/>
  <c r="S509" i="13"/>
  <c r="R509" i="13"/>
  <c r="Q509" i="13"/>
  <c r="P509" i="13"/>
  <c r="O509" i="13"/>
  <c r="N509" i="13"/>
  <c r="M509" i="13"/>
  <c r="L509" i="13"/>
  <c r="K509" i="13"/>
  <c r="J509" i="13"/>
  <c r="I509" i="13"/>
  <c r="G509" i="13"/>
  <c r="F509" i="13"/>
  <c r="D509" i="13"/>
  <c r="AB508" i="13"/>
  <c r="AA508" i="13"/>
  <c r="Z508" i="13"/>
  <c r="Y508" i="13"/>
  <c r="X508" i="13"/>
  <c r="W508" i="13"/>
  <c r="V508" i="13"/>
  <c r="U508" i="13"/>
  <c r="T508" i="13"/>
  <c r="S508" i="13"/>
  <c r="R508" i="13"/>
  <c r="Q508" i="13"/>
  <c r="P508" i="13"/>
  <c r="O508" i="13"/>
  <c r="N508" i="13"/>
  <c r="M508" i="13"/>
  <c r="L508" i="13"/>
  <c r="K508" i="13"/>
  <c r="J508" i="13"/>
  <c r="I508" i="13"/>
  <c r="G508" i="13"/>
  <c r="F508" i="13"/>
  <c r="D508" i="13"/>
  <c r="AB507" i="13"/>
  <c r="AA507" i="13"/>
  <c r="Z507" i="13"/>
  <c r="Y507" i="13"/>
  <c r="X507" i="13"/>
  <c r="W507" i="13"/>
  <c r="V507" i="13"/>
  <c r="U507" i="13"/>
  <c r="T507" i="13"/>
  <c r="S507" i="13"/>
  <c r="R507" i="13"/>
  <c r="Q507" i="13"/>
  <c r="P507" i="13"/>
  <c r="O507" i="13"/>
  <c r="N507" i="13"/>
  <c r="M507" i="13"/>
  <c r="L507" i="13"/>
  <c r="K507" i="13"/>
  <c r="J507" i="13"/>
  <c r="I507" i="13"/>
  <c r="G507" i="13"/>
  <c r="F507" i="13"/>
  <c r="D507" i="13"/>
  <c r="AB506" i="13"/>
  <c r="AA506" i="13"/>
  <c r="Z506" i="13"/>
  <c r="Y506" i="13"/>
  <c r="X506" i="13"/>
  <c r="W506" i="13"/>
  <c r="V506" i="13"/>
  <c r="U506" i="13"/>
  <c r="T506" i="13"/>
  <c r="S506" i="13"/>
  <c r="R506" i="13"/>
  <c r="Q506" i="13"/>
  <c r="P506" i="13"/>
  <c r="O506" i="13"/>
  <c r="N506" i="13"/>
  <c r="M506" i="13"/>
  <c r="L506" i="13"/>
  <c r="K506" i="13"/>
  <c r="J506" i="13"/>
  <c r="I506" i="13"/>
  <c r="G506" i="13"/>
  <c r="F506" i="13"/>
  <c r="D506" i="13"/>
  <c r="AB505" i="13"/>
  <c r="AA505" i="13"/>
  <c r="Z505" i="13"/>
  <c r="Y505" i="13"/>
  <c r="X505" i="13"/>
  <c r="W505" i="13"/>
  <c r="V505" i="13"/>
  <c r="U505" i="13"/>
  <c r="T505" i="13"/>
  <c r="S505" i="13"/>
  <c r="R505" i="13"/>
  <c r="Q505" i="13"/>
  <c r="P505" i="13"/>
  <c r="O505" i="13"/>
  <c r="N505" i="13"/>
  <c r="M505" i="13"/>
  <c r="L505" i="13"/>
  <c r="K505" i="13"/>
  <c r="J505" i="13"/>
  <c r="I505" i="13"/>
  <c r="G505" i="13"/>
  <c r="F505" i="13"/>
  <c r="AB504" i="13"/>
  <c r="AA504" i="13"/>
  <c r="Z504" i="13"/>
  <c r="Y504" i="13"/>
  <c r="X504" i="13"/>
  <c r="W504" i="13"/>
  <c r="V504" i="13"/>
  <c r="U504" i="13"/>
  <c r="T504" i="13"/>
  <c r="S504" i="13"/>
  <c r="R504" i="13"/>
  <c r="Q504" i="13"/>
  <c r="P504" i="13"/>
  <c r="O504" i="13"/>
  <c r="N504" i="13"/>
  <c r="M504" i="13"/>
  <c r="L504" i="13"/>
  <c r="K504" i="13"/>
  <c r="J504" i="13"/>
  <c r="I504" i="13"/>
  <c r="G504" i="13"/>
  <c r="F504" i="13"/>
  <c r="D504" i="13"/>
  <c r="AB503" i="13"/>
  <c r="AA503" i="13"/>
  <c r="Z503" i="13"/>
  <c r="Y503" i="13"/>
  <c r="X503" i="13"/>
  <c r="W503" i="13"/>
  <c r="V503" i="13"/>
  <c r="U503" i="13"/>
  <c r="T503" i="13"/>
  <c r="S503" i="13"/>
  <c r="R503" i="13"/>
  <c r="Q503" i="13"/>
  <c r="P503" i="13"/>
  <c r="O503" i="13"/>
  <c r="N503" i="13"/>
  <c r="M503" i="13"/>
  <c r="L503" i="13"/>
  <c r="K503" i="13"/>
  <c r="J503" i="13"/>
  <c r="I503" i="13"/>
  <c r="G503" i="13"/>
  <c r="F503" i="13"/>
  <c r="D503" i="13"/>
  <c r="AB502" i="13"/>
  <c r="AA502" i="13"/>
  <c r="Z502" i="13"/>
  <c r="Y502" i="13"/>
  <c r="X502" i="13"/>
  <c r="W502" i="13"/>
  <c r="V502" i="13"/>
  <c r="U502" i="13"/>
  <c r="T502" i="13"/>
  <c r="S502" i="13"/>
  <c r="R502" i="13"/>
  <c r="Q502" i="13"/>
  <c r="P502" i="13"/>
  <c r="O502" i="13"/>
  <c r="N502" i="13"/>
  <c r="M502" i="13"/>
  <c r="L502" i="13"/>
  <c r="K502" i="13"/>
  <c r="J502" i="13"/>
  <c r="I502" i="13"/>
  <c r="G502" i="13"/>
  <c r="F502" i="13"/>
  <c r="D502" i="13"/>
  <c r="AB501" i="13"/>
  <c r="AA501" i="13"/>
  <c r="Z501" i="13"/>
  <c r="Y501" i="13"/>
  <c r="X501" i="13"/>
  <c r="W501" i="13"/>
  <c r="V501" i="13"/>
  <c r="U501" i="13"/>
  <c r="T501" i="13"/>
  <c r="S501" i="13"/>
  <c r="R501" i="13"/>
  <c r="Q501" i="13"/>
  <c r="P501" i="13"/>
  <c r="O501" i="13"/>
  <c r="N501" i="13"/>
  <c r="M501" i="13"/>
  <c r="L501" i="13"/>
  <c r="K501" i="13"/>
  <c r="J501" i="13"/>
  <c r="I501" i="13"/>
  <c r="G501" i="13"/>
  <c r="F501" i="13"/>
  <c r="D501" i="13"/>
  <c r="AB500" i="13"/>
  <c r="AA500" i="13"/>
  <c r="Z500" i="13"/>
  <c r="Y500" i="13"/>
  <c r="X500" i="13"/>
  <c r="W500" i="13"/>
  <c r="V500" i="13"/>
  <c r="U500" i="13"/>
  <c r="T500" i="13"/>
  <c r="S500" i="13"/>
  <c r="R500" i="13"/>
  <c r="Q500" i="13"/>
  <c r="P500" i="13"/>
  <c r="O500" i="13"/>
  <c r="N500" i="13"/>
  <c r="M500" i="13"/>
  <c r="L500" i="13"/>
  <c r="K500" i="13"/>
  <c r="J500" i="13"/>
  <c r="I500" i="13"/>
  <c r="G500" i="13"/>
  <c r="F500" i="13"/>
  <c r="D500" i="13"/>
  <c r="AB499" i="13"/>
  <c r="AA499" i="13"/>
  <c r="Z499" i="13"/>
  <c r="Y499" i="13"/>
  <c r="X499" i="13"/>
  <c r="W499" i="13"/>
  <c r="V499" i="13"/>
  <c r="U499" i="13"/>
  <c r="T499" i="13"/>
  <c r="S499" i="13"/>
  <c r="R499" i="13"/>
  <c r="Q499" i="13"/>
  <c r="P499" i="13"/>
  <c r="O499" i="13"/>
  <c r="N499" i="13"/>
  <c r="M499" i="13"/>
  <c r="L499" i="13"/>
  <c r="K499" i="13"/>
  <c r="J499" i="13"/>
  <c r="I499" i="13"/>
  <c r="G499" i="13"/>
  <c r="F499" i="13"/>
  <c r="D499" i="13"/>
  <c r="AB498" i="13"/>
  <c r="AA498" i="13"/>
  <c r="Z498" i="13"/>
  <c r="Y498" i="13"/>
  <c r="X498" i="13"/>
  <c r="W498" i="13"/>
  <c r="V498" i="13"/>
  <c r="U498" i="13"/>
  <c r="T498" i="13"/>
  <c r="S498" i="13"/>
  <c r="R498" i="13"/>
  <c r="Q498" i="13"/>
  <c r="P498" i="13"/>
  <c r="O498" i="13"/>
  <c r="N498" i="13"/>
  <c r="M498" i="13"/>
  <c r="L498" i="13"/>
  <c r="K498" i="13"/>
  <c r="J498" i="13"/>
  <c r="I498" i="13"/>
  <c r="G498" i="13"/>
  <c r="F498" i="13"/>
  <c r="D498" i="13"/>
  <c r="AB497" i="13"/>
  <c r="AA497" i="13"/>
  <c r="Z497" i="13"/>
  <c r="Y497" i="13"/>
  <c r="X497" i="13"/>
  <c r="W497" i="13"/>
  <c r="V497" i="13"/>
  <c r="U497" i="13"/>
  <c r="T497" i="13"/>
  <c r="S497" i="13"/>
  <c r="R497" i="13"/>
  <c r="Q497" i="13"/>
  <c r="P497" i="13"/>
  <c r="O497" i="13"/>
  <c r="N497" i="13"/>
  <c r="M497" i="13"/>
  <c r="L497" i="13"/>
  <c r="K497" i="13"/>
  <c r="J497" i="13"/>
  <c r="I497" i="13"/>
  <c r="G497" i="13"/>
  <c r="F497" i="13"/>
  <c r="D497" i="13"/>
  <c r="AB496" i="13"/>
  <c r="AA496" i="13"/>
  <c r="Z496" i="13"/>
  <c r="Y496" i="13"/>
  <c r="X496" i="13"/>
  <c r="W496" i="13"/>
  <c r="V496" i="13"/>
  <c r="U496" i="13"/>
  <c r="T496" i="13"/>
  <c r="S496" i="13"/>
  <c r="R496" i="13"/>
  <c r="Q496" i="13"/>
  <c r="P496" i="13"/>
  <c r="O496" i="13"/>
  <c r="N496" i="13"/>
  <c r="M496" i="13"/>
  <c r="L496" i="13"/>
  <c r="K496" i="13"/>
  <c r="J496" i="13"/>
  <c r="I496" i="13"/>
  <c r="G496" i="13"/>
  <c r="F496" i="13"/>
  <c r="D496" i="13"/>
  <c r="AB495" i="13"/>
  <c r="AA495" i="13"/>
  <c r="Z495" i="13"/>
  <c r="Y495" i="13"/>
  <c r="X495" i="13"/>
  <c r="W495" i="13"/>
  <c r="V495" i="13"/>
  <c r="U495" i="13"/>
  <c r="T495" i="13"/>
  <c r="S495" i="13"/>
  <c r="R495" i="13"/>
  <c r="Q495" i="13"/>
  <c r="P495" i="13"/>
  <c r="O495" i="13"/>
  <c r="N495" i="13"/>
  <c r="M495" i="13"/>
  <c r="L495" i="13"/>
  <c r="K495" i="13"/>
  <c r="J495" i="13"/>
  <c r="I495" i="13"/>
  <c r="G495" i="13"/>
  <c r="F495" i="13"/>
  <c r="D495" i="13"/>
  <c r="AB494" i="13"/>
  <c r="AA494" i="13"/>
  <c r="Z494" i="13"/>
  <c r="Y494" i="13"/>
  <c r="X494" i="13"/>
  <c r="W494" i="13"/>
  <c r="V494" i="13"/>
  <c r="U494" i="13"/>
  <c r="T494" i="13"/>
  <c r="S494" i="13"/>
  <c r="R494" i="13"/>
  <c r="Q494" i="13"/>
  <c r="P494" i="13"/>
  <c r="O494" i="13"/>
  <c r="N494" i="13"/>
  <c r="M494" i="13"/>
  <c r="L494" i="13"/>
  <c r="K494" i="13"/>
  <c r="J494" i="13"/>
  <c r="I494" i="13"/>
  <c r="G494" i="13"/>
  <c r="F494" i="13"/>
  <c r="D494" i="13"/>
  <c r="AB493" i="13"/>
  <c r="AA493" i="13"/>
  <c r="Z493" i="13"/>
  <c r="Y493" i="13"/>
  <c r="X493" i="13"/>
  <c r="W493" i="13"/>
  <c r="V493" i="13"/>
  <c r="U493" i="13"/>
  <c r="T493" i="13"/>
  <c r="S493" i="13"/>
  <c r="R493" i="13"/>
  <c r="Q493" i="13"/>
  <c r="P493" i="13"/>
  <c r="O493" i="13"/>
  <c r="N493" i="13"/>
  <c r="M493" i="13"/>
  <c r="L493" i="13"/>
  <c r="K493" i="13"/>
  <c r="J493" i="13"/>
  <c r="I493" i="13"/>
  <c r="G493" i="13"/>
  <c r="F493" i="13"/>
  <c r="D493" i="13"/>
  <c r="AB492" i="13"/>
  <c r="AA492" i="13"/>
  <c r="Z492" i="13"/>
  <c r="Y492" i="13"/>
  <c r="X492" i="13"/>
  <c r="W492" i="13"/>
  <c r="V492" i="13"/>
  <c r="U492" i="13"/>
  <c r="T492" i="13"/>
  <c r="S492" i="13"/>
  <c r="R492" i="13"/>
  <c r="Q492" i="13"/>
  <c r="P492" i="13"/>
  <c r="O492" i="13"/>
  <c r="N492" i="13"/>
  <c r="M492" i="13"/>
  <c r="L492" i="13"/>
  <c r="K492" i="13"/>
  <c r="J492" i="13"/>
  <c r="I492" i="13"/>
  <c r="G492" i="13"/>
  <c r="F492" i="13"/>
  <c r="D492" i="13"/>
  <c r="AB491" i="13"/>
  <c r="AA491" i="13"/>
  <c r="Z491" i="13"/>
  <c r="Y491" i="13"/>
  <c r="X491" i="13"/>
  <c r="W491" i="13"/>
  <c r="V491" i="13"/>
  <c r="U491" i="13"/>
  <c r="T491" i="13"/>
  <c r="S491" i="13"/>
  <c r="R491" i="13"/>
  <c r="Q491" i="13"/>
  <c r="P491" i="13"/>
  <c r="O491" i="13"/>
  <c r="N491" i="13"/>
  <c r="M491" i="13"/>
  <c r="L491" i="13"/>
  <c r="K491" i="13"/>
  <c r="J491" i="13"/>
  <c r="I491" i="13"/>
  <c r="G491" i="13"/>
  <c r="F491" i="13"/>
  <c r="D491" i="13"/>
  <c r="AB490" i="13"/>
  <c r="AA490" i="13"/>
  <c r="Z490" i="13"/>
  <c r="Y490" i="13"/>
  <c r="X490" i="13"/>
  <c r="W490" i="13"/>
  <c r="V490" i="13"/>
  <c r="U490" i="13"/>
  <c r="T490" i="13"/>
  <c r="S490" i="13"/>
  <c r="R490" i="13"/>
  <c r="Q490" i="13"/>
  <c r="P490" i="13"/>
  <c r="O490" i="13"/>
  <c r="N490" i="13"/>
  <c r="M490" i="13"/>
  <c r="L490" i="13"/>
  <c r="K490" i="13"/>
  <c r="J490" i="13"/>
  <c r="I490" i="13"/>
  <c r="G490" i="13"/>
  <c r="F490" i="13"/>
  <c r="AB489" i="13"/>
  <c r="AA489" i="13"/>
  <c r="Z489" i="13"/>
  <c r="Y489" i="13"/>
  <c r="X489" i="13"/>
  <c r="W489" i="13"/>
  <c r="V489" i="13"/>
  <c r="U489" i="13"/>
  <c r="T489" i="13"/>
  <c r="S489" i="13"/>
  <c r="R489" i="13"/>
  <c r="Q489" i="13"/>
  <c r="P489" i="13"/>
  <c r="O489" i="13"/>
  <c r="N489" i="13"/>
  <c r="M489" i="13"/>
  <c r="L489" i="13"/>
  <c r="K489" i="13"/>
  <c r="J489" i="13"/>
  <c r="I489" i="13"/>
  <c r="G489" i="13"/>
  <c r="F489" i="13"/>
  <c r="D489" i="13"/>
  <c r="AB488" i="13"/>
  <c r="AA488" i="13"/>
  <c r="Z488" i="13"/>
  <c r="Y488" i="13"/>
  <c r="X488" i="13"/>
  <c r="W488" i="13"/>
  <c r="V488" i="13"/>
  <c r="U488" i="13"/>
  <c r="T488" i="13"/>
  <c r="S488" i="13"/>
  <c r="R488" i="13"/>
  <c r="Q488" i="13"/>
  <c r="P488" i="13"/>
  <c r="O488" i="13"/>
  <c r="N488" i="13"/>
  <c r="M488" i="13"/>
  <c r="L488" i="13"/>
  <c r="K488" i="13"/>
  <c r="J488" i="13"/>
  <c r="I488" i="13"/>
  <c r="G488" i="13"/>
  <c r="F488" i="13"/>
  <c r="D488" i="13"/>
  <c r="AB487" i="13"/>
  <c r="AA487" i="13"/>
  <c r="Z487" i="13"/>
  <c r="Y487" i="13"/>
  <c r="X487" i="13"/>
  <c r="W487" i="13"/>
  <c r="V487" i="13"/>
  <c r="U487" i="13"/>
  <c r="T487" i="13"/>
  <c r="S487" i="13"/>
  <c r="R487" i="13"/>
  <c r="Q487" i="13"/>
  <c r="P487" i="13"/>
  <c r="O487" i="13"/>
  <c r="N487" i="13"/>
  <c r="M487" i="13"/>
  <c r="L487" i="13"/>
  <c r="K487" i="13"/>
  <c r="J487" i="13"/>
  <c r="I487" i="13"/>
  <c r="G487" i="13"/>
  <c r="F487" i="13"/>
  <c r="D487" i="13"/>
  <c r="AB486" i="13"/>
  <c r="AA486" i="13"/>
  <c r="Z486" i="13"/>
  <c r="Y486" i="13"/>
  <c r="X486" i="13"/>
  <c r="W486" i="13"/>
  <c r="V486" i="13"/>
  <c r="U486" i="13"/>
  <c r="T486" i="13"/>
  <c r="S486" i="13"/>
  <c r="R486" i="13"/>
  <c r="Q486" i="13"/>
  <c r="P486" i="13"/>
  <c r="O486" i="13"/>
  <c r="N486" i="13"/>
  <c r="M486" i="13"/>
  <c r="L486" i="13"/>
  <c r="K486" i="13"/>
  <c r="J486" i="13"/>
  <c r="I486" i="13"/>
  <c r="G486" i="13"/>
  <c r="F486" i="13"/>
  <c r="D486" i="13"/>
  <c r="AB485" i="13"/>
  <c r="AA485" i="13"/>
  <c r="Z485" i="13"/>
  <c r="Y485" i="13"/>
  <c r="X485" i="13"/>
  <c r="W485" i="13"/>
  <c r="V485" i="13"/>
  <c r="U485" i="13"/>
  <c r="T485" i="13"/>
  <c r="S485" i="13"/>
  <c r="R485" i="13"/>
  <c r="Q485" i="13"/>
  <c r="P485" i="13"/>
  <c r="O485" i="13"/>
  <c r="N485" i="13"/>
  <c r="M485" i="13"/>
  <c r="L485" i="13"/>
  <c r="K485" i="13"/>
  <c r="J485" i="13"/>
  <c r="I485" i="13"/>
  <c r="G485" i="13"/>
  <c r="F485" i="13"/>
  <c r="D485" i="13"/>
  <c r="AB484" i="13"/>
  <c r="AA484" i="13"/>
  <c r="Z484" i="13"/>
  <c r="Y484" i="13"/>
  <c r="X484" i="13"/>
  <c r="W484" i="13"/>
  <c r="V484" i="13"/>
  <c r="U484" i="13"/>
  <c r="T484" i="13"/>
  <c r="S484" i="13"/>
  <c r="R484" i="13"/>
  <c r="Q484" i="13"/>
  <c r="P484" i="13"/>
  <c r="O484" i="13"/>
  <c r="N484" i="13"/>
  <c r="M484" i="13"/>
  <c r="L484" i="13"/>
  <c r="K484" i="13"/>
  <c r="J484" i="13"/>
  <c r="I484" i="13"/>
  <c r="G484" i="13"/>
  <c r="F484" i="13"/>
  <c r="D484" i="13"/>
  <c r="AB483" i="13"/>
  <c r="AA483" i="13"/>
  <c r="Z483" i="13"/>
  <c r="Y483" i="13"/>
  <c r="X483" i="13"/>
  <c r="W483" i="13"/>
  <c r="V483" i="13"/>
  <c r="U483" i="13"/>
  <c r="T483" i="13"/>
  <c r="S483" i="13"/>
  <c r="R483" i="13"/>
  <c r="Q483" i="13"/>
  <c r="P483" i="13"/>
  <c r="O483" i="13"/>
  <c r="N483" i="13"/>
  <c r="M483" i="13"/>
  <c r="L483" i="13"/>
  <c r="K483" i="13"/>
  <c r="J483" i="13"/>
  <c r="I483" i="13"/>
  <c r="G483" i="13"/>
  <c r="F483" i="13"/>
  <c r="D483" i="13"/>
  <c r="AB482" i="13"/>
  <c r="AA482" i="13"/>
  <c r="Z482" i="13"/>
  <c r="Y482" i="13"/>
  <c r="X482" i="13"/>
  <c r="W482" i="13"/>
  <c r="V482" i="13"/>
  <c r="U482" i="13"/>
  <c r="T482" i="13"/>
  <c r="S482" i="13"/>
  <c r="R482" i="13"/>
  <c r="Q482" i="13"/>
  <c r="P482" i="13"/>
  <c r="O482" i="13"/>
  <c r="N482" i="13"/>
  <c r="M482" i="13"/>
  <c r="L482" i="13"/>
  <c r="K482" i="13"/>
  <c r="J482" i="13"/>
  <c r="I482" i="13"/>
  <c r="G482" i="13"/>
  <c r="F482" i="13"/>
  <c r="D482" i="13"/>
  <c r="AB481" i="13"/>
  <c r="AA481" i="13"/>
  <c r="Z481" i="13"/>
  <c r="Y481" i="13"/>
  <c r="X481" i="13"/>
  <c r="W481" i="13"/>
  <c r="V481" i="13"/>
  <c r="U481" i="13"/>
  <c r="T481" i="13"/>
  <c r="S481" i="13"/>
  <c r="R481" i="13"/>
  <c r="Q481" i="13"/>
  <c r="P481" i="13"/>
  <c r="O481" i="13"/>
  <c r="N481" i="13"/>
  <c r="M481" i="13"/>
  <c r="L481" i="13"/>
  <c r="K481" i="13"/>
  <c r="J481" i="13"/>
  <c r="I481" i="13"/>
  <c r="G481" i="13"/>
  <c r="F481" i="13"/>
  <c r="D481" i="13"/>
  <c r="AB480" i="13"/>
  <c r="AA480" i="13"/>
  <c r="Z480" i="13"/>
  <c r="Y480" i="13"/>
  <c r="X480" i="13"/>
  <c r="W480" i="13"/>
  <c r="V480" i="13"/>
  <c r="U480" i="13"/>
  <c r="T480" i="13"/>
  <c r="S480" i="13"/>
  <c r="R480" i="13"/>
  <c r="Q480" i="13"/>
  <c r="P480" i="13"/>
  <c r="O480" i="13"/>
  <c r="N480" i="13"/>
  <c r="M480" i="13"/>
  <c r="L480" i="13"/>
  <c r="K480" i="13"/>
  <c r="J480" i="13"/>
  <c r="I480" i="13"/>
  <c r="G480" i="13"/>
  <c r="F480" i="13"/>
  <c r="D480" i="13"/>
  <c r="AB479" i="13"/>
  <c r="AA479" i="13"/>
  <c r="Z479" i="13"/>
  <c r="Y479" i="13"/>
  <c r="X479" i="13"/>
  <c r="W479" i="13"/>
  <c r="V479" i="13"/>
  <c r="U479" i="13"/>
  <c r="T479" i="13"/>
  <c r="S479" i="13"/>
  <c r="R479" i="13"/>
  <c r="Q479" i="13"/>
  <c r="P479" i="13"/>
  <c r="O479" i="13"/>
  <c r="N479" i="13"/>
  <c r="M479" i="13"/>
  <c r="L479" i="13"/>
  <c r="K479" i="13"/>
  <c r="J479" i="13"/>
  <c r="I479" i="13"/>
  <c r="G479" i="13"/>
  <c r="F479" i="13"/>
  <c r="D479" i="13"/>
  <c r="AB478" i="13"/>
  <c r="AA478" i="13"/>
  <c r="Z478" i="13"/>
  <c r="Y478" i="13"/>
  <c r="X478" i="13"/>
  <c r="W478" i="13"/>
  <c r="V478" i="13"/>
  <c r="U478" i="13"/>
  <c r="T478" i="13"/>
  <c r="S478" i="13"/>
  <c r="R478" i="13"/>
  <c r="Q478" i="13"/>
  <c r="P478" i="13"/>
  <c r="O478" i="13"/>
  <c r="N478" i="13"/>
  <c r="M478" i="13"/>
  <c r="L478" i="13"/>
  <c r="K478" i="13"/>
  <c r="J478" i="13"/>
  <c r="I478" i="13"/>
  <c r="G478" i="13"/>
  <c r="F478" i="13"/>
  <c r="D478" i="13"/>
  <c r="AB477" i="13"/>
  <c r="AA477" i="13"/>
  <c r="Z477" i="13"/>
  <c r="Y477" i="13"/>
  <c r="X477" i="13"/>
  <c r="W477" i="13"/>
  <c r="V477" i="13"/>
  <c r="U477" i="13"/>
  <c r="T477" i="13"/>
  <c r="S477" i="13"/>
  <c r="R477" i="13"/>
  <c r="Q477" i="13"/>
  <c r="P477" i="13"/>
  <c r="O477" i="13"/>
  <c r="N477" i="13"/>
  <c r="M477" i="13"/>
  <c r="L477" i="13"/>
  <c r="K477" i="13"/>
  <c r="J477" i="13"/>
  <c r="I477" i="13"/>
  <c r="G477" i="13"/>
  <c r="F477" i="13"/>
  <c r="D477" i="13"/>
  <c r="AB476" i="13"/>
  <c r="AA476" i="13"/>
  <c r="Z476" i="13"/>
  <c r="Y476" i="13"/>
  <c r="X476" i="13"/>
  <c r="W476" i="13"/>
  <c r="V476" i="13"/>
  <c r="U476" i="13"/>
  <c r="T476" i="13"/>
  <c r="S476" i="13"/>
  <c r="R476" i="13"/>
  <c r="Q476" i="13"/>
  <c r="P476" i="13"/>
  <c r="O476" i="13"/>
  <c r="N476" i="13"/>
  <c r="M476" i="13"/>
  <c r="L476" i="13"/>
  <c r="K476" i="13"/>
  <c r="J476" i="13"/>
  <c r="I476" i="13"/>
  <c r="G476" i="13"/>
  <c r="F476" i="13"/>
  <c r="D476" i="13"/>
  <c r="AB475" i="13"/>
  <c r="AA475" i="13"/>
  <c r="Z475" i="13"/>
  <c r="Y475" i="13"/>
  <c r="X475" i="13"/>
  <c r="W475" i="13"/>
  <c r="V475" i="13"/>
  <c r="U475" i="13"/>
  <c r="T475" i="13"/>
  <c r="S475" i="13"/>
  <c r="R475" i="13"/>
  <c r="Q475" i="13"/>
  <c r="P475" i="13"/>
  <c r="O475" i="13"/>
  <c r="N475" i="13"/>
  <c r="M475" i="13"/>
  <c r="L475" i="13"/>
  <c r="K475" i="13"/>
  <c r="J475" i="13"/>
  <c r="I475" i="13"/>
  <c r="G475" i="13"/>
  <c r="F475" i="13"/>
  <c r="G433" i="13"/>
  <c r="G434" i="13"/>
  <c r="G435" i="13"/>
  <c r="G436" i="13"/>
  <c r="G437" i="13"/>
  <c r="G438" i="13"/>
  <c r="G439" i="13"/>
  <c r="G440" i="13"/>
  <c r="G441" i="13"/>
  <c r="G442" i="13"/>
  <c r="G443" i="13"/>
  <c r="G444" i="13"/>
  <c r="G445" i="13"/>
  <c r="G446" i="13"/>
  <c r="G447" i="13"/>
  <c r="G448" i="13"/>
  <c r="G449" i="13"/>
  <c r="G450" i="13"/>
  <c r="G451" i="13"/>
  <c r="G452" i="13"/>
  <c r="G453" i="13"/>
  <c r="G454" i="13"/>
  <c r="G455" i="13"/>
  <c r="G456" i="13"/>
  <c r="G457" i="13"/>
  <c r="G458" i="13"/>
  <c r="G459" i="13"/>
  <c r="G460" i="13"/>
  <c r="G461" i="13"/>
  <c r="G462" i="13"/>
  <c r="G463" i="13"/>
  <c r="G464" i="13"/>
  <c r="G465" i="13"/>
  <c r="G466" i="13"/>
  <c r="G467" i="13"/>
  <c r="G468" i="13"/>
  <c r="G469" i="13"/>
  <c r="G470" i="13"/>
  <c r="G471" i="13"/>
  <c r="G472" i="13"/>
  <c r="G473" i="13"/>
  <c r="G474" i="13"/>
  <c r="G432" i="13"/>
  <c r="D434" i="13"/>
  <c r="D435" i="13"/>
  <c r="D436" i="13"/>
  <c r="D437" i="13"/>
  <c r="D438" i="13"/>
  <c r="D439" i="13"/>
  <c r="D440" i="13"/>
  <c r="D441" i="13"/>
  <c r="D442" i="13"/>
  <c r="D443" i="13"/>
  <c r="D444" i="13"/>
  <c r="D445" i="13"/>
  <c r="D446" i="13"/>
  <c r="D447" i="13"/>
  <c r="D448" i="13"/>
  <c r="D449" i="13"/>
  <c r="D450" i="13"/>
  <c r="D451" i="13"/>
  <c r="D452" i="13"/>
  <c r="D453" i="13"/>
  <c r="D454" i="13"/>
  <c r="D455" i="13"/>
  <c r="D456" i="13"/>
  <c r="D457" i="13"/>
  <c r="D458" i="13"/>
  <c r="D459" i="13"/>
  <c r="D460" i="13"/>
  <c r="D461" i="13"/>
  <c r="D462" i="13"/>
  <c r="D463" i="13"/>
  <c r="D464" i="13"/>
  <c r="D465" i="13"/>
  <c r="D466" i="13"/>
  <c r="D467" i="13"/>
  <c r="D468" i="13"/>
  <c r="D469" i="13"/>
  <c r="D470" i="13"/>
  <c r="D471" i="13"/>
  <c r="D472" i="13"/>
  <c r="D473" i="13"/>
  <c r="D474" i="13"/>
  <c r="D433" i="13"/>
  <c r="AB474" i="13"/>
  <c r="AA474" i="13"/>
  <c r="Z474" i="13"/>
  <c r="Y474" i="13"/>
  <c r="X474" i="13"/>
  <c r="W474" i="13"/>
  <c r="V474" i="13"/>
  <c r="U474" i="13"/>
  <c r="T474" i="13"/>
  <c r="S474" i="13"/>
  <c r="R474" i="13"/>
  <c r="Q474" i="13"/>
  <c r="P474" i="13"/>
  <c r="O474" i="13"/>
  <c r="N474" i="13"/>
  <c r="M474" i="13"/>
  <c r="L474" i="13"/>
  <c r="K474" i="13"/>
  <c r="J474" i="13"/>
  <c r="I474" i="13"/>
  <c r="AB473" i="13"/>
  <c r="AA473" i="13"/>
  <c r="Z473" i="13"/>
  <c r="Y473" i="13"/>
  <c r="X473" i="13"/>
  <c r="W473" i="13"/>
  <c r="V473" i="13"/>
  <c r="U473" i="13"/>
  <c r="T473" i="13"/>
  <c r="S473" i="13"/>
  <c r="R473" i="13"/>
  <c r="Q473" i="13"/>
  <c r="P473" i="13"/>
  <c r="O473" i="13"/>
  <c r="N473" i="13"/>
  <c r="M473" i="13"/>
  <c r="L473" i="13"/>
  <c r="K473" i="13"/>
  <c r="J473" i="13"/>
  <c r="I473" i="13"/>
  <c r="AB472" i="13"/>
  <c r="AA472" i="13"/>
  <c r="Z472" i="13"/>
  <c r="Y472" i="13"/>
  <c r="X472" i="13"/>
  <c r="W472" i="13"/>
  <c r="V472" i="13"/>
  <c r="U472" i="13"/>
  <c r="T472" i="13"/>
  <c r="S472" i="13"/>
  <c r="R472" i="13"/>
  <c r="Q472" i="13"/>
  <c r="P472" i="13"/>
  <c r="O472" i="13"/>
  <c r="N472" i="13"/>
  <c r="M472" i="13"/>
  <c r="L472" i="13"/>
  <c r="K472" i="13"/>
  <c r="J472" i="13"/>
  <c r="I472" i="13"/>
  <c r="AB471" i="13"/>
  <c r="AA471" i="13"/>
  <c r="Z471" i="13"/>
  <c r="Y471" i="13"/>
  <c r="X471" i="13"/>
  <c r="W471" i="13"/>
  <c r="V471" i="13"/>
  <c r="U471" i="13"/>
  <c r="T471" i="13"/>
  <c r="S471" i="13"/>
  <c r="R471" i="13"/>
  <c r="Q471" i="13"/>
  <c r="P471" i="13"/>
  <c r="O471" i="13"/>
  <c r="N471" i="13"/>
  <c r="M471" i="13"/>
  <c r="L471" i="13"/>
  <c r="K471" i="13"/>
  <c r="J471" i="13"/>
  <c r="I471" i="13"/>
  <c r="AB470" i="13"/>
  <c r="AA470" i="13"/>
  <c r="Z470" i="13"/>
  <c r="Y470" i="13"/>
  <c r="X470" i="13"/>
  <c r="W470" i="13"/>
  <c r="V470" i="13"/>
  <c r="U470" i="13"/>
  <c r="T470" i="13"/>
  <c r="S470" i="13"/>
  <c r="R470" i="13"/>
  <c r="Q470" i="13"/>
  <c r="P470" i="13"/>
  <c r="O470" i="13"/>
  <c r="N470" i="13"/>
  <c r="M470" i="13"/>
  <c r="L470" i="13"/>
  <c r="K470" i="13"/>
  <c r="J470" i="13"/>
  <c r="I470" i="13"/>
  <c r="AB469" i="13"/>
  <c r="AA469" i="13"/>
  <c r="Z469" i="13"/>
  <c r="Y469" i="13"/>
  <c r="X469" i="13"/>
  <c r="W469" i="13"/>
  <c r="V469" i="13"/>
  <c r="U469" i="13"/>
  <c r="T469" i="13"/>
  <c r="S469" i="13"/>
  <c r="R469" i="13"/>
  <c r="Q469" i="13"/>
  <c r="P469" i="13"/>
  <c r="O469" i="13"/>
  <c r="N469" i="13"/>
  <c r="M469" i="13"/>
  <c r="L469" i="13"/>
  <c r="K469" i="13"/>
  <c r="J469" i="13"/>
  <c r="I469" i="13"/>
  <c r="AB468" i="13"/>
  <c r="AA468" i="13"/>
  <c r="Z468" i="13"/>
  <c r="Y468" i="13"/>
  <c r="X468" i="13"/>
  <c r="W468" i="13"/>
  <c r="V468" i="13"/>
  <c r="U468" i="13"/>
  <c r="T468" i="13"/>
  <c r="S468" i="13"/>
  <c r="R468" i="13"/>
  <c r="Q468" i="13"/>
  <c r="P468" i="13"/>
  <c r="O468" i="13"/>
  <c r="N468" i="13"/>
  <c r="M468" i="13"/>
  <c r="L468" i="13"/>
  <c r="K468" i="13"/>
  <c r="J468" i="13"/>
  <c r="I468" i="13"/>
  <c r="AB467" i="13"/>
  <c r="AA467" i="13"/>
  <c r="Z467" i="13"/>
  <c r="Y467" i="13"/>
  <c r="X467" i="13"/>
  <c r="W467" i="13"/>
  <c r="V467" i="13"/>
  <c r="U467" i="13"/>
  <c r="T467" i="13"/>
  <c r="S467" i="13"/>
  <c r="R467" i="13"/>
  <c r="Q467" i="13"/>
  <c r="P467" i="13"/>
  <c r="O467" i="13"/>
  <c r="N467" i="13"/>
  <c r="M467" i="13"/>
  <c r="L467" i="13"/>
  <c r="K467" i="13"/>
  <c r="J467" i="13"/>
  <c r="I467" i="13"/>
  <c r="AB466" i="13"/>
  <c r="AA466" i="13"/>
  <c r="Z466" i="13"/>
  <c r="Y466" i="13"/>
  <c r="X466" i="13"/>
  <c r="W466" i="13"/>
  <c r="V466" i="13"/>
  <c r="U466" i="13"/>
  <c r="T466" i="13"/>
  <c r="S466" i="13"/>
  <c r="R466" i="13"/>
  <c r="Q466" i="13"/>
  <c r="P466" i="13"/>
  <c r="O466" i="13"/>
  <c r="N466" i="13"/>
  <c r="M466" i="13"/>
  <c r="L466" i="13"/>
  <c r="K466" i="13"/>
  <c r="J466" i="13"/>
  <c r="I466" i="13"/>
  <c r="AB465" i="13"/>
  <c r="AA465" i="13"/>
  <c r="Z465" i="13"/>
  <c r="Y465" i="13"/>
  <c r="X465" i="13"/>
  <c r="W465" i="13"/>
  <c r="V465" i="13"/>
  <c r="U465" i="13"/>
  <c r="T465" i="13"/>
  <c r="S465" i="13"/>
  <c r="R465" i="13"/>
  <c r="Q465" i="13"/>
  <c r="P465" i="13"/>
  <c r="O465" i="13"/>
  <c r="N465" i="13"/>
  <c r="M465" i="13"/>
  <c r="L465" i="13"/>
  <c r="K465" i="13"/>
  <c r="J465" i="13"/>
  <c r="I465" i="13"/>
  <c r="AB464" i="13"/>
  <c r="AA464" i="13"/>
  <c r="Z464" i="13"/>
  <c r="Y464" i="13"/>
  <c r="X464" i="13"/>
  <c r="W464" i="13"/>
  <c r="V464" i="13"/>
  <c r="U464" i="13"/>
  <c r="T464" i="13"/>
  <c r="S464" i="13"/>
  <c r="R464" i="13"/>
  <c r="Q464" i="13"/>
  <c r="P464" i="13"/>
  <c r="O464" i="13"/>
  <c r="N464" i="13"/>
  <c r="M464" i="13"/>
  <c r="L464" i="13"/>
  <c r="K464" i="13"/>
  <c r="J464" i="13"/>
  <c r="I464" i="13"/>
  <c r="AB463" i="13"/>
  <c r="AA463" i="13"/>
  <c r="Z463" i="13"/>
  <c r="Y463" i="13"/>
  <c r="X463" i="13"/>
  <c r="W463" i="13"/>
  <c r="V463" i="13"/>
  <c r="U463" i="13"/>
  <c r="T463" i="13"/>
  <c r="S463" i="13"/>
  <c r="R463" i="13"/>
  <c r="Q463" i="13"/>
  <c r="P463" i="13"/>
  <c r="O463" i="13"/>
  <c r="N463" i="13"/>
  <c r="M463" i="13"/>
  <c r="L463" i="13"/>
  <c r="K463" i="13"/>
  <c r="J463" i="13"/>
  <c r="I463" i="13"/>
  <c r="AB462" i="13"/>
  <c r="AA462" i="13"/>
  <c r="Z462" i="13"/>
  <c r="Y462" i="13"/>
  <c r="X462" i="13"/>
  <c r="W462" i="13"/>
  <c r="V462" i="13"/>
  <c r="U462" i="13"/>
  <c r="T462" i="13"/>
  <c r="S462" i="13"/>
  <c r="R462" i="13"/>
  <c r="Q462" i="13"/>
  <c r="P462" i="13"/>
  <c r="O462" i="13"/>
  <c r="N462" i="13"/>
  <c r="M462" i="13"/>
  <c r="L462" i="13"/>
  <c r="K462" i="13"/>
  <c r="J462" i="13"/>
  <c r="I462" i="13"/>
  <c r="AB461" i="13"/>
  <c r="AA461" i="13"/>
  <c r="Z461" i="13"/>
  <c r="Y461" i="13"/>
  <c r="X461" i="13"/>
  <c r="W461" i="13"/>
  <c r="V461" i="13"/>
  <c r="U461" i="13"/>
  <c r="T461" i="13"/>
  <c r="S461" i="13"/>
  <c r="R461" i="13"/>
  <c r="Q461" i="13"/>
  <c r="P461" i="13"/>
  <c r="O461" i="13"/>
  <c r="N461" i="13"/>
  <c r="M461" i="13"/>
  <c r="L461" i="13"/>
  <c r="K461" i="13"/>
  <c r="J461" i="13"/>
  <c r="I461" i="13"/>
  <c r="AB460" i="13"/>
  <c r="AA460" i="13"/>
  <c r="Z460" i="13"/>
  <c r="Y460" i="13"/>
  <c r="X460" i="13"/>
  <c r="W460" i="13"/>
  <c r="V460" i="13"/>
  <c r="U460" i="13"/>
  <c r="T460" i="13"/>
  <c r="S460" i="13"/>
  <c r="R460" i="13"/>
  <c r="Q460" i="13"/>
  <c r="P460" i="13"/>
  <c r="O460" i="13"/>
  <c r="N460" i="13"/>
  <c r="M460" i="13"/>
  <c r="L460" i="13"/>
  <c r="K460" i="13"/>
  <c r="J460" i="13"/>
  <c r="I460" i="13"/>
  <c r="AB459" i="13"/>
  <c r="AA459" i="13"/>
  <c r="Z459" i="13"/>
  <c r="Y459" i="13"/>
  <c r="X459" i="13"/>
  <c r="W459" i="13"/>
  <c r="V459" i="13"/>
  <c r="U459" i="13"/>
  <c r="T459" i="13"/>
  <c r="S459" i="13"/>
  <c r="R459" i="13"/>
  <c r="Q459" i="13"/>
  <c r="P459" i="13"/>
  <c r="O459" i="13"/>
  <c r="N459" i="13"/>
  <c r="M459" i="13"/>
  <c r="L459" i="13"/>
  <c r="K459" i="13"/>
  <c r="J459" i="13"/>
  <c r="I459" i="13"/>
  <c r="AB458" i="13"/>
  <c r="AA458" i="13"/>
  <c r="Z458" i="13"/>
  <c r="Y458" i="13"/>
  <c r="X458" i="13"/>
  <c r="W458" i="13"/>
  <c r="V458" i="13"/>
  <c r="U458" i="13"/>
  <c r="T458" i="13"/>
  <c r="S458" i="13"/>
  <c r="R458" i="13"/>
  <c r="Q458" i="13"/>
  <c r="P458" i="13"/>
  <c r="O458" i="13"/>
  <c r="N458" i="13"/>
  <c r="M458" i="13"/>
  <c r="L458" i="13"/>
  <c r="K458" i="13"/>
  <c r="J458" i="13"/>
  <c r="I458" i="13"/>
  <c r="AB457" i="13"/>
  <c r="AA457" i="13"/>
  <c r="Z457" i="13"/>
  <c r="Y457" i="13"/>
  <c r="X457" i="13"/>
  <c r="W457" i="13"/>
  <c r="V457" i="13"/>
  <c r="U457" i="13"/>
  <c r="T457" i="13"/>
  <c r="S457" i="13"/>
  <c r="R457" i="13"/>
  <c r="Q457" i="13"/>
  <c r="P457" i="13"/>
  <c r="O457" i="13"/>
  <c r="N457" i="13"/>
  <c r="M457" i="13"/>
  <c r="L457" i="13"/>
  <c r="K457" i="13"/>
  <c r="J457" i="13"/>
  <c r="I457" i="13"/>
  <c r="AB456" i="13"/>
  <c r="AA456" i="13"/>
  <c r="Z456" i="13"/>
  <c r="Y456" i="13"/>
  <c r="X456" i="13"/>
  <c r="W456" i="13"/>
  <c r="V456" i="13"/>
  <c r="U456" i="13"/>
  <c r="T456" i="13"/>
  <c r="S456" i="13"/>
  <c r="R456" i="13"/>
  <c r="Q456" i="13"/>
  <c r="P456" i="13"/>
  <c r="O456" i="13"/>
  <c r="N456" i="13"/>
  <c r="M456" i="13"/>
  <c r="L456" i="13"/>
  <c r="K456" i="13"/>
  <c r="J456" i="13"/>
  <c r="I456" i="13"/>
  <c r="AB455" i="13"/>
  <c r="AA455" i="13"/>
  <c r="Z455" i="13"/>
  <c r="Y455" i="13"/>
  <c r="X455" i="13"/>
  <c r="W455" i="13"/>
  <c r="V455" i="13"/>
  <c r="U455" i="13"/>
  <c r="T455" i="13"/>
  <c r="S455" i="13"/>
  <c r="R455" i="13"/>
  <c r="Q455" i="13"/>
  <c r="P455" i="13"/>
  <c r="O455" i="13"/>
  <c r="N455" i="13"/>
  <c r="M455" i="13"/>
  <c r="L455" i="13"/>
  <c r="K455" i="13"/>
  <c r="J455" i="13"/>
  <c r="I455" i="13"/>
  <c r="AB454" i="13"/>
  <c r="AA454" i="13"/>
  <c r="Z454" i="13"/>
  <c r="Y454" i="13"/>
  <c r="X454" i="13"/>
  <c r="W454" i="13"/>
  <c r="V454" i="13"/>
  <c r="U454" i="13"/>
  <c r="T454" i="13"/>
  <c r="S454" i="13"/>
  <c r="R454" i="13"/>
  <c r="Q454" i="13"/>
  <c r="P454" i="13"/>
  <c r="O454" i="13"/>
  <c r="N454" i="13"/>
  <c r="M454" i="13"/>
  <c r="L454" i="13"/>
  <c r="K454" i="13"/>
  <c r="J454" i="13"/>
  <c r="I454" i="13"/>
  <c r="AB453" i="13"/>
  <c r="AA453" i="13"/>
  <c r="Z453" i="13"/>
  <c r="Y453" i="13"/>
  <c r="X453" i="13"/>
  <c r="W453" i="13"/>
  <c r="V453" i="13"/>
  <c r="U453" i="13"/>
  <c r="T453" i="13"/>
  <c r="S453" i="13"/>
  <c r="R453" i="13"/>
  <c r="Q453" i="13"/>
  <c r="P453" i="13"/>
  <c r="O453" i="13"/>
  <c r="N453" i="13"/>
  <c r="M453" i="13"/>
  <c r="L453" i="13"/>
  <c r="K453" i="13"/>
  <c r="J453" i="13"/>
  <c r="I453" i="13"/>
  <c r="AB452" i="13"/>
  <c r="AA452" i="13"/>
  <c r="Z452" i="13"/>
  <c r="Y452" i="13"/>
  <c r="X452" i="13"/>
  <c r="W452" i="13"/>
  <c r="V452" i="13"/>
  <c r="U452" i="13"/>
  <c r="T452" i="13"/>
  <c r="S452" i="13"/>
  <c r="R452" i="13"/>
  <c r="Q452" i="13"/>
  <c r="P452" i="13"/>
  <c r="O452" i="13"/>
  <c r="N452" i="13"/>
  <c r="M452" i="13"/>
  <c r="L452" i="13"/>
  <c r="K452" i="13"/>
  <c r="J452" i="13"/>
  <c r="I452" i="13"/>
  <c r="AB451" i="13"/>
  <c r="AA451" i="13"/>
  <c r="Z451" i="13"/>
  <c r="Y451" i="13"/>
  <c r="X451" i="13"/>
  <c r="W451" i="13"/>
  <c r="V451" i="13"/>
  <c r="U451" i="13"/>
  <c r="T451" i="13"/>
  <c r="S451" i="13"/>
  <c r="R451" i="13"/>
  <c r="Q451" i="13"/>
  <c r="P451" i="13"/>
  <c r="O451" i="13"/>
  <c r="N451" i="13"/>
  <c r="M451" i="13"/>
  <c r="L451" i="13"/>
  <c r="K451" i="13"/>
  <c r="J451" i="13"/>
  <c r="I451" i="13"/>
  <c r="AB450" i="13"/>
  <c r="AA450" i="13"/>
  <c r="Z450" i="13"/>
  <c r="Y450" i="13"/>
  <c r="X450" i="13"/>
  <c r="W450" i="13"/>
  <c r="V450" i="13"/>
  <c r="U450" i="13"/>
  <c r="T450" i="13"/>
  <c r="S450" i="13"/>
  <c r="R450" i="13"/>
  <c r="Q450" i="13"/>
  <c r="P450" i="13"/>
  <c r="O450" i="13"/>
  <c r="N450" i="13"/>
  <c r="M450" i="13"/>
  <c r="L450" i="13"/>
  <c r="K450" i="13"/>
  <c r="J450" i="13"/>
  <c r="I450" i="13"/>
  <c r="AB449" i="13"/>
  <c r="AA449" i="13"/>
  <c r="Z449" i="13"/>
  <c r="Y449" i="13"/>
  <c r="X449" i="13"/>
  <c r="W449" i="13"/>
  <c r="V449" i="13"/>
  <c r="U449" i="13"/>
  <c r="T449" i="13"/>
  <c r="S449" i="13"/>
  <c r="R449" i="13"/>
  <c r="Q449" i="13"/>
  <c r="P449" i="13"/>
  <c r="O449" i="13"/>
  <c r="N449" i="13"/>
  <c r="M449" i="13"/>
  <c r="L449" i="13"/>
  <c r="K449" i="13"/>
  <c r="J449" i="13"/>
  <c r="I449" i="13"/>
  <c r="AB448" i="13"/>
  <c r="AA448" i="13"/>
  <c r="Z448" i="13"/>
  <c r="Y448" i="13"/>
  <c r="X448" i="13"/>
  <c r="W448" i="13"/>
  <c r="V448" i="13"/>
  <c r="U448" i="13"/>
  <c r="T448" i="13"/>
  <c r="S448" i="13"/>
  <c r="R448" i="13"/>
  <c r="Q448" i="13"/>
  <c r="P448" i="13"/>
  <c r="O448" i="13"/>
  <c r="N448" i="13"/>
  <c r="M448" i="13"/>
  <c r="L448" i="13"/>
  <c r="K448" i="13"/>
  <c r="J448" i="13"/>
  <c r="I448" i="13"/>
  <c r="AB447" i="13"/>
  <c r="AA447" i="13"/>
  <c r="Z447" i="13"/>
  <c r="Y447" i="13"/>
  <c r="X447" i="13"/>
  <c r="W447" i="13"/>
  <c r="V447" i="13"/>
  <c r="U447" i="13"/>
  <c r="T447" i="13"/>
  <c r="S447" i="13"/>
  <c r="R447" i="13"/>
  <c r="Q447" i="13"/>
  <c r="P447" i="13"/>
  <c r="O447" i="13"/>
  <c r="N447" i="13"/>
  <c r="M447" i="13"/>
  <c r="L447" i="13"/>
  <c r="K447" i="13"/>
  <c r="J447" i="13"/>
  <c r="I447" i="13"/>
  <c r="AB446" i="13"/>
  <c r="AA446" i="13"/>
  <c r="Z446" i="13"/>
  <c r="Y446" i="13"/>
  <c r="X446" i="13"/>
  <c r="W446" i="13"/>
  <c r="V446" i="13"/>
  <c r="U446" i="13"/>
  <c r="T446" i="13"/>
  <c r="S446" i="13"/>
  <c r="R446" i="13"/>
  <c r="Q446" i="13"/>
  <c r="P446" i="13"/>
  <c r="O446" i="13"/>
  <c r="N446" i="13"/>
  <c r="M446" i="13"/>
  <c r="L446" i="13"/>
  <c r="K446" i="13"/>
  <c r="J446" i="13"/>
  <c r="I446" i="13"/>
  <c r="AB445" i="13"/>
  <c r="AA445" i="13"/>
  <c r="Z445" i="13"/>
  <c r="Y445" i="13"/>
  <c r="X445" i="13"/>
  <c r="W445" i="13"/>
  <c r="V445" i="13"/>
  <c r="U445" i="13"/>
  <c r="T445" i="13"/>
  <c r="S445" i="13"/>
  <c r="R445" i="13"/>
  <c r="Q445" i="13"/>
  <c r="P445" i="13"/>
  <c r="O445" i="13"/>
  <c r="N445" i="13"/>
  <c r="M445" i="13"/>
  <c r="L445" i="13"/>
  <c r="K445" i="13"/>
  <c r="J445" i="13"/>
  <c r="I445" i="13"/>
  <c r="AB444" i="13"/>
  <c r="AA444" i="13"/>
  <c r="Z444" i="13"/>
  <c r="Y444" i="13"/>
  <c r="X444" i="13"/>
  <c r="W444" i="13"/>
  <c r="V444" i="13"/>
  <c r="U444" i="13"/>
  <c r="T444" i="13"/>
  <c r="S444" i="13"/>
  <c r="R444" i="13"/>
  <c r="Q444" i="13"/>
  <c r="P444" i="13"/>
  <c r="O444" i="13"/>
  <c r="N444" i="13"/>
  <c r="M444" i="13"/>
  <c r="L444" i="13"/>
  <c r="K444" i="13"/>
  <c r="J444" i="13"/>
  <c r="I444" i="13"/>
  <c r="AB443" i="13"/>
  <c r="AA443" i="13"/>
  <c r="Z443" i="13"/>
  <c r="Y443" i="13"/>
  <c r="X443" i="13"/>
  <c r="W443" i="13"/>
  <c r="V443" i="13"/>
  <c r="U443" i="13"/>
  <c r="T443" i="13"/>
  <c r="S443" i="13"/>
  <c r="R443" i="13"/>
  <c r="Q443" i="13"/>
  <c r="P443" i="13"/>
  <c r="O443" i="13"/>
  <c r="N443" i="13"/>
  <c r="M443" i="13"/>
  <c r="L443" i="13"/>
  <c r="K443" i="13"/>
  <c r="J443" i="13"/>
  <c r="I443" i="13"/>
  <c r="AB442" i="13"/>
  <c r="AA442" i="13"/>
  <c r="Z442" i="13"/>
  <c r="Y442" i="13"/>
  <c r="X442" i="13"/>
  <c r="W442" i="13"/>
  <c r="V442" i="13"/>
  <c r="U442" i="13"/>
  <c r="T442" i="13"/>
  <c r="S442" i="13"/>
  <c r="R442" i="13"/>
  <c r="Q442" i="13"/>
  <c r="P442" i="13"/>
  <c r="O442" i="13"/>
  <c r="N442" i="13"/>
  <c r="M442" i="13"/>
  <c r="L442" i="13"/>
  <c r="K442" i="13"/>
  <c r="J442" i="13"/>
  <c r="I442" i="13"/>
  <c r="AB441" i="13"/>
  <c r="AA441" i="13"/>
  <c r="Z441" i="13"/>
  <c r="Y441" i="13"/>
  <c r="X441" i="13"/>
  <c r="W441" i="13"/>
  <c r="V441" i="13"/>
  <c r="U441" i="13"/>
  <c r="T441" i="13"/>
  <c r="S441" i="13"/>
  <c r="R441" i="13"/>
  <c r="Q441" i="13"/>
  <c r="P441" i="13"/>
  <c r="O441" i="13"/>
  <c r="N441" i="13"/>
  <c r="M441" i="13"/>
  <c r="L441" i="13"/>
  <c r="K441" i="13"/>
  <c r="J441" i="13"/>
  <c r="I441" i="13"/>
  <c r="AB440" i="13"/>
  <c r="AA440" i="13"/>
  <c r="Z440" i="13"/>
  <c r="Y440" i="13"/>
  <c r="X440" i="13"/>
  <c r="W440" i="13"/>
  <c r="V440" i="13"/>
  <c r="U440" i="13"/>
  <c r="T440" i="13"/>
  <c r="S440" i="13"/>
  <c r="R440" i="13"/>
  <c r="Q440" i="13"/>
  <c r="P440" i="13"/>
  <c r="O440" i="13"/>
  <c r="N440" i="13"/>
  <c r="M440" i="13"/>
  <c r="L440" i="13"/>
  <c r="K440" i="13"/>
  <c r="J440" i="13"/>
  <c r="I440" i="13"/>
  <c r="AB439" i="13"/>
  <c r="AA439" i="13"/>
  <c r="Z439" i="13"/>
  <c r="Y439" i="13"/>
  <c r="X439" i="13"/>
  <c r="W439" i="13"/>
  <c r="V439" i="13"/>
  <c r="U439" i="13"/>
  <c r="T439" i="13"/>
  <c r="S439" i="13"/>
  <c r="R439" i="13"/>
  <c r="Q439" i="13"/>
  <c r="P439" i="13"/>
  <c r="O439" i="13"/>
  <c r="N439" i="13"/>
  <c r="M439" i="13"/>
  <c r="L439" i="13"/>
  <c r="K439" i="13"/>
  <c r="J439" i="13"/>
  <c r="I439" i="13"/>
  <c r="AB438" i="13"/>
  <c r="AA438" i="13"/>
  <c r="Z438" i="13"/>
  <c r="Y438" i="13"/>
  <c r="X438" i="13"/>
  <c r="W438" i="13"/>
  <c r="V438" i="13"/>
  <c r="U438" i="13"/>
  <c r="T438" i="13"/>
  <c r="S438" i="13"/>
  <c r="R438" i="13"/>
  <c r="Q438" i="13"/>
  <c r="P438" i="13"/>
  <c r="O438" i="13"/>
  <c r="N438" i="13"/>
  <c r="M438" i="13"/>
  <c r="L438" i="13"/>
  <c r="K438" i="13"/>
  <c r="J438" i="13"/>
  <c r="I438" i="13"/>
  <c r="AB437" i="13"/>
  <c r="AA437" i="13"/>
  <c r="Z437" i="13"/>
  <c r="Y437" i="13"/>
  <c r="X437" i="13"/>
  <c r="W437" i="13"/>
  <c r="V437" i="13"/>
  <c r="U437" i="13"/>
  <c r="T437" i="13"/>
  <c r="S437" i="13"/>
  <c r="R437" i="13"/>
  <c r="Q437" i="13"/>
  <c r="P437" i="13"/>
  <c r="O437" i="13"/>
  <c r="N437" i="13"/>
  <c r="M437" i="13"/>
  <c r="L437" i="13"/>
  <c r="K437" i="13"/>
  <c r="J437" i="13"/>
  <c r="I437" i="13"/>
  <c r="AB436" i="13"/>
  <c r="AA436" i="13"/>
  <c r="Z436" i="13"/>
  <c r="Y436" i="13"/>
  <c r="X436" i="13"/>
  <c r="W436" i="13"/>
  <c r="V436" i="13"/>
  <c r="U436" i="13"/>
  <c r="T436" i="13"/>
  <c r="S436" i="13"/>
  <c r="R436" i="13"/>
  <c r="Q436" i="13"/>
  <c r="P436" i="13"/>
  <c r="O436" i="13"/>
  <c r="N436" i="13"/>
  <c r="M436" i="13"/>
  <c r="L436" i="13"/>
  <c r="K436" i="13"/>
  <c r="J436" i="13"/>
  <c r="I436" i="13"/>
  <c r="AB435" i="13"/>
  <c r="AA435" i="13"/>
  <c r="Z435" i="13"/>
  <c r="Y435" i="13"/>
  <c r="X435" i="13"/>
  <c r="W435" i="13"/>
  <c r="V435" i="13"/>
  <c r="U435" i="13"/>
  <c r="T435" i="13"/>
  <c r="S435" i="13"/>
  <c r="R435" i="13"/>
  <c r="Q435" i="13"/>
  <c r="P435" i="13"/>
  <c r="O435" i="13"/>
  <c r="N435" i="13"/>
  <c r="M435" i="13"/>
  <c r="L435" i="13"/>
  <c r="K435" i="13"/>
  <c r="J435" i="13"/>
  <c r="I435" i="13"/>
  <c r="AB434" i="13"/>
  <c r="AA434" i="13"/>
  <c r="Z434" i="13"/>
  <c r="Y434" i="13"/>
  <c r="X434" i="13"/>
  <c r="W434" i="13"/>
  <c r="V434" i="13"/>
  <c r="U434" i="13"/>
  <c r="T434" i="13"/>
  <c r="S434" i="13"/>
  <c r="R434" i="13"/>
  <c r="Q434" i="13"/>
  <c r="P434" i="13"/>
  <c r="O434" i="13"/>
  <c r="N434" i="13"/>
  <c r="M434" i="13"/>
  <c r="L434" i="13"/>
  <c r="K434" i="13"/>
  <c r="J434" i="13"/>
  <c r="I434" i="13"/>
  <c r="AB433" i="13"/>
  <c r="AA433" i="13"/>
  <c r="Z433" i="13"/>
  <c r="Y433" i="13"/>
  <c r="X433" i="13"/>
  <c r="W433" i="13"/>
  <c r="V433" i="13"/>
  <c r="U433" i="13"/>
  <c r="T433" i="13"/>
  <c r="S433" i="13"/>
  <c r="R433" i="13"/>
  <c r="Q433" i="13"/>
  <c r="P433" i="13"/>
  <c r="O433" i="13"/>
  <c r="N433" i="13"/>
  <c r="M433" i="13"/>
  <c r="L433" i="13"/>
  <c r="K433" i="13"/>
  <c r="J433" i="13"/>
  <c r="I433" i="13"/>
  <c r="AB432" i="13"/>
  <c r="AA432" i="13"/>
  <c r="Z432" i="13"/>
  <c r="Y432" i="13"/>
  <c r="X432" i="13"/>
  <c r="W432" i="13"/>
  <c r="V432" i="13"/>
  <c r="U432" i="13"/>
  <c r="T432" i="13"/>
  <c r="S432" i="13"/>
  <c r="R432" i="13"/>
  <c r="Q432" i="13"/>
  <c r="P432" i="13"/>
  <c r="O432" i="13"/>
  <c r="N432" i="13"/>
  <c r="M432" i="13"/>
  <c r="L432" i="13"/>
  <c r="K432" i="13"/>
  <c r="J432" i="13"/>
  <c r="I432" i="13"/>
  <c r="G390" i="13"/>
  <c r="G391" i="13"/>
  <c r="G392" i="13"/>
  <c r="G393" i="13"/>
  <c r="G394" i="13"/>
  <c r="G395" i="13"/>
  <c r="G396" i="13"/>
  <c r="G397" i="13"/>
  <c r="G398" i="13"/>
  <c r="G399" i="13"/>
  <c r="G400" i="13"/>
  <c r="G401" i="13"/>
  <c r="G402" i="13"/>
  <c r="G403" i="13"/>
  <c r="G404" i="13"/>
  <c r="G405" i="13"/>
  <c r="G406" i="13"/>
  <c r="G407" i="13"/>
  <c r="G408" i="13"/>
  <c r="G409" i="13"/>
  <c r="G410" i="13"/>
  <c r="G411" i="13"/>
  <c r="G412" i="13"/>
  <c r="G413" i="13"/>
  <c r="G414" i="13"/>
  <c r="G415" i="13"/>
  <c r="G416" i="13"/>
  <c r="G417" i="13"/>
  <c r="G418" i="13"/>
  <c r="G419" i="13"/>
  <c r="G420" i="13"/>
  <c r="G421" i="13"/>
  <c r="G422" i="13"/>
  <c r="G423" i="13"/>
  <c r="G424" i="13"/>
  <c r="G425" i="13"/>
  <c r="G426" i="13"/>
  <c r="G427" i="13"/>
  <c r="G428" i="13"/>
  <c r="G429" i="13"/>
  <c r="G430" i="13"/>
  <c r="G431" i="13"/>
  <c r="G389" i="13"/>
  <c r="D391" i="13"/>
  <c r="D392" i="13"/>
  <c r="D393" i="13"/>
  <c r="D394" i="13"/>
  <c r="D395" i="13"/>
  <c r="D396" i="13"/>
  <c r="D397" i="13"/>
  <c r="D398" i="13"/>
  <c r="D399" i="13"/>
  <c r="D400" i="13"/>
  <c r="D401" i="13"/>
  <c r="D402" i="13"/>
  <c r="D403" i="13"/>
  <c r="D404" i="13"/>
  <c r="D405" i="13"/>
  <c r="D406" i="13"/>
  <c r="D407" i="13"/>
  <c r="D408" i="13"/>
  <c r="D409" i="13"/>
  <c r="D410" i="13"/>
  <c r="D411" i="13"/>
  <c r="D412" i="13"/>
  <c r="D413" i="13"/>
  <c r="D414" i="13"/>
  <c r="D415" i="13"/>
  <c r="D416" i="13"/>
  <c r="D417" i="13"/>
  <c r="D418" i="13"/>
  <c r="D419" i="13"/>
  <c r="D420" i="13"/>
  <c r="D421" i="13"/>
  <c r="D422" i="13"/>
  <c r="D423" i="13"/>
  <c r="D424" i="13"/>
  <c r="D425" i="13"/>
  <c r="D426" i="13"/>
  <c r="D427" i="13"/>
  <c r="D428" i="13"/>
  <c r="D429" i="13"/>
  <c r="D430" i="13"/>
  <c r="D431" i="13"/>
  <c r="D390" i="13"/>
  <c r="AB431" i="13"/>
  <c r="AA431" i="13"/>
  <c r="Z431" i="13"/>
  <c r="Y431" i="13"/>
  <c r="X431" i="13"/>
  <c r="W431" i="13"/>
  <c r="V431" i="13"/>
  <c r="U431" i="13"/>
  <c r="T431" i="13"/>
  <c r="S431" i="13"/>
  <c r="R431" i="13"/>
  <c r="Q431" i="13"/>
  <c r="P431" i="13"/>
  <c r="O431" i="13"/>
  <c r="N431" i="13"/>
  <c r="M431" i="13"/>
  <c r="L431" i="13"/>
  <c r="K431" i="13"/>
  <c r="J431" i="13"/>
  <c r="I431" i="13"/>
  <c r="AB430" i="13"/>
  <c r="AA430" i="13"/>
  <c r="Z430" i="13"/>
  <c r="Y430" i="13"/>
  <c r="X430" i="13"/>
  <c r="W430" i="13"/>
  <c r="V430" i="13"/>
  <c r="U430" i="13"/>
  <c r="T430" i="13"/>
  <c r="S430" i="13"/>
  <c r="R430" i="13"/>
  <c r="Q430" i="13"/>
  <c r="P430" i="13"/>
  <c r="O430" i="13"/>
  <c r="N430" i="13"/>
  <c r="M430" i="13"/>
  <c r="L430" i="13"/>
  <c r="K430" i="13"/>
  <c r="J430" i="13"/>
  <c r="I430" i="13"/>
  <c r="AB429" i="13"/>
  <c r="AA429" i="13"/>
  <c r="Z429" i="13"/>
  <c r="Y429" i="13"/>
  <c r="X429" i="13"/>
  <c r="W429" i="13"/>
  <c r="V429" i="13"/>
  <c r="U429" i="13"/>
  <c r="T429" i="13"/>
  <c r="S429" i="13"/>
  <c r="R429" i="13"/>
  <c r="Q429" i="13"/>
  <c r="P429" i="13"/>
  <c r="O429" i="13"/>
  <c r="N429" i="13"/>
  <c r="M429" i="13"/>
  <c r="L429" i="13"/>
  <c r="K429" i="13"/>
  <c r="J429" i="13"/>
  <c r="I429" i="13"/>
  <c r="AB428" i="13"/>
  <c r="AA428" i="13"/>
  <c r="Z428" i="13"/>
  <c r="Y428" i="13"/>
  <c r="X428" i="13"/>
  <c r="W428" i="13"/>
  <c r="V428" i="13"/>
  <c r="U428" i="13"/>
  <c r="T428" i="13"/>
  <c r="S428" i="13"/>
  <c r="R428" i="13"/>
  <c r="Q428" i="13"/>
  <c r="P428" i="13"/>
  <c r="O428" i="13"/>
  <c r="N428" i="13"/>
  <c r="M428" i="13"/>
  <c r="L428" i="13"/>
  <c r="K428" i="13"/>
  <c r="J428" i="13"/>
  <c r="I428" i="13"/>
  <c r="AB427" i="13"/>
  <c r="AA427" i="13"/>
  <c r="Z427" i="13"/>
  <c r="Y427" i="13"/>
  <c r="X427" i="13"/>
  <c r="W427" i="13"/>
  <c r="V427" i="13"/>
  <c r="U427" i="13"/>
  <c r="T427" i="13"/>
  <c r="S427" i="13"/>
  <c r="R427" i="13"/>
  <c r="Q427" i="13"/>
  <c r="P427" i="13"/>
  <c r="O427" i="13"/>
  <c r="N427" i="13"/>
  <c r="M427" i="13"/>
  <c r="L427" i="13"/>
  <c r="K427" i="13"/>
  <c r="J427" i="13"/>
  <c r="I427" i="13"/>
  <c r="AB426" i="13"/>
  <c r="AA426" i="13"/>
  <c r="Z426" i="13"/>
  <c r="Y426" i="13"/>
  <c r="X426" i="13"/>
  <c r="W426" i="13"/>
  <c r="V426" i="13"/>
  <c r="U426" i="13"/>
  <c r="T426" i="13"/>
  <c r="S426" i="13"/>
  <c r="R426" i="13"/>
  <c r="Q426" i="13"/>
  <c r="P426" i="13"/>
  <c r="O426" i="13"/>
  <c r="N426" i="13"/>
  <c r="M426" i="13"/>
  <c r="L426" i="13"/>
  <c r="K426" i="13"/>
  <c r="J426" i="13"/>
  <c r="I426" i="13"/>
  <c r="AB425" i="13"/>
  <c r="AA425" i="13"/>
  <c r="Z425" i="13"/>
  <c r="Y425" i="13"/>
  <c r="X425" i="13"/>
  <c r="W425" i="13"/>
  <c r="V425" i="13"/>
  <c r="U425" i="13"/>
  <c r="T425" i="13"/>
  <c r="S425" i="13"/>
  <c r="R425" i="13"/>
  <c r="Q425" i="13"/>
  <c r="P425" i="13"/>
  <c r="O425" i="13"/>
  <c r="N425" i="13"/>
  <c r="M425" i="13"/>
  <c r="L425" i="13"/>
  <c r="K425" i="13"/>
  <c r="J425" i="13"/>
  <c r="I425" i="13"/>
  <c r="AB424" i="13"/>
  <c r="AA424" i="13"/>
  <c r="Z424" i="13"/>
  <c r="Y424" i="13"/>
  <c r="X424" i="13"/>
  <c r="W424" i="13"/>
  <c r="V424" i="13"/>
  <c r="U424" i="13"/>
  <c r="T424" i="13"/>
  <c r="S424" i="13"/>
  <c r="R424" i="13"/>
  <c r="Q424" i="13"/>
  <c r="P424" i="13"/>
  <c r="O424" i="13"/>
  <c r="N424" i="13"/>
  <c r="M424" i="13"/>
  <c r="L424" i="13"/>
  <c r="K424" i="13"/>
  <c r="J424" i="13"/>
  <c r="I424" i="13"/>
  <c r="AB423" i="13"/>
  <c r="AA423" i="13"/>
  <c r="Z423" i="13"/>
  <c r="Y423" i="13"/>
  <c r="X423" i="13"/>
  <c r="W423" i="13"/>
  <c r="V423" i="13"/>
  <c r="U423" i="13"/>
  <c r="T423" i="13"/>
  <c r="S423" i="13"/>
  <c r="R423" i="13"/>
  <c r="Q423" i="13"/>
  <c r="P423" i="13"/>
  <c r="O423" i="13"/>
  <c r="N423" i="13"/>
  <c r="M423" i="13"/>
  <c r="L423" i="13"/>
  <c r="K423" i="13"/>
  <c r="J423" i="13"/>
  <c r="I423" i="13"/>
  <c r="AB422" i="13"/>
  <c r="AA422" i="13"/>
  <c r="Z422" i="13"/>
  <c r="Y422" i="13"/>
  <c r="X422" i="13"/>
  <c r="W422" i="13"/>
  <c r="V422" i="13"/>
  <c r="U422" i="13"/>
  <c r="T422" i="13"/>
  <c r="S422" i="13"/>
  <c r="R422" i="13"/>
  <c r="Q422" i="13"/>
  <c r="P422" i="13"/>
  <c r="O422" i="13"/>
  <c r="N422" i="13"/>
  <c r="M422" i="13"/>
  <c r="L422" i="13"/>
  <c r="K422" i="13"/>
  <c r="J422" i="13"/>
  <c r="I422" i="13"/>
  <c r="AB421" i="13"/>
  <c r="AA421" i="13"/>
  <c r="Z421" i="13"/>
  <c r="Y421" i="13"/>
  <c r="X421" i="13"/>
  <c r="W421" i="13"/>
  <c r="V421" i="13"/>
  <c r="U421" i="13"/>
  <c r="T421" i="13"/>
  <c r="S421" i="13"/>
  <c r="R421" i="13"/>
  <c r="Q421" i="13"/>
  <c r="P421" i="13"/>
  <c r="O421" i="13"/>
  <c r="N421" i="13"/>
  <c r="M421" i="13"/>
  <c r="L421" i="13"/>
  <c r="K421" i="13"/>
  <c r="J421" i="13"/>
  <c r="I421" i="13"/>
  <c r="AB420" i="13"/>
  <c r="AA420" i="13"/>
  <c r="Z420" i="13"/>
  <c r="Y420" i="13"/>
  <c r="X420" i="13"/>
  <c r="W420" i="13"/>
  <c r="V420" i="13"/>
  <c r="U420" i="13"/>
  <c r="T420" i="13"/>
  <c r="S420" i="13"/>
  <c r="R420" i="13"/>
  <c r="Q420" i="13"/>
  <c r="P420" i="13"/>
  <c r="O420" i="13"/>
  <c r="N420" i="13"/>
  <c r="M420" i="13"/>
  <c r="L420" i="13"/>
  <c r="K420" i="13"/>
  <c r="J420" i="13"/>
  <c r="I420" i="13"/>
  <c r="AB419" i="13"/>
  <c r="AA419" i="13"/>
  <c r="Z419" i="13"/>
  <c r="Y419" i="13"/>
  <c r="X419" i="13"/>
  <c r="W419" i="13"/>
  <c r="V419" i="13"/>
  <c r="U419" i="13"/>
  <c r="T419" i="13"/>
  <c r="S419" i="13"/>
  <c r="R419" i="13"/>
  <c r="Q419" i="13"/>
  <c r="P419" i="13"/>
  <c r="O419" i="13"/>
  <c r="N419" i="13"/>
  <c r="M419" i="13"/>
  <c r="L419" i="13"/>
  <c r="K419" i="13"/>
  <c r="J419" i="13"/>
  <c r="I419" i="13"/>
  <c r="AB418" i="13"/>
  <c r="AA418" i="13"/>
  <c r="Z418" i="13"/>
  <c r="Y418" i="13"/>
  <c r="X418" i="13"/>
  <c r="W418" i="13"/>
  <c r="V418" i="13"/>
  <c r="U418" i="13"/>
  <c r="T418" i="13"/>
  <c r="S418" i="13"/>
  <c r="R418" i="13"/>
  <c r="Q418" i="13"/>
  <c r="P418" i="13"/>
  <c r="O418" i="13"/>
  <c r="N418" i="13"/>
  <c r="M418" i="13"/>
  <c r="L418" i="13"/>
  <c r="K418" i="13"/>
  <c r="J418" i="13"/>
  <c r="I418" i="13"/>
  <c r="AB417" i="13"/>
  <c r="AA417" i="13"/>
  <c r="Z417" i="13"/>
  <c r="Y417" i="13"/>
  <c r="X417" i="13"/>
  <c r="W417" i="13"/>
  <c r="V417" i="13"/>
  <c r="U417" i="13"/>
  <c r="T417" i="13"/>
  <c r="S417" i="13"/>
  <c r="R417" i="13"/>
  <c r="Q417" i="13"/>
  <c r="P417" i="13"/>
  <c r="O417" i="13"/>
  <c r="N417" i="13"/>
  <c r="M417" i="13"/>
  <c r="L417" i="13"/>
  <c r="K417" i="13"/>
  <c r="J417" i="13"/>
  <c r="I417" i="13"/>
  <c r="AB416" i="13"/>
  <c r="AA416" i="13"/>
  <c r="Z416" i="13"/>
  <c r="Y416" i="13"/>
  <c r="X416" i="13"/>
  <c r="W416" i="13"/>
  <c r="V416" i="13"/>
  <c r="U416" i="13"/>
  <c r="T416" i="13"/>
  <c r="S416" i="13"/>
  <c r="R416" i="13"/>
  <c r="Q416" i="13"/>
  <c r="P416" i="13"/>
  <c r="O416" i="13"/>
  <c r="N416" i="13"/>
  <c r="M416" i="13"/>
  <c r="L416" i="13"/>
  <c r="K416" i="13"/>
  <c r="J416" i="13"/>
  <c r="I416" i="13"/>
  <c r="AB415" i="13"/>
  <c r="AA415" i="13"/>
  <c r="Z415" i="13"/>
  <c r="Y415" i="13"/>
  <c r="X415" i="13"/>
  <c r="W415" i="13"/>
  <c r="V415" i="13"/>
  <c r="U415" i="13"/>
  <c r="T415" i="13"/>
  <c r="S415" i="13"/>
  <c r="R415" i="13"/>
  <c r="Q415" i="13"/>
  <c r="P415" i="13"/>
  <c r="O415" i="13"/>
  <c r="N415" i="13"/>
  <c r="M415" i="13"/>
  <c r="L415" i="13"/>
  <c r="K415" i="13"/>
  <c r="J415" i="13"/>
  <c r="I415" i="13"/>
  <c r="AB414" i="13"/>
  <c r="AA414" i="13"/>
  <c r="Z414" i="13"/>
  <c r="Y414" i="13"/>
  <c r="X414" i="13"/>
  <c r="W414" i="13"/>
  <c r="V414" i="13"/>
  <c r="U414" i="13"/>
  <c r="T414" i="13"/>
  <c r="S414" i="13"/>
  <c r="R414" i="13"/>
  <c r="Q414" i="13"/>
  <c r="P414" i="13"/>
  <c r="O414" i="13"/>
  <c r="N414" i="13"/>
  <c r="M414" i="13"/>
  <c r="L414" i="13"/>
  <c r="K414" i="13"/>
  <c r="J414" i="13"/>
  <c r="I414" i="13"/>
  <c r="AB413" i="13"/>
  <c r="AA413" i="13"/>
  <c r="Z413" i="13"/>
  <c r="Y413" i="13"/>
  <c r="X413" i="13"/>
  <c r="W413" i="13"/>
  <c r="V413" i="13"/>
  <c r="U413" i="13"/>
  <c r="T413" i="13"/>
  <c r="S413" i="13"/>
  <c r="R413" i="13"/>
  <c r="Q413" i="13"/>
  <c r="P413" i="13"/>
  <c r="O413" i="13"/>
  <c r="N413" i="13"/>
  <c r="M413" i="13"/>
  <c r="L413" i="13"/>
  <c r="K413" i="13"/>
  <c r="J413" i="13"/>
  <c r="I413" i="13"/>
  <c r="AB412" i="13"/>
  <c r="AA412" i="13"/>
  <c r="Z412" i="13"/>
  <c r="Y412" i="13"/>
  <c r="X412" i="13"/>
  <c r="W412" i="13"/>
  <c r="V412" i="13"/>
  <c r="U412" i="13"/>
  <c r="T412" i="13"/>
  <c r="S412" i="13"/>
  <c r="R412" i="13"/>
  <c r="Q412" i="13"/>
  <c r="P412" i="13"/>
  <c r="O412" i="13"/>
  <c r="N412" i="13"/>
  <c r="M412" i="13"/>
  <c r="L412" i="13"/>
  <c r="K412" i="13"/>
  <c r="J412" i="13"/>
  <c r="I412" i="13"/>
  <c r="AB411" i="13"/>
  <c r="AA411" i="13"/>
  <c r="Z411" i="13"/>
  <c r="Y411" i="13"/>
  <c r="X411" i="13"/>
  <c r="W411" i="13"/>
  <c r="V411" i="13"/>
  <c r="U411" i="13"/>
  <c r="T411" i="13"/>
  <c r="S411" i="13"/>
  <c r="R411" i="13"/>
  <c r="Q411" i="13"/>
  <c r="P411" i="13"/>
  <c r="O411" i="13"/>
  <c r="N411" i="13"/>
  <c r="M411" i="13"/>
  <c r="L411" i="13"/>
  <c r="K411" i="13"/>
  <c r="J411" i="13"/>
  <c r="I411" i="13"/>
  <c r="AB410" i="13"/>
  <c r="AA410" i="13"/>
  <c r="Z410" i="13"/>
  <c r="Y410" i="13"/>
  <c r="X410" i="13"/>
  <c r="W410" i="13"/>
  <c r="V410" i="13"/>
  <c r="U410" i="13"/>
  <c r="T410" i="13"/>
  <c r="S410" i="13"/>
  <c r="R410" i="13"/>
  <c r="Q410" i="13"/>
  <c r="P410" i="13"/>
  <c r="O410" i="13"/>
  <c r="N410" i="13"/>
  <c r="M410" i="13"/>
  <c r="L410" i="13"/>
  <c r="K410" i="13"/>
  <c r="J410" i="13"/>
  <c r="I410" i="13"/>
  <c r="AB409" i="13"/>
  <c r="AA409" i="13"/>
  <c r="Z409" i="13"/>
  <c r="Y409" i="13"/>
  <c r="X409" i="13"/>
  <c r="W409" i="13"/>
  <c r="V409" i="13"/>
  <c r="U409" i="13"/>
  <c r="T409" i="13"/>
  <c r="S409" i="13"/>
  <c r="R409" i="13"/>
  <c r="Q409" i="13"/>
  <c r="P409" i="13"/>
  <c r="O409" i="13"/>
  <c r="N409" i="13"/>
  <c r="M409" i="13"/>
  <c r="L409" i="13"/>
  <c r="K409" i="13"/>
  <c r="J409" i="13"/>
  <c r="I409" i="13"/>
  <c r="AB408" i="13"/>
  <c r="AA408" i="13"/>
  <c r="Z408" i="13"/>
  <c r="Y408" i="13"/>
  <c r="X408" i="13"/>
  <c r="W408" i="13"/>
  <c r="V408" i="13"/>
  <c r="U408" i="13"/>
  <c r="T408" i="13"/>
  <c r="S408" i="13"/>
  <c r="R408" i="13"/>
  <c r="Q408" i="13"/>
  <c r="P408" i="13"/>
  <c r="O408" i="13"/>
  <c r="N408" i="13"/>
  <c r="M408" i="13"/>
  <c r="L408" i="13"/>
  <c r="K408" i="13"/>
  <c r="J408" i="13"/>
  <c r="I408" i="13"/>
  <c r="AB407" i="13"/>
  <c r="AA407" i="13"/>
  <c r="Z407" i="13"/>
  <c r="Y407" i="13"/>
  <c r="X407" i="13"/>
  <c r="W407" i="13"/>
  <c r="V407" i="13"/>
  <c r="U407" i="13"/>
  <c r="T407" i="13"/>
  <c r="S407" i="13"/>
  <c r="R407" i="13"/>
  <c r="Q407" i="13"/>
  <c r="P407" i="13"/>
  <c r="O407" i="13"/>
  <c r="N407" i="13"/>
  <c r="M407" i="13"/>
  <c r="L407" i="13"/>
  <c r="K407" i="13"/>
  <c r="J407" i="13"/>
  <c r="I407" i="13"/>
  <c r="AB406" i="13"/>
  <c r="AA406" i="13"/>
  <c r="Z406" i="13"/>
  <c r="Y406" i="13"/>
  <c r="X406" i="13"/>
  <c r="W406" i="13"/>
  <c r="V406" i="13"/>
  <c r="U406" i="13"/>
  <c r="T406" i="13"/>
  <c r="S406" i="13"/>
  <c r="R406" i="13"/>
  <c r="Q406" i="13"/>
  <c r="P406" i="13"/>
  <c r="O406" i="13"/>
  <c r="N406" i="13"/>
  <c r="M406" i="13"/>
  <c r="L406" i="13"/>
  <c r="K406" i="13"/>
  <c r="J406" i="13"/>
  <c r="I406" i="13"/>
  <c r="AB405" i="13"/>
  <c r="AA405" i="13"/>
  <c r="Z405" i="13"/>
  <c r="Y405" i="13"/>
  <c r="X405" i="13"/>
  <c r="W405" i="13"/>
  <c r="V405" i="13"/>
  <c r="U405" i="13"/>
  <c r="T405" i="13"/>
  <c r="S405" i="13"/>
  <c r="R405" i="13"/>
  <c r="Q405" i="13"/>
  <c r="P405" i="13"/>
  <c r="O405" i="13"/>
  <c r="N405" i="13"/>
  <c r="M405" i="13"/>
  <c r="L405" i="13"/>
  <c r="K405" i="13"/>
  <c r="J405" i="13"/>
  <c r="I405" i="13"/>
  <c r="AB404" i="13"/>
  <c r="AA404" i="13"/>
  <c r="Z404" i="13"/>
  <c r="Y404" i="13"/>
  <c r="X404" i="13"/>
  <c r="W404" i="13"/>
  <c r="V404" i="13"/>
  <c r="U404" i="13"/>
  <c r="T404" i="13"/>
  <c r="S404" i="13"/>
  <c r="R404" i="13"/>
  <c r="Q404" i="13"/>
  <c r="P404" i="13"/>
  <c r="O404" i="13"/>
  <c r="N404" i="13"/>
  <c r="M404" i="13"/>
  <c r="L404" i="13"/>
  <c r="K404" i="13"/>
  <c r="J404" i="13"/>
  <c r="I404" i="13"/>
  <c r="AB403" i="13"/>
  <c r="AA403" i="13"/>
  <c r="Z403" i="13"/>
  <c r="Y403" i="13"/>
  <c r="X403" i="13"/>
  <c r="W403" i="13"/>
  <c r="V403" i="13"/>
  <c r="U403" i="13"/>
  <c r="T403" i="13"/>
  <c r="S403" i="13"/>
  <c r="R403" i="13"/>
  <c r="Q403" i="13"/>
  <c r="P403" i="13"/>
  <c r="O403" i="13"/>
  <c r="N403" i="13"/>
  <c r="M403" i="13"/>
  <c r="L403" i="13"/>
  <c r="K403" i="13"/>
  <c r="J403" i="13"/>
  <c r="I403" i="13"/>
  <c r="AB402" i="13"/>
  <c r="AA402" i="13"/>
  <c r="Z402" i="13"/>
  <c r="Y402" i="13"/>
  <c r="X402" i="13"/>
  <c r="W402" i="13"/>
  <c r="V402" i="13"/>
  <c r="U402" i="13"/>
  <c r="T402" i="13"/>
  <c r="S402" i="13"/>
  <c r="R402" i="13"/>
  <c r="Q402" i="13"/>
  <c r="P402" i="13"/>
  <c r="O402" i="13"/>
  <c r="N402" i="13"/>
  <c r="M402" i="13"/>
  <c r="L402" i="13"/>
  <c r="K402" i="13"/>
  <c r="J402" i="13"/>
  <c r="I402" i="13"/>
  <c r="AB401" i="13"/>
  <c r="AA401" i="13"/>
  <c r="Z401" i="13"/>
  <c r="Y401" i="13"/>
  <c r="X401" i="13"/>
  <c r="W401" i="13"/>
  <c r="V401" i="13"/>
  <c r="U401" i="13"/>
  <c r="T401" i="13"/>
  <c r="S401" i="13"/>
  <c r="R401" i="13"/>
  <c r="Q401" i="13"/>
  <c r="P401" i="13"/>
  <c r="O401" i="13"/>
  <c r="N401" i="13"/>
  <c r="M401" i="13"/>
  <c r="L401" i="13"/>
  <c r="K401" i="13"/>
  <c r="J401" i="13"/>
  <c r="I401" i="13"/>
  <c r="AB400" i="13"/>
  <c r="AA400" i="13"/>
  <c r="Z400" i="13"/>
  <c r="Y400" i="13"/>
  <c r="X400" i="13"/>
  <c r="W400" i="13"/>
  <c r="V400" i="13"/>
  <c r="U400" i="13"/>
  <c r="T400" i="13"/>
  <c r="S400" i="13"/>
  <c r="R400" i="13"/>
  <c r="Q400" i="13"/>
  <c r="P400" i="13"/>
  <c r="O400" i="13"/>
  <c r="N400" i="13"/>
  <c r="M400" i="13"/>
  <c r="L400" i="13"/>
  <c r="K400" i="13"/>
  <c r="J400" i="13"/>
  <c r="I400" i="13"/>
  <c r="AB399" i="13"/>
  <c r="AA399" i="13"/>
  <c r="Z399" i="13"/>
  <c r="Y399" i="13"/>
  <c r="X399" i="13"/>
  <c r="W399" i="13"/>
  <c r="V399" i="13"/>
  <c r="U399" i="13"/>
  <c r="T399" i="13"/>
  <c r="S399" i="13"/>
  <c r="R399" i="13"/>
  <c r="Q399" i="13"/>
  <c r="P399" i="13"/>
  <c r="O399" i="13"/>
  <c r="N399" i="13"/>
  <c r="M399" i="13"/>
  <c r="L399" i="13"/>
  <c r="K399" i="13"/>
  <c r="J399" i="13"/>
  <c r="I399" i="13"/>
  <c r="AB398" i="13"/>
  <c r="AA398" i="13"/>
  <c r="Z398" i="13"/>
  <c r="Y398" i="13"/>
  <c r="X398" i="13"/>
  <c r="W398" i="13"/>
  <c r="V398" i="13"/>
  <c r="U398" i="13"/>
  <c r="T398" i="13"/>
  <c r="S398" i="13"/>
  <c r="R398" i="13"/>
  <c r="Q398" i="13"/>
  <c r="P398" i="13"/>
  <c r="O398" i="13"/>
  <c r="N398" i="13"/>
  <c r="M398" i="13"/>
  <c r="L398" i="13"/>
  <c r="K398" i="13"/>
  <c r="J398" i="13"/>
  <c r="I398" i="13"/>
  <c r="AB397" i="13"/>
  <c r="AA397" i="13"/>
  <c r="Z397" i="13"/>
  <c r="Y397" i="13"/>
  <c r="X397" i="13"/>
  <c r="W397" i="13"/>
  <c r="V397" i="13"/>
  <c r="U397" i="13"/>
  <c r="T397" i="13"/>
  <c r="S397" i="13"/>
  <c r="R397" i="13"/>
  <c r="Q397" i="13"/>
  <c r="P397" i="13"/>
  <c r="O397" i="13"/>
  <c r="N397" i="13"/>
  <c r="M397" i="13"/>
  <c r="L397" i="13"/>
  <c r="K397" i="13"/>
  <c r="J397" i="13"/>
  <c r="I397" i="13"/>
  <c r="AB396" i="13"/>
  <c r="AA396" i="13"/>
  <c r="Z396" i="13"/>
  <c r="Y396" i="13"/>
  <c r="X396" i="13"/>
  <c r="W396" i="13"/>
  <c r="V396" i="13"/>
  <c r="U396" i="13"/>
  <c r="T396" i="13"/>
  <c r="S396" i="13"/>
  <c r="R396" i="13"/>
  <c r="Q396" i="13"/>
  <c r="P396" i="13"/>
  <c r="O396" i="13"/>
  <c r="N396" i="13"/>
  <c r="M396" i="13"/>
  <c r="L396" i="13"/>
  <c r="K396" i="13"/>
  <c r="J396" i="13"/>
  <c r="I396" i="13"/>
  <c r="AB395" i="13"/>
  <c r="AA395" i="13"/>
  <c r="Z395" i="13"/>
  <c r="Y395" i="13"/>
  <c r="X395" i="13"/>
  <c r="W395" i="13"/>
  <c r="V395" i="13"/>
  <c r="U395" i="13"/>
  <c r="T395" i="13"/>
  <c r="S395" i="13"/>
  <c r="R395" i="13"/>
  <c r="Q395" i="13"/>
  <c r="P395" i="13"/>
  <c r="O395" i="13"/>
  <c r="N395" i="13"/>
  <c r="M395" i="13"/>
  <c r="L395" i="13"/>
  <c r="K395" i="13"/>
  <c r="J395" i="13"/>
  <c r="I395" i="13"/>
  <c r="AB394" i="13"/>
  <c r="AA394" i="13"/>
  <c r="Z394" i="13"/>
  <c r="Y394" i="13"/>
  <c r="X394" i="13"/>
  <c r="W394" i="13"/>
  <c r="V394" i="13"/>
  <c r="U394" i="13"/>
  <c r="T394" i="13"/>
  <c r="S394" i="13"/>
  <c r="R394" i="13"/>
  <c r="Q394" i="13"/>
  <c r="P394" i="13"/>
  <c r="O394" i="13"/>
  <c r="N394" i="13"/>
  <c r="M394" i="13"/>
  <c r="L394" i="13"/>
  <c r="K394" i="13"/>
  <c r="J394" i="13"/>
  <c r="I394" i="13"/>
  <c r="AB393" i="13"/>
  <c r="AA393" i="13"/>
  <c r="Z393" i="13"/>
  <c r="Y393" i="13"/>
  <c r="X393" i="13"/>
  <c r="W393" i="13"/>
  <c r="V393" i="13"/>
  <c r="U393" i="13"/>
  <c r="T393" i="13"/>
  <c r="S393" i="13"/>
  <c r="R393" i="13"/>
  <c r="Q393" i="13"/>
  <c r="P393" i="13"/>
  <c r="O393" i="13"/>
  <c r="N393" i="13"/>
  <c r="M393" i="13"/>
  <c r="L393" i="13"/>
  <c r="K393" i="13"/>
  <c r="J393" i="13"/>
  <c r="I393" i="13"/>
  <c r="AB392" i="13"/>
  <c r="AA392" i="13"/>
  <c r="Z392" i="13"/>
  <c r="Y392" i="13"/>
  <c r="X392" i="13"/>
  <c r="W392" i="13"/>
  <c r="V392" i="13"/>
  <c r="U392" i="13"/>
  <c r="T392" i="13"/>
  <c r="S392" i="13"/>
  <c r="R392" i="13"/>
  <c r="Q392" i="13"/>
  <c r="P392" i="13"/>
  <c r="O392" i="13"/>
  <c r="N392" i="13"/>
  <c r="M392" i="13"/>
  <c r="L392" i="13"/>
  <c r="K392" i="13"/>
  <c r="J392" i="13"/>
  <c r="I392" i="13"/>
  <c r="AB391" i="13"/>
  <c r="AA391" i="13"/>
  <c r="Z391" i="13"/>
  <c r="Y391" i="13"/>
  <c r="X391" i="13"/>
  <c r="W391" i="13"/>
  <c r="V391" i="13"/>
  <c r="U391" i="13"/>
  <c r="T391" i="13"/>
  <c r="S391" i="13"/>
  <c r="R391" i="13"/>
  <c r="Q391" i="13"/>
  <c r="P391" i="13"/>
  <c r="O391" i="13"/>
  <c r="N391" i="13"/>
  <c r="M391" i="13"/>
  <c r="L391" i="13"/>
  <c r="K391" i="13"/>
  <c r="J391" i="13"/>
  <c r="I391" i="13"/>
  <c r="AB390" i="13"/>
  <c r="AA390" i="13"/>
  <c r="Z390" i="13"/>
  <c r="Y390" i="13"/>
  <c r="X390" i="13"/>
  <c r="W390" i="13"/>
  <c r="V390" i="13"/>
  <c r="U390" i="13"/>
  <c r="T390" i="13"/>
  <c r="S390" i="13"/>
  <c r="R390" i="13"/>
  <c r="Q390" i="13"/>
  <c r="P390" i="13"/>
  <c r="O390" i="13"/>
  <c r="N390" i="13"/>
  <c r="M390" i="13"/>
  <c r="L390" i="13"/>
  <c r="K390" i="13"/>
  <c r="J390" i="13"/>
  <c r="I390" i="13"/>
  <c r="AB389" i="13"/>
  <c r="AA389" i="13"/>
  <c r="Z389" i="13"/>
  <c r="Y389" i="13"/>
  <c r="X389" i="13"/>
  <c r="W389" i="13"/>
  <c r="V389" i="13"/>
  <c r="U389" i="13"/>
  <c r="T389" i="13"/>
  <c r="S389" i="13"/>
  <c r="R389" i="13"/>
  <c r="Q389" i="13"/>
  <c r="P389" i="13"/>
  <c r="O389" i="13"/>
  <c r="N389" i="13"/>
  <c r="M389" i="13"/>
  <c r="L389" i="13"/>
  <c r="K389" i="13"/>
  <c r="J389" i="13"/>
  <c r="I389" i="13"/>
  <c r="G347" i="13"/>
  <c r="G348" i="13"/>
  <c r="G349" i="13"/>
  <c r="G350" i="13"/>
  <c r="G351" i="13"/>
  <c r="G352" i="13"/>
  <c r="G353" i="13"/>
  <c r="G354" i="13"/>
  <c r="G355" i="13"/>
  <c r="G356" i="13"/>
  <c r="G357" i="13"/>
  <c r="G358" i="13"/>
  <c r="G359" i="13"/>
  <c r="G360" i="13"/>
  <c r="G361" i="13"/>
  <c r="G362" i="13"/>
  <c r="G363" i="13"/>
  <c r="G364" i="13"/>
  <c r="G365" i="13"/>
  <c r="G366" i="13"/>
  <c r="G367" i="13"/>
  <c r="G368" i="13"/>
  <c r="G369" i="13"/>
  <c r="G370" i="13"/>
  <c r="G371" i="13"/>
  <c r="G372" i="13"/>
  <c r="G373" i="13"/>
  <c r="G374" i="13"/>
  <c r="G375" i="13"/>
  <c r="G376" i="13"/>
  <c r="G377" i="13"/>
  <c r="G378" i="13"/>
  <c r="G379" i="13"/>
  <c r="G380" i="13"/>
  <c r="G381" i="13"/>
  <c r="G382" i="13"/>
  <c r="G383" i="13"/>
  <c r="G384" i="13"/>
  <c r="G385" i="13"/>
  <c r="G386" i="13"/>
  <c r="G387" i="13"/>
  <c r="G388" i="13"/>
  <c r="G346" i="13"/>
  <c r="D348" i="13"/>
  <c r="D349" i="13"/>
  <c r="D350" i="13"/>
  <c r="D351" i="13"/>
  <c r="D352" i="13"/>
  <c r="D353" i="13"/>
  <c r="D354" i="13"/>
  <c r="D355" i="13"/>
  <c r="D356" i="13"/>
  <c r="D357" i="13"/>
  <c r="D358" i="13"/>
  <c r="D359" i="13"/>
  <c r="D360" i="13"/>
  <c r="D361" i="13"/>
  <c r="D362" i="13"/>
  <c r="D363" i="13"/>
  <c r="D364" i="13"/>
  <c r="D365" i="13"/>
  <c r="D366" i="13"/>
  <c r="D367" i="13"/>
  <c r="D368" i="13"/>
  <c r="D369" i="13"/>
  <c r="D370" i="13"/>
  <c r="D371" i="13"/>
  <c r="D372" i="13"/>
  <c r="D373" i="13"/>
  <c r="D374" i="13"/>
  <c r="D375" i="13"/>
  <c r="D376" i="13"/>
  <c r="D377" i="13"/>
  <c r="D378" i="13"/>
  <c r="D379" i="13"/>
  <c r="D380" i="13"/>
  <c r="D381" i="13"/>
  <c r="D382" i="13"/>
  <c r="D383" i="13"/>
  <c r="D384" i="13"/>
  <c r="D385" i="13"/>
  <c r="D386" i="13"/>
  <c r="D387" i="13"/>
  <c r="D388" i="13"/>
  <c r="D347" i="13"/>
  <c r="AB388" i="13"/>
  <c r="AA388" i="13"/>
  <c r="Z388" i="13"/>
  <c r="Y388" i="13"/>
  <c r="X388" i="13"/>
  <c r="W388" i="13"/>
  <c r="V388" i="13"/>
  <c r="U388" i="13"/>
  <c r="T388" i="13"/>
  <c r="S388" i="13"/>
  <c r="R388" i="13"/>
  <c r="Q388" i="13"/>
  <c r="P388" i="13"/>
  <c r="O388" i="13"/>
  <c r="N388" i="13"/>
  <c r="M388" i="13"/>
  <c r="L388" i="13"/>
  <c r="K388" i="13"/>
  <c r="J388" i="13"/>
  <c r="I388" i="13"/>
  <c r="F388" i="13"/>
  <c r="AB387" i="13"/>
  <c r="AA387" i="13"/>
  <c r="Z387" i="13"/>
  <c r="Y387" i="13"/>
  <c r="X387" i="13"/>
  <c r="W387" i="13"/>
  <c r="V387" i="13"/>
  <c r="U387" i="13"/>
  <c r="T387" i="13"/>
  <c r="S387" i="13"/>
  <c r="R387" i="13"/>
  <c r="Q387" i="13"/>
  <c r="P387" i="13"/>
  <c r="O387" i="13"/>
  <c r="N387" i="13"/>
  <c r="M387" i="13"/>
  <c r="L387" i="13"/>
  <c r="K387" i="13"/>
  <c r="J387" i="13"/>
  <c r="I387" i="13"/>
  <c r="F387" i="13"/>
  <c r="AB386" i="13"/>
  <c r="AA386" i="13"/>
  <c r="Z386" i="13"/>
  <c r="Y386" i="13"/>
  <c r="X386" i="13"/>
  <c r="W386" i="13"/>
  <c r="V386" i="13"/>
  <c r="U386" i="13"/>
  <c r="T386" i="13"/>
  <c r="S386" i="13"/>
  <c r="R386" i="13"/>
  <c r="Q386" i="13"/>
  <c r="P386" i="13"/>
  <c r="O386" i="13"/>
  <c r="N386" i="13"/>
  <c r="M386" i="13"/>
  <c r="L386" i="13"/>
  <c r="K386" i="13"/>
  <c r="J386" i="13"/>
  <c r="I386" i="13"/>
  <c r="F386" i="13"/>
  <c r="AB385" i="13"/>
  <c r="AA385" i="13"/>
  <c r="Z385" i="13"/>
  <c r="Y385" i="13"/>
  <c r="X385" i="13"/>
  <c r="W385" i="13"/>
  <c r="V385" i="13"/>
  <c r="U385" i="13"/>
  <c r="T385" i="13"/>
  <c r="S385" i="13"/>
  <c r="R385" i="13"/>
  <c r="Q385" i="13"/>
  <c r="P385" i="13"/>
  <c r="O385" i="13"/>
  <c r="N385" i="13"/>
  <c r="M385" i="13"/>
  <c r="L385" i="13"/>
  <c r="K385" i="13"/>
  <c r="J385" i="13"/>
  <c r="I385" i="13"/>
  <c r="F385" i="13"/>
  <c r="H385" i="13" s="1"/>
  <c r="AB384" i="13"/>
  <c r="AA384" i="13"/>
  <c r="Z384" i="13"/>
  <c r="Y384" i="13"/>
  <c r="X384" i="13"/>
  <c r="W384" i="13"/>
  <c r="V384" i="13"/>
  <c r="U384" i="13"/>
  <c r="T384" i="13"/>
  <c r="S384" i="13"/>
  <c r="R384" i="13"/>
  <c r="Q384" i="13"/>
  <c r="P384" i="13"/>
  <c r="O384" i="13"/>
  <c r="N384" i="13"/>
  <c r="M384" i="13"/>
  <c r="L384" i="13"/>
  <c r="K384" i="13"/>
  <c r="J384" i="13"/>
  <c r="I384" i="13"/>
  <c r="F384" i="13"/>
  <c r="AB383" i="13"/>
  <c r="AA383" i="13"/>
  <c r="Z383" i="13"/>
  <c r="Y383" i="13"/>
  <c r="X383" i="13"/>
  <c r="W383" i="13"/>
  <c r="V383" i="13"/>
  <c r="U383" i="13"/>
  <c r="T383" i="13"/>
  <c r="S383" i="13"/>
  <c r="R383" i="13"/>
  <c r="Q383" i="13"/>
  <c r="P383" i="13"/>
  <c r="O383" i="13"/>
  <c r="N383" i="13"/>
  <c r="M383" i="13"/>
  <c r="L383" i="13"/>
  <c r="K383" i="13"/>
  <c r="J383" i="13"/>
  <c r="I383" i="13"/>
  <c r="F383" i="13"/>
  <c r="AB382" i="13"/>
  <c r="AA382" i="13"/>
  <c r="Z382" i="13"/>
  <c r="Y382" i="13"/>
  <c r="X382" i="13"/>
  <c r="W382" i="13"/>
  <c r="V382" i="13"/>
  <c r="U382" i="13"/>
  <c r="T382" i="13"/>
  <c r="S382" i="13"/>
  <c r="R382" i="13"/>
  <c r="Q382" i="13"/>
  <c r="P382" i="13"/>
  <c r="O382" i="13"/>
  <c r="N382" i="13"/>
  <c r="M382" i="13"/>
  <c r="L382" i="13"/>
  <c r="K382" i="13"/>
  <c r="J382" i="13"/>
  <c r="I382" i="13"/>
  <c r="F382" i="13"/>
  <c r="AB381" i="13"/>
  <c r="AA381" i="13"/>
  <c r="Z381" i="13"/>
  <c r="Y381" i="13"/>
  <c r="X381" i="13"/>
  <c r="W381" i="13"/>
  <c r="V381" i="13"/>
  <c r="U381" i="13"/>
  <c r="T381" i="13"/>
  <c r="S381" i="13"/>
  <c r="R381" i="13"/>
  <c r="Q381" i="13"/>
  <c r="P381" i="13"/>
  <c r="O381" i="13"/>
  <c r="N381" i="13"/>
  <c r="M381" i="13"/>
  <c r="L381" i="13"/>
  <c r="K381" i="13"/>
  <c r="J381" i="13"/>
  <c r="I381" i="13"/>
  <c r="F381" i="13"/>
  <c r="AB380" i="13"/>
  <c r="AA380" i="13"/>
  <c r="Z380" i="13"/>
  <c r="Y380" i="13"/>
  <c r="X380" i="13"/>
  <c r="W380" i="13"/>
  <c r="V380" i="13"/>
  <c r="U380" i="13"/>
  <c r="T380" i="13"/>
  <c r="S380" i="13"/>
  <c r="R380" i="13"/>
  <c r="Q380" i="13"/>
  <c r="P380" i="13"/>
  <c r="O380" i="13"/>
  <c r="N380" i="13"/>
  <c r="M380" i="13"/>
  <c r="L380" i="13"/>
  <c r="K380" i="13"/>
  <c r="J380" i="13"/>
  <c r="I380" i="13"/>
  <c r="F380" i="13"/>
  <c r="AB379" i="13"/>
  <c r="AA379" i="13"/>
  <c r="Z379" i="13"/>
  <c r="Y379" i="13"/>
  <c r="X379" i="13"/>
  <c r="W379" i="13"/>
  <c r="V379" i="13"/>
  <c r="U379" i="13"/>
  <c r="T379" i="13"/>
  <c r="S379" i="13"/>
  <c r="R379" i="13"/>
  <c r="Q379" i="13"/>
  <c r="P379" i="13"/>
  <c r="O379" i="13"/>
  <c r="N379" i="13"/>
  <c r="M379" i="13"/>
  <c r="L379" i="13"/>
  <c r="K379" i="13"/>
  <c r="J379" i="13"/>
  <c r="I379" i="13"/>
  <c r="F379" i="13"/>
  <c r="AB378" i="13"/>
  <c r="AA378" i="13"/>
  <c r="Z378" i="13"/>
  <c r="Y378" i="13"/>
  <c r="X378" i="13"/>
  <c r="W378" i="13"/>
  <c r="V378" i="13"/>
  <c r="U378" i="13"/>
  <c r="T378" i="13"/>
  <c r="S378" i="13"/>
  <c r="R378" i="13"/>
  <c r="Q378" i="13"/>
  <c r="P378" i="13"/>
  <c r="O378" i="13"/>
  <c r="N378" i="13"/>
  <c r="M378" i="13"/>
  <c r="L378" i="13"/>
  <c r="K378" i="13"/>
  <c r="J378" i="13"/>
  <c r="I378" i="13"/>
  <c r="F378" i="13"/>
  <c r="AB377" i="13"/>
  <c r="AA377" i="13"/>
  <c r="Z377" i="13"/>
  <c r="Y377" i="13"/>
  <c r="X377" i="13"/>
  <c r="W377" i="13"/>
  <c r="V377" i="13"/>
  <c r="U377" i="13"/>
  <c r="T377" i="13"/>
  <c r="S377" i="13"/>
  <c r="R377" i="13"/>
  <c r="Q377" i="13"/>
  <c r="P377" i="13"/>
  <c r="O377" i="13"/>
  <c r="N377" i="13"/>
  <c r="M377" i="13"/>
  <c r="L377" i="13"/>
  <c r="K377" i="13"/>
  <c r="J377" i="13"/>
  <c r="I377" i="13"/>
  <c r="F377" i="13"/>
  <c r="AB376" i="13"/>
  <c r="AA376" i="13"/>
  <c r="Z376" i="13"/>
  <c r="Y376" i="13"/>
  <c r="X376" i="13"/>
  <c r="W376" i="13"/>
  <c r="V376" i="13"/>
  <c r="U376" i="13"/>
  <c r="T376" i="13"/>
  <c r="S376" i="13"/>
  <c r="R376" i="13"/>
  <c r="Q376" i="13"/>
  <c r="P376" i="13"/>
  <c r="O376" i="13"/>
  <c r="N376" i="13"/>
  <c r="M376" i="13"/>
  <c r="L376" i="13"/>
  <c r="K376" i="13"/>
  <c r="J376" i="13"/>
  <c r="I376" i="13"/>
  <c r="F376" i="13"/>
  <c r="AB375" i="13"/>
  <c r="AA375" i="13"/>
  <c r="Z375" i="13"/>
  <c r="Y375" i="13"/>
  <c r="X375" i="13"/>
  <c r="W375" i="13"/>
  <c r="V375" i="13"/>
  <c r="U375" i="13"/>
  <c r="T375" i="13"/>
  <c r="S375" i="13"/>
  <c r="R375" i="13"/>
  <c r="Q375" i="13"/>
  <c r="P375" i="13"/>
  <c r="O375" i="13"/>
  <c r="N375" i="13"/>
  <c r="M375" i="13"/>
  <c r="L375" i="13"/>
  <c r="K375" i="13"/>
  <c r="J375" i="13"/>
  <c r="I375" i="13"/>
  <c r="F375" i="13"/>
  <c r="H375" i="13" s="1"/>
  <c r="AB374" i="13"/>
  <c r="AA374" i="13"/>
  <c r="Z374" i="13"/>
  <c r="Y374" i="13"/>
  <c r="X374" i="13"/>
  <c r="W374" i="13"/>
  <c r="V374" i="13"/>
  <c r="U374" i="13"/>
  <c r="T374" i="13"/>
  <c r="S374" i="13"/>
  <c r="R374" i="13"/>
  <c r="Q374" i="13"/>
  <c r="P374" i="13"/>
  <c r="O374" i="13"/>
  <c r="N374" i="13"/>
  <c r="M374" i="13"/>
  <c r="L374" i="13"/>
  <c r="K374" i="13"/>
  <c r="J374" i="13"/>
  <c r="I374" i="13"/>
  <c r="F374" i="13"/>
  <c r="AB373" i="13"/>
  <c r="AA373" i="13"/>
  <c r="Z373" i="13"/>
  <c r="Y373" i="13"/>
  <c r="X373" i="13"/>
  <c r="W373" i="13"/>
  <c r="V373" i="13"/>
  <c r="U373" i="13"/>
  <c r="T373" i="13"/>
  <c r="S373" i="13"/>
  <c r="R373" i="13"/>
  <c r="Q373" i="13"/>
  <c r="P373" i="13"/>
  <c r="O373" i="13"/>
  <c r="N373" i="13"/>
  <c r="M373" i="13"/>
  <c r="L373" i="13"/>
  <c r="K373" i="13"/>
  <c r="J373" i="13"/>
  <c r="I373" i="13"/>
  <c r="F373" i="13"/>
  <c r="AB372" i="13"/>
  <c r="AA372" i="13"/>
  <c r="Z372" i="13"/>
  <c r="Y372" i="13"/>
  <c r="X372" i="13"/>
  <c r="W372" i="13"/>
  <c r="V372" i="13"/>
  <c r="U372" i="13"/>
  <c r="T372" i="13"/>
  <c r="S372" i="13"/>
  <c r="R372" i="13"/>
  <c r="Q372" i="13"/>
  <c r="P372" i="13"/>
  <c r="O372" i="13"/>
  <c r="N372" i="13"/>
  <c r="M372" i="13"/>
  <c r="L372" i="13"/>
  <c r="K372" i="13"/>
  <c r="J372" i="13"/>
  <c r="I372" i="13"/>
  <c r="F372" i="13"/>
  <c r="AB371" i="13"/>
  <c r="AA371" i="13"/>
  <c r="Z371" i="13"/>
  <c r="Y371" i="13"/>
  <c r="X371" i="13"/>
  <c r="W371" i="13"/>
  <c r="V371" i="13"/>
  <c r="U371" i="13"/>
  <c r="T371" i="13"/>
  <c r="S371" i="13"/>
  <c r="R371" i="13"/>
  <c r="Q371" i="13"/>
  <c r="P371" i="13"/>
  <c r="O371" i="13"/>
  <c r="N371" i="13"/>
  <c r="M371" i="13"/>
  <c r="L371" i="13"/>
  <c r="K371" i="13"/>
  <c r="J371" i="13"/>
  <c r="I371" i="13"/>
  <c r="F371" i="13"/>
  <c r="AB370" i="13"/>
  <c r="AA370" i="13"/>
  <c r="Z370" i="13"/>
  <c r="Y370" i="13"/>
  <c r="X370" i="13"/>
  <c r="W370" i="13"/>
  <c r="V370" i="13"/>
  <c r="U370" i="13"/>
  <c r="T370" i="13"/>
  <c r="S370" i="13"/>
  <c r="R370" i="13"/>
  <c r="Q370" i="13"/>
  <c r="P370" i="13"/>
  <c r="O370" i="13"/>
  <c r="N370" i="13"/>
  <c r="M370" i="13"/>
  <c r="L370" i="13"/>
  <c r="K370" i="13"/>
  <c r="J370" i="13"/>
  <c r="I370" i="13"/>
  <c r="F370" i="13"/>
  <c r="H370" i="13" s="1"/>
  <c r="AB369" i="13"/>
  <c r="AA369" i="13"/>
  <c r="Z369" i="13"/>
  <c r="Y369" i="13"/>
  <c r="X369" i="13"/>
  <c r="W369" i="13"/>
  <c r="V369" i="13"/>
  <c r="U369" i="13"/>
  <c r="T369" i="13"/>
  <c r="S369" i="13"/>
  <c r="R369" i="13"/>
  <c r="Q369" i="13"/>
  <c r="P369" i="13"/>
  <c r="O369" i="13"/>
  <c r="N369" i="13"/>
  <c r="M369" i="13"/>
  <c r="L369" i="13"/>
  <c r="K369" i="13"/>
  <c r="J369" i="13"/>
  <c r="I369" i="13"/>
  <c r="F369" i="13"/>
  <c r="AB368" i="13"/>
  <c r="AA368" i="13"/>
  <c r="Z368" i="13"/>
  <c r="Y368" i="13"/>
  <c r="X368" i="13"/>
  <c r="W368" i="13"/>
  <c r="V368" i="13"/>
  <c r="U368" i="13"/>
  <c r="T368" i="13"/>
  <c r="S368" i="13"/>
  <c r="R368" i="13"/>
  <c r="Q368" i="13"/>
  <c r="P368" i="13"/>
  <c r="O368" i="13"/>
  <c r="N368" i="13"/>
  <c r="M368" i="13"/>
  <c r="L368" i="13"/>
  <c r="K368" i="13"/>
  <c r="J368" i="13"/>
  <c r="I368" i="13"/>
  <c r="F368" i="13"/>
  <c r="AB367" i="13"/>
  <c r="AA367" i="13"/>
  <c r="Z367" i="13"/>
  <c r="Y367" i="13"/>
  <c r="X367" i="13"/>
  <c r="W367" i="13"/>
  <c r="V367" i="13"/>
  <c r="U367" i="13"/>
  <c r="T367" i="13"/>
  <c r="S367" i="13"/>
  <c r="R367" i="13"/>
  <c r="Q367" i="13"/>
  <c r="P367" i="13"/>
  <c r="O367" i="13"/>
  <c r="N367" i="13"/>
  <c r="M367" i="13"/>
  <c r="L367" i="13"/>
  <c r="K367" i="13"/>
  <c r="J367" i="13"/>
  <c r="I367" i="13"/>
  <c r="F367" i="13"/>
  <c r="AB366" i="13"/>
  <c r="AA366" i="13"/>
  <c r="Z366" i="13"/>
  <c r="Y366" i="13"/>
  <c r="X366" i="13"/>
  <c r="W366" i="13"/>
  <c r="V366" i="13"/>
  <c r="U366" i="13"/>
  <c r="T366" i="13"/>
  <c r="S366" i="13"/>
  <c r="R366" i="13"/>
  <c r="Q366" i="13"/>
  <c r="P366" i="13"/>
  <c r="O366" i="13"/>
  <c r="N366" i="13"/>
  <c r="M366" i="13"/>
  <c r="L366" i="13"/>
  <c r="K366" i="13"/>
  <c r="J366" i="13"/>
  <c r="I366" i="13"/>
  <c r="F366" i="13"/>
  <c r="AB365" i="13"/>
  <c r="AA365" i="13"/>
  <c r="Z365" i="13"/>
  <c r="Y365" i="13"/>
  <c r="X365" i="13"/>
  <c r="W365" i="13"/>
  <c r="V365" i="13"/>
  <c r="U365" i="13"/>
  <c r="T365" i="13"/>
  <c r="S365" i="13"/>
  <c r="R365" i="13"/>
  <c r="Q365" i="13"/>
  <c r="P365" i="13"/>
  <c r="O365" i="13"/>
  <c r="N365" i="13"/>
  <c r="M365" i="13"/>
  <c r="L365" i="13"/>
  <c r="K365" i="13"/>
  <c r="J365" i="13"/>
  <c r="I365" i="13"/>
  <c r="F365" i="13"/>
  <c r="AB364" i="13"/>
  <c r="AA364" i="13"/>
  <c r="Z364" i="13"/>
  <c r="Y364" i="13"/>
  <c r="X364" i="13"/>
  <c r="W364" i="13"/>
  <c r="V364" i="13"/>
  <c r="U364" i="13"/>
  <c r="T364" i="13"/>
  <c r="S364" i="13"/>
  <c r="R364" i="13"/>
  <c r="Q364" i="13"/>
  <c r="P364" i="13"/>
  <c r="O364" i="13"/>
  <c r="N364" i="13"/>
  <c r="M364" i="13"/>
  <c r="L364" i="13"/>
  <c r="K364" i="13"/>
  <c r="J364" i="13"/>
  <c r="I364" i="13"/>
  <c r="F364" i="13"/>
  <c r="AB363" i="13"/>
  <c r="AA363" i="13"/>
  <c r="Z363" i="13"/>
  <c r="Y363" i="13"/>
  <c r="X363" i="13"/>
  <c r="W363" i="13"/>
  <c r="V363" i="13"/>
  <c r="U363" i="13"/>
  <c r="T363" i="13"/>
  <c r="S363" i="13"/>
  <c r="R363" i="13"/>
  <c r="Q363" i="13"/>
  <c r="P363" i="13"/>
  <c r="O363" i="13"/>
  <c r="N363" i="13"/>
  <c r="M363" i="13"/>
  <c r="L363" i="13"/>
  <c r="K363" i="13"/>
  <c r="J363" i="13"/>
  <c r="I363" i="13"/>
  <c r="F363" i="13"/>
  <c r="AB362" i="13"/>
  <c r="AA362" i="13"/>
  <c r="Z362" i="13"/>
  <c r="Y362" i="13"/>
  <c r="X362" i="13"/>
  <c r="W362" i="13"/>
  <c r="V362" i="13"/>
  <c r="U362" i="13"/>
  <c r="T362" i="13"/>
  <c r="S362" i="13"/>
  <c r="R362" i="13"/>
  <c r="Q362" i="13"/>
  <c r="P362" i="13"/>
  <c r="O362" i="13"/>
  <c r="N362" i="13"/>
  <c r="M362" i="13"/>
  <c r="L362" i="13"/>
  <c r="K362" i="13"/>
  <c r="J362" i="13"/>
  <c r="I362" i="13"/>
  <c r="F362" i="13"/>
  <c r="AB361" i="13"/>
  <c r="AA361" i="13"/>
  <c r="Z361" i="13"/>
  <c r="Y361" i="13"/>
  <c r="X361" i="13"/>
  <c r="W361" i="13"/>
  <c r="V361" i="13"/>
  <c r="U361" i="13"/>
  <c r="T361" i="13"/>
  <c r="S361" i="13"/>
  <c r="R361" i="13"/>
  <c r="Q361" i="13"/>
  <c r="P361" i="13"/>
  <c r="O361" i="13"/>
  <c r="N361" i="13"/>
  <c r="M361" i="13"/>
  <c r="L361" i="13"/>
  <c r="K361" i="13"/>
  <c r="J361" i="13"/>
  <c r="I361" i="13"/>
  <c r="F361" i="13"/>
  <c r="AB360" i="13"/>
  <c r="AA360" i="13"/>
  <c r="Z360" i="13"/>
  <c r="Y360" i="13"/>
  <c r="X360" i="13"/>
  <c r="W360" i="13"/>
  <c r="V360" i="13"/>
  <c r="U360" i="13"/>
  <c r="T360" i="13"/>
  <c r="S360" i="13"/>
  <c r="R360" i="13"/>
  <c r="Q360" i="13"/>
  <c r="P360" i="13"/>
  <c r="O360" i="13"/>
  <c r="N360" i="13"/>
  <c r="M360" i="13"/>
  <c r="L360" i="13"/>
  <c r="K360" i="13"/>
  <c r="J360" i="13"/>
  <c r="I360" i="13"/>
  <c r="F360" i="13"/>
  <c r="H360" i="13" s="1"/>
  <c r="AB359" i="13"/>
  <c r="AA359" i="13"/>
  <c r="Z359" i="13"/>
  <c r="Y359" i="13"/>
  <c r="X359" i="13"/>
  <c r="W359" i="13"/>
  <c r="V359" i="13"/>
  <c r="U359" i="13"/>
  <c r="T359" i="13"/>
  <c r="S359" i="13"/>
  <c r="R359" i="13"/>
  <c r="Q359" i="13"/>
  <c r="P359" i="13"/>
  <c r="O359" i="13"/>
  <c r="N359" i="13"/>
  <c r="M359" i="13"/>
  <c r="L359" i="13"/>
  <c r="K359" i="13"/>
  <c r="J359" i="13"/>
  <c r="I359" i="13"/>
  <c r="F359" i="13"/>
  <c r="AB358" i="13"/>
  <c r="AA358" i="13"/>
  <c r="Z358" i="13"/>
  <c r="Y358" i="13"/>
  <c r="X358" i="13"/>
  <c r="W358" i="13"/>
  <c r="V358" i="13"/>
  <c r="U358" i="13"/>
  <c r="T358" i="13"/>
  <c r="S358" i="13"/>
  <c r="R358" i="13"/>
  <c r="Q358" i="13"/>
  <c r="P358" i="13"/>
  <c r="O358" i="13"/>
  <c r="N358" i="13"/>
  <c r="M358" i="13"/>
  <c r="L358" i="13"/>
  <c r="K358" i="13"/>
  <c r="J358" i="13"/>
  <c r="I358" i="13"/>
  <c r="F358" i="13"/>
  <c r="AB357" i="13"/>
  <c r="AA357" i="13"/>
  <c r="Z357" i="13"/>
  <c r="Y357" i="13"/>
  <c r="X357" i="13"/>
  <c r="W357" i="13"/>
  <c r="V357" i="13"/>
  <c r="U357" i="13"/>
  <c r="T357" i="13"/>
  <c r="S357" i="13"/>
  <c r="R357" i="13"/>
  <c r="Q357" i="13"/>
  <c r="P357" i="13"/>
  <c r="O357" i="13"/>
  <c r="N357" i="13"/>
  <c r="M357" i="13"/>
  <c r="L357" i="13"/>
  <c r="K357" i="13"/>
  <c r="J357" i="13"/>
  <c r="I357" i="13"/>
  <c r="F357" i="13"/>
  <c r="AB356" i="13"/>
  <c r="AA356" i="13"/>
  <c r="Z356" i="13"/>
  <c r="Y356" i="13"/>
  <c r="X356" i="13"/>
  <c r="W356" i="13"/>
  <c r="V356" i="13"/>
  <c r="U356" i="13"/>
  <c r="T356" i="13"/>
  <c r="S356" i="13"/>
  <c r="R356" i="13"/>
  <c r="Q356" i="13"/>
  <c r="P356" i="13"/>
  <c r="O356" i="13"/>
  <c r="N356" i="13"/>
  <c r="M356" i="13"/>
  <c r="L356" i="13"/>
  <c r="K356" i="13"/>
  <c r="J356" i="13"/>
  <c r="I356" i="13"/>
  <c r="F356" i="13"/>
  <c r="AB355" i="13"/>
  <c r="AA355" i="13"/>
  <c r="Z355" i="13"/>
  <c r="Y355" i="13"/>
  <c r="X355" i="13"/>
  <c r="W355" i="13"/>
  <c r="V355" i="13"/>
  <c r="U355" i="13"/>
  <c r="T355" i="13"/>
  <c r="S355" i="13"/>
  <c r="R355" i="13"/>
  <c r="Q355" i="13"/>
  <c r="P355" i="13"/>
  <c r="O355" i="13"/>
  <c r="N355" i="13"/>
  <c r="M355" i="13"/>
  <c r="L355" i="13"/>
  <c r="K355" i="13"/>
  <c r="J355" i="13"/>
  <c r="I355" i="13"/>
  <c r="F355" i="13"/>
  <c r="H355" i="13" s="1"/>
  <c r="AB354" i="13"/>
  <c r="AA354" i="13"/>
  <c r="Z354" i="13"/>
  <c r="Y354" i="13"/>
  <c r="X354" i="13"/>
  <c r="W354" i="13"/>
  <c r="V354" i="13"/>
  <c r="U354" i="13"/>
  <c r="T354" i="13"/>
  <c r="S354" i="13"/>
  <c r="R354" i="13"/>
  <c r="Q354" i="13"/>
  <c r="P354" i="13"/>
  <c r="O354" i="13"/>
  <c r="N354" i="13"/>
  <c r="M354" i="13"/>
  <c r="L354" i="13"/>
  <c r="K354" i="13"/>
  <c r="J354" i="13"/>
  <c r="I354" i="13"/>
  <c r="F354" i="13"/>
  <c r="AB353" i="13"/>
  <c r="AA353" i="13"/>
  <c r="Z353" i="13"/>
  <c r="Y353" i="13"/>
  <c r="X353" i="13"/>
  <c r="W353" i="13"/>
  <c r="V353" i="13"/>
  <c r="U353" i="13"/>
  <c r="T353" i="13"/>
  <c r="S353" i="13"/>
  <c r="R353" i="13"/>
  <c r="Q353" i="13"/>
  <c r="P353" i="13"/>
  <c r="O353" i="13"/>
  <c r="N353" i="13"/>
  <c r="M353" i="13"/>
  <c r="L353" i="13"/>
  <c r="K353" i="13"/>
  <c r="J353" i="13"/>
  <c r="I353" i="13"/>
  <c r="F353" i="13"/>
  <c r="AB352" i="13"/>
  <c r="AA352" i="13"/>
  <c r="Z352" i="13"/>
  <c r="Y352" i="13"/>
  <c r="X352" i="13"/>
  <c r="W352" i="13"/>
  <c r="V352" i="13"/>
  <c r="U352" i="13"/>
  <c r="T352" i="13"/>
  <c r="S352" i="13"/>
  <c r="R352" i="13"/>
  <c r="Q352" i="13"/>
  <c r="P352" i="13"/>
  <c r="O352" i="13"/>
  <c r="N352" i="13"/>
  <c r="M352" i="13"/>
  <c r="L352" i="13"/>
  <c r="K352" i="13"/>
  <c r="J352" i="13"/>
  <c r="I352" i="13"/>
  <c r="F352" i="13"/>
  <c r="AB351" i="13"/>
  <c r="AA351" i="13"/>
  <c r="Z351" i="13"/>
  <c r="Y351" i="13"/>
  <c r="X351" i="13"/>
  <c r="W351" i="13"/>
  <c r="V351" i="13"/>
  <c r="U351" i="13"/>
  <c r="T351" i="13"/>
  <c r="S351" i="13"/>
  <c r="R351" i="13"/>
  <c r="Q351" i="13"/>
  <c r="P351" i="13"/>
  <c r="O351" i="13"/>
  <c r="N351" i="13"/>
  <c r="M351" i="13"/>
  <c r="L351" i="13"/>
  <c r="K351" i="13"/>
  <c r="J351" i="13"/>
  <c r="I351" i="13"/>
  <c r="F351" i="13"/>
  <c r="AB350" i="13"/>
  <c r="AA350" i="13"/>
  <c r="Z350" i="13"/>
  <c r="Y350" i="13"/>
  <c r="X350" i="13"/>
  <c r="W350" i="13"/>
  <c r="V350" i="13"/>
  <c r="U350" i="13"/>
  <c r="T350" i="13"/>
  <c r="S350" i="13"/>
  <c r="R350" i="13"/>
  <c r="Q350" i="13"/>
  <c r="P350" i="13"/>
  <c r="O350" i="13"/>
  <c r="N350" i="13"/>
  <c r="M350" i="13"/>
  <c r="L350" i="13"/>
  <c r="K350" i="13"/>
  <c r="J350" i="13"/>
  <c r="I350" i="13"/>
  <c r="F350" i="13"/>
  <c r="AB349" i="13"/>
  <c r="AA349" i="13"/>
  <c r="Z349" i="13"/>
  <c r="Y349" i="13"/>
  <c r="X349" i="13"/>
  <c r="W349" i="13"/>
  <c r="V349" i="13"/>
  <c r="U349" i="13"/>
  <c r="T349" i="13"/>
  <c r="S349" i="13"/>
  <c r="R349" i="13"/>
  <c r="Q349" i="13"/>
  <c r="P349" i="13"/>
  <c r="O349" i="13"/>
  <c r="N349" i="13"/>
  <c r="M349" i="13"/>
  <c r="L349" i="13"/>
  <c r="K349" i="13"/>
  <c r="J349" i="13"/>
  <c r="I349" i="13"/>
  <c r="F349" i="13"/>
  <c r="AB348" i="13"/>
  <c r="AA348" i="13"/>
  <c r="Z348" i="13"/>
  <c r="Y348" i="13"/>
  <c r="X348" i="13"/>
  <c r="W348" i="13"/>
  <c r="V348" i="13"/>
  <c r="U348" i="13"/>
  <c r="T348" i="13"/>
  <c r="S348" i="13"/>
  <c r="R348" i="13"/>
  <c r="Q348" i="13"/>
  <c r="P348" i="13"/>
  <c r="O348" i="13"/>
  <c r="N348" i="13"/>
  <c r="M348" i="13"/>
  <c r="L348" i="13"/>
  <c r="K348" i="13"/>
  <c r="J348" i="13"/>
  <c r="I348" i="13"/>
  <c r="F348" i="13"/>
  <c r="AB347" i="13"/>
  <c r="AA347" i="13"/>
  <c r="Z347" i="13"/>
  <c r="Y347" i="13"/>
  <c r="X347" i="13"/>
  <c r="W347" i="13"/>
  <c r="V347" i="13"/>
  <c r="U347" i="13"/>
  <c r="T347" i="13"/>
  <c r="S347" i="13"/>
  <c r="R347" i="13"/>
  <c r="Q347" i="13"/>
  <c r="P347" i="13"/>
  <c r="O347" i="13"/>
  <c r="N347" i="13"/>
  <c r="M347" i="13"/>
  <c r="L347" i="13"/>
  <c r="K347" i="13"/>
  <c r="J347" i="13"/>
  <c r="I347" i="13"/>
  <c r="F347" i="13"/>
  <c r="AB346" i="13"/>
  <c r="AA346" i="13"/>
  <c r="Z346" i="13"/>
  <c r="Y346" i="13"/>
  <c r="X346" i="13"/>
  <c r="W346" i="13"/>
  <c r="V346" i="13"/>
  <c r="U346" i="13"/>
  <c r="T346" i="13"/>
  <c r="S346" i="13"/>
  <c r="R346" i="13"/>
  <c r="Q346" i="13"/>
  <c r="P346" i="13"/>
  <c r="O346" i="13"/>
  <c r="N346" i="13"/>
  <c r="M346" i="13"/>
  <c r="L346" i="13"/>
  <c r="K346" i="13"/>
  <c r="J346" i="13"/>
  <c r="I346" i="13"/>
  <c r="F346" i="13"/>
  <c r="G304" i="13"/>
  <c r="G305" i="13"/>
  <c r="G306" i="13"/>
  <c r="G307" i="13"/>
  <c r="G308" i="13"/>
  <c r="G309" i="13"/>
  <c r="G310" i="13"/>
  <c r="G311" i="13"/>
  <c r="G312" i="13"/>
  <c r="G313" i="13"/>
  <c r="G314" i="13"/>
  <c r="G315" i="13"/>
  <c r="G316" i="13"/>
  <c r="G317" i="13"/>
  <c r="G318" i="13"/>
  <c r="G319" i="13"/>
  <c r="G320" i="13"/>
  <c r="G321" i="13"/>
  <c r="G322" i="13"/>
  <c r="G323" i="13"/>
  <c r="G324" i="13"/>
  <c r="G325" i="13"/>
  <c r="G326" i="13"/>
  <c r="G327" i="13"/>
  <c r="G328" i="13"/>
  <c r="G329" i="13"/>
  <c r="G330" i="13"/>
  <c r="G331" i="13"/>
  <c r="G332" i="13"/>
  <c r="G333" i="13"/>
  <c r="G334" i="13"/>
  <c r="G335" i="13"/>
  <c r="G336" i="13"/>
  <c r="G337" i="13"/>
  <c r="G338" i="13"/>
  <c r="G339" i="13"/>
  <c r="G340" i="13"/>
  <c r="G341" i="13"/>
  <c r="G342" i="13"/>
  <c r="G343" i="13"/>
  <c r="G344" i="13"/>
  <c r="G345" i="13"/>
  <c r="G303" i="13"/>
  <c r="D305" i="13"/>
  <c r="D306" i="13"/>
  <c r="D307" i="13"/>
  <c r="D308" i="13"/>
  <c r="D309" i="13"/>
  <c r="D310" i="13"/>
  <c r="D311" i="13"/>
  <c r="D312" i="13"/>
  <c r="D313" i="13"/>
  <c r="D314" i="13"/>
  <c r="D315" i="13"/>
  <c r="D316" i="13"/>
  <c r="D317" i="13"/>
  <c r="D318" i="13"/>
  <c r="D319" i="13"/>
  <c r="D320" i="13"/>
  <c r="D321" i="13"/>
  <c r="D322" i="13"/>
  <c r="D323" i="13"/>
  <c r="D324" i="13"/>
  <c r="D325" i="13"/>
  <c r="D326" i="13"/>
  <c r="D327" i="13"/>
  <c r="D328" i="13"/>
  <c r="D329" i="13"/>
  <c r="D330" i="13"/>
  <c r="D331" i="13"/>
  <c r="D332" i="13"/>
  <c r="D333" i="13"/>
  <c r="D334" i="13"/>
  <c r="D335" i="13"/>
  <c r="D336" i="13"/>
  <c r="D337" i="13"/>
  <c r="D338" i="13"/>
  <c r="D339" i="13"/>
  <c r="D340" i="13"/>
  <c r="D341" i="13"/>
  <c r="D342" i="13"/>
  <c r="D343" i="13"/>
  <c r="D344" i="13"/>
  <c r="D345" i="13"/>
  <c r="D304" i="13"/>
  <c r="AB345" i="13"/>
  <c r="AA345" i="13"/>
  <c r="Z345" i="13"/>
  <c r="Y345" i="13"/>
  <c r="X345" i="13"/>
  <c r="W345" i="13"/>
  <c r="V345" i="13"/>
  <c r="U345" i="13"/>
  <c r="T345" i="13"/>
  <c r="S345" i="13"/>
  <c r="R345" i="13"/>
  <c r="Q345" i="13"/>
  <c r="P345" i="13"/>
  <c r="O345" i="13"/>
  <c r="N345" i="13"/>
  <c r="M345" i="13"/>
  <c r="L345" i="13"/>
  <c r="K345" i="13"/>
  <c r="J345" i="13"/>
  <c r="I345" i="13"/>
  <c r="F345" i="13"/>
  <c r="AB344" i="13"/>
  <c r="AA344" i="13"/>
  <c r="Z344" i="13"/>
  <c r="Y344" i="13"/>
  <c r="X344" i="13"/>
  <c r="W344" i="13"/>
  <c r="V344" i="13"/>
  <c r="U344" i="13"/>
  <c r="T344" i="13"/>
  <c r="S344" i="13"/>
  <c r="R344" i="13"/>
  <c r="Q344" i="13"/>
  <c r="P344" i="13"/>
  <c r="O344" i="13"/>
  <c r="N344" i="13"/>
  <c r="M344" i="13"/>
  <c r="L344" i="13"/>
  <c r="K344" i="13"/>
  <c r="J344" i="13"/>
  <c r="I344" i="13"/>
  <c r="F344" i="13"/>
  <c r="AB343" i="13"/>
  <c r="AA343" i="13"/>
  <c r="Z343" i="13"/>
  <c r="Y343" i="13"/>
  <c r="X343" i="13"/>
  <c r="W343" i="13"/>
  <c r="V343" i="13"/>
  <c r="U343" i="13"/>
  <c r="T343" i="13"/>
  <c r="S343" i="13"/>
  <c r="R343" i="13"/>
  <c r="Q343" i="13"/>
  <c r="P343" i="13"/>
  <c r="O343" i="13"/>
  <c r="N343" i="13"/>
  <c r="M343" i="13"/>
  <c r="L343" i="13"/>
  <c r="K343" i="13"/>
  <c r="J343" i="13"/>
  <c r="I343" i="13"/>
  <c r="F343" i="13"/>
  <c r="AB342" i="13"/>
  <c r="AA342" i="13"/>
  <c r="Z342" i="13"/>
  <c r="Y342" i="13"/>
  <c r="X342" i="13"/>
  <c r="W342" i="13"/>
  <c r="V342" i="13"/>
  <c r="U342" i="13"/>
  <c r="T342" i="13"/>
  <c r="S342" i="13"/>
  <c r="R342" i="13"/>
  <c r="Q342" i="13"/>
  <c r="P342" i="13"/>
  <c r="O342" i="13"/>
  <c r="N342" i="13"/>
  <c r="M342" i="13"/>
  <c r="L342" i="13"/>
  <c r="K342" i="13"/>
  <c r="J342" i="13"/>
  <c r="I342" i="13"/>
  <c r="F342" i="13"/>
  <c r="AB341" i="13"/>
  <c r="AA341" i="13"/>
  <c r="Z341" i="13"/>
  <c r="Y341" i="13"/>
  <c r="X341" i="13"/>
  <c r="W341" i="13"/>
  <c r="V341" i="13"/>
  <c r="U341" i="13"/>
  <c r="T341" i="13"/>
  <c r="S341" i="13"/>
  <c r="R341" i="13"/>
  <c r="Q341" i="13"/>
  <c r="P341" i="13"/>
  <c r="O341" i="13"/>
  <c r="N341" i="13"/>
  <c r="M341" i="13"/>
  <c r="L341" i="13"/>
  <c r="K341" i="13"/>
  <c r="J341" i="13"/>
  <c r="I341" i="13"/>
  <c r="F341" i="13"/>
  <c r="AB340" i="13"/>
  <c r="AA340" i="13"/>
  <c r="Z340" i="13"/>
  <c r="Y340" i="13"/>
  <c r="X340" i="13"/>
  <c r="W340" i="13"/>
  <c r="V340" i="13"/>
  <c r="U340" i="13"/>
  <c r="T340" i="13"/>
  <c r="S340" i="13"/>
  <c r="R340" i="13"/>
  <c r="Q340" i="13"/>
  <c r="P340" i="13"/>
  <c r="O340" i="13"/>
  <c r="N340" i="13"/>
  <c r="M340" i="13"/>
  <c r="L340" i="13"/>
  <c r="K340" i="13"/>
  <c r="J340" i="13"/>
  <c r="I340" i="13"/>
  <c r="F340" i="13"/>
  <c r="AB339" i="13"/>
  <c r="AA339" i="13"/>
  <c r="Z339" i="13"/>
  <c r="Y339" i="13"/>
  <c r="X339" i="13"/>
  <c r="W339" i="13"/>
  <c r="V339" i="13"/>
  <c r="U339" i="13"/>
  <c r="T339" i="13"/>
  <c r="S339" i="13"/>
  <c r="R339" i="13"/>
  <c r="Q339" i="13"/>
  <c r="P339" i="13"/>
  <c r="O339" i="13"/>
  <c r="N339" i="13"/>
  <c r="M339" i="13"/>
  <c r="L339" i="13"/>
  <c r="K339" i="13"/>
  <c r="J339" i="13"/>
  <c r="I339" i="13"/>
  <c r="F339" i="13"/>
  <c r="AB338" i="13"/>
  <c r="AA338" i="13"/>
  <c r="Z338" i="13"/>
  <c r="Y338" i="13"/>
  <c r="X338" i="13"/>
  <c r="W338" i="13"/>
  <c r="V338" i="13"/>
  <c r="U338" i="13"/>
  <c r="T338" i="13"/>
  <c r="S338" i="13"/>
  <c r="R338" i="13"/>
  <c r="Q338" i="13"/>
  <c r="P338" i="13"/>
  <c r="O338" i="13"/>
  <c r="N338" i="13"/>
  <c r="M338" i="13"/>
  <c r="L338" i="13"/>
  <c r="K338" i="13"/>
  <c r="J338" i="13"/>
  <c r="I338" i="13"/>
  <c r="F338" i="13"/>
  <c r="AB337" i="13"/>
  <c r="AA337" i="13"/>
  <c r="Z337" i="13"/>
  <c r="Y337" i="13"/>
  <c r="X337" i="13"/>
  <c r="W337" i="13"/>
  <c r="V337" i="13"/>
  <c r="U337" i="13"/>
  <c r="T337" i="13"/>
  <c r="S337" i="13"/>
  <c r="R337" i="13"/>
  <c r="Q337" i="13"/>
  <c r="P337" i="13"/>
  <c r="O337" i="13"/>
  <c r="N337" i="13"/>
  <c r="M337" i="13"/>
  <c r="L337" i="13"/>
  <c r="K337" i="13"/>
  <c r="J337" i="13"/>
  <c r="I337" i="13"/>
  <c r="F337" i="13"/>
  <c r="H337" i="13" s="1"/>
  <c r="AB336" i="13"/>
  <c r="AA336" i="13"/>
  <c r="Z336" i="13"/>
  <c r="Y336" i="13"/>
  <c r="X336" i="13"/>
  <c r="W336" i="13"/>
  <c r="V336" i="13"/>
  <c r="U336" i="13"/>
  <c r="T336" i="13"/>
  <c r="S336" i="13"/>
  <c r="R336" i="13"/>
  <c r="Q336" i="13"/>
  <c r="P336" i="13"/>
  <c r="O336" i="13"/>
  <c r="N336" i="13"/>
  <c r="M336" i="13"/>
  <c r="L336" i="13"/>
  <c r="K336" i="13"/>
  <c r="J336" i="13"/>
  <c r="I336" i="13"/>
  <c r="F336" i="13"/>
  <c r="AB335" i="13"/>
  <c r="AA335" i="13"/>
  <c r="Z335" i="13"/>
  <c r="Y335" i="13"/>
  <c r="X335" i="13"/>
  <c r="W335" i="13"/>
  <c r="V335" i="13"/>
  <c r="U335" i="13"/>
  <c r="T335" i="13"/>
  <c r="S335" i="13"/>
  <c r="R335" i="13"/>
  <c r="Q335" i="13"/>
  <c r="P335" i="13"/>
  <c r="O335" i="13"/>
  <c r="N335" i="13"/>
  <c r="M335" i="13"/>
  <c r="L335" i="13"/>
  <c r="K335" i="13"/>
  <c r="J335" i="13"/>
  <c r="I335" i="13"/>
  <c r="F335" i="13"/>
  <c r="AB334" i="13"/>
  <c r="AA334" i="13"/>
  <c r="Z334" i="13"/>
  <c r="Y334" i="13"/>
  <c r="X334" i="13"/>
  <c r="W334" i="13"/>
  <c r="V334" i="13"/>
  <c r="U334" i="13"/>
  <c r="T334" i="13"/>
  <c r="S334" i="13"/>
  <c r="R334" i="13"/>
  <c r="Q334" i="13"/>
  <c r="P334" i="13"/>
  <c r="O334" i="13"/>
  <c r="N334" i="13"/>
  <c r="M334" i="13"/>
  <c r="L334" i="13"/>
  <c r="K334" i="13"/>
  <c r="J334" i="13"/>
  <c r="I334" i="13"/>
  <c r="F334" i="13"/>
  <c r="AB333" i="13"/>
  <c r="AA333" i="13"/>
  <c r="Z333" i="13"/>
  <c r="Y333" i="13"/>
  <c r="X333" i="13"/>
  <c r="W333" i="13"/>
  <c r="V333" i="13"/>
  <c r="U333" i="13"/>
  <c r="T333" i="13"/>
  <c r="S333" i="13"/>
  <c r="R333" i="13"/>
  <c r="Q333" i="13"/>
  <c r="P333" i="13"/>
  <c r="O333" i="13"/>
  <c r="N333" i="13"/>
  <c r="M333" i="13"/>
  <c r="L333" i="13"/>
  <c r="K333" i="13"/>
  <c r="J333" i="13"/>
  <c r="I333" i="13"/>
  <c r="F333" i="13"/>
  <c r="AB332" i="13"/>
  <c r="AA332" i="13"/>
  <c r="Z332" i="13"/>
  <c r="Y332" i="13"/>
  <c r="X332" i="13"/>
  <c r="W332" i="13"/>
  <c r="V332" i="13"/>
  <c r="U332" i="13"/>
  <c r="T332" i="13"/>
  <c r="S332" i="13"/>
  <c r="R332" i="13"/>
  <c r="Q332" i="13"/>
  <c r="P332" i="13"/>
  <c r="O332" i="13"/>
  <c r="N332" i="13"/>
  <c r="M332" i="13"/>
  <c r="L332" i="13"/>
  <c r="K332" i="13"/>
  <c r="J332" i="13"/>
  <c r="I332" i="13"/>
  <c r="F332" i="13"/>
  <c r="AB331" i="13"/>
  <c r="AA331" i="13"/>
  <c r="Z331" i="13"/>
  <c r="Y331" i="13"/>
  <c r="X331" i="13"/>
  <c r="W331" i="13"/>
  <c r="V331" i="13"/>
  <c r="U331" i="13"/>
  <c r="T331" i="13"/>
  <c r="S331" i="13"/>
  <c r="R331" i="13"/>
  <c r="Q331" i="13"/>
  <c r="P331" i="13"/>
  <c r="O331" i="13"/>
  <c r="N331" i="13"/>
  <c r="M331" i="13"/>
  <c r="L331" i="13"/>
  <c r="K331" i="13"/>
  <c r="J331" i="13"/>
  <c r="I331" i="13"/>
  <c r="F331" i="13"/>
  <c r="AB330" i="13"/>
  <c r="AA330" i="13"/>
  <c r="Z330" i="13"/>
  <c r="Y330" i="13"/>
  <c r="X330" i="13"/>
  <c r="W330" i="13"/>
  <c r="V330" i="13"/>
  <c r="U330" i="13"/>
  <c r="T330" i="13"/>
  <c r="S330" i="13"/>
  <c r="R330" i="13"/>
  <c r="Q330" i="13"/>
  <c r="P330" i="13"/>
  <c r="O330" i="13"/>
  <c r="N330" i="13"/>
  <c r="M330" i="13"/>
  <c r="L330" i="13"/>
  <c r="K330" i="13"/>
  <c r="J330" i="13"/>
  <c r="I330" i="13"/>
  <c r="F330" i="13"/>
  <c r="AB329" i="13"/>
  <c r="AA329" i="13"/>
  <c r="Z329" i="13"/>
  <c r="Y329" i="13"/>
  <c r="X329" i="13"/>
  <c r="W329" i="13"/>
  <c r="V329" i="13"/>
  <c r="U329" i="13"/>
  <c r="T329" i="13"/>
  <c r="S329" i="13"/>
  <c r="R329" i="13"/>
  <c r="Q329" i="13"/>
  <c r="P329" i="13"/>
  <c r="O329" i="13"/>
  <c r="N329" i="13"/>
  <c r="M329" i="13"/>
  <c r="L329" i="13"/>
  <c r="K329" i="13"/>
  <c r="J329" i="13"/>
  <c r="I329" i="13"/>
  <c r="F329" i="13"/>
  <c r="AB328" i="13"/>
  <c r="AA328" i="13"/>
  <c r="Z328" i="13"/>
  <c r="Y328" i="13"/>
  <c r="X328" i="13"/>
  <c r="W328" i="13"/>
  <c r="V328" i="13"/>
  <c r="U328" i="13"/>
  <c r="T328" i="13"/>
  <c r="S328" i="13"/>
  <c r="R328" i="13"/>
  <c r="Q328" i="13"/>
  <c r="P328" i="13"/>
  <c r="O328" i="13"/>
  <c r="N328" i="13"/>
  <c r="M328" i="13"/>
  <c r="L328" i="13"/>
  <c r="K328" i="13"/>
  <c r="J328" i="13"/>
  <c r="I328" i="13"/>
  <c r="F328" i="13"/>
  <c r="AB327" i="13"/>
  <c r="AA327" i="13"/>
  <c r="Z327" i="13"/>
  <c r="Y327" i="13"/>
  <c r="X327" i="13"/>
  <c r="W327" i="13"/>
  <c r="V327" i="13"/>
  <c r="U327" i="13"/>
  <c r="T327" i="13"/>
  <c r="S327" i="13"/>
  <c r="R327" i="13"/>
  <c r="Q327" i="13"/>
  <c r="P327" i="13"/>
  <c r="O327" i="13"/>
  <c r="N327" i="13"/>
  <c r="M327" i="13"/>
  <c r="L327" i="13"/>
  <c r="K327" i="13"/>
  <c r="J327" i="13"/>
  <c r="I327" i="13"/>
  <c r="F327" i="13"/>
  <c r="H327" i="13" s="1"/>
  <c r="AB326" i="13"/>
  <c r="AA326" i="13"/>
  <c r="Z326" i="13"/>
  <c r="Y326" i="13"/>
  <c r="X326" i="13"/>
  <c r="W326" i="13"/>
  <c r="V326" i="13"/>
  <c r="U326" i="13"/>
  <c r="T326" i="13"/>
  <c r="S326" i="13"/>
  <c r="R326" i="13"/>
  <c r="Q326" i="13"/>
  <c r="P326" i="13"/>
  <c r="O326" i="13"/>
  <c r="N326" i="13"/>
  <c r="M326" i="13"/>
  <c r="L326" i="13"/>
  <c r="K326" i="13"/>
  <c r="J326" i="13"/>
  <c r="I326" i="13"/>
  <c r="F326" i="13"/>
  <c r="AB325" i="13"/>
  <c r="AA325" i="13"/>
  <c r="Z325" i="13"/>
  <c r="Y325" i="13"/>
  <c r="X325" i="13"/>
  <c r="W325" i="13"/>
  <c r="V325" i="13"/>
  <c r="U325" i="13"/>
  <c r="T325" i="13"/>
  <c r="S325" i="13"/>
  <c r="R325" i="13"/>
  <c r="Q325" i="13"/>
  <c r="P325" i="13"/>
  <c r="O325" i="13"/>
  <c r="N325" i="13"/>
  <c r="M325" i="13"/>
  <c r="L325" i="13"/>
  <c r="K325" i="13"/>
  <c r="J325" i="13"/>
  <c r="I325" i="13"/>
  <c r="F325" i="13"/>
  <c r="AB324" i="13"/>
  <c r="AA324" i="13"/>
  <c r="Z324" i="13"/>
  <c r="Y324" i="13"/>
  <c r="X324" i="13"/>
  <c r="W324" i="13"/>
  <c r="V324" i="13"/>
  <c r="U324" i="13"/>
  <c r="T324" i="13"/>
  <c r="S324" i="13"/>
  <c r="R324" i="13"/>
  <c r="Q324" i="13"/>
  <c r="P324" i="13"/>
  <c r="O324" i="13"/>
  <c r="N324" i="13"/>
  <c r="M324" i="13"/>
  <c r="L324" i="13"/>
  <c r="K324" i="13"/>
  <c r="J324" i="13"/>
  <c r="I324" i="13"/>
  <c r="F324" i="13"/>
  <c r="AB323" i="13"/>
  <c r="AA323" i="13"/>
  <c r="Z323" i="13"/>
  <c r="Y323" i="13"/>
  <c r="X323" i="13"/>
  <c r="W323" i="13"/>
  <c r="V323" i="13"/>
  <c r="U323" i="13"/>
  <c r="T323" i="13"/>
  <c r="S323" i="13"/>
  <c r="R323" i="13"/>
  <c r="Q323" i="13"/>
  <c r="P323" i="13"/>
  <c r="O323" i="13"/>
  <c r="N323" i="13"/>
  <c r="M323" i="13"/>
  <c r="L323" i="13"/>
  <c r="K323" i="13"/>
  <c r="J323" i="13"/>
  <c r="I323" i="13"/>
  <c r="F323" i="13"/>
  <c r="AB322" i="13"/>
  <c r="AA322" i="13"/>
  <c r="Z322" i="13"/>
  <c r="Y322" i="13"/>
  <c r="X322" i="13"/>
  <c r="W322" i="13"/>
  <c r="V322" i="13"/>
  <c r="U322" i="13"/>
  <c r="T322" i="13"/>
  <c r="S322" i="13"/>
  <c r="R322" i="13"/>
  <c r="Q322" i="13"/>
  <c r="P322" i="13"/>
  <c r="O322" i="13"/>
  <c r="N322" i="13"/>
  <c r="M322" i="13"/>
  <c r="L322" i="13"/>
  <c r="K322" i="13"/>
  <c r="J322" i="13"/>
  <c r="I322" i="13"/>
  <c r="F322" i="13"/>
  <c r="AB321" i="13"/>
  <c r="AA321" i="13"/>
  <c r="Z321" i="13"/>
  <c r="Y321" i="13"/>
  <c r="X321" i="13"/>
  <c r="W321" i="13"/>
  <c r="V321" i="13"/>
  <c r="U321" i="13"/>
  <c r="T321" i="13"/>
  <c r="S321" i="13"/>
  <c r="R321" i="13"/>
  <c r="Q321" i="13"/>
  <c r="P321" i="13"/>
  <c r="O321" i="13"/>
  <c r="N321" i="13"/>
  <c r="M321" i="13"/>
  <c r="L321" i="13"/>
  <c r="K321" i="13"/>
  <c r="J321" i="13"/>
  <c r="I321" i="13"/>
  <c r="F321" i="13"/>
  <c r="AB320" i="13"/>
  <c r="AA320" i="13"/>
  <c r="Z320" i="13"/>
  <c r="Y320" i="13"/>
  <c r="X320" i="13"/>
  <c r="W320" i="13"/>
  <c r="V320" i="13"/>
  <c r="U320" i="13"/>
  <c r="T320" i="13"/>
  <c r="S320" i="13"/>
  <c r="R320" i="13"/>
  <c r="Q320" i="13"/>
  <c r="P320" i="13"/>
  <c r="O320" i="13"/>
  <c r="N320" i="13"/>
  <c r="M320" i="13"/>
  <c r="L320" i="13"/>
  <c r="K320" i="13"/>
  <c r="J320" i="13"/>
  <c r="I320" i="13"/>
  <c r="F320" i="13"/>
  <c r="AB319" i="13"/>
  <c r="AA319" i="13"/>
  <c r="Z319" i="13"/>
  <c r="Y319" i="13"/>
  <c r="X319" i="13"/>
  <c r="W319" i="13"/>
  <c r="V319" i="13"/>
  <c r="U319" i="13"/>
  <c r="T319" i="13"/>
  <c r="S319" i="13"/>
  <c r="R319" i="13"/>
  <c r="Q319" i="13"/>
  <c r="P319" i="13"/>
  <c r="O319" i="13"/>
  <c r="N319" i="13"/>
  <c r="M319" i="13"/>
  <c r="L319" i="13"/>
  <c r="K319" i="13"/>
  <c r="J319" i="13"/>
  <c r="I319" i="13"/>
  <c r="F319" i="13"/>
  <c r="AB318" i="13"/>
  <c r="AA318" i="13"/>
  <c r="Z318" i="13"/>
  <c r="Y318" i="13"/>
  <c r="X318" i="13"/>
  <c r="W318" i="13"/>
  <c r="V318" i="13"/>
  <c r="U318" i="13"/>
  <c r="T318" i="13"/>
  <c r="S318" i="13"/>
  <c r="R318" i="13"/>
  <c r="Q318" i="13"/>
  <c r="P318" i="13"/>
  <c r="O318" i="13"/>
  <c r="N318" i="13"/>
  <c r="M318" i="13"/>
  <c r="L318" i="13"/>
  <c r="K318" i="13"/>
  <c r="J318" i="13"/>
  <c r="I318" i="13"/>
  <c r="F318" i="13"/>
  <c r="AB317" i="13"/>
  <c r="AA317" i="13"/>
  <c r="Z317" i="13"/>
  <c r="Y317" i="13"/>
  <c r="X317" i="13"/>
  <c r="W317" i="13"/>
  <c r="V317" i="13"/>
  <c r="U317" i="13"/>
  <c r="T317" i="13"/>
  <c r="S317" i="13"/>
  <c r="R317" i="13"/>
  <c r="Q317" i="13"/>
  <c r="P317" i="13"/>
  <c r="O317" i="13"/>
  <c r="N317" i="13"/>
  <c r="M317" i="13"/>
  <c r="L317" i="13"/>
  <c r="K317" i="13"/>
  <c r="J317" i="13"/>
  <c r="I317" i="13"/>
  <c r="F317" i="13"/>
  <c r="H317" i="13" s="1"/>
  <c r="AB316" i="13"/>
  <c r="AA316" i="13"/>
  <c r="Z316" i="13"/>
  <c r="Y316" i="13"/>
  <c r="X316" i="13"/>
  <c r="W316" i="13"/>
  <c r="V316" i="13"/>
  <c r="U316" i="13"/>
  <c r="T316" i="13"/>
  <c r="S316" i="13"/>
  <c r="R316" i="13"/>
  <c r="Q316" i="13"/>
  <c r="P316" i="13"/>
  <c r="O316" i="13"/>
  <c r="N316" i="13"/>
  <c r="M316" i="13"/>
  <c r="L316" i="13"/>
  <c r="K316" i="13"/>
  <c r="J316" i="13"/>
  <c r="I316" i="13"/>
  <c r="F316" i="13"/>
  <c r="AB315" i="13"/>
  <c r="AA315" i="13"/>
  <c r="Z315" i="13"/>
  <c r="Y315" i="13"/>
  <c r="X315" i="13"/>
  <c r="W315" i="13"/>
  <c r="V315" i="13"/>
  <c r="U315" i="13"/>
  <c r="T315" i="13"/>
  <c r="S315" i="13"/>
  <c r="R315" i="13"/>
  <c r="Q315" i="13"/>
  <c r="P315" i="13"/>
  <c r="O315" i="13"/>
  <c r="N315" i="13"/>
  <c r="M315" i="13"/>
  <c r="L315" i="13"/>
  <c r="K315" i="13"/>
  <c r="J315" i="13"/>
  <c r="I315" i="13"/>
  <c r="F315" i="13"/>
  <c r="AB314" i="13"/>
  <c r="AA314" i="13"/>
  <c r="Z314" i="13"/>
  <c r="Y314" i="13"/>
  <c r="X314" i="13"/>
  <c r="W314" i="13"/>
  <c r="V314" i="13"/>
  <c r="U314" i="13"/>
  <c r="T314" i="13"/>
  <c r="S314" i="13"/>
  <c r="R314" i="13"/>
  <c r="Q314" i="13"/>
  <c r="P314" i="13"/>
  <c r="O314" i="13"/>
  <c r="N314" i="13"/>
  <c r="M314" i="13"/>
  <c r="L314" i="13"/>
  <c r="K314" i="13"/>
  <c r="J314" i="13"/>
  <c r="I314" i="13"/>
  <c r="F314" i="13"/>
  <c r="AB313" i="13"/>
  <c r="AA313" i="13"/>
  <c r="Z313" i="13"/>
  <c r="Y313" i="13"/>
  <c r="X313" i="13"/>
  <c r="W313" i="13"/>
  <c r="V313" i="13"/>
  <c r="U313" i="13"/>
  <c r="T313" i="13"/>
  <c r="S313" i="13"/>
  <c r="R313" i="13"/>
  <c r="Q313" i="13"/>
  <c r="P313" i="13"/>
  <c r="O313" i="13"/>
  <c r="N313" i="13"/>
  <c r="M313" i="13"/>
  <c r="L313" i="13"/>
  <c r="K313" i="13"/>
  <c r="J313" i="13"/>
  <c r="I313" i="13"/>
  <c r="F313" i="13"/>
  <c r="AB312" i="13"/>
  <c r="AA312" i="13"/>
  <c r="Z312" i="13"/>
  <c r="Y312" i="13"/>
  <c r="X312" i="13"/>
  <c r="W312" i="13"/>
  <c r="V312" i="13"/>
  <c r="U312" i="13"/>
  <c r="T312" i="13"/>
  <c r="S312" i="13"/>
  <c r="R312" i="13"/>
  <c r="Q312" i="13"/>
  <c r="P312" i="13"/>
  <c r="O312" i="13"/>
  <c r="N312" i="13"/>
  <c r="M312" i="13"/>
  <c r="L312" i="13"/>
  <c r="K312" i="13"/>
  <c r="J312" i="13"/>
  <c r="I312" i="13"/>
  <c r="F312" i="13"/>
  <c r="H312" i="13" s="1"/>
  <c r="AB311" i="13"/>
  <c r="AA311" i="13"/>
  <c r="Z311" i="13"/>
  <c r="Y311" i="13"/>
  <c r="X311" i="13"/>
  <c r="W311" i="13"/>
  <c r="V311" i="13"/>
  <c r="U311" i="13"/>
  <c r="T311" i="13"/>
  <c r="S311" i="13"/>
  <c r="R311" i="13"/>
  <c r="Q311" i="13"/>
  <c r="P311" i="13"/>
  <c r="O311" i="13"/>
  <c r="N311" i="13"/>
  <c r="M311" i="13"/>
  <c r="L311" i="13"/>
  <c r="K311" i="13"/>
  <c r="J311" i="13"/>
  <c r="I311" i="13"/>
  <c r="F311" i="13"/>
  <c r="AB310" i="13"/>
  <c r="AA310" i="13"/>
  <c r="Z310" i="13"/>
  <c r="Y310" i="13"/>
  <c r="X310" i="13"/>
  <c r="W310" i="13"/>
  <c r="V310" i="13"/>
  <c r="U310" i="13"/>
  <c r="T310" i="13"/>
  <c r="S310" i="13"/>
  <c r="R310" i="13"/>
  <c r="Q310" i="13"/>
  <c r="P310" i="13"/>
  <c r="O310" i="13"/>
  <c r="N310" i="13"/>
  <c r="M310" i="13"/>
  <c r="L310" i="13"/>
  <c r="K310" i="13"/>
  <c r="J310" i="13"/>
  <c r="I310" i="13"/>
  <c r="F310" i="13"/>
  <c r="AB309" i="13"/>
  <c r="AA309" i="13"/>
  <c r="Z309" i="13"/>
  <c r="Y309" i="13"/>
  <c r="X309" i="13"/>
  <c r="W309" i="13"/>
  <c r="V309" i="13"/>
  <c r="U309" i="13"/>
  <c r="T309" i="13"/>
  <c r="S309" i="13"/>
  <c r="R309" i="13"/>
  <c r="Q309" i="13"/>
  <c r="P309" i="13"/>
  <c r="O309" i="13"/>
  <c r="N309" i="13"/>
  <c r="M309" i="13"/>
  <c r="L309" i="13"/>
  <c r="K309" i="13"/>
  <c r="J309" i="13"/>
  <c r="I309" i="13"/>
  <c r="F309" i="13"/>
  <c r="AB308" i="13"/>
  <c r="AA308" i="13"/>
  <c r="Z308" i="13"/>
  <c r="Y308" i="13"/>
  <c r="X308" i="13"/>
  <c r="W308" i="13"/>
  <c r="V308" i="13"/>
  <c r="U308" i="13"/>
  <c r="T308" i="13"/>
  <c r="S308" i="13"/>
  <c r="R308" i="13"/>
  <c r="Q308" i="13"/>
  <c r="P308" i="13"/>
  <c r="O308" i="13"/>
  <c r="N308" i="13"/>
  <c r="M308" i="13"/>
  <c r="L308" i="13"/>
  <c r="K308" i="13"/>
  <c r="J308" i="13"/>
  <c r="I308" i="13"/>
  <c r="F308" i="13"/>
  <c r="AB307" i="13"/>
  <c r="AA307" i="13"/>
  <c r="Z307" i="13"/>
  <c r="Y307" i="13"/>
  <c r="X307" i="13"/>
  <c r="W307" i="13"/>
  <c r="V307" i="13"/>
  <c r="U307" i="13"/>
  <c r="T307" i="13"/>
  <c r="S307" i="13"/>
  <c r="R307" i="13"/>
  <c r="Q307" i="13"/>
  <c r="P307" i="13"/>
  <c r="O307" i="13"/>
  <c r="N307" i="13"/>
  <c r="M307" i="13"/>
  <c r="L307" i="13"/>
  <c r="K307" i="13"/>
  <c r="J307" i="13"/>
  <c r="I307" i="13"/>
  <c r="F307" i="13"/>
  <c r="H307" i="13" s="1"/>
  <c r="AB306" i="13"/>
  <c r="AA306" i="13"/>
  <c r="Z306" i="13"/>
  <c r="Y306" i="13"/>
  <c r="X306" i="13"/>
  <c r="W306" i="13"/>
  <c r="V306" i="13"/>
  <c r="U306" i="13"/>
  <c r="T306" i="13"/>
  <c r="S306" i="13"/>
  <c r="R306" i="13"/>
  <c r="Q306" i="13"/>
  <c r="P306" i="13"/>
  <c r="O306" i="13"/>
  <c r="N306" i="13"/>
  <c r="M306" i="13"/>
  <c r="L306" i="13"/>
  <c r="K306" i="13"/>
  <c r="J306" i="13"/>
  <c r="I306" i="13"/>
  <c r="F306" i="13"/>
  <c r="AB305" i="13"/>
  <c r="AA305" i="13"/>
  <c r="Z305" i="13"/>
  <c r="Y305" i="13"/>
  <c r="X305" i="13"/>
  <c r="W305" i="13"/>
  <c r="V305" i="13"/>
  <c r="U305" i="13"/>
  <c r="T305" i="13"/>
  <c r="S305" i="13"/>
  <c r="R305" i="13"/>
  <c r="Q305" i="13"/>
  <c r="P305" i="13"/>
  <c r="O305" i="13"/>
  <c r="N305" i="13"/>
  <c r="M305" i="13"/>
  <c r="L305" i="13"/>
  <c r="K305" i="13"/>
  <c r="J305" i="13"/>
  <c r="I305" i="13"/>
  <c r="F305" i="13"/>
  <c r="AB304" i="13"/>
  <c r="AA304" i="13"/>
  <c r="Z304" i="13"/>
  <c r="Y304" i="13"/>
  <c r="X304" i="13"/>
  <c r="W304" i="13"/>
  <c r="V304" i="13"/>
  <c r="U304" i="13"/>
  <c r="T304" i="13"/>
  <c r="S304" i="13"/>
  <c r="R304" i="13"/>
  <c r="Q304" i="13"/>
  <c r="P304" i="13"/>
  <c r="O304" i="13"/>
  <c r="N304" i="13"/>
  <c r="M304" i="13"/>
  <c r="L304" i="13"/>
  <c r="K304" i="13"/>
  <c r="J304" i="13"/>
  <c r="I304" i="13"/>
  <c r="F304" i="13"/>
  <c r="AB303" i="13"/>
  <c r="AA303" i="13"/>
  <c r="Z303" i="13"/>
  <c r="Y303" i="13"/>
  <c r="X303" i="13"/>
  <c r="W303" i="13"/>
  <c r="V303" i="13"/>
  <c r="U303" i="13"/>
  <c r="T303" i="13"/>
  <c r="S303" i="13"/>
  <c r="R303" i="13"/>
  <c r="Q303" i="13"/>
  <c r="P303" i="13"/>
  <c r="O303" i="13"/>
  <c r="N303" i="13"/>
  <c r="M303" i="13"/>
  <c r="L303" i="13"/>
  <c r="K303" i="13"/>
  <c r="J303" i="13"/>
  <c r="I303" i="13"/>
  <c r="F303" i="13"/>
  <c r="G261" i="13"/>
  <c r="G262" i="13"/>
  <c r="G263" i="13"/>
  <c r="G264" i="13"/>
  <c r="G265" i="13"/>
  <c r="G266" i="13"/>
  <c r="G267" i="13"/>
  <c r="G268" i="13"/>
  <c r="G269" i="13"/>
  <c r="G270" i="13"/>
  <c r="G271" i="13"/>
  <c r="G272" i="13"/>
  <c r="G273" i="13"/>
  <c r="G274" i="13"/>
  <c r="G275" i="13"/>
  <c r="G276" i="13"/>
  <c r="G277" i="13"/>
  <c r="G278" i="13"/>
  <c r="G279" i="13"/>
  <c r="G280" i="13"/>
  <c r="G281" i="13"/>
  <c r="G282" i="13"/>
  <c r="G283" i="13"/>
  <c r="G284" i="13"/>
  <c r="G285" i="13"/>
  <c r="G286" i="13"/>
  <c r="G287" i="13"/>
  <c r="G288" i="13"/>
  <c r="G289" i="13"/>
  <c r="G290" i="13"/>
  <c r="G291" i="13"/>
  <c r="G292" i="13"/>
  <c r="G293" i="13"/>
  <c r="G294" i="13"/>
  <c r="G295" i="13"/>
  <c r="G296" i="13"/>
  <c r="G297" i="13"/>
  <c r="G298" i="13"/>
  <c r="G299" i="13"/>
  <c r="G300" i="13"/>
  <c r="G301" i="13"/>
  <c r="G302" i="13"/>
  <c r="G260" i="13"/>
  <c r="D262" i="13"/>
  <c r="D263" i="13"/>
  <c r="D264" i="13"/>
  <c r="D265" i="13"/>
  <c r="D266" i="13"/>
  <c r="D267" i="13"/>
  <c r="D268" i="13"/>
  <c r="D269" i="13"/>
  <c r="D270" i="13"/>
  <c r="D271" i="13"/>
  <c r="D272" i="13"/>
  <c r="D273" i="13"/>
  <c r="D274" i="13"/>
  <c r="D275" i="13"/>
  <c r="D276" i="13"/>
  <c r="D277" i="13"/>
  <c r="D278" i="13"/>
  <c r="D279" i="13"/>
  <c r="D280" i="13"/>
  <c r="D281" i="13"/>
  <c r="D282" i="13"/>
  <c r="D283" i="13"/>
  <c r="D284" i="13"/>
  <c r="D285" i="13"/>
  <c r="D286" i="13"/>
  <c r="D287" i="13"/>
  <c r="D288" i="13"/>
  <c r="D289" i="13"/>
  <c r="D290" i="13"/>
  <c r="D291" i="13"/>
  <c r="D292" i="13"/>
  <c r="D293" i="13"/>
  <c r="D294" i="13"/>
  <c r="D295" i="13"/>
  <c r="D296" i="13"/>
  <c r="D297" i="13"/>
  <c r="D298" i="13"/>
  <c r="D299" i="13"/>
  <c r="D300" i="13"/>
  <c r="D301" i="13"/>
  <c r="D302" i="13"/>
  <c r="D261" i="13"/>
  <c r="AB302" i="13"/>
  <c r="AA302" i="13"/>
  <c r="Z302" i="13"/>
  <c r="Y302" i="13"/>
  <c r="X302" i="13"/>
  <c r="W302" i="13"/>
  <c r="V302" i="13"/>
  <c r="U302" i="13"/>
  <c r="T302" i="13"/>
  <c r="S302" i="13"/>
  <c r="R302" i="13"/>
  <c r="Q302" i="13"/>
  <c r="P302" i="13"/>
  <c r="O302" i="13"/>
  <c r="N302" i="13"/>
  <c r="M302" i="13"/>
  <c r="L302" i="13"/>
  <c r="K302" i="13"/>
  <c r="J302" i="13"/>
  <c r="I302" i="13"/>
  <c r="F302" i="13"/>
  <c r="AB301" i="13"/>
  <c r="AA301" i="13"/>
  <c r="Z301" i="13"/>
  <c r="Y301" i="13"/>
  <c r="X301" i="13"/>
  <c r="W301" i="13"/>
  <c r="V301" i="13"/>
  <c r="U301" i="13"/>
  <c r="T301" i="13"/>
  <c r="S301" i="13"/>
  <c r="R301" i="13"/>
  <c r="Q301" i="13"/>
  <c r="P301" i="13"/>
  <c r="O301" i="13"/>
  <c r="N301" i="13"/>
  <c r="M301" i="13"/>
  <c r="L301" i="13"/>
  <c r="K301" i="13"/>
  <c r="J301" i="13"/>
  <c r="I301" i="13"/>
  <c r="F301" i="13"/>
  <c r="AB300" i="13"/>
  <c r="AA300" i="13"/>
  <c r="Z300" i="13"/>
  <c r="Y300" i="13"/>
  <c r="X300" i="13"/>
  <c r="W300" i="13"/>
  <c r="V300" i="13"/>
  <c r="U300" i="13"/>
  <c r="T300" i="13"/>
  <c r="S300" i="13"/>
  <c r="R300" i="13"/>
  <c r="Q300" i="13"/>
  <c r="P300" i="13"/>
  <c r="O300" i="13"/>
  <c r="N300" i="13"/>
  <c r="M300" i="13"/>
  <c r="L300" i="13"/>
  <c r="K300" i="13"/>
  <c r="J300" i="13"/>
  <c r="I300" i="13"/>
  <c r="F300" i="13"/>
  <c r="AB299" i="13"/>
  <c r="AA299" i="13"/>
  <c r="Z299" i="13"/>
  <c r="Y299" i="13"/>
  <c r="X299" i="13"/>
  <c r="W299" i="13"/>
  <c r="V299" i="13"/>
  <c r="U299" i="13"/>
  <c r="T299" i="13"/>
  <c r="S299" i="13"/>
  <c r="R299" i="13"/>
  <c r="Q299" i="13"/>
  <c r="P299" i="13"/>
  <c r="O299" i="13"/>
  <c r="N299" i="13"/>
  <c r="M299" i="13"/>
  <c r="L299" i="13"/>
  <c r="K299" i="13"/>
  <c r="J299" i="13"/>
  <c r="I299" i="13"/>
  <c r="F299" i="13"/>
  <c r="AB298" i="13"/>
  <c r="AA298" i="13"/>
  <c r="Z298" i="13"/>
  <c r="Y298" i="13"/>
  <c r="X298" i="13"/>
  <c r="W298" i="13"/>
  <c r="V298" i="13"/>
  <c r="U298" i="13"/>
  <c r="T298" i="13"/>
  <c r="S298" i="13"/>
  <c r="R298" i="13"/>
  <c r="Q298" i="13"/>
  <c r="P298" i="13"/>
  <c r="O298" i="13"/>
  <c r="N298" i="13"/>
  <c r="M298" i="13"/>
  <c r="L298" i="13"/>
  <c r="K298" i="13"/>
  <c r="J298" i="13"/>
  <c r="I298" i="13"/>
  <c r="F298" i="13"/>
  <c r="AB297" i="13"/>
  <c r="AA297" i="13"/>
  <c r="Z297" i="13"/>
  <c r="Y297" i="13"/>
  <c r="X297" i="13"/>
  <c r="W297" i="13"/>
  <c r="V297" i="13"/>
  <c r="U297" i="13"/>
  <c r="T297" i="13"/>
  <c r="S297" i="13"/>
  <c r="R297" i="13"/>
  <c r="Q297" i="13"/>
  <c r="P297" i="13"/>
  <c r="O297" i="13"/>
  <c r="N297" i="13"/>
  <c r="M297" i="13"/>
  <c r="L297" i="13"/>
  <c r="K297" i="13"/>
  <c r="J297" i="13"/>
  <c r="I297" i="13"/>
  <c r="F297" i="13"/>
  <c r="AB296" i="13"/>
  <c r="AA296" i="13"/>
  <c r="Z296" i="13"/>
  <c r="Y296" i="13"/>
  <c r="X296" i="13"/>
  <c r="W296" i="13"/>
  <c r="V296" i="13"/>
  <c r="U296" i="13"/>
  <c r="T296" i="13"/>
  <c r="S296" i="13"/>
  <c r="R296" i="13"/>
  <c r="Q296" i="13"/>
  <c r="P296" i="13"/>
  <c r="O296" i="13"/>
  <c r="N296" i="13"/>
  <c r="M296" i="13"/>
  <c r="L296" i="13"/>
  <c r="K296" i="13"/>
  <c r="J296" i="13"/>
  <c r="I296" i="13"/>
  <c r="F296" i="13"/>
  <c r="AB295" i="13"/>
  <c r="AA295" i="13"/>
  <c r="Z295" i="13"/>
  <c r="Y295" i="13"/>
  <c r="X295" i="13"/>
  <c r="W295" i="13"/>
  <c r="V295" i="13"/>
  <c r="U295" i="13"/>
  <c r="T295" i="13"/>
  <c r="S295" i="13"/>
  <c r="R295" i="13"/>
  <c r="Q295" i="13"/>
  <c r="P295" i="13"/>
  <c r="O295" i="13"/>
  <c r="N295" i="13"/>
  <c r="M295" i="13"/>
  <c r="L295" i="13"/>
  <c r="K295" i="13"/>
  <c r="J295" i="13"/>
  <c r="I295" i="13"/>
  <c r="F295" i="13"/>
  <c r="AB294" i="13"/>
  <c r="AA294" i="13"/>
  <c r="Z294" i="13"/>
  <c r="Y294" i="13"/>
  <c r="X294" i="13"/>
  <c r="W294" i="13"/>
  <c r="V294" i="13"/>
  <c r="U294" i="13"/>
  <c r="T294" i="13"/>
  <c r="S294" i="13"/>
  <c r="R294" i="13"/>
  <c r="Q294" i="13"/>
  <c r="P294" i="13"/>
  <c r="O294" i="13"/>
  <c r="N294" i="13"/>
  <c r="M294" i="13"/>
  <c r="L294" i="13"/>
  <c r="K294" i="13"/>
  <c r="J294" i="13"/>
  <c r="I294" i="13"/>
  <c r="F294" i="13"/>
  <c r="AB293" i="13"/>
  <c r="AA293" i="13"/>
  <c r="Z293" i="13"/>
  <c r="Y293" i="13"/>
  <c r="X293" i="13"/>
  <c r="W293" i="13"/>
  <c r="V293" i="13"/>
  <c r="U293" i="13"/>
  <c r="T293" i="13"/>
  <c r="S293" i="13"/>
  <c r="R293" i="13"/>
  <c r="Q293" i="13"/>
  <c r="P293" i="13"/>
  <c r="O293" i="13"/>
  <c r="N293" i="13"/>
  <c r="M293" i="13"/>
  <c r="L293" i="13"/>
  <c r="K293" i="13"/>
  <c r="J293" i="13"/>
  <c r="I293" i="13"/>
  <c r="F293" i="13"/>
  <c r="AB292" i="13"/>
  <c r="AA292" i="13"/>
  <c r="Z292" i="13"/>
  <c r="Y292" i="13"/>
  <c r="X292" i="13"/>
  <c r="W292" i="13"/>
  <c r="V292" i="13"/>
  <c r="U292" i="13"/>
  <c r="T292" i="13"/>
  <c r="S292" i="13"/>
  <c r="R292" i="13"/>
  <c r="Q292" i="13"/>
  <c r="P292" i="13"/>
  <c r="O292" i="13"/>
  <c r="N292" i="13"/>
  <c r="M292" i="13"/>
  <c r="L292" i="13"/>
  <c r="K292" i="13"/>
  <c r="J292" i="13"/>
  <c r="I292" i="13"/>
  <c r="F292" i="13"/>
  <c r="AB291" i="13"/>
  <c r="AA291" i="13"/>
  <c r="Z291" i="13"/>
  <c r="Y291" i="13"/>
  <c r="X291" i="13"/>
  <c r="W291" i="13"/>
  <c r="V291" i="13"/>
  <c r="U291" i="13"/>
  <c r="T291" i="13"/>
  <c r="S291" i="13"/>
  <c r="R291" i="13"/>
  <c r="Q291" i="13"/>
  <c r="P291" i="13"/>
  <c r="O291" i="13"/>
  <c r="N291" i="13"/>
  <c r="M291" i="13"/>
  <c r="L291" i="13"/>
  <c r="K291" i="13"/>
  <c r="J291" i="13"/>
  <c r="I291" i="13"/>
  <c r="F291" i="13"/>
  <c r="AB290" i="13"/>
  <c r="AA290" i="13"/>
  <c r="Z290" i="13"/>
  <c r="Y290" i="13"/>
  <c r="X290" i="13"/>
  <c r="W290" i="13"/>
  <c r="V290" i="13"/>
  <c r="U290" i="13"/>
  <c r="T290" i="13"/>
  <c r="S290" i="13"/>
  <c r="R290" i="13"/>
  <c r="Q290" i="13"/>
  <c r="P290" i="13"/>
  <c r="O290" i="13"/>
  <c r="N290" i="13"/>
  <c r="M290" i="13"/>
  <c r="L290" i="13"/>
  <c r="K290" i="13"/>
  <c r="J290" i="13"/>
  <c r="I290" i="13"/>
  <c r="F290" i="13"/>
  <c r="AB289" i="13"/>
  <c r="AA289" i="13"/>
  <c r="Z289" i="13"/>
  <c r="Y289" i="13"/>
  <c r="X289" i="13"/>
  <c r="W289" i="13"/>
  <c r="V289" i="13"/>
  <c r="U289" i="13"/>
  <c r="T289" i="13"/>
  <c r="S289" i="13"/>
  <c r="R289" i="13"/>
  <c r="Q289" i="13"/>
  <c r="P289" i="13"/>
  <c r="O289" i="13"/>
  <c r="N289" i="13"/>
  <c r="M289" i="13"/>
  <c r="L289" i="13"/>
  <c r="K289" i="13"/>
  <c r="J289" i="13"/>
  <c r="I289" i="13"/>
  <c r="F289" i="13"/>
  <c r="AB288" i="13"/>
  <c r="AA288" i="13"/>
  <c r="Z288" i="13"/>
  <c r="Y288" i="13"/>
  <c r="X288" i="13"/>
  <c r="W288" i="13"/>
  <c r="V288" i="13"/>
  <c r="U288" i="13"/>
  <c r="T288" i="13"/>
  <c r="S288" i="13"/>
  <c r="R288" i="13"/>
  <c r="Q288" i="13"/>
  <c r="P288" i="13"/>
  <c r="O288" i="13"/>
  <c r="N288" i="13"/>
  <c r="M288" i="13"/>
  <c r="L288" i="13"/>
  <c r="K288" i="13"/>
  <c r="J288" i="13"/>
  <c r="I288" i="13"/>
  <c r="F288" i="13"/>
  <c r="AB287" i="13"/>
  <c r="AA287" i="13"/>
  <c r="Z287" i="13"/>
  <c r="Y287" i="13"/>
  <c r="X287" i="13"/>
  <c r="W287" i="13"/>
  <c r="V287" i="13"/>
  <c r="U287" i="13"/>
  <c r="T287" i="13"/>
  <c r="S287" i="13"/>
  <c r="R287" i="13"/>
  <c r="Q287" i="13"/>
  <c r="P287" i="13"/>
  <c r="O287" i="13"/>
  <c r="N287" i="13"/>
  <c r="M287" i="13"/>
  <c r="L287" i="13"/>
  <c r="K287" i="13"/>
  <c r="J287" i="13"/>
  <c r="I287" i="13"/>
  <c r="F287" i="13"/>
  <c r="AB286" i="13"/>
  <c r="AA286" i="13"/>
  <c r="Z286" i="13"/>
  <c r="Y286" i="13"/>
  <c r="X286" i="13"/>
  <c r="W286" i="13"/>
  <c r="V286" i="13"/>
  <c r="U286" i="13"/>
  <c r="T286" i="13"/>
  <c r="S286" i="13"/>
  <c r="R286" i="13"/>
  <c r="Q286" i="13"/>
  <c r="P286" i="13"/>
  <c r="O286" i="13"/>
  <c r="N286" i="13"/>
  <c r="M286" i="13"/>
  <c r="L286" i="13"/>
  <c r="K286" i="13"/>
  <c r="J286" i="13"/>
  <c r="I286" i="13"/>
  <c r="F286" i="13"/>
  <c r="AB285" i="13"/>
  <c r="AA285" i="13"/>
  <c r="Z285" i="13"/>
  <c r="Y285" i="13"/>
  <c r="X285" i="13"/>
  <c r="W285" i="13"/>
  <c r="V285" i="13"/>
  <c r="U285" i="13"/>
  <c r="T285" i="13"/>
  <c r="S285" i="13"/>
  <c r="R285" i="13"/>
  <c r="Q285" i="13"/>
  <c r="P285" i="13"/>
  <c r="O285" i="13"/>
  <c r="N285" i="13"/>
  <c r="M285" i="13"/>
  <c r="L285" i="13"/>
  <c r="K285" i="13"/>
  <c r="J285" i="13"/>
  <c r="I285" i="13"/>
  <c r="F285" i="13"/>
  <c r="AB284" i="13"/>
  <c r="AA284" i="13"/>
  <c r="Z284" i="13"/>
  <c r="Y284" i="13"/>
  <c r="X284" i="13"/>
  <c r="W284" i="13"/>
  <c r="V284" i="13"/>
  <c r="U284" i="13"/>
  <c r="T284" i="13"/>
  <c r="S284" i="13"/>
  <c r="R284" i="13"/>
  <c r="Q284" i="13"/>
  <c r="P284" i="13"/>
  <c r="O284" i="13"/>
  <c r="N284" i="13"/>
  <c r="M284" i="13"/>
  <c r="L284" i="13"/>
  <c r="K284" i="13"/>
  <c r="J284" i="13"/>
  <c r="I284" i="13"/>
  <c r="F284" i="13"/>
  <c r="AB283" i="13"/>
  <c r="AA283" i="13"/>
  <c r="Z283" i="13"/>
  <c r="Y283" i="13"/>
  <c r="X283" i="13"/>
  <c r="W283" i="13"/>
  <c r="V283" i="13"/>
  <c r="U283" i="13"/>
  <c r="T283" i="13"/>
  <c r="S283" i="13"/>
  <c r="R283" i="13"/>
  <c r="Q283" i="13"/>
  <c r="P283" i="13"/>
  <c r="O283" i="13"/>
  <c r="N283" i="13"/>
  <c r="M283" i="13"/>
  <c r="L283" i="13"/>
  <c r="K283" i="13"/>
  <c r="J283" i="13"/>
  <c r="I283" i="13"/>
  <c r="F283" i="13"/>
  <c r="AB282" i="13"/>
  <c r="AA282" i="13"/>
  <c r="Z282" i="13"/>
  <c r="Y282" i="13"/>
  <c r="X282" i="13"/>
  <c r="W282" i="13"/>
  <c r="V282" i="13"/>
  <c r="U282" i="13"/>
  <c r="T282" i="13"/>
  <c r="S282" i="13"/>
  <c r="R282" i="13"/>
  <c r="Q282" i="13"/>
  <c r="P282" i="13"/>
  <c r="O282" i="13"/>
  <c r="N282" i="13"/>
  <c r="M282" i="13"/>
  <c r="L282" i="13"/>
  <c r="K282" i="13"/>
  <c r="J282" i="13"/>
  <c r="I282" i="13"/>
  <c r="F282" i="13"/>
  <c r="AB281" i="13"/>
  <c r="AA281" i="13"/>
  <c r="Z281" i="13"/>
  <c r="Y281" i="13"/>
  <c r="X281" i="13"/>
  <c r="W281" i="13"/>
  <c r="V281" i="13"/>
  <c r="U281" i="13"/>
  <c r="T281" i="13"/>
  <c r="S281" i="13"/>
  <c r="R281" i="13"/>
  <c r="Q281" i="13"/>
  <c r="P281" i="13"/>
  <c r="O281" i="13"/>
  <c r="N281" i="13"/>
  <c r="M281" i="13"/>
  <c r="L281" i="13"/>
  <c r="K281" i="13"/>
  <c r="J281" i="13"/>
  <c r="I281" i="13"/>
  <c r="F281" i="13"/>
  <c r="AB280" i="13"/>
  <c r="AA280" i="13"/>
  <c r="Z280" i="13"/>
  <c r="Y280" i="13"/>
  <c r="X280" i="13"/>
  <c r="W280" i="13"/>
  <c r="V280" i="13"/>
  <c r="U280" i="13"/>
  <c r="T280" i="13"/>
  <c r="S280" i="13"/>
  <c r="R280" i="13"/>
  <c r="Q280" i="13"/>
  <c r="P280" i="13"/>
  <c r="O280" i="13"/>
  <c r="N280" i="13"/>
  <c r="M280" i="13"/>
  <c r="L280" i="13"/>
  <c r="K280" i="13"/>
  <c r="J280" i="13"/>
  <c r="I280" i="13"/>
  <c r="F280" i="13"/>
  <c r="AB279" i="13"/>
  <c r="AA279" i="13"/>
  <c r="Z279" i="13"/>
  <c r="Y279" i="13"/>
  <c r="X279" i="13"/>
  <c r="W279" i="13"/>
  <c r="V279" i="13"/>
  <c r="U279" i="13"/>
  <c r="T279" i="13"/>
  <c r="S279" i="13"/>
  <c r="R279" i="13"/>
  <c r="Q279" i="13"/>
  <c r="P279" i="13"/>
  <c r="O279" i="13"/>
  <c r="N279" i="13"/>
  <c r="M279" i="13"/>
  <c r="L279" i="13"/>
  <c r="K279" i="13"/>
  <c r="J279" i="13"/>
  <c r="I279" i="13"/>
  <c r="F279" i="13"/>
  <c r="H279" i="13" s="1"/>
  <c r="AB278" i="13"/>
  <c r="AA278" i="13"/>
  <c r="Z278" i="13"/>
  <c r="Y278" i="13"/>
  <c r="X278" i="13"/>
  <c r="W278" i="13"/>
  <c r="V278" i="13"/>
  <c r="U278" i="13"/>
  <c r="T278" i="13"/>
  <c r="S278" i="13"/>
  <c r="R278" i="13"/>
  <c r="Q278" i="13"/>
  <c r="P278" i="13"/>
  <c r="O278" i="13"/>
  <c r="N278" i="13"/>
  <c r="M278" i="13"/>
  <c r="L278" i="13"/>
  <c r="K278" i="13"/>
  <c r="J278" i="13"/>
  <c r="I278" i="13"/>
  <c r="F278" i="13"/>
  <c r="AB277" i="13"/>
  <c r="AA277" i="13"/>
  <c r="Z277" i="13"/>
  <c r="Y277" i="13"/>
  <c r="X277" i="13"/>
  <c r="W277" i="13"/>
  <c r="V277" i="13"/>
  <c r="U277" i="13"/>
  <c r="T277" i="13"/>
  <c r="S277" i="13"/>
  <c r="R277" i="13"/>
  <c r="Q277" i="13"/>
  <c r="P277" i="13"/>
  <c r="O277" i="13"/>
  <c r="N277" i="13"/>
  <c r="M277" i="13"/>
  <c r="L277" i="13"/>
  <c r="K277" i="13"/>
  <c r="J277" i="13"/>
  <c r="I277" i="13"/>
  <c r="F277" i="13"/>
  <c r="AB276" i="13"/>
  <c r="AA276" i="13"/>
  <c r="Z276" i="13"/>
  <c r="Y276" i="13"/>
  <c r="X276" i="13"/>
  <c r="W276" i="13"/>
  <c r="V276" i="13"/>
  <c r="U276" i="13"/>
  <c r="T276" i="13"/>
  <c r="S276" i="13"/>
  <c r="R276" i="13"/>
  <c r="Q276" i="13"/>
  <c r="P276" i="13"/>
  <c r="O276" i="13"/>
  <c r="N276" i="13"/>
  <c r="M276" i="13"/>
  <c r="L276" i="13"/>
  <c r="K276" i="13"/>
  <c r="J276" i="13"/>
  <c r="I276" i="13"/>
  <c r="F276" i="13"/>
  <c r="AB275" i="13"/>
  <c r="AA275" i="13"/>
  <c r="Z275" i="13"/>
  <c r="Y275" i="13"/>
  <c r="X275" i="13"/>
  <c r="W275" i="13"/>
  <c r="V275" i="13"/>
  <c r="U275" i="13"/>
  <c r="T275" i="13"/>
  <c r="S275" i="13"/>
  <c r="R275" i="13"/>
  <c r="Q275" i="13"/>
  <c r="P275" i="13"/>
  <c r="O275" i="13"/>
  <c r="N275" i="13"/>
  <c r="M275" i="13"/>
  <c r="L275" i="13"/>
  <c r="K275" i="13"/>
  <c r="J275" i="13"/>
  <c r="I275" i="13"/>
  <c r="F275" i="13"/>
  <c r="AB274" i="13"/>
  <c r="AA274" i="13"/>
  <c r="Z274" i="13"/>
  <c r="Y274" i="13"/>
  <c r="X274" i="13"/>
  <c r="W274" i="13"/>
  <c r="V274" i="13"/>
  <c r="U274" i="13"/>
  <c r="T274" i="13"/>
  <c r="S274" i="13"/>
  <c r="R274" i="13"/>
  <c r="Q274" i="13"/>
  <c r="P274" i="13"/>
  <c r="O274" i="13"/>
  <c r="N274" i="13"/>
  <c r="M274" i="13"/>
  <c r="L274" i="13"/>
  <c r="K274" i="13"/>
  <c r="J274" i="13"/>
  <c r="I274" i="13"/>
  <c r="F274" i="13"/>
  <c r="AB273" i="13"/>
  <c r="AA273" i="13"/>
  <c r="Z273" i="13"/>
  <c r="Y273" i="13"/>
  <c r="X273" i="13"/>
  <c r="W273" i="13"/>
  <c r="V273" i="13"/>
  <c r="U273" i="13"/>
  <c r="T273" i="13"/>
  <c r="S273" i="13"/>
  <c r="R273" i="13"/>
  <c r="Q273" i="13"/>
  <c r="P273" i="13"/>
  <c r="O273" i="13"/>
  <c r="N273" i="13"/>
  <c r="M273" i="13"/>
  <c r="L273" i="13"/>
  <c r="K273" i="13"/>
  <c r="J273" i="13"/>
  <c r="I273" i="13"/>
  <c r="F273" i="13"/>
  <c r="AB272" i="13"/>
  <c r="AA272" i="13"/>
  <c r="Z272" i="13"/>
  <c r="Y272" i="13"/>
  <c r="X272" i="13"/>
  <c r="W272" i="13"/>
  <c r="V272" i="13"/>
  <c r="U272" i="13"/>
  <c r="T272" i="13"/>
  <c r="S272" i="13"/>
  <c r="R272" i="13"/>
  <c r="Q272" i="13"/>
  <c r="P272" i="13"/>
  <c r="O272" i="13"/>
  <c r="N272" i="13"/>
  <c r="M272" i="13"/>
  <c r="L272" i="13"/>
  <c r="K272" i="13"/>
  <c r="J272" i="13"/>
  <c r="I272" i="13"/>
  <c r="F272" i="13"/>
  <c r="AB271" i="13"/>
  <c r="AA271" i="13"/>
  <c r="Z271" i="13"/>
  <c r="Y271" i="13"/>
  <c r="X271" i="13"/>
  <c r="W271" i="13"/>
  <c r="V271" i="13"/>
  <c r="U271" i="13"/>
  <c r="T271" i="13"/>
  <c r="S271" i="13"/>
  <c r="R271" i="13"/>
  <c r="Q271" i="13"/>
  <c r="P271" i="13"/>
  <c r="O271" i="13"/>
  <c r="N271" i="13"/>
  <c r="M271" i="13"/>
  <c r="L271" i="13"/>
  <c r="K271" i="13"/>
  <c r="J271" i="13"/>
  <c r="I271" i="13"/>
  <c r="F271" i="13"/>
  <c r="AB270" i="13"/>
  <c r="AA270" i="13"/>
  <c r="Z270" i="13"/>
  <c r="Y270" i="13"/>
  <c r="X270" i="13"/>
  <c r="W270" i="13"/>
  <c r="V270" i="13"/>
  <c r="U270" i="13"/>
  <c r="T270" i="13"/>
  <c r="S270" i="13"/>
  <c r="R270" i="13"/>
  <c r="Q270" i="13"/>
  <c r="P270" i="13"/>
  <c r="O270" i="13"/>
  <c r="N270" i="13"/>
  <c r="M270" i="13"/>
  <c r="L270" i="13"/>
  <c r="K270" i="13"/>
  <c r="J270" i="13"/>
  <c r="I270" i="13"/>
  <c r="F270" i="13"/>
  <c r="AB269" i="13"/>
  <c r="AA269" i="13"/>
  <c r="Z269" i="13"/>
  <c r="Y269" i="13"/>
  <c r="X269" i="13"/>
  <c r="W269" i="13"/>
  <c r="V269" i="13"/>
  <c r="U269" i="13"/>
  <c r="T269" i="13"/>
  <c r="S269" i="13"/>
  <c r="R269" i="13"/>
  <c r="Q269" i="13"/>
  <c r="P269" i="13"/>
  <c r="O269" i="13"/>
  <c r="N269" i="13"/>
  <c r="M269" i="13"/>
  <c r="L269" i="13"/>
  <c r="K269" i="13"/>
  <c r="J269" i="13"/>
  <c r="I269" i="13"/>
  <c r="F269" i="13"/>
  <c r="H269" i="13" s="1"/>
  <c r="AB268" i="13"/>
  <c r="AA268" i="13"/>
  <c r="Z268" i="13"/>
  <c r="Y268" i="13"/>
  <c r="X268" i="13"/>
  <c r="W268" i="13"/>
  <c r="V268" i="13"/>
  <c r="U268" i="13"/>
  <c r="T268" i="13"/>
  <c r="S268" i="13"/>
  <c r="R268" i="13"/>
  <c r="Q268" i="13"/>
  <c r="P268" i="13"/>
  <c r="O268" i="13"/>
  <c r="N268" i="13"/>
  <c r="M268" i="13"/>
  <c r="L268" i="13"/>
  <c r="K268" i="13"/>
  <c r="J268" i="13"/>
  <c r="I268" i="13"/>
  <c r="F268" i="13"/>
  <c r="AB267" i="13"/>
  <c r="AA267" i="13"/>
  <c r="Z267" i="13"/>
  <c r="Y267" i="13"/>
  <c r="X267" i="13"/>
  <c r="W267" i="13"/>
  <c r="V267" i="13"/>
  <c r="U267" i="13"/>
  <c r="T267" i="13"/>
  <c r="S267" i="13"/>
  <c r="R267" i="13"/>
  <c r="Q267" i="13"/>
  <c r="P267" i="13"/>
  <c r="O267" i="13"/>
  <c r="N267" i="13"/>
  <c r="M267" i="13"/>
  <c r="L267" i="13"/>
  <c r="K267" i="13"/>
  <c r="J267" i="13"/>
  <c r="I267" i="13"/>
  <c r="F267" i="13"/>
  <c r="AB266" i="13"/>
  <c r="AA266" i="13"/>
  <c r="Z266" i="13"/>
  <c r="Y266" i="13"/>
  <c r="X266" i="13"/>
  <c r="W266" i="13"/>
  <c r="V266" i="13"/>
  <c r="U266" i="13"/>
  <c r="T266" i="13"/>
  <c r="S266" i="13"/>
  <c r="R266" i="13"/>
  <c r="Q266" i="13"/>
  <c r="P266" i="13"/>
  <c r="O266" i="13"/>
  <c r="N266" i="13"/>
  <c r="M266" i="13"/>
  <c r="L266" i="13"/>
  <c r="K266" i="13"/>
  <c r="J266" i="13"/>
  <c r="I266" i="13"/>
  <c r="F266" i="13"/>
  <c r="AB265" i="13"/>
  <c r="AA265" i="13"/>
  <c r="Z265" i="13"/>
  <c r="Y265" i="13"/>
  <c r="X265" i="13"/>
  <c r="W265" i="13"/>
  <c r="V265" i="13"/>
  <c r="U265" i="13"/>
  <c r="T265" i="13"/>
  <c r="S265" i="13"/>
  <c r="R265" i="13"/>
  <c r="Q265" i="13"/>
  <c r="P265" i="13"/>
  <c r="O265" i="13"/>
  <c r="N265" i="13"/>
  <c r="M265" i="13"/>
  <c r="L265" i="13"/>
  <c r="K265" i="13"/>
  <c r="J265" i="13"/>
  <c r="I265" i="13"/>
  <c r="F265" i="13"/>
  <c r="AB264" i="13"/>
  <c r="AA264" i="13"/>
  <c r="Z264" i="13"/>
  <c r="Y264" i="13"/>
  <c r="X264" i="13"/>
  <c r="W264" i="13"/>
  <c r="V264" i="13"/>
  <c r="U264" i="13"/>
  <c r="T264" i="13"/>
  <c r="S264" i="13"/>
  <c r="R264" i="13"/>
  <c r="Q264" i="13"/>
  <c r="P264" i="13"/>
  <c r="O264" i="13"/>
  <c r="N264" i="13"/>
  <c r="M264" i="13"/>
  <c r="L264" i="13"/>
  <c r="K264" i="13"/>
  <c r="J264" i="13"/>
  <c r="I264" i="13"/>
  <c r="F264" i="13"/>
  <c r="AB263" i="13"/>
  <c r="AA263" i="13"/>
  <c r="Z263" i="13"/>
  <c r="Y263" i="13"/>
  <c r="X263" i="13"/>
  <c r="W263" i="13"/>
  <c r="V263" i="13"/>
  <c r="U263" i="13"/>
  <c r="T263" i="13"/>
  <c r="S263" i="13"/>
  <c r="R263" i="13"/>
  <c r="Q263" i="13"/>
  <c r="P263" i="13"/>
  <c r="O263" i="13"/>
  <c r="N263" i="13"/>
  <c r="M263" i="13"/>
  <c r="L263" i="13"/>
  <c r="K263" i="13"/>
  <c r="J263" i="13"/>
  <c r="I263" i="13"/>
  <c r="F263" i="13"/>
  <c r="AB262" i="13"/>
  <c r="AA262" i="13"/>
  <c r="Z262" i="13"/>
  <c r="Y262" i="13"/>
  <c r="X262" i="13"/>
  <c r="W262" i="13"/>
  <c r="V262" i="13"/>
  <c r="U262" i="13"/>
  <c r="T262" i="13"/>
  <c r="S262" i="13"/>
  <c r="R262" i="13"/>
  <c r="Q262" i="13"/>
  <c r="P262" i="13"/>
  <c r="O262" i="13"/>
  <c r="N262" i="13"/>
  <c r="M262" i="13"/>
  <c r="L262" i="13"/>
  <c r="K262" i="13"/>
  <c r="J262" i="13"/>
  <c r="I262" i="13"/>
  <c r="F262" i="13"/>
  <c r="AB261" i="13"/>
  <c r="AA261" i="13"/>
  <c r="Z261" i="13"/>
  <c r="Y261" i="13"/>
  <c r="X261" i="13"/>
  <c r="W261" i="13"/>
  <c r="V261" i="13"/>
  <c r="U261" i="13"/>
  <c r="T261" i="13"/>
  <c r="S261" i="13"/>
  <c r="R261" i="13"/>
  <c r="Q261" i="13"/>
  <c r="P261" i="13"/>
  <c r="O261" i="13"/>
  <c r="N261" i="13"/>
  <c r="M261" i="13"/>
  <c r="L261" i="13"/>
  <c r="K261" i="13"/>
  <c r="J261" i="13"/>
  <c r="I261" i="13"/>
  <c r="F261" i="13"/>
  <c r="AB260" i="13"/>
  <c r="AA260" i="13"/>
  <c r="Z260" i="13"/>
  <c r="Y260" i="13"/>
  <c r="X260" i="13"/>
  <c r="W260" i="13"/>
  <c r="V260" i="13"/>
  <c r="U260" i="13"/>
  <c r="T260" i="13"/>
  <c r="S260" i="13"/>
  <c r="R260" i="13"/>
  <c r="Q260" i="13"/>
  <c r="P260" i="13"/>
  <c r="O260" i="13"/>
  <c r="N260" i="13"/>
  <c r="M260" i="13"/>
  <c r="L260" i="13"/>
  <c r="K260" i="13"/>
  <c r="J260" i="13"/>
  <c r="I260" i="13"/>
  <c r="F260" i="13"/>
  <c r="G217" i="13"/>
  <c r="G219" i="13"/>
  <c r="G220" i="13"/>
  <c r="G221" i="13"/>
  <c r="G222" i="13"/>
  <c r="G223" i="13"/>
  <c r="G224" i="13"/>
  <c r="G225" i="13"/>
  <c r="G226" i="13"/>
  <c r="G227" i="13"/>
  <c r="G228" i="13"/>
  <c r="G229" i="13"/>
  <c r="G230" i="13"/>
  <c r="G231" i="13"/>
  <c r="G232" i="13"/>
  <c r="G233" i="13"/>
  <c r="G234" i="13"/>
  <c r="G235" i="13"/>
  <c r="G236" i="13"/>
  <c r="G237" i="13"/>
  <c r="G238" i="13"/>
  <c r="G239" i="13"/>
  <c r="G240" i="13"/>
  <c r="G241" i="13"/>
  <c r="G242" i="13"/>
  <c r="G243" i="13"/>
  <c r="G244" i="13"/>
  <c r="G245" i="13"/>
  <c r="G246" i="13"/>
  <c r="G247" i="13"/>
  <c r="G248" i="13"/>
  <c r="G249" i="13"/>
  <c r="G250" i="13"/>
  <c r="G251" i="13"/>
  <c r="G252" i="13"/>
  <c r="G253" i="13"/>
  <c r="G254" i="13"/>
  <c r="G255" i="13"/>
  <c r="G256" i="13"/>
  <c r="G257" i="13"/>
  <c r="G258" i="13"/>
  <c r="G259" i="13"/>
  <c r="G218" i="13"/>
  <c r="D219" i="13"/>
  <c r="D220" i="13"/>
  <c r="D221" i="13"/>
  <c r="D222" i="13"/>
  <c r="D223" i="13"/>
  <c r="D224" i="13"/>
  <c r="D225" i="13"/>
  <c r="D226" i="13"/>
  <c r="D227" i="13"/>
  <c r="D228" i="13"/>
  <c r="D229" i="13"/>
  <c r="D230" i="13"/>
  <c r="D231" i="13"/>
  <c r="D232" i="13"/>
  <c r="D233" i="13"/>
  <c r="D234" i="13"/>
  <c r="D235" i="13"/>
  <c r="D236" i="13"/>
  <c r="D237" i="13"/>
  <c r="D238" i="13"/>
  <c r="D239" i="13"/>
  <c r="D240" i="13"/>
  <c r="D241" i="13"/>
  <c r="D242" i="13"/>
  <c r="D243" i="13"/>
  <c r="D244" i="13"/>
  <c r="D245" i="13"/>
  <c r="D246" i="13"/>
  <c r="D247" i="13"/>
  <c r="D248" i="13"/>
  <c r="D249" i="13"/>
  <c r="D250" i="13"/>
  <c r="D251" i="13"/>
  <c r="D252" i="13"/>
  <c r="D253" i="13"/>
  <c r="D254" i="13"/>
  <c r="D255" i="13"/>
  <c r="D256" i="13"/>
  <c r="D257" i="13"/>
  <c r="D258" i="13"/>
  <c r="D259" i="13"/>
  <c r="D218" i="13"/>
  <c r="AB259" i="13"/>
  <c r="AA259" i="13"/>
  <c r="Z259" i="13"/>
  <c r="Y259" i="13"/>
  <c r="X259" i="13"/>
  <c r="W259" i="13"/>
  <c r="V259" i="13"/>
  <c r="U259" i="13"/>
  <c r="T259" i="13"/>
  <c r="S259" i="13"/>
  <c r="R259" i="13"/>
  <c r="Q259" i="13"/>
  <c r="P259" i="13"/>
  <c r="O259" i="13"/>
  <c r="N259" i="13"/>
  <c r="M259" i="13"/>
  <c r="L259" i="13"/>
  <c r="K259" i="13"/>
  <c r="J259" i="13"/>
  <c r="I259" i="13"/>
  <c r="F259" i="13"/>
  <c r="AB258" i="13"/>
  <c r="AA258" i="13"/>
  <c r="Z258" i="13"/>
  <c r="Y258" i="13"/>
  <c r="X258" i="13"/>
  <c r="W258" i="13"/>
  <c r="V258" i="13"/>
  <c r="U258" i="13"/>
  <c r="T258" i="13"/>
  <c r="S258" i="13"/>
  <c r="R258" i="13"/>
  <c r="Q258" i="13"/>
  <c r="P258" i="13"/>
  <c r="O258" i="13"/>
  <c r="N258" i="13"/>
  <c r="M258" i="13"/>
  <c r="L258" i="13"/>
  <c r="K258" i="13"/>
  <c r="J258" i="13"/>
  <c r="I258" i="13"/>
  <c r="F258" i="13"/>
  <c r="AB257" i="13"/>
  <c r="AA257" i="13"/>
  <c r="Z257" i="13"/>
  <c r="Y257" i="13"/>
  <c r="X257" i="13"/>
  <c r="W257" i="13"/>
  <c r="V257" i="13"/>
  <c r="U257" i="13"/>
  <c r="T257" i="13"/>
  <c r="S257" i="13"/>
  <c r="R257" i="13"/>
  <c r="Q257" i="13"/>
  <c r="P257" i="13"/>
  <c r="O257" i="13"/>
  <c r="N257" i="13"/>
  <c r="M257" i="13"/>
  <c r="L257" i="13"/>
  <c r="K257" i="13"/>
  <c r="J257" i="13"/>
  <c r="I257" i="13"/>
  <c r="F257" i="13"/>
  <c r="AB256" i="13"/>
  <c r="AA256" i="13"/>
  <c r="Z256" i="13"/>
  <c r="Y256" i="13"/>
  <c r="X256" i="13"/>
  <c r="W256" i="13"/>
  <c r="V256" i="13"/>
  <c r="U256" i="13"/>
  <c r="T256" i="13"/>
  <c r="S256" i="13"/>
  <c r="R256" i="13"/>
  <c r="Q256" i="13"/>
  <c r="P256" i="13"/>
  <c r="O256" i="13"/>
  <c r="N256" i="13"/>
  <c r="M256" i="13"/>
  <c r="L256" i="13"/>
  <c r="K256" i="13"/>
  <c r="J256" i="13"/>
  <c r="I256" i="13"/>
  <c r="F256" i="13"/>
  <c r="H256" i="13" s="1"/>
  <c r="AB255" i="13"/>
  <c r="AA255" i="13"/>
  <c r="Z255" i="13"/>
  <c r="Y255" i="13"/>
  <c r="X255" i="13"/>
  <c r="W255" i="13"/>
  <c r="V255" i="13"/>
  <c r="U255" i="13"/>
  <c r="T255" i="13"/>
  <c r="S255" i="13"/>
  <c r="R255" i="13"/>
  <c r="Q255" i="13"/>
  <c r="P255" i="13"/>
  <c r="O255" i="13"/>
  <c r="N255" i="13"/>
  <c r="M255" i="13"/>
  <c r="L255" i="13"/>
  <c r="K255" i="13"/>
  <c r="J255" i="13"/>
  <c r="I255" i="13"/>
  <c r="F255" i="13"/>
  <c r="AB254" i="13"/>
  <c r="AA254" i="13"/>
  <c r="Z254" i="13"/>
  <c r="Y254" i="13"/>
  <c r="X254" i="13"/>
  <c r="W254" i="13"/>
  <c r="V254" i="13"/>
  <c r="U254" i="13"/>
  <c r="T254" i="13"/>
  <c r="S254" i="13"/>
  <c r="R254" i="13"/>
  <c r="Q254" i="13"/>
  <c r="P254" i="13"/>
  <c r="O254" i="13"/>
  <c r="N254" i="13"/>
  <c r="M254" i="13"/>
  <c r="L254" i="13"/>
  <c r="K254" i="13"/>
  <c r="J254" i="13"/>
  <c r="I254" i="13"/>
  <c r="F254" i="13"/>
  <c r="AB253" i="13"/>
  <c r="AA253" i="13"/>
  <c r="Z253" i="13"/>
  <c r="Y253" i="13"/>
  <c r="X253" i="13"/>
  <c r="W253" i="13"/>
  <c r="V253" i="13"/>
  <c r="U253" i="13"/>
  <c r="T253" i="13"/>
  <c r="S253" i="13"/>
  <c r="R253" i="13"/>
  <c r="Q253" i="13"/>
  <c r="P253" i="13"/>
  <c r="O253" i="13"/>
  <c r="N253" i="13"/>
  <c r="M253" i="13"/>
  <c r="L253" i="13"/>
  <c r="K253" i="13"/>
  <c r="J253" i="13"/>
  <c r="I253" i="13"/>
  <c r="F253" i="13"/>
  <c r="AB252" i="13"/>
  <c r="AA252" i="13"/>
  <c r="Z252" i="13"/>
  <c r="Y252" i="13"/>
  <c r="X252" i="13"/>
  <c r="W252" i="13"/>
  <c r="V252" i="13"/>
  <c r="U252" i="13"/>
  <c r="T252" i="13"/>
  <c r="S252" i="13"/>
  <c r="R252" i="13"/>
  <c r="Q252" i="13"/>
  <c r="P252" i="13"/>
  <c r="O252" i="13"/>
  <c r="N252" i="13"/>
  <c r="M252" i="13"/>
  <c r="L252" i="13"/>
  <c r="K252" i="13"/>
  <c r="J252" i="13"/>
  <c r="I252" i="13"/>
  <c r="F252" i="13"/>
  <c r="AB251" i="13"/>
  <c r="AA251" i="13"/>
  <c r="Z251" i="13"/>
  <c r="Y251" i="13"/>
  <c r="X251" i="13"/>
  <c r="W251" i="13"/>
  <c r="V251" i="13"/>
  <c r="U251" i="13"/>
  <c r="T251" i="13"/>
  <c r="S251" i="13"/>
  <c r="R251" i="13"/>
  <c r="Q251" i="13"/>
  <c r="P251" i="13"/>
  <c r="O251" i="13"/>
  <c r="N251" i="13"/>
  <c r="M251" i="13"/>
  <c r="L251" i="13"/>
  <c r="K251" i="13"/>
  <c r="J251" i="13"/>
  <c r="I251" i="13"/>
  <c r="F251" i="13"/>
  <c r="AB250" i="13"/>
  <c r="AA250" i="13"/>
  <c r="Z250" i="13"/>
  <c r="Y250" i="13"/>
  <c r="X250" i="13"/>
  <c r="W250" i="13"/>
  <c r="V250" i="13"/>
  <c r="U250" i="13"/>
  <c r="T250" i="13"/>
  <c r="S250" i="13"/>
  <c r="R250" i="13"/>
  <c r="Q250" i="13"/>
  <c r="P250" i="13"/>
  <c r="O250" i="13"/>
  <c r="N250" i="13"/>
  <c r="M250" i="13"/>
  <c r="L250" i="13"/>
  <c r="K250" i="13"/>
  <c r="J250" i="13"/>
  <c r="I250" i="13"/>
  <c r="F250" i="13"/>
  <c r="AB249" i="13"/>
  <c r="AA249" i="13"/>
  <c r="Z249" i="13"/>
  <c r="Y249" i="13"/>
  <c r="X249" i="13"/>
  <c r="W249" i="13"/>
  <c r="V249" i="13"/>
  <c r="U249" i="13"/>
  <c r="T249" i="13"/>
  <c r="S249" i="13"/>
  <c r="R249" i="13"/>
  <c r="Q249" i="13"/>
  <c r="P249" i="13"/>
  <c r="O249" i="13"/>
  <c r="N249" i="13"/>
  <c r="M249" i="13"/>
  <c r="L249" i="13"/>
  <c r="K249" i="13"/>
  <c r="J249" i="13"/>
  <c r="I249" i="13"/>
  <c r="F249" i="13"/>
  <c r="AB248" i="13"/>
  <c r="AA248" i="13"/>
  <c r="Z248" i="13"/>
  <c r="Y248" i="13"/>
  <c r="X248" i="13"/>
  <c r="W248" i="13"/>
  <c r="V248" i="13"/>
  <c r="U248" i="13"/>
  <c r="T248" i="13"/>
  <c r="S248" i="13"/>
  <c r="R248" i="13"/>
  <c r="Q248" i="13"/>
  <c r="P248" i="13"/>
  <c r="O248" i="13"/>
  <c r="N248" i="13"/>
  <c r="M248" i="13"/>
  <c r="L248" i="13"/>
  <c r="K248" i="13"/>
  <c r="J248" i="13"/>
  <c r="I248" i="13"/>
  <c r="F248" i="13"/>
  <c r="AB247" i="13"/>
  <c r="AA247" i="13"/>
  <c r="Z247" i="13"/>
  <c r="Y247" i="13"/>
  <c r="X247" i="13"/>
  <c r="W247" i="13"/>
  <c r="V247" i="13"/>
  <c r="U247" i="13"/>
  <c r="T247" i="13"/>
  <c r="S247" i="13"/>
  <c r="R247" i="13"/>
  <c r="Q247" i="13"/>
  <c r="P247" i="13"/>
  <c r="O247" i="13"/>
  <c r="N247" i="13"/>
  <c r="M247" i="13"/>
  <c r="L247" i="13"/>
  <c r="K247" i="13"/>
  <c r="J247" i="13"/>
  <c r="I247" i="13"/>
  <c r="F247" i="13"/>
  <c r="AB246" i="13"/>
  <c r="AA246" i="13"/>
  <c r="Z246" i="13"/>
  <c r="Y246" i="13"/>
  <c r="X246" i="13"/>
  <c r="W246" i="13"/>
  <c r="V246" i="13"/>
  <c r="U246" i="13"/>
  <c r="T246" i="13"/>
  <c r="S246" i="13"/>
  <c r="R246" i="13"/>
  <c r="Q246" i="13"/>
  <c r="P246" i="13"/>
  <c r="O246" i="13"/>
  <c r="N246" i="13"/>
  <c r="M246" i="13"/>
  <c r="L246" i="13"/>
  <c r="K246" i="13"/>
  <c r="J246" i="13"/>
  <c r="I246" i="13"/>
  <c r="F246" i="13"/>
  <c r="AB245" i="13"/>
  <c r="AA245" i="13"/>
  <c r="Z245" i="13"/>
  <c r="Y245" i="13"/>
  <c r="X245" i="13"/>
  <c r="W245" i="13"/>
  <c r="V245" i="13"/>
  <c r="U245" i="13"/>
  <c r="T245" i="13"/>
  <c r="S245" i="13"/>
  <c r="R245" i="13"/>
  <c r="Q245" i="13"/>
  <c r="P245" i="13"/>
  <c r="O245" i="13"/>
  <c r="N245" i="13"/>
  <c r="M245" i="13"/>
  <c r="L245" i="13"/>
  <c r="K245" i="13"/>
  <c r="J245" i="13"/>
  <c r="I245" i="13"/>
  <c r="F245" i="13"/>
  <c r="AB244" i="13"/>
  <c r="AA244" i="13"/>
  <c r="Z244" i="13"/>
  <c r="Y244" i="13"/>
  <c r="X244" i="13"/>
  <c r="W244" i="13"/>
  <c r="V244" i="13"/>
  <c r="U244" i="13"/>
  <c r="T244" i="13"/>
  <c r="S244" i="13"/>
  <c r="R244" i="13"/>
  <c r="Q244" i="13"/>
  <c r="P244" i="13"/>
  <c r="O244" i="13"/>
  <c r="N244" i="13"/>
  <c r="M244" i="13"/>
  <c r="L244" i="13"/>
  <c r="K244" i="13"/>
  <c r="J244" i="13"/>
  <c r="I244" i="13"/>
  <c r="F244" i="13"/>
  <c r="AB243" i="13"/>
  <c r="AA243" i="13"/>
  <c r="Z243" i="13"/>
  <c r="Y243" i="13"/>
  <c r="X243" i="13"/>
  <c r="W243" i="13"/>
  <c r="V243" i="13"/>
  <c r="U243" i="13"/>
  <c r="T243" i="13"/>
  <c r="S243" i="13"/>
  <c r="R243" i="13"/>
  <c r="Q243" i="13"/>
  <c r="P243" i="13"/>
  <c r="O243" i="13"/>
  <c r="N243" i="13"/>
  <c r="M243" i="13"/>
  <c r="L243" i="13"/>
  <c r="K243" i="13"/>
  <c r="J243" i="13"/>
  <c r="I243" i="13"/>
  <c r="F243" i="13"/>
  <c r="AB242" i="13"/>
  <c r="AA242" i="13"/>
  <c r="Z242" i="13"/>
  <c r="Y242" i="13"/>
  <c r="X242" i="13"/>
  <c r="W242" i="13"/>
  <c r="V242" i="13"/>
  <c r="U242" i="13"/>
  <c r="T242" i="13"/>
  <c r="S242" i="13"/>
  <c r="R242" i="13"/>
  <c r="Q242" i="13"/>
  <c r="P242" i="13"/>
  <c r="O242" i="13"/>
  <c r="N242" i="13"/>
  <c r="M242" i="13"/>
  <c r="L242" i="13"/>
  <c r="K242" i="13"/>
  <c r="J242" i="13"/>
  <c r="I242" i="13"/>
  <c r="F242" i="13"/>
  <c r="AB241" i="13"/>
  <c r="AA241" i="13"/>
  <c r="Z241" i="13"/>
  <c r="Y241" i="13"/>
  <c r="X241" i="13"/>
  <c r="W241" i="13"/>
  <c r="V241" i="13"/>
  <c r="U241" i="13"/>
  <c r="T241" i="13"/>
  <c r="S241" i="13"/>
  <c r="R241" i="13"/>
  <c r="Q241" i="13"/>
  <c r="P241" i="13"/>
  <c r="O241" i="13"/>
  <c r="N241" i="13"/>
  <c r="M241" i="13"/>
  <c r="L241" i="13"/>
  <c r="K241" i="13"/>
  <c r="J241" i="13"/>
  <c r="I241" i="13"/>
  <c r="F241" i="13"/>
  <c r="H241" i="13" s="1"/>
  <c r="AB240" i="13"/>
  <c r="AA240" i="13"/>
  <c r="Z240" i="13"/>
  <c r="Y240" i="13"/>
  <c r="X240" i="13"/>
  <c r="W240" i="13"/>
  <c r="V240" i="13"/>
  <c r="U240" i="13"/>
  <c r="T240" i="13"/>
  <c r="S240" i="13"/>
  <c r="R240" i="13"/>
  <c r="Q240" i="13"/>
  <c r="P240" i="13"/>
  <c r="O240" i="13"/>
  <c r="N240" i="13"/>
  <c r="M240" i="13"/>
  <c r="L240" i="13"/>
  <c r="K240" i="13"/>
  <c r="J240" i="13"/>
  <c r="I240" i="13"/>
  <c r="F240" i="13"/>
  <c r="AB239" i="13"/>
  <c r="AA239" i="13"/>
  <c r="Z239" i="13"/>
  <c r="Y239" i="13"/>
  <c r="X239" i="13"/>
  <c r="W239" i="13"/>
  <c r="V239" i="13"/>
  <c r="U239" i="13"/>
  <c r="T239" i="13"/>
  <c r="S239" i="13"/>
  <c r="R239" i="13"/>
  <c r="Q239" i="13"/>
  <c r="P239" i="13"/>
  <c r="O239" i="13"/>
  <c r="N239" i="13"/>
  <c r="M239" i="13"/>
  <c r="L239" i="13"/>
  <c r="K239" i="13"/>
  <c r="J239" i="13"/>
  <c r="I239" i="13"/>
  <c r="F239" i="13"/>
  <c r="AB238" i="13"/>
  <c r="AA238" i="13"/>
  <c r="Z238" i="13"/>
  <c r="Y238" i="13"/>
  <c r="X238" i="13"/>
  <c r="W238" i="13"/>
  <c r="V238" i="13"/>
  <c r="U238" i="13"/>
  <c r="T238" i="13"/>
  <c r="S238" i="13"/>
  <c r="R238" i="13"/>
  <c r="Q238" i="13"/>
  <c r="P238" i="13"/>
  <c r="O238" i="13"/>
  <c r="N238" i="13"/>
  <c r="M238" i="13"/>
  <c r="L238" i="13"/>
  <c r="K238" i="13"/>
  <c r="J238" i="13"/>
  <c r="I238" i="13"/>
  <c r="F238" i="13"/>
  <c r="AB237" i="13"/>
  <c r="AA237" i="13"/>
  <c r="Z237" i="13"/>
  <c r="Y237" i="13"/>
  <c r="X237" i="13"/>
  <c r="W237" i="13"/>
  <c r="V237" i="13"/>
  <c r="U237" i="13"/>
  <c r="T237" i="13"/>
  <c r="S237" i="13"/>
  <c r="R237" i="13"/>
  <c r="Q237" i="13"/>
  <c r="P237" i="13"/>
  <c r="O237" i="13"/>
  <c r="N237" i="13"/>
  <c r="M237" i="13"/>
  <c r="L237" i="13"/>
  <c r="K237" i="13"/>
  <c r="J237" i="13"/>
  <c r="I237" i="13"/>
  <c r="F237" i="13"/>
  <c r="AB236" i="13"/>
  <c r="AA236" i="13"/>
  <c r="Z236" i="13"/>
  <c r="Y236" i="13"/>
  <c r="X236" i="13"/>
  <c r="W236" i="13"/>
  <c r="V236" i="13"/>
  <c r="U236" i="13"/>
  <c r="T236" i="13"/>
  <c r="S236" i="13"/>
  <c r="R236" i="13"/>
  <c r="Q236" i="13"/>
  <c r="P236" i="13"/>
  <c r="O236" i="13"/>
  <c r="N236" i="13"/>
  <c r="M236" i="13"/>
  <c r="L236" i="13"/>
  <c r="K236" i="13"/>
  <c r="J236" i="13"/>
  <c r="I236" i="13"/>
  <c r="F236" i="13"/>
  <c r="AB235" i="13"/>
  <c r="AA235" i="13"/>
  <c r="Z235" i="13"/>
  <c r="Y235" i="13"/>
  <c r="X235" i="13"/>
  <c r="W235" i="13"/>
  <c r="V235" i="13"/>
  <c r="U235" i="13"/>
  <c r="T235" i="13"/>
  <c r="S235" i="13"/>
  <c r="R235" i="13"/>
  <c r="Q235" i="13"/>
  <c r="P235" i="13"/>
  <c r="O235" i="13"/>
  <c r="N235" i="13"/>
  <c r="M235" i="13"/>
  <c r="L235" i="13"/>
  <c r="K235" i="13"/>
  <c r="J235" i="13"/>
  <c r="I235" i="13"/>
  <c r="F235" i="13"/>
  <c r="AB234" i="13"/>
  <c r="AA234" i="13"/>
  <c r="Z234" i="13"/>
  <c r="Y234" i="13"/>
  <c r="X234" i="13"/>
  <c r="W234" i="13"/>
  <c r="V234" i="13"/>
  <c r="U234" i="13"/>
  <c r="T234" i="13"/>
  <c r="S234" i="13"/>
  <c r="R234" i="13"/>
  <c r="Q234" i="13"/>
  <c r="P234" i="13"/>
  <c r="O234" i="13"/>
  <c r="N234" i="13"/>
  <c r="M234" i="13"/>
  <c r="L234" i="13"/>
  <c r="K234" i="13"/>
  <c r="J234" i="13"/>
  <c r="I234" i="13"/>
  <c r="F234" i="13"/>
  <c r="AB233" i="13"/>
  <c r="AA233" i="13"/>
  <c r="Z233" i="13"/>
  <c r="Y233" i="13"/>
  <c r="X233" i="13"/>
  <c r="W233" i="13"/>
  <c r="V233" i="13"/>
  <c r="U233" i="13"/>
  <c r="T233" i="13"/>
  <c r="S233" i="13"/>
  <c r="R233" i="13"/>
  <c r="Q233" i="13"/>
  <c r="P233" i="13"/>
  <c r="O233" i="13"/>
  <c r="N233" i="13"/>
  <c r="M233" i="13"/>
  <c r="L233" i="13"/>
  <c r="K233" i="13"/>
  <c r="J233" i="13"/>
  <c r="I233" i="13"/>
  <c r="F233" i="13"/>
  <c r="AB232" i="13"/>
  <c r="AA232" i="13"/>
  <c r="Z232" i="13"/>
  <c r="Y232" i="13"/>
  <c r="X232" i="13"/>
  <c r="W232" i="13"/>
  <c r="V232" i="13"/>
  <c r="U232" i="13"/>
  <c r="T232" i="13"/>
  <c r="S232" i="13"/>
  <c r="R232" i="13"/>
  <c r="Q232" i="13"/>
  <c r="P232" i="13"/>
  <c r="O232" i="13"/>
  <c r="N232" i="13"/>
  <c r="M232" i="13"/>
  <c r="L232" i="13"/>
  <c r="K232" i="13"/>
  <c r="J232" i="13"/>
  <c r="I232" i="13"/>
  <c r="F232" i="13"/>
  <c r="AB231" i="13"/>
  <c r="AA231" i="13"/>
  <c r="Z231" i="13"/>
  <c r="Y231" i="13"/>
  <c r="X231" i="13"/>
  <c r="W231" i="13"/>
  <c r="V231" i="13"/>
  <c r="U231" i="13"/>
  <c r="T231" i="13"/>
  <c r="S231" i="13"/>
  <c r="R231" i="13"/>
  <c r="Q231" i="13"/>
  <c r="P231" i="13"/>
  <c r="O231" i="13"/>
  <c r="N231" i="13"/>
  <c r="M231" i="13"/>
  <c r="L231" i="13"/>
  <c r="K231" i="13"/>
  <c r="J231" i="13"/>
  <c r="I231" i="13"/>
  <c r="F231" i="13"/>
  <c r="AB230" i="13"/>
  <c r="AA230" i="13"/>
  <c r="Z230" i="13"/>
  <c r="Y230" i="13"/>
  <c r="X230" i="13"/>
  <c r="W230" i="13"/>
  <c r="V230" i="13"/>
  <c r="U230" i="13"/>
  <c r="T230" i="13"/>
  <c r="S230" i="13"/>
  <c r="R230" i="13"/>
  <c r="Q230" i="13"/>
  <c r="P230" i="13"/>
  <c r="O230" i="13"/>
  <c r="N230" i="13"/>
  <c r="M230" i="13"/>
  <c r="L230" i="13"/>
  <c r="K230" i="13"/>
  <c r="J230" i="13"/>
  <c r="I230" i="13"/>
  <c r="F230" i="13"/>
  <c r="AB229" i="13"/>
  <c r="AA229" i="13"/>
  <c r="Z229" i="13"/>
  <c r="Y229" i="13"/>
  <c r="X229" i="13"/>
  <c r="W229" i="13"/>
  <c r="V229" i="13"/>
  <c r="U229" i="13"/>
  <c r="T229" i="13"/>
  <c r="S229" i="13"/>
  <c r="R229" i="13"/>
  <c r="Q229" i="13"/>
  <c r="P229" i="13"/>
  <c r="O229" i="13"/>
  <c r="N229" i="13"/>
  <c r="M229" i="13"/>
  <c r="L229" i="13"/>
  <c r="K229" i="13"/>
  <c r="J229" i="13"/>
  <c r="I229" i="13"/>
  <c r="F229" i="13"/>
  <c r="AB228" i="13"/>
  <c r="AA228" i="13"/>
  <c r="Z228" i="13"/>
  <c r="Y228" i="13"/>
  <c r="X228" i="13"/>
  <c r="W228" i="13"/>
  <c r="V228" i="13"/>
  <c r="U228" i="13"/>
  <c r="T228" i="13"/>
  <c r="S228" i="13"/>
  <c r="R228" i="13"/>
  <c r="Q228" i="13"/>
  <c r="P228" i="13"/>
  <c r="O228" i="13"/>
  <c r="N228" i="13"/>
  <c r="M228" i="13"/>
  <c r="L228" i="13"/>
  <c r="K228" i="13"/>
  <c r="J228" i="13"/>
  <c r="I228" i="13"/>
  <c r="F228" i="13"/>
  <c r="AB227" i="13"/>
  <c r="AA227" i="13"/>
  <c r="Z227" i="13"/>
  <c r="Y227" i="13"/>
  <c r="X227" i="13"/>
  <c r="W227" i="13"/>
  <c r="V227" i="13"/>
  <c r="U227" i="13"/>
  <c r="T227" i="13"/>
  <c r="S227" i="13"/>
  <c r="R227" i="13"/>
  <c r="Q227" i="13"/>
  <c r="P227" i="13"/>
  <c r="O227" i="13"/>
  <c r="N227" i="13"/>
  <c r="M227" i="13"/>
  <c r="L227" i="13"/>
  <c r="K227" i="13"/>
  <c r="J227" i="13"/>
  <c r="I227" i="13"/>
  <c r="F227" i="13"/>
  <c r="AB226" i="13"/>
  <c r="AA226" i="13"/>
  <c r="Z226" i="13"/>
  <c r="Y226" i="13"/>
  <c r="X226" i="13"/>
  <c r="W226" i="13"/>
  <c r="V226" i="13"/>
  <c r="U226" i="13"/>
  <c r="T226" i="13"/>
  <c r="S226" i="13"/>
  <c r="R226" i="13"/>
  <c r="Q226" i="13"/>
  <c r="P226" i="13"/>
  <c r="O226" i="13"/>
  <c r="N226" i="13"/>
  <c r="M226" i="13"/>
  <c r="L226" i="13"/>
  <c r="K226" i="13"/>
  <c r="J226" i="13"/>
  <c r="I226" i="13"/>
  <c r="F226" i="13"/>
  <c r="AB225" i="13"/>
  <c r="AA225" i="13"/>
  <c r="Z225" i="13"/>
  <c r="Y225" i="13"/>
  <c r="X225" i="13"/>
  <c r="W225" i="13"/>
  <c r="V225" i="13"/>
  <c r="U225" i="13"/>
  <c r="T225" i="13"/>
  <c r="S225" i="13"/>
  <c r="R225" i="13"/>
  <c r="Q225" i="13"/>
  <c r="P225" i="13"/>
  <c r="O225" i="13"/>
  <c r="N225" i="13"/>
  <c r="M225" i="13"/>
  <c r="L225" i="13"/>
  <c r="K225" i="13"/>
  <c r="J225" i="13"/>
  <c r="I225" i="13"/>
  <c r="F225" i="13"/>
  <c r="AB224" i="13"/>
  <c r="AA224" i="13"/>
  <c r="Z224" i="13"/>
  <c r="Y224" i="13"/>
  <c r="X224" i="13"/>
  <c r="W224" i="13"/>
  <c r="V224" i="13"/>
  <c r="U224" i="13"/>
  <c r="T224" i="13"/>
  <c r="S224" i="13"/>
  <c r="R224" i="13"/>
  <c r="Q224" i="13"/>
  <c r="P224" i="13"/>
  <c r="O224" i="13"/>
  <c r="N224" i="13"/>
  <c r="M224" i="13"/>
  <c r="L224" i="13"/>
  <c r="K224" i="13"/>
  <c r="J224" i="13"/>
  <c r="I224" i="13"/>
  <c r="F224" i="13"/>
  <c r="AB223" i="13"/>
  <c r="AA223" i="13"/>
  <c r="Z223" i="13"/>
  <c r="Y223" i="13"/>
  <c r="X223" i="13"/>
  <c r="W223" i="13"/>
  <c r="V223" i="13"/>
  <c r="U223" i="13"/>
  <c r="T223" i="13"/>
  <c r="S223" i="13"/>
  <c r="R223" i="13"/>
  <c r="Q223" i="13"/>
  <c r="P223" i="13"/>
  <c r="O223" i="13"/>
  <c r="N223" i="13"/>
  <c r="M223" i="13"/>
  <c r="L223" i="13"/>
  <c r="K223" i="13"/>
  <c r="J223" i="13"/>
  <c r="I223" i="13"/>
  <c r="F223" i="13"/>
  <c r="AB222" i="13"/>
  <c r="AA222" i="13"/>
  <c r="Z222" i="13"/>
  <c r="Y222" i="13"/>
  <c r="X222" i="13"/>
  <c r="W222" i="13"/>
  <c r="V222" i="13"/>
  <c r="U222" i="13"/>
  <c r="T222" i="13"/>
  <c r="S222" i="13"/>
  <c r="R222" i="13"/>
  <c r="Q222" i="13"/>
  <c r="P222" i="13"/>
  <c r="O222" i="13"/>
  <c r="N222" i="13"/>
  <c r="M222" i="13"/>
  <c r="L222" i="13"/>
  <c r="K222" i="13"/>
  <c r="J222" i="13"/>
  <c r="I222" i="13"/>
  <c r="F222" i="13"/>
  <c r="AB221" i="13"/>
  <c r="AA221" i="13"/>
  <c r="Z221" i="13"/>
  <c r="Y221" i="13"/>
  <c r="X221" i="13"/>
  <c r="W221" i="13"/>
  <c r="V221" i="13"/>
  <c r="U221" i="13"/>
  <c r="T221" i="13"/>
  <c r="S221" i="13"/>
  <c r="R221" i="13"/>
  <c r="Q221" i="13"/>
  <c r="P221" i="13"/>
  <c r="O221" i="13"/>
  <c r="N221" i="13"/>
  <c r="M221" i="13"/>
  <c r="L221" i="13"/>
  <c r="K221" i="13"/>
  <c r="J221" i="13"/>
  <c r="I221" i="13"/>
  <c r="F221" i="13"/>
  <c r="AB220" i="13"/>
  <c r="AA220" i="13"/>
  <c r="Z220" i="13"/>
  <c r="Y220" i="13"/>
  <c r="X220" i="13"/>
  <c r="W220" i="13"/>
  <c r="V220" i="13"/>
  <c r="U220" i="13"/>
  <c r="T220" i="13"/>
  <c r="S220" i="13"/>
  <c r="R220" i="13"/>
  <c r="Q220" i="13"/>
  <c r="P220" i="13"/>
  <c r="O220" i="13"/>
  <c r="N220" i="13"/>
  <c r="M220" i="13"/>
  <c r="L220" i="13"/>
  <c r="K220" i="13"/>
  <c r="J220" i="13"/>
  <c r="I220" i="13"/>
  <c r="F220" i="13"/>
  <c r="AB219" i="13"/>
  <c r="AA219" i="13"/>
  <c r="Z219" i="13"/>
  <c r="Y219" i="13"/>
  <c r="X219" i="13"/>
  <c r="W219" i="13"/>
  <c r="V219" i="13"/>
  <c r="U219" i="13"/>
  <c r="T219" i="13"/>
  <c r="S219" i="13"/>
  <c r="R219" i="13"/>
  <c r="Q219" i="13"/>
  <c r="P219" i="13"/>
  <c r="O219" i="13"/>
  <c r="N219" i="13"/>
  <c r="M219" i="13"/>
  <c r="L219" i="13"/>
  <c r="K219" i="13"/>
  <c r="J219" i="13"/>
  <c r="I219" i="13"/>
  <c r="F219" i="13"/>
  <c r="AB218" i="13"/>
  <c r="AA218" i="13"/>
  <c r="Z218" i="13"/>
  <c r="Y218" i="13"/>
  <c r="X218" i="13"/>
  <c r="W218" i="13"/>
  <c r="V218" i="13"/>
  <c r="U218" i="13"/>
  <c r="T218" i="13"/>
  <c r="S218" i="13"/>
  <c r="R218" i="13"/>
  <c r="Q218" i="13"/>
  <c r="P218" i="13"/>
  <c r="O218" i="13"/>
  <c r="N218" i="13"/>
  <c r="M218" i="13"/>
  <c r="L218" i="13"/>
  <c r="K218" i="13"/>
  <c r="J218" i="13"/>
  <c r="I218" i="13"/>
  <c r="F218" i="13"/>
  <c r="AB217" i="13"/>
  <c r="AA217" i="13"/>
  <c r="Z217" i="13"/>
  <c r="Y217" i="13"/>
  <c r="X217" i="13"/>
  <c r="W217" i="13"/>
  <c r="V217" i="13"/>
  <c r="U217" i="13"/>
  <c r="T217" i="13"/>
  <c r="S217" i="13"/>
  <c r="R217" i="13"/>
  <c r="Q217" i="13"/>
  <c r="P217" i="13"/>
  <c r="O217" i="13"/>
  <c r="N217" i="13"/>
  <c r="M217" i="13"/>
  <c r="L217" i="13"/>
  <c r="K217" i="13"/>
  <c r="J217" i="13"/>
  <c r="I217" i="13"/>
  <c r="F217" i="13"/>
  <c r="G175" i="13"/>
  <c r="G176" i="13"/>
  <c r="G177" i="13"/>
  <c r="G178" i="13"/>
  <c r="G179" i="13"/>
  <c r="G180" i="13"/>
  <c r="G181" i="13"/>
  <c r="G182" i="13"/>
  <c r="G183" i="13"/>
  <c r="G184" i="13"/>
  <c r="G185" i="13"/>
  <c r="G186" i="13"/>
  <c r="G187" i="13"/>
  <c r="G188" i="13"/>
  <c r="G189" i="13"/>
  <c r="G190" i="13"/>
  <c r="G191" i="13"/>
  <c r="G192" i="13"/>
  <c r="G193" i="13"/>
  <c r="G194" i="13"/>
  <c r="G195" i="13"/>
  <c r="G196" i="13"/>
  <c r="G197" i="13"/>
  <c r="G198" i="13"/>
  <c r="G199" i="13"/>
  <c r="G200" i="13"/>
  <c r="G201" i="13"/>
  <c r="G202" i="13"/>
  <c r="G203" i="13"/>
  <c r="G204" i="13"/>
  <c r="G205" i="13"/>
  <c r="G206" i="13"/>
  <c r="G207" i="13"/>
  <c r="G208" i="13"/>
  <c r="G209" i="13"/>
  <c r="G210" i="13"/>
  <c r="G211" i="13"/>
  <c r="G212" i="13"/>
  <c r="G213" i="13"/>
  <c r="G214" i="13"/>
  <c r="G215" i="13"/>
  <c r="G216" i="13"/>
  <c r="G174" i="13"/>
  <c r="D176" i="13"/>
  <c r="D177" i="13"/>
  <c r="D178" i="13"/>
  <c r="D179" i="13"/>
  <c r="D180" i="13"/>
  <c r="D181" i="13"/>
  <c r="D182" i="13"/>
  <c r="D183" i="13"/>
  <c r="D184" i="13"/>
  <c r="D185" i="13"/>
  <c r="D186" i="13"/>
  <c r="D187" i="13"/>
  <c r="D188" i="13"/>
  <c r="D189" i="13"/>
  <c r="D190" i="13"/>
  <c r="D191" i="13"/>
  <c r="D192" i="13"/>
  <c r="D193" i="13"/>
  <c r="D194" i="13"/>
  <c r="D195" i="13"/>
  <c r="D196" i="13"/>
  <c r="D197" i="13"/>
  <c r="D198" i="13"/>
  <c r="D199" i="13"/>
  <c r="D200" i="13"/>
  <c r="D201" i="13"/>
  <c r="D202" i="13"/>
  <c r="D203" i="13"/>
  <c r="D204" i="13"/>
  <c r="D205" i="13"/>
  <c r="D206" i="13"/>
  <c r="D207" i="13"/>
  <c r="D208" i="13"/>
  <c r="D209" i="13"/>
  <c r="D210" i="13"/>
  <c r="D211" i="13"/>
  <c r="D212" i="13"/>
  <c r="D213" i="13"/>
  <c r="D214" i="13"/>
  <c r="D215" i="13"/>
  <c r="D216" i="13"/>
  <c r="D175" i="13"/>
  <c r="AB216" i="13"/>
  <c r="AA216" i="13"/>
  <c r="Z216" i="13"/>
  <c r="Y216" i="13"/>
  <c r="X216" i="13"/>
  <c r="W216" i="13"/>
  <c r="V216" i="13"/>
  <c r="U216" i="13"/>
  <c r="T216" i="13"/>
  <c r="S216" i="13"/>
  <c r="R216" i="13"/>
  <c r="Q216" i="13"/>
  <c r="P216" i="13"/>
  <c r="O216" i="13"/>
  <c r="N216" i="13"/>
  <c r="M216" i="13"/>
  <c r="L216" i="13"/>
  <c r="K216" i="13"/>
  <c r="J216" i="13"/>
  <c r="I216" i="13"/>
  <c r="F216" i="13"/>
  <c r="AB215" i="13"/>
  <c r="AA215" i="13"/>
  <c r="Z215" i="13"/>
  <c r="Y215" i="13"/>
  <c r="X215" i="13"/>
  <c r="W215" i="13"/>
  <c r="V215" i="13"/>
  <c r="U215" i="13"/>
  <c r="T215" i="13"/>
  <c r="S215" i="13"/>
  <c r="R215" i="13"/>
  <c r="Q215" i="13"/>
  <c r="P215" i="13"/>
  <c r="O215" i="13"/>
  <c r="N215" i="13"/>
  <c r="M215" i="13"/>
  <c r="L215" i="13"/>
  <c r="K215" i="13"/>
  <c r="J215" i="13"/>
  <c r="I215" i="13"/>
  <c r="F215" i="13"/>
  <c r="AB214" i="13"/>
  <c r="AA214" i="13"/>
  <c r="Z214" i="13"/>
  <c r="Y214" i="13"/>
  <c r="X214" i="13"/>
  <c r="W214" i="13"/>
  <c r="V214" i="13"/>
  <c r="U214" i="13"/>
  <c r="T214" i="13"/>
  <c r="S214" i="13"/>
  <c r="R214" i="13"/>
  <c r="Q214" i="13"/>
  <c r="P214" i="13"/>
  <c r="O214" i="13"/>
  <c r="N214" i="13"/>
  <c r="M214" i="13"/>
  <c r="L214" i="13"/>
  <c r="K214" i="13"/>
  <c r="J214" i="13"/>
  <c r="I214" i="13"/>
  <c r="F214" i="13"/>
  <c r="AB213" i="13"/>
  <c r="AA213" i="13"/>
  <c r="Z213" i="13"/>
  <c r="Y213" i="13"/>
  <c r="X213" i="13"/>
  <c r="W213" i="13"/>
  <c r="V213" i="13"/>
  <c r="U213" i="13"/>
  <c r="T213" i="13"/>
  <c r="S213" i="13"/>
  <c r="R213" i="13"/>
  <c r="Q213" i="13"/>
  <c r="P213" i="13"/>
  <c r="O213" i="13"/>
  <c r="N213" i="13"/>
  <c r="M213" i="13"/>
  <c r="L213" i="13"/>
  <c r="K213" i="13"/>
  <c r="J213" i="13"/>
  <c r="I213" i="13"/>
  <c r="F213" i="13"/>
  <c r="AB212" i="13"/>
  <c r="AA212" i="13"/>
  <c r="Z212" i="13"/>
  <c r="Y212" i="13"/>
  <c r="X212" i="13"/>
  <c r="W212" i="13"/>
  <c r="V212" i="13"/>
  <c r="U212" i="13"/>
  <c r="T212" i="13"/>
  <c r="S212" i="13"/>
  <c r="R212" i="13"/>
  <c r="Q212" i="13"/>
  <c r="P212" i="13"/>
  <c r="O212" i="13"/>
  <c r="N212" i="13"/>
  <c r="M212" i="13"/>
  <c r="L212" i="13"/>
  <c r="K212" i="13"/>
  <c r="J212" i="13"/>
  <c r="I212" i="13"/>
  <c r="F212" i="13"/>
  <c r="AB211" i="13"/>
  <c r="AA211" i="13"/>
  <c r="Z211" i="13"/>
  <c r="Y211" i="13"/>
  <c r="X211" i="13"/>
  <c r="W211" i="13"/>
  <c r="V211" i="13"/>
  <c r="U211" i="13"/>
  <c r="T211" i="13"/>
  <c r="S211" i="13"/>
  <c r="R211" i="13"/>
  <c r="Q211" i="13"/>
  <c r="P211" i="13"/>
  <c r="O211" i="13"/>
  <c r="N211" i="13"/>
  <c r="M211" i="13"/>
  <c r="L211" i="13"/>
  <c r="K211" i="13"/>
  <c r="J211" i="13"/>
  <c r="I211" i="13"/>
  <c r="F211" i="13"/>
  <c r="AB210" i="13"/>
  <c r="AA210" i="13"/>
  <c r="Z210" i="13"/>
  <c r="Y210" i="13"/>
  <c r="X210" i="13"/>
  <c r="W210" i="13"/>
  <c r="V210" i="13"/>
  <c r="U210" i="13"/>
  <c r="T210" i="13"/>
  <c r="S210" i="13"/>
  <c r="R210" i="13"/>
  <c r="Q210" i="13"/>
  <c r="P210" i="13"/>
  <c r="O210" i="13"/>
  <c r="N210" i="13"/>
  <c r="M210" i="13"/>
  <c r="L210" i="13"/>
  <c r="K210" i="13"/>
  <c r="J210" i="13"/>
  <c r="I210" i="13"/>
  <c r="F210" i="13"/>
  <c r="AB209" i="13"/>
  <c r="AA209" i="13"/>
  <c r="Z209" i="13"/>
  <c r="Y209" i="13"/>
  <c r="X209" i="13"/>
  <c r="W209" i="13"/>
  <c r="V209" i="13"/>
  <c r="U209" i="13"/>
  <c r="T209" i="13"/>
  <c r="S209" i="13"/>
  <c r="R209" i="13"/>
  <c r="Q209" i="13"/>
  <c r="P209" i="13"/>
  <c r="O209" i="13"/>
  <c r="N209" i="13"/>
  <c r="M209" i="13"/>
  <c r="L209" i="13"/>
  <c r="K209" i="13"/>
  <c r="J209" i="13"/>
  <c r="I209" i="13"/>
  <c r="F209" i="13"/>
  <c r="AB208" i="13"/>
  <c r="AA208" i="13"/>
  <c r="Z208" i="13"/>
  <c r="Y208" i="13"/>
  <c r="X208" i="13"/>
  <c r="W208" i="13"/>
  <c r="V208" i="13"/>
  <c r="U208" i="13"/>
  <c r="T208" i="13"/>
  <c r="S208" i="13"/>
  <c r="R208" i="13"/>
  <c r="Q208" i="13"/>
  <c r="P208" i="13"/>
  <c r="O208" i="13"/>
  <c r="N208" i="13"/>
  <c r="M208" i="13"/>
  <c r="L208" i="13"/>
  <c r="K208" i="13"/>
  <c r="J208" i="13"/>
  <c r="I208" i="13"/>
  <c r="F208" i="13"/>
  <c r="AB207" i="13"/>
  <c r="AA207" i="13"/>
  <c r="Z207" i="13"/>
  <c r="Y207" i="13"/>
  <c r="X207" i="13"/>
  <c r="W207" i="13"/>
  <c r="V207" i="13"/>
  <c r="U207" i="13"/>
  <c r="T207" i="13"/>
  <c r="S207" i="13"/>
  <c r="R207" i="13"/>
  <c r="Q207" i="13"/>
  <c r="P207" i="13"/>
  <c r="O207" i="13"/>
  <c r="N207" i="13"/>
  <c r="M207" i="13"/>
  <c r="L207" i="13"/>
  <c r="K207" i="13"/>
  <c r="J207" i="13"/>
  <c r="I207" i="13"/>
  <c r="F207" i="13"/>
  <c r="AB206" i="13"/>
  <c r="AA206" i="13"/>
  <c r="Z206" i="13"/>
  <c r="Y206" i="13"/>
  <c r="X206" i="13"/>
  <c r="W206" i="13"/>
  <c r="V206" i="13"/>
  <c r="U206" i="13"/>
  <c r="T206" i="13"/>
  <c r="S206" i="13"/>
  <c r="R206" i="13"/>
  <c r="Q206" i="13"/>
  <c r="P206" i="13"/>
  <c r="O206" i="13"/>
  <c r="N206" i="13"/>
  <c r="M206" i="13"/>
  <c r="L206" i="13"/>
  <c r="K206" i="13"/>
  <c r="J206" i="13"/>
  <c r="I206" i="13"/>
  <c r="F206" i="13"/>
  <c r="AB205" i="13"/>
  <c r="AA205" i="13"/>
  <c r="Z205" i="13"/>
  <c r="Y205" i="13"/>
  <c r="X205" i="13"/>
  <c r="W205" i="13"/>
  <c r="V205" i="13"/>
  <c r="U205" i="13"/>
  <c r="T205" i="13"/>
  <c r="S205" i="13"/>
  <c r="R205" i="13"/>
  <c r="Q205" i="13"/>
  <c r="P205" i="13"/>
  <c r="O205" i="13"/>
  <c r="N205" i="13"/>
  <c r="M205" i="13"/>
  <c r="L205" i="13"/>
  <c r="K205" i="13"/>
  <c r="J205" i="13"/>
  <c r="I205" i="13"/>
  <c r="F205" i="13"/>
  <c r="AB204" i="13"/>
  <c r="AA204" i="13"/>
  <c r="Z204" i="13"/>
  <c r="Y204" i="13"/>
  <c r="X204" i="13"/>
  <c r="W204" i="13"/>
  <c r="V204" i="13"/>
  <c r="U204" i="13"/>
  <c r="T204" i="13"/>
  <c r="S204" i="13"/>
  <c r="R204" i="13"/>
  <c r="Q204" i="13"/>
  <c r="P204" i="13"/>
  <c r="O204" i="13"/>
  <c r="N204" i="13"/>
  <c r="M204" i="13"/>
  <c r="L204" i="13"/>
  <c r="K204" i="13"/>
  <c r="J204" i="13"/>
  <c r="I204" i="13"/>
  <c r="F204" i="13"/>
  <c r="AB203" i="13"/>
  <c r="AA203" i="13"/>
  <c r="Z203" i="13"/>
  <c r="Y203" i="13"/>
  <c r="X203" i="13"/>
  <c r="W203" i="13"/>
  <c r="V203" i="13"/>
  <c r="U203" i="13"/>
  <c r="T203" i="13"/>
  <c r="S203" i="13"/>
  <c r="R203" i="13"/>
  <c r="Q203" i="13"/>
  <c r="P203" i="13"/>
  <c r="O203" i="13"/>
  <c r="N203" i="13"/>
  <c r="M203" i="13"/>
  <c r="L203" i="13"/>
  <c r="K203" i="13"/>
  <c r="J203" i="13"/>
  <c r="I203" i="13"/>
  <c r="F203" i="13"/>
  <c r="AB202" i="13"/>
  <c r="AA202" i="13"/>
  <c r="Z202" i="13"/>
  <c r="Y202" i="13"/>
  <c r="X202" i="13"/>
  <c r="W202" i="13"/>
  <c r="V202" i="13"/>
  <c r="U202" i="13"/>
  <c r="T202" i="13"/>
  <c r="S202" i="13"/>
  <c r="R202" i="13"/>
  <c r="Q202" i="13"/>
  <c r="P202" i="13"/>
  <c r="O202" i="13"/>
  <c r="N202" i="13"/>
  <c r="M202" i="13"/>
  <c r="L202" i="13"/>
  <c r="K202" i="13"/>
  <c r="J202" i="13"/>
  <c r="I202" i="13"/>
  <c r="F202" i="13"/>
  <c r="AB201" i="13"/>
  <c r="AA201" i="13"/>
  <c r="Z201" i="13"/>
  <c r="Y201" i="13"/>
  <c r="X201" i="13"/>
  <c r="W201" i="13"/>
  <c r="V201" i="13"/>
  <c r="U201" i="13"/>
  <c r="T201" i="13"/>
  <c r="S201" i="13"/>
  <c r="R201" i="13"/>
  <c r="Q201" i="13"/>
  <c r="P201" i="13"/>
  <c r="O201" i="13"/>
  <c r="N201" i="13"/>
  <c r="M201" i="13"/>
  <c r="L201" i="13"/>
  <c r="K201" i="13"/>
  <c r="J201" i="13"/>
  <c r="I201" i="13"/>
  <c r="F201" i="13"/>
  <c r="AB200" i="13"/>
  <c r="AA200" i="13"/>
  <c r="Z200" i="13"/>
  <c r="Y200" i="13"/>
  <c r="X200" i="13"/>
  <c r="W200" i="13"/>
  <c r="V200" i="13"/>
  <c r="U200" i="13"/>
  <c r="T200" i="13"/>
  <c r="S200" i="13"/>
  <c r="R200" i="13"/>
  <c r="Q200" i="13"/>
  <c r="P200" i="13"/>
  <c r="O200" i="13"/>
  <c r="N200" i="13"/>
  <c r="M200" i="13"/>
  <c r="L200" i="13"/>
  <c r="K200" i="13"/>
  <c r="J200" i="13"/>
  <c r="I200" i="13"/>
  <c r="F200" i="13"/>
  <c r="AB199" i="13"/>
  <c r="AA199" i="13"/>
  <c r="Z199" i="13"/>
  <c r="Y199" i="13"/>
  <c r="X199" i="13"/>
  <c r="W199" i="13"/>
  <c r="V199" i="13"/>
  <c r="U199" i="13"/>
  <c r="T199" i="13"/>
  <c r="S199" i="13"/>
  <c r="R199" i="13"/>
  <c r="Q199" i="13"/>
  <c r="P199" i="13"/>
  <c r="O199" i="13"/>
  <c r="N199" i="13"/>
  <c r="M199" i="13"/>
  <c r="L199" i="13"/>
  <c r="K199" i="13"/>
  <c r="J199" i="13"/>
  <c r="I199" i="13"/>
  <c r="F199" i="13"/>
  <c r="AB198" i="13"/>
  <c r="AA198" i="13"/>
  <c r="Z198" i="13"/>
  <c r="Y198" i="13"/>
  <c r="X198" i="13"/>
  <c r="W198" i="13"/>
  <c r="V198" i="13"/>
  <c r="U198" i="13"/>
  <c r="T198" i="13"/>
  <c r="S198" i="13"/>
  <c r="R198" i="13"/>
  <c r="Q198" i="13"/>
  <c r="P198" i="13"/>
  <c r="O198" i="13"/>
  <c r="N198" i="13"/>
  <c r="M198" i="13"/>
  <c r="L198" i="13"/>
  <c r="K198" i="13"/>
  <c r="J198" i="13"/>
  <c r="I198" i="13"/>
  <c r="F198" i="13"/>
  <c r="AB197" i="13"/>
  <c r="AA197" i="13"/>
  <c r="Z197" i="13"/>
  <c r="Y197" i="13"/>
  <c r="X197" i="13"/>
  <c r="W197" i="13"/>
  <c r="V197" i="13"/>
  <c r="U197" i="13"/>
  <c r="T197" i="13"/>
  <c r="S197" i="13"/>
  <c r="R197" i="13"/>
  <c r="Q197" i="13"/>
  <c r="P197" i="13"/>
  <c r="O197" i="13"/>
  <c r="N197" i="13"/>
  <c r="M197" i="13"/>
  <c r="L197" i="13"/>
  <c r="K197" i="13"/>
  <c r="J197" i="13"/>
  <c r="I197" i="13"/>
  <c r="F197" i="13"/>
  <c r="AB196" i="13"/>
  <c r="AA196" i="13"/>
  <c r="Z196" i="13"/>
  <c r="Y196" i="13"/>
  <c r="X196" i="13"/>
  <c r="W196" i="13"/>
  <c r="V196" i="13"/>
  <c r="U196" i="13"/>
  <c r="T196" i="13"/>
  <c r="S196" i="13"/>
  <c r="R196" i="13"/>
  <c r="Q196" i="13"/>
  <c r="P196" i="13"/>
  <c r="O196" i="13"/>
  <c r="N196" i="13"/>
  <c r="M196" i="13"/>
  <c r="L196" i="13"/>
  <c r="K196" i="13"/>
  <c r="J196" i="13"/>
  <c r="I196" i="13"/>
  <c r="F196" i="13"/>
  <c r="AB195" i="13"/>
  <c r="AA195" i="13"/>
  <c r="Z195" i="13"/>
  <c r="Y195" i="13"/>
  <c r="X195" i="13"/>
  <c r="W195" i="13"/>
  <c r="V195" i="13"/>
  <c r="U195" i="13"/>
  <c r="T195" i="13"/>
  <c r="S195" i="13"/>
  <c r="R195" i="13"/>
  <c r="Q195" i="13"/>
  <c r="P195" i="13"/>
  <c r="O195" i="13"/>
  <c r="N195" i="13"/>
  <c r="M195" i="13"/>
  <c r="L195" i="13"/>
  <c r="K195" i="13"/>
  <c r="J195" i="13"/>
  <c r="I195" i="13"/>
  <c r="F195" i="13"/>
  <c r="AB194" i="13"/>
  <c r="AA194" i="13"/>
  <c r="Z194" i="13"/>
  <c r="Y194" i="13"/>
  <c r="X194" i="13"/>
  <c r="W194" i="13"/>
  <c r="V194" i="13"/>
  <c r="U194" i="13"/>
  <c r="T194" i="13"/>
  <c r="S194" i="13"/>
  <c r="R194" i="13"/>
  <c r="Q194" i="13"/>
  <c r="P194" i="13"/>
  <c r="O194" i="13"/>
  <c r="N194" i="13"/>
  <c r="M194" i="13"/>
  <c r="L194" i="13"/>
  <c r="K194" i="13"/>
  <c r="J194" i="13"/>
  <c r="I194" i="13"/>
  <c r="F194" i="13"/>
  <c r="AB193" i="13"/>
  <c r="AA193" i="13"/>
  <c r="Z193" i="13"/>
  <c r="Y193" i="13"/>
  <c r="X193" i="13"/>
  <c r="W193" i="13"/>
  <c r="V193" i="13"/>
  <c r="U193" i="13"/>
  <c r="T193" i="13"/>
  <c r="S193" i="13"/>
  <c r="R193" i="13"/>
  <c r="Q193" i="13"/>
  <c r="P193" i="13"/>
  <c r="O193" i="13"/>
  <c r="N193" i="13"/>
  <c r="M193" i="13"/>
  <c r="L193" i="13"/>
  <c r="K193" i="13"/>
  <c r="J193" i="13"/>
  <c r="I193" i="13"/>
  <c r="F193" i="13"/>
  <c r="AB192" i="13"/>
  <c r="AA192" i="13"/>
  <c r="Z192" i="13"/>
  <c r="Y192" i="13"/>
  <c r="X192" i="13"/>
  <c r="W192" i="13"/>
  <c r="V192" i="13"/>
  <c r="U192" i="13"/>
  <c r="T192" i="13"/>
  <c r="S192" i="13"/>
  <c r="R192" i="13"/>
  <c r="Q192" i="13"/>
  <c r="P192" i="13"/>
  <c r="O192" i="13"/>
  <c r="N192" i="13"/>
  <c r="M192" i="13"/>
  <c r="L192" i="13"/>
  <c r="K192" i="13"/>
  <c r="J192" i="13"/>
  <c r="I192" i="13"/>
  <c r="F192" i="13"/>
  <c r="AB191" i="13"/>
  <c r="AA191" i="13"/>
  <c r="Z191" i="13"/>
  <c r="Y191" i="13"/>
  <c r="X191" i="13"/>
  <c r="W191" i="13"/>
  <c r="V191" i="13"/>
  <c r="U191" i="13"/>
  <c r="T191" i="13"/>
  <c r="S191" i="13"/>
  <c r="R191" i="13"/>
  <c r="Q191" i="13"/>
  <c r="P191" i="13"/>
  <c r="O191" i="13"/>
  <c r="N191" i="13"/>
  <c r="M191" i="13"/>
  <c r="L191" i="13"/>
  <c r="K191" i="13"/>
  <c r="J191" i="13"/>
  <c r="I191" i="13"/>
  <c r="F191" i="13"/>
  <c r="AB190" i="13"/>
  <c r="AA190" i="13"/>
  <c r="Z190" i="13"/>
  <c r="Y190" i="13"/>
  <c r="X190" i="13"/>
  <c r="W190" i="13"/>
  <c r="V190" i="13"/>
  <c r="U190" i="13"/>
  <c r="T190" i="13"/>
  <c r="S190" i="13"/>
  <c r="R190" i="13"/>
  <c r="Q190" i="13"/>
  <c r="P190" i="13"/>
  <c r="O190" i="13"/>
  <c r="N190" i="13"/>
  <c r="M190" i="13"/>
  <c r="L190" i="13"/>
  <c r="K190" i="13"/>
  <c r="J190" i="13"/>
  <c r="I190" i="13"/>
  <c r="F190" i="13"/>
  <c r="AB189" i="13"/>
  <c r="AA189" i="13"/>
  <c r="Z189" i="13"/>
  <c r="Y189" i="13"/>
  <c r="X189" i="13"/>
  <c r="W189" i="13"/>
  <c r="V189" i="13"/>
  <c r="U189" i="13"/>
  <c r="T189" i="13"/>
  <c r="S189" i="13"/>
  <c r="R189" i="13"/>
  <c r="Q189" i="13"/>
  <c r="P189" i="13"/>
  <c r="O189" i="13"/>
  <c r="N189" i="13"/>
  <c r="M189" i="13"/>
  <c r="L189" i="13"/>
  <c r="K189" i="13"/>
  <c r="J189" i="13"/>
  <c r="I189" i="13"/>
  <c r="F189" i="13"/>
  <c r="AB188" i="13"/>
  <c r="AA188" i="13"/>
  <c r="Z188" i="13"/>
  <c r="Y188" i="13"/>
  <c r="X188" i="13"/>
  <c r="W188" i="13"/>
  <c r="V188" i="13"/>
  <c r="U188" i="13"/>
  <c r="T188" i="13"/>
  <c r="S188" i="13"/>
  <c r="R188" i="13"/>
  <c r="Q188" i="13"/>
  <c r="P188" i="13"/>
  <c r="O188" i="13"/>
  <c r="N188" i="13"/>
  <c r="M188" i="13"/>
  <c r="L188" i="13"/>
  <c r="K188" i="13"/>
  <c r="J188" i="13"/>
  <c r="I188" i="13"/>
  <c r="F188" i="13"/>
  <c r="AB187" i="13"/>
  <c r="AA187" i="13"/>
  <c r="Z187" i="13"/>
  <c r="Y187" i="13"/>
  <c r="X187" i="13"/>
  <c r="W187" i="13"/>
  <c r="V187" i="13"/>
  <c r="U187" i="13"/>
  <c r="T187" i="13"/>
  <c r="S187" i="13"/>
  <c r="R187" i="13"/>
  <c r="Q187" i="13"/>
  <c r="P187" i="13"/>
  <c r="O187" i="13"/>
  <c r="N187" i="13"/>
  <c r="M187" i="13"/>
  <c r="L187" i="13"/>
  <c r="K187" i="13"/>
  <c r="J187" i="13"/>
  <c r="I187" i="13"/>
  <c r="F187" i="13"/>
  <c r="AB186" i="13"/>
  <c r="AA186" i="13"/>
  <c r="Z186" i="13"/>
  <c r="Y186" i="13"/>
  <c r="X186" i="13"/>
  <c r="W186" i="13"/>
  <c r="V186" i="13"/>
  <c r="U186" i="13"/>
  <c r="T186" i="13"/>
  <c r="S186" i="13"/>
  <c r="R186" i="13"/>
  <c r="Q186" i="13"/>
  <c r="P186" i="13"/>
  <c r="O186" i="13"/>
  <c r="N186" i="13"/>
  <c r="M186" i="13"/>
  <c r="L186" i="13"/>
  <c r="K186" i="13"/>
  <c r="J186" i="13"/>
  <c r="I186" i="13"/>
  <c r="F186" i="13"/>
  <c r="AB185" i="13"/>
  <c r="AA185" i="13"/>
  <c r="Z185" i="13"/>
  <c r="Y185" i="13"/>
  <c r="X185" i="13"/>
  <c r="W185" i="13"/>
  <c r="V185" i="13"/>
  <c r="U185" i="13"/>
  <c r="T185" i="13"/>
  <c r="S185" i="13"/>
  <c r="R185" i="13"/>
  <c r="Q185" i="13"/>
  <c r="P185" i="13"/>
  <c r="O185" i="13"/>
  <c r="N185" i="13"/>
  <c r="M185" i="13"/>
  <c r="L185" i="13"/>
  <c r="K185" i="13"/>
  <c r="J185" i="13"/>
  <c r="I185" i="13"/>
  <c r="F185" i="13"/>
  <c r="AB184" i="13"/>
  <c r="AA184" i="13"/>
  <c r="Z184" i="13"/>
  <c r="Y184" i="13"/>
  <c r="X184" i="13"/>
  <c r="W184" i="13"/>
  <c r="V184" i="13"/>
  <c r="U184" i="13"/>
  <c r="T184" i="13"/>
  <c r="S184" i="13"/>
  <c r="R184" i="13"/>
  <c r="Q184" i="13"/>
  <c r="P184" i="13"/>
  <c r="O184" i="13"/>
  <c r="N184" i="13"/>
  <c r="M184" i="13"/>
  <c r="L184" i="13"/>
  <c r="K184" i="13"/>
  <c r="J184" i="13"/>
  <c r="I184" i="13"/>
  <c r="F184" i="13"/>
  <c r="AB183" i="13"/>
  <c r="AA183" i="13"/>
  <c r="Z183" i="13"/>
  <c r="Y183" i="13"/>
  <c r="X183" i="13"/>
  <c r="W183" i="13"/>
  <c r="V183" i="13"/>
  <c r="U183" i="13"/>
  <c r="T183" i="13"/>
  <c r="S183" i="13"/>
  <c r="R183" i="13"/>
  <c r="Q183" i="13"/>
  <c r="P183" i="13"/>
  <c r="O183" i="13"/>
  <c r="N183" i="13"/>
  <c r="M183" i="13"/>
  <c r="L183" i="13"/>
  <c r="K183" i="13"/>
  <c r="J183" i="13"/>
  <c r="I183" i="13"/>
  <c r="F183" i="13"/>
  <c r="AB182" i="13"/>
  <c r="AA182" i="13"/>
  <c r="Z182" i="13"/>
  <c r="Y182" i="13"/>
  <c r="X182" i="13"/>
  <c r="W182" i="13"/>
  <c r="V182" i="13"/>
  <c r="U182" i="13"/>
  <c r="T182" i="13"/>
  <c r="S182" i="13"/>
  <c r="R182" i="13"/>
  <c r="Q182" i="13"/>
  <c r="P182" i="13"/>
  <c r="O182" i="13"/>
  <c r="N182" i="13"/>
  <c r="M182" i="13"/>
  <c r="L182" i="13"/>
  <c r="K182" i="13"/>
  <c r="J182" i="13"/>
  <c r="I182" i="13"/>
  <c r="F182" i="13"/>
  <c r="AB181" i="13"/>
  <c r="AA181" i="13"/>
  <c r="Z181" i="13"/>
  <c r="Y181" i="13"/>
  <c r="X181" i="13"/>
  <c r="W181" i="13"/>
  <c r="V181" i="13"/>
  <c r="U181" i="13"/>
  <c r="T181" i="13"/>
  <c r="S181" i="13"/>
  <c r="R181" i="13"/>
  <c r="Q181" i="13"/>
  <c r="P181" i="13"/>
  <c r="O181" i="13"/>
  <c r="N181" i="13"/>
  <c r="M181" i="13"/>
  <c r="L181" i="13"/>
  <c r="K181" i="13"/>
  <c r="J181" i="13"/>
  <c r="I181" i="13"/>
  <c r="F181" i="13"/>
  <c r="AB180" i="13"/>
  <c r="AA180" i="13"/>
  <c r="Z180" i="13"/>
  <c r="Y180" i="13"/>
  <c r="X180" i="13"/>
  <c r="W180" i="13"/>
  <c r="V180" i="13"/>
  <c r="U180" i="13"/>
  <c r="T180" i="13"/>
  <c r="S180" i="13"/>
  <c r="R180" i="13"/>
  <c r="Q180" i="13"/>
  <c r="P180" i="13"/>
  <c r="O180" i="13"/>
  <c r="N180" i="13"/>
  <c r="M180" i="13"/>
  <c r="L180" i="13"/>
  <c r="K180" i="13"/>
  <c r="J180" i="13"/>
  <c r="I180" i="13"/>
  <c r="F180" i="13"/>
  <c r="AB179" i="13"/>
  <c r="AA179" i="13"/>
  <c r="Z179" i="13"/>
  <c r="Y179" i="13"/>
  <c r="X179" i="13"/>
  <c r="W179" i="13"/>
  <c r="V179" i="13"/>
  <c r="U179" i="13"/>
  <c r="T179" i="13"/>
  <c r="S179" i="13"/>
  <c r="R179" i="13"/>
  <c r="Q179" i="13"/>
  <c r="P179" i="13"/>
  <c r="O179" i="13"/>
  <c r="N179" i="13"/>
  <c r="M179" i="13"/>
  <c r="L179" i="13"/>
  <c r="K179" i="13"/>
  <c r="J179" i="13"/>
  <c r="I179" i="13"/>
  <c r="F179" i="13"/>
  <c r="AB178" i="13"/>
  <c r="AA178" i="13"/>
  <c r="Z178" i="13"/>
  <c r="Y178" i="13"/>
  <c r="X178" i="13"/>
  <c r="W178" i="13"/>
  <c r="V178" i="13"/>
  <c r="U178" i="13"/>
  <c r="T178" i="13"/>
  <c r="S178" i="13"/>
  <c r="R178" i="13"/>
  <c r="Q178" i="13"/>
  <c r="P178" i="13"/>
  <c r="O178" i="13"/>
  <c r="N178" i="13"/>
  <c r="M178" i="13"/>
  <c r="L178" i="13"/>
  <c r="K178" i="13"/>
  <c r="J178" i="13"/>
  <c r="I178" i="13"/>
  <c r="F178" i="13"/>
  <c r="AB177" i="13"/>
  <c r="AA177" i="13"/>
  <c r="Z177" i="13"/>
  <c r="Y177" i="13"/>
  <c r="X177" i="13"/>
  <c r="W177" i="13"/>
  <c r="V177" i="13"/>
  <c r="U177" i="13"/>
  <c r="T177" i="13"/>
  <c r="S177" i="13"/>
  <c r="R177" i="13"/>
  <c r="Q177" i="13"/>
  <c r="P177" i="13"/>
  <c r="O177" i="13"/>
  <c r="N177" i="13"/>
  <c r="M177" i="13"/>
  <c r="L177" i="13"/>
  <c r="K177" i="13"/>
  <c r="J177" i="13"/>
  <c r="I177" i="13"/>
  <c r="F177" i="13"/>
  <c r="AB176" i="13"/>
  <c r="AA176" i="13"/>
  <c r="Z176" i="13"/>
  <c r="Y176" i="13"/>
  <c r="X176" i="13"/>
  <c r="W176" i="13"/>
  <c r="V176" i="13"/>
  <c r="U176" i="13"/>
  <c r="T176" i="13"/>
  <c r="S176" i="13"/>
  <c r="R176" i="13"/>
  <c r="Q176" i="13"/>
  <c r="P176" i="13"/>
  <c r="O176" i="13"/>
  <c r="N176" i="13"/>
  <c r="M176" i="13"/>
  <c r="L176" i="13"/>
  <c r="K176" i="13"/>
  <c r="J176" i="13"/>
  <c r="I176" i="13"/>
  <c r="F176" i="13"/>
  <c r="AB175" i="13"/>
  <c r="AA175" i="13"/>
  <c r="Z175" i="13"/>
  <c r="Y175" i="13"/>
  <c r="X175" i="13"/>
  <c r="W175" i="13"/>
  <c r="V175" i="13"/>
  <c r="U175" i="13"/>
  <c r="T175" i="13"/>
  <c r="S175" i="13"/>
  <c r="R175" i="13"/>
  <c r="Q175" i="13"/>
  <c r="P175" i="13"/>
  <c r="O175" i="13"/>
  <c r="N175" i="13"/>
  <c r="M175" i="13"/>
  <c r="L175" i="13"/>
  <c r="K175" i="13"/>
  <c r="J175" i="13"/>
  <c r="I175" i="13"/>
  <c r="F175" i="13"/>
  <c r="AB174" i="13"/>
  <c r="AA174" i="13"/>
  <c r="Z174" i="13"/>
  <c r="Y174" i="13"/>
  <c r="X174" i="13"/>
  <c r="W174" i="13"/>
  <c r="V174" i="13"/>
  <c r="U174" i="13"/>
  <c r="T174" i="13"/>
  <c r="S174" i="13"/>
  <c r="R174" i="13"/>
  <c r="Q174" i="13"/>
  <c r="P174" i="13"/>
  <c r="O174" i="13"/>
  <c r="N174" i="13"/>
  <c r="M174" i="13"/>
  <c r="L174" i="13"/>
  <c r="K174" i="13"/>
  <c r="J174" i="13"/>
  <c r="I174" i="13"/>
  <c r="F174" i="13"/>
  <c r="G132" i="13"/>
  <c r="G133" i="13"/>
  <c r="G134" i="13"/>
  <c r="G135" i="13"/>
  <c r="G136" i="13"/>
  <c r="G137" i="13"/>
  <c r="G138" i="13"/>
  <c r="G139" i="13"/>
  <c r="G140" i="13"/>
  <c r="G141" i="13"/>
  <c r="G142" i="13"/>
  <c r="G143" i="13"/>
  <c r="G144" i="13"/>
  <c r="G145" i="13"/>
  <c r="G146" i="13"/>
  <c r="G147" i="13"/>
  <c r="G148" i="13"/>
  <c r="G149" i="13"/>
  <c r="G150" i="13"/>
  <c r="G151" i="13"/>
  <c r="G152" i="13"/>
  <c r="G153" i="13"/>
  <c r="G154" i="13"/>
  <c r="G155" i="13"/>
  <c r="G156" i="13"/>
  <c r="G157" i="13"/>
  <c r="G158" i="13"/>
  <c r="G159" i="13"/>
  <c r="G160" i="13"/>
  <c r="G161" i="13"/>
  <c r="G162" i="13"/>
  <c r="G163" i="13"/>
  <c r="G164" i="13"/>
  <c r="G165" i="13"/>
  <c r="G166" i="13"/>
  <c r="G167" i="13"/>
  <c r="G168" i="13"/>
  <c r="G169" i="13"/>
  <c r="G170" i="13"/>
  <c r="G171" i="13"/>
  <c r="G172" i="13"/>
  <c r="G173" i="13"/>
  <c r="G131" i="13"/>
  <c r="D133" i="13"/>
  <c r="D134" i="13"/>
  <c r="D135" i="13"/>
  <c r="D136" i="13"/>
  <c r="D137" i="13"/>
  <c r="D138" i="13"/>
  <c r="D139" i="13"/>
  <c r="D140" i="13"/>
  <c r="D141" i="13"/>
  <c r="D142" i="13"/>
  <c r="D143" i="13"/>
  <c r="D144" i="13"/>
  <c r="D145" i="13"/>
  <c r="D146" i="13"/>
  <c r="D147" i="13"/>
  <c r="D148" i="13"/>
  <c r="D149" i="13"/>
  <c r="D150" i="13"/>
  <c r="D151" i="13"/>
  <c r="D152" i="13"/>
  <c r="D153" i="13"/>
  <c r="D154" i="13"/>
  <c r="D155" i="13"/>
  <c r="D156" i="13"/>
  <c r="D157" i="13"/>
  <c r="D158" i="13"/>
  <c r="D159" i="13"/>
  <c r="D160" i="13"/>
  <c r="D161" i="13"/>
  <c r="D162" i="13"/>
  <c r="D163" i="13"/>
  <c r="D164" i="13"/>
  <c r="D165" i="13"/>
  <c r="D166" i="13"/>
  <c r="D167" i="13"/>
  <c r="D168" i="13"/>
  <c r="D169" i="13"/>
  <c r="D170" i="13"/>
  <c r="D171" i="13"/>
  <c r="D172" i="13"/>
  <c r="D173" i="13"/>
  <c r="D132" i="13"/>
  <c r="AB173" i="13"/>
  <c r="AA173" i="13"/>
  <c r="Z173" i="13"/>
  <c r="Y173" i="13"/>
  <c r="X173" i="13"/>
  <c r="W173" i="13"/>
  <c r="V173" i="13"/>
  <c r="U173" i="13"/>
  <c r="T173" i="13"/>
  <c r="S173" i="13"/>
  <c r="R173" i="13"/>
  <c r="Q173" i="13"/>
  <c r="P173" i="13"/>
  <c r="O173" i="13"/>
  <c r="N173" i="13"/>
  <c r="M173" i="13"/>
  <c r="L173" i="13"/>
  <c r="K173" i="13"/>
  <c r="J173" i="13"/>
  <c r="I173" i="13"/>
  <c r="F173" i="13"/>
  <c r="AB172" i="13"/>
  <c r="AA172" i="13"/>
  <c r="Z172" i="13"/>
  <c r="Y172" i="13"/>
  <c r="X172" i="13"/>
  <c r="W172" i="13"/>
  <c r="V172" i="13"/>
  <c r="U172" i="13"/>
  <c r="T172" i="13"/>
  <c r="S172" i="13"/>
  <c r="R172" i="13"/>
  <c r="Q172" i="13"/>
  <c r="P172" i="13"/>
  <c r="O172" i="13"/>
  <c r="N172" i="13"/>
  <c r="M172" i="13"/>
  <c r="L172" i="13"/>
  <c r="K172" i="13"/>
  <c r="J172" i="13"/>
  <c r="I172" i="13"/>
  <c r="F172" i="13"/>
  <c r="AB171" i="13"/>
  <c r="AA171" i="13"/>
  <c r="Z171" i="13"/>
  <c r="Y171" i="13"/>
  <c r="X171" i="13"/>
  <c r="W171" i="13"/>
  <c r="V171" i="13"/>
  <c r="U171" i="13"/>
  <c r="T171" i="13"/>
  <c r="S171" i="13"/>
  <c r="R171" i="13"/>
  <c r="Q171" i="13"/>
  <c r="P171" i="13"/>
  <c r="O171" i="13"/>
  <c r="N171" i="13"/>
  <c r="M171" i="13"/>
  <c r="L171" i="13"/>
  <c r="K171" i="13"/>
  <c r="J171" i="13"/>
  <c r="I171" i="13"/>
  <c r="F171" i="13"/>
  <c r="AB170" i="13"/>
  <c r="AA170" i="13"/>
  <c r="Z170" i="13"/>
  <c r="Y170" i="13"/>
  <c r="X170" i="13"/>
  <c r="W170" i="13"/>
  <c r="V170" i="13"/>
  <c r="U170" i="13"/>
  <c r="T170" i="13"/>
  <c r="S170" i="13"/>
  <c r="R170" i="13"/>
  <c r="Q170" i="13"/>
  <c r="P170" i="13"/>
  <c r="O170" i="13"/>
  <c r="N170" i="13"/>
  <c r="M170" i="13"/>
  <c r="L170" i="13"/>
  <c r="K170" i="13"/>
  <c r="J170" i="13"/>
  <c r="I170" i="13"/>
  <c r="F170" i="13"/>
  <c r="AB169" i="13"/>
  <c r="AA169" i="13"/>
  <c r="Z169" i="13"/>
  <c r="Y169" i="13"/>
  <c r="X169" i="13"/>
  <c r="W169" i="13"/>
  <c r="V169" i="13"/>
  <c r="U169" i="13"/>
  <c r="T169" i="13"/>
  <c r="S169" i="13"/>
  <c r="R169" i="13"/>
  <c r="Q169" i="13"/>
  <c r="P169" i="13"/>
  <c r="O169" i="13"/>
  <c r="N169" i="13"/>
  <c r="M169" i="13"/>
  <c r="L169" i="13"/>
  <c r="K169" i="13"/>
  <c r="J169" i="13"/>
  <c r="I169" i="13"/>
  <c r="F169" i="13"/>
  <c r="AB168" i="13"/>
  <c r="AA168" i="13"/>
  <c r="Z168" i="13"/>
  <c r="Y168" i="13"/>
  <c r="X168" i="13"/>
  <c r="W168" i="13"/>
  <c r="V168" i="13"/>
  <c r="U168" i="13"/>
  <c r="T168" i="13"/>
  <c r="S168" i="13"/>
  <c r="R168" i="13"/>
  <c r="Q168" i="13"/>
  <c r="P168" i="13"/>
  <c r="O168" i="13"/>
  <c r="N168" i="13"/>
  <c r="M168" i="13"/>
  <c r="L168" i="13"/>
  <c r="K168" i="13"/>
  <c r="J168" i="13"/>
  <c r="I168" i="13"/>
  <c r="F168" i="13"/>
  <c r="AB167" i="13"/>
  <c r="AA167" i="13"/>
  <c r="Z167" i="13"/>
  <c r="Y167" i="13"/>
  <c r="X167" i="13"/>
  <c r="W167" i="13"/>
  <c r="V167" i="13"/>
  <c r="U167" i="13"/>
  <c r="T167" i="13"/>
  <c r="S167" i="13"/>
  <c r="R167" i="13"/>
  <c r="Q167" i="13"/>
  <c r="P167" i="13"/>
  <c r="O167" i="13"/>
  <c r="N167" i="13"/>
  <c r="M167" i="13"/>
  <c r="L167" i="13"/>
  <c r="K167" i="13"/>
  <c r="J167" i="13"/>
  <c r="I167" i="13"/>
  <c r="F167" i="13"/>
  <c r="AB166" i="13"/>
  <c r="AA166" i="13"/>
  <c r="Z166" i="13"/>
  <c r="Y166" i="13"/>
  <c r="X166" i="13"/>
  <c r="W166" i="13"/>
  <c r="V166" i="13"/>
  <c r="U166" i="13"/>
  <c r="T166" i="13"/>
  <c r="S166" i="13"/>
  <c r="R166" i="13"/>
  <c r="Q166" i="13"/>
  <c r="P166" i="13"/>
  <c r="O166" i="13"/>
  <c r="N166" i="13"/>
  <c r="M166" i="13"/>
  <c r="L166" i="13"/>
  <c r="K166" i="13"/>
  <c r="J166" i="13"/>
  <c r="I166" i="13"/>
  <c r="F166" i="13"/>
  <c r="AB165" i="13"/>
  <c r="AA165" i="13"/>
  <c r="Z165" i="13"/>
  <c r="Y165" i="13"/>
  <c r="X165" i="13"/>
  <c r="W165" i="13"/>
  <c r="V165" i="13"/>
  <c r="U165" i="13"/>
  <c r="T165" i="13"/>
  <c r="S165" i="13"/>
  <c r="R165" i="13"/>
  <c r="Q165" i="13"/>
  <c r="P165" i="13"/>
  <c r="O165" i="13"/>
  <c r="N165" i="13"/>
  <c r="M165" i="13"/>
  <c r="L165" i="13"/>
  <c r="K165" i="13"/>
  <c r="J165" i="13"/>
  <c r="I165" i="13"/>
  <c r="F165" i="13"/>
  <c r="AB164" i="13"/>
  <c r="AA164" i="13"/>
  <c r="Z164" i="13"/>
  <c r="Y164" i="13"/>
  <c r="X164" i="13"/>
  <c r="W164" i="13"/>
  <c r="V164" i="13"/>
  <c r="U164" i="13"/>
  <c r="T164" i="13"/>
  <c r="S164" i="13"/>
  <c r="R164" i="13"/>
  <c r="Q164" i="13"/>
  <c r="P164" i="13"/>
  <c r="O164" i="13"/>
  <c r="N164" i="13"/>
  <c r="M164" i="13"/>
  <c r="L164" i="13"/>
  <c r="K164" i="13"/>
  <c r="J164" i="13"/>
  <c r="I164" i="13"/>
  <c r="F164" i="13"/>
  <c r="AB163" i="13"/>
  <c r="AA163" i="13"/>
  <c r="Z163" i="13"/>
  <c r="Y163" i="13"/>
  <c r="X163" i="13"/>
  <c r="W163" i="13"/>
  <c r="V163" i="13"/>
  <c r="U163" i="13"/>
  <c r="T163" i="13"/>
  <c r="S163" i="13"/>
  <c r="R163" i="13"/>
  <c r="Q163" i="13"/>
  <c r="P163" i="13"/>
  <c r="O163" i="13"/>
  <c r="N163" i="13"/>
  <c r="M163" i="13"/>
  <c r="L163" i="13"/>
  <c r="K163" i="13"/>
  <c r="J163" i="13"/>
  <c r="I163" i="13"/>
  <c r="F163" i="13"/>
  <c r="AB162" i="13"/>
  <c r="AA162" i="13"/>
  <c r="Z162" i="13"/>
  <c r="Y162" i="13"/>
  <c r="X162" i="13"/>
  <c r="W162" i="13"/>
  <c r="V162" i="13"/>
  <c r="U162" i="13"/>
  <c r="T162" i="13"/>
  <c r="S162" i="13"/>
  <c r="R162" i="13"/>
  <c r="Q162" i="13"/>
  <c r="P162" i="13"/>
  <c r="O162" i="13"/>
  <c r="N162" i="13"/>
  <c r="M162" i="13"/>
  <c r="L162" i="13"/>
  <c r="K162" i="13"/>
  <c r="J162" i="13"/>
  <c r="I162" i="13"/>
  <c r="F162" i="13"/>
  <c r="AB161" i="13"/>
  <c r="AA161" i="13"/>
  <c r="Z161" i="13"/>
  <c r="Y161" i="13"/>
  <c r="X161" i="13"/>
  <c r="W161" i="13"/>
  <c r="V161" i="13"/>
  <c r="U161" i="13"/>
  <c r="T161" i="13"/>
  <c r="S161" i="13"/>
  <c r="R161" i="13"/>
  <c r="Q161" i="13"/>
  <c r="P161" i="13"/>
  <c r="O161" i="13"/>
  <c r="N161" i="13"/>
  <c r="M161" i="13"/>
  <c r="L161" i="13"/>
  <c r="K161" i="13"/>
  <c r="J161" i="13"/>
  <c r="I161" i="13"/>
  <c r="F161" i="13"/>
  <c r="AB160" i="13"/>
  <c r="AA160" i="13"/>
  <c r="Z160" i="13"/>
  <c r="Y160" i="13"/>
  <c r="X160" i="13"/>
  <c r="W160" i="13"/>
  <c r="V160" i="13"/>
  <c r="U160" i="13"/>
  <c r="T160" i="13"/>
  <c r="S160" i="13"/>
  <c r="R160" i="13"/>
  <c r="Q160" i="13"/>
  <c r="P160" i="13"/>
  <c r="O160" i="13"/>
  <c r="N160" i="13"/>
  <c r="M160" i="13"/>
  <c r="L160" i="13"/>
  <c r="K160" i="13"/>
  <c r="J160" i="13"/>
  <c r="I160" i="13"/>
  <c r="F160" i="13"/>
  <c r="AB159" i="13"/>
  <c r="AA159" i="13"/>
  <c r="Z159" i="13"/>
  <c r="Y159" i="13"/>
  <c r="X159" i="13"/>
  <c r="W159" i="13"/>
  <c r="V159" i="13"/>
  <c r="U159" i="13"/>
  <c r="T159" i="13"/>
  <c r="S159" i="13"/>
  <c r="R159" i="13"/>
  <c r="Q159" i="13"/>
  <c r="P159" i="13"/>
  <c r="O159" i="13"/>
  <c r="N159" i="13"/>
  <c r="M159" i="13"/>
  <c r="L159" i="13"/>
  <c r="K159" i="13"/>
  <c r="J159" i="13"/>
  <c r="I159" i="13"/>
  <c r="F159" i="13"/>
  <c r="AB158" i="13"/>
  <c r="AA158" i="13"/>
  <c r="Z158" i="13"/>
  <c r="Y158" i="13"/>
  <c r="X158" i="13"/>
  <c r="W158" i="13"/>
  <c r="V158" i="13"/>
  <c r="U158" i="13"/>
  <c r="T158" i="13"/>
  <c r="S158" i="13"/>
  <c r="R158" i="13"/>
  <c r="Q158" i="13"/>
  <c r="P158" i="13"/>
  <c r="O158" i="13"/>
  <c r="N158" i="13"/>
  <c r="M158" i="13"/>
  <c r="L158" i="13"/>
  <c r="K158" i="13"/>
  <c r="J158" i="13"/>
  <c r="I158" i="13"/>
  <c r="F158" i="13"/>
  <c r="AB157" i="13"/>
  <c r="AA157" i="13"/>
  <c r="Z157" i="13"/>
  <c r="Y157" i="13"/>
  <c r="X157" i="13"/>
  <c r="W157" i="13"/>
  <c r="V157" i="13"/>
  <c r="U157" i="13"/>
  <c r="T157" i="13"/>
  <c r="S157" i="13"/>
  <c r="R157" i="13"/>
  <c r="Q157" i="13"/>
  <c r="P157" i="13"/>
  <c r="O157" i="13"/>
  <c r="N157" i="13"/>
  <c r="M157" i="13"/>
  <c r="L157" i="13"/>
  <c r="K157" i="13"/>
  <c r="J157" i="13"/>
  <c r="I157" i="13"/>
  <c r="F157" i="13"/>
  <c r="AB156" i="13"/>
  <c r="AA156" i="13"/>
  <c r="Z156" i="13"/>
  <c r="Y156" i="13"/>
  <c r="X156" i="13"/>
  <c r="W156" i="13"/>
  <c r="V156" i="13"/>
  <c r="U156" i="13"/>
  <c r="T156" i="13"/>
  <c r="S156" i="13"/>
  <c r="R156" i="13"/>
  <c r="Q156" i="13"/>
  <c r="P156" i="13"/>
  <c r="O156" i="13"/>
  <c r="N156" i="13"/>
  <c r="M156" i="13"/>
  <c r="L156" i="13"/>
  <c r="K156" i="13"/>
  <c r="J156" i="13"/>
  <c r="I156" i="13"/>
  <c r="F156" i="13"/>
  <c r="AB155" i="13"/>
  <c r="AA155" i="13"/>
  <c r="Z155" i="13"/>
  <c r="Y155" i="13"/>
  <c r="X155" i="13"/>
  <c r="W155" i="13"/>
  <c r="V155" i="13"/>
  <c r="U155" i="13"/>
  <c r="T155" i="13"/>
  <c r="S155" i="13"/>
  <c r="R155" i="13"/>
  <c r="Q155" i="13"/>
  <c r="P155" i="13"/>
  <c r="O155" i="13"/>
  <c r="N155" i="13"/>
  <c r="M155" i="13"/>
  <c r="L155" i="13"/>
  <c r="K155" i="13"/>
  <c r="J155" i="13"/>
  <c r="I155" i="13"/>
  <c r="F155" i="13"/>
  <c r="AB154" i="13"/>
  <c r="AA154" i="13"/>
  <c r="Z154" i="13"/>
  <c r="Y154" i="13"/>
  <c r="X154" i="13"/>
  <c r="W154" i="13"/>
  <c r="V154" i="13"/>
  <c r="U154" i="13"/>
  <c r="T154" i="13"/>
  <c r="S154" i="13"/>
  <c r="R154" i="13"/>
  <c r="Q154" i="13"/>
  <c r="P154" i="13"/>
  <c r="O154" i="13"/>
  <c r="N154" i="13"/>
  <c r="M154" i="13"/>
  <c r="L154" i="13"/>
  <c r="K154" i="13"/>
  <c r="J154" i="13"/>
  <c r="I154" i="13"/>
  <c r="F154" i="13"/>
  <c r="AB153" i="13"/>
  <c r="AA153" i="13"/>
  <c r="Z153" i="13"/>
  <c r="Y153" i="13"/>
  <c r="X153" i="13"/>
  <c r="W153" i="13"/>
  <c r="V153" i="13"/>
  <c r="U153" i="13"/>
  <c r="T153" i="13"/>
  <c r="S153" i="13"/>
  <c r="R153" i="13"/>
  <c r="Q153" i="13"/>
  <c r="P153" i="13"/>
  <c r="O153" i="13"/>
  <c r="N153" i="13"/>
  <c r="M153" i="13"/>
  <c r="L153" i="13"/>
  <c r="K153" i="13"/>
  <c r="J153" i="13"/>
  <c r="I153" i="13"/>
  <c r="F153" i="13"/>
  <c r="AB152" i="13"/>
  <c r="AA152" i="13"/>
  <c r="Z152" i="13"/>
  <c r="Y152" i="13"/>
  <c r="X152" i="13"/>
  <c r="W152" i="13"/>
  <c r="V152" i="13"/>
  <c r="U152" i="13"/>
  <c r="T152" i="13"/>
  <c r="S152" i="13"/>
  <c r="R152" i="13"/>
  <c r="Q152" i="13"/>
  <c r="P152" i="13"/>
  <c r="O152" i="13"/>
  <c r="N152" i="13"/>
  <c r="M152" i="13"/>
  <c r="L152" i="13"/>
  <c r="K152" i="13"/>
  <c r="J152" i="13"/>
  <c r="I152" i="13"/>
  <c r="F152" i="13"/>
  <c r="AB151" i="13"/>
  <c r="AA151" i="13"/>
  <c r="Z151" i="13"/>
  <c r="Y151" i="13"/>
  <c r="X151" i="13"/>
  <c r="W151" i="13"/>
  <c r="V151" i="13"/>
  <c r="U151" i="13"/>
  <c r="T151" i="13"/>
  <c r="S151" i="13"/>
  <c r="R151" i="13"/>
  <c r="Q151" i="13"/>
  <c r="P151" i="13"/>
  <c r="O151" i="13"/>
  <c r="N151" i="13"/>
  <c r="M151" i="13"/>
  <c r="L151" i="13"/>
  <c r="K151" i="13"/>
  <c r="J151" i="13"/>
  <c r="I151" i="13"/>
  <c r="F151" i="13"/>
  <c r="AB150" i="13"/>
  <c r="AA150" i="13"/>
  <c r="Z150" i="13"/>
  <c r="Y150" i="13"/>
  <c r="X150" i="13"/>
  <c r="W150" i="13"/>
  <c r="V150" i="13"/>
  <c r="U150" i="13"/>
  <c r="T150" i="13"/>
  <c r="S150" i="13"/>
  <c r="R150" i="13"/>
  <c r="Q150" i="13"/>
  <c r="P150" i="13"/>
  <c r="O150" i="13"/>
  <c r="N150" i="13"/>
  <c r="M150" i="13"/>
  <c r="L150" i="13"/>
  <c r="K150" i="13"/>
  <c r="J150" i="13"/>
  <c r="I150" i="13"/>
  <c r="F150" i="13"/>
  <c r="AB149" i="13"/>
  <c r="AA149" i="13"/>
  <c r="Z149" i="13"/>
  <c r="Y149" i="13"/>
  <c r="X149" i="13"/>
  <c r="W149" i="13"/>
  <c r="V149" i="13"/>
  <c r="U149" i="13"/>
  <c r="T149" i="13"/>
  <c r="S149" i="13"/>
  <c r="R149" i="13"/>
  <c r="Q149" i="13"/>
  <c r="P149" i="13"/>
  <c r="O149" i="13"/>
  <c r="N149" i="13"/>
  <c r="M149" i="13"/>
  <c r="L149" i="13"/>
  <c r="K149" i="13"/>
  <c r="J149" i="13"/>
  <c r="I149" i="13"/>
  <c r="F149" i="13"/>
  <c r="AB148" i="13"/>
  <c r="AA148" i="13"/>
  <c r="Z148" i="13"/>
  <c r="Y148" i="13"/>
  <c r="X148" i="13"/>
  <c r="W148" i="13"/>
  <c r="V148" i="13"/>
  <c r="U148" i="13"/>
  <c r="T148" i="13"/>
  <c r="S148" i="13"/>
  <c r="R148" i="13"/>
  <c r="Q148" i="13"/>
  <c r="P148" i="13"/>
  <c r="O148" i="13"/>
  <c r="N148" i="13"/>
  <c r="M148" i="13"/>
  <c r="L148" i="13"/>
  <c r="K148" i="13"/>
  <c r="J148" i="13"/>
  <c r="I148" i="13"/>
  <c r="F148" i="13"/>
  <c r="AB147" i="13"/>
  <c r="AA147" i="13"/>
  <c r="Z147" i="13"/>
  <c r="Y147" i="13"/>
  <c r="X147" i="13"/>
  <c r="W147" i="13"/>
  <c r="V147" i="13"/>
  <c r="U147" i="13"/>
  <c r="T147" i="13"/>
  <c r="S147" i="13"/>
  <c r="R147" i="13"/>
  <c r="Q147" i="13"/>
  <c r="P147" i="13"/>
  <c r="O147" i="13"/>
  <c r="N147" i="13"/>
  <c r="M147" i="13"/>
  <c r="L147" i="13"/>
  <c r="K147" i="13"/>
  <c r="J147" i="13"/>
  <c r="I147" i="13"/>
  <c r="F147" i="13"/>
  <c r="AB146" i="13"/>
  <c r="AA146" i="13"/>
  <c r="Z146" i="13"/>
  <c r="Y146" i="13"/>
  <c r="X146" i="13"/>
  <c r="W146" i="13"/>
  <c r="V146" i="13"/>
  <c r="U146" i="13"/>
  <c r="T146" i="13"/>
  <c r="S146" i="13"/>
  <c r="R146" i="13"/>
  <c r="Q146" i="13"/>
  <c r="P146" i="13"/>
  <c r="O146" i="13"/>
  <c r="N146" i="13"/>
  <c r="M146" i="13"/>
  <c r="L146" i="13"/>
  <c r="K146" i="13"/>
  <c r="J146" i="13"/>
  <c r="I146" i="13"/>
  <c r="F146" i="13"/>
  <c r="AB145" i="13"/>
  <c r="AA145" i="13"/>
  <c r="Z145" i="13"/>
  <c r="Y145" i="13"/>
  <c r="X145" i="13"/>
  <c r="W145" i="13"/>
  <c r="V145" i="13"/>
  <c r="U145" i="13"/>
  <c r="T145" i="13"/>
  <c r="S145" i="13"/>
  <c r="R145" i="13"/>
  <c r="Q145" i="13"/>
  <c r="P145" i="13"/>
  <c r="O145" i="13"/>
  <c r="N145" i="13"/>
  <c r="M145" i="13"/>
  <c r="L145" i="13"/>
  <c r="K145" i="13"/>
  <c r="J145" i="13"/>
  <c r="I145" i="13"/>
  <c r="F145" i="13"/>
  <c r="AB144" i="13"/>
  <c r="AA144" i="13"/>
  <c r="Z144" i="13"/>
  <c r="Y144" i="13"/>
  <c r="X144" i="13"/>
  <c r="W144" i="13"/>
  <c r="V144" i="13"/>
  <c r="U144" i="13"/>
  <c r="T144" i="13"/>
  <c r="S144" i="13"/>
  <c r="R144" i="13"/>
  <c r="Q144" i="13"/>
  <c r="P144" i="13"/>
  <c r="O144" i="13"/>
  <c r="N144" i="13"/>
  <c r="M144" i="13"/>
  <c r="L144" i="13"/>
  <c r="K144" i="13"/>
  <c r="J144" i="13"/>
  <c r="I144" i="13"/>
  <c r="F144" i="13"/>
  <c r="AB143" i="13"/>
  <c r="AA143" i="13"/>
  <c r="Z143" i="13"/>
  <c r="Y143" i="13"/>
  <c r="X143" i="13"/>
  <c r="W143" i="13"/>
  <c r="V143" i="13"/>
  <c r="U143" i="13"/>
  <c r="T143" i="13"/>
  <c r="S143" i="13"/>
  <c r="R143" i="13"/>
  <c r="Q143" i="13"/>
  <c r="P143" i="13"/>
  <c r="O143" i="13"/>
  <c r="N143" i="13"/>
  <c r="M143" i="13"/>
  <c r="L143" i="13"/>
  <c r="K143" i="13"/>
  <c r="J143" i="13"/>
  <c r="I143" i="13"/>
  <c r="F143" i="13"/>
  <c r="AB142" i="13"/>
  <c r="AA142" i="13"/>
  <c r="Z142" i="13"/>
  <c r="Y142" i="13"/>
  <c r="X142" i="13"/>
  <c r="W142" i="13"/>
  <c r="V142" i="13"/>
  <c r="U142" i="13"/>
  <c r="T142" i="13"/>
  <c r="S142" i="13"/>
  <c r="R142" i="13"/>
  <c r="Q142" i="13"/>
  <c r="P142" i="13"/>
  <c r="O142" i="13"/>
  <c r="N142" i="13"/>
  <c r="M142" i="13"/>
  <c r="L142" i="13"/>
  <c r="K142" i="13"/>
  <c r="J142" i="13"/>
  <c r="I142" i="13"/>
  <c r="F142" i="13"/>
  <c r="AB141" i="13"/>
  <c r="AA141" i="13"/>
  <c r="Z141" i="13"/>
  <c r="Y141" i="13"/>
  <c r="X141" i="13"/>
  <c r="W141" i="13"/>
  <c r="V141" i="13"/>
  <c r="U141" i="13"/>
  <c r="T141" i="13"/>
  <c r="S141" i="13"/>
  <c r="R141" i="13"/>
  <c r="Q141" i="13"/>
  <c r="P141" i="13"/>
  <c r="O141" i="13"/>
  <c r="N141" i="13"/>
  <c r="M141" i="13"/>
  <c r="L141" i="13"/>
  <c r="K141" i="13"/>
  <c r="J141" i="13"/>
  <c r="I141" i="13"/>
  <c r="F141" i="13"/>
  <c r="AB140" i="13"/>
  <c r="AA140" i="13"/>
  <c r="Z140" i="13"/>
  <c r="Y140" i="13"/>
  <c r="X140" i="13"/>
  <c r="W140" i="13"/>
  <c r="V140" i="13"/>
  <c r="U140" i="13"/>
  <c r="T140" i="13"/>
  <c r="S140" i="13"/>
  <c r="R140" i="13"/>
  <c r="Q140" i="13"/>
  <c r="P140" i="13"/>
  <c r="O140" i="13"/>
  <c r="N140" i="13"/>
  <c r="M140" i="13"/>
  <c r="L140" i="13"/>
  <c r="K140" i="13"/>
  <c r="J140" i="13"/>
  <c r="I140" i="13"/>
  <c r="F140" i="13"/>
  <c r="AB139" i="13"/>
  <c r="AA139" i="13"/>
  <c r="Z139" i="13"/>
  <c r="Y139" i="13"/>
  <c r="X139" i="13"/>
  <c r="W139" i="13"/>
  <c r="V139" i="13"/>
  <c r="U139" i="13"/>
  <c r="T139" i="13"/>
  <c r="S139" i="13"/>
  <c r="R139" i="13"/>
  <c r="Q139" i="13"/>
  <c r="P139" i="13"/>
  <c r="O139" i="13"/>
  <c r="N139" i="13"/>
  <c r="M139" i="13"/>
  <c r="L139" i="13"/>
  <c r="K139" i="13"/>
  <c r="J139" i="13"/>
  <c r="I139" i="13"/>
  <c r="F139" i="13"/>
  <c r="AB138" i="13"/>
  <c r="AA138" i="13"/>
  <c r="Z138" i="13"/>
  <c r="Y138" i="13"/>
  <c r="X138" i="13"/>
  <c r="W138" i="13"/>
  <c r="V138" i="13"/>
  <c r="U138" i="13"/>
  <c r="T138" i="13"/>
  <c r="S138" i="13"/>
  <c r="R138" i="13"/>
  <c r="Q138" i="13"/>
  <c r="P138" i="13"/>
  <c r="O138" i="13"/>
  <c r="N138" i="13"/>
  <c r="M138" i="13"/>
  <c r="L138" i="13"/>
  <c r="K138" i="13"/>
  <c r="J138" i="13"/>
  <c r="I138" i="13"/>
  <c r="F138" i="13"/>
  <c r="AB137" i="13"/>
  <c r="AA137" i="13"/>
  <c r="Z137" i="13"/>
  <c r="Y137" i="13"/>
  <c r="X137" i="13"/>
  <c r="W137" i="13"/>
  <c r="V137" i="13"/>
  <c r="U137" i="13"/>
  <c r="T137" i="13"/>
  <c r="S137" i="13"/>
  <c r="R137" i="13"/>
  <c r="Q137" i="13"/>
  <c r="P137" i="13"/>
  <c r="O137" i="13"/>
  <c r="N137" i="13"/>
  <c r="M137" i="13"/>
  <c r="L137" i="13"/>
  <c r="K137" i="13"/>
  <c r="J137" i="13"/>
  <c r="I137" i="13"/>
  <c r="F137" i="13"/>
  <c r="AB136" i="13"/>
  <c r="AA136" i="13"/>
  <c r="Z136" i="13"/>
  <c r="Y136" i="13"/>
  <c r="X136" i="13"/>
  <c r="W136" i="13"/>
  <c r="V136" i="13"/>
  <c r="U136" i="13"/>
  <c r="T136" i="13"/>
  <c r="S136" i="13"/>
  <c r="R136" i="13"/>
  <c r="Q136" i="13"/>
  <c r="P136" i="13"/>
  <c r="O136" i="13"/>
  <c r="N136" i="13"/>
  <c r="M136" i="13"/>
  <c r="L136" i="13"/>
  <c r="K136" i="13"/>
  <c r="J136" i="13"/>
  <c r="I136" i="13"/>
  <c r="F136" i="13"/>
  <c r="AB135" i="13"/>
  <c r="AA135" i="13"/>
  <c r="Z135" i="13"/>
  <c r="Y135" i="13"/>
  <c r="X135" i="13"/>
  <c r="W135" i="13"/>
  <c r="V135" i="13"/>
  <c r="U135" i="13"/>
  <c r="T135" i="13"/>
  <c r="S135" i="13"/>
  <c r="R135" i="13"/>
  <c r="Q135" i="13"/>
  <c r="P135" i="13"/>
  <c r="O135" i="13"/>
  <c r="N135" i="13"/>
  <c r="M135" i="13"/>
  <c r="L135" i="13"/>
  <c r="K135" i="13"/>
  <c r="J135" i="13"/>
  <c r="I135" i="13"/>
  <c r="F135" i="13"/>
  <c r="AB134" i="13"/>
  <c r="AA134" i="13"/>
  <c r="Z134" i="13"/>
  <c r="Y134" i="13"/>
  <c r="X134" i="13"/>
  <c r="W134" i="13"/>
  <c r="V134" i="13"/>
  <c r="U134" i="13"/>
  <c r="T134" i="13"/>
  <c r="S134" i="13"/>
  <c r="R134" i="13"/>
  <c r="Q134" i="13"/>
  <c r="P134" i="13"/>
  <c r="O134" i="13"/>
  <c r="N134" i="13"/>
  <c r="M134" i="13"/>
  <c r="L134" i="13"/>
  <c r="K134" i="13"/>
  <c r="J134" i="13"/>
  <c r="I134" i="13"/>
  <c r="F134" i="13"/>
  <c r="AB133" i="13"/>
  <c r="AA133" i="13"/>
  <c r="Z133" i="13"/>
  <c r="Y133" i="13"/>
  <c r="X133" i="13"/>
  <c r="W133" i="13"/>
  <c r="V133" i="13"/>
  <c r="U133" i="13"/>
  <c r="T133" i="13"/>
  <c r="S133" i="13"/>
  <c r="R133" i="13"/>
  <c r="Q133" i="13"/>
  <c r="P133" i="13"/>
  <c r="O133" i="13"/>
  <c r="N133" i="13"/>
  <c r="M133" i="13"/>
  <c r="L133" i="13"/>
  <c r="K133" i="13"/>
  <c r="J133" i="13"/>
  <c r="I133" i="13"/>
  <c r="F133" i="13"/>
  <c r="AB132" i="13"/>
  <c r="AA132" i="13"/>
  <c r="Z132" i="13"/>
  <c r="Y132" i="13"/>
  <c r="X132" i="13"/>
  <c r="W132" i="13"/>
  <c r="V132" i="13"/>
  <c r="U132" i="13"/>
  <c r="T132" i="13"/>
  <c r="S132" i="13"/>
  <c r="R132" i="13"/>
  <c r="Q132" i="13"/>
  <c r="P132" i="13"/>
  <c r="O132" i="13"/>
  <c r="N132" i="13"/>
  <c r="M132" i="13"/>
  <c r="L132" i="13"/>
  <c r="K132" i="13"/>
  <c r="J132" i="13"/>
  <c r="I132" i="13"/>
  <c r="F132" i="13"/>
  <c r="AB131" i="13"/>
  <c r="AA131" i="13"/>
  <c r="Z131" i="13"/>
  <c r="Y131" i="13"/>
  <c r="X131" i="13"/>
  <c r="W131" i="13"/>
  <c r="V131" i="13"/>
  <c r="U131" i="13"/>
  <c r="T131" i="13"/>
  <c r="S131" i="13"/>
  <c r="R131" i="13"/>
  <c r="Q131" i="13"/>
  <c r="P131" i="13"/>
  <c r="O131" i="13"/>
  <c r="N131" i="13"/>
  <c r="M131" i="13"/>
  <c r="L131" i="13"/>
  <c r="K131" i="13"/>
  <c r="J131" i="13"/>
  <c r="I131" i="13"/>
  <c r="F131" i="13"/>
  <c r="G89" i="13"/>
  <c r="G90" i="13"/>
  <c r="G91" i="13"/>
  <c r="G92" i="13"/>
  <c r="G93" i="13"/>
  <c r="G94" i="13"/>
  <c r="G95" i="13"/>
  <c r="G96" i="13"/>
  <c r="G97" i="13"/>
  <c r="G98" i="13"/>
  <c r="G99" i="13"/>
  <c r="G100" i="13"/>
  <c r="G101" i="13"/>
  <c r="G102" i="13"/>
  <c r="G103" i="13"/>
  <c r="G104" i="13"/>
  <c r="G105" i="13"/>
  <c r="G106" i="13"/>
  <c r="G107" i="13"/>
  <c r="G108" i="13"/>
  <c r="G109" i="13"/>
  <c r="G110" i="13"/>
  <c r="G111" i="13"/>
  <c r="G112" i="13"/>
  <c r="G113" i="13"/>
  <c r="G114" i="13"/>
  <c r="G115" i="13"/>
  <c r="G116" i="13"/>
  <c r="G117" i="13"/>
  <c r="G118" i="13"/>
  <c r="G119" i="13"/>
  <c r="G120" i="13"/>
  <c r="G121" i="13"/>
  <c r="G122" i="13"/>
  <c r="G123" i="13"/>
  <c r="G124" i="13"/>
  <c r="G125" i="13"/>
  <c r="G126" i="13"/>
  <c r="G127" i="13"/>
  <c r="G128" i="13"/>
  <c r="G129" i="13"/>
  <c r="G130" i="13"/>
  <c r="G88" i="13"/>
  <c r="D90" i="13"/>
  <c r="D91" i="13"/>
  <c r="D92" i="13"/>
  <c r="D93" i="13"/>
  <c r="D94" i="13"/>
  <c r="D95" i="13"/>
  <c r="D96" i="13"/>
  <c r="D97" i="13"/>
  <c r="D98" i="13"/>
  <c r="D99" i="13"/>
  <c r="D100" i="13"/>
  <c r="D101" i="13"/>
  <c r="D102" i="13"/>
  <c r="D103" i="13"/>
  <c r="D104" i="13"/>
  <c r="D105" i="13"/>
  <c r="D106" i="13"/>
  <c r="D107" i="13"/>
  <c r="D108" i="13"/>
  <c r="D109" i="13"/>
  <c r="D110" i="13"/>
  <c r="D111" i="13"/>
  <c r="D112" i="13"/>
  <c r="D113" i="13"/>
  <c r="D114" i="13"/>
  <c r="D115" i="13"/>
  <c r="D116" i="13"/>
  <c r="D117" i="13"/>
  <c r="D118" i="13"/>
  <c r="D119" i="13"/>
  <c r="D120" i="13"/>
  <c r="D121" i="13"/>
  <c r="D122" i="13"/>
  <c r="D123" i="13"/>
  <c r="D124" i="13"/>
  <c r="D125" i="13"/>
  <c r="D126" i="13"/>
  <c r="D127" i="13"/>
  <c r="D128" i="13"/>
  <c r="D129" i="13"/>
  <c r="D130" i="13"/>
  <c r="D89" i="13"/>
  <c r="AB130" i="13"/>
  <c r="AA130" i="13"/>
  <c r="Z130" i="13"/>
  <c r="Y130" i="13"/>
  <c r="X130" i="13"/>
  <c r="W130" i="13"/>
  <c r="V130" i="13"/>
  <c r="U130" i="13"/>
  <c r="T130" i="13"/>
  <c r="S130" i="13"/>
  <c r="R130" i="13"/>
  <c r="Q130" i="13"/>
  <c r="P130" i="13"/>
  <c r="O130" i="13"/>
  <c r="N130" i="13"/>
  <c r="M130" i="13"/>
  <c r="L130" i="13"/>
  <c r="K130" i="13"/>
  <c r="J130" i="13"/>
  <c r="I130" i="13"/>
  <c r="F130" i="13"/>
  <c r="AB129" i="13"/>
  <c r="AA129" i="13"/>
  <c r="Z129" i="13"/>
  <c r="Y129" i="13"/>
  <c r="X129" i="13"/>
  <c r="W129" i="13"/>
  <c r="V129" i="13"/>
  <c r="U129" i="13"/>
  <c r="T129" i="13"/>
  <c r="S129" i="13"/>
  <c r="R129" i="13"/>
  <c r="Q129" i="13"/>
  <c r="P129" i="13"/>
  <c r="O129" i="13"/>
  <c r="N129" i="13"/>
  <c r="M129" i="13"/>
  <c r="L129" i="13"/>
  <c r="K129" i="13"/>
  <c r="J129" i="13"/>
  <c r="I129" i="13"/>
  <c r="F129" i="13"/>
  <c r="AB128" i="13"/>
  <c r="AA128" i="13"/>
  <c r="Z128" i="13"/>
  <c r="Y128" i="13"/>
  <c r="X128" i="13"/>
  <c r="W128" i="13"/>
  <c r="V128" i="13"/>
  <c r="U128" i="13"/>
  <c r="T128" i="13"/>
  <c r="S128" i="13"/>
  <c r="R128" i="13"/>
  <c r="Q128" i="13"/>
  <c r="P128" i="13"/>
  <c r="O128" i="13"/>
  <c r="N128" i="13"/>
  <c r="M128" i="13"/>
  <c r="L128" i="13"/>
  <c r="K128" i="13"/>
  <c r="J128" i="13"/>
  <c r="I128" i="13"/>
  <c r="F128" i="13"/>
  <c r="AB127" i="13"/>
  <c r="AA127" i="13"/>
  <c r="Z127" i="13"/>
  <c r="Y127" i="13"/>
  <c r="X127" i="13"/>
  <c r="W127" i="13"/>
  <c r="V127" i="13"/>
  <c r="U127" i="13"/>
  <c r="T127" i="13"/>
  <c r="S127" i="13"/>
  <c r="R127" i="13"/>
  <c r="Q127" i="13"/>
  <c r="P127" i="13"/>
  <c r="O127" i="13"/>
  <c r="N127" i="13"/>
  <c r="M127" i="13"/>
  <c r="L127" i="13"/>
  <c r="K127" i="13"/>
  <c r="J127" i="13"/>
  <c r="I127" i="13"/>
  <c r="F127" i="13"/>
  <c r="AB126" i="13"/>
  <c r="AA126" i="13"/>
  <c r="Z126" i="13"/>
  <c r="Y126" i="13"/>
  <c r="X126" i="13"/>
  <c r="W126" i="13"/>
  <c r="V126" i="13"/>
  <c r="U126" i="13"/>
  <c r="T126" i="13"/>
  <c r="S126" i="13"/>
  <c r="R126" i="13"/>
  <c r="Q126" i="13"/>
  <c r="P126" i="13"/>
  <c r="O126" i="13"/>
  <c r="N126" i="13"/>
  <c r="M126" i="13"/>
  <c r="L126" i="13"/>
  <c r="K126" i="13"/>
  <c r="J126" i="13"/>
  <c r="I126" i="13"/>
  <c r="F126" i="13"/>
  <c r="AB125" i="13"/>
  <c r="AA125" i="13"/>
  <c r="Z125" i="13"/>
  <c r="Y125" i="13"/>
  <c r="X125" i="13"/>
  <c r="W125" i="13"/>
  <c r="V125" i="13"/>
  <c r="U125" i="13"/>
  <c r="T125" i="13"/>
  <c r="S125" i="13"/>
  <c r="R125" i="13"/>
  <c r="Q125" i="13"/>
  <c r="P125" i="13"/>
  <c r="O125" i="13"/>
  <c r="N125" i="13"/>
  <c r="M125" i="13"/>
  <c r="L125" i="13"/>
  <c r="K125" i="13"/>
  <c r="J125" i="13"/>
  <c r="I125" i="13"/>
  <c r="F125" i="13"/>
  <c r="AB124" i="13"/>
  <c r="AA124" i="13"/>
  <c r="Z124" i="13"/>
  <c r="Y124" i="13"/>
  <c r="X124" i="13"/>
  <c r="W124" i="13"/>
  <c r="V124" i="13"/>
  <c r="U124" i="13"/>
  <c r="T124" i="13"/>
  <c r="S124" i="13"/>
  <c r="R124" i="13"/>
  <c r="Q124" i="13"/>
  <c r="P124" i="13"/>
  <c r="O124" i="13"/>
  <c r="N124" i="13"/>
  <c r="M124" i="13"/>
  <c r="L124" i="13"/>
  <c r="K124" i="13"/>
  <c r="J124" i="13"/>
  <c r="I124" i="13"/>
  <c r="F124" i="13"/>
  <c r="AB123" i="13"/>
  <c r="AA123" i="13"/>
  <c r="Z123" i="13"/>
  <c r="Y123" i="13"/>
  <c r="X123" i="13"/>
  <c r="W123" i="13"/>
  <c r="V123" i="13"/>
  <c r="U123" i="13"/>
  <c r="T123" i="13"/>
  <c r="S123" i="13"/>
  <c r="R123" i="13"/>
  <c r="Q123" i="13"/>
  <c r="P123" i="13"/>
  <c r="O123" i="13"/>
  <c r="N123" i="13"/>
  <c r="M123" i="13"/>
  <c r="L123" i="13"/>
  <c r="K123" i="13"/>
  <c r="J123" i="13"/>
  <c r="I123" i="13"/>
  <c r="F123" i="13"/>
  <c r="AB122" i="13"/>
  <c r="AA122" i="13"/>
  <c r="Z122" i="13"/>
  <c r="Y122" i="13"/>
  <c r="X122" i="13"/>
  <c r="W122" i="13"/>
  <c r="V122" i="13"/>
  <c r="U122" i="13"/>
  <c r="T122" i="13"/>
  <c r="S122" i="13"/>
  <c r="R122" i="13"/>
  <c r="Q122" i="13"/>
  <c r="P122" i="13"/>
  <c r="O122" i="13"/>
  <c r="N122" i="13"/>
  <c r="M122" i="13"/>
  <c r="L122" i="13"/>
  <c r="K122" i="13"/>
  <c r="J122" i="13"/>
  <c r="I122" i="13"/>
  <c r="F122" i="13"/>
  <c r="AB121" i="13"/>
  <c r="AA121" i="13"/>
  <c r="Z121" i="13"/>
  <c r="Y121" i="13"/>
  <c r="X121" i="13"/>
  <c r="W121" i="13"/>
  <c r="V121" i="13"/>
  <c r="U121" i="13"/>
  <c r="T121" i="13"/>
  <c r="S121" i="13"/>
  <c r="R121" i="13"/>
  <c r="Q121" i="13"/>
  <c r="P121" i="13"/>
  <c r="O121" i="13"/>
  <c r="N121" i="13"/>
  <c r="M121" i="13"/>
  <c r="L121" i="13"/>
  <c r="K121" i="13"/>
  <c r="J121" i="13"/>
  <c r="I121" i="13"/>
  <c r="F121" i="13"/>
  <c r="AB120" i="13"/>
  <c r="AA120" i="13"/>
  <c r="Z120" i="13"/>
  <c r="Y120" i="13"/>
  <c r="X120" i="13"/>
  <c r="W120" i="13"/>
  <c r="V120" i="13"/>
  <c r="U120" i="13"/>
  <c r="T120" i="13"/>
  <c r="S120" i="13"/>
  <c r="R120" i="13"/>
  <c r="Q120" i="13"/>
  <c r="P120" i="13"/>
  <c r="O120" i="13"/>
  <c r="N120" i="13"/>
  <c r="M120" i="13"/>
  <c r="L120" i="13"/>
  <c r="K120" i="13"/>
  <c r="J120" i="13"/>
  <c r="I120" i="13"/>
  <c r="F120" i="13"/>
  <c r="AB119" i="13"/>
  <c r="AA119" i="13"/>
  <c r="Z119" i="13"/>
  <c r="Y119" i="13"/>
  <c r="X119" i="13"/>
  <c r="W119" i="13"/>
  <c r="V119" i="13"/>
  <c r="U119" i="13"/>
  <c r="T119" i="13"/>
  <c r="S119" i="13"/>
  <c r="R119" i="13"/>
  <c r="Q119" i="13"/>
  <c r="P119" i="13"/>
  <c r="O119" i="13"/>
  <c r="N119" i="13"/>
  <c r="M119" i="13"/>
  <c r="L119" i="13"/>
  <c r="K119" i="13"/>
  <c r="J119" i="13"/>
  <c r="I119" i="13"/>
  <c r="F119" i="13"/>
  <c r="AB118" i="13"/>
  <c r="AA118" i="13"/>
  <c r="Z118" i="13"/>
  <c r="Y118" i="13"/>
  <c r="X118" i="13"/>
  <c r="W118" i="13"/>
  <c r="V118" i="13"/>
  <c r="U118" i="13"/>
  <c r="T118" i="13"/>
  <c r="S118" i="13"/>
  <c r="R118" i="13"/>
  <c r="Q118" i="13"/>
  <c r="P118" i="13"/>
  <c r="O118" i="13"/>
  <c r="N118" i="13"/>
  <c r="M118" i="13"/>
  <c r="L118" i="13"/>
  <c r="K118" i="13"/>
  <c r="J118" i="13"/>
  <c r="I118" i="13"/>
  <c r="F118" i="13"/>
  <c r="AB117" i="13"/>
  <c r="AA117" i="13"/>
  <c r="Z117" i="13"/>
  <c r="Y117" i="13"/>
  <c r="X117" i="13"/>
  <c r="W117" i="13"/>
  <c r="V117" i="13"/>
  <c r="U117" i="13"/>
  <c r="T117" i="13"/>
  <c r="S117" i="13"/>
  <c r="R117" i="13"/>
  <c r="Q117" i="13"/>
  <c r="P117" i="13"/>
  <c r="O117" i="13"/>
  <c r="N117" i="13"/>
  <c r="M117" i="13"/>
  <c r="L117" i="13"/>
  <c r="K117" i="13"/>
  <c r="J117" i="13"/>
  <c r="I117" i="13"/>
  <c r="F117" i="13"/>
  <c r="AB116" i="13"/>
  <c r="AA116" i="13"/>
  <c r="Z116" i="13"/>
  <c r="Y116" i="13"/>
  <c r="X116" i="13"/>
  <c r="W116" i="13"/>
  <c r="V116" i="13"/>
  <c r="U116" i="13"/>
  <c r="T116" i="13"/>
  <c r="S116" i="13"/>
  <c r="R116" i="13"/>
  <c r="Q116" i="13"/>
  <c r="P116" i="13"/>
  <c r="O116" i="13"/>
  <c r="N116" i="13"/>
  <c r="M116" i="13"/>
  <c r="L116" i="13"/>
  <c r="K116" i="13"/>
  <c r="J116" i="13"/>
  <c r="I116" i="13"/>
  <c r="F116" i="13"/>
  <c r="AB115" i="13"/>
  <c r="AA115" i="13"/>
  <c r="Z115" i="13"/>
  <c r="Y115" i="13"/>
  <c r="X115" i="13"/>
  <c r="W115" i="13"/>
  <c r="V115" i="13"/>
  <c r="U115" i="13"/>
  <c r="T115" i="13"/>
  <c r="S115" i="13"/>
  <c r="R115" i="13"/>
  <c r="Q115" i="13"/>
  <c r="P115" i="13"/>
  <c r="O115" i="13"/>
  <c r="N115" i="13"/>
  <c r="M115" i="13"/>
  <c r="L115" i="13"/>
  <c r="K115" i="13"/>
  <c r="J115" i="13"/>
  <c r="I115" i="13"/>
  <c r="F115" i="13"/>
  <c r="AB114" i="13"/>
  <c r="AA114" i="13"/>
  <c r="Z114" i="13"/>
  <c r="Y114" i="13"/>
  <c r="X114" i="13"/>
  <c r="W114" i="13"/>
  <c r="V114" i="13"/>
  <c r="U114" i="13"/>
  <c r="T114" i="13"/>
  <c r="S114" i="13"/>
  <c r="R114" i="13"/>
  <c r="Q114" i="13"/>
  <c r="P114" i="13"/>
  <c r="O114" i="13"/>
  <c r="N114" i="13"/>
  <c r="M114" i="13"/>
  <c r="L114" i="13"/>
  <c r="K114" i="13"/>
  <c r="J114" i="13"/>
  <c r="I114" i="13"/>
  <c r="F114" i="13"/>
  <c r="AB113" i="13"/>
  <c r="AA113" i="13"/>
  <c r="Z113" i="13"/>
  <c r="Y113" i="13"/>
  <c r="X113" i="13"/>
  <c r="W113" i="13"/>
  <c r="V113" i="13"/>
  <c r="U113" i="13"/>
  <c r="T113" i="13"/>
  <c r="S113" i="13"/>
  <c r="R113" i="13"/>
  <c r="Q113" i="13"/>
  <c r="P113" i="13"/>
  <c r="O113" i="13"/>
  <c r="N113" i="13"/>
  <c r="M113" i="13"/>
  <c r="L113" i="13"/>
  <c r="K113" i="13"/>
  <c r="J113" i="13"/>
  <c r="I113" i="13"/>
  <c r="F113" i="13"/>
  <c r="AB112" i="13"/>
  <c r="AA112" i="13"/>
  <c r="Z112" i="13"/>
  <c r="Y112" i="13"/>
  <c r="X112" i="13"/>
  <c r="W112" i="13"/>
  <c r="V112" i="13"/>
  <c r="U112" i="13"/>
  <c r="T112" i="13"/>
  <c r="S112" i="13"/>
  <c r="R112" i="13"/>
  <c r="Q112" i="13"/>
  <c r="P112" i="13"/>
  <c r="O112" i="13"/>
  <c r="N112" i="13"/>
  <c r="M112" i="13"/>
  <c r="L112" i="13"/>
  <c r="K112" i="13"/>
  <c r="J112" i="13"/>
  <c r="I112" i="13"/>
  <c r="F112" i="13"/>
  <c r="AB111" i="13"/>
  <c r="AA111" i="13"/>
  <c r="Z111" i="13"/>
  <c r="Y111" i="13"/>
  <c r="X111" i="13"/>
  <c r="W111" i="13"/>
  <c r="V111" i="13"/>
  <c r="U111" i="13"/>
  <c r="T111" i="13"/>
  <c r="S111" i="13"/>
  <c r="R111" i="13"/>
  <c r="Q111" i="13"/>
  <c r="P111" i="13"/>
  <c r="O111" i="13"/>
  <c r="N111" i="13"/>
  <c r="M111" i="13"/>
  <c r="L111" i="13"/>
  <c r="K111" i="13"/>
  <c r="J111" i="13"/>
  <c r="I111" i="13"/>
  <c r="F111" i="13"/>
  <c r="AB110" i="13"/>
  <c r="AA110" i="13"/>
  <c r="Z110" i="13"/>
  <c r="Y110" i="13"/>
  <c r="X110" i="13"/>
  <c r="W110" i="13"/>
  <c r="V110" i="13"/>
  <c r="U110" i="13"/>
  <c r="T110" i="13"/>
  <c r="S110" i="13"/>
  <c r="R110" i="13"/>
  <c r="Q110" i="13"/>
  <c r="P110" i="13"/>
  <c r="O110" i="13"/>
  <c r="N110" i="13"/>
  <c r="M110" i="13"/>
  <c r="L110" i="13"/>
  <c r="K110" i="13"/>
  <c r="J110" i="13"/>
  <c r="I110" i="13"/>
  <c r="F110" i="13"/>
  <c r="AB109" i="13"/>
  <c r="AA109" i="13"/>
  <c r="Z109" i="13"/>
  <c r="Y109" i="13"/>
  <c r="X109" i="13"/>
  <c r="W109" i="13"/>
  <c r="V109" i="13"/>
  <c r="U109" i="13"/>
  <c r="T109" i="13"/>
  <c r="S109" i="13"/>
  <c r="R109" i="13"/>
  <c r="Q109" i="13"/>
  <c r="P109" i="13"/>
  <c r="O109" i="13"/>
  <c r="N109" i="13"/>
  <c r="M109" i="13"/>
  <c r="L109" i="13"/>
  <c r="K109" i="13"/>
  <c r="J109" i="13"/>
  <c r="I109" i="13"/>
  <c r="F109" i="13"/>
  <c r="AB108" i="13"/>
  <c r="AA108" i="13"/>
  <c r="Z108" i="13"/>
  <c r="Y108" i="13"/>
  <c r="X108" i="13"/>
  <c r="W108" i="13"/>
  <c r="V108" i="13"/>
  <c r="U108" i="13"/>
  <c r="T108" i="13"/>
  <c r="S108" i="13"/>
  <c r="R108" i="13"/>
  <c r="Q108" i="13"/>
  <c r="P108" i="13"/>
  <c r="O108" i="13"/>
  <c r="N108" i="13"/>
  <c r="M108" i="13"/>
  <c r="L108" i="13"/>
  <c r="K108" i="13"/>
  <c r="J108" i="13"/>
  <c r="I108" i="13"/>
  <c r="F108" i="13"/>
  <c r="AB107" i="13"/>
  <c r="AA107" i="13"/>
  <c r="Z107" i="13"/>
  <c r="Y107" i="13"/>
  <c r="X107" i="13"/>
  <c r="W107" i="13"/>
  <c r="V107" i="13"/>
  <c r="U107" i="13"/>
  <c r="T107" i="13"/>
  <c r="S107" i="13"/>
  <c r="R107" i="13"/>
  <c r="Q107" i="13"/>
  <c r="P107" i="13"/>
  <c r="O107" i="13"/>
  <c r="N107" i="13"/>
  <c r="M107" i="13"/>
  <c r="L107" i="13"/>
  <c r="K107" i="13"/>
  <c r="J107" i="13"/>
  <c r="I107" i="13"/>
  <c r="F107" i="13"/>
  <c r="AB106" i="13"/>
  <c r="AA106" i="13"/>
  <c r="Z106" i="13"/>
  <c r="Y106" i="13"/>
  <c r="X106" i="13"/>
  <c r="W106" i="13"/>
  <c r="V106" i="13"/>
  <c r="U106" i="13"/>
  <c r="T106" i="13"/>
  <c r="S106" i="13"/>
  <c r="R106" i="13"/>
  <c r="Q106" i="13"/>
  <c r="P106" i="13"/>
  <c r="O106" i="13"/>
  <c r="N106" i="13"/>
  <c r="M106" i="13"/>
  <c r="L106" i="13"/>
  <c r="K106" i="13"/>
  <c r="J106" i="13"/>
  <c r="I106" i="13"/>
  <c r="F106" i="13"/>
  <c r="AB105" i="13"/>
  <c r="AA105" i="13"/>
  <c r="Z105" i="13"/>
  <c r="Y105" i="13"/>
  <c r="X105" i="13"/>
  <c r="W105" i="13"/>
  <c r="V105" i="13"/>
  <c r="U105" i="13"/>
  <c r="T105" i="13"/>
  <c r="S105" i="13"/>
  <c r="R105" i="13"/>
  <c r="Q105" i="13"/>
  <c r="P105" i="13"/>
  <c r="O105" i="13"/>
  <c r="N105" i="13"/>
  <c r="M105" i="13"/>
  <c r="L105" i="13"/>
  <c r="K105" i="13"/>
  <c r="J105" i="13"/>
  <c r="I105" i="13"/>
  <c r="F105" i="13"/>
  <c r="AB104" i="13"/>
  <c r="AA104" i="13"/>
  <c r="Z104" i="13"/>
  <c r="Y104" i="13"/>
  <c r="X104" i="13"/>
  <c r="W104" i="13"/>
  <c r="V104" i="13"/>
  <c r="U104" i="13"/>
  <c r="T104" i="13"/>
  <c r="S104" i="13"/>
  <c r="R104" i="13"/>
  <c r="Q104" i="13"/>
  <c r="P104" i="13"/>
  <c r="O104" i="13"/>
  <c r="N104" i="13"/>
  <c r="M104" i="13"/>
  <c r="L104" i="13"/>
  <c r="K104" i="13"/>
  <c r="J104" i="13"/>
  <c r="I104" i="13"/>
  <c r="F104" i="13"/>
  <c r="AB103" i="13"/>
  <c r="AA103" i="13"/>
  <c r="Z103" i="13"/>
  <c r="Y103" i="13"/>
  <c r="X103" i="13"/>
  <c r="W103" i="13"/>
  <c r="V103" i="13"/>
  <c r="U103" i="13"/>
  <c r="T103" i="13"/>
  <c r="S103" i="13"/>
  <c r="R103" i="13"/>
  <c r="Q103" i="13"/>
  <c r="P103" i="13"/>
  <c r="O103" i="13"/>
  <c r="N103" i="13"/>
  <c r="M103" i="13"/>
  <c r="L103" i="13"/>
  <c r="K103" i="13"/>
  <c r="J103" i="13"/>
  <c r="I103" i="13"/>
  <c r="F103" i="13"/>
  <c r="AB102" i="13"/>
  <c r="AA102" i="13"/>
  <c r="Z102" i="13"/>
  <c r="Y102" i="13"/>
  <c r="X102" i="13"/>
  <c r="W102" i="13"/>
  <c r="V102" i="13"/>
  <c r="U102" i="13"/>
  <c r="T102" i="13"/>
  <c r="S102" i="13"/>
  <c r="R102" i="13"/>
  <c r="Q102" i="13"/>
  <c r="P102" i="13"/>
  <c r="O102" i="13"/>
  <c r="N102" i="13"/>
  <c r="M102" i="13"/>
  <c r="L102" i="13"/>
  <c r="K102" i="13"/>
  <c r="J102" i="13"/>
  <c r="I102" i="13"/>
  <c r="F102" i="13"/>
  <c r="AB101" i="13"/>
  <c r="AA101" i="13"/>
  <c r="Z101" i="13"/>
  <c r="Y101" i="13"/>
  <c r="X101" i="13"/>
  <c r="W101" i="13"/>
  <c r="V101" i="13"/>
  <c r="U101" i="13"/>
  <c r="T101" i="13"/>
  <c r="S101" i="13"/>
  <c r="R101" i="13"/>
  <c r="Q101" i="13"/>
  <c r="P101" i="13"/>
  <c r="O101" i="13"/>
  <c r="N101" i="13"/>
  <c r="M101" i="13"/>
  <c r="L101" i="13"/>
  <c r="K101" i="13"/>
  <c r="J101" i="13"/>
  <c r="I101" i="13"/>
  <c r="F101" i="13"/>
  <c r="AB100" i="13"/>
  <c r="AA100" i="13"/>
  <c r="Z100" i="13"/>
  <c r="Y100" i="13"/>
  <c r="X100" i="13"/>
  <c r="W100" i="13"/>
  <c r="V100" i="13"/>
  <c r="U100" i="13"/>
  <c r="T100" i="13"/>
  <c r="S100" i="13"/>
  <c r="R100" i="13"/>
  <c r="Q100" i="13"/>
  <c r="P100" i="13"/>
  <c r="O100" i="13"/>
  <c r="N100" i="13"/>
  <c r="M100" i="13"/>
  <c r="L100" i="13"/>
  <c r="K100" i="13"/>
  <c r="J100" i="13"/>
  <c r="I100" i="13"/>
  <c r="F100" i="13"/>
  <c r="AB99" i="13"/>
  <c r="AA99" i="13"/>
  <c r="Z99" i="13"/>
  <c r="Y99" i="13"/>
  <c r="X99" i="13"/>
  <c r="W99" i="13"/>
  <c r="V99" i="13"/>
  <c r="U99" i="13"/>
  <c r="T99" i="13"/>
  <c r="S99" i="13"/>
  <c r="R99" i="13"/>
  <c r="Q99" i="13"/>
  <c r="P99" i="13"/>
  <c r="O99" i="13"/>
  <c r="N99" i="13"/>
  <c r="M99" i="13"/>
  <c r="L99" i="13"/>
  <c r="K99" i="13"/>
  <c r="J99" i="13"/>
  <c r="I99" i="13"/>
  <c r="F99" i="13"/>
  <c r="AB98" i="13"/>
  <c r="AA98" i="13"/>
  <c r="Z98" i="13"/>
  <c r="Y98" i="13"/>
  <c r="X98" i="13"/>
  <c r="W98" i="13"/>
  <c r="V98" i="13"/>
  <c r="U98" i="13"/>
  <c r="T98" i="13"/>
  <c r="S98" i="13"/>
  <c r="R98" i="13"/>
  <c r="Q98" i="13"/>
  <c r="P98" i="13"/>
  <c r="O98" i="13"/>
  <c r="N98" i="13"/>
  <c r="M98" i="13"/>
  <c r="L98" i="13"/>
  <c r="K98" i="13"/>
  <c r="J98" i="13"/>
  <c r="I98" i="13"/>
  <c r="F98" i="13"/>
  <c r="AB97" i="13"/>
  <c r="AA97" i="13"/>
  <c r="Z97" i="13"/>
  <c r="Y97" i="13"/>
  <c r="X97" i="13"/>
  <c r="W97" i="13"/>
  <c r="V97" i="13"/>
  <c r="U97" i="13"/>
  <c r="T97" i="13"/>
  <c r="S97" i="13"/>
  <c r="R97" i="13"/>
  <c r="Q97" i="13"/>
  <c r="P97" i="13"/>
  <c r="O97" i="13"/>
  <c r="N97" i="13"/>
  <c r="M97" i="13"/>
  <c r="L97" i="13"/>
  <c r="K97" i="13"/>
  <c r="J97" i="13"/>
  <c r="I97" i="13"/>
  <c r="F97" i="13"/>
  <c r="AB96" i="13"/>
  <c r="AA96" i="13"/>
  <c r="Z96" i="13"/>
  <c r="Y96" i="13"/>
  <c r="X96" i="13"/>
  <c r="W96" i="13"/>
  <c r="V96" i="13"/>
  <c r="U96" i="13"/>
  <c r="T96" i="13"/>
  <c r="S96" i="13"/>
  <c r="R96" i="13"/>
  <c r="Q96" i="13"/>
  <c r="P96" i="13"/>
  <c r="O96" i="13"/>
  <c r="N96" i="13"/>
  <c r="M96" i="13"/>
  <c r="L96" i="13"/>
  <c r="K96" i="13"/>
  <c r="J96" i="13"/>
  <c r="I96" i="13"/>
  <c r="F96" i="13"/>
  <c r="AB95" i="13"/>
  <c r="AA95" i="13"/>
  <c r="Z95" i="13"/>
  <c r="Y95" i="13"/>
  <c r="X95" i="13"/>
  <c r="W95" i="13"/>
  <c r="V95" i="13"/>
  <c r="U95" i="13"/>
  <c r="T95" i="13"/>
  <c r="S95" i="13"/>
  <c r="R95" i="13"/>
  <c r="Q95" i="13"/>
  <c r="P95" i="13"/>
  <c r="O95" i="13"/>
  <c r="N95" i="13"/>
  <c r="M95" i="13"/>
  <c r="L95" i="13"/>
  <c r="K95" i="13"/>
  <c r="J95" i="13"/>
  <c r="I95" i="13"/>
  <c r="F95" i="13"/>
  <c r="AB94" i="13"/>
  <c r="AA94" i="13"/>
  <c r="Z94" i="13"/>
  <c r="Y94" i="13"/>
  <c r="X94" i="13"/>
  <c r="W94" i="13"/>
  <c r="V94" i="13"/>
  <c r="U94" i="13"/>
  <c r="T94" i="13"/>
  <c r="S94" i="13"/>
  <c r="R94" i="13"/>
  <c r="Q94" i="13"/>
  <c r="P94" i="13"/>
  <c r="O94" i="13"/>
  <c r="N94" i="13"/>
  <c r="M94" i="13"/>
  <c r="L94" i="13"/>
  <c r="K94" i="13"/>
  <c r="J94" i="13"/>
  <c r="I94" i="13"/>
  <c r="F94" i="13"/>
  <c r="AB93" i="13"/>
  <c r="AA93" i="13"/>
  <c r="Z93" i="13"/>
  <c r="Y93" i="13"/>
  <c r="X93" i="13"/>
  <c r="W93" i="13"/>
  <c r="V93" i="13"/>
  <c r="U93" i="13"/>
  <c r="T93" i="13"/>
  <c r="S93" i="13"/>
  <c r="R93" i="13"/>
  <c r="Q93" i="13"/>
  <c r="P93" i="13"/>
  <c r="O93" i="13"/>
  <c r="N93" i="13"/>
  <c r="M93" i="13"/>
  <c r="L93" i="13"/>
  <c r="K93" i="13"/>
  <c r="J93" i="13"/>
  <c r="I93" i="13"/>
  <c r="F93" i="13"/>
  <c r="AB92" i="13"/>
  <c r="AA92" i="13"/>
  <c r="Z92" i="13"/>
  <c r="Y92" i="13"/>
  <c r="X92" i="13"/>
  <c r="W92" i="13"/>
  <c r="V92" i="13"/>
  <c r="U92" i="13"/>
  <c r="T92" i="13"/>
  <c r="S92" i="13"/>
  <c r="R92" i="13"/>
  <c r="Q92" i="13"/>
  <c r="P92" i="13"/>
  <c r="O92" i="13"/>
  <c r="N92" i="13"/>
  <c r="M92" i="13"/>
  <c r="L92" i="13"/>
  <c r="K92" i="13"/>
  <c r="J92" i="13"/>
  <c r="I92" i="13"/>
  <c r="F92" i="13"/>
  <c r="AB91" i="13"/>
  <c r="AA91" i="13"/>
  <c r="Z91" i="13"/>
  <c r="Y91" i="13"/>
  <c r="X91" i="13"/>
  <c r="W91" i="13"/>
  <c r="V91" i="13"/>
  <c r="U91" i="13"/>
  <c r="T91" i="13"/>
  <c r="S91" i="13"/>
  <c r="R91" i="13"/>
  <c r="Q91" i="13"/>
  <c r="P91" i="13"/>
  <c r="O91" i="13"/>
  <c r="N91" i="13"/>
  <c r="M91" i="13"/>
  <c r="L91" i="13"/>
  <c r="K91" i="13"/>
  <c r="J91" i="13"/>
  <c r="I91" i="13"/>
  <c r="F91" i="13"/>
  <c r="AB90" i="13"/>
  <c r="AA90" i="13"/>
  <c r="Z90" i="13"/>
  <c r="Y90" i="13"/>
  <c r="X90" i="13"/>
  <c r="W90" i="13"/>
  <c r="V90" i="13"/>
  <c r="U90" i="13"/>
  <c r="T90" i="13"/>
  <c r="S90" i="13"/>
  <c r="R90" i="13"/>
  <c r="Q90" i="13"/>
  <c r="P90" i="13"/>
  <c r="O90" i="13"/>
  <c r="N90" i="13"/>
  <c r="M90" i="13"/>
  <c r="L90" i="13"/>
  <c r="K90" i="13"/>
  <c r="J90" i="13"/>
  <c r="I90" i="13"/>
  <c r="F90" i="13"/>
  <c r="AB89" i="13"/>
  <c r="AA89" i="13"/>
  <c r="Z89" i="13"/>
  <c r="Y89" i="13"/>
  <c r="X89" i="13"/>
  <c r="W89" i="13"/>
  <c r="V89" i="13"/>
  <c r="U89" i="13"/>
  <c r="T89" i="13"/>
  <c r="S89" i="13"/>
  <c r="R89" i="13"/>
  <c r="Q89" i="13"/>
  <c r="P89" i="13"/>
  <c r="O89" i="13"/>
  <c r="N89" i="13"/>
  <c r="M89" i="13"/>
  <c r="L89" i="13"/>
  <c r="K89" i="13"/>
  <c r="J89" i="13"/>
  <c r="I89" i="13"/>
  <c r="F89" i="13"/>
  <c r="AB88" i="13"/>
  <c r="AA88" i="13"/>
  <c r="Z88" i="13"/>
  <c r="Y88" i="13"/>
  <c r="X88" i="13"/>
  <c r="W88" i="13"/>
  <c r="V88" i="13"/>
  <c r="U88" i="13"/>
  <c r="T88" i="13"/>
  <c r="S88" i="13"/>
  <c r="R88" i="13"/>
  <c r="Q88" i="13"/>
  <c r="P88" i="13"/>
  <c r="O88" i="13"/>
  <c r="N88" i="13"/>
  <c r="M88" i="13"/>
  <c r="L88" i="13"/>
  <c r="K88" i="13"/>
  <c r="J88" i="13"/>
  <c r="I88" i="13"/>
  <c r="F88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75" i="13"/>
  <c r="G76" i="13"/>
  <c r="G77" i="13"/>
  <c r="G78" i="13"/>
  <c r="G79" i="13"/>
  <c r="G80" i="13"/>
  <c r="G81" i="13"/>
  <c r="G82" i="13"/>
  <c r="G83" i="13"/>
  <c r="G84" i="13"/>
  <c r="G85" i="13"/>
  <c r="G86" i="13"/>
  <c r="G87" i="13"/>
  <c r="G45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D73" i="13"/>
  <c r="D74" i="13"/>
  <c r="D75" i="13"/>
  <c r="D76" i="13"/>
  <c r="D77" i="13"/>
  <c r="D78" i="13"/>
  <c r="D79" i="13"/>
  <c r="D80" i="13"/>
  <c r="D81" i="13"/>
  <c r="D82" i="13"/>
  <c r="D83" i="13"/>
  <c r="D84" i="13"/>
  <c r="D85" i="13"/>
  <c r="D86" i="13"/>
  <c r="D87" i="13"/>
  <c r="D46" i="13"/>
  <c r="F45" i="13"/>
  <c r="AB87" i="13"/>
  <c r="AA87" i="13"/>
  <c r="Z87" i="13"/>
  <c r="Y87" i="13"/>
  <c r="X87" i="13"/>
  <c r="W87" i="13"/>
  <c r="V87" i="13"/>
  <c r="U87" i="13"/>
  <c r="T87" i="13"/>
  <c r="S87" i="13"/>
  <c r="R87" i="13"/>
  <c r="Q87" i="13"/>
  <c r="P87" i="13"/>
  <c r="O87" i="13"/>
  <c r="N87" i="13"/>
  <c r="M87" i="13"/>
  <c r="L87" i="13"/>
  <c r="K87" i="13"/>
  <c r="J87" i="13"/>
  <c r="I87" i="13"/>
  <c r="F87" i="13"/>
  <c r="AB86" i="13"/>
  <c r="AA86" i="13"/>
  <c r="Z86" i="13"/>
  <c r="Y86" i="13"/>
  <c r="X86" i="13"/>
  <c r="W86" i="13"/>
  <c r="V86" i="13"/>
  <c r="U86" i="13"/>
  <c r="T86" i="13"/>
  <c r="S86" i="13"/>
  <c r="R86" i="13"/>
  <c r="Q86" i="13"/>
  <c r="P86" i="13"/>
  <c r="O86" i="13"/>
  <c r="N86" i="13"/>
  <c r="M86" i="13"/>
  <c r="L86" i="13"/>
  <c r="K86" i="13"/>
  <c r="J86" i="13"/>
  <c r="I86" i="13"/>
  <c r="F86" i="13"/>
  <c r="AB85" i="13"/>
  <c r="AA85" i="13"/>
  <c r="Z85" i="13"/>
  <c r="Y85" i="13"/>
  <c r="X85" i="13"/>
  <c r="W85" i="13"/>
  <c r="V85" i="13"/>
  <c r="U85" i="13"/>
  <c r="T85" i="13"/>
  <c r="S85" i="13"/>
  <c r="R85" i="13"/>
  <c r="Q85" i="13"/>
  <c r="P85" i="13"/>
  <c r="O85" i="13"/>
  <c r="N85" i="13"/>
  <c r="M85" i="13"/>
  <c r="L85" i="13"/>
  <c r="K85" i="13"/>
  <c r="J85" i="13"/>
  <c r="I85" i="13"/>
  <c r="F85" i="13"/>
  <c r="AB84" i="13"/>
  <c r="AA84" i="13"/>
  <c r="Z84" i="13"/>
  <c r="Y84" i="13"/>
  <c r="X84" i="13"/>
  <c r="W84" i="13"/>
  <c r="V84" i="13"/>
  <c r="U84" i="13"/>
  <c r="T84" i="13"/>
  <c r="S84" i="13"/>
  <c r="R84" i="13"/>
  <c r="Q84" i="13"/>
  <c r="P84" i="13"/>
  <c r="O84" i="13"/>
  <c r="N84" i="13"/>
  <c r="M84" i="13"/>
  <c r="L84" i="13"/>
  <c r="K84" i="13"/>
  <c r="J84" i="13"/>
  <c r="I84" i="13"/>
  <c r="F84" i="13"/>
  <c r="AB83" i="13"/>
  <c r="AA83" i="13"/>
  <c r="Z83" i="13"/>
  <c r="Y83" i="13"/>
  <c r="X83" i="13"/>
  <c r="W83" i="13"/>
  <c r="V83" i="13"/>
  <c r="U83" i="13"/>
  <c r="T83" i="13"/>
  <c r="S83" i="13"/>
  <c r="R83" i="13"/>
  <c r="Q83" i="13"/>
  <c r="P83" i="13"/>
  <c r="O83" i="13"/>
  <c r="N83" i="13"/>
  <c r="M83" i="13"/>
  <c r="L83" i="13"/>
  <c r="K83" i="13"/>
  <c r="J83" i="13"/>
  <c r="I83" i="13"/>
  <c r="F83" i="13"/>
  <c r="AB82" i="13"/>
  <c r="AA82" i="13"/>
  <c r="Z82" i="13"/>
  <c r="Y82" i="13"/>
  <c r="X82" i="13"/>
  <c r="W82" i="13"/>
  <c r="V82" i="13"/>
  <c r="U82" i="13"/>
  <c r="T82" i="13"/>
  <c r="S82" i="13"/>
  <c r="R82" i="13"/>
  <c r="Q82" i="13"/>
  <c r="P82" i="13"/>
  <c r="O82" i="13"/>
  <c r="N82" i="13"/>
  <c r="M82" i="13"/>
  <c r="L82" i="13"/>
  <c r="K82" i="13"/>
  <c r="J82" i="13"/>
  <c r="I82" i="13"/>
  <c r="F82" i="13"/>
  <c r="AB81" i="13"/>
  <c r="AA81" i="13"/>
  <c r="Z81" i="13"/>
  <c r="Y81" i="13"/>
  <c r="X81" i="13"/>
  <c r="W81" i="13"/>
  <c r="V81" i="13"/>
  <c r="U81" i="13"/>
  <c r="T81" i="13"/>
  <c r="S81" i="13"/>
  <c r="R81" i="13"/>
  <c r="Q81" i="13"/>
  <c r="P81" i="13"/>
  <c r="O81" i="13"/>
  <c r="N81" i="13"/>
  <c r="M81" i="13"/>
  <c r="L81" i="13"/>
  <c r="K81" i="13"/>
  <c r="J81" i="13"/>
  <c r="I81" i="13"/>
  <c r="F81" i="13"/>
  <c r="AB80" i="13"/>
  <c r="AA80" i="13"/>
  <c r="Z80" i="13"/>
  <c r="Y80" i="13"/>
  <c r="X80" i="13"/>
  <c r="W80" i="13"/>
  <c r="V80" i="13"/>
  <c r="U80" i="13"/>
  <c r="T80" i="13"/>
  <c r="S80" i="13"/>
  <c r="R80" i="13"/>
  <c r="Q80" i="13"/>
  <c r="P80" i="13"/>
  <c r="O80" i="13"/>
  <c r="N80" i="13"/>
  <c r="M80" i="13"/>
  <c r="L80" i="13"/>
  <c r="K80" i="13"/>
  <c r="J80" i="13"/>
  <c r="I80" i="13"/>
  <c r="F80" i="13"/>
  <c r="AB79" i="13"/>
  <c r="AA79" i="13"/>
  <c r="Z79" i="13"/>
  <c r="Y79" i="13"/>
  <c r="X79" i="13"/>
  <c r="W79" i="13"/>
  <c r="V79" i="13"/>
  <c r="U79" i="13"/>
  <c r="T79" i="13"/>
  <c r="S79" i="13"/>
  <c r="R79" i="13"/>
  <c r="Q79" i="13"/>
  <c r="P79" i="13"/>
  <c r="O79" i="13"/>
  <c r="N79" i="13"/>
  <c r="M79" i="13"/>
  <c r="L79" i="13"/>
  <c r="K79" i="13"/>
  <c r="J79" i="13"/>
  <c r="I79" i="13"/>
  <c r="F79" i="13"/>
  <c r="AB78" i="13"/>
  <c r="AA78" i="13"/>
  <c r="Z78" i="13"/>
  <c r="Y78" i="13"/>
  <c r="X78" i="13"/>
  <c r="W78" i="13"/>
  <c r="V78" i="13"/>
  <c r="U78" i="13"/>
  <c r="T78" i="13"/>
  <c r="S78" i="13"/>
  <c r="R78" i="13"/>
  <c r="Q78" i="13"/>
  <c r="P78" i="13"/>
  <c r="O78" i="13"/>
  <c r="N78" i="13"/>
  <c r="M78" i="13"/>
  <c r="L78" i="13"/>
  <c r="K78" i="13"/>
  <c r="J78" i="13"/>
  <c r="I78" i="13"/>
  <c r="F78" i="13"/>
  <c r="AB77" i="13"/>
  <c r="AA77" i="13"/>
  <c r="Z77" i="13"/>
  <c r="Y77" i="13"/>
  <c r="X77" i="13"/>
  <c r="W77" i="13"/>
  <c r="V77" i="13"/>
  <c r="U77" i="13"/>
  <c r="T77" i="13"/>
  <c r="S77" i="13"/>
  <c r="R77" i="13"/>
  <c r="Q77" i="13"/>
  <c r="P77" i="13"/>
  <c r="O77" i="13"/>
  <c r="N77" i="13"/>
  <c r="M77" i="13"/>
  <c r="L77" i="13"/>
  <c r="K77" i="13"/>
  <c r="J77" i="13"/>
  <c r="I77" i="13"/>
  <c r="F77" i="13"/>
  <c r="AB76" i="13"/>
  <c r="AA76" i="13"/>
  <c r="Z76" i="13"/>
  <c r="Y76" i="13"/>
  <c r="X76" i="13"/>
  <c r="W76" i="13"/>
  <c r="V76" i="13"/>
  <c r="U76" i="13"/>
  <c r="T76" i="13"/>
  <c r="S76" i="13"/>
  <c r="R76" i="13"/>
  <c r="Q76" i="13"/>
  <c r="P76" i="13"/>
  <c r="O76" i="13"/>
  <c r="N76" i="13"/>
  <c r="M76" i="13"/>
  <c r="L76" i="13"/>
  <c r="K76" i="13"/>
  <c r="J76" i="13"/>
  <c r="I76" i="13"/>
  <c r="F76" i="13"/>
  <c r="AB75" i="13"/>
  <c r="AA75" i="13"/>
  <c r="Z75" i="13"/>
  <c r="Y75" i="13"/>
  <c r="X75" i="13"/>
  <c r="W75" i="13"/>
  <c r="V75" i="13"/>
  <c r="U75" i="13"/>
  <c r="T75" i="13"/>
  <c r="S75" i="13"/>
  <c r="R75" i="13"/>
  <c r="Q75" i="13"/>
  <c r="P75" i="13"/>
  <c r="O75" i="13"/>
  <c r="N75" i="13"/>
  <c r="M75" i="13"/>
  <c r="L75" i="13"/>
  <c r="K75" i="13"/>
  <c r="J75" i="13"/>
  <c r="I75" i="13"/>
  <c r="F75" i="13"/>
  <c r="AB74" i="13"/>
  <c r="AA74" i="13"/>
  <c r="Z74" i="13"/>
  <c r="Y74" i="13"/>
  <c r="X74" i="13"/>
  <c r="W74" i="13"/>
  <c r="V74" i="13"/>
  <c r="U74" i="13"/>
  <c r="T74" i="13"/>
  <c r="S74" i="13"/>
  <c r="R74" i="13"/>
  <c r="Q74" i="13"/>
  <c r="P74" i="13"/>
  <c r="O74" i="13"/>
  <c r="N74" i="13"/>
  <c r="M74" i="13"/>
  <c r="L74" i="13"/>
  <c r="K74" i="13"/>
  <c r="J74" i="13"/>
  <c r="I74" i="13"/>
  <c r="F74" i="13"/>
  <c r="AB73" i="13"/>
  <c r="AA73" i="13"/>
  <c r="Z73" i="13"/>
  <c r="Y73" i="13"/>
  <c r="X73" i="13"/>
  <c r="W73" i="13"/>
  <c r="V73" i="13"/>
  <c r="U73" i="13"/>
  <c r="T73" i="13"/>
  <c r="S73" i="13"/>
  <c r="R73" i="13"/>
  <c r="Q73" i="13"/>
  <c r="P73" i="13"/>
  <c r="O73" i="13"/>
  <c r="N73" i="13"/>
  <c r="M73" i="13"/>
  <c r="L73" i="13"/>
  <c r="K73" i="13"/>
  <c r="J73" i="13"/>
  <c r="I73" i="13"/>
  <c r="F73" i="13"/>
  <c r="AB72" i="13"/>
  <c r="AA72" i="13"/>
  <c r="Z72" i="13"/>
  <c r="Y72" i="13"/>
  <c r="X72" i="13"/>
  <c r="W72" i="13"/>
  <c r="V72" i="13"/>
  <c r="U72" i="13"/>
  <c r="T72" i="13"/>
  <c r="S72" i="13"/>
  <c r="R72" i="13"/>
  <c r="Q72" i="13"/>
  <c r="P72" i="13"/>
  <c r="O72" i="13"/>
  <c r="N72" i="13"/>
  <c r="M72" i="13"/>
  <c r="L72" i="13"/>
  <c r="K72" i="13"/>
  <c r="J72" i="13"/>
  <c r="I72" i="13"/>
  <c r="F72" i="13"/>
  <c r="AB71" i="13"/>
  <c r="AA71" i="13"/>
  <c r="Z71" i="13"/>
  <c r="Y71" i="13"/>
  <c r="X71" i="13"/>
  <c r="W71" i="13"/>
  <c r="V71" i="13"/>
  <c r="U71" i="13"/>
  <c r="T71" i="13"/>
  <c r="S71" i="13"/>
  <c r="R71" i="13"/>
  <c r="Q71" i="13"/>
  <c r="P71" i="13"/>
  <c r="O71" i="13"/>
  <c r="N71" i="13"/>
  <c r="M71" i="13"/>
  <c r="L71" i="13"/>
  <c r="K71" i="13"/>
  <c r="J71" i="13"/>
  <c r="I71" i="13"/>
  <c r="F71" i="13"/>
  <c r="AB70" i="13"/>
  <c r="AA70" i="13"/>
  <c r="Z70" i="13"/>
  <c r="Y70" i="13"/>
  <c r="X70" i="13"/>
  <c r="W70" i="13"/>
  <c r="V70" i="13"/>
  <c r="U70" i="13"/>
  <c r="T70" i="13"/>
  <c r="S70" i="13"/>
  <c r="R70" i="13"/>
  <c r="Q70" i="13"/>
  <c r="P70" i="13"/>
  <c r="O70" i="13"/>
  <c r="N70" i="13"/>
  <c r="M70" i="13"/>
  <c r="L70" i="13"/>
  <c r="K70" i="13"/>
  <c r="J70" i="13"/>
  <c r="I70" i="13"/>
  <c r="F70" i="13"/>
  <c r="AB69" i="13"/>
  <c r="AA69" i="13"/>
  <c r="Z69" i="13"/>
  <c r="Y69" i="13"/>
  <c r="X69" i="13"/>
  <c r="W69" i="13"/>
  <c r="V69" i="13"/>
  <c r="U69" i="13"/>
  <c r="T69" i="13"/>
  <c r="S69" i="13"/>
  <c r="R69" i="13"/>
  <c r="Q69" i="13"/>
  <c r="P69" i="13"/>
  <c r="O69" i="13"/>
  <c r="N69" i="13"/>
  <c r="M69" i="13"/>
  <c r="L69" i="13"/>
  <c r="K69" i="13"/>
  <c r="J69" i="13"/>
  <c r="I69" i="13"/>
  <c r="F69" i="13"/>
  <c r="AB68" i="13"/>
  <c r="AA68" i="13"/>
  <c r="Z68" i="13"/>
  <c r="Y68" i="13"/>
  <c r="X68" i="13"/>
  <c r="W68" i="13"/>
  <c r="V68" i="13"/>
  <c r="U68" i="13"/>
  <c r="T68" i="13"/>
  <c r="S68" i="13"/>
  <c r="R68" i="13"/>
  <c r="Q68" i="13"/>
  <c r="P68" i="13"/>
  <c r="O68" i="13"/>
  <c r="N68" i="13"/>
  <c r="M68" i="13"/>
  <c r="L68" i="13"/>
  <c r="K68" i="13"/>
  <c r="J68" i="13"/>
  <c r="I68" i="13"/>
  <c r="F68" i="13"/>
  <c r="AB67" i="13"/>
  <c r="AA67" i="13"/>
  <c r="Z67" i="13"/>
  <c r="Y67" i="13"/>
  <c r="X67" i="13"/>
  <c r="W67" i="13"/>
  <c r="V67" i="13"/>
  <c r="U67" i="13"/>
  <c r="T67" i="13"/>
  <c r="S67" i="13"/>
  <c r="R67" i="13"/>
  <c r="Q67" i="13"/>
  <c r="P67" i="13"/>
  <c r="O67" i="13"/>
  <c r="N67" i="13"/>
  <c r="M67" i="13"/>
  <c r="L67" i="13"/>
  <c r="K67" i="13"/>
  <c r="J67" i="13"/>
  <c r="I67" i="13"/>
  <c r="F67" i="13"/>
  <c r="AB66" i="13"/>
  <c r="AA66" i="13"/>
  <c r="Z66" i="13"/>
  <c r="Y66" i="13"/>
  <c r="X66" i="13"/>
  <c r="W66" i="13"/>
  <c r="V66" i="13"/>
  <c r="U66" i="13"/>
  <c r="T66" i="13"/>
  <c r="S66" i="13"/>
  <c r="R66" i="13"/>
  <c r="Q66" i="13"/>
  <c r="P66" i="13"/>
  <c r="O66" i="13"/>
  <c r="N66" i="13"/>
  <c r="M66" i="13"/>
  <c r="L66" i="13"/>
  <c r="K66" i="13"/>
  <c r="J66" i="13"/>
  <c r="I66" i="13"/>
  <c r="F66" i="13"/>
  <c r="AB65" i="13"/>
  <c r="AA65" i="13"/>
  <c r="Z65" i="13"/>
  <c r="Y65" i="13"/>
  <c r="X65" i="13"/>
  <c r="W65" i="13"/>
  <c r="V65" i="13"/>
  <c r="U65" i="13"/>
  <c r="T65" i="13"/>
  <c r="S65" i="13"/>
  <c r="R65" i="13"/>
  <c r="Q65" i="13"/>
  <c r="P65" i="13"/>
  <c r="O65" i="13"/>
  <c r="N65" i="13"/>
  <c r="M65" i="13"/>
  <c r="L65" i="13"/>
  <c r="K65" i="13"/>
  <c r="J65" i="13"/>
  <c r="I65" i="13"/>
  <c r="F65" i="13"/>
  <c r="AB64" i="13"/>
  <c r="AA64" i="13"/>
  <c r="Z64" i="13"/>
  <c r="Y64" i="13"/>
  <c r="X64" i="13"/>
  <c r="W64" i="13"/>
  <c r="V64" i="13"/>
  <c r="U64" i="13"/>
  <c r="T64" i="13"/>
  <c r="S64" i="13"/>
  <c r="R64" i="13"/>
  <c r="Q64" i="13"/>
  <c r="P64" i="13"/>
  <c r="O64" i="13"/>
  <c r="N64" i="13"/>
  <c r="M64" i="13"/>
  <c r="L64" i="13"/>
  <c r="K64" i="13"/>
  <c r="J64" i="13"/>
  <c r="I64" i="13"/>
  <c r="F64" i="13"/>
  <c r="AB63" i="13"/>
  <c r="AA63" i="13"/>
  <c r="Z63" i="13"/>
  <c r="Y63" i="13"/>
  <c r="X63" i="13"/>
  <c r="W63" i="13"/>
  <c r="V63" i="13"/>
  <c r="U63" i="13"/>
  <c r="T63" i="13"/>
  <c r="S63" i="13"/>
  <c r="R63" i="13"/>
  <c r="Q63" i="13"/>
  <c r="P63" i="13"/>
  <c r="O63" i="13"/>
  <c r="N63" i="13"/>
  <c r="M63" i="13"/>
  <c r="L63" i="13"/>
  <c r="K63" i="13"/>
  <c r="J63" i="13"/>
  <c r="I63" i="13"/>
  <c r="F63" i="13"/>
  <c r="AB62" i="13"/>
  <c r="AA62" i="13"/>
  <c r="Z62" i="13"/>
  <c r="Y62" i="13"/>
  <c r="X62" i="13"/>
  <c r="W62" i="13"/>
  <c r="V62" i="13"/>
  <c r="U62" i="13"/>
  <c r="T62" i="13"/>
  <c r="S62" i="13"/>
  <c r="R62" i="13"/>
  <c r="Q62" i="13"/>
  <c r="P62" i="13"/>
  <c r="O62" i="13"/>
  <c r="N62" i="13"/>
  <c r="M62" i="13"/>
  <c r="L62" i="13"/>
  <c r="K62" i="13"/>
  <c r="J62" i="13"/>
  <c r="I62" i="13"/>
  <c r="F62" i="13"/>
  <c r="AB61" i="13"/>
  <c r="AA61" i="13"/>
  <c r="Z61" i="13"/>
  <c r="Y61" i="13"/>
  <c r="X61" i="13"/>
  <c r="W61" i="13"/>
  <c r="V61" i="13"/>
  <c r="U61" i="13"/>
  <c r="T61" i="13"/>
  <c r="S61" i="13"/>
  <c r="R61" i="13"/>
  <c r="Q61" i="13"/>
  <c r="P61" i="13"/>
  <c r="O61" i="13"/>
  <c r="N61" i="13"/>
  <c r="M61" i="13"/>
  <c r="L61" i="13"/>
  <c r="K61" i="13"/>
  <c r="J61" i="13"/>
  <c r="I61" i="13"/>
  <c r="F61" i="13"/>
  <c r="AB60" i="13"/>
  <c r="AA60" i="13"/>
  <c r="Z60" i="13"/>
  <c r="Y60" i="13"/>
  <c r="X60" i="13"/>
  <c r="W60" i="13"/>
  <c r="V60" i="13"/>
  <c r="U60" i="13"/>
  <c r="T60" i="13"/>
  <c r="S60" i="13"/>
  <c r="R60" i="13"/>
  <c r="Q60" i="13"/>
  <c r="P60" i="13"/>
  <c r="O60" i="13"/>
  <c r="N60" i="13"/>
  <c r="M60" i="13"/>
  <c r="L60" i="13"/>
  <c r="K60" i="13"/>
  <c r="J60" i="13"/>
  <c r="I60" i="13"/>
  <c r="F60" i="13"/>
  <c r="AB59" i="13"/>
  <c r="AA59" i="13"/>
  <c r="Z59" i="13"/>
  <c r="Y59" i="13"/>
  <c r="X59" i="13"/>
  <c r="W59" i="13"/>
  <c r="V59" i="13"/>
  <c r="U59" i="13"/>
  <c r="T59" i="13"/>
  <c r="S59" i="13"/>
  <c r="R59" i="13"/>
  <c r="Q59" i="13"/>
  <c r="P59" i="13"/>
  <c r="O59" i="13"/>
  <c r="N59" i="13"/>
  <c r="M59" i="13"/>
  <c r="L59" i="13"/>
  <c r="K59" i="13"/>
  <c r="J59" i="13"/>
  <c r="I59" i="13"/>
  <c r="F59" i="13"/>
  <c r="AB58" i="13"/>
  <c r="AA58" i="13"/>
  <c r="Z58" i="13"/>
  <c r="Y58" i="13"/>
  <c r="X58" i="13"/>
  <c r="W58" i="13"/>
  <c r="V58" i="13"/>
  <c r="U58" i="13"/>
  <c r="T58" i="13"/>
  <c r="S58" i="13"/>
  <c r="R58" i="13"/>
  <c r="Q58" i="13"/>
  <c r="P58" i="13"/>
  <c r="O58" i="13"/>
  <c r="N58" i="13"/>
  <c r="M58" i="13"/>
  <c r="L58" i="13"/>
  <c r="K58" i="13"/>
  <c r="J58" i="13"/>
  <c r="I58" i="13"/>
  <c r="F58" i="13"/>
  <c r="AB57" i="13"/>
  <c r="AA57" i="13"/>
  <c r="Z57" i="13"/>
  <c r="Y57" i="13"/>
  <c r="X57" i="13"/>
  <c r="W57" i="13"/>
  <c r="V57" i="13"/>
  <c r="U57" i="13"/>
  <c r="T57" i="13"/>
  <c r="S57" i="13"/>
  <c r="R57" i="13"/>
  <c r="Q57" i="13"/>
  <c r="P57" i="13"/>
  <c r="O57" i="13"/>
  <c r="N57" i="13"/>
  <c r="M57" i="13"/>
  <c r="L57" i="13"/>
  <c r="K57" i="13"/>
  <c r="J57" i="13"/>
  <c r="I57" i="13"/>
  <c r="F57" i="13"/>
  <c r="AB56" i="13"/>
  <c r="AA56" i="13"/>
  <c r="Z56" i="13"/>
  <c r="Y56" i="13"/>
  <c r="X56" i="13"/>
  <c r="W56" i="13"/>
  <c r="V56" i="13"/>
  <c r="U56" i="13"/>
  <c r="T56" i="13"/>
  <c r="S56" i="13"/>
  <c r="R56" i="13"/>
  <c r="Q56" i="13"/>
  <c r="P56" i="13"/>
  <c r="O56" i="13"/>
  <c r="N56" i="13"/>
  <c r="M56" i="13"/>
  <c r="L56" i="13"/>
  <c r="K56" i="13"/>
  <c r="J56" i="13"/>
  <c r="I56" i="13"/>
  <c r="F56" i="13"/>
  <c r="AB55" i="13"/>
  <c r="AA55" i="13"/>
  <c r="Z55" i="13"/>
  <c r="Y55" i="13"/>
  <c r="X55" i="13"/>
  <c r="W55" i="13"/>
  <c r="V55" i="13"/>
  <c r="U55" i="13"/>
  <c r="T55" i="13"/>
  <c r="S55" i="13"/>
  <c r="R55" i="13"/>
  <c r="Q55" i="13"/>
  <c r="P55" i="13"/>
  <c r="O55" i="13"/>
  <c r="N55" i="13"/>
  <c r="M55" i="13"/>
  <c r="L55" i="13"/>
  <c r="K55" i="13"/>
  <c r="J55" i="13"/>
  <c r="I55" i="13"/>
  <c r="F55" i="13"/>
  <c r="AB54" i="13"/>
  <c r="AA54" i="13"/>
  <c r="Z54" i="13"/>
  <c r="Y54" i="13"/>
  <c r="X54" i="13"/>
  <c r="W54" i="13"/>
  <c r="V54" i="13"/>
  <c r="U54" i="13"/>
  <c r="T54" i="13"/>
  <c r="S54" i="13"/>
  <c r="R54" i="13"/>
  <c r="Q54" i="13"/>
  <c r="P54" i="13"/>
  <c r="O54" i="13"/>
  <c r="N54" i="13"/>
  <c r="M54" i="13"/>
  <c r="L54" i="13"/>
  <c r="K54" i="13"/>
  <c r="J54" i="13"/>
  <c r="I54" i="13"/>
  <c r="F54" i="13"/>
  <c r="AB53" i="13"/>
  <c r="AA53" i="13"/>
  <c r="Z53" i="13"/>
  <c r="Y53" i="13"/>
  <c r="X53" i="13"/>
  <c r="W53" i="13"/>
  <c r="V53" i="13"/>
  <c r="U53" i="13"/>
  <c r="T53" i="13"/>
  <c r="S53" i="13"/>
  <c r="R53" i="13"/>
  <c r="Q53" i="13"/>
  <c r="P53" i="13"/>
  <c r="O53" i="13"/>
  <c r="N53" i="13"/>
  <c r="M53" i="13"/>
  <c r="L53" i="13"/>
  <c r="K53" i="13"/>
  <c r="J53" i="13"/>
  <c r="I53" i="13"/>
  <c r="F53" i="13"/>
  <c r="AB52" i="13"/>
  <c r="AA52" i="13"/>
  <c r="Z52" i="13"/>
  <c r="Y52" i="13"/>
  <c r="X52" i="13"/>
  <c r="W52" i="13"/>
  <c r="V52" i="13"/>
  <c r="U52" i="13"/>
  <c r="T52" i="13"/>
  <c r="S52" i="13"/>
  <c r="R52" i="13"/>
  <c r="Q52" i="13"/>
  <c r="P52" i="13"/>
  <c r="O52" i="13"/>
  <c r="N52" i="13"/>
  <c r="M52" i="13"/>
  <c r="L52" i="13"/>
  <c r="K52" i="13"/>
  <c r="J52" i="13"/>
  <c r="I52" i="13"/>
  <c r="F52" i="13"/>
  <c r="AB51" i="13"/>
  <c r="AA51" i="13"/>
  <c r="Z51" i="13"/>
  <c r="Y51" i="13"/>
  <c r="X51" i="13"/>
  <c r="W51" i="13"/>
  <c r="V51" i="13"/>
  <c r="U51" i="13"/>
  <c r="T51" i="13"/>
  <c r="S51" i="13"/>
  <c r="R51" i="13"/>
  <c r="Q51" i="13"/>
  <c r="P51" i="13"/>
  <c r="O51" i="13"/>
  <c r="N51" i="13"/>
  <c r="M51" i="13"/>
  <c r="L51" i="13"/>
  <c r="K51" i="13"/>
  <c r="J51" i="13"/>
  <c r="I51" i="13"/>
  <c r="F51" i="13"/>
  <c r="AB50" i="13"/>
  <c r="AA50" i="13"/>
  <c r="Z50" i="13"/>
  <c r="Y50" i="13"/>
  <c r="X50" i="13"/>
  <c r="W50" i="13"/>
  <c r="V50" i="13"/>
  <c r="U50" i="13"/>
  <c r="T50" i="13"/>
  <c r="S50" i="13"/>
  <c r="R50" i="13"/>
  <c r="Q50" i="13"/>
  <c r="P50" i="13"/>
  <c r="O50" i="13"/>
  <c r="N50" i="13"/>
  <c r="M50" i="13"/>
  <c r="L50" i="13"/>
  <c r="K50" i="13"/>
  <c r="J50" i="13"/>
  <c r="I50" i="13"/>
  <c r="F50" i="13"/>
  <c r="AB49" i="13"/>
  <c r="AA49" i="13"/>
  <c r="Z49" i="13"/>
  <c r="Y49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F49" i="13"/>
  <c r="AB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F48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F47" i="13"/>
  <c r="AB46" i="13"/>
  <c r="AA46" i="13"/>
  <c r="Z46" i="13"/>
  <c r="Y46" i="13"/>
  <c r="X46" i="13"/>
  <c r="W46" i="13"/>
  <c r="V46" i="13"/>
  <c r="U46" i="13"/>
  <c r="T46" i="13"/>
  <c r="S46" i="13"/>
  <c r="R46" i="13"/>
  <c r="Q46" i="13"/>
  <c r="P46" i="13"/>
  <c r="O46" i="13"/>
  <c r="N46" i="13"/>
  <c r="M46" i="13"/>
  <c r="L46" i="13"/>
  <c r="K46" i="13"/>
  <c r="J46" i="13"/>
  <c r="I46" i="13"/>
  <c r="F46" i="13"/>
  <c r="AB45" i="13"/>
  <c r="AA45" i="13"/>
  <c r="Z45" i="13"/>
  <c r="Y45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I3" i="13"/>
  <c r="J3" i="13"/>
  <c r="K3" i="13"/>
  <c r="L3" i="13"/>
  <c r="M3" i="13"/>
  <c r="N3" i="13"/>
  <c r="O3" i="13"/>
  <c r="P3" i="13"/>
  <c r="Q3" i="13"/>
  <c r="R3" i="13"/>
  <c r="S3" i="13"/>
  <c r="T3" i="13"/>
  <c r="U3" i="13"/>
  <c r="V3" i="13"/>
  <c r="W3" i="13"/>
  <c r="X3" i="13"/>
  <c r="Y3" i="13"/>
  <c r="Z3" i="13"/>
  <c r="AA3" i="13"/>
  <c r="AB3" i="13"/>
  <c r="I4" i="13"/>
  <c r="J4" i="13"/>
  <c r="K4" i="13"/>
  <c r="L4" i="13"/>
  <c r="M4" i="13"/>
  <c r="N4" i="13"/>
  <c r="O4" i="13"/>
  <c r="P4" i="13"/>
  <c r="Q4" i="13"/>
  <c r="R4" i="13"/>
  <c r="S4" i="13"/>
  <c r="T4" i="13"/>
  <c r="U4" i="13"/>
  <c r="V4" i="13"/>
  <c r="W4" i="13"/>
  <c r="X4" i="13"/>
  <c r="Y4" i="13"/>
  <c r="Z4" i="13"/>
  <c r="AA4" i="13"/>
  <c r="AB4" i="13"/>
  <c r="I5" i="13"/>
  <c r="J5" i="13"/>
  <c r="K5" i="13"/>
  <c r="L5" i="13"/>
  <c r="M5" i="13"/>
  <c r="N5" i="13"/>
  <c r="O5" i="13"/>
  <c r="P5" i="13"/>
  <c r="Q5" i="13"/>
  <c r="R5" i="13"/>
  <c r="S5" i="13"/>
  <c r="T5" i="13"/>
  <c r="U5" i="13"/>
  <c r="V5" i="13"/>
  <c r="W5" i="13"/>
  <c r="X5" i="13"/>
  <c r="Y5" i="13"/>
  <c r="Z5" i="13"/>
  <c r="AA5" i="13"/>
  <c r="AB5" i="13"/>
  <c r="I6" i="13"/>
  <c r="J6" i="13"/>
  <c r="K6" i="13"/>
  <c r="L6" i="13"/>
  <c r="M6" i="13"/>
  <c r="N6" i="13"/>
  <c r="O6" i="13"/>
  <c r="P6" i="13"/>
  <c r="Q6" i="13"/>
  <c r="R6" i="13"/>
  <c r="S6" i="13"/>
  <c r="T6" i="13"/>
  <c r="U6" i="13"/>
  <c r="V6" i="13"/>
  <c r="W6" i="13"/>
  <c r="X6" i="13"/>
  <c r="Y6" i="13"/>
  <c r="Z6" i="13"/>
  <c r="AA6" i="13"/>
  <c r="AB6" i="13"/>
  <c r="I7" i="13"/>
  <c r="J7" i="13"/>
  <c r="K7" i="13"/>
  <c r="L7" i="13"/>
  <c r="M7" i="13"/>
  <c r="N7" i="13"/>
  <c r="O7" i="13"/>
  <c r="P7" i="13"/>
  <c r="Q7" i="13"/>
  <c r="R7" i="13"/>
  <c r="S7" i="13"/>
  <c r="T7" i="13"/>
  <c r="U7" i="13"/>
  <c r="V7" i="13"/>
  <c r="W7" i="13"/>
  <c r="X7" i="13"/>
  <c r="Y7" i="13"/>
  <c r="Z7" i="13"/>
  <c r="AA7" i="13"/>
  <c r="AB7" i="13"/>
  <c r="I8" i="13"/>
  <c r="J8" i="13"/>
  <c r="K8" i="13"/>
  <c r="L8" i="13"/>
  <c r="M8" i="13"/>
  <c r="N8" i="13"/>
  <c r="O8" i="13"/>
  <c r="P8" i="13"/>
  <c r="Q8" i="13"/>
  <c r="R8" i="13"/>
  <c r="S8" i="13"/>
  <c r="T8" i="13"/>
  <c r="U8" i="13"/>
  <c r="V8" i="13"/>
  <c r="W8" i="13"/>
  <c r="X8" i="13"/>
  <c r="Y8" i="13"/>
  <c r="Z8" i="13"/>
  <c r="AA8" i="13"/>
  <c r="AB8" i="13"/>
  <c r="I9" i="13"/>
  <c r="J9" i="13"/>
  <c r="K9" i="13"/>
  <c r="L9" i="13"/>
  <c r="M9" i="13"/>
  <c r="N9" i="13"/>
  <c r="O9" i="13"/>
  <c r="P9" i="13"/>
  <c r="Q9" i="13"/>
  <c r="R9" i="13"/>
  <c r="S9" i="13"/>
  <c r="T9" i="13"/>
  <c r="U9" i="13"/>
  <c r="V9" i="13"/>
  <c r="W9" i="13"/>
  <c r="X9" i="13"/>
  <c r="Y9" i="13"/>
  <c r="Z9" i="13"/>
  <c r="AA9" i="13"/>
  <c r="AB9" i="13"/>
  <c r="I10" i="13"/>
  <c r="J10" i="13"/>
  <c r="K10" i="13"/>
  <c r="L10" i="13"/>
  <c r="M10" i="13"/>
  <c r="N10" i="13"/>
  <c r="O10" i="13"/>
  <c r="P10" i="13"/>
  <c r="Q10" i="13"/>
  <c r="R10" i="13"/>
  <c r="S10" i="13"/>
  <c r="T10" i="13"/>
  <c r="U10" i="13"/>
  <c r="V10" i="13"/>
  <c r="W10" i="13"/>
  <c r="X10" i="13"/>
  <c r="Y10" i="13"/>
  <c r="Z10" i="13"/>
  <c r="AA10" i="13"/>
  <c r="AB10" i="13"/>
  <c r="I11" i="13"/>
  <c r="J11" i="13"/>
  <c r="K11" i="13"/>
  <c r="L11" i="13"/>
  <c r="M11" i="13"/>
  <c r="N11" i="13"/>
  <c r="O11" i="13"/>
  <c r="P11" i="13"/>
  <c r="Q11" i="13"/>
  <c r="R11" i="13"/>
  <c r="S11" i="13"/>
  <c r="T11" i="13"/>
  <c r="U11" i="13"/>
  <c r="V11" i="13"/>
  <c r="W11" i="13"/>
  <c r="X11" i="13"/>
  <c r="Y11" i="13"/>
  <c r="Z11" i="13"/>
  <c r="AA11" i="13"/>
  <c r="AB11" i="13"/>
  <c r="I12" i="13"/>
  <c r="J12" i="13"/>
  <c r="K12" i="13"/>
  <c r="L12" i="13"/>
  <c r="M12" i="13"/>
  <c r="N12" i="13"/>
  <c r="O12" i="13"/>
  <c r="P12" i="13"/>
  <c r="Q12" i="13"/>
  <c r="R12" i="13"/>
  <c r="S12" i="13"/>
  <c r="T12" i="13"/>
  <c r="U12" i="13"/>
  <c r="V12" i="13"/>
  <c r="W12" i="13"/>
  <c r="X12" i="13"/>
  <c r="Y12" i="13"/>
  <c r="Z12" i="13"/>
  <c r="AA12" i="13"/>
  <c r="AB12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Y20" i="13"/>
  <c r="Z20" i="13"/>
  <c r="AA20" i="13"/>
  <c r="AB20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Z23" i="13"/>
  <c r="AA23" i="13"/>
  <c r="AB23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Z29" i="13"/>
  <c r="AA29" i="13"/>
  <c r="AB29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Y32" i="13"/>
  <c r="Z32" i="13"/>
  <c r="AA32" i="13"/>
  <c r="AB32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Y34" i="13"/>
  <c r="Z34" i="13"/>
  <c r="AA34" i="13"/>
  <c r="AB34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Y38" i="13"/>
  <c r="Z38" i="13"/>
  <c r="AA38" i="13"/>
  <c r="AB38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Y42" i="13"/>
  <c r="Z42" i="13"/>
  <c r="AA42" i="13"/>
  <c r="AB42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Y44" i="13"/>
  <c r="Z44" i="13"/>
  <c r="AA44" i="13"/>
  <c r="AB44" i="13"/>
  <c r="AB2" i="13"/>
  <c r="AA2" i="13"/>
  <c r="Z2" i="13"/>
  <c r="Y2" i="13"/>
  <c r="X2" i="13"/>
  <c r="W2" i="13"/>
  <c r="V2" i="13"/>
  <c r="U2" i="13"/>
  <c r="T2" i="13"/>
  <c r="S2" i="13"/>
  <c r="R2" i="13"/>
  <c r="Q2" i="13"/>
  <c r="P2" i="13"/>
  <c r="O2" i="13"/>
  <c r="N2" i="13"/>
  <c r="M2" i="13"/>
  <c r="L2" i="13"/>
  <c r="K2" i="13"/>
  <c r="J2" i="13"/>
  <c r="I2" i="13"/>
  <c r="G3" i="13"/>
  <c r="G4" i="13"/>
  <c r="G5" i="13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2" i="13"/>
  <c r="F3" i="13"/>
  <c r="F4" i="13"/>
  <c r="F5" i="13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2" i="13"/>
  <c r="D4" i="13"/>
  <c r="D5" i="13"/>
  <c r="D6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3" i="13"/>
  <c r="H959" i="13" l="1"/>
  <c r="H289" i="13"/>
  <c r="H1356" i="13"/>
  <c r="H1355" i="13"/>
  <c r="AE2445" i="13"/>
  <c r="AE2435" i="13"/>
  <c r="AE2442" i="13"/>
  <c r="AE2439" i="13"/>
  <c r="AE2446" i="13"/>
  <c r="AE2436" i="13"/>
  <c r="AE2443" i="13"/>
  <c r="AE2433" i="13"/>
  <c r="AE2440" i="13"/>
  <c r="AE2437" i="13"/>
  <c r="AE2444" i="13"/>
  <c r="AE2434" i="13"/>
  <c r="AE2441" i="13"/>
  <c r="AE2438" i="13"/>
  <c r="AE2461" i="13"/>
  <c r="AE2451" i="13"/>
  <c r="AE2458" i="13"/>
  <c r="AE2448" i="13"/>
  <c r="AE2455" i="13"/>
  <c r="AE2452" i="13"/>
  <c r="AE2459" i="13"/>
  <c r="AE2449" i="13"/>
  <c r="AE2456" i="13"/>
  <c r="AE2453" i="13"/>
  <c r="AE2460" i="13"/>
  <c r="AE2450" i="13"/>
  <c r="AE2457" i="13"/>
  <c r="AE2454" i="13"/>
  <c r="AE2131" i="13"/>
  <c r="AE2121" i="13"/>
  <c r="AE2128" i="13"/>
  <c r="AE2118" i="13"/>
  <c r="AE2125" i="13"/>
  <c r="AE2122" i="13"/>
  <c r="AE2129" i="13"/>
  <c r="AE2119" i="13"/>
  <c r="AE2126" i="13"/>
  <c r="AE2123" i="13"/>
  <c r="AE2130" i="13"/>
  <c r="AE2120" i="13"/>
  <c r="AE2127" i="13"/>
  <c r="AE2124" i="13"/>
  <c r="AE2201" i="13"/>
  <c r="AE2198" i="13"/>
  <c r="AE2205" i="13"/>
  <c r="AE2195" i="13"/>
  <c r="AE2202" i="13"/>
  <c r="AE2199" i="13"/>
  <c r="AE2206" i="13"/>
  <c r="AE2196" i="13"/>
  <c r="AE2203" i="13"/>
  <c r="AE2193" i="13"/>
  <c r="AE2200" i="13"/>
  <c r="AE2197" i="13"/>
  <c r="AE2204" i="13"/>
  <c r="AE2194" i="13"/>
  <c r="AE2281" i="13"/>
  <c r="AE2271" i="13"/>
  <c r="AE2278" i="13"/>
  <c r="AE2268" i="13"/>
  <c r="AE2275" i="13"/>
  <c r="AE2272" i="13"/>
  <c r="AE2279" i="13"/>
  <c r="AE2269" i="13"/>
  <c r="AE2276" i="13"/>
  <c r="AE2273" i="13"/>
  <c r="AE2280" i="13"/>
  <c r="AE2270" i="13"/>
  <c r="AE2277" i="13"/>
  <c r="AE2274" i="13"/>
  <c r="AE2351" i="13"/>
  <c r="AE2348" i="13"/>
  <c r="AE2355" i="13"/>
  <c r="AE2345" i="13"/>
  <c r="AE2352" i="13"/>
  <c r="AE2349" i="13"/>
  <c r="AE2356" i="13"/>
  <c r="AE2346" i="13"/>
  <c r="AE2353" i="13"/>
  <c r="AE2343" i="13"/>
  <c r="AE2350" i="13"/>
  <c r="AE2347" i="13"/>
  <c r="AE2354" i="13"/>
  <c r="AE2344" i="13"/>
  <c r="AE2169" i="13"/>
  <c r="AE2176" i="13"/>
  <c r="AE2166" i="13"/>
  <c r="AE2173" i="13"/>
  <c r="AE2163" i="13"/>
  <c r="AE2170" i="13"/>
  <c r="AE2167" i="13"/>
  <c r="AE2174" i="13"/>
  <c r="AE2164" i="13"/>
  <c r="AE2171" i="13"/>
  <c r="AE2168" i="13"/>
  <c r="AE2175" i="13"/>
  <c r="AE2165" i="13"/>
  <c r="AE2172" i="13"/>
  <c r="AE2249" i="13"/>
  <c r="AE2239" i="13"/>
  <c r="AE2246" i="13"/>
  <c r="AE2243" i="13"/>
  <c r="AE2250" i="13"/>
  <c r="AE2240" i="13"/>
  <c r="AE2247" i="13"/>
  <c r="AE2244" i="13"/>
  <c r="AE2251" i="13"/>
  <c r="AE2241" i="13"/>
  <c r="AE2248" i="13"/>
  <c r="AE2238" i="13"/>
  <c r="AE2245" i="13"/>
  <c r="AE2242" i="13"/>
  <c r="AE2319" i="13"/>
  <c r="AE2326" i="13"/>
  <c r="AE2316" i="13"/>
  <c r="AE2323" i="13"/>
  <c r="AE2313" i="13"/>
  <c r="AE2320" i="13"/>
  <c r="AE2317" i="13"/>
  <c r="AE2324" i="13"/>
  <c r="AE2314" i="13"/>
  <c r="AE2321" i="13"/>
  <c r="AE2318" i="13"/>
  <c r="AE2325" i="13"/>
  <c r="AE2315" i="13"/>
  <c r="AE2322" i="13"/>
  <c r="AE2137" i="13"/>
  <c r="AE2144" i="13"/>
  <c r="AE2134" i="13"/>
  <c r="AE2141" i="13"/>
  <c r="AE2138" i="13"/>
  <c r="AE2145" i="13"/>
  <c r="AE2135" i="13"/>
  <c r="AE2142" i="13"/>
  <c r="AE2139" i="13"/>
  <c r="AE2146" i="13"/>
  <c r="AE2136" i="13"/>
  <c r="AE2143" i="13"/>
  <c r="AE2133" i="13"/>
  <c r="AE2140" i="13"/>
  <c r="AE2217" i="13"/>
  <c r="AE2214" i="13"/>
  <c r="AE2221" i="13"/>
  <c r="AE2211" i="13"/>
  <c r="AE2218" i="13"/>
  <c r="AE2208" i="13"/>
  <c r="AE2215" i="13"/>
  <c r="AE2212" i="13"/>
  <c r="AE2219" i="13"/>
  <c r="AE2209" i="13"/>
  <c r="AE2216" i="13"/>
  <c r="AE2213" i="13"/>
  <c r="AE2220" i="13"/>
  <c r="AE2210" i="13"/>
  <c r="AE2287" i="13"/>
  <c r="AE2294" i="13"/>
  <c r="AE2284" i="13"/>
  <c r="AE2291" i="13"/>
  <c r="AE2288" i="13"/>
  <c r="AE2295" i="13"/>
  <c r="AE2285" i="13"/>
  <c r="AE2292" i="13"/>
  <c r="AE2289" i="13"/>
  <c r="AE2296" i="13"/>
  <c r="AE2286" i="13"/>
  <c r="AE2293" i="13"/>
  <c r="AE2283" i="13"/>
  <c r="AE2290" i="13"/>
  <c r="AE2367" i="13"/>
  <c r="AE2364" i="13"/>
  <c r="AE2371" i="13"/>
  <c r="AE2361" i="13"/>
  <c r="AE2368" i="13"/>
  <c r="AE2358" i="13"/>
  <c r="AE2365" i="13"/>
  <c r="AE2362" i="13"/>
  <c r="AE2369" i="13"/>
  <c r="AE2359" i="13"/>
  <c r="AE2366" i="13"/>
  <c r="AE2363" i="13"/>
  <c r="AE2370" i="13"/>
  <c r="AE2360" i="13"/>
  <c r="AE2431" i="13"/>
  <c r="AE2421" i="13"/>
  <c r="AE2428" i="13"/>
  <c r="AE2418" i="13"/>
  <c r="AE2425" i="13"/>
  <c r="AE2422" i="13"/>
  <c r="AE2429" i="13"/>
  <c r="AE2419" i="13"/>
  <c r="AE2426" i="13"/>
  <c r="AE2423" i="13"/>
  <c r="AE2430" i="13"/>
  <c r="AE2420" i="13"/>
  <c r="AE2427" i="13"/>
  <c r="AE2424" i="13"/>
  <c r="AE2415" i="13"/>
  <c r="AE2405" i="13"/>
  <c r="AE2412" i="13"/>
  <c r="AE2409" i="13"/>
  <c r="AE2416" i="13"/>
  <c r="AE2406" i="13"/>
  <c r="AE2413" i="13"/>
  <c r="AE2403" i="13"/>
  <c r="AE2410" i="13"/>
  <c r="AE2407" i="13"/>
  <c r="AE2414" i="13"/>
  <c r="AE2404" i="13"/>
  <c r="AE2411" i="13"/>
  <c r="AE2408" i="13"/>
  <c r="AE2115" i="13"/>
  <c r="AE2105" i="13"/>
  <c r="AE2112" i="13"/>
  <c r="AE2109" i="13"/>
  <c r="AE2116" i="13"/>
  <c r="AE2106" i="13"/>
  <c r="AE2113" i="13"/>
  <c r="AE2103" i="13"/>
  <c r="AE2110" i="13"/>
  <c r="AE2107" i="13"/>
  <c r="AE2114" i="13"/>
  <c r="AE2104" i="13"/>
  <c r="AE2111" i="13"/>
  <c r="AE2108" i="13"/>
  <c r="AE2185" i="13"/>
  <c r="AE2182" i="13"/>
  <c r="AE2189" i="13"/>
  <c r="AE2179" i="13"/>
  <c r="AE2186" i="13"/>
  <c r="AE2183" i="13"/>
  <c r="AE2190" i="13"/>
  <c r="AE2180" i="13"/>
  <c r="AE2187" i="13"/>
  <c r="AE2184" i="13"/>
  <c r="AE2191" i="13"/>
  <c r="AE2181" i="13"/>
  <c r="AE2188" i="13"/>
  <c r="AE2178" i="13"/>
  <c r="AE2265" i="13"/>
  <c r="AE2255" i="13"/>
  <c r="AE2262" i="13"/>
  <c r="AE2259" i="13"/>
  <c r="AE2266" i="13"/>
  <c r="AE2256" i="13"/>
  <c r="AE2263" i="13"/>
  <c r="AE2253" i="13"/>
  <c r="AE2260" i="13"/>
  <c r="AE2257" i="13"/>
  <c r="AE2264" i="13"/>
  <c r="AE2254" i="13"/>
  <c r="AE2261" i="13"/>
  <c r="AE2258" i="13"/>
  <c r="AE2335" i="13"/>
  <c r="AE2332" i="13"/>
  <c r="AE2339" i="13"/>
  <c r="AE2329" i="13"/>
  <c r="AE2336" i="13"/>
  <c r="AE2333" i="13"/>
  <c r="AE2340" i="13"/>
  <c r="AE2330" i="13"/>
  <c r="AE2337" i="13"/>
  <c r="AE2334" i="13"/>
  <c r="AE2341" i="13"/>
  <c r="AE2331" i="13"/>
  <c r="AE2338" i="13"/>
  <c r="AE2328" i="13"/>
  <c r="AE2399" i="13"/>
  <c r="AE2389" i="13"/>
  <c r="AE2396" i="13"/>
  <c r="AE2393" i="13"/>
  <c r="AE2400" i="13"/>
  <c r="AE2390" i="13"/>
  <c r="AE2397" i="13"/>
  <c r="AE2394" i="13"/>
  <c r="AE2401" i="13"/>
  <c r="AE2391" i="13"/>
  <c r="AE2398" i="13"/>
  <c r="AE2388" i="13"/>
  <c r="AE2395" i="13"/>
  <c r="AE2392" i="13"/>
  <c r="AE2383" i="13"/>
  <c r="AE2373" i="13"/>
  <c r="AE2380" i="13"/>
  <c r="AE2377" i="13"/>
  <c r="AE2384" i="13"/>
  <c r="AE2374" i="13"/>
  <c r="AE2381" i="13"/>
  <c r="AE2378" i="13"/>
  <c r="AE2385" i="13"/>
  <c r="AE2375" i="13"/>
  <c r="AE2382" i="13"/>
  <c r="AE2379" i="13"/>
  <c r="AE2386" i="13"/>
  <c r="AE2376" i="13"/>
  <c r="AE2153" i="13"/>
  <c r="AE2160" i="13"/>
  <c r="AE2150" i="13"/>
  <c r="AE2157" i="13"/>
  <c r="AE2154" i="13"/>
  <c r="AE2161" i="13"/>
  <c r="AE2151" i="13"/>
  <c r="AE2158" i="13"/>
  <c r="AE2148" i="13"/>
  <c r="AE2155" i="13"/>
  <c r="AE2152" i="13"/>
  <c r="AE2159" i="13"/>
  <c r="AE2149" i="13"/>
  <c r="AE2156" i="13"/>
  <c r="AE2233" i="13"/>
  <c r="AE2223" i="13"/>
  <c r="AE2230" i="13"/>
  <c r="AE2227" i="13"/>
  <c r="AE2234" i="13"/>
  <c r="AE2224" i="13"/>
  <c r="AE2231" i="13"/>
  <c r="AE2228" i="13"/>
  <c r="AE2235" i="13"/>
  <c r="AE2225" i="13"/>
  <c r="AE2232" i="13"/>
  <c r="AE2229" i="13"/>
  <c r="AE2236" i="13"/>
  <c r="AE2226" i="13"/>
  <c r="AE2303" i="13"/>
  <c r="AE2310" i="13"/>
  <c r="AE2300" i="13"/>
  <c r="AE2307" i="13"/>
  <c r="AE2304" i="13"/>
  <c r="AE2311" i="13"/>
  <c r="AE2301" i="13"/>
  <c r="AE2308" i="13"/>
  <c r="AE2298" i="13"/>
  <c r="AE2305" i="13"/>
  <c r="AE2302" i="13"/>
  <c r="AE2309" i="13"/>
  <c r="AE2299" i="13"/>
  <c r="AE2306" i="13"/>
  <c r="T118" i="7"/>
  <c r="D118" i="7"/>
  <c r="J7" i="2" s="1"/>
  <c r="F118" i="7"/>
  <c r="H1371" i="13"/>
  <c r="H1361" i="13"/>
  <c r="H1373" i="13"/>
  <c r="H1363" i="13"/>
  <c r="H1362" i="13"/>
  <c r="H1381" i="13"/>
  <c r="H936" i="13"/>
  <c r="F148" i="4"/>
  <c r="T148" i="4"/>
  <c r="D148" i="4"/>
  <c r="J6" i="2" s="1"/>
  <c r="H1368" i="13"/>
  <c r="H1358" i="13"/>
  <c r="H931" i="13"/>
  <c r="H1235" i="13"/>
  <c r="H1245" i="13"/>
  <c r="H155" i="13"/>
  <c r="H1058" i="13"/>
  <c r="H811" i="13"/>
  <c r="AE867" i="13"/>
  <c r="AE887" i="13"/>
  <c r="AE877" i="13"/>
  <c r="AE928" i="13"/>
  <c r="AE948" i="13"/>
  <c r="AE938" i="13"/>
  <c r="AE989" i="13"/>
  <c r="AE1009" i="13"/>
  <c r="AE999" i="13"/>
  <c r="AE1050" i="13"/>
  <c r="AE1070" i="13"/>
  <c r="AE1060" i="13"/>
  <c r="AE1111" i="13"/>
  <c r="AE1131" i="13"/>
  <c r="AE1121" i="13"/>
  <c r="AE1172" i="13"/>
  <c r="AE1192" i="13"/>
  <c r="AE1182" i="13"/>
  <c r="AE1233" i="13"/>
  <c r="AE1253" i="13"/>
  <c r="AE1243" i="13"/>
  <c r="AE1294" i="13"/>
  <c r="AE1314" i="13"/>
  <c r="AE1304" i="13"/>
  <c r="AE1355" i="13"/>
  <c r="AE1375" i="13"/>
  <c r="AE1365" i="13"/>
  <c r="AE1416" i="13"/>
  <c r="AE1436" i="13"/>
  <c r="AE1426" i="13"/>
  <c r="AE896" i="13"/>
  <c r="AE886" i="13"/>
  <c r="AE876" i="13"/>
  <c r="AE957" i="13"/>
  <c r="AE947" i="13"/>
  <c r="AE937" i="13"/>
  <c r="AE1018" i="13"/>
  <c r="AE1008" i="13"/>
  <c r="AE998" i="13"/>
  <c r="AE1079" i="13"/>
  <c r="AE1069" i="13"/>
  <c r="AE1059" i="13"/>
  <c r="AE1140" i="13"/>
  <c r="AE1130" i="13"/>
  <c r="AE1120" i="13"/>
  <c r="AE1201" i="13"/>
  <c r="AE1191" i="13"/>
  <c r="AE1181" i="13"/>
  <c r="AE1262" i="13"/>
  <c r="AE1252" i="13"/>
  <c r="AE1242" i="13"/>
  <c r="AE1323" i="13"/>
  <c r="AE1313" i="13"/>
  <c r="AE1303" i="13"/>
  <c r="AE1384" i="13"/>
  <c r="AE1374" i="13"/>
  <c r="AE1364" i="13"/>
  <c r="AE1445" i="13"/>
  <c r="AE1435" i="13"/>
  <c r="AE1425" i="13"/>
  <c r="AE895" i="13"/>
  <c r="AE885" i="13"/>
  <c r="AE875" i="13"/>
  <c r="AE956" i="13"/>
  <c r="AE946" i="13"/>
  <c r="AE936" i="13"/>
  <c r="AE1017" i="13"/>
  <c r="AE1007" i="13"/>
  <c r="AE997" i="13"/>
  <c r="AE1078" i="13"/>
  <c r="AE1068" i="13"/>
  <c r="AE1058" i="13"/>
  <c r="AE1139" i="13"/>
  <c r="AE1129" i="13"/>
  <c r="AE1119" i="13"/>
  <c r="AE1200" i="13"/>
  <c r="AE1190" i="13"/>
  <c r="AE1180" i="13"/>
  <c r="AE1261" i="13"/>
  <c r="AE1251" i="13"/>
  <c r="AE1241" i="13"/>
  <c r="AE1322" i="13"/>
  <c r="AE1312" i="13"/>
  <c r="AE1302" i="13"/>
  <c r="AE1383" i="13"/>
  <c r="AE1373" i="13"/>
  <c r="AE1363" i="13"/>
  <c r="AE1444" i="13"/>
  <c r="AE1434" i="13"/>
  <c r="AE1424" i="13"/>
  <c r="AE894" i="13"/>
  <c r="AE884" i="13"/>
  <c r="AE874" i="13"/>
  <c r="AE955" i="13"/>
  <c r="AE945" i="13"/>
  <c r="AE935" i="13"/>
  <c r="AE1016" i="13"/>
  <c r="AE1006" i="13"/>
  <c r="AE996" i="13"/>
  <c r="AE1077" i="13"/>
  <c r="AE1067" i="13"/>
  <c r="AE1057" i="13"/>
  <c r="AE1138" i="13"/>
  <c r="AE1128" i="13"/>
  <c r="AE1118" i="13"/>
  <c r="AE1199" i="13"/>
  <c r="AE1189" i="13"/>
  <c r="AE1179" i="13"/>
  <c r="AE1260" i="13"/>
  <c r="AE1250" i="13"/>
  <c r="AE1240" i="13"/>
  <c r="AE1321" i="13"/>
  <c r="AE1311" i="13"/>
  <c r="AE1301" i="13"/>
  <c r="AE1382" i="13"/>
  <c r="AE1372" i="13"/>
  <c r="AE1362" i="13"/>
  <c r="AE1443" i="13"/>
  <c r="AE1433" i="13"/>
  <c r="AE1423" i="13"/>
  <c r="AE893" i="13"/>
  <c r="AE883" i="13"/>
  <c r="AE873" i="13"/>
  <c r="AE954" i="13"/>
  <c r="AE944" i="13"/>
  <c r="AE934" i="13"/>
  <c r="AE1015" i="13"/>
  <c r="AE1005" i="13"/>
  <c r="AE995" i="13"/>
  <c r="AE1076" i="13"/>
  <c r="AE1066" i="13"/>
  <c r="AE1056" i="13"/>
  <c r="AE1137" i="13"/>
  <c r="AE1127" i="13"/>
  <c r="AE1117" i="13"/>
  <c r="AE1198" i="13"/>
  <c r="AE1188" i="13"/>
  <c r="AE1178" i="13"/>
  <c r="AE1259" i="13"/>
  <c r="AE1249" i="13"/>
  <c r="AE1239" i="13"/>
  <c r="AE1320" i="13"/>
  <c r="AE1310" i="13"/>
  <c r="AE1300" i="13"/>
  <c r="AE1381" i="13"/>
  <c r="AE1371" i="13"/>
  <c r="AE1361" i="13"/>
  <c r="AE1442" i="13"/>
  <c r="AE1432" i="13"/>
  <c r="AE1422" i="13"/>
  <c r="AE892" i="13"/>
  <c r="AE882" i="13"/>
  <c r="AE872" i="13"/>
  <c r="AE953" i="13"/>
  <c r="AE943" i="13"/>
  <c r="AE933" i="13"/>
  <c r="AE1014" i="13"/>
  <c r="AE1004" i="13"/>
  <c r="AE994" i="13"/>
  <c r="AE1075" i="13"/>
  <c r="AE1065" i="13"/>
  <c r="AE1055" i="13"/>
  <c r="AE1136" i="13"/>
  <c r="AE1126" i="13"/>
  <c r="AE1116" i="13"/>
  <c r="AE1197" i="13"/>
  <c r="AE1187" i="13"/>
  <c r="AE1177" i="13"/>
  <c r="AE1258" i="13"/>
  <c r="AE1248" i="13"/>
  <c r="AE1238" i="13"/>
  <c r="AE1319" i="13"/>
  <c r="AE1309" i="13"/>
  <c r="AE1299" i="13"/>
  <c r="AE1380" i="13"/>
  <c r="AE1370" i="13"/>
  <c r="AE1360" i="13"/>
  <c r="AE1441" i="13"/>
  <c r="AE1431" i="13"/>
  <c r="AE1421" i="13"/>
  <c r="AE891" i="13"/>
  <c r="AE881" i="13"/>
  <c r="AE871" i="13"/>
  <c r="AE952" i="13"/>
  <c r="AE942" i="13"/>
  <c r="AE932" i="13"/>
  <c r="AE1013" i="13"/>
  <c r="AE1003" i="13"/>
  <c r="AE993" i="13"/>
  <c r="AE1074" i="13"/>
  <c r="AE1064" i="13"/>
  <c r="AE1054" i="13"/>
  <c r="AE1135" i="13"/>
  <c r="AE1125" i="13"/>
  <c r="AE1115" i="13"/>
  <c r="AE1196" i="13"/>
  <c r="AE1186" i="13"/>
  <c r="AE1176" i="13"/>
  <c r="AE1257" i="13"/>
  <c r="AE1247" i="13"/>
  <c r="AE1237" i="13"/>
  <c r="AE1318" i="13"/>
  <c r="AE1308" i="13"/>
  <c r="AE1298" i="13"/>
  <c r="AE1379" i="13"/>
  <c r="AE1369" i="13"/>
  <c r="AE1359" i="13"/>
  <c r="AE1440" i="13"/>
  <c r="AE1430" i="13"/>
  <c r="AE1420" i="13"/>
  <c r="AE890" i="13"/>
  <c r="AE880" i="13"/>
  <c r="AE870" i="13"/>
  <c r="AE951" i="13"/>
  <c r="AE941" i="13"/>
  <c r="AE931" i="13"/>
  <c r="AE1012" i="13"/>
  <c r="AE1002" i="13"/>
  <c r="AE992" i="13"/>
  <c r="AE1073" i="13"/>
  <c r="AE1063" i="13"/>
  <c r="AE1053" i="13"/>
  <c r="AE1134" i="13"/>
  <c r="AE1124" i="13"/>
  <c r="AE1114" i="13"/>
  <c r="AE1195" i="13"/>
  <c r="AE1185" i="13"/>
  <c r="AE1175" i="13"/>
  <c r="AE1256" i="13"/>
  <c r="AE1246" i="13"/>
  <c r="AE1236" i="13"/>
  <c r="AE1317" i="13"/>
  <c r="AE1307" i="13"/>
  <c r="AE1297" i="13"/>
  <c r="AE1378" i="13"/>
  <c r="AE1368" i="13"/>
  <c r="AE1358" i="13"/>
  <c r="AE1439" i="13"/>
  <c r="AE1429" i="13"/>
  <c r="AE1419" i="13"/>
  <c r="AE889" i="13"/>
  <c r="AE879" i="13"/>
  <c r="AE869" i="13"/>
  <c r="AE950" i="13"/>
  <c r="AE940" i="13"/>
  <c r="AE930" i="13"/>
  <c r="AE1011" i="13"/>
  <c r="AE1001" i="13"/>
  <c r="AE991" i="13"/>
  <c r="AE1072" i="13"/>
  <c r="AE1062" i="13"/>
  <c r="AE1052" i="13"/>
  <c r="AE1133" i="13"/>
  <c r="AE1123" i="13"/>
  <c r="AE1113" i="13"/>
  <c r="AE1194" i="13"/>
  <c r="AE1184" i="13"/>
  <c r="AE1174" i="13"/>
  <c r="AE1255" i="13"/>
  <c r="AE1245" i="13"/>
  <c r="AE1235" i="13"/>
  <c r="AE1316" i="13"/>
  <c r="AE1306" i="13"/>
  <c r="AE1296" i="13"/>
  <c r="AE1377" i="13"/>
  <c r="AE1367" i="13"/>
  <c r="AE1357" i="13"/>
  <c r="AE1438" i="13"/>
  <c r="AE1428" i="13"/>
  <c r="AE1418" i="13"/>
  <c r="AE888" i="13"/>
  <c r="AE878" i="13"/>
  <c r="AE949" i="13"/>
  <c r="AE939" i="13"/>
  <c r="AE1010" i="13"/>
  <c r="AE1000" i="13"/>
  <c r="AE1071" i="13"/>
  <c r="AE1061" i="13"/>
  <c r="AE1132" i="13"/>
  <c r="AE1122" i="13"/>
  <c r="AE1193" i="13"/>
  <c r="AE1183" i="13"/>
  <c r="AE1254" i="13"/>
  <c r="AE1244" i="13"/>
  <c r="AE1315" i="13"/>
  <c r="AE1305" i="13"/>
  <c r="AE1376" i="13"/>
  <c r="AE1366" i="13"/>
  <c r="AE1437" i="13"/>
  <c r="AE1427" i="13"/>
  <c r="AE904" i="13"/>
  <c r="AE923" i="13"/>
  <c r="AE903" i="13"/>
  <c r="AE922" i="13"/>
  <c r="AE898" i="13"/>
  <c r="AE902" i="13"/>
  <c r="AE921" i="13"/>
  <c r="AE911" i="13"/>
  <c r="AE901" i="13"/>
  <c r="AE920" i="13"/>
  <c r="AE910" i="13"/>
  <c r="AE900" i="13"/>
  <c r="AE919" i="13"/>
  <c r="AE909" i="13"/>
  <c r="AE899" i="13"/>
  <c r="AE918" i="13"/>
  <c r="AE908" i="13"/>
  <c r="AE913" i="13"/>
  <c r="AE917" i="13"/>
  <c r="AE907" i="13"/>
  <c r="AE926" i="13"/>
  <c r="AE916" i="13"/>
  <c r="AE906" i="13"/>
  <c r="AE925" i="13"/>
  <c r="AE915" i="13"/>
  <c r="AE924" i="13"/>
  <c r="AE965" i="13"/>
  <c r="AE984" i="13"/>
  <c r="AE964" i="13"/>
  <c r="AE983" i="13"/>
  <c r="AE959" i="13"/>
  <c r="AE963" i="13"/>
  <c r="AE982" i="13"/>
  <c r="AE972" i="13"/>
  <c r="AE962" i="13"/>
  <c r="AE981" i="13"/>
  <c r="AE971" i="13"/>
  <c r="AE961" i="13"/>
  <c r="AE980" i="13"/>
  <c r="AE970" i="13"/>
  <c r="AE960" i="13"/>
  <c r="AE979" i="13"/>
  <c r="AE969" i="13"/>
  <c r="AE974" i="13"/>
  <c r="AE978" i="13"/>
  <c r="AE968" i="13"/>
  <c r="AE987" i="13"/>
  <c r="AE977" i="13"/>
  <c r="AE967" i="13"/>
  <c r="AE986" i="13"/>
  <c r="AE976" i="13"/>
  <c r="AE985" i="13"/>
  <c r="AE1026" i="13"/>
  <c r="AE1045" i="13"/>
  <c r="AE1025" i="13"/>
  <c r="AE1044" i="13"/>
  <c r="AE1020" i="13"/>
  <c r="AE1024" i="13"/>
  <c r="AE1043" i="13"/>
  <c r="AE1033" i="13"/>
  <c r="AE1023" i="13"/>
  <c r="AE1042" i="13"/>
  <c r="AE1032" i="13"/>
  <c r="AE1022" i="13"/>
  <c r="AE1041" i="13"/>
  <c r="AE1031" i="13"/>
  <c r="AE1021" i="13"/>
  <c r="AE1040" i="13"/>
  <c r="AE1030" i="13"/>
  <c r="AE1035" i="13"/>
  <c r="AE1039" i="13"/>
  <c r="AE1029" i="13"/>
  <c r="AE1048" i="13"/>
  <c r="AE1038" i="13"/>
  <c r="AE1028" i="13"/>
  <c r="AE1047" i="13"/>
  <c r="AE1037" i="13"/>
  <c r="AE1046" i="13"/>
  <c r="AE1087" i="13"/>
  <c r="AE1106" i="13"/>
  <c r="AE1086" i="13"/>
  <c r="AE1105" i="13"/>
  <c r="AE1081" i="13"/>
  <c r="AE1085" i="13"/>
  <c r="AE1104" i="13"/>
  <c r="AE1094" i="13"/>
  <c r="AE1084" i="13"/>
  <c r="AE1103" i="13"/>
  <c r="AE1093" i="13"/>
  <c r="AE1083" i="13"/>
  <c r="AE1102" i="13"/>
  <c r="AE1092" i="13"/>
  <c r="AE1082" i="13"/>
  <c r="AE1101" i="13"/>
  <c r="AE1091" i="13"/>
  <c r="AE1096" i="13"/>
  <c r="AE1100" i="13"/>
  <c r="AE1090" i="13"/>
  <c r="AE1109" i="13"/>
  <c r="AE1099" i="13"/>
  <c r="AE1089" i="13"/>
  <c r="AE1108" i="13"/>
  <c r="AE1098" i="13"/>
  <c r="AE1107" i="13"/>
  <c r="AE1148" i="13"/>
  <c r="AE1167" i="13"/>
  <c r="AE1147" i="13"/>
  <c r="AE1166" i="13"/>
  <c r="AE1142" i="13"/>
  <c r="AE1146" i="13"/>
  <c r="AE1165" i="13"/>
  <c r="AE1155" i="13"/>
  <c r="AE1145" i="13"/>
  <c r="AE1164" i="13"/>
  <c r="AE1154" i="13"/>
  <c r="AE1144" i="13"/>
  <c r="AE1163" i="13"/>
  <c r="AE1153" i="13"/>
  <c r="AE1143" i="13"/>
  <c r="AE1162" i="13"/>
  <c r="AE1152" i="13"/>
  <c r="AE1157" i="13"/>
  <c r="AE1161" i="13"/>
  <c r="AE1151" i="13"/>
  <c r="AE1170" i="13"/>
  <c r="AE1160" i="13"/>
  <c r="AE1150" i="13"/>
  <c r="AE1169" i="13"/>
  <c r="AE1159" i="13"/>
  <c r="AE1168" i="13"/>
  <c r="AE1209" i="13"/>
  <c r="AE1228" i="13"/>
  <c r="AE1208" i="13"/>
  <c r="AE1227" i="13"/>
  <c r="AE1203" i="13"/>
  <c r="AE1207" i="13"/>
  <c r="AE1226" i="13"/>
  <c r="AE1216" i="13"/>
  <c r="AE1206" i="13"/>
  <c r="AE1225" i="13"/>
  <c r="AE1215" i="13"/>
  <c r="AE1205" i="13"/>
  <c r="AE1224" i="13"/>
  <c r="AE1214" i="13"/>
  <c r="AE1204" i="13"/>
  <c r="AE1223" i="13"/>
  <c r="AE1213" i="13"/>
  <c r="AE1218" i="13"/>
  <c r="AE1222" i="13"/>
  <c r="AE1212" i="13"/>
  <c r="AE1231" i="13"/>
  <c r="AE1221" i="13"/>
  <c r="AE1211" i="13"/>
  <c r="AE1230" i="13"/>
  <c r="AE1220" i="13"/>
  <c r="AE1229" i="13"/>
  <c r="AE1270" i="13"/>
  <c r="AE1289" i="13"/>
  <c r="AE1269" i="13"/>
  <c r="AE1288" i="13"/>
  <c r="AE1264" i="13"/>
  <c r="AE1268" i="13"/>
  <c r="AE1287" i="13"/>
  <c r="AE1277" i="13"/>
  <c r="AE1267" i="13"/>
  <c r="AE1286" i="13"/>
  <c r="AE1276" i="13"/>
  <c r="AE1266" i="13"/>
  <c r="AE1285" i="13"/>
  <c r="AE1275" i="13"/>
  <c r="AE1265" i="13"/>
  <c r="AE1284" i="13"/>
  <c r="AE1274" i="13"/>
  <c r="AE1279" i="13"/>
  <c r="AE1283" i="13"/>
  <c r="AE1273" i="13"/>
  <c r="AE1292" i="13"/>
  <c r="AE1282" i="13"/>
  <c r="AE1272" i="13"/>
  <c r="AE1291" i="13"/>
  <c r="AE1281" i="13"/>
  <c r="AE1290" i="13"/>
  <c r="AE1331" i="13"/>
  <c r="AE1350" i="13"/>
  <c r="AE1330" i="13"/>
  <c r="AE1349" i="13"/>
  <c r="AE1325" i="13"/>
  <c r="AE1329" i="13"/>
  <c r="AE1348" i="13"/>
  <c r="AE1338" i="13"/>
  <c r="AE1328" i="13"/>
  <c r="AE1347" i="13"/>
  <c r="AE1337" i="13"/>
  <c r="AE1327" i="13"/>
  <c r="AE1346" i="13"/>
  <c r="AE1336" i="13"/>
  <c r="AE1326" i="13"/>
  <c r="AE1345" i="13"/>
  <c r="AE1335" i="13"/>
  <c r="AE1340" i="13"/>
  <c r="AE1344" i="13"/>
  <c r="AE1334" i="13"/>
  <c r="AE1353" i="13"/>
  <c r="AE1343" i="13"/>
  <c r="AE1333" i="13"/>
  <c r="AE1352" i="13"/>
  <c r="AE1342" i="13"/>
  <c r="AE1351" i="13"/>
  <c r="AE1392" i="13"/>
  <c r="AE1411" i="13"/>
  <c r="AE1391" i="13"/>
  <c r="AE1410" i="13"/>
  <c r="AE1386" i="13"/>
  <c r="AE1390" i="13"/>
  <c r="AE1409" i="13"/>
  <c r="AE1399" i="13"/>
  <c r="AE1389" i="13"/>
  <c r="AE1408" i="13"/>
  <c r="AE1398" i="13"/>
  <c r="AE1388" i="13"/>
  <c r="AE1407" i="13"/>
  <c r="AE1397" i="13"/>
  <c r="AE1387" i="13"/>
  <c r="AE1406" i="13"/>
  <c r="AE1396" i="13"/>
  <c r="AE1401" i="13"/>
  <c r="AE1405" i="13"/>
  <c r="AE1395" i="13"/>
  <c r="AE1414" i="13"/>
  <c r="AE1404" i="13"/>
  <c r="AE1394" i="13"/>
  <c r="AE1413" i="13"/>
  <c r="AE1403" i="13"/>
  <c r="AE1412" i="13"/>
  <c r="AE1453" i="13"/>
  <c r="AE1472" i="13"/>
  <c r="AE1452" i="13"/>
  <c r="AE1471" i="13"/>
  <c r="AE1447" i="13"/>
  <c r="AE1451" i="13"/>
  <c r="AE1470" i="13"/>
  <c r="AE1460" i="13"/>
  <c r="AE1450" i="13"/>
  <c r="AE1469" i="13"/>
  <c r="AE1459" i="13"/>
  <c r="AE1449" i="13"/>
  <c r="AE1468" i="13"/>
  <c r="AE1458" i="13"/>
  <c r="AE1448" i="13"/>
  <c r="AE1467" i="13"/>
  <c r="AE1457" i="13"/>
  <c r="AE1462" i="13"/>
  <c r="AE1466" i="13"/>
  <c r="AE1456" i="13"/>
  <c r="AE1475" i="13"/>
  <c r="AE1465" i="13"/>
  <c r="AE1455" i="13"/>
  <c r="AE1474" i="13"/>
  <c r="AE1464" i="13"/>
  <c r="AE1473" i="13"/>
  <c r="H821" i="13"/>
  <c r="AE807" i="13"/>
  <c r="AE817" i="13"/>
  <c r="AE827" i="13"/>
  <c r="AE808" i="13"/>
  <c r="AE818" i="13"/>
  <c r="AE828" i="13"/>
  <c r="AE809" i="13"/>
  <c r="AE819" i="13"/>
  <c r="AE829" i="13"/>
  <c r="AE810" i="13"/>
  <c r="AE820" i="13"/>
  <c r="AE830" i="13"/>
  <c r="AE811" i="13"/>
  <c r="AE821" i="13"/>
  <c r="AE831" i="13"/>
  <c r="AE812" i="13"/>
  <c r="AE822" i="13"/>
  <c r="AE832" i="13"/>
  <c r="AE813" i="13"/>
  <c r="AE823" i="13"/>
  <c r="AE833" i="13"/>
  <c r="AE814" i="13"/>
  <c r="AE824" i="13"/>
  <c r="AE834" i="13"/>
  <c r="AE815" i="13"/>
  <c r="AE825" i="13"/>
  <c r="AE835" i="13"/>
  <c r="AE816" i="13"/>
  <c r="AE826" i="13"/>
  <c r="AE806" i="13"/>
  <c r="H962" i="13"/>
  <c r="AE845" i="13"/>
  <c r="AE844" i="13"/>
  <c r="AE846" i="13"/>
  <c r="AE847" i="13"/>
  <c r="AE838" i="13"/>
  <c r="AE848" i="13"/>
  <c r="AE839" i="13"/>
  <c r="AE849" i="13"/>
  <c r="AE840" i="13"/>
  <c r="AE850" i="13"/>
  <c r="AE841" i="13"/>
  <c r="AE837" i="13"/>
  <c r="AE843" i="13"/>
  <c r="AE842" i="13"/>
  <c r="AE853" i="13"/>
  <c r="AE863" i="13"/>
  <c r="AE854" i="13"/>
  <c r="AE864" i="13"/>
  <c r="AE855" i="13"/>
  <c r="AE865" i="13"/>
  <c r="AE856" i="13"/>
  <c r="AE857" i="13"/>
  <c r="AE858" i="13"/>
  <c r="AE859" i="13"/>
  <c r="AE860" i="13"/>
  <c r="AE852" i="13"/>
  <c r="AE861" i="13"/>
  <c r="AE862" i="13"/>
  <c r="H961" i="13"/>
  <c r="H971" i="13"/>
  <c r="H981" i="13"/>
  <c r="H972" i="13"/>
  <c r="H960" i="13"/>
  <c r="H970" i="13"/>
  <c r="H982" i="13"/>
  <c r="H979" i="13"/>
  <c r="H965" i="13"/>
  <c r="H975" i="13"/>
  <c r="H985" i="13"/>
  <c r="H966" i="13"/>
  <c r="H976" i="13"/>
  <c r="H968" i="13"/>
  <c r="H963" i="13"/>
  <c r="H973" i="13"/>
  <c r="H983" i="13"/>
  <c r="H986" i="13"/>
  <c r="H958" i="13"/>
  <c r="H978" i="13"/>
  <c r="AE644" i="13"/>
  <c r="AE654" i="13"/>
  <c r="AE645" i="13"/>
  <c r="AE641" i="13"/>
  <c r="AE646" i="13"/>
  <c r="AE647" i="13"/>
  <c r="AE648" i="13"/>
  <c r="AE649" i="13"/>
  <c r="AE650" i="13"/>
  <c r="AE651" i="13"/>
  <c r="AE642" i="13"/>
  <c r="AE652" i="13"/>
  <c r="AE643" i="13"/>
  <c r="AE653" i="13"/>
  <c r="H1273" i="13"/>
  <c r="H1271" i="13"/>
  <c r="H1451" i="13"/>
  <c r="H1461" i="13"/>
  <c r="H1471" i="13"/>
  <c r="AE663" i="13"/>
  <c r="AE665" i="13"/>
  <c r="AE666" i="13"/>
  <c r="AE657" i="13"/>
  <c r="AE667" i="13"/>
  <c r="AE658" i="13"/>
  <c r="AE668" i="13"/>
  <c r="AE659" i="13"/>
  <c r="AE669" i="13"/>
  <c r="AE660" i="13"/>
  <c r="AE656" i="13"/>
  <c r="AE661" i="13"/>
  <c r="AE662" i="13"/>
  <c r="AE664" i="13"/>
  <c r="AE672" i="13"/>
  <c r="AE682" i="13"/>
  <c r="AE674" i="13"/>
  <c r="AE684" i="13"/>
  <c r="AE675" i="13"/>
  <c r="AE671" i="13"/>
  <c r="AE676" i="13"/>
  <c r="AE677" i="13"/>
  <c r="AE678" i="13"/>
  <c r="AE679" i="13"/>
  <c r="AE680" i="13"/>
  <c r="AE681" i="13"/>
  <c r="AE673" i="13"/>
  <c r="AE683" i="13"/>
  <c r="H1269" i="13"/>
  <c r="H1270" i="13"/>
  <c r="H1280" i="13"/>
  <c r="AE693" i="13"/>
  <c r="AE694" i="13"/>
  <c r="AE689" i="13"/>
  <c r="AE690" i="13"/>
  <c r="AE691" i="13"/>
  <c r="AE695" i="13"/>
  <c r="AE687" i="13"/>
  <c r="AE697" i="13"/>
  <c r="AE688" i="13"/>
  <c r="AE698" i="13"/>
  <c r="AE699" i="13"/>
  <c r="AE686" i="13"/>
  <c r="AE692" i="13"/>
  <c r="AE696" i="13"/>
  <c r="AE702" i="13"/>
  <c r="AE712" i="13"/>
  <c r="AE703" i="13"/>
  <c r="AE713" i="13"/>
  <c r="AE710" i="13"/>
  <c r="AE711" i="13"/>
  <c r="AE704" i="13"/>
  <c r="AE714" i="13"/>
  <c r="AE706" i="13"/>
  <c r="AE707" i="13"/>
  <c r="AE708" i="13"/>
  <c r="AE709" i="13"/>
  <c r="AE705" i="13"/>
  <c r="AE701" i="13"/>
  <c r="H1268" i="13"/>
  <c r="H1278" i="13"/>
  <c r="H1279" i="13"/>
  <c r="H1290" i="13"/>
  <c r="AE732" i="13"/>
  <c r="AE742" i="13"/>
  <c r="AE739" i="13"/>
  <c r="AE741" i="13"/>
  <c r="AE733" i="13"/>
  <c r="AE743" i="13"/>
  <c r="AE736" i="13"/>
  <c r="AE737" i="13"/>
  <c r="AE738" i="13"/>
  <c r="AE740" i="13"/>
  <c r="AE734" i="13"/>
  <c r="AE744" i="13"/>
  <c r="AE735" i="13"/>
  <c r="AE731" i="13"/>
  <c r="AE723" i="13"/>
  <c r="AE717" i="13"/>
  <c r="AE718" i="13"/>
  <c r="AE719" i="13"/>
  <c r="AE716" i="13"/>
  <c r="AE721" i="13"/>
  <c r="AE722" i="13"/>
  <c r="AE724" i="13"/>
  <c r="AE727" i="13"/>
  <c r="AE728" i="13"/>
  <c r="AE729" i="13"/>
  <c r="AE720" i="13"/>
  <c r="AE725" i="13"/>
  <c r="AE726" i="13"/>
  <c r="AE753" i="13"/>
  <c r="AE754" i="13"/>
  <c r="AE755" i="13"/>
  <c r="AE756" i="13"/>
  <c r="AE747" i="13"/>
  <c r="AE757" i="13"/>
  <c r="AE748" i="13"/>
  <c r="AE758" i="13"/>
  <c r="AE749" i="13"/>
  <c r="AE759" i="13"/>
  <c r="AE750" i="13"/>
  <c r="AE746" i="13"/>
  <c r="AE751" i="13"/>
  <c r="AE752" i="13"/>
  <c r="AE762" i="13"/>
  <c r="AE772" i="13"/>
  <c r="AE763" i="13"/>
  <c r="AE773" i="13"/>
  <c r="AE764" i="13"/>
  <c r="AE774" i="13"/>
  <c r="AE765" i="13"/>
  <c r="AE761" i="13"/>
  <c r="AE766" i="13"/>
  <c r="AE767" i="13"/>
  <c r="AE768" i="13"/>
  <c r="AE769" i="13"/>
  <c r="AE770" i="13"/>
  <c r="AE771" i="13"/>
  <c r="AE792" i="13"/>
  <c r="AE802" i="13"/>
  <c r="AE793" i="13"/>
  <c r="AE794" i="13"/>
  <c r="AE804" i="13"/>
  <c r="AE795" i="13"/>
  <c r="AE791" i="13"/>
  <c r="AE796" i="13"/>
  <c r="AE797" i="13"/>
  <c r="AE798" i="13"/>
  <c r="AE799" i="13"/>
  <c r="AE800" i="13"/>
  <c r="AE801" i="13"/>
  <c r="AE803" i="13"/>
  <c r="AE783" i="13"/>
  <c r="AE784" i="13"/>
  <c r="AE785" i="13"/>
  <c r="AE786" i="13"/>
  <c r="AE777" i="13"/>
  <c r="AE787" i="13"/>
  <c r="AE778" i="13"/>
  <c r="AE788" i="13"/>
  <c r="AE779" i="13"/>
  <c r="AE789" i="13"/>
  <c r="AE780" i="13"/>
  <c r="AE776" i="13"/>
  <c r="AE781" i="13"/>
  <c r="AE782" i="13"/>
  <c r="AE542" i="13"/>
  <c r="AE543" i="13"/>
  <c r="AE544" i="13"/>
  <c r="AE536" i="13"/>
  <c r="AE545" i="13"/>
  <c r="AE546" i="13"/>
  <c r="AE537" i="13"/>
  <c r="AE547" i="13"/>
  <c r="AE549" i="13"/>
  <c r="AE538" i="13"/>
  <c r="AE548" i="13"/>
  <c r="AE541" i="13"/>
  <c r="AE539" i="13"/>
  <c r="AE540" i="13"/>
  <c r="AE617" i="13"/>
  <c r="AE618" i="13"/>
  <c r="AE619" i="13"/>
  <c r="AE615" i="13"/>
  <c r="AE620" i="13"/>
  <c r="AE621" i="13"/>
  <c r="AE612" i="13"/>
  <c r="AE622" i="13"/>
  <c r="AE614" i="13"/>
  <c r="AE611" i="13"/>
  <c r="AE613" i="13"/>
  <c r="AE623" i="13"/>
  <c r="AE624" i="13"/>
  <c r="AE616" i="13"/>
  <c r="AE514" i="13"/>
  <c r="AE515" i="13"/>
  <c r="AE512" i="13"/>
  <c r="AE516" i="13"/>
  <c r="AE507" i="13"/>
  <c r="AE517" i="13"/>
  <c r="AE508" i="13"/>
  <c r="AE518" i="13"/>
  <c r="AE509" i="13"/>
  <c r="AE519" i="13"/>
  <c r="AE510" i="13"/>
  <c r="AE506" i="13"/>
  <c r="AE511" i="13"/>
  <c r="AE513" i="13"/>
  <c r="AE589" i="13"/>
  <c r="AE590" i="13"/>
  <c r="AE591" i="13"/>
  <c r="AE582" i="13"/>
  <c r="AE592" i="13"/>
  <c r="AE587" i="13"/>
  <c r="AE583" i="13"/>
  <c r="AE593" i="13"/>
  <c r="AE586" i="13"/>
  <c r="AE584" i="13"/>
  <c r="AE594" i="13"/>
  <c r="AE585" i="13"/>
  <c r="AE581" i="13"/>
  <c r="AE588" i="13"/>
  <c r="AE561" i="13"/>
  <c r="AE559" i="13"/>
  <c r="AE552" i="13"/>
  <c r="AE562" i="13"/>
  <c r="AE558" i="13"/>
  <c r="AE553" i="13"/>
  <c r="AE563" i="13"/>
  <c r="AE554" i="13"/>
  <c r="AE564" i="13"/>
  <c r="AE555" i="13"/>
  <c r="AE551" i="13"/>
  <c r="AE556" i="13"/>
  <c r="AE557" i="13"/>
  <c r="AE560" i="13"/>
  <c r="AE636" i="13"/>
  <c r="AE627" i="13"/>
  <c r="AE637" i="13"/>
  <c r="AE628" i="13"/>
  <c r="AE638" i="13"/>
  <c r="AE629" i="13"/>
  <c r="AE639" i="13"/>
  <c r="AE630" i="13"/>
  <c r="AE626" i="13"/>
  <c r="AE631" i="13"/>
  <c r="AE632" i="13"/>
  <c r="AE633" i="13"/>
  <c r="AE634" i="13"/>
  <c r="AE635" i="13"/>
  <c r="AE523" i="13"/>
  <c r="AE533" i="13"/>
  <c r="AE524" i="13"/>
  <c r="AE534" i="13"/>
  <c r="AE525" i="13"/>
  <c r="AE521" i="13"/>
  <c r="AE526" i="13"/>
  <c r="AE531" i="13"/>
  <c r="AE527" i="13"/>
  <c r="AE530" i="13"/>
  <c r="AE528" i="13"/>
  <c r="AE529" i="13"/>
  <c r="AE522" i="13"/>
  <c r="AE532" i="13"/>
  <c r="AE598" i="13"/>
  <c r="AE608" i="13"/>
  <c r="AE599" i="13"/>
  <c r="AE609" i="13"/>
  <c r="AE606" i="13"/>
  <c r="AE600" i="13"/>
  <c r="AE596" i="13"/>
  <c r="AE605" i="13"/>
  <c r="AE601" i="13"/>
  <c r="AE602" i="13"/>
  <c r="AE603" i="13"/>
  <c r="AE604" i="13"/>
  <c r="AE597" i="13"/>
  <c r="AE607" i="13"/>
  <c r="AE495" i="13"/>
  <c r="AE491" i="13"/>
  <c r="AE496" i="13"/>
  <c r="AE502" i="13"/>
  <c r="AE497" i="13"/>
  <c r="AE498" i="13"/>
  <c r="AE499" i="13"/>
  <c r="AE500" i="13"/>
  <c r="AE493" i="13"/>
  <c r="AE501" i="13"/>
  <c r="AE503" i="13"/>
  <c r="AE494" i="13"/>
  <c r="AE504" i="13"/>
  <c r="AE492" i="13"/>
  <c r="AE570" i="13"/>
  <c r="AE566" i="13"/>
  <c r="AE577" i="13"/>
  <c r="AE571" i="13"/>
  <c r="AE572" i="13"/>
  <c r="AE573" i="13"/>
  <c r="AE567" i="13"/>
  <c r="AE574" i="13"/>
  <c r="AE568" i="13"/>
  <c r="AE575" i="13"/>
  <c r="AE576" i="13"/>
  <c r="AE578" i="13"/>
  <c r="AE569" i="13"/>
  <c r="AE579" i="13"/>
  <c r="AE176" i="13"/>
  <c r="AE186" i="13"/>
  <c r="AE196" i="13"/>
  <c r="AE206" i="13"/>
  <c r="AE216" i="13"/>
  <c r="AE177" i="13"/>
  <c r="AE187" i="13"/>
  <c r="AE197" i="13"/>
  <c r="AE207" i="13"/>
  <c r="AE175" i="13"/>
  <c r="AE178" i="13"/>
  <c r="AE188" i="13"/>
  <c r="AE198" i="13"/>
  <c r="AE208" i="13"/>
  <c r="AE179" i="13"/>
  <c r="AE189" i="13"/>
  <c r="AE199" i="13"/>
  <c r="AE209" i="13"/>
  <c r="AE191" i="13"/>
  <c r="AE201" i="13"/>
  <c r="AE211" i="13"/>
  <c r="AE180" i="13"/>
  <c r="AE190" i="13"/>
  <c r="AE200" i="13"/>
  <c r="AE210" i="13"/>
  <c r="AE181" i="13"/>
  <c r="AE182" i="13"/>
  <c r="AE192" i="13"/>
  <c r="AE202" i="13"/>
  <c r="AE212" i="13"/>
  <c r="AE183" i="13"/>
  <c r="AE193" i="13"/>
  <c r="AE203" i="13"/>
  <c r="AE213" i="13"/>
  <c r="AE184" i="13"/>
  <c r="AE194" i="13"/>
  <c r="AE204" i="13"/>
  <c r="AE214" i="13"/>
  <c r="AE185" i="13"/>
  <c r="AE195" i="13"/>
  <c r="AE205" i="13"/>
  <c r="AE215" i="13"/>
  <c r="AE219" i="13"/>
  <c r="AE229" i="13"/>
  <c r="AE239" i="13"/>
  <c r="AE249" i="13"/>
  <c r="AE259" i="13"/>
  <c r="AE220" i="13"/>
  <c r="AE230" i="13"/>
  <c r="AE240" i="13"/>
  <c r="AE250" i="13"/>
  <c r="AE218" i="13"/>
  <c r="AE253" i="13"/>
  <c r="AE221" i="13"/>
  <c r="AE231" i="13"/>
  <c r="AE241" i="13"/>
  <c r="AE251" i="13"/>
  <c r="AE243" i="13"/>
  <c r="AE222" i="13"/>
  <c r="AE232" i="13"/>
  <c r="AE242" i="13"/>
  <c r="AE252" i="13"/>
  <c r="AE233" i="13"/>
  <c r="AE223" i="13"/>
  <c r="AE224" i="13"/>
  <c r="AE234" i="13"/>
  <c r="AE244" i="13"/>
  <c r="AE254" i="13"/>
  <c r="AE235" i="13"/>
  <c r="AE245" i="13"/>
  <c r="AE255" i="13"/>
  <c r="AE225" i="13"/>
  <c r="AE226" i="13"/>
  <c r="AE236" i="13"/>
  <c r="AE246" i="13"/>
  <c r="AE256" i="13"/>
  <c r="AE238" i="13"/>
  <c r="AE258" i="13"/>
  <c r="AE227" i="13"/>
  <c r="AE237" i="13"/>
  <c r="AE247" i="13"/>
  <c r="AE257" i="13"/>
  <c r="AE228" i="13"/>
  <c r="AE248" i="13"/>
  <c r="H1176" i="13"/>
  <c r="H1255" i="13"/>
  <c r="AE262" i="13"/>
  <c r="AE272" i="13"/>
  <c r="AE282" i="13"/>
  <c r="AE292" i="13"/>
  <c r="AE302" i="13"/>
  <c r="AE263" i="13"/>
  <c r="AE273" i="13"/>
  <c r="AE283" i="13"/>
  <c r="AE293" i="13"/>
  <c r="AE261" i="13"/>
  <c r="AE264" i="13"/>
  <c r="AE274" i="13"/>
  <c r="AE284" i="13"/>
  <c r="AE294" i="13"/>
  <c r="AE291" i="13"/>
  <c r="AE265" i="13"/>
  <c r="AE275" i="13"/>
  <c r="AE285" i="13"/>
  <c r="AE295" i="13"/>
  <c r="AE266" i="13"/>
  <c r="AE276" i="13"/>
  <c r="AE286" i="13"/>
  <c r="AE296" i="13"/>
  <c r="AE281" i="13"/>
  <c r="AE267" i="13"/>
  <c r="AE277" i="13"/>
  <c r="AE287" i="13"/>
  <c r="AE297" i="13"/>
  <c r="AE301" i="13"/>
  <c r="AE268" i="13"/>
  <c r="AE278" i="13"/>
  <c r="AE288" i="13"/>
  <c r="AE298" i="13"/>
  <c r="AE271" i="13"/>
  <c r="AE269" i="13"/>
  <c r="AE279" i="13"/>
  <c r="AE289" i="13"/>
  <c r="AE299" i="13"/>
  <c r="AE270" i="13"/>
  <c r="AE280" i="13"/>
  <c r="AE290" i="13"/>
  <c r="AE300" i="13"/>
  <c r="H380" i="13"/>
  <c r="H1233" i="13"/>
  <c r="H1243" i="13"/>
  <c r="H1253" i="13"/>
  <c r="AE305" i="13"/>
  <c r="AE315" i="13"/>
  <c r="AE325" i="13"/>
  <c r="AE335" i="13"/>
  <c r="AE345" i="13"/>
  <c r="AE314" i="13"/>
  <c r="AE306" i="13"/>
  <c r="AE316" i="13"/>
  <c r="AE326" i="13"/>
  <c r="AE336" i="13"/>
  <c r="AE304" i="13"/>
  <c r="AE307" i="13"/>
  <c r="AE317" i="13"/>
  <c r="AE327" i="13"/>
  <c r="AE337" i="13"/>
  <c r="AE334" i="13"/>
  <c r="AE308" i="13"/>
  <c r="AE318" i="13"/>
  <c r="AE328" i="13"/>
  <c r="AE338" i="13"/>
  <c r="AE324" i="13"/>
  <c r="AE309" i="13"/>
  <c r="AE319" i="13"/>
  <c r="AE329" i="13"/>
  <c r="AE339" i="13"/>
  <c r="AE344" i="13"/>
  <c r="AE310" i="13"/>
  <c r="AE320" i="13"/>
  <c r="AE330" i="13"/>
  <c r="AE340" i="13"/>
  <c r="AE311" i="13"/>
  <c r="AE321" i="13"/>
  <c r="AE331" i="13"/>
  <c r="AE341" i="13"/>
  <c r="AE312" i="13"/>
  <c r="AE322" i="13"/>
  <c r="AE332" i="13"/>
  <c r="AE342" i="13"/>
  <c r="AE313" i="13"/>
  <c r="AE323" i="13"/>
  <c r="AE333" i="13"/>
  <c r="AE343" i="13"/>
  <c r="H1360" i="13"/>
  <c r="AE348" i="13"/>
  <c r="AE358" i="13"/>
  <c r="AE368" i="13"/>
  <c r="AE378" i="13"/>
  <c r="AE388" i="13"/>
  <c r="AE349" i="13"/>
  <c r="AE359" i="13"/>
  <c r="AE369" i="13"/>
  <c r="AE379" i="13"/>
  <c r="AE347" i="13"/>
  <c r="AE350" i="13"/>
  <c r="AE360" i="13"/>
  <c r="AE370" i="13"/>
  <c r="AE380" i="13"/>
  <c r="AE351" i="13"/>
  <c r="AE361" i="13"/>
  <c r="AE371" i="13"/>
  <c r="AE381" i="13"/>
  <c r="AE352" i="13"/>
  <c r="AE362" i="13"/>
  <c r="AE372" i="13"/>
  <c r="AE382" i="13"/>
  <c r="AE353" i="13"/>
  <c r="AE363" i="13"/>
  <c r="AE373" i="13"/>
  <c r="AE383" i="13"/>
  <c r="AE354" i="13"/>
  <c r="AE364" i="13"/>
  <c r="AE374" i="13"/>
  <c r="AE384" i="13"/>
  <c r="AE355" i="13"/>
  <c r="AE365" i="13"/>
  <c r="AE375" i="13"/>
  <c r="AE385" i="13"/>
  <c r="AE356" i="13"/>
  <c r="AE366" i="13"/>
  <c r="AE376" i="13"/>
  <c r="AE386" i="13"/>
  <c r="AE357" i="13"/>
  <c r="AE367" i="13"/>
  <c r="AE377" i="13"/>
  <c r="AE387" i="13"/>
  <c r="H1369" i="13"/>
  <c r="H1359" i="13"/>
  <c r="H1377" i="13"/>
  <c r="H1367" i="13"/>
  <c r="H1357" i="13"/>
  <c r="H1379" i="13"/>
  <c r="H1366" i="13"/>
  <c r="AE391" i="13"/>
  <c r="AE401" i="13"/>
  <c r="AE411" i="13"/>
  <c r="AE421" i="13"/>
  <c r="AE431" i="13"/>
  <c r="AE392" i="13"/>
  <c r="AE402" i="13"/>
  <c r="AE412" i="13"/>
  <c r="AE422" i="13"/>
  <c r="AE390" i="13"/>
  <c r="AE393" i="13"/>
  <c r="AE403" i="13"/>
  <c r="AE413" i="13"/>
  <c r="AE423" i="13"/>
  <c r="AE394" i="13"/>
  <c r="AE404" i="13"/>
  <c r="AE414" i="13"/>
  <c r="AE424" i="13"/>
  <c r="AE395" i="13"/>
  <c r="AE405" i="13"/>
  <c r="AE415" i="13"/>
  <c r="AE425" i="13"/>
  <c r="AE396" i="13"/>
  <c r="AE406" i="13"/>
  <c r="AE416" i="13"/>
  <c r="AE426" i="13"/>
  <c r="AE420" i="13"/>
  <c r="AE397" i="13"/>
  <c r="AE407" i="13"/>
  <c r="AE417" i="13"/>
  <c r="AE427" i="13"/>
  <c r="AE430" i="13"/>
  <c r="AE398" i="13"/>
  <c r="AE408" i="13"/>
  <c r="AE418" i="13"/>
  <c r="AE428" i="13"/>
  <c r="AE410" i="13"/>
  <c r="AE399" i="13"/>
  <c r="AE409" i="13"/>
  <c r="AE419" i="13"/>
  <c r="AE429" i="13"/>
  <c r="AE400" i="13"/>
  <c r="H1382" i="13"/>
  <c r="H1372" i="13"/>
  <c r="H1370" i="13"/>
  <c r="AE434" i="13"/>
  <c r="AE444" i="13"/>
  <c r="AE454" i="13"/>
  <c r="AE464" i="13"/>
  <c r="AE474" i="13"/>
  <c r="AE467" i="13"/>
  <c r="AE435" i="13"/>
  <c r="AE445" i="13"/>
  <c r="AE455" i="13"/>
  <c r="AE465" i="13"/>
  <c r="AE433" i="13"/>
  <c r="AE457" i="13"/>
  <c r="AE436" i="13"/>
  <c r="AE446" i="13"/>
  <c r="AE456" i="13"/>
  <c r="AE466" i="13"/>
  <c r="AE447" i="13"/>
  <c r="AE437" i="13"/>
  <c r="AE438" i="13"/>
  <c r="AE448" i="13"/>
  <c r="AE458" i="13"/>
  <c r="AE468" i="13"/>
  <c r="AE460" i="13"/>
  <c r="AE439" i="13"/>
  <c r="AE449" i="13"/>
  <c r="AE459" i="13"/>
  <c r="AE469" i="13"/>
  <c r="AE450" i="13"/>
  <c r="AE470" i="13"/>
  <c r="AE440" i="13"/>
  <c r="AE441" i="13"/>
  <c r="AE451" i="13"/>
  <c r="AE461" i="13"/>
  <c r="AE471" i="13"/>
  <c r="AE442" i="13"/>
  <c r="AE452" i="13"/>
  <c r="AE462" i="13"/>
  <c r="AE472" i="13"/>
  <c r="AE443" i="13"/>
  <c r="AE453" i="13"/>
  <c r="AE463" i="13"/>
  <c r="AE473" i="13"/>
  <c r="AE133" i="13"/>
  <c r="AE143" i="13"/>
  <c r="AE153" i="13"/>
  <c r="AE163" i="13"/>
  <c r="AE173" i="13"/>
  <c r="AE134" i="13"/>
  <c r="AE144" i="13"/>
  <c r="AE154" i="13"/>
  <c r="AE164" i="13"/>
  <c r="AE132" i="13"/>
  <c r="AE135" i="13"/>
  <c r="AE145" i="13"/>
  <c r="AE155" i="13"/>
  <c r="AE165" i="13"/>
  <c r="AE136" i="13"/>
  <c r="AE146" i="13"/>
  <c r="AE156" i="13"/>
  <c r="AE166" i="13"/>
  <c r="AE137" i="13"/>
  <c r="AE147" i="13"/>
  <c r="AE157" i="13"/>
  <c r="AE167" i="13"/>
  <c r="AE138" i="13"/>
  <c r="AE148" i="13"/>
  <c r="AE158" i="13"/>
  <c r="AE168" i="13"/>
  <c r="AE139" i="13"/>
  <c r="AE149" i="13"/>
  <c r="AE159" i="13"/>
  <c r="AE169" i="13"/>
  <c r="AE140" i="13"/>
  <c r="AE150" i="13"/>
  <c r="AE160" i="13"/>
  <c r="AE170" i="13"/>
  <c r="AE141" i="13"/>
  <c r="AE151" i="13"/>
  <c r="AE161" i="13"/>
  <c r="AE171" i="13"/>
  <c r="AE142" i="13"/>
  <c r="AE152" i="13"/>
  <c r="AE162" i="13"/>
  <c r="AE172" i="13"/>
  <c r="H935" i="13"/>
  <c r="AE90" i="13"/>
  <c r="AE100" i="13"/>
  <c r="AE110" i="13"/>
  <c r="AE120" i="13"/>
  <c r="AE130" i="13"/>
  <c r="AE91" i="13"/>
  <c r="AE101" i="13"/>
  <c r="AE111" i="13"/>
  <c r="AE121" i="13"/>
  <c r="AE89" i="13"/>
  <c r="AE92" i="13"/>
  <c r="AE102" i="13"/>
  <c r="AE112" i="13"/>
  <c r="AE122" i="13"/>
  <c r="AE114" i="13"/>
  <c r="AE124" i="13"/>
  <c r="AE93" i="13"/>
  <c r="AE103" i="13"/>
  <c r="AE113" i="13"/>
  <c r="AE123" i="13"/>
  <c r="AE104" i="13"/>
  <c r="AE94" i="13"/>
  <c r="AE95" i="13"/>
  <c r="AE105" i="13"/>
  <c r="AE115" i="13"/>
  <c r="AE125" i="13"/>
  <c r="AE96" i="13"/>
  <c r="AE106" i="13"/>
  <c r="AE116" i="13"/>
  <c r="AE126" i="13"/>
  <c r="AE97" i="13"/>
  <c r="AE107" i="13"/>
  <c r="AE117" i="13"/>
  <c r="AE127" i="13"/>
  <c r="AE98" i="13"/>
  <c r="AE108" i="13"/>
  <c r="AE118" i="13"/>
  <c r="AE128" i="13"/>
  <c r="AE99" i="13"/>
  <c r="AE109" i="13"/>
  <c r="AE119" i="13"/>
  <c r="AE129" i="13"/>
  <c r="H945" i="13"/>
  <c r="H955" i="13"/>
  <c r="AE47" i="13"/>
  <c r="AE57" i="13"/>
  <c r="AE67" i="13"/>
  <c r="AE77" i="13"/>
  <c r="AE87" i="13"/>
  <c r="AE48" i="13"/>
  <c r="AE58" i="13"/>
  <c r="AE68" i="13"/>
  <c r="AE78" i="13"/>
  <c r="AE46" i="13"/>
  <c r="AE49" i="13"/>
  <c r="AE59" i="13"/>
  <c r="AE69" i="13"/>
  <c r="AE79" i="13"/>
  <c r="AE50" i="13"/>
  <c r="AE60" i="13"/>
  <c r="AE70" i="13"/>
  <c r="AE80" i="13"/>
  <c r="AE51" i="13"/>
  <c r="AE61" i="13"/>
  <c r="AE71" i="13"/>
  <c r="AE81" i="13"/>
  <c r="AE85" i="13"/>
  <c r="AE52" i="13"/>
  <c r="AE62" i="13"/>
  <c r="AE72" i="13"/>
  <c r="AE82" i="13"/>
  <c r="AE75" i="13"/>
  <c r="AE53" i="13"/>
  <c r="AE63" i="13"/>
  <c r="AE73" i="13"/>
  <c r="AE83" i="13"/>
  <c r="AE65" i="13"/>
  <c r="AE54" i="13"/>
  <c r="AE64" i="13"/>
  <c r="AE74" i="13"/>
  <c r="AE84" i="13"/>
  <c r="AE55" i="13"/>
  <c r="AE56" i="13"/>
  <c r="AE66" i="13"/>
  <c r="AE76" i="13"/>
  <c r="AE86" i="13"/>
  <c r="AE4" i="13"/>
  <c r="AE14" i="13"/>
  <c r="AE24" i="13"/>
  <c r="AE34" i="13"/>
  <c r="AE44" i="13"/>
  <c r="AE37" i="13"/>
  <c r="AE5" i="13"/>
  <c r="AE15" i="13"/>
  <c r="AE25" i="13"/>
  <c r="AE35" i="13"/>
  <c r="AE3" i="13"/>
  <c r="AE17" i="13"/>
  <c r="AE6" i="13"/>
  <c r="AE16" i="13"/>
  <c r="AE26" i="13"/>
  <c r="AE36" i="13"/>
  <c r="AE27" i="13"/>
  <c r="AE7" i="13"/>
  <c r="AE8" i="13"/>
  <c r="AE18" i="13"/>
  <c r="AE28" i="13"/>
  <c r="AE38" i="13"/>
  <c r="AE9" i="13"/>
  <c r="AE19" i="13"/>
  <c r="AE29" i="13"/>
  <c r="AE39" i="13"/>
  <c r="AE10" i="13"/>
  <c r="AE20" i="13"/>
  <c r="AE30" i="13"/>
  <c r="AE40" i="13"/>
  <c r="AE11" i="13"/>
  <c r="AE21" i="13"/>
  <c r="AE31" i="13"/>
  <c r="AE41" i="13"/>
  <c r="AE12" i="13"/>
  <c r="AE22" i="13"/>
  <c r="AE32" i="13"/>
  <c r="AE42" i="13"/>
  <c r="AE13" i="13"/>
  <c r="AE23" i="13"/>
  <c r="AE33" i="13"/>
  <c r="AE43" i="13"/>
  <c r="H808" i="13"/>
  <c r="H818" i="13"/>
  <c r="H937" i="13"/>
  <c r="H947" i="13"/>
  <c r="H957" i="13"/>
  <c r="H967" i="13"/>
  <c r="H977" i="13"/>
  <c r="H987" i="13"/>
  <c r="H1446" i="13"/>
  <c r="H1456" i="13"/>
  <c r="H1466" i="13"/>
  <c r="AE477" i="13"/>
  <c r="AE487" i="13"/>
  <c r="AE478" i="13"/>
  <c r="AE488" i="13"/>
  <c r="AE479" i="13"/>
  <c r="AE489" i="13"/>
  <c r="AE480" i="13"/>
  <c r="AE481" i="13"/>
  <c r="AE482" i="13"/>
  <c r="AE483" i="13"/>
  <c r="AE484" i="13"/>
  <c r="AE485" i="13"/>
  <c r="AE476" i="13"/>
  <c r="AE486" i="13"/>
  <c r="H1425" i="13"/>
  <c r="H1435" i="13"/>
  <c r="H1445" i="13"/>
  <c r="H1416" i="13"/>
  <c r="H946" i="13"/>
  <c r="H956" i="13"/>
  <c r="H813" i="13"/>
  <c r="H823" i="13"/>
  <c r="H833" i="13"/>
  <c r="H872" i="13"/>
  <c r="H882" i="13"/>
  <c r="H941" i="13"/>
  <c r="H951" i="13"/>
  <c r="H1203" i="13"/>
  <c r="H1213" i="13"/>
  <c r="H1206" i="13"/>
  <c r="H1216" i="13"/>
  <c r="H1391" i="13"/>
  <c r="H1393" i="13"/>
  <c r="H816" i="13"/>
  <c r="H826" i="13"/>
  <c r="H805" i="13"/>
  <c r="H806" i="13"/>
  <c r="H1265" i="13"/>
  <c r="H1275" i="13"/>
  <c r="H1285" i="13"/>
  <c r="H1239" i="13"/>
  <c r="H1249" i="13"/>
  <c r="H1259" i="13"/>
  <c r="H1223" i="13"/>
  <c r="H304" i="13"/>
  <c r="H528" i="13"/>
  <c r="H552" i="13"/>
  <c r="H371" i="13"/>
  <c r="H381" i="13"/>
  <c r="H1417" i="13"/>
  <c r="H1424" i="13"/>
  <c r="H1434" i="13"/>
  <c r="H1419" i="13"/>
  <c r="H1429" i="13"/>
  <c r="H1439" i="13"/>
  <c r="H1444" i="13"/>
  <c r="H1427" i="13"/>
  <c r="H1437" i="13"/>
  <c r="H376" i="13"/>
  <c r="H386" i="13"/>
  <c r="H1423" i="13"/>
  <c r="H1433" i="13"/>
  <c r="H1443" i="13"/>
  <c r="H1426" i="13"/>
  <c r="H1436" i="13"/>
  <c r="H1420" i="13"/>
  <c r="H1430" i="13"/>
  <c r="H1440" i="13"/>
  <c r="H928" i="13"/>
  <c r="H938" i="13"/>
  <c r="H948" i="13"/>
  <c r="H310" i="13"/>
  <c r="H340" i="13"/>
  <c r="H341" i="13"/>
  <c r="H472" i="13"/>
  <c r="H462" i="13"/>
  <c r="H452" i="13"/>
  <c r="H468" i="13"/>
  <c r="H414" i="13"/>
  <c r="H404" i="13"/>
  <c r="H394" i="13"/>
  <c r="H352" i="13"/>
  <c r="H362" i="13"/>
  <c r="H372" i="13"/>
  <c r="H382" i="13"/>
  <c r="H467" i="13"/>
  <c r="H457" i="13"/>
  <c r="H447" i="13"/>
  <c r="H437" i="13"/>
  <c r="H1055" i="13"/>
  <c r="H473" i="13"/>
  <c r="H463" i="13"/>
  <c r="H1237" i="13"/>
  <c r="H469" i="13"/>
  <c r="H459" i="13"/>
  <c r="H449" i="13"/>
  <c r="H439" i="13"/>
  <c r="H1075" i="13"/>
  <c r="H1375" i="13"/>
  <c r="H1365" i="13"/>
  <c r="H1384" i="13"/>
  <c r="H1374" i="13"/>
  <c r="H1364" i="13"/>
  <c r="H1383" i="13"/>
  <c r="H1380" i="13"/>
  <c r="H1378" i="13"/>
  <c r="H1376" i="13"/>
  <c r="H348" i="13"/>
  <c r="H358" i="13"/>
  <c r="H388" i="13"/>
  <c r="H427" i="13"/>
  <c r="H417" i="13"/>
  <c r="H407" i="13"/>
  <c r="H397" i="13"/>
  <c r="H867" i="13"/>
  <c r="H887" i="13"/>
  <c r="H470" i="13"/>
  <c r="H460" i="13"/>
  <c r="H426" i="13"/>
  <c r="H406" i="13"/>
  <c r="H396" i="13"/>
  <c r="H425" i="13"/>
  <c r="H415" i="13"/>
  <c r="H405" i="13"/>
  <c r="H395" i="13"/>
  <c r="H424" i="13"/>
  <c r="H422" i="13"/>
  <c r="H412" i="13"/>
  <c r="H402" i="13"/>
  <c r="H392" i="13"/>
  <c r="H364" i="13"/>
  <c r="H374" i="13"/>
  <c r="H389" i="13"/>
  <c r="H465" i="13"/>
  <c r="H455" i="13"/>
  <c r="H445" i="13"/>
  <c r="H435" i="13"/>
  <c r="H1173" i="13"/>
  <c r="H1183" i="13"/>
  <c r="H1193" i="13"/>
  <c r="H1241" i="13"/>
  <c r="H1251" i="13"/>
  <c r="H1261" i="13"/>
  <c r="H474" i="13"/>
  <c r="H430" i="13"/>
  <c r="H420" i="13"/>
  <c r="H410" i="13"/>
  <c r="H400" i="13"/>
  <c r="H390" i="13"/>
  <c r="H429" i="13"/>
  <c r="H419" i="13"/>
  <c r="H409" i="13"/>
  <c r="H399" i="13"/>
  <c r="H432" i="13"/>
  <c r="H418" i="13"/>
  <c r="H1452" i="13"/>
  <c r="H1462" i="13"/>
  <c r="H1472" i="13"/>
  <c r="H1267" i="13"/>
  <c r="H1277" i="13"/>
  <c r="H1287" i="13"/>
  <c r="H1450" i="13"/>
  <c r="H1449" i="13"/>
  <c r="H1459" i="13"/>
  <c r="H1447" i="13"/>
  <c r="H1457" i="13"/>
  <c r="H1467" i="13"/>
  <c r="H1448" i="13"/>
  <c r="H1458" i="13"/>
  <c r="H1468" i="13"/>
  <c r="H1460" i="13"/>
  <c r="H1401" i="13"/>
  <c r="H1400" i="13"/>
  <c r="H1390" i="13"/>
  <c r="H699" i="13"/>
  <c r="H1274" i="13"/>
  <c r="H1284" i="13"/>
  <c r="H1469" i="13"/>
  <c r="H1266" i="13"/>
  <c r="H1276" i="13"/>
  <c r="H1286" i="13"/>
  <c r="H1288" i="13"/>
  <c r="H1289" i="13"/>
  <c r="H1263" i="13"/>
  <c r="H1283" i="13"/>
  <c r="H1453" i="13"/>
  <c r="H1463" i="13"/>
  <c r="H1473" i="13"/>
  <c r="H1454" i="13"/>
  <c r="H1464" i="13"/>
  <c r="H1474" i="13"/>
  <c r="H1455" i="13"/>
  <c r="H1465" i="13"/>
  <c r="H1475" i="13"/>
  <c r="H1470" i="13"/>
  <c r="H780" i="13"/>
  <c r="H800" i="13"/>
  <c r="H1402" i="13"/>
  <c r="H1392" i="13"/>
  <c r="H562" i="13"/>
  <c r="H586" i="13"/>
  <c r="H603" i="13"/>
  <c r="H610" i="13"/>
  <c r="H620" i="13"/>
  <c r="H627" i="13"/>
  <c r="H637" i="13"/>
  <c r="H644" i="13"/>
  <c r="H654" i="13"/>
  <c r="H661" i="13"/>
  <c r="H678" i="13"/>
  <c r="H693" i="13"/>
  <c r="H710" i="13"/>
  <c r="H717" i="13"/>
  <c r="H727" i="13"/>
  <c r="H734" i="13"/>
  <c r="H790" i="13"/>
  <c r="H905" i="13"/>
  <c r="H498" i="13"/>
  <c r="H522" i="13"/>
  <c r="H556" i="13"/>
  <c r="H580" i="13"/>
  <c r="H597" i="13"/>
  <c r="H607" i="13"/>
  <c r="H614" i="13"/>
  <c r="H802" i="13"/>
  <c r="H475" i="13"/>
  <c r="H485" i="13"/>
  <c r="H492" i="13"/>
  <c r="H502" i="13"/>
  <c r="H509" i="13"/>
  <c r="H526" i="13"/>
  <c r="H543" i="13"/>
  <c r="H550" i="13"/>
  <c r="H560" i="13"/>
  <c r="H567" i="13"/>
  <c r="H577" i="13"/>
  <c r="H584" i="13"/>
  <c r="H594" i="13"/>
  <c r="H601" i="13"/>
  <c r="H618" i="13"/>
  <c r="H625" i="13"/>
  <c r="H635" i="13"/>
  <c r="H642" i="13"/>
  <c r="H669" i="13"/>
  <c r="H676" i="13"/>
  <c r="H691" i="13"/>
  <c r="H708" i="13"/>
  <c r="H715" i="13"/>
  <c r="H725" i="13"/>
  <c r="H732" i="13"/>
  <c r="H742" i="13"/>
  <c r="H794" i="13"/>
  <c r="H804" i="13"/>
  <c r="H482" i="13"/>
  <c r="H499" i="13"/>
  <c r="H506" i="13"/>
  <c r="H980" i="13"/>
  <c r="H479" i="13"/>
  <c r="H489" i="13"/>
  <c r="H496" i="13"/>
  <c r="H513" i="13"/>
  <c r="H520" i="13"/>
  <c r="H530" i="13"/>
  <c r="H537" i="13"/>
  <c r="H547" i="13"/>
  <c r="H554" i="13"/>
  <c r="H564" i="13"/>
  <c r="H571" i="13"/>
  <c r="H588" i="13"/>
  <c r="H595" i="13"/>
  <c r="H605" i="13"/>
  <c r="H612" i="13"/>
  <c r="H622" i="13"/>
  <c r="H629" i="13"/>
  <c r="H639" i="13"/>
  <c r="H646" i="13"/>
  <c r="H663" i="13"/>
  <c r="H670" i="13"/>
  <c r="H680" i="13"/>
  <c r="H685" i="13"/>
  <c r="H702" i="13"/>
  <c r="H719" i="13"/>
  <c r="H736" i="13"/>
  <c r="H786" i="13"/>
  <c r="H483" i="13"/>
  <c r="H490" i="13"/>
  <c r="H500" i="13"/>
  <c r="H507" i="13"/>
  <c r="H517" i="13"/>
  <c r="H650" i="13"/>
  <c r="H689" i="13"/>
  <c r="H798" i="13"/>
  <c r="H671" i="13"/>
  <c r="H487" i="13"/>
  <c r="H494" i="13"/>
  <c r="H504" i="13"/>
  <c r="H511" i="13"/>
  <c r="H488" i="13"/>
  <c r="H803" i="13"/>
  <c r="H516" i="13"/>
  <c r="H581" i="13"/>
  <c r="H598" i="13"/>
  <c r="H656" i="13"/>
  <c r="H683" i="13"/>
  <c r="H688" i="13"/>
  <c r="H695" i="13"/>
  <c r="H712" i="13"/>
  <c r="H729" i="13"/>
  <c r="H796" i="13"/>
  <c r="H1396" i="13"/>
  <c r="H1386" i="13"/>
  <c r="H1395" i="13"/>
  <c r="H1411" i="13"/>
  <c r="H1410" i="13"/>
  <c r="H1409" i="13"/>
  <c r="H1399" i="13"/>
  <c r="H1389" i="13"/>
  <c r="H1406" i="13"/>
  <c r="H1412" i="13"/>
  <c r="H760" i="13"/>
  <c r="H770" i="13"/>
  <c r="H1408" i="13"/>
  <c r="H1398" i="13"/>
  <c r="H1388" i="13"/>
  <c r="H1407" i="13"/>
  <c r="H1397" i="13"/>
  <c r="H1387" i="13"/>
  <c r="H1385" i="13"/>
  <c r="H1405" i="13"/>
  <c r="H1414" i="13"/>
  <c r="H1404" i="13"/>
  <c r="H1394" i="13"/>
  <c r="H1413" i="13"/>
  <c r="H1403" i="13"/>
  <c r="H750" i="13"/>
  <c r="H481" i="13"/>
  <c r="H484" i="13"/>
  <c r="H491" i="13"/>
  <c r="H501" i="13"/>
  <c r="H508" i="13"/>
  <c r="H518" i="13"/>
  <c r="H525" i="13"/>
  <c r="H542" i="13"/>
  <c r="H559" i="13"/>
  <c r="H566" i="13"/>
  <c r="H576" i="13"/>
  <c r="H583" i="13"/>
  <c r="H593" i="13"/>
  <c r="H600" i="13"/>
  <c r="H617" i="13"/>
  <c r="H634" i="13"/>
  <c r="H641" i="13"/>
  <c r="H651" i="13"/>
  <c r="H658" i="13"/>
  <c r="H668" i="13"/>
  <c r="H675" i="13"/>
  <c r="H690" i="13"/>
  <c r="H707" i="13"/>
  <c r="H724" i="13"/>
  <c r="H731" i="13"/>
  <c r="H741" i="13"/>
  <c r="H751" i="13"/>
  <c r="H761" i="13"/>
  <c r="H771" i="13"/>
  <c r="H791" i="13"/>
  <c r="H801" i="13"/>
  <c r="H505" i="13"/>
  <c r="H515" i="13"/>
  <c r="H532" i="13"/>
  <c r="H539" i="13"/>
  <c r="H549" i="13"/>
  <c r="H573" i="13"/>
  <c r="H590" i="13"/>
  <c r="H624" i="13"/>
  <c r="H631" i="13"/>
  <c r="H648" i="13"/>
  <c r="H655" i="13"/>
  <c r="H665" i="13"/>
  <c r="H672" i="13"/>
  <c r="H682" i="13"/>
  <c r="H687" i="13"/>
  <c r="H697" i="13"/>
  <c r="H704" i="13"/>
  <c r="H714" i="13"/>
  <c r="H721" i="13"/>
  <c r="H738" i="13"/>
  <c r="H752" i="13"/>
  <c r="H762" i="13"/>
  <c r="H772" i="13"/>
  <c r="H782" i="13"/>
  <c r="H512" i="13"/>
  <c r="H529" i="13"/>
  <c r="H563" i="13"/>
  <c r="H570" i="13"/>
  <c r="H587" i="13"/>
  <c r="H604" i="13"/>
  <c r="H611" i="13"/>
  <c r="H621" i="13"/>
  <c r="H628" i="13"/>
  <c r="H638" i="13"/>
  <c r="H645" i="13"/>
  <c r="H662" i="13"/>
  <c r="H679" i="13"/>
  <c r="H694" i="13"/>
  <c r="H753" i="13"/>
  <c r="H763" i="13"/>
  <c r="H773" i="13"/>
  <c r="H783" i="13"/>
  <c r="H793" i="13"/>
  <c r="H754" i="13"/>
  <c r="H764" i="13"/>
  <c r="H774" i="13"/>
  <c r="H784" i="13"/>
  <c r="H523" i="13"/>
  <c r="H533" i="13"/>
  <c r="H540" i="13"/>
  <c r="H557" i="13"/>
  <c r="H574" i="13"/>
  <c r="H608" i="13"/>
  <c r="H615" i="13"/>
  <c r="H649" i="13"/>
  <c r="H698" i="13"/>
  <c r="H705" i="13"/>
  <c r="H722" i="13"/>
  <c r="H745" i="13"/>
  <c r="H755" i="13"/>
  <c r="H765" i="13"/>
  <c r="H775" i="13"/>
  <c r="H785" i="13"/>
  <c r="H795" i="13"/>
  <c r="H495" i="13"/>
  <c r="H746" i="13"/>
  <c r="H756" i="13"/>
  <c r="H766" i="13"/>
  <c r="H776" i="13"/>
  <c r="H476" i="13"/>
  <c r="H486" i="13"/>
  <c r="H493" i="13"/>
  <c r="H510" i="13"/>
  <c r="H527" i="13"/>
  <c r="H544" i="13"/>
  <c r="H551" i="13"/>
  <c r="H561" i="13"/>
  <c r="H568" i="13"/>
  <c r="H578" i="13"/>
  <c r="H585" i="13"/>
  <c r="H602" i="13"/>
  <c r="H619" i="13"/>
  <c r="H660" i="13"/>
  <c r="H677" i="13"/>
  <c r="H692" i="13"/>
  <c r="H709" i="13"/>
  <c r="H716" i="13"/>
  <c r="H726" i="13"/>
  <c r="H733" i="13"/>
  <c r="H743" i="13"/>
  <c r="H757" i="13"/>
  <c r="H767" i="13"/>
  <c r="H777" i="13"/>
  <c r="H797" i="13"/>
  <c r="H478" i="13"/>
  <c r="H524" i="13"/>
  <c r="H534" i="13"/>
  <c r="H541" i="13"/>
  <c r="H558" i="13"/>
  <c r="H565" i="13"/>
  <c r="H575" i="13"/>
  <c r="H582" i="13"/>
  <c r="H592" i="13"/>
  <c r="H599" i="13"/>
  <c r="H609" i="13"/>
  <c r="H616" i="13"/>
  <c r="H633" i="13"/>
  <c r="H640" i="13"/>
  <c r="H657" i="13"/>
  <c r="H674" i="13"/>
  <c r="H684" i="13"/>
  <c r="H706" i="13"/>
  <c r="H723" i="13"/>
  <c r="H730" i="13"/>
  <c r="H740" i="13"/>
  <c r="H748" i="13"/>
  <c r="H758" i="13"/>
  <c r="H768" i="13"/>
  <c r="H778" i="13"/>
  <c r="H788" i="13"/>
  <c r="H480" i="13"/>
  <c r="H497" i="13"/>
  <c r="H514" i="13"/>
  <c r="H531" i="13"/>
  <c r="H538" i="13"/>
  <c r="H555" i="13"/>
  <c r="H572" i="13"/>
  <c r="H596" i="13"/>
  <c r="H606" i="13"/>
  <c r="H613" i="13"/>
  <c r="H623" i="13"/>
  <c r="H630" i="13"/>
  <c r="H647" i="13"/>
  <c r="H664" i="13"/>
  <c r="H681" i="13"/>
  <c r="H686" i="13"/>
  <c r="H696" i="13"/>
  <c r="H713" i="13"/>
  <c r="H720" i="13"/>
  <c r="H737" i="13"/>
  <c r="H749" i="13"/>
  <c r="H759" i="13"/>
  <c r="H769" i="13"/>
  <c r="H779" i="13"/>
  <c r="H789" i="13"/>
  <c r="H799" i="13"/>
  <c r="H428" i="13"/>
  <c r="H408" i="13"/>
  <c r="H398" i="13"/>
  <c r="H471" i="13"/>
  <c r="H461" i="13"/>
  <c r="H451" i="13"/>
  <c r="H441" i="13"/>
  <c r="H416" i="13"/>
  <c r="H442" i="13"/>
  <c r="H450" i="13"/>
  <c r="H440" i="13"/>
  <c r="H423" i="13"/>
  <c r="H413" i="13"/>
  <c r="H403" i="13"/>
  <c r="H393" i="13"/>
  <c r="H448" i="13"/>
  <c r="H438" i="13"/>
  <c r="H431" i="13"/>
  <c r="H421" i="13"/>
  <c r="H411" i="13"/>
  <c r="H401" i="13"/>
  <c r="H391" i="13"/>
  <c r="H458" i="13"/>
  <c r="H466" i="13"/>
  <c r="H456" i="13"/>
  <c r="H446" i="13"/>
  <c r="H436" i="13"/>
  <c r="H464" i="13"/>
  <c r="H454" i="13"/>
  <c r="H444" i="13"/>
  <c r="H434" i="13"/>
  <c r="H357" i="13"/>
  <c r="H318" i="13"/>
  <c r="H338" i="13"/>
  <c r="H299" i="13"/>
  <c r="H875" i="13"/>
  <c r="H885" i="13"/>
  <c r="H895" i="13"/>
  <c r="H378" i="13"/>
  <c r="H915" i="13"/>
  <c r="H925" i="13"/>
  <c r="H368" i="13"/>
  <c r="H1272" i="13"/>
  <c r="H1282" i="13"/>
  <c r="H1292" i="13"/>
  <c r="H1209" i="13"/>
  <c r="H1219" i="13"/>
  <c r="H1229" i="13"/>
  <c r="H354" i="13"/>
  <c r="H812" i="13"/>
  <c r="H822" i="13"/>
  <c r="H832" i="13"/>
  <c r="H874" i="13"/>
  <c r="H934" i="13"/>
  <c r="H944" i="13"/>
  <c r="H954" i="13"/>
  <c r="H1204" i="13"/>
  <c r="H1214" i="13"/>
  <c r="H810" i="13"/>
  <c r="H820" i="13"/>
  <c r="H932" i="13"/>
  <c r="H942" i="13"/>
  <c r="H952" i="13"/>
  <c r="H1421" i="13"/>
  <c r="H1431" i="13"/>
  <c r="H1441" i="13"/>
  <c r="H1088" i="13"/>
  <c r="H361" i="13"/>
  <c r="H908" i="13"/>
  <c r="H918" i="13"/>
  <c r="H903" i="13"/>
  <c r="H913" i="13"/>
  <c r="H923" i="13"/>
  <c r="H933" i="13"/>
  <c r="H953" i="13"/>
  <c r="H1422" i="13"/>
  <c r="H1432" i="13"/>
  <c r="H1442" i="13"/>
  <c r="H342" i="13"/>
  <c r="H1211" i="13"/>
  <c r="H1221" i="13"/>
  <c r="H1205" i="13"/>
  <c r="H1215" i="13"/>
  <c r="H1225" i="13"/>
  <c r="H809" i="13"/>
  <c r="H819" i="13"/>
  <c r="H1247" i="13"/>
  <c r="H1257" i="13"/>
  <c r="H453" i="13"/>
  <c r="H443" i="13"/>
  <c r="H433" i="13"/>
  <c r="H373" i="13"/>
  <c r="H930" i="13"/>
  <c r="H940" i="13"/>
  <c r="H950" i="13"/>
  <c r="H346" i="13"/>
  <c r="H521" i="13"/>
  <c r="H548" i="13"/>
  <c r="H1234" i="13"/>
  <c r="H1244" i="13"/>
  <c r="H1254" i="13"/>
  <c r="H203" i="13"/>
  <c r="H901" i="13"/>
  <c r="H326" i="13"/>
  <c r="H477" i="13"/>
  <c r="H888" i="13"/>
  <c r="H320" i="13"/>
  <c r="H330" i="13"/>
  <c r="H1231" i="13"/>
  <c r="H1078" i="13"/>
  <c r="H1098" i="13"/>
  <c r="H343" i="13"/>
  <c r="H336" i="13"/>
  <c r="H314" i="13"/>
  <c r="H384" i="13"/>
  <c r="H1177" i="13"/>
  <c r="H1187" i="13"/>
  <c r="H1197" i="13"/>
  <c r="H260" i="13"/>
  <c r="H335" i="13"/>
  <c r="H329" i="13"/>
  <c r="H1238" i="13"/>
  <c r="H1248" i="13"/>
  <c r="H1258" i="13"/>
  <c r="H1025" i="13"/>
  <c r="H1175" i="13"/>
  <c r="H1185" i="13"/>
  <c r="H1195" i="13"/>
  <c r="H830" i="13"/>
  <c r="H807" i="13"/>
  <c r="H817" i="13"/>
  <c r="H929" i="13"/>
  <c r="H939" i="13"/>
  <c r="H949" i="13"/>
  <c r="H321" i="13"/>
  <c r="H226" i="13"/>
  <c r="H902" i="13"/>
  <c r="H912" i="13"/>
  <c r="H922" i="13"/>
  <c r="H1182" i="13"/>
  <c r="H1240" i="13"/>
  <c r="H1250" i="13"/>
  <c r="H1260" i="13"/>
  <c r="H150" i="13"/>
  <c r="H311" i="13"/>
  <c r="H331" i="13"/>
  <c r="H367" i="13"/>
  <c r="H213" i="13"/>
  <c r="H1053" i="13"/>
  <c r="H1073" i="13"/>
  <c r="H1281" i="13"/>
  <c r="H1291" i="13"/>
  <c r="H183" i="13"/>
  <c r="H240" i="13"/>
  <c r="H351" i="13"/>
  <c r="H1208" i="13"/>
  <c r="H1218" i="13"/>
  <c r="H1228" i="13"/>
  <c r="H1094" i="13"/>
  <c r="H1104" i="13"/>
  <c r="H300" i="13"/>
  <c r="H339" i="13"/>
  <c r="H309" i="13"/>
  <c r="H328" i="13"/>
  <c r="H1085" i="13"/>
  <c r="H1095" i="13"/>
  <c r="H1105" i="13"/>
  <c r="H251" i="13"/>
  <c r="H1202" i="13"/>
  <c r="H1212" i="13"/>
  <c r="H1222" i="13"/>
  <c r="H290" i="13"/>
  <c r="H906" i="13"/>
  <c r="H916" i="13"/>
  <c r="H926" i="13"/>
  <c r="H873" i="13"/>
  <c r="H883" i="13"/>
  <c r="H893" i="13"/>
  <c r="H1180" i="13"/>
  <c r="H1190" i="13"/>
  <c r="H1210" i="13"/>
  <c r="H1220" i="13"/>
  <c r="H1230" i="13"/>
  <c r="H333" i="13"/>
  <c r="H815" i="13"/>
  <c r="H825" i="13"/>
  <c r="H835" i="13"/>
  <c r="H897" i="13"/>
  <c r="H907" i="13"/>
  <c r="H917" i="13"/>
  <c r="H927" i="13"/>
  <c r="H904" i="13"/>
  <c r="H924" i="13"/>
  <c r="H1242" i="13"/>
  <c r="H1252" i="13"/>
  <c r="H1262" i="13"/>
  <c r="H1189" i="13"/>
  <c r="H1199" i="13"/>
  <c r="H814" i="13"/>
  <c r="H824" i="13"/>
  <c r="H834" i="13"/>
  <c r="H1086" i="13"/>
  <c r="H1096" i="13"/>
  <c r="H1034" i="13"/>
  <c r="H276" i="13"/>
  <c r="H1051" i="13"/>
  <c r="H1061" i="13"/>
  <c r="H160" i="13"/>
  <c r="H1188" i="13"/>
  <c r="H1198" i="13"/>
  <c r="H344" i="13"/>
  <c r="H324" i="13"/>
  <c r="H1106" i="13"/>
  <c r="H1415" i="13"/>
  <c r="H188" i="13"/>
  <c r="H208" i="13"/>
  <c r="H1023" i="13"/>
  <c r="H1033" i="13"/>
  <c r="H870" i="13"/>
  <c r="H880" i="13"/>
  <c r="H890" i="13"/>
  <c r="H1040" i="13"/>
  <c r="H219" i="13"/>
  <c r="H239" i="13"/>
  <c r="H249" i="13"/>
  <c r="H305" i="13"/>
  <c r="H325" i="13"/>
  <c r="H345" i="13"/>
  <c r="H911" i="13"/>
  <c r="H921" i="13"/>
  <c r="H316" i="13"/>
  <c r="H892" i="13"/>
  <c r="H1022" i="13"/>
  <c r="H1112" i="13"/>
  <c r="H236" i="13"/>
  <c r="H353" i="13"/>
  <c r="H49" i="13"/>
  <c r="H1007" i="13"/>
  <c r="H1200" i="13"/>
  <c r="H1091" i="13"/>
  <c r="H1101" i="13"/>
  <c r="H1184" i="13"/>
  <c r="H1232" i="13"/>
  <c r="H308" i="13"/>
  <c r="H827" i="13"/>
  <c r="H899" i="13"/>
  <c r="H909" i="13"/>
  <c r="H919" i="13"/>
  <c r="H1049" i="13"/>
  <c r="H1056" i="13"/>
  <c r="H1066" i="13"/>
  <c r="H1076" i="13"/>
  <c r="H192" i="13"/>
  <c r="H202" i="13"/>
  <c r="H272" i="13"/>
  <c r="H282" i="13"/>
  <c r="H831" i="13"/>
  <c r="H1083" i="13"/>
  <c r="H1093" i="13"/>
  <c r="H1103" i="13"/>
  <c r="H1163" i="13"/>
  <c r="H1226" i="13"/>
  <c r="H1264" i="13"/>
  <c r="H1418" i="13"/>
  <c r="H1428" i="13"/>
  <c r="H1438" i="13"/>
  <c r="H303" i="13"/>
  <c r="H255" i="13"/>
  <c r="H869" i="13"/>
  <c r="H889" i="13"/>
  <c r="H173" i="13"/>
  <c r="H194" i="13"/>
  <c r="H1123" i="13"/>
  <c r="H1133" i="13"/>
  <c r="H211" i="13"/>
  <c r="H151" i="13"/>
  <c r="H176" i="13"/>
  <c r="H871" i="13"/>
  <c r="H881" i="13"/>
  <c r="H891" i="13"/>
  <c r="H1181" i="13"/>
  <c r="H377" i="13"/>
  <c r="H387" i="13"/>
  <c r="H153" i="13"/>
  <c r="H163" i="13"/>
  <c r="H223" i="13"/>
  <c r="H1236" i="13"/>
  <c r="H1246" i="13"/>
  <c r="H1256" i="13"/>
  <c r="H1059" i="13"/>
  <c r="H1069" i="13"/>
  <c r="H1109" i="13"/>
  <c r="H1192" i="13"/>
  <c r="H127" i="13"/>
  <c r="H191" i="13"/>
  <c r="H185" i="13"/>
  <c r="H261" i="13"/>
  <c r="H271" i="13"/>
  <c r="H281" i="13"/>
  <c r="H291" i="13"/>
  <c r="H297" i="13"/>
  <c r="H334" i="13"/>
  <c r="H876" i="13"/>
  <c r="H132" i="13"/>
  <c r="H263" i="13"/>
  <c r="H273" i="13"/>
  <c r="H283" i="13"/>
  <c r="H293" i="13"/>
  <c r="H295" i="13"/>
  <c r="H265" i="13"/>
  <c r="H383" i="13"/>
  <c r="H363" i="13"/>
  <c r="H747" i="13"/>
  <c r="H1080" i="13"/>
  <c r="H1120" i="13"/>
  <c r="H1045" i="13"/>
  <c r="H989" i="13"/>
  <c r="H999" i="13"/>
  <c r="H1009" i="13"/>
  <c r="H1042" i="13"/>
  <c r="H1052" i="13"/>
  <c r="H1062" i="13"/>
  <c r="H1072" i="13"/>
  <c r="H1191" i="13"/>
  <c r="H1207" i="13"/>
  <c r="H1217" i="13"/>
  <c r="H1227" i="13"/>
  <c r="H246" i="13"/>
  <c r="H1322" i="13"/>
  <c r="H1342" i="13"/>
  <c r="H1352" i="13"/>
  <c r="H1150" i="13"/>
  <c r="H1160" i="13"/>
  <c r="H667" i="13"/>
  <c r="H884" i="13"/>
  <c r="H894" i="13"/>
  <c r="H1014" i="13"/>
  <c r="H1024" i="13"/>
  <c r="H1047" i="13"/>
  <c r="H1057" i="13"/>
  <c r="H1067" i="13"/>
  <c r="H1087" i="13"/>
  <c r="H1097" i="13"/>
  <c r="H1107" i="13"/>
  <c r="H1186" i="13"/>
  <c r="H1196" i="13"/>
  <c r="H1114" i="13"/>
  <c r="H1134" i="13"/>
  <c r="H1144" i="13"/>
  <c r="H1154" i="13"/>
  <c r="H142" i="13"/>
  <c r="H172" i="13"/>
  <c r="H165" i="13"/>
  <c r="H28" i="13"/>
  <c r="H18" i="13"/>
  <c r="H8" i="13"/>
  <c r="H175" i="13"/>
  <c r="H147" i="13"/>
  <c r="H157" i="13"/>
  <c r="H182" i="13"/>
  <c r="H245" i="13"/>
  <c r="H235" i="13"/>
  <c r="H302" i="13"/>
  <c r="H1036" i="13"/>
  <c r="H1020" i="13"/>
  <c r="H1030" i="13"/>
  <c r="H1043" i="13"/>
  <c r="H1139" i="13"/>
  <c r="H1165" i="13"/>
  <c r="H1178" i="13"/>
  <c r="H125" i="13"/>
  <c r="H2" i="13"/>
  <c r="H35" i="13"/>
  <c r="H222" i="13"/>
  <c r="H242" i="13"/>
  <c r="H252" i="13"/>
  <c r="H250" i="13"/>
  <c r="H230" i="13"/>
  <c r="H277" i="13"/>
  <c r="H991" i="13"/>
  <c r="H1001" i="13"/>
  <c r="H1011" i="13"/>
  <c r="H1054" i="13"/>
  <c r="H1064" i="13"/>
  <c r="H1074" i="13"/>
  <c r="H25" i="13"/>
  <c r="H15" i="13"/>
  <c r="H98" i="13"/>
  <c r="H39" i="13"/>
  <c r="H29" i="13"/>
  <c r="H19" i="13"/>
  <c r="H9" i="13"/>
  <c r="H845" i="13"/>
  <c r="H855" i="13"/>
  <c r="H1143" i="13"/>
  <c r="H1153" i="13"/>
  <c r="H1300" i="13"/>
  <c r="H1310" i="13"/>
  <c r="H1327" i="13"/>
  <c r="H60" i="13"/>
  <c r="H70" i="13"/>
  <c r="H80" i="13"/>
  <c r="H996" i="13"/>
  <c r="H1006" i="13"/>
  <c r="H1029" i="13"/>
  <c r="H1082" i="13"/>
  <c r="H1092" i="13"/>
  <c r="H1039" i="13"/>
  <c r="H900" i="13"/>
  <c r="H910" i="13"/>
  <c r="H920" i="13"/>
  <c r="H1119" i="13"/>
  <c r="H1149" i="13"/>
  <c r="H1159" i="13"/>
  <c r="H114" i="13"/>
  <c r="H323" i="13"/>
  <c r="H1012" i="13"/>
  <c r="H1152" i="13"/>
  <c r="H61" i="13"/>
  <c r="H71" i="13"/>
  <c r="H81" i="13"/>
  <c r="H1162" i="13"/>
  <c r="H1156" i="13"/>
  <c r="H1172" i="13"/>
  <c r="H1308" i="13"/>
  <c r="H267" i="13"/>
  <c r="H287" i="13"/>
  <c r="H301" i="13"/>
  <c r="H1166" i="13"/>
  <c r="H55" i="13"/>
  <c r="H75" i="13"/>
  <c r="H95" i="13"/>
  <c r="H199" i="13"/>
  <c r="H234" i="13"/>
  <c r="H244" i="13"/>
  <c r="H254" i="13"/>
  <c r="H217" i="13"/>
  <c r="H994" i="13"/>
  <c r="H1004" i="13"/>
  <c r="H1046" i="13"/>
  <c r="H1345" i="13"/>
  <c r="H46" i="13"/>
  <c r="H76" i="13"/>
  <c r="H53" i="13"/>
  <c r="H1122" i="13"/>
  <c r="H103" i="13"/>
  <c r="H123" i="13"/>
  <c r="H138" i="13"/>
  <c r="H148" i="13"/>
  <c r="H992" i="13"/>
  <c r="H1002" i="13"/>
  <c r="H1132" i="13"/>
  <c r="H1171" i="13"/>
  <c r="H167" i="13"/>
  <c r="H268" i="13"/>
  <c r="H278" i="13"/>
  <c r="H288" i="13"/>
  <c r="H298" i="13"/>
  <c r="H519" i="13"/>
  <c r="H652" i="13"/>
  <c r="H659" i="13"/>
  <c r="H711" i="13"/>
  <c r="H718" i="13"/>
  <c r="H878" i="13"/>
  <c r="H1013" i="13"/>
  <c r="H1068" i="13"/>
  <c r="H1081" i="13"/>
  <c r="H1145" i="13"/>
  <c r="H1155" i="13"/>
  <c r="H666" i="13"/>
  <c r="H69" i="13"/>
  <c r="H102" i="13"/>
  <c r="H122" i="13"/>
  <c r="H136" i="13"/>
  <c r="H146" i="13"/>
  <c r="H156" i="13"/>
  <c r="H166" i="13"/>
  <c r="H1050" i="13"/>
  <c r="H45" i="13"/>
  <c r="H78" i="13"/>
  <c r="H68" i="13"/>
  <c r="H101" i="13"/>
  <c r="H91" i="13"/>
  <c r="H158" i="13"/>
  <c r="H168" i="13"/>
  <c r="H1060" i="13"/>
  <c r="H26" i="13"/>
  <c r="H6" i="13"/>
  <c r="H62" i="13"/>
  <c r="H72" i="13"/>
  <c r="H82" i="13"/>
  <c r="H184" i="13"/>
  <c r="H204" i="13"/>
  <c r="H545" i="13"/>
  <c r="H569" i="13"/>
  <c r="H589" i="13"/>
  <c r="H703" i="13"/>
  <c r="H829" i="13"/>
  <c r="H886" i="13"/>
  <c r="H896" i="13"/>
  <c r="H1015" i="13"/>
  <c r="H1044" i="13"/>
  <c r="H1070" i="13"/>
  <c r="H1089" i="13"/>
  <c r="H1108" i="13"/>
  <c r="H1124" i="13"/>
  <c r="H1147" i="13"/>
  <c r="H1332" i="13"/>
  <c r="H58" i="13"/>
  <c r="H87" i="13"/>
  <c r="H77" i="13"/>
  <c r="H67" i="13"/>
  <c r="H63" i="13"/>
  <c r="H96" i="13"/>
  <c r="H275" i="13"/>
  <c r="H285" i="13"/>
  <c r="H349" i="13"/>
  <c r="H359" i="13"/>
  <c r="H369" i="13"/>
  <c r="H379" i="13"/>
  <c r="H1115" i="13"/>
  <c r="H42" i="13"/>
  <c r="H32" i="13"/>
  <c r="H22" i="13"/>
  <c r="H12" i="13"/>
  <c r="H40" i="13"/>
  <c r="H20" i="13"/>
  <c r="H65" i="13"/>
  <c r="H97" i="13"/>
  <c r="H107" i="13"/>
  <c r="H117" i="13"/>
  <c r="H128" i="13"/>
  <c r="H141" i="13"/>
  <c r="H161" i="13"/>
  <c r="H171" i="13"/>
  <c r="H159" i="13"/>
  <c r="H139" i="13"/>
  <c r="H200" i="13"/>
  <c r="H266" i="13"/>
  <c r="H315" i="13"/>
  <c r="H319" i="13"/>
  <c r="H842" i="13"/>
  <c r="H852" i="13"/>
  <c r="H862" i="13"/>
  <c r="H993" i="13"/>
  <c r="H1003" i="13"/>
  <c r="H1032" i="13"/>
  <c r="H1035" i="13"/>
  <c r="H1099" i="13"/>
  <c r="H209" i="13"/>
  <c r="H306" i="13"/>
  <c r="H868" i="13"/>
  <c r="H1016" i="13"/>
  <c r="H1125" i="13"/>
  <c r="H1164" i="13"/>
  <c r="H1174" i="13"/>
  <c r="H30" i="13"/>
  <c r="H10" i="13"/>
  <c r="H106" i="13"/>
  <c r="H116" i="13"/>
  <c r="H126" i="13"/>
  <c r="H109" i="13"/>
  <c r="H1031" i="13"/>
  <c r="H1063" i="13"/>
  <c r="H1079" i="13"/>
  <c r="H1130" i="13"/>
  <c r="H1296" i="13"/>
  <c r="H1306" i="13"/>
  <c r="H1316" i="13"/>
  <c r="H1326" i="13"/>
  <c r="H1336" i="13"/>
  <c r="H739" i="13"/>
  <c r="H843" i="13"/>
  <c r="H1333" i="13"/>
  <c r="H1168" i="13"/>
  <c r="H1158" i="13"/>
  <c r="H108" i="13"/>
  <c r="H118" i="13"/>
  <c r="H262" i="13"/>
  <c r="H1353" i="13"/>
  <c r="H218" i="13"/>
  <c r="H1317" i="13"/>
  <c r="H85" i="13"/>
  <c r="H174" i="13"/>
  <c r="H207" i="13"/>
  <c r="H197" i="13"/>
  <c r="H177" i="13"/>
  <c r="H224" i="13"/>
  <c r="H233" i="13"/>
  <c r="H243" i="13"/>
  <c r="H253" i="13"/>
  <c r="H259" i="13"/>
  <c r="H280" i="13"/>
  <c r="H270" i="13"/>
  <c r="H990" i="13"/>
  <c r="H1000" i="13"/>
  <c r="H1141" i="13"/>
  <c r="H1151" i="13"/>
  <c r="H198" i="13"/>
  <c r="H111" i="13"/>
  <c r="H135" i="13"/>
  <c r="H180" i="13"/>
  <c r="H190" i="13"/>
  <c r="H210" i="13"/>
  <c r="H216" i="13"/>
  <c r="H196" i="13"/>
  <c r="H225" i="13"/>
  <c r="H258" i="13"/>
  <c r="H248" i="13"/>
  <c r="H238" i="13"/>
  <c r="H228" i="13"/>
  <c r="H1167" i="13"/>
  <c r="H27" i="13"/>
  <c r="H7" i="13"/>
  <c r="H51" i="13"/>
  <c r="H164" i="13"/>
  <c r="H154" i="13"/>
  <c r="H144" i="13"/>
  <c r="H205" i="13"/>
  <c r="H700" i="13"/>
  <c r="H792" i="13"/>
  <c r="H844" i="13"/>
  <c r="H854" i="13"/>
  <c r="H864" i="13"/>
  <c r="H1010" i="13"/>
  <c r="H59" i="13"/>
  <c r="H137" i="13"/>
  <c r="H133" i="13"/>
  <c r="H212" i="13"/>
  <c r="H877" i="13"/>
  <c r="H1100" i="13"/>
  <c r="H1113" i="13"/>
  <c r="H1129" i="13"/>
  <c r="H1305" i="13"/>
  <c r="H1315" i="13"/>
  <c r="H1348" i="13"/>
  <c r="H1142" i="13"/>
  <c r="H41" i="13"/>
  <c r="H31" i="13"/>
  <c r="H21" i="13"/>
  <c r="H11" i="13"/>
  <c r="H149" i="13"/>
  <c r="H169" i="13"/>
  <c r="H536" i="13"/>
  <c r="H546" i="13"/>
  <c r="H1021" i="13"/>
  <c r="H1037" i="13"/>
  <c r="H79" i="13"/>
  <c r="H93" i="13"/>
  <c r="H347" i="13"/>
  <c r="H503" i="13"/>
  <c r="H643" i="13"/>
  <c r="H1005" i="13"/>
  <c r="H1335" i="13"/>
  <c r="H1320" i="13"/>
  <c r="H112" i="13"/>
  <c r="H104" i="13"/>
  <c r="H286" i="13"/>
  <c r="H296" i="13"/>
  <c r="H292" i="13"/>
  <c r="H1038" i="13"/>
  <c r="H229" i="13"/>
  <c r="H24" i="13"/>
  <c r="H105" i="13"/>
  <c r="H115" i="13"/>
  <c r="H124" i="13"/>
  <c r="H121" i="13"/>
  <c r="H535" i="13"/>
  <c r="H848" i="13"/>
  <c r="H858" i="13"/>
  <c r="H1135" i="13"/>
  <c r="H1294" i="13"/>
  <c r="H1297" i="13"/>
  <c r="H1307" i="13"/>
  <c r="H1337" i="13"/>
  <c r="H64" i="13"/>
  <c r="H74" i="13"/>
  <c r="H84" i="13"/>
  <c r="H120" i="13"/>
  <c r="H162" i="13"/>
  <c r="H152" i="13"/>
  <c r="H227" i="13"/>
  <c r="H237" i="13"/>
  <c r="H744" i="13"/>
  <c r="H781" i="13"/>
  <c r="H828" i="13"/>
  <c r="H841" i="13"/>
  <c r="H851" i="13"/>
  <c r="H861" i="13"/>
  <c r="H866" i="13"/>
  <c r="H879" i="13"/>
  <c r="H898" i="13"/>
  <c r="H914" i="13"/>
  <c r="H943" i="13"/>
  <c r="H997" i="13"/>
  <c r="H1019" i="13"/>
  <c r="H1041" i="13"/>
  <c r="H1065" i="13"/>
  <c r="H1071" i="13"/>
  <c r="H1084" i="13"/>
  <c r="H1090" i="13"/>
  <c r="H1102" i="13"/>
  <c r="H1170" i="13"/>
  <c r="H1179" i="13"/>
  <c r="H1194" i="13"/>
  <c r="H1224" i="13"/>
  <c r="H1304" i="13"/>
  <c r="H1314" i="13"/>
  <c r="H1343" i="13"/>
  <c r="H43" i="13"/>
  <c r="H129" i="13"/>
  <c r="H99" i="13"/>
  <c r="H214" i="13"/>
  <c r="H247" i="13"/>
  <c r="H257" i="13"/>
  <c r="H66" i="13"/>
  <c r="H86" i="13"/>
  <c r="H83" i="13"/>
  <c r="H73" i="13"/>
  <c r="H1146" i="13"/>
  <c r="H1298" i="13"/>
  <c r="H1318" i="13"/>
  <c r="H1347" i="13"/>
  <c r="H1323" i="13"/>
  <c r="H170" i="13"/>
  <c r="H36" i="13"/>
  <c r="H100" i="13"/>
  <c r="H366" i="13"/>
  <c r="H728" i="13"/>
  <c r="H735" i="13"/>
  <c r="H13" i="13"/>
  <c r="H92" i="13"/>
  <c r="H179" i="13"/>
  <c r="H837" i="13"/>
  <c r="H995" i="13"/>
  <c r="H1017" i="13"/>
  <c r="H1026" i="13"/>
  <c r="H1140" i="13"/>
  <c r="H1302" i="13"/>
  <c r="H1312" i="13"/>
  <c r="H1325" i="13"/>
  <c r="H1328" i="13"/>
  <c r="H1338" i="13"/>
  <c r="H33" i="13"/>
  <c r="H23" i="13"/>
  <c r="H3" i="13"/>
  <c r="H14" i="13"/>
  <c r="H34" i="13"/>
  <c r="H44" i="13"/>
  <c r="H4" i="13"/>
  <c r="H57" i="13"/>
  <c r="H16" i="13"/>
  <c r="H50" i="13"/>
  <c r="H119" i="13"/>
  <c r="H186" i="13"/>
  <c r="H145" i="13"/>
  <c r="H221" i="13"/>
  <c r="H264" i="13"/>
  <c r="H274" i="13"/>
  <c r="H553" i="13"/>
  <c r="H1027" i="13"/>
  <c r="H1111" i="13"/>
  <c r="H1136" i="13"/>
  <c r="H1330" i="13"/>
  <c r="H1344" i="13"/>
  <c r="H1351" i="13"/>
  <c r="H1341" i="13"/>
  <c r="H1331" i="13"/>
  <c r="H1138" i="13"/>
  <c r="H1128" i="13"/>
  <c r="H1118" i="13"/>
  <c r="H1169" i="13"/>
  <c r="H1018" i="13"/>
  <c r="H1008" i="13"/>
  <c r="H998" i="13"/>
  <c r="H294" i="13"/>
  <c r="H284" i="13"/>
  <c r="H865" i="13"/>
  <c r="H1350" i="13"/>
  <c r="H1117" i="13"/>
  <c r="H1148" i="13"/>
  <c r="H1048" i="13"/>
  <c r="H1028" i="13"/>
  <c r="H110" i="13"/>
  <c r="H90" i="13"/>
  <c r="H131" i="13"/>
  <c r="H189" i="13"/>
  <c r="H232" i="13"/>
  <c r="H231" i="13"/>
  <c r="H322" i="13"/>
  <c r="H332" i="13"/>
  <c r="H313" i="13"/>
  <c r="H356" i="13"/>
  <c r="H365" i="13"/>
  <c r="H591" i="13"/>
  <c r="H632" i="13"/>
  <c r="H673" i="13"/>
  <c r="H701" i="13"/>
  <c r="H840" i="13"/>
  <c r="H850" i="13"/>
  <c r="H860" i="13"/>
  <c r="H853" i="13"/>
  <c r="H863" i="13"/>
  <c r="H1137" i="13"/>
  <c r="H1339" i="13"/>
  <c r="H838" i="13"/>
  <c r="H1126" i="13"/>
  <c r="H626" i="13"/>
  <c r="H636" i="13"/>
  <c r="H653" i="13"/>
  <c r="H1157" i="13"/>
  <c r="H1346" i="13"/>
  <c r="H38" i="13"/>
  <c r="H47" i="13"/>
  <c r="H88" i="13"/>
  <c r="H140" i="13"/>
  <c r="H193" i="13"/>
  <c r="H350" i="13"/>
  <c r="H836" i="13"/>
  <c r="H846" i="13"/>
  <c r="H856" i="13"/>
  <c r="H1077" i="13"/>
  <c r="H1121" i="13"/>
  <c r="H1201" i="13"/>
  <c r="H1340" i="13"/>
  <c r="H1293" i="13"/>
  <c r="H37" i="13"/>
  <c r="H17" i="13"/>
  <c r="H48" i="13"/>
  <c r="H56" i="13"/>
  <c r="H54" i="13"/>
  <c r="H89" i="13"/>
  <c r="H134" i="13"/>
  <c r="H839" i="13"/>
  <c r="H849" i="13"/>
  <c r="H859" i="13"/>
  <c r="H1127" i="13"/>
  <c r="H1329" i="13"/>
  <c r="H1313" i="13"/>
  <c r="H1303" i="13"/>
  <c r="H1110" i="13"/>
  <c r="H130" i="13"/>
  <c r="H94" i="13"/>
  <c r="H143" i="13"/>
  <c r="H195" i="13"/>
  <c r="H579" i="13"/>
  <c r="H1349" i="13"/>
  <c r="H5" i="13"/>
  <c r="H52" i="13"/>
  <c r="H113" i="13"/>
  <c r="H178" i="13"/>
  <c r="H187" i="13"/>
  <c r="H206" i="13"/>
  <c r="H215" i="13"/>
  <c r="H201" i="13"/>
  <c r="H181" i="13"/>
  <c r="H220" i="13"/>
  <c r="H847" i="13"/>
  <c r="H857" i="13"/>
  <c r="H1116" i="13"/>
  <c r="H1161" i="13"/>
  <c r="H1295" i="13"/>
  <c r="H1324" i="13"/>
  <c r="H1321" i="13"/>
  <c r="H1311" i="13"/>
  <c r="H1301" i="13"/>
  <c r="H988" i="13"/>
  <c r="H1309" i="13"/>
  <c r="H1131" i="13"/>
  <c r="H1334" i="13"/>
  <c r="H787" i="13"/>
  <c r="H1299" i="13"/>
  <c r="H1319" i="13"/>
  <c r="H1354" i="13"/>
  <c r="J9" i="2" l="1"/>
  <c r="J10" i="2"/>
  <c r="AD2445" i="13" l="1"/>
  <c r="AD2440" i="13"/>
  <c r="AD2435" i="13"/>
  <c r="AD2460" i="13"/>
  <c r="AD2455" i="13"/>
  <c r="AD2450" i="13"/>
  <c r="AD2442" i="13"/>
  <c r="AD2437" i="13"/>
  <c r="AD2432" i="13"/>
  <c r="AD2457" i="13"/>
  <c r="AD2452" i="13"/>
  <c r="AD2447" i="13"/>
  <c r="AD2444" i="13"/>
  <c r="AD2439" i="13"/>
  <c r="AD2434" i="13"/>
  <c r="AD2459" i="13"/>
  <c r="AD2454" i="13"/>
  <c r="AD2449" i="13"/>
  <c r="AD2446" i="13"/>
  <c r="AD2441" i="13"/>
  <c r="AD2436" i="13"/>
  <c r="AD2461" i="13"/>
  <c r="AD2456" i="13"/>
  <c r="AD2451" i="13"/>
  <c r="AD2443" i="13"/>
  <c r="AD2438" i="13"/>
  <c r="AD2433" i="13"/>
  <c r="AD2458" i="13"/>
  <c r="AD2453" i="13"/>
  <c r="AD2448" i="13"/>
  <c r="AC2453" i="13"/>
  <c r="AC2451" i="13"/>
  <c r="AC2440" i="13"/>
  <c r="AC2449" i="13"/>
  <c r="AC2445" i="13"/>
  <c r="AC2438" i="13"/>
  <c r="AC2436" i="13"/>
  <c r="AC2447" i="13"/>
  <c r="AC2443" i="13"/>
  <c r="AC2460" i="13"/>
  <c r="AC2458" i="13"/>
  <c r="AC2434" i="13"/>
  <c r="AC2432" i="13"/>
  <c r="AC2456" i="13"/>
  <c r="AC2441" i="13"/>
  <c r="AC2454" i="13"/>
  <c r="AC2452" i="13"/>
  <c r="AC2450" i="13"/>
  <c r="AC2446" i="13"/>
  <c r="AC2439" i="13"/>
  <c r="AC2437" i="13"/>
  <c r="AC2448" i="13"/>
  <c r="AC2444" i="13"/>
  <c r="AC2435" i="13"/>
  <c r="AC2461" i="13"/>
  <c r="AC2459" i="13"/>
  <c r="AC2457" i="13"/>
  <c r="AC2442" i="13"/>
  <c r="AC2433" i="13"/>
  <c r="AC2455" i="13"/>
  <c r="AC2431" i="13"/>
  <c r="AC2429" i="13"/>
  <c r="AC2427" i="13"/>
  <c r="AC2425" i="13"/>
  <c r="AC2423" i="13"/>
  <c r="AC2421" i="13"/>
  <c r="AC2419" i="13"/>
  <c r="AC2417" i="13"/>
  <c r="AC2415" i="13"/>
  <c r="AC2413" i="13"/>
  <c r="AC2411" i="13"/>
  <c r="AC2385" i="13"/>
  <c r="AC2383" i="13"/>
  <c r="AC2381" i="13"/>
  <c r="AC2355" i="13"/>
  <c r="AC2353" i="13"/>
  <c r="AC2351" i="13"/>
  <c r="AC2349" i="13"/>
  <c r="AC2347" i="13"/>
  <c r="AC2345" i="13"/>
  <c r="AC2343" i="13"/>
  <c r="AC2333" i="13"/>
  <c r="AC2409" i="13"/>
  <c r="AC2407" i="13"/>
  <c r="AC2405" i="13"/>
  <c r="AC2403" i="13"/>
  <c r="AC2401" i="13"/>
  <c r="AC2399" i="13"/>
  <c r="AC2397" i="13"/>
  <c r="AC2395" i="13"/>
  <c r="AC2393" i="13"/>
  <c r="AC2391" i="13"/>
  <c r="AC2389" i="13"/>
  <c r="AC2387" i="13"/>
  <c r="AC2379" i="13"/>
  <c r="AC2377" i="13"/>
  <c r="AC2375" i="13"/>
  <c r="AC2373" i="13"/>
  <c r="AC2371" i="13"/>
  <c r="AC2369" i="13"/>
  <c r="AC2367" i="13"/>
  <c r="AC2365" i="13"/>
  <c r="AC2363" i="13"/>
  <c r="AC2361" i="13"/>
  <c r="AC2359" i="13"/>
  <c r="AC2357" i="13"/>
  <c r="AC2250" i="13"/>
  <c r="AC2248" i="13"/>
  <c r="AC2246" i="13"/>
  <c r="AC2244" i="13"/>
  <c r="AC2242" i="13"/>
  <c r="AC2240" i="13"/>
  <c r="AC2238" i="13"/>
  <c r="AC2226" i="13"/>
  <c r="AC2224" i="13"/>
  <c r="AC2222" i="13"/>
  <c r="AC2212" i="13"/>
  <c r="AC2210" i="13"/>
  <c r="AC2208" i="13"/>
  <c r="AC2124" i="13"/>
  <c r="AC2122" i="13"/>
  <c r="AC2120" i="13"/>
  <c r="AC2118" i="13"/>
  <c r="AC2266" i="13"/>
  <c r="AC2264" i="13"/>
  <c r="AC2262" i="13"/>
  <c r="AC2260" i="13"/>
  <c r="AC2258" i="13"/>
  <c r="AC2256" i="13"/>
  <c r="AC2254" i="13"/>
  <c r="AC2252" i="13"/>
  <c r="AC2310" i="13"/>
  <c r="AC2308" i="13"/>
  <c r="AC2306" i="13"/>
  <c r="AC2304" i="13"/>
  <c r="AC2302" i="13"/>
  <c r="AC2300" i="13"/>
  <c r="AC2296" i="13"/>
  <c r="AC2294" i="13"/>
  <c r="AC2292" i="13"/>
  <c r="AC2290" i="13"/>
  <c r="AC2280" i="13"/>
  <c r="AC2278" i="13"/>
  <c r="AC2276" i="13"/>
  <c r="AC2274" i="13"/>
  <c r="AC2272" i="13"/>
  <c r="AC2270" i="13"/>
  <c r="AC2268" i="13"/>
  <c r="AC2340" i="13"/>
  <c r="AC2338" i="13"/>
  <c r="AC2336" i="13"/>
  <c r="AC2334" i="13"/>
  <c r="AC2326" i="13"/>
  <c r="AC2324" i="13"/>
  <c r="AC2322" i="13"/>
  <c r="AC2320" i="13"/>
  <c r="AC2318" i="13"/>
  <c r="AC2316" i="13"/>
  <c r="AC2314" i="13"/>
  <c r="AC2312" i="13"/>
  <c r="AC2298" i="13"/>
  <c r="AC2288" i="13"/>
  <c r="AC2286" i="13"/>
  <c r="AC2284" i="13"/>
  <c r="AC2282" i="13"/>
  <c r="AC2191" i="13"/>
  <c r="AC2189" i="13"/>
  <c r="AC2187" i="13"/>
  <c r="AC2185" i="13"/>
  <c r="AC2183" i="13"/>
  <c r="AC2175" i="13"/>
  <c r="AC2173" i="13"/>
  <c r="AC2171" i="13"/>
  <c r="AC2169" i="13"/>
  <c r="AC2167" i="13"/>
  <c r="AC2161" i="13"/>
  <c r="AC2159" i="13"/>
  <c r="AC2157" i="13"/>
  <c r="AC2155" i="13"/>
  <c r="AC2153" i="13"/>
  <c r="AC2151" i="13"/>
  <c r="AC2145" i="13"/>
  <c r="AC2143" i="13"/>
  <c r="AC2141" i="13"/>
  <c r="AC2139" i="13"/>
  <c r="AC2430" i="13"/>
  <c r="AC2428" i="13"/>
  <c r="AC2426" i="13"/>
  <c r="AC2424" i="13"/>
  <c r="AC2422" i="13"/>
  <c r="AC2420" i="13"/>
  <c r="AC2418" i="13"/>
  <c r="AC2416" i="13"/>
  <c r="AC2414" i="13"/>
  <c r="AC2412" i="13"/>
  <c r="AC2410" i="13"/>
  <c r="AC2386" i="13"/>
  <c r="AC2384" i="13"/>
  <c r="AC2382" i="13"/>
  <c r="AC2380" i="13"/>
  <c r="AC2408" i="13"/>
  <c r="AC2388" i="13"/>
  <c r="AC2362" i="13"/>
  <c r="AC2327" i="13"/>
  <c r="AC2309" i="13"/>
  <c r="AC2289" i="13"/>
  <c r="AC2279" i="13"/>
  <c r="AC2269" i="13"/>
  <c r="AC2251" i="13"/>
  <c r="AC2233" i="13"/>
  <c r="AC2209" i="13"/>
  <c r="AC2200" i="13"/>
  <c r="AC2181" i="13"/>
  <c r="AC2174" i="13"/>
  <c r="AC2152" i="13"/>
  <c r="AC2140" i="13"/>
  <c r="AC2117" i="13"/>
  <c r="AC2402" i="13"/>
  <c r="AC2376" i="13"/>
  <c r="AC2356" i="13"/>
  <c r="AC2346" i="13"/>
  <c r="AC2341" i="13"/>
  <c r="AC2329" i="13"/>
  <c r="AC2319" i="13"/>
  <c r="AC2299" i="13"/>
  <c r="AC2261" i="13"/>
  <c r="AC2235" i="13"/>
  <c r="AC2215" i="13"/>
  <c r="AC2211" i="13"/>
  <c r="AC2202" i="13"/>
  <c r="AC2193" i="13"/>
  <c r="AC2188" i="13"/>
  <c r="AC2162" i="13"/>
  <c r="AC2119" i="13"/>
  <c r="AC2396" i="13"/>
  <c r="AC2370" i="13"/>
  <c r="AC2331" i="13"/>
  <c r="AC2311" i="13"/>
  <c r="AC2301" i="13"/>
  <c r="AC2291" i="13"/>
  <c r="AC2281" i="13"/>
  <c r="AC2271" i="13"/>
  <c r="AC2217" i="13"/>
  <c r="AC2213" i="13"/>
  <c r="AC2204" i="13"/>
  <c r="AC2195" i="13"/>
  <c r="AC2176" i="13"/>
  <c r="AC2166" i="13"/>
  <c r="AC2164" i="13"/>
  <c r="AC2154" i="13"/>
  <c r="AC2147" i="13"/>
  <c r="AC2142" i="13"/>
  <c r="AC2137" i="13"/>
  <c r="AC2121" i="13"/>
  <c r="AC2392" i="13"/>
  <c r="AC2330" i="13"/>
  <c r="AC2295" i="13"/>
  <c r="AC2257" i="13"/>
  <c r="AC2236" i="13"/>
  <c r="AC2390" i="13"/>
  <c r="AC2364" i="13"/>
  <c r="AC2348" i="13"/>
  <c r="AC2321" i="13"/>
  <c r="AC2263" i="13"/>
  <c r="AC2253" i="13"/>
  <c r="AC2237" i="13"/>
  <c r="AC2228" i="13"/>
  <c r="AC2219" i="13"/>
  <c r="AC2206" i="13"/>
  <c r="AC2197" i="13"/>
  <c r="AC2190" i="13"/>
  <c r="AC2149" i="13"/>
  <c r="AC2135" i="13"/>
  <c r="AC2133" i="13"/>
  <c r="AC2131" i="13"/>
  <c r="AC2129" i="13"/>
  <c r="AC2127" i="13"/>
  <c r="AC2123" i="13"/>
  <c r="AC2214" i="13"/>
  <c r="AC2203" i="13"/>
  <c r="AC2163" i="13"/>
  <c r="AC2146" i="13"/>
  <c r="AC2406" i="13"/>
  <c r="AC2352" i="13"/>
  <c r="AC2337" i="13"/>
  <c r="AC2332" i="13"/>
  <c r="AC2285" i="13"/>
  <c r="AC2205" i="13"/>
  <c r="AC2194" i="13"/>
  <c r="AC2165" i="13"/>
  <c r="AC2136" i="13"/>
  <c r="AC2400" i="13"/>
  <c r="AC2307" i="13"/>
  <c r="AC2277" i="13"/>
  <c r="AC2267" i="13"/>
  <c r="AC2247" i="13"/>
  <c r="AC2404" i="13"/>
  <c r="AC2378" i="13"/>
  <c r="AC2303" i="13"/>
  <c r="AC2293" i="13"/>
  <c r="AC2273" i="13"/>
  <c r="AC2239" i="13"/>
  <c r="AC2230" i="13"/>
  <c r="AC2221" i="13"/>
  <c r="AC2199" i="13"/>
  <c r="AC2178" i="13"/>
  <c r="AC2168" i="13"/>
  <c r="AC2156" i="13"/>
  <c r="AC2144" i="13"/>
  <c r="AC2125" i="13"/>
  <c r="AC2116" i="13"/>
  <c r="AC2114" i="13"/>
  <c r="AC2112" i="13"/>
  <c r="AC2110" i="13"/>
  <c r="AC2108" i="13"/>
  <c r="AC2106" i="13"/>
  <c r="AC2104" i="13"/>
  <c r="AC2102" i="13"/>
  <c r="AC2305" i="13"/>
  <c r="AC2243" i="13"/>
  <c r="AC2398" i="13"/>
  <c r="AC2372" i="13"/>
  <c r="AC2358" i="13"/>
  <c r="AC2350" i="13"/>
  <c r="AC2335" i="13"/>
  <c r="AC2328" i="13"/>
  <c r="AC2323" i="13"/>
  <c r="AC2313" i="13"/>
  <c r="AC2283" i="13"/>
  <c r="AC2265" i="13"/>
  <c r="AC2255" i="13"/>
  <c r="AC2241" i="13"/>
  <c r="AC2232" i="13"/>
  <c r="AC2201" i="13"/>
  <c r="AC2180" i="13"/>
  <c r="AC2366" i="13"/>
  <c r="AC2275" i="13"/>
  <c r="AC2234" i="13"/>
  <c r="AC2192" i="13"/>
  <c r="AC2182" i="13"/>
  <c r="AC2170" i="13"/>
  <c r="AC2158" i="13"/>
  <c r="AC2360" i="13"/>
  <c r="AC2342" i="13"/>
  <c r="AC2325" i="13"/>
  <c r="AC2315" i="13"/>
  <c r="AC2245" i="13"/>
  <c r="AC2223" i="13"/>
  <c r="AC2216" i="13"/>
  <c r="AC2184" i="13"/>
  <c r="AC2374" i="13"/>
  <c r="AC2317" i="13"/>
  <c r="AC2249" i="13"/>
  <c r="AC2148" i="13"/>
  <c r="AC2115" i="13"/>
  <c r="AC2105" i="13"/>
  <c r="AC2231" i="13"/>
  <c r="AC2128" i="13"/>
  <c r="AC2113" i="13"/>
  <c r="AC2103" i="13"/>
  <c r="AC2259" i="13"/>
  <c r="AC2225" i="13"/>
  <c r="AC2179" i="13"/>
  <c r="AC2138" i="13"/>
  <c r="AC2177" i="13"/>
  <c r="AC2207" i="13"/>
  <c r="AC2160" i="13"/>
  <c r="AC2339" i="13"/>
  <c r="AC2297" i="13"/>
  <c r="AC2227" i="13"/>
  <c r="AC2218" i="13"/>
  <c r="AC2172" i="13"/>
  <c r="AC2132" i="13"/>
  <c r="AC2107" i="13"/>
  <c r="AC2394" i="13"/>
  <c r="AC2368" i="13"/>
  <c r="AC2229" i="13"/>
  <c r="AC2150" i="13"/>
  <c r="AC2126" i="13"/>
  <c r="AC2130" i="13"/>
  <c r="AC2287" i="13"/>
  <c r="AC2109" i="13"/>
  <c r="AC2344" i="13"/>
  <c r="AC2198" i="13"/>
  <c r="AC2354" i="13"/>
  <c r="AC2220" i="13"/>
  <c r="AC2196" i="13"/>
  <c r="AC2134" i="13"/>
  <c r="AC2186" i="13"/>
  <c r="AC2111" i="13"/>
  <c r="AD2431" i="13"/>
  <c r="AD2409" i="13"/>
  <c r="AD2407" i="13"/>
  <c r="AD2405" i="13"/>
  <c r="AD2403" i="13"/>
  <c r="AD2401" i="13"/>
  <c r="AD2399" i="13"/>
  <c r="AD2397" i="13"/>
  <c r="AD2395" i="13"/>
  <c r="AD2393" i="13"/>
  <c r="AD2391" i="13"/>
  <c r="AD2389" i="13"/>
  <c r="AD2387" i="13"/>
  <c r="AD2379" i="13"/>
  <c r="AD2377" i="13"/>
  <c r="AD2375" i="13"/>
  <c r="AD2373" i="13"/>
  <c r="AD2371" i="13"/>
  <c r="AD2369" i="13"/>
  <c r="AD2367" i="13"/>
  <c r="AD2365" i="13"/>
  <c r="AD2363" i="13"/>
  <c r="AD2361" i="13"/>
  <c r="AD2359" i="13"/>
  <c r="AD2357" i="13"/>
  <c r="AD2266" i="13"/>
  <c r="AD2264" i="13"/>
  <c r="AD2262" i="13"/>
  <c r="AD2260" i="13"/>
  <c r="AD2258" i="13"/>
  <c r="AD2256" i="13"/>
  <c r="AD2254" i="13"/>
  <c r="AD2252" i="13"/>
  <c r="AD2310" i="13"/>
  <c r="AD2308" i="13"/>
  <c r="AD2306" i="13"/>
  <c r="AD2304" i="13"/>
  <c r="AD2302" i="13"/>
  <c r="AD2300" i="13"/>
  <c r="AD2296" i="13"/>
  <c r="AD2294" i="13"/>
  <c r="AD2292" i="13"/>
  <c r="AD2290" i="13"/>
  <c r="AD2280" i="13"/>
  <c r="AD2278" i="13"/>
  <c r="AD2276" i="13"/>
  <c r="AD2274" i="13"/>
  <c r="AD2272" i="13"/>
  <c r="AD2270" i="13"/>
  <c r="AD2268" i="13"/>
  <c r="AD2340" i="13"/>
  <c r="AD2338" i="13"/>
  <c r="AD2336" i="13"/>
  <c r="AD2334" i="13"/>
  <c r="AD2326" i="13"/>
  <c r="AD2324" i="13"/>
  <c r="AD2322" i="13"/>
  <c r="AD2320" i="13"/>
  <c r="AD2318" i="13"/>
  <c r="AD2316" i="13"/>
  <c r="AD2314" i="13"/>
  <c r="AD2312" i="13"/>
  <c r="AD2298" i="13"/>
  <c r="AD2288" i="13"/>
  <c r="AD2286" i="13"/>
  <c r="AD2284" i="13"/>
  <c r="AD2282" i="13"/>
  <c r="AD2191" i="13"/>
  <c r="AD2189" i="13"/>
  <c r="AD2187" i="13"/>
  <c r="AD2185" i="13"/>
  <c r="AD2183" i="13"/>
  <c r="AD2175" i="13"/>
  <c r="AD2173" i="13"/>
  <c r="AD2171" i="13"/>
  <c r="AD2169" i="13"/>
  <c r="AD2167" i="13"/>
  <c r="AD2161" i="13"/>
  <c r="AD2159" i="13"/>
  <c r="AD2157" i="13"/>
  <c r="AD2155" i="13"/>
  <c r="AD2153" i="13"/>
  <c r="AD2151" i="13"/>
  <c r="AD2145" i="13"/>
  <c r="AD2143" i="13"/>
  <c r="AD2141" i="13"/>
  <c r="AD2139" i="13"/>
  <c r="AD2137" i="13"/>
  <c r="AD2430" i="13"/>
  <c r="AD2428" i="13"/>
  <c r="AD2426" i="13"/>
  <c r="AD2424" i="13"/>
  <c r="AD2422" i="13"/>
  <c r="AD2420" i="13"/>
  <c r="AD2418" i="13"/>
  <c r="AD2416" i="13"/>
  <c r="AD2414" i="13"/>
  <c r="AD2412" i="13"/>
  <c r="AD2410" i="13"/>
  <c r="AD2386" i="13"/>
  <c r="AD2384" i="13"/>
  <c r="AD2382" i="13"/>
  <c r="AD2380" i="13"/>
  <c r="AD2356" i="13"/>
  <c r="AD2354" i="13"/>
  <c r="AD2352" i="13"/>
  <c r="AD2350" i="13"/>
  <c r="AD2348" i="13"/>
  <c r="AD2346" i="13"/>
  <c r="AD2344" i="13"/>
  <c r="AD2342" i="13"/>
  <c r="AD2332" i="13"/>
  <c r="AD2330" i="13"/>
  <c r="AD2328" i="13"/>
  <c r="AD2235" i="13"/>
  <c r="AD2233" i="13"/>
  <c r="AD2231" i="13"/>
  <c r="AD2229" i="13"/>
  <c r="AD2221" i="13"/>
  <c r="AD2219" i="13"/>
  <c r="AD2217" i="13"/>
  <c r="AD2215" i="13"/>
  <c r="AD2205" i="13"/>
  <c r="AD2203" i="13"/>
  <c r="AD2201" i="13"/>
  <c r="AD2199" i="13"/>
  <c r="AD2197" i="13"/>
  <c r="AD2195" i="13"/>
  <c r="AD2193" i="13"/>
  <c r="AD2181" i="13"/>
  <c r="AD2179" i="13"/>
  <c r="AD2177" i="13"/>
  <c r="AD2165" i="13"/>
  <c r="AD2163" i="13"/>
  <c r="AD2149" i="13"/>
  <c r="AD2147" i="13"/>
  <c r="AD2408" i="13"/>
  <c r="AD2406" i="13"/>
  <c r="AD2404" i="13"/>
  <c r="AD2402" i="13"/>
  <c r="AD2400" i="13"/>
  <c r="AD2398" i="13"/>
  <c r="AD2396" i="13"/>
  <c r="AD2394" i="13"/>
  <c r="AD2392" i="13"/>
  <c r="AD2390" i="13"/>
  <c r="AD2388" i="13"/>
  <c r="AD2378" i="13"/>
  <c r="AD2376" i="13"/>
  <c r="AD2374" i="13"/>
  <c r="AD2372" i="13"/>
  <c r="AD2370" i="13"/>
  <c r="AD2368" i="13"/>
  <c r="AD2366" i="13"/>
  <c r="AD2364" i="13"/>
  <c r="AD2362" i="13"/>
  <c r="AD2360" i="13"/>
  <c r="AD2425" i="13"/>
  <c r="AD2341" i="13"/>
  <c r="AD2329" i="13"/>
  <c r="AD2319" i="13"/>
  <c r="AD2299" i="13"/>
  <c r="AD2261" i="13"/>
  <c r="AD2242" i="13"/>
  <c r="AD2211" i="13"/>
  <c r="AD2202" i="13"/>
  <c r="AD2188" i="13"/>
  <c r="AD2162" i="13"/>
  <c r="AD2119" i="13"/>
  <c r="AD2419" i="13"/>
  <c r="AD2351" i="13"/>
  <c r="AD2331" i="13"/>
  <c r="AD2311" i="13"/>
  <c r="AD2301" i="13"/>
  <c r="AD2291" i="13"/>
  <c r="AD2281" i="13"/>
  <c r="AD2271" i="13"/>
  <c r="AD2244" i="13"/>
  <c r="AD2222" i="13"/>
  <c r="AD2213" i="13"/>
  <c r="AD2204" i="13"/>
  <c r="AD2176" i="13"/>
  <c r="AD2166" i="13"/>
  <c r="AD2164" i="13"/>
  <c r="AD2154" i="13"/>
  <c r="AD2142" i="13"/>
  <c r="AD2121" i="13"/>
  <c r="AD2413" i="13"/>
  <c r="AD2321" i="13"/>
  <c r="AD2263" i="13"/>
  <c r="AD2253" i="13"/>
  <c r="AD2246" i="13"/>
  <c r="AD2237" i="13"/>
  <c r="AD2228" i="13"/>
  <c r="AD2224" i="13"/>
  <c r="AD2206" i="13"/>
  <c r="AD2190" i="13"/>
  <c r="AD2135" i="13"/>
  <c r="AD2133" i="13"/>
  <c r="AD2131" i="13"/>
  <c r="AD2129" i="13"/>
  <c r="AD2127" i="13"/>
  <c r="AD2123" i="13"/>
  <c r="AD2315" i="13"/>
  <c r="AD2257" i="13"/>
  <c r="AD2236" i="13"/>
  <c r="AD2427" i="13"/>
  <c r="AD2381" i="13"/>
  <c r="AD2353" i="13"/>
  <c r="AD2343" i="13"/>
  <c r="AD2333" i="13"/>
  <c r="AD2303" i="13"/>
  <c r="AD2293" i="13"/>
  <c r="AD2273" i="13"/>
  <c r="AD2248" i="13"/>
  <c r="AD2239" i="13"/>
  <c r="AD2230" i="13"/>
  <c r="AD2226" i="13"/>
  <c r="AD2178" i="13"/>
  <c r="AD2168" i="13"/>
  <c r="AD2156" i="13"/>
  <c r="AD2144" i="13"/>
  <c r="AD2125" i="13"/>
  <c r="AD2116" i="13"/>
  <c r="AD2114" i="13"/>
  <c r="AD2112" i="13"/>
  <c r="AD2110" i="13"/>
  <c r="AD2108" i="13"/>
  <c r="AD2106" i="13"/>
  <c r="AD2104" i="13"/>
  <c r="AD2102" i="13"/>
  <c r="AD2383" i="13"/>
  <c r="AD2245" i="13"/>
  <c r="AD2216" i="13"/>
  <c r="AD2184" i="13"/>
  <c r="AD2136" i="13"/>
  <c r="AD2120" i="13"/>
  <c r="AD2423" i="13"/>
  <c r="AD2247" i="13"/>
  <c r="AD2225" i="13"/>
  <c r="AD2218" i="13"/>
  <c r="AD2172" i="13"/>
  <c r="AD2160" i="13"/>
  <c r="AD2148" i="13"/>
  <c r="AD2132" i="13"/>
  <c r="AD2128" i="13"/>
  <c r="AD2122" i="13"/>
  <c r="AD2417" i="13"/>
  <c r="AD2339" i="13"/>
  <c r="AD2317" i="13"/>
  <c r="AD2297" i="13"/>
  <c r="AD2287" i="13"/>
  <c r="AD2259" i="13"/>
  <c r="AD2249" i="13"/>
  <c r="AD2421" i="13"/>
  <c r="AD2358" i="13"/>
  <c r="AD2335" i="13"/>
  <c r="AD2323" i="13"/>
  <c r="AD2313" i="13"/>
  <c r="AD2283" i="13"/>
  <c r="AD2265" i="13"/>
  <c r="AD2255" i="13"/>
  <c r="AD2250" i="13"/>
  <c r="AD2241" i="13"/>
  <c r="AD2232" i="13"/>
  <c r="AD2208" i="13"/>
  <c r="AD2180" i="13"/>
  <c r="AD2337" i="13"/>
  <c r="AD2285" i="13"/>
  <c r="AD2415" i="13"/>
  <c r="AD2355" i="13"/>
  <c r="AD2345" i="13"/>
  <c r="AD2305" i="13"/>
  <c r="AD2295" i="13"/>
  <c r="AD2275" i="13"/>
  <c r="AD2243" i="13"/>
  <c r="AD2234" i="13"/>
  <c r="AD2214" i="13"/>
  <c r="AD2210" i="13"/>
  <c r="AD2192" i="13"/>
  <c r="AD2182" i="13"/>
  <c r="AD2170" i="13"/>
  <c r="AD2158" i="13"/>
  <c r="AD2146" i="13"/>
  <c r="AD2118" i="13"/>
  <c r="AD2429" i="13"/>
  <c r="AD2325" i="13"/>
  <c r="AD2223" i="13"/>
  <c r="AD2212" i="13"/>
  <c r="AD2194" i="13"/>
  <c r="AD2347" i="13"/>
  <c r="AD2307" i="13"/>
  <c r="AD2277" i="13"/>
  <c r="AD2267" i="13"/>
  <c r="AD2196" i="13"/>
  <c r="AD2138" i="13"/>
  <c r="AD2134" i="13"/>
  <c r="AD2130" i="13"/>
  <c r="AD2126" i="13"/>
  <c r="AD2411" i="13"/>
  <c r="AD2385" i="13"/>
  <c r="AD2327" i="13"/>
  <c r="AD2200" i="13"/>
  <c r="AD2289" i="13"/>
  <c r="AD2115" i="13"/>
  <c r="AD2349" i="13"/>
  <c r="AD2227" i="13"/>
  <c r="AD2209" i="13"/>
  <c r="AD2124" i="13"/>
  <c r="AD2107" i="13"/>
  <c r="AD2207" i="13"/>
  <c r="AD2269" i="13"/>
  <c r="AD2105" i="13"/>
  <c r="AD2150" i="13"/>
  <c r="AD2113" i="13"/>
  <c r="AD2251" i="13"/>
  <c r="AD2117" i="13"/>
  <c r="AD2109" i="13"/>
  <c r="AD2279" i="13"/>
  <c r="AD2309" i="13"/>
  <c r="AD2220" i="13"/>
  <c r="AD2152" i="13"/>
  <c r="AD2140" i="13"/>
  <c r="AD2240" i="13"/>
  <c r="AD2238" i="13"/>
  <c r="AD2186" i="13"/>
  <c r="AD2174" i="13"/>
  <c r="AD2111" i="13"/>
  <c r="AD2198" i="13"/>
  <c r="AD2103" i="13"/>
  <c r="AC2097" i="13"/>
  <c r="AC2092" i="13"/>
  <c r="AC2087" i="13"/>
  <c r="AC2073" i="13"/>
  <c r="AC2068" i="13"/>
  <c r="AC2064" i="13"/>
  <c r="AC2059" i="13"/>
  <c r="AC2050" i="13"/>
  <c r="AC2046" i="13"/>
  <c r="AC2033" i="13"/>
  <c r="AC2019" i="13"/>
  <c r="AC2014" i="13"/>
  <c r="AC2009" i="13"/>
  <c r="AC1995" i="13"/>
  <c r="AC1990" i="13"/>
  <c r="AC1986" i="13"/>
  <c r="AC1982" i="13"/>
  <c r="AC1978" i="13"/>
  <c r="AC1974" i="13"/>
  <c r="AC1969" i="13"/>
  <c r="AC1964" i="13"/>
  <c r="AC1959" i="13"/>
  <c r="AC1935" i="13"/>
  <c r="AC1930" i="13"/>
  <c r="AC2082" i="13"/>
  <c r="AC2077" i="13"/>
  <c r="AC2054" i="13"/>
  <c r="AC2041" i="13"/>
  <c r="AC2028" i="13"/>
  <c r="AC2101" i="13"/>
  <c r="AC2096" i="13"/>
  <c r="AC2091" i="13"/>
  <c r="AC2072" i="13"/>
  <c r="AC2063" i="13"/>
  <c r="AC2058" i="13"/>
  <c r="AC2045" i="13"/>
  <c r="AC2037" i="13"/>
  <c r="AC2023" i="13"/>
  <c r="AC2018" i="13"/>
  <c r="AC2013" i="13"/>
  <c r="AC2008" i="13"/>
  <c r="AC1994" i="13"/>
  <c r="AC1981" i="13"/>
  <c r="AC1973" i="13"/>
  <c r="AC1968" i="13"/>
  <c r="AC1963" i="13"/>
  <c r="AC1958" i="13"/>
  <c r="AC1934" i="13"/>
  <c r="AC1929" i="13"/>
  <c r="AC2086" i="13"/>
  <c r="AC2081" i="13"/>
  <c r="AC2067" i="13"/>
  <c r="AC2053" i="13"/>
  <c r="AC2049" i="13"/>
  <c r="AC2032" i="13"/>
  <c r="AC2027" i="13"/>
  <c r="AC2003" i="13"/>
  <c r="AC1998" i="13"/>
  <c r="AC1989" i="13"/>
  <c r="AC1985" i="13"/>
  <c r="AC1977" i="13"/>
  <c r="AC1953" i="13"/>
  <c r="AC1948" i="13"/>
  <c r="AC1943" i="13"/>
  <c r="AC2100" i="13"/>
  <c r="AC2095" i="13"/>
  <c r="AC2090" i="13"/>
  <c r="AC2076" i="13"/>
  <c r="AC2071" i="13"/>
  <c r="AC2062" i="13"/>
  <c r="AC2057" i="13"/>
  <c r="AC2044" i="13"/>
  <c r="AC2040" i="13"/>
  <c r="AC2036" i="13"/>
  <c r="AC2022" i="13"/>
  <c r="AC2017" i="13"/>
  <c r="AC2012" i="13"/>
  <c r="AC1993" i="13"/>
  <c r="AC1980" i="13"/>
  <c r="AC1972" i="13"/>
  <c r="AC1967" i="13"/>
  <c r="AC1962" i="13"/>
  <c r="AC1957" i="13"/>
  <c r="AC1938" i="13"/>
  <c r="AC1933" i="13"/>
  <c r="AC1928" i="13"/>
  <c r="AC2085" i="13"/>
  <c r="AC2080" i="13"/>
  <c r="AC2066" i="13"/>
  <c r="AC2048" i="13"/>
  <c r="AC2031" i="13"/>
  <c r="AC2026" i="13"/>
  <c r="AC2007" i="13"/>
  <c r="AC2002" i="13"/>
  <c r="AC1997" i="13"/>
  <c r="AC1988" i="13"/>
  <c r="AC1984" i="13"/>
  <c r="AC1952" i="13"/>
  <c r="AC1947" i="13"/>
  <c r="AC1942" i="13"/>
  <c r="AC1939" i="13"/>
  <c r="AC2099" i="13"/>
  <c r="AC2094" i="13"/>
  <c r="AC2089" i="13"/>
  <c r="AC2075" i="13"/>
  <c r="AC2070" i="13"/>
  <c r="AC2061" i="13"/>
  <c r="AC2056" i="13"/>
  <c r="AC2052" i="13"/>
  <c r="AC2035" i="13"/>
  <c r="AC2021" i="13"/>
  <c r="AC2016" i="13"/>
  <c r="AC2011" i="13"/>
  <c r="AC1992" i="13"/>
  <c r="AC1976" i="13"/>
  <c r="AC1971" i="13"/>
  <c r="AC1966" i="13"/>
  <c r="AC1961" i="13"/>
  <c r="AC1956" i="13"/>
  <c r="AC1937" i="13"/>
  <c r="AC1932" i="13"/>
  <c r="AC2004" i="13"/>
  <c r="AC1999" i="13"/>
  <c r="AC2084" i="13"/>
  <c r="AC2079" i="13"/>
  <c r="AC2047" i="13"/>
  <c r="AC2043" i="13"/>
  <c r="AC2039" i="13"/>
  <c r="AC2030" i="13"/>
  <c r="AC2025" i="13"/>
  <c r="AC2006" i="13"/>
  <c r="AC2001" i="13"/>
  <c r="AC1987" i="13"/>
  <c r="AC1979" i="13"/>
  <c r="AC1951" i="13"/>
  <c r="AC1946" i="13"/>
  <c r="AC1941" i="13"/>
  <c r="AC1927" i="13"/>
  <c r="AC2098" i="13"/>
  <c r="AC2093" i="13"/>
  <c r="AC2088" i="13"/>
  <c r="AC2074" i="13"/>
  <c r="AC2069" i="13"/>
  <c r="AC2065" i="13"/>
  <c r="AC2060" i="13"/>
  <c r="AC2051" i="13"/>
  <c r="AC2034" i="13"/>
  <c r="AC2020" i="13"/>
  <c r="AC2015" i="13"/>
  <c r="AC2010" i="13"/>
  <c r="AC1996" i="13"/>
  <c r="AC1991" i="13"/>
  <c r="AC1983" i="13"/>
  <c r="AC1975" i="13"/>
  <c r="AC1970" i="13"/>
  <c r="AC1965" i="13"/>
  <c r="AC1960" i="13"/>
  <c r="AC1936" i="13"/>
  <c r="AC1931" i="13"/>
  <c r="AC2083" i="13"/>
  <c r="AC2078" i="13"/>
  <c r="AC2055" i="13"/>
  <c r="AC2042" i="13"/>
  <c r="AC2038" i="13"/>
  <c r="AC2029" i="13"/>
  <c r="AC2024" i="13"/>
  <c r="AC2005" i="13"/>
  <c r="AC2000" i="13"/>
  <c r="AC1955" i="13"/>
  <c r="AC1950" i="13"/>
  <c r="AC1945" i="13"/>
  <c r="AC1940" i="13"/>
  <c r="AC1954" i="13"/>
  <c r="AC1949" i="13"/>
  <c r="AC1944" i="13"/>
  <c r="AD2075" i="13"/>
  <c r="AD2066" i="13"/>
  <c r="AD2063" i="13"/>
  <c r="AD2003" i="13"/>
  <c r="AD1973" i="13"/>
  <c r="AD1955" i="13"/>
  <c r="AD1946" i="13"/>
  <c r="AD1931" i="13"/>
  <c r="AD1928" i="13"/>
  <c r="AD2098" i="13"/>
  <c r="AD2095" i="13"/>
  <c r="AD2092" i="13"/>
  <c r="AD2089" i="13"/>
  <c r="AD2056" i="13"/>
  <c r="AD2053" i="13"/>
  <c r="AD2050" i="13"/>
  <c r="AD2047" i="13"/>
  <c r="AD2044" i="13"/>
  <c r="AD2041" i="13"/>
  <c r="AD2029" i="13"/>
  <c r="AD2026" i="13"/>
  <c r="AD2020" i="13"/>
  <c r="AD2017" i="13"/>
  <c r="AD1990" i="13"/>
  <c r="AD1987" i="13"/>
  <c r="AD1976" i="13"/>
  <c r="AD1960" i="13"/>
  <c r="AD1937" i="13"/>
  <c r="AD1934" i="13"/>
  <c r="AD2101" i="13"/>
  <c r="AD2086" i="13"/>
  <c r="AD2080" i="13"/>
  <c r="AD2071" i="13"/>
  <c r="AD2068" i="13"/>
  <c r="AD2059" i="13"/>
  <c r="AD2038" i="13"/>
  <c r="AD2035" i="13"/>
  <c r="AD2032" i="13"/>
  <c r="AD2023" i="13"/>
  <c r="AD2011" i="13"/>
  <c r="AD2008" i="13"/>
  <c r="AD1993" i="13"/>
  <c r="AD1984" i="13"/>
  <c r="AD1981" i="13"/>
  <c r="AD1969" i="13"/>
  <c r="AD1966" i="13"/>
  <c r="AD1963" i="13"/>
  <c r="AD1951" i="13"/>
  <c r="AD1942" i="13"/>
  <c r="AD2083" i="13"/>
  <c r="AD2077" i="13"/>
  <c r="AD2074" i="13"/>
  <c r="AD2062" i="13"/>
  <c r="AD2014" i="13"/>
  <c r="AD2005" i="13"/>
  <c r="AD2002" i="13"/>
  <c r="AD1999" i="13"/>
  <c r="AD1996" i="13"/>
  <c r="AD1978" i="13"/>
  <c r="AD1972" i="13"/>
  <c r="AD1957" i="13"/>
  <c r="AD1954" i="13"/>
  <c r="AD1948" i="13"/>
  <c r="AD1945" i="13"/>
  <c r="AD1939" i="13"/>
  <c r="AD1930" i="13"/>
  <c r="AD1975" i="13"/>
  <c r="AD1927" i="13"/>
  <c r="AD2088" i="13"/>
  <c r="AD2065" i="13"/>
  <c r="AD2028" i="13"/>
  <c r="AD2025" i="13"/>
  <c r="AD2019" i="13"/>
  <c r="AD1935" i="13"/>
  <c r="AD2100" i="13"/>
  <c r="AD2097" i="13"/>
  <c r="AD2094" i="13"/>
  <c r="AD2091" i="13"/>
  <c r="AD2079" i="13"/>
  <c r="AD2070" i="13"/>
  <c r="AD2058" i="13"/>
  <c r="AD2055" i="13"/>
  <c r="AD2052" i="13"/>
  <c r="AD2049" i="13"/>
  <c r="AD2046" i="13"/>
  <c r="AD2043" i="13"/>
  <c r="AD2040" i="13"/>
  <c r="AD2034" i="13"/>
  <c r="AD2031" i="13"/>
  <c r="AD2022" i="13"/>
  <c r="AD2016" i="13"/>
  <c r="AD1992" i="13"/>
  <c r="AD1989" i="13"/>
  <c r="AD1986" i="13"/>
  <c r="AD1980" i="13"/>
  <c r="AD1968" i="13"/>
  <c r="AD1962" i="13"/>
  <c r="AD1959" i="13"/>
  <c r="AD1950" i="13"/>
  <c r="AD1941" i="13"/>
  <c r="AD1936" i="13"/>
  <c r="AD1961" i="13"/>
  <c r="AD2085" i="13"/>
  <c r="AD2082" i="13"/>
  <c r="AD2073" i="13"/>
  <c r="AD2067" i="13"/>
  <c r="AD2061" i="13"/>
  <c r="AD2037" i="13"/>
  <c r="AD2013" i="13"/>
  <c r="AD2010" i="13"/>
  <c r="AD2007" i="13"/>
  <c r="AD2001" i="13"/>
  <c r="AD1998" i="13"/>
  <c r="AD1995" i="13"/>
  <c r="AD1983" i="13"/>
  <c r="AD1971" i="13"/>
  <c r="AD1965" i="13"/>
  <c r="AD1956" i="13"/>
  <c r="AD1953" i="13"/>
  <c r="AD1944" i="13"/>
  <c r="AD1947" i="13"/>
  <c r="AD1938" i="13"/>
  <c r="AD1932" i="13"/>
  <c r="AD1929" i="13"/>
  <c r="AD1991" i="13"/>
  <c r="AD2076" i="13"/>
  <c r="AD2064" i="13"/>
  <c r="AD2027" i="13"/>
  <c r="AD2018" i="13"/>
  <c r="AD2004" i="13"/>
  <c r="AD1977" i="13"/>
  <c r="AD1974" i="13"/>
  <c r="AD2099" i="13"/>
  <c r="AD2096" i="13"/>
  <c r="AD2093" i="13"/>
  <c r="AD2090" i="13"/>
  <c r="AD2087" i="13"/>
  <c r="AD2069" i="13"/>
  <c r="AD2057" i="13"/>
  <c r="AD2054" i="13"/>
  <c r="AD2051" i="13"/>
  <c r="AD2048" i="13"/>
  <c r="AD2045" i="13"/>
  <c r="AD2042" i="13"/>
  <c r="AD2033" i="13"/>
  <c r="AD2030" i="13"/>
  <c r="AD2024" i="13"/>
  <c r="AD2021" i="13"/>
  <c r="AD1988" i="13"/>
  <c r="AD1967" i="13"/>
  <c r="AD2084" i="13"/>
  <c r="AD2081" i="13"/>
  <c r="AD2078" i="13"/>
  <c r="AD2072" i="13"/>
  <c r="AD2060" i="13"/>
  <c r="AD2039" i="13"/>
  <c r="AD2036" i="13"/>
  <c r="AD2015" i="13"/>
  <c r="AD2012" i="13"/>
  <c r="AD2009" i="13"/>
  <c r="AD2006" i="13"/>
  <c r="AD2000" i="13"/>
  <c r="AD1997" i="13"/>
  <c r="AD1994" i="13"/>
  <c r="AD1985" i="13"/>
  <c r="AD1982" i="13"/>
  <c r="AD1979" i="13"/>
  <c r="AD1970" i="13"/>
  <c r="AD1964" i="13"/>
  <c r="AD1958" i="13"/>
  <c r="AD1952" i="13"/>
  <c r="AD1949" i="13"/>
  <c r="AD1943" i="13"/>
  <c r="AD1940" i="13"/>
  <c r="AD1933" i="13"/>
  <c r="AC1913" i="13"/>
  <c r="AC1906" i="13"/>
  <c r="AC1899" i="13"/>
  <c r="AC1892" i="13"/>
  <c r="AC1926" i="13"/>
  <c r="AC1924" i="13"/>
  <c r="AC1904" i="13"/>
  <c r="AC1897" i="13"/>
  <c r="AC1890" i="13"/>
  <c r="AC1922" i="13"/>
  <c r="AC1920" i="13"/>
  <c r="AC1911" i="13"/>
  <c r="AC1895" i="13"/>
  <c r="AC1888" i="13"/>
  <c r="AC1886" i="13"/>
  <c r="AC1918" i="13"/>
  <c r="AC1916" i="13"/>
  <c r="AC1902" i="13"/>
  <c r="AC1914" i="13"/>
  <c r="AC1909" i="13"/>
  <c r="AC1907" i="13"/>
  <c r="AC1900" i="13"/>
  <c r="AC1893" i="13"/>
  <c r="AC1891" i="13"/>
  <c r="AC1905" i="13"/>
  <c r="AC1898" i="13"/>
  <c r="AC1925" i="13"/>
  <c r="AC1923" i="13"/>
  <c r="AC1912" i="13"/>
  <c r="AC1921" i="13"/>
  <c r="AC1903" i="13"/>
  <c r="AC1896" i="13"/>
  <c r="AC1889" i="13"/>
  <c r="AC1887" i="13"/>
  <c r="AC1919" i="13"/>
  <c r="AC1917" i="13"/>
  <c r="AC1915" i="13"/>
  <c r="AC1910" i="13"/>
  <c r="AC1901" i="13"/>
  <c r="AC1894" i="13"/>
  <c r="AC1908" i="13"/>
  <c r="AD1926" i="13"/>
  <c r="AD1924" i="13"/>
  <c r="AD1904" i="13"/>
  <c r="AD1897" i="13"/>
  <c r="AD1890" i="13"/>
  <c r="AD1922" i="13"/>
  <c r="AD1920" i="13"/>
  <c r="AD1911" i="13"/>
  <c r="AD1895" i="13"/>
  <c r="AD1888" i="13"/>
  <c r="AD1886" i="13"/>
  <c r="AD1918" i="13"/>
  <c r="AD1916" i="13"/>
  <c r="AD1902" i="13"/>
  <c r="AD1914" i="13"/>
  <c r="AD1909" i="13"/>
  <c r="AD1907" i="13"/>
  <c r="AD1900" i="13"/>
  <c r="AD1893" i="13"/>
  <c r="AD1905" i="13"/>
  <c r="AD1898" i="13"/>
  <c r="AD1891" i="13"/>
  <c r="AD1925" i="13"/>
  <c r="AD1923" i="13"/>
  <c r="AD1912" i="13"/>
  <c r="AD1921" i="13"/>
  <c r="AD1903" i="13"/>
  <c r="AD1896" i="13"/>
  <c r="AD1889" i="13"/>
  <c r="AD1887" i="13"/>
  <c r="AD1919" i="13"/>
  <c r="AD1917" i="13"/>
  <c r="AD1915" i="13"/>
  <c r="AD1910" i="13"/>
  <c r="AD1901" i="13"/>
  <c r="AD1894" i="13"/>
  <c r="AD1908" i="13"/>
  <c r="AD1913" i="13"/>
  <c r="AD1906" i="13"/>
  <c r="AD1899" i="13"/>
  <c r="AD1892" i="13"/>
  <c r="AC1876" i="13"/>
  <c r="AC1873" i="13"/>
  <c r="AC1870" i="13"/>
  <c r="AC1864" i="13"/>
  <c r="AC1855" i="13"/>
  <c r="AC1846" i="13"/>
  <c r="AC1879" i="13"/>
  <c r="AC1867" i="13"/>
  <c r="AC1861" i="13"/>
  <c r="AC1858" i="13"/>
  <c r="AC1849" i="13"/>
  <c r="AC1885" i="13"/>
  <c r="AC1882" i="13"/>
  <c r="AC1852" i="13"/>
  <c r="AC1875" i="13"/>
  <c r="AC1845" i="13"/>
  <c r="AC1878" i="13"/>
  <c r="AC1872" i="13"/>
  <c r="AC1869" i="13"/>
  <c r="AC1866" i="13"/>
  <c r="AC1863" i="13"/>
  <c r="AC1860" i="13"/>
  <c r="AC1857" i="13"/>
  <c r="AC1854" i="13"/>
  <c r="AC1848" i="13"/>
  <c r="AC1884" i="13"/>
  <c r="AC1881" i="13"/>
  <c r="AC1851" i="13"/>
  <c r="AC1874" i="13"/>
  <c r="AC1877" i="13"/>
  <c r="AC1871" i="13"/>
  <c r="AC1865" i="13"/>
  <c r="AC1862" i="13"/>
  <c r="AC1859" i="13"/>
  <c r="AC1856" i="13"/>
  <c r="AC1847" i="13"/>
  <c r="AC1883" i="13"/>
  <c r="AC1880" i="13"/>
  <c r="AC1868" i="13"/>
  <c r="AC1853" i="13"/>
  <c r="AC1850" i="13"/>
  <c r="AD1879" i="13"/>
  <c r="AD1867" i="13"/>
  <c r="AD1861" i="13"/>
  <c r="AD1858" i="13"/>
  <c r="AD1849" i="13"/>
  <c r="AD1885" i="13"/>
  <c r="AD1882" i="13"/>
  <c r="AD1852" i="13"/>
  <c r="AD1875" i="13"/>
  <c r="AD1845" i="13"/>
  <c r="AD1878" i="13"/>
  <c r="AD1872" i="13"/>
  <c r="AD1869" i="13"/>
  <c r="AD1866" i="13"/>
  <c r="AD1863" i="13"/>
  <c r="AD1860" i="13"/>
  <c r="AD1857" i="13"/>
  <c r="AD1854" i="13"/>
  <c r="AD1848" i="13"/>
  <c r="AD1884" i="13"/>
  <c r="AD1881" i="13"/>
  <c r="AD1851" i="13"/>
  <c r="AD1874" i="13"/>
  <c r="AD1877" i="13"/>
  <c r="AD1871" i="13"/>
  <c r="AD1865" i="13"/>
  <c r="AD1862" i="13"/>
  <c r="AD1859" i="13"/>
  <c r="AD1856" i="13"/>
  <c r="AD1847" i="13"/>
  <c r="AD1883" i="13"/>
  <c r="AD1880" i="13"/>
  <c r="AD1868" i="13"/>
  <c r="AD1853" i="13"/>
  <c r="AD1850" i="13"/>
  <c r="AD1876" i="13"/>
  <c r="AD1873" i="13"/>
  <c r="AD1870" i="13"/>
  <c r="AD1864" i="13"/>
  <c r="AD1855" i="13"/>
  <c r="AD1846" i="13"/>
  <c r="AC1826" i="13"/>
  <c r="AC1821" i="13"/>
  <c r="AC1816" i="13"/>
  <c r="AC1809" i="13"/>
  <c r="AC1844" i="13"/>
  <c r="AC1842" i="13"/>
  <c r="AC1840" i="13"/>
  <c r="AC1838" i="13"/>
  <c r="AC1831" i="13"/>
  <c r="AC1814" i="13"/>
  <c r="AC1807" i="13"/>
  <c r="AC1836" i="13"/>
  <c r="AC1824" i="13"/>
  <c r="AC1819" i="13"/>
  <c r="AC1805" i="13"/>
  <c r="AC1834" i="13"/>
  <c r="AC1829" i="13"/>
  <c r="AC1812" i="13"/>
  <c r="AC1827" i="13"/>
  <c r="AC1817" i="13"/>
  <c r="AC1810" i="13"/>
  <c r="AC1822" i="13"/>
  <c r="AC1808" i="13"/>
  <c r="AC1843" i="13"/>
  <c r="AC1841" i="13"/>
  <c r="AC1839" i="13"/>
  <c r="AC1837" i="13"/>
  <c r="AC1832" i="13"/>
  <c r="AC1825" i="13"/>
  <c r="AC1820" i="13"/>
  <c r="AC1815" i="13"/>
  <c r="AC1835" i="13"/>
  <c r="AC1830" i="13"/>
  <c r="AC1813" i="13"/>
  <c r="AC1806" i="13"/>
  <c r="AC1804" i="13"/>
  <c r="AC1828" i="13"/>
  <c r="AC1823" i="13"/>
  <c r="AC1818" i="13"/>
  <c r="AC1811" i="13"/>
  <c r="AC1833" i="13"/>
  <c r="AD1844" i="13"/>
  <c r="AD1842" i="13"/>
  <c r="AD1840" i="13"/>
  <c r="AD1838" i="13"/>
  <c r="AD1831" i="13"/>
  <c r="AD1814" i="13"/>
  <c r="AD1807" i="13"/>
  <c r="AD1836" i="13"/>
  <c r="AD1824" i="13"/>
  <c r="AD1819" i="13"/>
  <c r="AD1805" i="13"/>
  <c r="AD1834" i="13"/>
  <c r="AD1829" i="13"/>
  <c r="AD1812" i="13"/>
  <c r="AD1827" i="13"/>
  <c r="AD1817" i="13"/>
  <c r="AD1810" i="13"/>
  <c r="AD1822" i="13"/>
  <c r="AD1808" i="13"/>
  <c r="AD1843" i="13"/>
  <c r="AD1841" i="13"/>
  <c r="AD1839" i="13"/>
  <c r="AD1837" i="13"/>
  <c r="AD1832" i="13"/>
  <c r="AD1825" i="13"/>
  <c r="AD1820" i="13"/>
  <c r="AD1815" i="13"/>
  <c r="AD1835" i="13"/>
  <c r="AD1830" i="13"/>
  <c r="AD1813" i="13"/>
  <c r="AD1806" i="13"/>
  <c r="AD1804" i="13"/>
  <c r="AD1828" i="13"/>
  <c r="AD1823" i="13"/>
  <c r="AD1818" i="13"/>
  <c r="AD1811" i="13"/>
  <c r="AD1833" i="13"/>
  <c r="AD1826" i="13"/>
  <c r="AD1821" i="13"/>
  <c r="AD1816" i="13"/>
  <c r="AD1809" i="13"/>
  <c r="AC1799" i="13"/>
  <c r="AC1789" i="13"/>
  <c r="AC1786" i="13"/>
  <c r="AC1783" i="13"/>
  <c r="AC1770" i="13"/>
  <c r="AC1767" i="13"/>
  <c r="AC1802" i="13"/>
  <c r="AC1792" i="13"/>
  <c r="AC1776" i="13"/>
  <c r="AC1773" i="13"/>
  <c r="AC1795" i="13"/>
  <c r="AC1779" i="13"/>
  <c r="AC1764" i="13"/>
  <c r="AC1798" i="13"/>
  <c r="AC1788" i="13"/>
  <c r="AC1785" i="13"/>
  <c r="AC1782" i="13"/>
  <c r="AC1769" i="13"/>
  <c r="AC1801" i="13"/>
  <c r="AC1791" i="13"/>
  <c r="AC1775" i="13"/>
  <c r="AC1772" i="13"/>
  <c r="AC1766" i="13"/>
  <c r="AC1794" i="13"/>
  <c r="AC1778" i="13"/>
  <c r="AC1763" i="13"/>
  <c r="AC1797" i="13"/>
  <c r="AC1784" i="13"/>
  <c r="AC1781" i="13"/>
  <c r="AC1800" i="13"/>
  <c r="AC1790" i="13"/>
  <c r="AC1787" i="13"/>
  <c r="AC1774" i="13"/>
  <c r="AC1771" i="13"/>
  <c r="AC1768" i="13"/>
  <c r="AC1803" i="13"/>
  <c r="AC1793" i="13"/>
  <c r="AC1777" i="13"/>
  <c r="AC1765" i="13"/>
  <c r="AC1796" i="13"/>
  <c r="AC1780" i="13"/>
  <c r="AD1802" i="13"/>
  <c r="AD1792" i="13"/>
  <c r="AD1776" i="13"/>
  <c r="AD1773" i="13"/>
  <c r="AD1795" i="13"/>
  <c r="AD1779" i="13"/>
  <c r="AD1764" i="13"/>
  <c r="AD1798" i="13"/>
  <c r="AD1788" i="13"/>
  <c r="AD1785" i="13"/>
  <c r="AD1782" i="13"/>
  <c r="AD1769" i="13"/>
  <c r="AD1801" i="13"/>
  <c r="AD1791" i="13"/>
  <c r="AD1775" i="13"/>
  <c r="AD1772" i="13"/>
  <c r="AD1766" i="13"/>
  <c r="AD1794" i="13"/>
  <c r="AD1778" i="13"/>
  <c r="AD1763" i="13"/>
  <c r="AD1797" i="13"/>
  <c r="AD1784" i="13"/>
  <c r="AD1781" i="13"/>
  <c r="AD1800" i="13"/>
  <c r="AD1790" i="13"/>
  <c r="AD1787" i="13"/>
  <c r="AD1774" i="13"/>
  <c r="AD1771" i="13"/>
  <c r="AD1768" i="13"/>
  <c r="AD1803" i="13"/>
  <c r="AD1793" i="13"/>
  <c r="AD1777" i="13"/>
  <c r="AD1765" i="13"/>
  <c r="AD1796" i="13"/>
  <c r="AD1780" i="13"/>
  <c r="AD1799" i="13"/>
  <c r="AD1789" i="13"/>
  <c r="AD1786" i="13"/>
  <c r="AD1783" i="13"/>
  <c r="AD1770" i="13"/>
  <c r="AD1767" i="13"/>
  <c r="AC1757" i="13"/>
  <c r="AC1750" i="13"/>
  <c r="AC1736" i="13"/>
  <c r="AC1729" i="13"/>
  <c r="AC1712" i="13"/>
  <c r="AC1691" i="13"/>
  <c r="AC1685" i="13"/>
  <c r="AC1682" i="13"/>
  <c r="AC1762" i="13"/>
  <c r="AC1755" i="13"/>
  <c r="AC1727" i="13"/>
  <c r="AC1760" i="13"/>
  <c r="AC1748" i="13"/>
  <c r="AC1743" i="13"/>
  <c r="AC1734" i="13"/>
  <c r="AC1725" i="13"/>
  <c r="AC1753" i="13"/>
  <c r="AC1746" i="13"/>
  <c r="AC1741" i="13"/>
  <c r="AC1739" i="13"/>
  <c r="AC1732" i="13"/>
  <c r="AC1723" i="13"/>
  <c r="AC1758" i="13"/>
  <c r="AC1751" i="13"/>
  <c r="AC1737" i="13"/>
  <c r="AC1730" i="13"/>
  <c r="AC1717" i="13"/>
  <c r="AC1704" i="13"/>
  <c r="AC1698" i="13"/>
  <c r="AC1695" i="13"/>
  <c r="AC1761" i="13"/>
  <c r="AC1756" i="13"/>
  <c r="AC1754" i="13"/>
  <c r="AC1749" i="13"/>
  <c r="AC1744" i="13"/>
  <c r="AC1735" i="13"/>
  <c r="AC1728" i="13"/>
  <c r="AC1726" i="13"/>
  <c r="AC1720" i="13"/>
  <c r="AC1710" i="13"/>
  <c r="AC1707" i="13"/>
  <c r="AC1701" i="13"/>
  <c r="AC1689" i="13"/>
  <c r="AC1686" i="13"/>
  <c r="AC1713" i="13"/>
  <c r="AC1692" i="13"/>
  <c r="AC1683" i="13"/>
  <c r="AC1719" i="13"/>
  <c r="AC1709" i="13"/>
  <c r="AC1706" i="13"/>
  <c r="AC1703" i="13"/>
  <c r="AC1700" i="13"/>
  <c r="AC1694" i="13"/>
  <c r="AC1696" i="13"/>
  <c r="AC1714" i="13"/>
  <c r="AC1759" i="13"/>
  <c r="AC1747" i="13"/>
  <c r="AC1742" i="13"/>
  <c r="AC1724" i="13"/>
  <c r="AC1688" i="13"/>
  <c r="AC1715" i="13"/>
  <c r="AC1752" i="13"/>
  <c r="AC1740" i="13"/>
  <c r="AC1733" i="13"/>
  <c r="AC1722" i="13"/>
  <c r="AC1716" i="13"/>
  <c r="AC1697" i="13"/>
  <c r="AC1745" i="13"/>
  <c r="AC1738" i="13"/>
  <c r="AC1731" i="13"/>
  <c r="AC1718" i="13"/>
  <c r="AC1705" i="13"/>
  <c r="AC1699" i="13"/>
  <c r="AC1687" i="13"/>
  <c r="AC1721" i="13"/>
  <c r="AC1711" i="13"/>
  <c r="AC1708" i="13"/>
  <c r="AC1702" i="13"/>
  <c r="AC1693" i="13"/>
  <c r="AC1690" i="13"/>
  <c r="AC1684" i="13"/>
  <c r="AC1681" i="13"/>
  <c r="AD1762" i="13"/>
  <c r="AD1755" i="13"/>
  <c r="AD1727" i="13"/>
  <c r="AD1715" i="13"/>
  <c r="AD1696" i="13"/>
  <c r="AD1760" i="13"/>
  <c r="AD1748" i="13"/>
  <c r="AD1743" i="13"/>
  <c r="AD1734" i="13"/>
  <c r="AD1725" i="13"/>
  <c r="AD1704" i="13"/>
  <c r="AD1698" i="13"/>
  <c r="AD1695" i="13"/>
  <c r="AD1753" i="13"/>
  <c r="AD1746" i="13"/>
  <c r="AD1741" i="13"/>
  <c r="AD1739" i="13"/>
  <c r="AD1732" i="13"/>
  <c r="AD1723" i="13"/>
  <c r="AD1758" i="13"/>
  <c r="AD1751" i="13"/>
  <c r="AD1737" i="13"/>
  <c r="AD1730" i="13"/>
  <c r="AD1761" i="13"/>
  <c r="AD1756" i="13"/>
  <c r="AD1754" i="13"/>
  <c r="AD1749" i="13"/>
  <c r="AD1744" i="13"/>
  <c r="AD1735" i="13"/>
  <c r="AD1728" i="13"/>
  <c r="AD1726" i="13"/>
  <c r="AD1720" i="13"/>
  <c r="AD1710" i="13"/>
  <c r="AD1707" i="13"/>
  <c r="AD1701" i="13"/>
  <c r="AD1689" i="13"/>
  <c r="AD1686" i="13"/>
  <c r="AD1759" i="13"/>
  <c r="AD1747" i="13"/>
  <c r="AD1742" i="13"/>
  <c r="AD1724" i="13"/>
  <c r="AD1713" i="13"/>
  <c r="AD1692" i="13"/>
  <c r="AD1683" i="13"/>
  <c r="AD1716" i="13"/>
  <c r="AD1697" i="13"/>
  <c r="AD1712" i="13"/>
  <c r="AD1691" i="13"/>
  <c r="AD1685" i="13"/>
  <c r="AD1682" i="13"/>
  <c r="AD1699" i="13"/>
  <c r="AD1687" i="13"/>
  <c r="AD1717" i="13"/>
  <c r="AD1752" i="13"/>
  <c r="AD1740" i="13"/>
  <c r="AD1733" i="13"/>
  <c r="AD1722" i="13"/>
  <c r="AD1718" i="13"/>
  <c r="AD1705" i="13"/>
  <c r="AD1745" i="13"/>
  <c r="AD1738" i="13"/>
  <c r="AD1731" i="13"/>
  <c r="AD1719" i="13"/>
  <c r="AD1709" i="13"/>
  <c r="AD1706" i="13"/>
  <c r="AD1703" i="13"/>
  <c r="AD1700" i="13"/>
  <c r="AD1694" i="13"/>
  <c r="AD1688" i="13"/>
  <c r="AD1757" i="13"/>
  <c r="AD1750" i="13"/>
  <c r="AD1736" i="13"/>
  <c r="AD1729" i="13"/>
  <c r="AD1721" i="13"/>
  <c r="AD1711" i="13"/>
  <c r="AD1708" i="13"/>
  <c r="AD1702" i="13"/>
  <c r="AD1693" i="13"/>
  <c r="AD1690" i="13"/>
  <c r="AD1684" i="13"/>
  <c r="AD1681" i="13"/>
  <c r="AD1714" i="13"/>
  <c r="AC1673" i="13"/>
  <c r="AC1666" i="13"/>
  <c r="AC1645" i="13"/>
  <c r="AC1680" i="13"/>
  <c r="AC1678" i="13"/>
  <c r="AC1659" i="13"/>
  <c r="AC1654" i="13"/>
  <c r="AC1643" i="13"/>
  <c r="AC1671" i="13"/>
  <c r="AC1664" i="13"/>
  <c r="AC1652" i="13"/>
  <c r="AC1676" i="13"/>
  <c r="AC1662" i="13"/>
  <c r="AC1657" i="13"/>
  <c r="AC1650" i="13"/>
  <c r="AC1648" i="13"/>
  <c r="AC1641" i="13"/>
  <c r="AC1674" i="13"/>
  <c r="AC1669" i="13"/>
  <c r="AC1646" i="13"/>
  <c r="AC1667" i="13"/>
  <c r="AC1655" i="13"/>
  <c r="AC1679" i="13"/>
  <c r="AC1672" i="13"/>
  <c r="AC1665" i="13"/>
  <c r="AC1660" i="13"/>
  <c r="AC1644" i="13"/>
  <c r="AC1677" i="13"/>
  <c r="AC1658" i="13"/>
  <c r="AC1653" i="13"/>
  <c r="AC1651" i="13"/>
  <c r="AC1642" i="13"/>
  <c r="AC1675" i="13"/>
  <c r="AC1663" i="13"/>
  <c r="AC1649" i="13"/>
  <c r="AC1640" i="13"/>
  <c r="AC1670" i="13"/>
  <c r="AC1668" i="13"/>
  <c r="AC1661" i="13"/>
  <c r="AC1656" i="13"/>
  <c r="AC1647" i="13"/>
  <c r="AD1680" i="13"/>
  <c r="AD1678" i="13"/>
  <c r="AD1659" i="13"/>
  <c r="AD1654" i="13"/>
  <c r="AD1671" i="13"/>
  <c r="AD1664" i="13"/>
  <c r="AD1652" i="13"/>
  <c r="AD1643" i="13"/>
  <c r="AD1657" i="13"/>
  <c r="AD1641" i="13"/>
  <c r="AD1676" i="13"/>
  <c r="AD1662" i="13"/>
  <c r="AD1650" i="13"/>
  <c r="AD1648" i="13"/>
  <c r="AD1674" i="13"/>
  <c r="AD1669" i="13"/>
  <c r="AD1646" i="13"/>
  <c r="AD1667" i="13"/>
  <c r="AD1655" i="13"/>
  <c r="AD1679" i="13"/>
  <c r="AD1672" i="13"/>
  <c r="AD1665" i="13"/>
  <c r="AD1660" i="13"/>
  <c r="AD1644" i="13"/>
  <c r="AD1677" i="13"/>
  <c r="AD1658" i="13"/>
  <c r="AD1653" i="13"/>
  <c r="AD1651" i="13"/>
  <c r="AD1642" i="13"/>
  <c r="AD1675" i="13"/>
  <c r="AD1663" i="13"/>
  <c r="AD1649" i="13"/>
  <c r="AD1640" i="13"/>
  <c r="AD1670" i="13"/>
  <c r="AD1668" i="13"/>
  <c r="AD1661" i="13"/>
  <c r="AD1656" i="13"/>
  <c r="AD1647" i="13"/>
  <c r="AD1673" i="13"/>
  <c r="AD1666" i="13"/>
  <c r="AD1645" i="13"/>
  <c r="AD1639" i="13"/>
  <c r="AD1634" i="13"/>
  <c r="AD1606" i="13"/>
  <c r="AD1625" i="13"/>
  <c r="AD1620" i="13"/>
  <c r="AD1629" i="13"/>
  <c r="AD1627" i="13"/>
  <c r="AD1622" i="13"/>
  <c r="AD1608" i="13"/>
  <c r="AD1601" i="13"/>
  <c r="AD1638" i="13"/>
  <c r="AD1633" i="13"/>
  <c r="AD1619" i="13"/>
  <c r="AD1614" i="13"/>
  <c r="AD1605" i="13"/>
  <c r="AD1626" i="13"/>
  <c r="AD1615" i="13"/>
  <c r="AD1636" i="13"/>
  <c r="AD1631" i="13"/>
  <c r="AD1617" i="13"/>
  <c r="AD1610" i="13"/>
  <c r="AD1603" i="13"/>
  <c r="AD1624" i="13"/>
  <c r="AD1612" i="13"/>
  <c r="AD1607" i="13"/>
  <c r="AD1637" i="13"/>
  <c r="AD1632" i="13"/>
  <c r="AD1618" i="13"/>
  <c r="AD1613" i="13"/>
  <c r="AD1621" i="13"/>
  <c r="AD1600" i="13"/>
  <c r="AD1635" i="13"/>
  <c r="AD1630" i="13"/>
  <c r="AD1628" i="13"/>
  <c r="AD1616" i="13"/>
  <c r="AD1604" i="13"/>
  <c r="AD1599" i="13"/>
  <c r="AD1623" i="13"/>
  <c r="AD1611" i="13"/>
  <c r="AD1609" i="13"/>
  <c r="AD1602" i="13"/>
  <c r="AC1602" i="13"/>
  <c r="AC1637" i="13"/>
  <c r="AC1632" i="13"/>
  <c r="AC1618" i="13"/>
  <c r="AC1613" i="13"/>
  <c r="AC1604" i="13"/>
  <c r="AC1599" i="13"/>
  <c r="AC1639" i="13"/>
  <c r="AC1634" i="13"/>
  <c r="AC1615" i="13"/>
  <c r="AC1606" i="13"/>
  <c r="AC1624" i="13"/>
  <c r="AC1612" i="13"/>
  <c r="AC1638" i="13"/>
  <c r="AC1633" i="13"/>
  <c r="AC1619" i="13"/>
  <c r="AC1614" i="13"/>
  <c r="AC1605" i="13"/>
  <c r="AC1620" i="13"/>
  <c r="AC1629" i="13"/>
  <c r="AC1627" i="13"/>
  <c r="AC1622" i="13"/>
  <c r="AC1608" i="13"/>
  <c r="AC1601" i="13"/>
  <c r="AC1625" i="13"/>
  <c r="AC1636" i="13"/>
  <c r="AC1631" i="13"/>
  <c r="AC1617" i="13"/>
  <c r="AC1610" i="13"/>
  <c r="AC1603" i="13"/>
  <c r="AC1600" i="13"/>
  <c r="AC1623" i="13"/>
  <c r="AC1611" i="13"/>
  <c r="AC1609" i="13"/>
  <c r="AC1626" i="13"/>
  <c r="AC1621" i="13"/>
  <c r="AC1635" i="13"/>
  <c r="AC1630" i="13"/>
  <c r="AC1628" i="13"/>
  <c r="AC1616" i="13"/>
  <c r="AC1607" i="13"/>
  <c r="AC1598" i="13"/>
  <c r="AC1585" i="13"/>
  <c r="AC1582" i="13"/>
  <c r="AC1576" i="13"/>
  <c r="AC1573" i="13"/>
  <c r="AC1570" i="13"/>
  <c r="AC1567" i="13"/>
  <c r="AC1591" i="13"/>
  <c r="AC1588" i="13"/>
  <c r="AC1564" i="13"/>
  <c r="AC1561" i="13"/>
  <c r="AC1558" i="13"/>
  <c r="AC1590" i="13"/>
  <c r="AC1587" i="13"/>
  <c r="AC1575" i="13"/>
  <c r="AC1572" i="13"/>
  <c r="AC1569" i="13"/>
  <c r="AC1566" i="13"/>
  <c r="AC1563" i="13"/>
  <c r="AC1560" i="13"/>
  <c r="AC1593" i="13"/>
  <c r="AC1596" i="13"/>
  <c r="AC1562" i="13"/>
  <c r="AC1559" i="13"/>
  <c r="AC1583" i="13"/>
  <c r="AC1580" i="13"/>
  <c r="AC1577" i="13"/>
  <c r="AC1584" i="13"/>
  <c r="AC1581" i="13"/>
  <c r="AC1594" i="13"/>
  <c r="AC1578" i="13"/>
  <c r="AC1597" i="13"/>
  <c r="AC1586" i="13"/>
  <c r="AC1574" i="13"/>
  <c r="AC1571" i="13"/>
  <c r="AC1568" i="13"/>
  <c r="AC1565" i="13"/>
  <c r="AC1592" i="13"/>
  <c r="AC1589" i="13"/>
  <c r="AC1595" i="13"/>
  <c r="AC1579" i="13"/>
  <c r="AD1591" i="13"/>
  <c r="AD1588" i="13"/>
  <c r="AD1564" i="13"/>
  <c r="AD1561" i="13"/>
  <c r="AD1558" i="13"/>
  <c r="AD1594" i="13"/>
  <c r="AD1578" i="13"/>
  <c r="AD1593" i="13"/>
  <c r="AD1596" i="13"/>
  <c r="AD1583" i="13"/>
  <c r="AD1580" i="13"/>
  <c r="AD1577" i="13"/>
  <c r="AD1586" i="13"/>
  <c r="AD1574" i="13"/>
  <c r="AD1571" i="13"/>
  <c r="AD1568" i="13"/>
  <c r="AD1565" i="13"/>
  <c r="AD1590" i="13"/>
  <c r="AD1587" i="13"/>
  <c r="AD1575" i="13"/>
  <c r="AD1572" i="13"/>
  <c r="AD1566" i="13"/>
  <c r="AD1563" i="13"/>
  <c r="AD1560" i="13"/>
  <c r="AD1597" i="13"/>
  <c r="AD1584" i="13"/>
  <c r="AD1581" i="13"/>
  <c r="AD1569" i="13"/>
  <c r="AD1592" i="13"/>
  <c r="AD1589" i="13"/>
  <c r="AD1562" i="13"/>
  <c r="AD1559" i="13"/>
  <c r="AD1595" i="13"/>
  <c r="AD1579" i="13"/>
  <c r="AD1598" i="13"/>
  <c r="AD1585" i="13"/>
  <c r="AD1582" i="13"/>
  <c r="AD1576" i="13"/>
  <c r="AD1573" i="13"/>
  <c r="AD1570" i="13"/>
  <c r="AD1567" i="13"/>
  <c r="AC1551" i="13"/>
  <c r="AC1538" i="13"/>
  <c r="AC1523" i="13"/>
  <c r="AC1554" i="13"/>
  <c r="AC1548" i="13"/>
  <c r="AC1543" i="13"/>
  <c r="AC1533" i="13"/>
  <c r="AC1530" i="13"/>
  <c r="AC1518" i="13"/>
  <c r="AC1557" i="13"/>
  <c r="AC1540" i="13"/>
  <c r="AC1535" i="13"/>
  <c r="AC1525" i="13"/>
  <c r="AC1520" i="13"/>
  <c r="AC1545" i="13"/>
  <c r="AC1553" i="13"/>
  <c r="AC1550" i="13"/>
  <c r="AC1537" i="13"/>
  <c r="AC1532" i="13"/>
  <c r="AC1527" i="13"/>
  <c r="AC1517" i="13"/>
  <c r="AC1556" i="13"/>
  <c r="AC1547" i="13"/>
  <c r="AC1542" i="13"/>
  <c r="AC1522" i="13"/>
  <c r="AC1539" i="13"/>
  <c r="AC1534" i="13"/>
  <c r="AC1529" i="13"/>
  <c r="AC1524" i="13"/>
  <c r="AC1552" i="13"/>
  <c r="AC1549" i="13"/>
  <c r="AC1544" i="13"/>
  <c r="AC1531" i="13"/>
  <c r="AC1519" i="13"/>
  <c r="AC1555" i="13"/>
  <c r="AC1541" i="13"/>
  <c r="AC1536" i="13"/>
  <c r="AC1526" i="13"/>
  <c r="AC1521" i="13"/>
  <c r="AC1546" i="13"/>
  <c r="AC1528" i="13"/>
  <c r="AD1554" i="13"/>
  <c r="AD1548" i="13"/>
  <c r="AD1543" i="13"/>
  <c r="AD1533" i="13"/>
  <c r="AD1530" i="13"/>
  <c r="AD1518" i="13"/>
  <c r="AD1557" i="13"/>
  <c r="AD1540" i="13"/>
  <c r="AD1535" i="13"/>
  <c r="AD1525" i="13"/>
  <c r="AD1520" i="13"/>
  <c r="AD1545" i="13"/>
  <c r="AD1553" i="13"/>
  <c r="AD1550" i="13"/>
  <c r="AD1537" i="13"/>
  <c r="AD1532" i="13"/>
  <c r="AD1527" i="13"/>
  <c r="AD1517" i="13"/>
  <c r="AD1556" i="13"/>
  <c r="AD1547" i="13"/>
  <c r="AD1542" i="13"/>
  <c r="AD1522" i="13"/>
  <c r="AD1539" i="13"/>
  <c r="AD1534" i="13"/>
  <c r="AD1529" i="13"/>
  <c r="AD1524" i="13"/>
  <c r="AD1552" i="13"/>
  <c r="AD1549" i="13"/>
  <c r="AD1544" i="13"/>
  <c r="AD1531" i="13"/>
  <c r="AD1519" i="13"/>
  <c r="AD1555" i="13"/>
  <c r="AD1541" i="13"/>
  <c r="AD1536" i="13"/>
  <c r="AD1526" i="13"/>
  <c r="AD1521" i="13"/>
  <c r="AD1546" i="13"/>
  <c r="AD1528" i="13"/>
  <c r="AD1551" i="13"/>
  <c r="AD1538" i="13"/>
  <c r="AD1523" i="13"/>
  <c r="AC1516" i="13"/>
  <c r="AC1514" i="13"/>
  <c r="AC1512" i="13"/>
  <c r="AC1510" i="13"/>
  <c r="AC1508" i="13"/>
  <c r="AC1506" i="13"/>
  <c r="AC1504" i="13"/>
  <c r="AC1502" i="13"/>
  <c r="AC1500" i="13"/>
  <c r="AC1498" i="13"/>
  <c r="AC1496" i="13"/>
  <c r="AC1494" i="13"/>
  <c r="AC1492" i="13"/>
  <c r="AC1490" i="13"/>
  <c r="AC1488" i="13"/>
  <c r="AC1486" i="13"/>
  <c r="AC1484" i="13"/>
  <c r="AC1482" i="13"/>
  <c r="AC1480" i="13"/>
  <c r="AC1478" i="13"/>
  <c r="AC1476" i="13"/>
  <c r="AC1515" i="13"/>
  <c r="AC1513" i="13"/>
  <c r="AC1511" i="13"/>
  <c r="AC1509" i="13"/>
  <c r="AC1507" i="13"/>
  <c r="AC1505" i="13"/>
  <c r="AC1503" i="13"/>
  <c r="AC1501" i="13"/>
  <c r="AC1499" i="13"/>
  <c r="AC1497" i="13"/>
  <c r="AC1495" i="13"/>
  <c r="AC1493" i="13"/>
  <c r="AC1491" i="13"/>
  <c r="AC1489" i="13"/>
  <c r="AC1487" i="13"/>
  <c r="AC1485" i="13"/>
  <c r="AC1483" i="13"/>
  <c r="AC1481" i="13"/>
  <c r="AC1479" i="13"/>
  <c r="AC1477" i="13"/>
  <c r="AD1516" i="13"/>
  <c r="AD1514" i="13"/>
  <c r="AD1512" i="13"/>
  <c r="AD1510" i="13"/>
  <c r="AD1508" i="13"/>
  <c r="AD1506" i="13"/>
  <c r="AD1504" i="13"/>
  <c r="AD1502" i="13"/>
  <c r="AD1500" i="13"/>
  <c r="AD1498" i="13"/>
  <c r="AD1496" i="13"/>
  <c r="AD1494" i="13"/>
  <c r="AD1492" i="13"/>
  <c r="AD1490" i="13"/>
  <c r="AD1488" i="13"/>
  <c r="AD1486" i="13"/>
  <c r="AD1484" i="13"/>
  <c r="AD1482" i="13"/>
  <c r="AD1480" i="13"/>
  <c r="AD1478" i="13"/>
  <c r="AD1476" i="13"/>
  <c r="AD1515" i="13"/>
  <c r="AD1513" i="13"/>
  <c r="AD1511" i="13"/>
  <c r="AD1509" i="13"/>
  <c r="AD1507" i="13"/>
  <c r="AD1505" i="13"/>
  <c r="AD1503" i="13"/>
  <c r="AD1501" i="13"/>
  <c r="AD1499" i="13"/>
  <c r="AD1497" i="13"/>
  <c r="AD1495" i="13"/>
  <c r="AD1493" i="13"/>
  <c r="AD1491" i="13"/>
  <c r="AD1489" i="13"/>
  <c r="AD1487" i="13"/>
  <c r="AD1485" i="13"/>
  <c r="AD1483" i="13"/>
  <c r="AD1481" i="13"/>
  <c r="AD1479" i="13"/>
  <c r="AD1477" i="13"/>
  <c r="AD1468" i="13"/>
  <c r="AD1458" i="13"/>
  <c r="AD1448" i="13"/>
  <c r="AD1438" i="13"/>
  <c r="AD1428" i="13"/>
  <c r="AD1418" i="13"/>
  <c r="AD1408" i="13"/>
  <c r="AD1398" i="13"/>
  <c r="AD1388" i="13"/>
  <c r="AD1378" i="13"/>
  <c r="AD1368" i="13"/>
  <c r="AD1358" i="13"/>
  <c r="AD1348" i="13"/>
  <c r="AD1338" i="13"/>
  <c r="AD1328" i="13"/>
  <c r="AD1318" i="13"/>
  <c r="AD1308" i="13"/>
  <c r="AD1298" i="13"/>
  <c r="AD1288" i="13"/>
  <c r="AD1278" i="13"/>
  <c r="AD1268" i="13"/>
  <c r="AD1258" i="13"/>
  <c r="AD1248" i="13"/>
  <c r="AD1238" i="13"/>
  <c r="AD1228" i="13"/>
  <c r="AD1218" i="13"/>
  <c r="AD1208" i="13"/>
  <c r="AD1198" i="13"/>
  <c r="AD1188" i="13"/>
  <c r="AD1178" i="13"/>
  <c r="AD1168" i="13"/>
  <c r="AD1158" i="13"/>
  <c r="AD1467" i="13"/>
  <c r="AD1457" i="13"/>
  <c r="AD1447" i="13"/>
  <c r="AD1437" i="13"/>
  <c r="AD1427" i="13"/>
  <c r="AD1417" i="13"/>
  <c r="AD1407" i="13"/>
  <c r="AD1397" i="13"/>
  <c r="AD1387" i="13"/>
  <c r="AD1377" i="13"/>
  <c r="AD1367" i="13"/>
  <c r="AD1357" i="13"/>
  <c r="AD1347" i="13"/>
  <c r="AD1337" i="13"/>
  <c r="AD1327" i="13"/>
  <c r="AD1317" i="13"/>
  <c r="AD1307" i="13"/>
  <c r="AD1297" i="13"/>
  <c r="AD1287" i="13"/>
  <c r="AD1277" i="13"/>
  <c r="AD1267" i="13"/>
  <c r="AD1257" i="13"/>
  <c r="AD1247" i="13"/>
  <c r="AD1237" i="13"/>
  <c r="AD1227" i="13"/>
  <c r="AD1217" i="13"/>
  <c r="AD1207" i="13"/>
  <c r="AD1197" i="13"/>
  <c r="AD1187" i="13"/>
  <c r="AD1177" i="13"/>
  <c r="AD1167" i="13"/>
  <c r="AD1157" i="13"/>
  <c r="AD1147" i="13"/>
  <c r="AD1137" i="13"/>
  <c r="AD1127" i="13"/>
  <c r="AD1117" i="13"/>
  <c r="AD1107" i="13"/>
  <c r="AD1097" i="13"/>
  <c r="AD1087" i="13"/>
  <c r="AD1077" i="13"/>
  <c r="AD1067" i="13"/>
  <c r="AD1057" i="13"/>
  <c r="AD1047" i="13"/>
  <c r="AD1037" i="13"/>
  <c r="AD1027" i="13"/>
  <c r="AD1017" i="13"/>
  <c r="AD1007" i="13"/>
  <c r="AD997" i="13"/>
  <c r="AD987" i="13"/>
  <c r="AD977" i="13"/>
  <c r="AD967" i="13"/>
  <c r="AD957" i="13"/>
  <c r="AD947" i="13"/>
  <c r="AD937" i="13"/>
  <c r="AD927" i="13"/>
  <c r="AD917" i="13"/>
  <c r="AD907" i="13"/>
  <c r="AD897" i="13"/>
  <c r="AD887" i="13"/>
  <c r="AD877" i="13"/>
  <c r="AD867" i="13"/>
  <c r="AD857" i="13"/>
  <c r="AD847" i="13"/>
  <c r="AD837" i="13"/>
  <c r="AD827" i="13"/>
  <c r="AD817" i="13"/>
  <c r="AD807" i="13"/>
  <c r="AD797" i="13"/>
  <c r="AD787" i="13"/>
  <c r="AD777" i="13"/>
  <c r="AD767" i="13"/>
  <c r="AD757" i="13"/>
  <c r="AD747" i="13"/>
  <c r="AD737" i="13"/>
  <c r="AD727" i="13"/>
  <c r="AD717" i="13"/>
  <c r="AD707" i="13"/>
  <c r="AD697" i="13"/>
  <c r="AD687" i="13"/>
  <c r="AD677" i="13"/>
  <c r="AD667" i="13"/>
  <c r="AD657" i="13"/>
  <c r="AD647" i="13"/>
  <c r="AD637" i="13"/>
  <c r="AD627" i="13"/>
  <c r="AD1466" i="13"/>
  <c r="AD1456" i="13"/>
  <c r="AD1446" i="13"/>
  <c r="AD1436" i="13"/>
  <c r="AD1426" i="13"/>
  <c r="AD1416" i="13"/>
  <c r="AD1406" i="13"/>
  <c r="AD1396" i="13"/>
  <c r="AD1386" i="13"/>
  <c r="AD1376" i="13"/>
  <c r="AD1366" i="13"/>
  <c r="AD1356" i="13"/>
  <c r="AD1346" i="13"/>
  <c r="AD1336" i="13"/>
  <c r="AD1326" i="13"/>
  <c r="AD1316" i="13"/>
  <c r="AD1306" i="13"/>
  <c r="AD1296" i="13"/>
  <c r="AD1286" i="13"/>
  <c r="AD1276" i="13"/>
  <c r="AD1266" i="13"/>
  <c r="AD1256" i="13"/>
  <c r="AD1246" i="13"/>
  <c r="AD1236" i="13"/>
  <c r="AD1226" i="13"/>
  <c r="AD1216" i="13"/>
  <c r="AD1206" i="13"/>
  <c r="AD1196" i="13"/>
  <c r="AD1186" i="13"/>
  <c r="AD1176" i="13"/>
  <c r="AD1166" i="13"/>
  <c r="AD1156" i="13"/>
  <c r="AD1146" i="13"/>
  <c r="AD1136" i="13"/>
  <c r="AD1126" i="13"/>
  <c r="AD1116" i="13"/>
  <c r="AD1106" i="13"/>
  <c r="AD1096" i="13"/>
  <c r="AD1086" i="13"/>
  <c r="AD1076" i="13"/>
  <c r="AD1066" i="13"/>
  <c r="AD1056" i="13"/>
  <c r="AD1046" i="13"/>
  <c r="AD1036" i="13"/>
  <c r="AD1026" i="13"/>
  <c r="AD1016" i="13"/>
  <c r="AD1006" i="13"/>
  <c r="AD996" i="13"/>
  <c r="AD986" i="13"/>
  <c r="AD976" i="13"/>
  <c r="AD966" i="13"/>
  <c r="AD956" i="13"/>
  <c r="AD946" i="13"/>
  <c r="AD936" i="13"/>
  <c r="AD926" i="13"/>
  <c r="AD916" i="13"/>
  <c r="AD906" i="13"/>
  <c r="AD896" i="13"/>
  <c r="AD1475" i="13"/>
  <c r="AD1465" i="13"/>
  <c r="AD1455" i="13"/>
  <c r="AD1445" i="13"/>
  <c r="AD1435" i="13"/>
  <c r="AD1425" i="13"/>
  <c r="AD1415" i="13"/>
  <c r="AD1405" i="13"/>
  <c r="AD1395" i="13"/>
  <c r="AD1385" i="13"/>
  <c r="AD1375" i="13"/>
  <c r="AD1365" i="13"/>
  <c r="AD1355" i="13"/>
  <c r="AD1345" i="13"/>
  <c r="AD1335" i="13"/>
  <c r="AD1325" i="13"/>
  <c r="AD1315" i="13"/>
  <c r="AD1305" i="13"/>
  <c r="AD1295" i="13"/>
  <c r="AD1285" i="13"/>
  <c r="AD1275" i="13"/>
  <c r="AD1265" i="13"/>
  <c r="AD1255" i="13"/>
  <c r="AD1245" i="13"/>
  <c r="AD1235" i="13"/>
  <c r="AD1225" i="13"/>
  <c r="AD1215" i="13"/>
  <c r="AD1205" i="13"/>
  <c r="AD1195" i="13"/>
  <c r="AD1185" i="13"/>
  <c r="AD1175" i="13"/>
  <c r="AD1165" i="13"/>
  <c r="AD1155" i="13"/>
  <c r="AD1145" i="13"/>
  <c r="AD1135" i="13"/>
  <c r="AD1125" i="13"/>
  <c r="AD1115" i="13"/>
  <c r="AD1105" i="13"/>
  <c r="AD1095" i="13"/>
  <c r="AD1085" i="13"/>
  <c r="AD1075" i="13"/>
  <c r="AD1065" i="13"/>
  <c r="AD1474" i="13"/>
  <c r="AD1464" i="13"/>
  <c r="AD1454" i="13"/>
  <c r="AD1444" i="13"/>
  <c r="AD1434" i="13"/>
  <c r="AD1424" i="13"/>
  <c r="AD1414" i="13"/>
  <c r="AD1404" i="13"/>
  <c r="AD1394" i="13"/>
  <c r="AD1384" i="13"/>
  <c r="AD1374" i="13"/>
  <c r="AD1364" i="13"/>
  <c r="AD1354" i="13"/>
  <c r="AD1344" i="13"/>
  <c r="AD1334" i="13"/>
  <c r="AD1324" i="13"/>
  <c r="AD1314" i="13"/>
  <c r="AD1304" i="13"/>
  <c r="AD1294" i="13"/>
  <c r="AD1284" i="13"/>
  <c r="AD1274" i="13"/>
  <c r="AD1264" i="13"/>
  <c r="AD1254" i="13"/>
  <c r="AD1244" i="13"/>
  <c r="AD1234" i="13"/>
  <c r="AD1224" i="13"/>
  <c r="AD1214" i="13"/>
  <c r="AD1204" i="13"/>
  <c r="AD1194" i="13"/>
  <c r="AD1184" i="13"/>
  <c r="AD1174" i="13"/>
  <c r="AD1164" i="13"/>
  <c r="AD1154" i="13"/>
  <c r="AD1144" i="13"/>
  <c r="AD1134" i="13"/>
  <c r="AD1124" i="13"/>
  <c r="AD1114" i="13"/>
  <c r="AD1104" i="13"/>
  <c r="AD1094" i="13"/>
  <c r="AD1084" i="13"/>
  <c r="AD1074" i="13"/>
  <c r="AD1064" i="13"/>
  <c r="AD1054" i="13"/>
  <c r="AD1044" i="13"/>
  <c r="AD1473" i="13"/>
  <c r="AD1463" i="13"/>
  <c r="AD1453" i="13"/>
  <c r="AD1443" i="13"/>
  <c r="AD1433" i="13"/>
  <c r="AD1423" i="13"/>
  <c r="AD1413" i="13"/>
  <c r="AD1403" i="13"/>
  <c r="AD1393" i="13"/>
  <c r="AD1383" i="13"/>
  <c r="AD1373" i="13"/>
  <c r="AD1363" i="13"/>
  <c r="AD1353" i="13"/>
  <c r="AD1343" i="13"/>
  <c r="AD1333" i="13"/>
  <c r="AD1323" i="13"/>
  <c r="AD1313" i="13"/>
  <c r="AD1303" i="13"/>
  <c r="AD1293" i="13"/>
  <c r="AD1283" i="13"/>
  <c r="AD1273" i="13"/>
  <c r="AD1263" i="13"/>
  <c r="AD1253" i="13"/>
  <c r="AD1243" i="13"/>
  <c r="AD1233" i="13"/>
  <c r="AD1223" i="13"/>
  <c r="AD1213" i="13"/>
  <c r="AD1203" i="13"/>
  <c r="AD1193" i="13"/>
  <c r="AD1183" i="13"/>
  <c r="AD1173" i="13"/>
  <c r="AD1163" i="13"/>
  <c r="AD1153" i="13"/>
  <c r="AD1143" i="13"/>
  <c r="AD1133" i="13"/>
  <c r="AD1123" i="13"/>
  <c r="AD1113" i="13"/>
  <c r="AD1103" i="13"/>
  <c r="AD1093" i="13"/>
  <c r="AD1083" i="13"/>
  <c r="AD1073" i="13"/>
  <c r="AD1063" i="13"/>
  <c r="AD1053" i="13"/>
  <c r="AD1043" i="13"/>
  <c r="AD1033" i="13"/>
  <c r="AD1023" i="13"/>
  <c r="AD1013" i="13"/>
  <c r="AD1003" i="13"/>
  <c r="AD993" i="13"/>
  <c r="AD983" i="13"/>
  <c r="AD973" i="13"/>
  <c r="AD963" i="13"/>
  <c r="AD953" i="13"/>
  <c r="AD943" i="13"/>
  <c r="AD933" i="13"/>
  <c r="AD923" i="13"/>
  <c r="AD913" i="13"/>
  <c r="AD903" i="13"/>
  <c r="AD893" i="13"/>
  <c r="AD883" i="13"/>
  <c r="AD873" i="13"/>
  <c r="AD1472" i="13"/>
  <c r="AD1462" i="13"/>
  <c r="AD1452" i="13"/>
  <c r="AD1442" i="13"/>
  <c r="AD1432" i="13"/>
  <c r="AD1422" i="13"/>
  <c r="AD1412" i="13"/>
  <c r="AD1402" i="13"/>
  <c r="AD1392" i="13"/>
  <c r="AD1382" i="13"/>
  <c r="AD1372" i="13"/>
  <c r="AD1362" i="13"/>
  <c r="AD1352" i="13"/>
  <c r="AD1342" i="13"/>
  <c r="AD1332" i="13"/>
  <c r="AD1322" i="13"/>
  <c r="AD1312" i="13"/>
  <c r="AD1302" i="13"/>
  <c r="AD1292" i="13"/>
  <c r="AD1282" i="13"/>
  <c r="AD1272" i="13"/>
  <c r="AD1262" i="13"/>
  <c r="AD1252" i="13"/>
  <c r="AD1242" i="13"/>
  <c r="AD1232" i="13"/>
  <c r="AD1222" i="13"/>
  <c r="AD1212" i="13"/>
  <c r="AD1202" i="13"/>
  <c r="AD1192" i="13"/>
  <c r="AD1182" i="13"/>
  <c r="AD1172" i="13"/>
  <c r="AD1162" i="13"/>
  <c r="AD1152" i="13"/>
  <c r="AD1142" i="13"/>
  <c r="AD1132" i="13"/>
  <c r="AD1122" i="13"/>
  <c r="AD1112" i="13"/>
  <c r="AD1102" i="13"/>
  <c r="AD1092" i="13"/>
  <c r="AD1082" i="13"/>
  <c r="AD1072" i="13"/>
  <c r="AD1062" i="13"/>
  <c r="AD1052" i="13"/>
  <c r="AD1471" i="13"/>
  <c r="AD1461" i="13"/>
  <c r="AD1451" i="13"/>
  <c r="AD1441" i="13"/>
  <c r="AD1431" i="13"/>
  <c r="AD1421" i="13"/>
  <c r="AD1411" i="13"/>
  <c r="AD1401" i="13"/>
  <c r="AD1391" i="13"/>
  <c r="AD1381" i="13"/>
  <c r="AD1371" i="13"/>
  <c r="AD1361" i="13"/>
  <c r="AD1351" i="13"/>
  <c r="AD1341" i="13"/>
  <c r="AD1331" i="13"/>
  <c r="AD1321" i="13"/>
  <c r="AD1311" i="13"/>
  <c r="AD1301" i="13"/>
  <c r="AD1291" i="13"/>
  <c r="AD1281" i="13"/>
  <c r="AD1271" i="13"/>
  <c r="AD1261" i="13"/>
  <c r="AD1251" i="13"/>
  <c r="AD1241" i="13"/>
  <c r="AD1231" i="13"/>
  <c r="AD1221" i="13"/>
  <c r="AD1211" i="13"/>
  <c r="AD1201" i="13"/>
  <c r="AD1191" i="13"/>
  <c r="AD1181" i="13"/>
  <c r="AD1171" i="13"/>
  <c r="AD1161" i="13"/>
  <c r="AD1151" i="13"/>
  <c r="AD1141" i="13"/>
  <c r="AD1131" i="13"/>
  <c r="AD1121" i="13"/>
  <c r="AD1111" i="13"/>
  <c r="AD1101" i="13"/>
  <c r="AD1091" i="13"/>
  <c r="AD1081" i="13"/>
  <c r="AD1071" i="13"/>
  <c r="AD1061" i="13"/>
  <c r="AD1051" i="13"/>
  <c r="AD1041" i="13"/>
  <c r="AD1469" i="13"/>
  <c r="AD1459" i="13"/>
  <c r="AD1449" i="13"/>
  <c r="AD1439" i="13"/>
  <c r="AD1429" i="13"/>
  <c r="AD1419" i="13"/>
  <c r="AD1409" i="13"/>
  <c r="AD1399" i="13"/>
  <c r="AD1389" i="13"/>
  <c r="AD1379" i="13"/>
  <c r="AD1369" i="13"/>
  <c r="AD1359" i="13"/>
  <c r="AD1349" i="13"/>
  <c r="AD1339" i="13"/>
  <c r="AD1329" i="13"/>
  <c r="AD1319" i="13"/>
  <c r="AD1309" i="13"/>
  <c r="AD1299" i="13"/>
  <c r="AD1289" i="13"/>
  <c r="AD1279" i="13"/>
  <c r="AD1269" i="13"/>
  <c r="AD1259" i="13"/>
  <c r="AD1249" i="13"/>
  <c r="AD1239" i="13"/>
  <c r="AD1229" i="13"/>
  <c r="AD1219" i="13"/>
  <c r="AD1209" i="13"/>
  <c r="AD1199" i="13"/>
  <c r="AD1189" i="13"/>
  <c r="AD1179" i="13"/>
  <c r="AD1169" i="13"/>
  <c r="AD1159" i="13"/>
  <c r="AD1149" i="13"/>
  <c r="AD1139" i="13"/>
  <c r="AD1129" i="13"/>
  <c r="AD1119" i="13"/>
  <c r="AD1109" i="13"/>
  <c r="AD1099" i="13"/>
  <c r="AD1089" i="13"/>
  <c r="AD1079" i="13"/>
  <c r="AD1069" i="13"/>
  <c r="AD1059" i="13"/>
  <c r="AD1400" i="13"/>
  <c r="AD1300" i="13"/>
  <c r="AD1200" i="13"/>
  <c r="AD1128" i="13"/>
  <c r="AD1078" i="13"/>
  <c r="AD1042" i="13"/>
  <c r="AD1028" i="13"/>
  <c r="AD1012" i="13"/>
  <c r="AD999" i="13"/>
  <c r="AD984" i="13"/>
  <c r="AD970" i="13"/>
  <c r="AD955" i="13"/>
  <c r="AD941" i="13"/>
  <c r="AD928" i="13"/>
  <c r="AD912" i="13"/>
  <c r="AD899" i="13"/>
  <c r="AD885" i="13"/>
  <c r="AD872" i="13"/>
  <c r="AD861" i="13"/>
  <c r="AD850" i="13"/>
  <c r="AD839" i="13"/>
  <c r="AD828" i="13"/>
  <c r="AD816" i="13"/>
  <c r="AD805" i="13"/>
  <c r="AD794" i="13"/>
  <c r="AD783" i="13"/>
  <c r="AD772" i="13"/>
  <c r="AD761" i="13"/>
  <c r="AD750" i="13"/>
  <c r="AD739" i="13"/>
  <c r="AD728" i="13"/>
  <c r="AD716" i="13"/>
  <c r="AD705" i="13"/>
  <c r="AD694" i="13"/>
  <c r="AD683" i="13"/>
  <c r="AD672" i="13"/>
  <c r="AD661" i="13"/>
  <c r="AD650" i="13"/>
  <c r="AD639" i="13"/>
  <c r="AD628" i="13"/>
  <c r="AD617" i="13"/>
  <c r="AD607" i="13"/>
  <c r="AD597" i="13"/>
  <c r="AD587" i="13"/>
  <c r="AD577" i="13"/>
  <c r="AD567" i="13"/>
  <c r="AD557" i="13"/>
  <c r="AD547" i="13"/>
  <c r="AD537" i="13"/>
  <c r="AD527" i="13"/>
  <c r="AD517" i="13"/>
  <c r="AD507" i="13"/>
  <c r="AD497" i="13"/>
  <c r="AD487" i="13"/>
  <c r="AD477" i="13"/>
  <c r="AD467" i="13"/>
  <c r="AD457" i="13"/>
  <c r="AD447" i="13"/>
  <c r="AD437" i="13"/>
  <c r="AD427" i="13"/>
  <c r="AD417" i="13"/>
  <c r="AD407" i="13"/>
  <c r="AD397" i="13"/>
  <c r="AD387" i="13"/>
  <c r="AD377" i="13"/>
  <c r="AD367" i="13"/>
  <c r="AD357" i="13"/>
  <c r="AD347" i="13"/>
  <c r="AD337" i="13"/>
  <c r="AD327" i="13"/>
  <c r="AD317" i="13"/>
  <c r="AD307" i="13"/>
  <c r="AD297" i="13"/>
  <c r="AD287" i="13"/>
  <c r="AD277" i="13"/>
  <c r="AD267" i="13"/>
  <c r="AD257" i="13"/>
  <c r="AD247" i="13"/>
  <c r="AD237" i="13"/>
  <c r="AD227" i="13"/>
  <c r="AD217" i="13"/>
  <c r="AD207" i="13"/>
  <c r="AD197" i="13"/>
  <c r="AD187" i="13"/>
  <c r="AD177" i="13"/>
  <c r="AD1390" i="13"/>
  <c r="AD1290" i="13"/>
  <c r="AD1190" i="13"/>
  <c r="AD1120" i="13"/>
  <c r="AD1070" i="13"/>
  <c r="AD1040" i="13"/>
  <c r="AD1025" i="13"/>
  <c r="AD1011" i="13"/>
  <c r="AD998" i="13"/>
  <c r="AD982" i="13"/>
  <c r="AD969" i="13"/>
  <c r="AD954" i="13"/>
  <c r="AD940" i="13"/>
  <c r="AD925" i="13"/>
  <c r="AD911" i="13"/>
  <c r="AD898" i="13"/>
  <c r="AD884" i="13"/>
  <c r="AD871" i="13"/>
  <c r="AD860" i="13"/>
  <c r="AD849" i="13"/>
  <c r="AD838" i="13"/>
  <c r="AD826" i="13"/>
  <c r="AD815" i="13"/>
  <c r="AD804" i="13"/>
  <c r="AD793" i="13"/>
  <c r="AD782" i="13"/>
  <c r="AD771" i="13"/>
  <c r="AD760" i="13"/>
  <c r="AD749" i="13"/>
  <c r="AD738" i="13"/>
  <c r="AD726" i="13"/>
  <c r="AD715" i="13"/>
  <c r="AD704" i="13"/>
  <c r="AD693" i="13"/>
  <c r="AD682" i="13"/>
  <c r="AD671" i="13"/>
  <c r="AD660" i="13"/>
  <c r="AD649" i="13"/>
  <c r="AD638" i="13"/>
  <c r="AD626" i="13"/>
  <c r="AD616" i="13"/>
  <c r="AD606" i="13"/>
  <c r="AD596" i="13"/>
  <c r="AD586" i="13"/>
  <c r="AD576" i="13"/>
  <c r="AD566" i="13"/>
  <c r="AD556" i="13"/>
  <c r="AD546" i="13"/>
  <c r="AD536" i="13"/>
  <c r="AD526" i="13"/>
  <c r="AD516" i="13"/>
  <c r="AD506" i="13"/>
  <c r="AD496" i="13"/>
  <c r="AD486" i="13"/>
  <c r="AD476" i="13"/>
  <c r="AD466" i="13"/>
  <c r="AD456" i="13"/>
  <c r="AD446" i="13"/>
  <c r="AD436" i="13"/>
  <c r="AD426" i="13"/>
  <c r="AD416" i="13"/>
  <c r="AD406" i="13"/>
  <c r="AD396" i="13"/>
  <c r="AD386" i="13"/>
  <c r="AD376" i="13"/>
  <c r="AD366" i="13"/>
  <c r="AD356" i="13"/>
  <c r="AD346" i="13"/>
  <c r="AD336" i="13"/>
  <c r="AD326" i="13"/>
  <c r="AD316" i="13"/>
  <c r="AD1380" i="13"/>
  <c r="AD1280" i="13"/>
  <c r="AD1180" i="13"/>
  <c r="AD1118" i="13"/>
  <c r="AD1068" i="13"/>
  <c r="AD1039" i="13"/>
  <c r="AD1024" i="13"/>
  <c r="AD1010" i="13"/>
  <c r="AD995" i="13"/>
  <c r="AD981" i="13"/>
  <c r="AD968" i="13"/>
  <c r="AD952" i="13"/>
  <c r="AD939" i="13"/>
  <c r="AD924" i="13"/>
  <c r="AD910" i="13"/>
  <c r="AD895" i="13"/>
  <c r="AD882" i="13"/>
  <c r="AD870" i="13"/>
  <c r="AD859" i="13"/>
  <c r="AD848" i="13"/>
  <c r="AD836" i="13"/>
  <c r="AD825" i="13"/>
  <c r="AD814" i="13"/>
  <c r="AD803" i="13"/>
  <c r="AD792" i="13"/>
  <c r="AD781" i="13"/>
  <c r="AD770" i="13"/>
  <c r="AD759" i="13"/>
  <c r="AD748" i="13"/>
  <c r="AD736" i="13"/>
  <c r="AD725" i="13"/>
  <c r="AD714" i="13"/>
  <c r="AD703" i="13"/>
  <c r="AD692" i="13"/>
  <c r="AD681" i="13"/>
  <c r="AD670" i="13"/>
  <c r="AD659" i="13"/>
  <c r="AD648" i="13"/>
  <c r="AD636" i="13"/>
  <c r="AD625" i="13"/>
  <c r="AD615" i="13"/>
  <c r="AD605" i="13"/>
  <c r="AD595" i="13"/>
  <c r="AD1470" i="13"/>
  <c r="AD1370" i="13"/>
  <c r="AD1270" i="13"/>
  <c r="AD1170" i="13"/>
  <c r="AD1110" i="13"/>
  <c r="AD1060" i="13"/>
  <c r="AD1038" i="13"/>
  <c r="AD1022" i="13"/>
  <c r="AD1009" i="13"/>
  <c r="AD994" i="13"/>
  <c r="AD980" i="13"/>
  <c r="AD965" i="13"/>
  <c r="AD951" i="13"/>
  <c r="AD938" i="13"/>
  <c r="AD922" i="13"/>
  <c r="AD909" i="13"/>
  <c r="AD894" i="13"/>
  <c r="AD881" i="13"/>
  <c r="AD869" i="13"/>
  <c r="AD858" i="13"/>
  <c r="AD846" i="13"/>
  <c r="AD835" i="13"/>
  <c r="AD824" i="13"/>
  <c r="AD813" i="13"/>
  <c r="AD802" i="13"/>
  <c r="AD791" i="13"/>
  <c r="AD780" i="13"/>
  <c r="AD769" i="13"/>
  <c r="AD758" i="13"/>
  <c r="AD746" i="13"/>
  <c r="AD735" i="13"/>
  <c r="AD724" i="13"/>
  <c r="AD713" i="13"/>
  <c r="AD702" i="13"/>
  <c r="AD691" i="13"/>
  <c r="AD680" i="13"/>
  <c r="AD669" i="13"/>
  <c r="AD658" i="13"/>
  <c r="AD646" i="13"/>
  <c r="AD635" i="13"/>
  <c r="AD624" i="13"/>
  <c r="AD614" i="13"/>
  <c r="AD604" i="13"/>
  <c r="AD594" i="13"/>
  <c r="AD584" i="13"/>
  <c r="AD574" i="13"/>
  <c r="AD564" i="13"/>
  <c r="AD554" i="13"/>
  <c r="AD1460" i="13"/>
  <c r="AD1360" i="13"/>
  <c r="AD1260" i="13"/>
  <c r="AD1160" i="13"/>
  <c r="AD1108" i="13"/>
  <c r="AD1058" i="13"/>
  <c r="AD1035" i="13"/>
  <c r="AD1021" i="13"/>
  <c r="AD1008" i="13"/>
  <c r="AD992" i="13"/>
  <c r="AD979" i="13"/>
  <c r="AD964" i="13"/>
  <c r="AD950" i="13"/>
  <c r="AD935" i="13"/>
  <c r="AD921" i="13"/>
  <c r="AD908" i="13"/>
  <c r="AD892" i="13"/>
  <c r="AD880" i="13"/>
  <c r="AD868" i="13"/>
  <c r="AD856" i="13"/>
  <c r="AD845" i="13"/>
  <c r="AD834" i="13"/>
  <c r="AD823" i="13"/>
  <c r="AD812" i="13"/>
  <c r="AD801" i="13"/>
  <c r="AD790" i="13"/>
  <c r="AD779" i="13"/>
  <c r="AD768" i="13"/>
  <c r="AD756" i="13"/>
  <c r="AD745" i="13"/>
  <c r="AD734" i="13"/>
  <c r="AD723" i="13"/>
  <c r="AD712" i="13"/>
  <c r="AD701" i="13"/>
  <c r="AD690" i="13"/>
  <c r="AD679" i="13"/>
  <c r="AD668" i="13"/>
  <c r="AD656" i="13"/>
  <c r="AD645" i="13"/>
  <c r="AD634" i="13"/>
  <c r="AD623" i="13"/>
  <c r="AD613" i="13"/>
  <c r="AD603" i="13"/>
  <c r="AD593" i="13"/>
  <c r="AD583" i="13"/>
  <c r="AD573" i="13"/>
  <c r="AD563" i="13"/>
  <c r="AD553" i="13"/>
  <c r="AD543" i="13"/>
  <c r="AD533" i="13"/>
  <c r="AD1450" i="13"/>
  <c r="AD1350" i="13"/>
  <c r="AD1250" i="13"/>
  <c r="AD1150" i="13"/>
  <c r="AD1100" i="13"/>
  <c r="AD1055" i="13"/>
  <c r="AD1034" i="13"/>
  <c r="AD1020" i="13"/>
  <c r="AD1005" i="13"/>
  <c r="AD991" i="13"/>
  <c r="AD978" i="13"/>
  <c r="AD962" i="13"/>
  <c r="AD949" i="13"/>
  <c r="AD934" i="13"/>
  <c r="AD920" i="13"/>
  <c r="AD905" i="13"/>
  <c r="AD891" i="13"/>
  <c r="AD879" i="13"/>
  <c r="AD866" i="13"/>
  <c r="AD855" i="13"/>
  <c r="AD844" i="13"/>
  <c r="AD833" i="13"/>
  <c r="AD822" i="13"/>
  <c r="AD811" i="13"/>
  <c r="AD800" i="13"/>
  <c r="AD789" i="13"/>
  <c r="AD778" i="13"/>
  <c r="AD766" i="13"/>
  <c r="AD755" i="13"/>
  <c r="AD744" i="13"/>
  <c r="AD733" i="13"/>
  <c r="AD722" i="13"/>
  <c r="AD711" i="13"/>
  <c r="AD700" i="13"/>
  <c r="AD689" i="13"/>
  <c r="AD678" i="13"/>
  <c r="AD666" i="13"/>
  <c r="AD655" i="13"/>
  <c r="AD644" i="13"/>
  <c r="AD633" i="13"/>
  <c r="AD622" i="13"/>
  <c r="AD612" i="13"/>
  <c r="AD1440" i="13"/>
  <c r="AD1340" i="13"/>
  <c r="AD1240" i="13"/>
  <c r="AD1148" i="13"/>
  <c r="AD1098" i="13"/>
  <c r="AD1050" i="13"/>
  <c r="AD1032" i="13"/>
  <c r="AD1019" i="13"/>
  <c r="AD1004" i="13"/>
  <c r="AD990" i="13"/>
  <c r="AD975" i="13"/>
  <c r="AD961" i="13"/>
  <c r="AD948" i="13"/>
  <c r="AD932" i="13"/>
  <c r="AD919" i="13"/>
  <c r="AD904" i="13"/>
  <c r="AD890" i="13"/>
  <c r="AD878" i="13"/>
  <c r="AD865" i="13"/>
  <c r="AD854" i="13"/>
  <c r="AD843" i="13"/>
  <c r="AD832" i="13"/>
  <c r="AD821" i="13"/>
  <c r="AD810" i="13"/>
  <c r="AD799" i="13"/>
  <c r="AD788" i="13"/>
  <c r="AD776" i="13"/>
  <c r="AD765" i="13"/>
  <c r="AD754" i="13"/>
  <c r="AD743" i="13"/>
  <c r="AD732" i="13"/>
  <c r="AD721" i="13"/>
  <c r="AD710" i="13"/>
  <c r="AD699" i="13"/>
  <c r="AD688" i="13"/>
  <c r="AD676" i="13"/>
  <c r="AD665" i="13"/>
  <c r="AD654" i="13"/>
  <c r="AD643" i="13"/>
  <c r="AD632" i="13"/>
  <c r="AD621" i="13"/>
  <c r="AD611" i="13"/>
  <c r="AD601" i="13"/>
  <c r="AD1430" i="13"/>
  <c r="AD1420" i="13"/>
  <c r="AD1410" i="13"/>
  <c r="AD1310" i="13"/>
  <c r="AD1210" i="13"/>
  <c r="AD1130" i="13"/>
  <c r="AD1080" i="13"/>
  <c r="AD1045" i="13"/>
  <c r="AD1029" i="13"/>
  <c r="AD1014" i="13"/>
  <c r="AD1000" i="13"/>
  <c r="AD985" i="13"/>
  <c r="AD971" i="13"/>
  <c r="AD958" i="13"/>
  <c r="AD942" i="13"/>
  <c r="AD929" i="13"/>
  <c r="AD914" i="13"/>
  <c r="AD900" i="13"/>
  <c r="AD886" i="13"/>
  <c r="AD874" i="13"/>
  <c r="AD862" i="13"/>
  <c r="AD851" i="13"/>
  <c r="AD840" i="13"/>
  <c r="AD829" i="13"/>
  <c r="AD818" i="13"/>
  <c r="AD806" i="13"/>
  <c r="AD795" i="13"/>
  <c r="AD784" i="13"/>
  <c r="AD773" i="13"/>
  <c r="AD762" i="13"/>
  <c r="AD751" i="13"/>
  <c r="AD740" i="13"/>
  <c r="AD729" i="13"/>
  <c r="AD718" i="13"/>
  <c r="AD706" i="13"/>
  <c r="AD695" i="13"/>
  <c r="AD684" i="13"/>
  <c r="AD673" i="13"/>
  <c r="AD662" i="13"/>
  <c r="AD651" i="13"/>
  <c r="AD640" i="13"/>
  <c r="AD629" i="13"/>
  <c r="AD618" i="13"/>
  <c r="AD608" i="13"/>
  <c r="AD598" i="13"/>
  <c r="AD588" i="13"/>
  <c r="AD578" i="13"/>
  <c r="AD568" i="13"/>
  <c r="AD558" i="13"/>
  <c r="AD548" i="13"/>
  <c r="AD538" i="13"/>
  <c r="AD528" i="13"/>
  <c r="AD518" i="13"/>
  <c r="AD508" i="13"/>
  <c r="AD498" i="13"/>
  <c r="AD488" i="13"/>
  <c r="AD478" i="13"/>
  <c r="AD468" i="13"/>
  <c r="AD458" i="13"/>
  <c r="AD448" i="13"/>
  <c r="AD438" i="13"/>
  <c r="AD428" i="13"/>
  <c r="AD418" i="13"/>
  <c r="AD408" i="13"/>
  <c r="AD398" i="13"/>
  <c r="AD388" i="13"/>
  <c r="AD378" i="13"/>
  <c r="AD368" i="13"/>
  <c r="AD358" i="13"/>
  <c r="AD348" i="13"/>
  <c r="AD338" i="13"/>
  <c r="AD328" i="13"/>
  <c r="AD318" i="13"/>
  <c r="AD308" i="13"/>
  <c r="AD298" i="13"/>
  <c r="AD288" i="13"/>
  <c r="AD278" i="13"/>
  <c r="AD268" i="13"/>
  <c r="AD1088" i="13"/>
  <c r="AD988" i="13"/>
  <c r="AD915" i="13"/>
  <c r="AD852" i="13"/>
  <c r="AD796" i="13"/>
  <c r="AD741" i="13"/>
  <c r="AD685" i="13"/>
  <c r="AD630" i="13"/>
  <c r="AD590" i="13"/>
  <c r="AD570" i="13"/>
  <c r="AD550" i="13"/>
  <c r="AD532" i="13"/>
  <c r="AD519" i="13"/>
  <c r="AD503" i="13"/>
  <c r="AD490" i="13"/>
  <c r="AD474" i="13"/>
  <c r="AD461" i="13"/>
  <c r="AD445" i="13"/>
  <c r="AD432" i="13"/>
  <c r="AD419" i="13"/>
  <c r="AD403" i="13"/>
  <c r="AD390" i="13"/>
  <c r="AD374" i="13"/>
  <c r="AD361" i="13"/>
  <c r="AD345" i="13"/>
  <c r="AD332" i="13"/>
  <c r="AD319" i="13"/>
  <c r="AD304" i="13"/>
  <c r="AD292" i="13"/>
  <c r="AD280" i="13"/>
  <c r="AD266" i="13"/>
  <c r="AD255" i="13"/>
  <c r="AD244" i="13"/>
  <c r="AD233" i="13"/>
  <c r="AD222" i="13"/>
  <c r="AD211" i="13"/>
  <c r="AD200" i="13"/>
  <c r="AD189" i="13"/>
  <c r="AD178" i="13"/>
  <c r="AD167" i="13"/>
  <c r="AD157" i="13"/>
  <c r="AD147" i="13"/>
  <c r="AD137" i="13"/>
  <c r="AD127" i="13"/>
  <c r="AD117" i="13"/>
  <c r="AD107" i="13"/>
  <c r="AD97" i="13"/>
  <c r="AD87" i="13"/>
  <c r="AD77" i="13"/>
  <c r="AD67" i="13"/>
  <c r="AD57" i="13"/>
  <c r="AD47" i="13"/>
  <c r="AD37" i="13"/>
  <c r="AD27" i="13"/>
  <c r="AD17" i="13"/>
  <c r="AD7" i="13"/>
  <c r="AD1049" i="13"/>
  <c r="AD974" i="13"/>
  <c r="AD902" i="13"/>
  <c r="AD842" i="13"/>
  <c r="AD786" i="13"/>
  <c r="AD731" i="13"/>
  <c r="AD675" i="13"/>
  <c r="AD620" i="13"/>
  <c r="AD589" i="13"/>
  <c r="AD569" i="13"/>
  <c r="AD549" i="13"/>
  <c r="AD531" i="13"/>
  <c r="AD515" i="13"/>
  <c r="AD502" i="13"/>
  <c r="AD489" i="13"/>
  <c r="AD473" i="13"/>
  <c r="AD460" i="13"/>
  <c r="AD444" i="13"/>
  <c r="AD431" i="13"/>
  <c r="AD415" i="13"/>
  <c r="AD402" i="13"/>
  <c r="AD389" i="13"/>
  <c r="AD373" i="13"/>
  <c r="AD360" i="13"/>
  <c r="AD344" i="13"/>
  <c r="AD331" i="13"/>
  <c r="AD315" i="13"/>
  <c r="AD303" i="13"/>
  <c r="AD291" i="13"/>
  <c r="AD279" i="13"/>
  <c r="AD265" i="13"/>
  <c r="AD254" i="13"/>
  <c r="AD243" i="13"/>
  <c r="AD232" i="13"/>
  <c r="AD221" i="13"/>
  <c r="AD210" i="13"/>
  <c r="AD199" i="13"/>
  <c r="AD188" i="13"/>
  <c r="AD176" i="13"/>
  <c r="AD166" i="13"/>
  <c r="AD156" i="13"/>
  <c r="AD146" i="13"/>
  <c r="AD136" i="13"/>
  <c r="AD126" i="13"/>
  <c r="AD116" i="13"/>
  <c r="AD106" i="13"/>
  <c r="AD96" i="13"/>
  <c r="AD86" i="13"/>
  <c r="AD76" i="13"/>
  <c r="AD66" i="13"/>
  <c r="AD56" i="13"/>
  <c r="AD46" i="13"/>
  <c r="AD36" i="13"/>
  <c r="AD26" i="13"/>
  <c r="AD16" i="13"/>
  <c r="AD6" i="13"/>
  <c r="AD1048" i="13"/>
  <c r="AD972" i="13"/>
  <c r="AD901" i="13"/>
  <c r="AD841" i="13"/>
  <c r="AD785" i="13"/>
  <c r="AD730" i="13"/>
  <c r="AD674" i="13"/>
  <c r="AD619" i="13"/>
  <c r="AD585" i="13"/>
  <c r="AD565" i="13"/>
  <c r="AD545" i="13"/>
  <c r="AD530" i="13"/>
  <c r="AD514" i="13"/>
  <c r="AD501" i="13"/>
  <c r="AD485" i="13"/>
  <c r="AD472" i="13"/>
  <c r="AD459" i="13"/>
  <c r="AD443" i="13"/>
  <c r="AD430" i="13"/>
  <c r="AD414" i="13"/>
  <c r="AD401" i="13"/>
  <c r="AD385" i="13"/>
  <c r="AD372" i="13"/>
  <c r="AD359" i="13"/>
  <c r="AD343" i="13"/>
  <c r="AD330" i="13"/>
  <c r="AD314" i="13"/>
  <c r="AD302" i="13"/>
  <c r="AD290" i="13"/>
  <c r="AD276" i="13"/>
  <c r="AD264" i="13"/>
  <c r="AD253" i="13"/>
  <c r="AD242" i="13"/>
  <c r="AD231" i="13"/>
  <c r="AD220" i="13"/>
  <c r="AD209" i="13"/>
  <c r="AD198" i="13"/>
  <c r="AD186" i="13"/>
  <c r="AD175" i="13"/>
  <c r="AD165" i="13"/>
  <c r="AD155" i="13"/>
  <c r="AD145" i="13"/>
  <c r="AD135" i="13"/>
  <c r="AD125" i="13"/>
  <c r="AD115" i="13"/>
  <c r="AD105" i="13"/>
  <c r="AD95" i="13"/>
  <c r="AD85" i="13"/>
  <c r="AD75" i="13"/>
  <c r="AD65" i="13"/>
  <c r="AD55" i="13"/>
  <c r="AD45" i="13"/>
  <c r="AD35" i="13"/>
  <c r="AD25" i="13"/>
  <c r="AD15" i="13"/>
  <c r="AD5" i="13"/>
  <c r="AD1330" i="13"/>
  <c r="AD1031" i="13"/>
  <c r="AD960" i="13"/>
  <c r="AD889" i="13"/>
  <c r="AD831" i="13"/>
  <c r="AD775" i="13"/>
  <c r="AD720" i="13"/>
  <c r="AD664" i="13"/>
  <c r="AD610" i="13"/>
  <c r="AD582" i="13"/>
  <c r="AD562" i="13"/>
  <c r="AD544" i="13"/>
  <c r="AD529" i="13"/>
  <c r="AD513" i="13"/>
  <c r="AD500" i="13"/>
  <c r="AD484" i="13"/>
  <c r="AD471" i="13"/>
  <c r="AD455" i="13"/>
  <c r="AD442" i="13"/>
  <c r="AD429" i="13"/>
  <c r="AD413" i="13"/>
  <c r="AD400" i="13"/>
  <c r="AD384" i="13"/>
  <c r="AD371" i="13"/>
  <c r="AD355" i="13"/>
  <c r="AD342" i="13"/>
  <c r="AD329" i="13"/>
  <c r="AD313" i="13"/>
  <c r="AD301" i="13"/>
  <c r="AD289" i="13"/>
  <c r="AD275" i="13"/>
  <c r="AD263" i="13"/>
  <c r="AD252" i="13"/>
  <c r="AD241" i="13"/>
  <c r="AD230" i="13"/>
  <c r="AD219" i="13"/>
  <c r="AD208" i="13"/>
  <c r="AD196" i="13"/>
  <c r="AD185" i="13"/>
  <c r="AD174" i="13"/>
  <c r="AD164" i="13"/>
  <c r="AD154" i="13"/>
  <c r="AD144" i="13"/>
  <c r="AD134" i="13"/>
  <c r="AD124" i="13"/>
  <c r="AD114" i="13"/>
  <c r="AD104" i="13"/>
  <c r="AD94" i="13"/>
  <c r="AD84" i="13"/>
  <c r="AD74" i="13"/>
  <c r="AD64" i="13"/>
  <c r="AD54" i="13"/>
  <c r="AD44" i="13"/>
  <c r="AD34" i="13"/>
  <c r="AD24" i="13"/>
  <c r="AD14" i="13"/>
  <c r="AD4" i="13"/>
  <c r="AD1320" i="13"/>
  <c r="AD1030" i="13"/>
  <c r="AD959" i="13"/>
  <c r="AD888" i="13"/>
  <c r="AD830" i="13"/>
  <c r="AD774" i="13"/>
  <c r="AD719" i="13"/>
  <c r="AD663" i="13"/>
  <c r="AD609" i="13"/>
  <c r="AD581" i="13"/>
  <c r="AD561" i="13"/>
  <c r="AD542" i="13"/>
  <c r="AD525" i="13"/>
  <c r="AD512" i="13"/>
  <c r="AD499" i="13"/>
  <c r="AD483" i="13"/>
  <c r="AD470" i="13"/>
  <c r="AD454" i="13"/>
  <c r="AD441" i="13"/>
  <c r="AD425" i="13"/>
  <c r="AD412" i="13"/>
  <c r="AD399" i="13"/>
  <c r="AD383" i="13"/>
  <c r="AD370" i="13"/>
  <c r="AD354" i="13"/>
  <c r="AD341" i="13"/>
  <c r="AD325" i="13"/>
  <c r="AD312" i="13"/>
  <c r="AD300" i="13"/>
  <c r="AD286" i="13"/>
  <c r="AD274" i="13"/>
  <c r="AD262" i="13"/>
  <c r="AD251" i="13"/>
  <c r="AD240" i="13"/>
  <c r="AD229" i="13"/>
  <c r="AD218" i="13"/>
  <c r="AD206" i="13"/>
  <c r="AD195" i="13"/>
  <c r="AD184" i="13"/>
  <c r="AD173" i="13"/>
  <c r="AD163" i="13"/>
  <c r="AD153" i="13"/>
  <c r="AD143" i="13"/>
  <c r="AD133" i="13"/>
  <c r="AD123" i="13"/>
  <c r="AD113" i="13"/>
  <c r="AD103" i="13"/>
  <c r="AD93" i="13"/>
  <c r="AD83" i="13"/>
  <c r="AD73" i="13"/>
  <c r="AD63" i="13"/>
  <c r="AD53" i="13"/>
  <c r="AD43" i="13"/>
  <c r="AD33" i="13"/>
  <c r="AD23" i="13"/>
  <c r="AD13" i="13"/>
  <c r="AD3" i="13"/>
  <c r="AD1230" i="13"/>
  <c r="AD1018" i="13"/>
  <c r="AD945" i="13"/>
  <c r="AD876" i="13"/>
  <c r="AD820" i="13"/>
  <c r="AD764" i="13"/>
  <c r="AD709" i="13"/>
  <c r="AD653" i="13"/>
  <c r="AD602" i="13"/>
  <c r="AD580" i="13"/>
  <c r="AD560" i="13"/>
  <c r="AD541" i="13"/>
  <c r="AD524" i="13"/>
  <c r="AD511" i="13"/>
  <c r="AD495" i="13"/>
  <c r="AD482" i="13"/>
  <c r="AD469" i="13"/>
  <c r="AD453" i="13"/>
  <c r="AD440" i="13"/>
  <c r="AD424" i="13"/>
  <c r="AD411" i="13"/>
  <c r="AD395" i="13"/>
  <c r="AD382" i="13"/>
  <c r="AD369" i="13"/>
  <c r="AD353" i="13"/>
  <c r="AD340" i="13"/>
  <c r="AD324" i="13"/>
  <c r="AD311" i="13"/>
  <c r="AD299" i="13"/>
  <c r="AD285" i="13"/>
  <c r="AD273" i="13"/>
  <c r="AD261" i="13"/>
  <c r="AD250" i="13"/>
  <c r="AD239" i="13"/>
  <c r="AD228" i="13"/>
  <c r="AD216" i="13"/>
  <c r="AD205" i="13"/>
  <c r="AD194" i="13"/>
  <c r="AD183" i="13"/>
  <c r="AD172" i="13"/>
  <c r="AD162" i="13"/>
  <c r="AD152" i="13"/>
  <c r="AD142" i="13"/>
  <c r="AD132" i="13"/>
  <c r="AD122" i="13"/>
  <c r="AD112" i="13"/>
  <c r="AD102" i="13"/>
  <c r="AD92" i="13"/>
  <c r="AD82" i="13"/>
  <c r="AD72" i="13"/>
  <c r="AD62" i="13"/>
  <c r="AD52" i="13"/>
  <c r="AD42" i="13"/>
  <c r="AD32" i="13"/>
  <c r="AD22" i="13"/>
  <c r="AD12" i="13"/>
  <c r="AD2" i="13"/>
  <c r="AD1220" i="13"/>
  <c r="AD1015" i="13"/>
  <c r="AD944" i="13"/>
  <c r="AD875" i="13"/>
  <c r="AD819" i="13"/>
  <c r="AD763" i="13"/>
  <c r="AD708" i="13"/>
  <c r="AD652" i="13"/>
  <c r="AD600" i="13"/>
  <c r="AD579" i="13"/>
  <c r="AD559" i="13"/>
  <c r="AD540" i="13"/>
  <c r="AD523" i="13"/>
  <c r="AD510" i="13"/>
  <c r="AD494" i="13"/>
  <c r="AD481" i="13"/>
  <c r="AD465" i="13"/>
  <c r="AD452" i="13"/>
  <c r="AD439" i="13"/>
  <c r="AD423" i="13"/>
  <c r="AD410" i="13"/>
  <c r="AD394" i="13"/>
  <c r="AD381" i="13"/>
  <c r="AD365" i="13"/>
  <c r="AD352" i="13"/>
  <c r="AD339" i="13"/>
  <c r="AD323" i="13"/>
  <c r="AD310" i="13"/>
  <c r="AD296" i="13"/>
  <c r="AD284" i="13"/>
  <c r="AD272" i="13"/>
  <c r="AD260" i="13"/>
  <c r="AD249" i="13"/>
  <c r="AD238" i="13"/>
  <c r="AD226" i="13"/>
  <c r="AD215" i="13"/>
  <c r="AD204" i="13"/>
  <c r="AD193" i="13"/>
  <c r="AD182" i="13"/>
  <c r="AD171" i="13"/>
  <c r="AD161" i="13"/>
  <c r="AD151" i="13"/>
  <c r="AD141" i="13"/>
  <c r="AD131" i="13"/>
  <c r="AD121" i="13"/>
  <c r="AD111" i="13"/>
  <c r="AD101" i="13"/>
  <c r="AD91" i="13"/>
  <c r="AD81" i="13"/>
  <c r="AD71" i="13"/>
  <c r="AD61" i="13"/>
  <c r="AD51" i="13"/>
  <c r="AD41" i="13"/>
  <c r="AD31" i="13"/>
  <c r="AD21" i="13"/>
  <c r="AD11" i="13"/>
  <c r="AD1140" i="13"/>
  <c r="AD1002" i="13"/>
  <c r="AD931" i="13"/>
  <c r="AD864" i="13"/>
  <c r="AD809" i="13"/>
  <c r="AD753" i="13"/>
  <c r="AD698" i="13"/>
  <c r="AD642" i="13"/>
  <c r="AD599" i="13"/>
  <c r="AD575" i="13"/>
  <c r="AD555" i="13"/>
  <c r="AD539" i="13"/>
  <c r="AD522" i="13"/>
  <c r="AD509" i="13"/>
  <c r="AD493" i="13"/>
  <c r="AD480" i="13"/>
  <c r="AD464" i="13"/>
  <c r="AD451" i="13"/>
  <c r="AD435" i="13"/>
  <c r="AD422" i="13"/>
  <c r="AD409" i="13"/>
  <c r="AD393" i="13"/>
  <c r="AD380" i="13"/>
  <c r="AD364" i="13"/>
  <c r="AD351" i="13"/>
  <c r="AD335" i="13"/>
  <c r="AD322" i="13"/>
  <c r="AD309" i="13"/>
  <c r="AD295" i="13"/>
  <c r="AD283" i="13"/>
  <c r="AD271" i="13"/>
  <c r="AD259" i="13"/>
  <c r="AD248" i="13"/>
  <c r="AD236" i="13"/>
  <c r="AD225" i="13"/>
  <c r="AD214" i="13"/>
  <c r="AD203" i="13"/>
  <c r="AD192" i="13"/>
  <c r="AD181" i="13"/>
  <c r="AD170" i="13"/>
  <c r="AD160" i="13"/>
  <c r="AD150" i="13"/>
  <c r="AD140" i="13"/>
  <c r="AD130" i="13"/>
  <c r="AD120" i="13"/>
  <c r="AD110" i="13"/>
  <c r="AD100" i="13"/>
  <c r="AD90" i="13"/>
  <c r="AD80" i="13"/>
  <c r="AD70" i="13"/>
  <c r="AD60" i="13"/>
  <c r="AD50" i="13"/>
  <c r="AD40" i="13"/>
  <c r="AD30" i="13"/>
  <c r="AD20" i="13"/>
  <c r="AD10" i="13"/>
  <c r="AD1138" i="13"/>
  <c r="AD1001" i="13"/>
  <c r="AD930" i="13"/>
  <c r="AD863" i="13"/>
  <c r="AD808" i="13"/>
  <c r="AD752" i="13"/>
  <c r="AD696" i="13"/>
  <c r="AD641" i="13"/>
  <c r="AD592" i="13"/>
  <c r="AD572" i="13"/>
  <c r="AD552" i="13"/>
  <c r="AD535" i="13"/>
  <c r="AD521" i="13"/>
  <c r="AD505" i="13"/>
  <c r="AD492" i="13"/>
  <c r="AD479" i="13"/>
  <c r="AD463" i="13"/>
  <c r="AD450" i="13"/>
  <c r="AD434" i="13"/>
  <c r="AD421" i="13"/>
  <c r="AD405" i="13"/>
  <c r="AD392" i="13"/>
  <c r="AD379" i="13"/>
  <c r="AD363" i="13"/>
  <c r="AD350" i="13"/>
  <c r="AD334" i="13"/>
  <c r="AD321" i="13"/>
  <c r="AD306" i="13"/>
  <c r="AD294" i="13"/>
  <c r="AD282" i="13"/>
  <c r="AD270" i="13"/>
  <c r="AD258" i="13"/>
  <c r="AD246" i="13"/>
  <c r="AD235" i="13"/>
  <c r="AD224" i="13"/>
  <c r="AD213" i="13"/>
  <c r="AD202" i="13"/>
  <c r="AD191" i="13"/>
  <c r="AD180" i="13"/>
  <c r="AD169" i="13"/>
  <c r="AD159" i="13"/>
  <c r="AD149" i="13"/>
  <c r="AD139" i="13"/>
  <c r="AD129" i="13"/>
  <c r="AD119" i="13"/>
  <c r="AD109" i="13"/>
  <c r="AD99" i="13"/>
  <c r="AD89" i="13"/>
  <c r="AD79" i="13"/>
  <c r="AD69" i="13"/>
  <c r="AD59" i="13"/>
  <c r="AD49" i="13"/>
  <c r="AD39" i="13"/>
  <c r="AD29" i="13"/>
  <c r="AD19" i="13"/>
  <c r="AD9" i="13"/>
  <c r="AD1090" i="13"/>
  <c r="AD989" i="13"/>
  <c r="AD918" i="13"/>
  <c r="AD853" i="13"/>
  <c r="AD798" i="13"/>
  <c r="AD742" i="13"/>
  <c r="AD686" i="13"/>
  <c r="AD631" i="13"/>
  <c r="AD591" i="13"/>
  <c r="AD571" i="13"/>
  <c r="AD551" i="13"/>
  <c r="AD534" i="13"/>
  <c r="AD520" i="13"/>
  <c r="AD504" i="13"/>
  <c r="AD491" i="13"/>
  <c r="AD475" i="13"/>
  <c r="AD462" i="13"/>
  <c r="AD449" i="13"/>
  <c r="AD433" i="13"/>
  <c r="AD420" i="13"/>
  <c r="AD404" i="13"/>
  <c r="AD391" i="13"/>
  <c r="AD375" i="13"/>
  <c r="AD362" i="13"/>
  <c r="AD349" i="13"/>
  <c r="AD333" i="13"/>
  <c r="AD320" i="13"/>
  <c r="AD305" i="13"/>
  <c r="AD293" i="13"/>
  <c r="AD281" i="13"/>
  <c r="AD269" i="13"/>
  <c r="AD256" i="13"/>
  <c r="AD245" i="13"/>
  <c r="AD234" i="13"/>
  <c r="AD223" i="13"/>
  <c r="AD212" i="13"/>
  <c r="AD201" i="13"/>
  <c r="AD190" i="13"/>
  <c r="AD179" i="13"/>
  <c r="AD168" i="13"/>
  <c r="AD158" i="13"/>
  <c r="AD148" i="13"/>
  <c r="AD138" i="13"/>
  <c r="AD128" i="13"/>
  <c r="AD118" i="13"/>
  <c r="AD108" i="13"/>
  <c r="AD98" i="13"/>
  <c r="AD88" i="13"/>
  <c r="AD78" i="13"/>
  <c r="AD68" i="13"/>
  <c r="AD58" i="13"/>
  <c r="AD48" i="13"/>
  <c r="AD38" i="13"/>
  <c r="AD28" i="13"/>
  <c r="AD18" i="13"/>
  <c r="AD8" i="13"/>
  <c r="AC648" i="13"/>
  <c r="AC173" i="13"/>
  <c r="AC162" i="13"/>
  <c r="AC483" i="13"/>
  <c r="AC390" i="13"/>
  <c r="AC762" i="13"/>
  <c r="AC363" i="13"/>
  <c r="AC123" i="13"/>
  <c r="AC389" i="13"/>
  <c r="AC521" i="13"/>
  <c r="AC64" i="13"/>
  <c r="AC475" i="13"/>
  <c r="AC183" i="13"/>
  <c r="AC75" i="13"/>
  <c r="AC16" i="13"/>
  <c r="AC790" i="13"/>
  <c r="AC318" i="13"/>
  <c r="AC23" i="13"/>
  <c r="AC382" i="13"/>
  <c r="AC509" i="13"/>
  <c r="AC761" i="13"/>
  <c r="AC94" i="13"/>
  <c r="AC9" i="13"/>
  <c r="AC277" i="13"/>
  <c r="AC156" i="13"/>
  <c r="AC315" i="13"/>
  <c r="AC182" i="13"/>
  <c r="AC372" i="13"/>
  <c r="AC356" i="13"/>
  <c r="AC559" i="13"/>
  <c r="AC43" i="13"/>
  <c r="AC31" i="13"/>
  <c r="AC178" i="13"/>
  <c r="AC14" i="13"/>
  <c r="AC300" i="13"/>
  <c r="AC439" i="13"/>
  <c r="AC30" i="13"/>
  <c r="AC517" i="13"/>
  <c r="AC68" i="13"/>
  <c r="AC459" i="13"/>
  <c r="AC211" i="13"/>
  <c r="AC166" i="13"/>
  <c r="AC749" i="13"/>
  <c r="AC26" i="13"/>
  <c r="AC115" i="13"/>
  <c r="AC714" i="13"/>
  <c r="AC27" i="13"/>
  <c r="AC37" i="13"/>
  <c r="AC18" i="13"/>
  <c r="AC40" i="13"/>
  <c r="AC20" i="13"/>
  <c r="AC41" i="13"/>
  <c r="AC45" i="13"/>
  <c r="AC88" i="13"/>
  <c r="AC127" i="13"/>
  <c r="AC222" i="13"/>
  <c r="AC455" i="13"/>
  <c r="AC563" i="13"/>
  <c r="AC180" i="13"/>
  <c r="AC781" i="13"/>
  <c r="AC253" i="13"/>
  <c r="AC710" i="13"/>
  <c r="AC332" i="13"/>
  <c r="AC99" i="13"/>
  <c r="AC76" i="13"/>
  <c r="AC137" i="13"/>
  <c r="AC355" i="13"/>
  <c r="AC42" i="13"/>
  <c r="AC316" i="13"/>
  <c r="AC84" i="13"/>
  <c r="AC116" i="13"/>
  <c r="AC641" i="13"/>
  <c r="AC562" i="13"/>
  <c r="AC248" i="13"/>
  <c r="AC383" i="13"/>
  <c r="AC638" i="13"/>
  <c r="AC87" i="13"/>
  <c r="AC132" i="13"/>
  <c r="AC3" i="13"/>
  <c r="AC490" i="13"/>
  <c r="AC803" i="13"/>
  <c r="AC446" i="13"/>
  <c r="AC97" i="13"/>
  <c r="AC352" i="13"/>
  <c r="AC445" i="13"/>
  <c r="AC333" i="13"/>
  <c r="AC341" i="13"/>
  <c r="AC34" i="13"/>
  <c r="AC22" i="13"/>
  <c r="AC636" i="13"/>
  <c r="AC106" i="13"/>
  <c r="AC495" i="13"/>
  <c r="AC772" i="13"/>
  <c r="AC193" i="13"/>
  <c r="AC15" i="13"/>
  <c r="AC740" i="13"/>
  <c r="AC590" i="13"/>
  <c r="AC766" i="13"/>
  <c r="AC5" i="13"/>
  <c r="AC61" i="13"/>
  <c r="AC54" i="13"/>
  <c r="AC431" i="13"/>
  <c r="AC133" i="13"/>
  <c r="AC29" i="13"/>
  <c r="AC194" i="13"/>
  <c r="AC121" i="13"/>
  <c r="AC408" i="13"/>
  <c r="AC157" i="13"/>
  <c r="AC25" i="13"/>
  <c r="AC65" i="13"/>
  <c r="AC715" i="13"/>
  <c r="AC109" i="13"/>
  <c r="AC86" i="13"/>
  <c r="AC632" i="13"/>
  <c r="AC155" i="13"/>
  <c r="AC673" i="13"/>
  <c r="AC160" i="13"/>
  <c r="AC320" i="13"/>
  <c r="AC281" i="13"/>
  <c r="AC362" i="13"/>
  <c r="AC231" i="13"/>
  <c r="AC384" i="13"/>
  <c r="AC122" i="13"/>
  <c r="AC727" i="13"/>
  <c r="AC236" i="13"/>
  <c r="AC381" i="13"/>
  <c r="AC56" i="13"/>
  <c r="AC101" i="13"/>
  <c r="AC272" i="13"/>
  <c r="AC494" i="13"/>
  <c r="AC110" i="13"/>
  <c r="AC62" i="13"/>
  <c r="AC53" i="13"/>
  <c r="AC63" i="13"/>
  <c r="AC93" i="13"/>
  <c r="AC703" i="13"/>
  <c r="AC102" i="13"/>
  <c r="AC448" i="13"/>
  <c r="AC169" i="13"/>
  <c r="AC206" i="13"/>
  <c r="AC35" i="13"/>
  <c r="AC32" i="13"/>
  <c r="AC85" i="13"/>
  <c r="AC528" i="13"/>
  <c r="AC107" i="13"/>
  <c r="AC414" i="13"/>
  <c r="AC594" i="13"/>
  <c r="AC303" i="13"/>
  <c r="AC48" i="13"/>
  <c r="AC146" i="13"/>
  <c r="AC376" i="13"/>
  <c r="AC769" i="13"/>
  <c r="AC221" i="13"/>
  <c r="AC71" i="13"/>
  <c r="AC232" i="13"/>
  <c r="AC646" i="13"/>
  <c r="AC299" i="13"/>
  <c r="AC57" i="13"/>
  <c r="AC551" i="13"/>
  <c r="AC55" i="13"/>
  <c r="AC764" i="13"/>
  <c r="AC257" i="13"/>
  <c r="AC423" i="13"/>
  <c r="AC760" i="13"/>
  <c r="AC77" i="13"/>
  <c r="AC644" i="13"/>
  <c r="AC262" i="13"/>
  <c r="AC337" i="13"/>
  <c r="AC129" i="13"/>
  <c r="AC7" i="13"/>
  <c r="AC428" i="13"/>
  <c r="AC28" i="13"/>
  <c r="AC227" i="13"/>
  <c r="AC176" i="13"/>
  <c r="AC664" i="13"/>
  <c r="AC412" i="13"/>
  <c r="AC83" i="13"/>
  <c r="AC96" i="13"/>
  <c r="AC292" i="13"/>
  <c r="AC19" i="13"/>
  <c r="AC205" i="13"/>
  <c r="AC331" i="13"/>
  <c r="AC433" i="13"/>
  <c r="AC757" i="13"/>
  <c r="AC91" i="13"/>
  <c r="AC309" i="13"/>
  <c r="AC729" i="13"/>
  <c r="AC422" i="13"/>
  <c r="AC189" i="13"/>
  <c r="AC104" i="13"/>
  <c r="AC250" i="13"/>
  <c r="AC550" i="13"/>
  <c r="AC238" i="13"/>
  <c r="AC395" i="13"/>
  <c r="AC21" i="13"/>
  <c r="AC11" i="13"/>
  <c r="AC142" i="13"/>
  <c r="AC801" i="13"/>
  <c r="AC36" i="13"/>
  <c r="AC181" i="13"/>
  <c r="AC393" i="13"/>
  <c r="AC489" i="13"/>
  <c r="AC260" i="13"/>
  <c r="AC92" i="13"/>
  <c r="AC254" i="13"/>
  <c r="AC371" i="13"/>
  <c r="AC793" i="13"/>
  <c r="AC79" i="13"/>
  <c r="AC267" i="13"/>
  <c r="AC252" i="13"/>
  <c r="AC401" i="13"/>
  <c r="AC612" i="13"/>
  <c r="AC113" i="13"/>
  <c r="AC324" i="13"/>
  <c r="AC513" i="13"/>
  <c r="AC225" i="13"/>
  <c r="AC311" i="13"/>
  <c r="AC681" i="13"/>
  <c r="AC429" i="13"/>
  <c r="AC150" i="13"/>
  <c r="AC219" i="13"/>
  <c r="AC246" i="13"/>
  <c r="AC655" i="13"/>
  <c r="AC282" i="13"/>
  <c r="AC444" i="13"/>
  <c r="AC291" i="13"/>
  <c r="AC10" i="13"/>
  <c r="AC396" i="13"/>
  <c r="AC198" i="13"/>
  <c r="AC497" i="13"/>
  <c r="AC4" i="13"/>
  <c r="AC46" i="13"/>
  <c r="AC66" i="13"/>
  <c r="AC158" i="13"/>
  <c r="AC170" i="13"/>
  <c r="AC51" i="13"/>
  <c r="AC175" i="13"/>
  <c r="AC652" i="13"/>
  <c r="AC735" i="13"/>
  <c r="AC125" i="13"/>
  <c r="AC580" i="13"/>
  <c r="AC171" i="13"/>
  <c r="AC387" i="13"/>
  <c r="AC608" i="13"/>
  <c r="AC436" i="13"/>
  <c r="AC80" i="13"/>
  <c r="AC261" i="13"/>
  <c r="AC744" i="13"/>
  <c r="AC432" i="13"/>
  <c r="AC187" i="13"/>
  <c r="AC799" i="13"/>
  <c r="AC731" i="13"/>
  <c r="AC197" i="13"/>
  <c r="AC391" i="13"/>
  <c r="AC786" i="13"/>
  <c r="AC141" i="13"/>
  <c r="AC394" i="13"/>
  <c r="AC732" i="13"/>
  <c r="AC82" i="13"/>
  <c r="AC339" i="13"/>
  <c r="AC153" i="13"/>
  <c r="AC743" i="13"/>
  <c r="AC78" i="13"/>
  <c r="AC186" i="13"/>
  <c r="AC543" i="13"/>
  <c r="AC626" i="13"/>
  <c r="AC139" i="13"/>
  <c r="AC602" i="13"/>
  <c r="AC114" i="13"/>
  <c r="AC349" i="13"/>
  <c r="AC179" i="13"/>
  <c r="AC603" i="13"/>
  <c r="AC13" i="13"/>
  <c r="AC203" i="13"/>
  <c r="AC690" i="13"/>
  <c r="AC145" i="13"/>
  <c r="AC604" i="13"/>
  <c r="AC375" i="13"/>
  <c r="AC38" i="13"/>
  <c r="AC184" i="13"/>
  <c r="AC81" i="13"/>
  <c r="AC493" i="13"/>
  <c r="AC694" i="13"/>
  <c r="AC255" i="13"/>
  <c r="AC347" i="13"/>
  <c r="AC661" i="13"/>
  <c r="AC284" i="13"/>
  <c r="AC679" i="13"/>
  <c r="AC177" i="13"/>
  <c r="AC59" i="13"/>
  <c r="AC220" i="13"/>
  <c r="AC425" i="13"/>
  <c r="AC266" i="13"/>
  <c r="AC210" i="13"/>
  <c r="AC558" i="13"/>
  <c r="AC522" i="13"/>
  <c r="AC223" i="13"/>
  <c r="AC74" i="13"/>
  <c r="AC188" i="13"/>
  <c r="AC392" i="13"/>
  <c r="AC610" i="13"/>
  <c r="AC24" i="13"/>
  <c r="AC136" i="13"/>
  <c r="AC278" i="13"/>
  <c r="AC385" i="13"/>
  <c r="AC465" i="13"/>
  <c r="AC501" i="13"/>
  <c r="AC60" i="13"/>
  <c r="AC163" i="13"/>
  <c r="AC386" i="13"/>
  <c r="AC754" i="13"/>
  <c r="AC788" i="13"/>
  <c r="AC112" i="13"/>
  <c r="AC536" i="13"/>
  <c r="AC361" i="13"/>
  <c r="AC686" i="13"/>
  <c r="AC208" i="13"/>
  <c r="AC302" i="13"/>
  <c r="AC770" i="13"/>
  <c r="AC242" i="13"/>
  <c r="AC611" i="13"/>
  <c r="AC271" i="13"/>
  <c r="AC343" i="13"/>
  <c r="AC542" i="13"/>
  <c r="AC554" i="13"/>
  <c r="AC273" i="13"/>
  <c r="AC154" i="13"/>
  <c r="AC403" i="13"/>
  <c r="AC592" i="13"/>
  <c r="AC130" i="13"/>
  <c r="AC241" i="13"/>
  <c r="AC310" i="13"/>
  <c r="AC557" i="13"/>
  <c r="AC192" i="13"/>
  <c r="AC161" i="13"/>
  <c r="AC447" i="13"/>
  <c r="AC301" i="13"/>
  <c r="AC70" i="13"/>
  <c r="AC777" i="13"/>
  <c r="AC666" i="13"/>
  <c r="AC464" i="13"/>
  <c r="AC151" i="13"/>
  <c r="AC577" i="13"/>
  <c r="AC1290" i="13"/>
  <c r="AC296" i="13"/>
  <c r="AC209" i="13"/>
  <c r="AC506" i="13"/>
  <c r="AC167" i="13"/>
  <c r="AC293" i="13"/>
  <c r="AC342" i="13"/>
  <c r="AC583" i="13"/>
  <c r="AC658" i="13"/>
  <c r="AC58" i="13"/>
  <c r="AC165" i="13"/>
  <c r="AC294" i="13"/>
  <c r="AC335" i="13"/>
  <c r="AC752" i="13"/>
  <c r="AC697" i="13"/>
  <c r="AC111" i="13"/>
  <c r="AC249" i="13"/>
  <c r="AC402" i="13"/>
  <c r="AC624" i="13"/>
  <c r="AC719" i="13"/>
  <c r="AC126" i="13"/>
  <c r="AC259" i="13"/>
  <c r="AC330" i="13"/>
  <c r="AC207" i="13"/>
  <c r="AC317" i="13"/>
  <c r="AC574" i="13"/>
  <c r="AC240" i="13"/>
  <c r="AC117" i="13"/>
  <c r="AC164" i="13"/>
  <c r="AC438" i="13"/>
  <c r="AC530" i="13"/>
  <c r="AC140" i="13"/>
  <c r="AC461" i="13"/>
  <c r="AC746" i="13"/>
  <c r="AC148" i="13"/>
  <c r="AC794" i="13"/>
  <c r="AC185" i="13"/>
  <c r="AC289" i="13"/>
  <c r="AC1428" i="13"/>
  <c r="AC413" i="13"/>
  <c r="AC336" i="13"/>
  <c r="AC415" i="13"/>
  <c r="AC1330" i="13"/>
  <c r="AC556" i="13"/>
  <c r="AC149" i="13"/>
  <c r="AC280" i="13"/>
  <c r="AC351" i="13"/>
  <c r="AC434" i="13"/>
  <c r="AC481" i="13"/>
  <c r="AC118" i="13"/>
  <c r="AC288" i="13"/>
  <c r="AC365" i="13"/>
  <c r="AC802" i="13"/>
  <c r="AC319" i="13"/>
  <c r="AC50" i="13"/>
  <c r="AC571" i="13"/>
  <c r="AC785" i="13"/>
  <c r="AC753" i="13"/>
  <c r="AC368" i="13"/>
  <c r="AC321" i="13"/>
  <c r="AC12" i="13"/>
  <c r="AC1167" i="13"/>
  <c r="AC1280" i="13"/>
  <c r="AC200" i="13"/>
  <c r="AC782" i="13"/>
  <c r="AC407" i="13"/>
  <c r="AC366" i="13"/>
  <c r="AC688" i="13"/>
  <c r="AC72" i="13"/>
  <c r="AC1117" i="13"/>
  <c r="AC1356" i="13"/>
  <c r="AC124" i="13"/>
  <c r="AC340" i="13"/>
  <c r="AC1418" i="13"/>
  <c r="AC457" i="13"/>
  <c r="AC491" i="13"/>
  <c r="AC8" i="13"/>
  <c r="AC147" i="13"/>
  <c r="AC265" i="13"/>
  <c r="AC313" i="13"/>
  <c r="AC702" i="13"/>
  <c r="AC212" i="13"/>
  <c r="AC417" i="13"/>
  <c r="AC751" i="13"/>
  <c r="AC357" i="13"/>
  <c r="AC708" i="13"/>
  <c r="AC195" i="13"/>
  <c r="AC424" i="13"/>
  <c r="AC134" i="13"/>
  <c r="AC419" i="13"/>
  <c r="AC1366" i="13"/>
  <c r="AC135" i="13"/>
  <c r="AC234" i="13"/>
  <c r="AC306" i="13"/>
  <c r="AC378" i="13"/>
  <c r="AC619" i="13"/>
  <c r="AC172" i="13"/>
  <c r="AC406" i="13"/>
  <c r="AC660" i="13"/>
  <c r="AC100" i="13"/>
  <c r="AC640" i="13"/>
  <c r="AC1222" i="13"/>
  <c r="AC1254" i="13"/>
  <c r="AC1407" i="13"/>
  <c r="AC1401" i="13"/>
  <c r="AC605" i="13"/>
  <c r="AC787" i="13"/>
  <c r="AC89" i="13"/>
  <c r="AC515" i="13"/>
  <c r="AC33" i="13"/>
  <c r="AC202" i="13"/>
  <c r="AC463" i="13"/>
  <c r="AC823" i="13"/>
  <c r="AC470" i="13"/>
  <c r="AC597" i="13"/>
  <c r="AC108" i="13"/>
  <c r="AC338" i="13"/>
  <c r="AC534" i="13"/>
  <c r="AC286" i="13"/>
  <c r="AC52" i="13"/>
  <c r="AC1340" i="13"/>
  <c r="AC1177" i="13"/>
  <c r="AC1360" i="13"/>
  <c r="AC1447" i="13"/>
  <c r="AC1187" i="13"/>
  <c r="AC1304" i="13"/>
  <c r="AC1314" i="13"/>
  <c r="AC418" i="13"/>
  <c r="AC763" i="13"/>
  <c r="AC617" i="13"/>
  <c r="AC420" i="13"/>
  <c r="AC144" i="13"/>
  <c r="AC779" i="13"/>
  <c r="AC367" i="13"/>
  <c r="AC49" i="13"/>
  <c r="AC274" i="13"/>
  <c r="AC405" i="13"/>
  <c r="AC1423" i="13"/>
  <c r="AC1235" i="13"/>
  <c r="AC1092" i="13"/>
  <c r="AC1249" i="13"/>
  <c r="AC159" i="13"/>
  <c r="AC471" i="13"/>
  <c r="AC599" i="13"/>
  <c r="AC6" i="13"/>
  <c r="AC69" i="13"/>
  <c r="AC269" i="13"/>
  <c r="AC1386" i="13"/>
  <c r="AC1265" i="13"/>
  <c r="AC1191" i="13"/>
  <c r="AC1224" i="13"/>
  <c r="AC1186" i="13"/>
  <c r="AC623" i="13"/>
  <c r="AC775" i="13"/>
  <c r="AC199" i="13"/>
  <c r="AC214" i="13"/>
  <c r="AC47" i="13"/>
  <c r="AC95" i="13"/>
  <c r="AC247" i="13"/>
  <c r="AC327" i="13"/>
  <c r="AC1245" i="13"/>
  <c r="AC1255" i="13"/>
  <c r="AC1350" i="13"/>
  <c r="AC1122" i="13"/>
  <c r="AC1131" i="13"/>
  <c r="AC585" i="13"/>
  <c r="AC44" i="13"/>
  <c r="AC244" i="13"/>
  <c r="AC312" i="13"/>
  <c r="AC591" i="13"/>
  <c r="AC226" i="13"/>
  <c r="AC67" i="13"/>
  <c r="AC90" i="13"/>
  <c r="AC290" i="13"/>
  <c r="AC369" i="13"/>
  <c r="AC672" i="13"/>
  <c r="AC1335" i="13"/>
  <c r="AC1285" i="13"/>
  <c r="AC373" i="13"/>
  <c r="AC492" i="13"/>
  <c r="AC1217" i="13"/>
  <c r="AC1275" i="13"/>
  <c r="AC1227" i="13"/>
  <c r="AC1207" i="13"/>
  <c r="AC1097" i="13"/>
  <c r="AC1323" i="13"/>
  <c r="AC1274" i="13"/>
  <c r="AC1101" i="13"/>
  <c r="AC1417" i="13"/>
  <c r="AC1152" i="13"/>
  <c r="AC1324" i="13"/>
  <c r="AC505" i="13"/>
  <c r="AC1367" i="13"/>
  <c r="AC1112" i="13"/>
  <c r="AC1405" i="13"/>
  <c r="AC1352" i="13"/>
  <c r="AC1269" i="13"/>
  <c r="AC380" i="13"/>
  <c r="AC443" i="13"/>
  <c r="AC691" i="13"/>
  <c r="AC755" i="13"/>
  <c r="AC1397" i="13"/>
  <c r="AC1305" i="13"/>
  <c r="AC1325" i="13"/>
  <c r="AC1406" i="13"/>
  <c r="AC1310" i="13"/>
  <c r="AC1300" i="13"/>
  <c r="AC1202" i="13"/>
  <c r="AC1172" i="13"/>
  <c r="AC1392" i="13"/>
  <c r="AC1082" i="13"/>
  <c r="AC1201" i="13"/>
  <c r="AC1142" i="13"/>
  <c r="AC1226" i="13"/>
  <c r="AC1365" i="13"/>
  <c r="AC1414" i="13"/>
  <c r="AC1427" i="13"/>
  <c r="AC1329" i="13"/>
  <c r="AC1229" i="13"/>
  <c r="AC1439" i="13"/>
  <c r="AC1299" i="13"/>
  <c r="AC1420" i="13"/>
  <c r="AC1212" i="13"/>
  <c r="AC1087" i="13"/>
  <c r="AC1176" i="13"/>
  <c r="AC1339" i="13"/>
  <c r="AC1259" i="13"/>
  <c r="AC1444" i="13"/>
  <c r="AC1382" i="13"/>
  <c r="AC1239" i="13"/>
  <c r="AC1146" i="13"/>
  <c r="AC334" i="13"/>
  <c r="AC653" i="13"/>
  <c r="AC768" i="13"/>
  <c r="AC453" i="13"/>
  <c r="AC601" i="13"/>
  <c r="AC213" i="13"/>
  <c r="AC215" i="13"/>
  <c r="AC370" i="13"/>
  <c r="AC502" i="13"/>
  <c r="AC421" i="13"/>
  <c r="AC2" i="13"/>
  <c r="AC103" i="13"/>
  <c r="AC228" i="13"/>
  <c r="AC514" i="13"/>
  <c r="AC1462" i="13"/>
  <c r="AC1240" i="13"/>
  <c r="AC1162" i="13"/>
  <c r="AC1157" i="13"/>
  <c r="AC1250" i="13"/>
  <c r="AC1147" i="13"/>
  <c r="AC1127" i="13"/>
  <c r="AC1126" i="13"/>
  <c r="AC1284" i="13"/>
  <c r="AC1404" i="13"/>
  <c r="AC1196" i="13"/>
  <c r="AC1195" i="13"/>
  <c r="AC1318" i="13"/>
  <c r="AC1309" i="13"/>
  <c r="AC1181" i="13"/>
  <c r="AC1437" i="13"/>
  <c r="AC1278" i="13"/>
  <c r="AC797" i="13"/>
  <c r="AC804" i="13"/>
  <c r="AC789" i="13"/>
  <c r="AC217" i="13"/>
  <c r="AC17" i="13"/>
  <c r="AC174" i="13"/>
  <c r="AC377" i="13"/>
  <c r="AC440" i="13"/>
  <c r="AC711" i="13"/>
  <c r="AC39" i="13"/>
  <c r="AC138" i="13"/>
  <c r="AC218" i="13"/>
  <c r="AC314" i="13"/>
  <c r="AC723" i="13"/>
  <c r="AC579" i="13"/>
  <c r="AC1377" i="13"/>
  <c r="AC1448" i="13"/>
  <c r="AC1453" i="13"/>
  <c r="AC1315" i="13"/>
  <c r="AC1452" i="13"/>
  <c r="AC1451" i="13"/>
  <c r="AC1319" i="13"/>
  <c r="AC1141" i="13"/>
  <c r="AC1435" i="13"/>
  <c r="AC1244" i="13"/>
  <c r="AC1121" i="13"/>
  <c r="AC1384" i="13"/>
  <c r="AC593" i="13"/>
  <c r="AC1345" i="13"/>
  <c r="AC1458" i="13"/>
  <c r="AC1438" i="13"/>
  <c r="AC1396" i="13"/>
  <c r="AC1357" i="13"/>
  <c r="AC1260" i="13"/>
  <c r="AC1461" i="13"/>
  <c r="AC1362" i="13"/>
  <c r="AC1432" i="13"/>
  <c r="AC1211" i="13"/>
  <c r="AC1295" i="13"/>
  <c r="AC1468" i="13"/>
  <c r="AC1463" i="13"/>
  <c r="AC1443" i="13"/>
  <c r="AC1433" i="13"/>
  <c r="AC1320" i="13"/>
  <c r="AC1270" i="13"/>
  <c r="AC1192" i="13"/>
  <c r="AC1376" i="13"/>
  <c r="AC1197" i="13"/>
  <c r="AC1394" i="13"/>
  <c r="AC1395" i="13"/>
  <c r="AC1190" i="13"/>
  <c r="AC1374" i="13"/>
  <c r="AC1348" i="13"/>
  <c r="AC1364" i="13"/>
  <c r="AC1248" i="13"/>
  <c r="AC1136" i="13"/>
  <c r="AC1430" i="13"/>
  <c r="AC1446" i="13"/>
  <c r="AC1441" i="13"/>
  <c r="AC1166" i="13"/>
  <c r="AC1178" i="13"/>
  <c r="AC1456" i="13"/>
  <c r="AC1409" i="13"/>
  <c r="AC1413" i="13"/>
  <c r="AC1466" i="13"/>
  <c r="AC1349" i="13"/>
  <c r="AC1385" i="13"/>
  <c r="AC1137" i="13"/>
  <c r="AC1182" i="13"/>
  <c r="AC1132" i="13"/>
  <c r="AC1273" i="13"/>
  <c r="AC1307" i="13"/>
  <c r="AC1091" i="13"/>
  <c r="AC1165" i="13"/>
  <c r="AC1372" i="13"/>
  <c r="AC1338" i="13"/>
  <c r="AC1221" i="13"/>
  <c r="AC1354" i="13"/>
  <c r="AC1387" i="13"/>
  <c r="AC1457" i="13"/>
  <c r="AC1472" i="13"/>
  <c r="AC1422" i="13"/>
  <c r="AC1257" i="13"/>
  <c r="AC1107" i="13"/>
  <c r="AC1391" i="13"/>
  <c r="AC1375" i="13"/>
  <c r="AC1313" i="13"/>
  <c r="AC1403" i="13"/>
  <c r="AC1328" i="13"/>
  <c r="AC1106" i="13"/>
  <c r="AC1171" i="13"/>
  <c r="AC1436" i="13"/>
  <c r="AC1333" i="13"/>
  <c r="AC1355" i="13"/>
  <c r="AC1308" i="13"/>
  <c r="AC1200" i="13"/>
  <c r="AC1383" i="13"/>
  <c r="AC1234" i="13"/>
  <c r="AC1343" i="13"/>
  <c r="AC1390" i="13"/>
  <c r="AC1455" i="13"/>
  <c r="AC1242" i="13"/>
  <c r="AC1230" i="13"/>
  <c r="AC1426" i="13"/>
  <c r="AC1312" i="13"/>
  <c r="AC1268" i="13"/>
  <c r="AC1302" i="13"/>
  <c r="AC1102" i="13"/>
  <c r="AC1467" i="13"/>
  <c r="AC1258" i="13"/>
  <c r="AC1264" i="13"/>
  <c r="AC1243" i="13"/>
  <c r="AC1252" i="13"/>
  <c r="AC1442" i="13"/>
  <c r="AC1402" i="13"/>
  <c r="AC1206" i="13"/>
  <c r="AC1400" i="13"/>
  <c r="AC1449" i="13"/>
  <c r="AC1431" i="13"/>
  <c r="AC1317" i="13"/>
  <c r="AC1225" i="13"/>
  <c r="AC1247" i="13"/>
  <c r="AC1450" i="13"/>
  <c r="AC1473" i="13"/>
  <c r="AC1416" i="13"/>
  <c r="AC1353" i="13"/>
  <c r="AC1465" i="13"/>
  <c r="AC1337" i="13"/>
  <c r="AC1267" i="13"/>
  <c r="AC1429" i="13"/>
  <c r="AC1153" i="13"/>
  <c r="AC1065" i="13"/>
  <c r="AC1015" i="13"/>
  <c r="AC965" i="13"/>
  <c r="AC915" i="13"/>
  <c r="AC865" i="13"/>
  <c r="AC838" i="13"/>
  <c r="AC1170" i="13"/>
  <c r="AC1079" i="13"/>
  <c r="AC1029" i="13"/>
  <c r="AC979" i="13"/>
  <c r="AC929" i="13"/>
  <c r="AC879" i="13"/>
  <c r="AC1271" i="13"/>
  <c r="AC1084" i="13"/>
  <c r="AC1209" i="13"/>
  <c r="AC1113" i="13"/>
  <c r="AC1043" i="13"/>
  <c r="AC993" i="13"/>
  <c r="AC943" i="13"/>
  <c r="AC893" i="13"/>
  <c r="AC625" i="13"/>
  <c r="AC1336" i="13"/>
  <c r="AC1194" i="13"/>
  <c r="AC814" i="13"/>
  <c r="AC539" i="13"/>
  <c r="AC1130" i="13"/>
  <c r="AC1057" i="13"/>
  <c r="AC1007" i="13"/>
  <c r="AC957" i="13"/>
  <c r="AC907" i="13"/>
  <c r="AC853" i="13"/>
  <c r="AC776" i="13"/>
  <c r="AC549" i="13"/>
  <c r="AC1173" i="13"/>
  <c r="AC1081" i="13"/>
  <c r="AC1031" i="13"/>
  <c r="AC981" i="13"/>
  <c r="AC931" i="13"/>
  <c r="AC881" i="13"/>
  <c r="AC1344" i="13"/>
  <c r="AC1231" i="13"/>
  <c r="AC1303" i="13"/>
  <c r="AC1460" i="13"/>
  <c r="AC1411" i="13"/>
  <c r="AC1332" i="13"/>
  <c r="AC1262" i="13"/>
  <c r="AC1424" i="13"/>
  <c r="AC1399" i="13"/>
  <c r="AC1140" i="13"/>
  <c r="AC1060" i="13"/>
  <c r="AC1010" i="13"/>
  <c r="AC960" i="13"/>
  <c r="AC910" i="13"/>
  <c r="AC855" i="13"/>
  <c r="AC831" i="13"/>
  <c r="AC1164" i="13"/>
  <c r="AC1074" i="13"/>
  <c r="AC1024" i="13"/>
  <c r="AC974" i="13"/>
  <c r="AC924" i="13"/>
  <c r="AC874" i="13"/>
  <c r="AC1246" i="13"/>
  <c r="AC864" i="13"/>
  <c r="AC1188" i="13"/>
  <c r="AC1100" i="13"/>
  <c r="AC1038" i="13"/>
  <c r="AC988" i="13"/>
  <c r="AC938" i="13"/>
  <c r="AC888" i="13"/>
  <c r="AC767" i="13"/>
  <c r="AC1311" i="13"/>
  <c r="AC1094" i="13"/>
  <c r="AC809" i="13"/>
  <c r="AC537" i="13"/>
  <c r="AC639" i="13"/>
  <c r="AC1124" i="13"/>
  <c r="AC1052" i="13"/>
  <c r="AC1002" i="13"/>
  <c r="AC952" i="13"/>
  <c r="AC902" i="13"/>
  <c r="AC843" i="13"/>
  <c r="AC547" i="13"/>
  <c r="AC649" i="13"/>
  <c r="AC1160" i="13"/>
  <c r="AC1076" i="13"/>
  <c r="AC1026" i="13"/>
  <c r="AC976" i="13"/>
  <c r="AC926" i="13"/>
  <c r="AC876" i="13"/>
  <c r="AC516" i="13"/>
  <c r="AC1334" i="13"/>
  <c r="AC1216" i="13"/>
  <c r="AC1298" i="13"/>
  <c r="AC1445" i="13"/>
  <c r="AC1381" i="13"/>
  <c r="AC1327" i="13"/>
  <c r="AC1237" i="13"/>
  <c r="AC1219" i="13"/>
  <c r="AC1419" i="13"/>
  <c r="AC1389" i="13"/>
  <c r="AC1134" i="13"/>
  <c r="AC1055" i="13"/>
  <c r="AC1005" i="13"/>
  <c r="AC955" i="13"/>
  <c r="AC905" i="13"/>
  <c r="AC845" i="13"/>
  <c r="AC826" i="13"/>
  <c r="AC1158" i="13"/>
  <c r="AC1069" i="13"/>
  <c r="AC1019" i="13"/>
  <c r="AC969" i="13"/>
  <c r="AC919" i="13"/>
  <c r="AC869" i="13"/>
  <c r="AC854" i="13"/>
  <c r="AC1175" i="13"/>
  <c r="AC1089" i="13"/>
  <c r="AC1033" i="13"/>
  <c r="AC983" i="13"/>
  <c r="AC933" i="13"/>
  <c r="AC883" i="13"/>
  <c r="AC765" i="13"/>
  <c r="AC478" i="13"/>
  <c r="AC1286" i="13"/>
  <c r="AC1083" i="13"/>
  <c r="AC535" i="13"/>
  <c r="AC637" i="13"/>
  <c r="AC1118" i="13"/>
  <c r="AC1047" i="13"/>
  <c r="AC997" i="13"/>
  <c r="AC947" i="13"/>
  <c r="AC897" i="13"/>
  <c r="AC545" i="13"/>
  <c r="AC647" i="13"/>
  <c r="AC689" i="13"/>
  <c r="AC1154" i="13"/>
  <c r="AC1071" i="13"/>
  <c r="AC1021" i="13"/>
  <c r="AC971" i="13"/>
  <c r="AC921" i="13"/>
  <c r="AC871" i="13"/>
  <c r="AC616" i="13"/>
  <c r="AC1251" i="13"/>
  <c r="AC807" i="13"/>
  <c r="AC856" i="13"/>
  <c r="AC846" i="13"/>
  <c r="AC538" i="13"/>
  <c r="AC531" i="13"/>
  <c r="AC633" i="13"/>
  <c r="AC474" i="13"/>
  <c r="AC325" i="13"/>
  <c r="AC224" i="13"/>
  <c r="AC503" i="13"/>
  <c r="AC435" i="13"/>
  <c r="AC400" i="13"/>
  <c r="AC1294" i="13"/>
  <c r="AC1161" i="13"/>
  <c r="AC1293" i="13"/>
  <c r="AC1440" i="13"/>
  <c r="AC1371" i="13"/>
  <c r="AC1322" i="13"/>
  <c r="AC1232" i="13"/>
  <c r="AC1214" i="13"/>
  <c r="AC1379" i="13"/>
  <c r="AC1128" i="13"/>
  <c r="AC1050" i="13"/>
  <c r="AC1000" i="13"/>
  <c r="AC950" i="13"/>
  <c r="AC900" i="13"/>
  <c r="AC806" i="13"/>
  <c r="AC821" i="13"/>
  <c r="AC1145" i="13"/>
  <c r="AC1064" i="13"/>
  <c r="AC1014" i="13"/>
  <c r="AC964" i="13"/>
  <c r="AC914" i="13"/>
  <c r="AC861" i="13"/>
  <c r="AC844" i="13"/>
  <c r="AC1169" i="13"/>
  <c r="AC1078" i="13"/>
  <c r="AC1028" i="13"/>
  <c r="AC978" i="13"/>
  <c r="AC928" i="13"/>
  <c r="AC878" i="13"/>
  <c r="AC476" i="13"/>
  <c r="AC578" i="13"/>
  <c r="AC1261" i="13"/>
  <c r="AC860" i="13"/>
  <c r="AC635" i="13"/>
  <c r="AC1208" i="13"/>
  <c r="AC1105" i="13"/>
  <c r="AC1042" i="13"/>
  <c r="AC992" i="13"/>
  <c r="AC942" i="13"/>
  <c r="AC892" i="13"/>
  <c r="AC645" i="13"/>
  <c r="AC687" i="13"/>
  <c r="AC1148" i="13"/>
  <c r="AC1066" i="13"/>
  <c r="AC1016" i="13"/>
  <c r="AC966" i="13"/>
  <c r="AC916" i="13"/>
  <c r="AC866" i="13"/>
  <c r="AC758" i="13"/>
  <c r="AC808" i="13"/>
  <c r="AC1341" i="13"/>
  <c r="AC827" i="13"/>
  <c r="AC818" i="13"/>
  <c r="AC631" i="13"/>
  <c r="AC473" i="13"/>
  <c r="AC397" i="13"/>
  <c r="AC305" i="13"/>
  <c r="AC190" i="13"/>
  <c r="AC587" i="13"/>
  <c r="AC613" i="13"/>
  <c r="AC437" i="13"/>
  <c r="AC399" i="13"/>
  <c r="AC304" i="13"/>
  <c r="AC285" i="13"/>
  <c r="AC143" i="13"/>
  <c r="AC836" i="13"/>
  <c r="AC479" i="13"/>
  <c r="AC634" i="13"/>
  <c r="AC1289" i="13"/>
  <c r="AC1156" i="13"/>
  <c r="AC1288" i="13"/>
  <c r="AC1220" i="13"/>
  <c r="AC1425" i="13"/>
  <c r="AC1361" i="13"/>
  <c r="AC1297" i="13"/>
  <c r="AC1474" i="13"/>
  <c r="AC1369" i="13"/>
  <c r="AC1115" i="13"/>
  <c r="AC1045" i="13"/>
  <c r="AC995" i="13"/>
  <c r="AC945" i="13"/>
  <c r="AC895" i="13"/>
  <c r="AC1378" i="13"/>
  <c r="AC1228" i="13"/>
  <c r="AC816" i="13"/>
  <c r="AC1139" i="13"/>
  <c r="AC1059" i="13"/>
  <c r="AC1009" i="13"/>
  <c r="AC959" i="13"/>
  <c r="AC909" i="13"/>
  <c r="AC851" i="13"/>
  <c r="AC835" i="13"/>
  <c r="AC1163" i="13"/>
  <c r="AC1073" i="13"/>
  <c r="AC1023" i="13"/>
  <c r="AC973" i="13"/>
  <c r="AC923" i="13"/>
  <c r="AC873" i="13"/>
  <c r="AC576" i="13"/>
  <c r="AC1279" i="13"/>
  <c r="AC1151" i="13"/>
  <c r="AC1283" i="13"/>
  <c r="AC1215" i="13"/>
  <c r="AC1415" i="13"/>
  <c r="AC1410" i="13"/>
  <c r="AC1292" i="13"/>
  <c r="AC1469" i="13"/>
  <c r="AC1359" i="13"/>
  <c r="AC1109" i="13"/>
  <c r="AC1040" i="13"/>
  <c r="AC990" i="13"/>
  <c r="AC940" i="13"/>
  <c r="AC890" i="13"/>
  <c r="AC1331" i="13"/>
  <c r="AC1204" i="13"/>
  <c r="AC811" i="13"/>
  <c r="AC1133" i="13"/>
  <c r="AC1054" i="13"/>
  <c r="AC1004" i="13"/>
  <c r="AC954" i="13"/>
  <c r="AC904" i="13"/>
  <c r="AC841" i="13"/>
  <c r="AC830" i="13"/>
  <c r="AC1150" i="13"/>
  <c r="AC1068" i="13"/>
  <c r="AC1018" i="13"/>
  <c r="AC968" i="13"/>
  <c r="AC918" i="13"/>
  <c r="AC868" i="13"/>
  <c r="AC676" i="13"/>
  <c r="AC1116" i="13"/>
  <c r="AC1393" i="13"/>
  <c r="AC1263" i="13"/>
  <c r="AC1210" i="13"/>
  <c r="AC1380" i="13"/>
  <c r="AC1287" i="13"/>
  <c r="AC1464" i="13"/>
  <c r="AC1388" i="13"/>
  <c r="AC1103" i="13"/>
  <c r="AC1035" i="13"/>
  <c r="AC985" i="13"/>
  <c r="AC935" i="13"/>
  <c r="AC885" i="13"/>
  <c r="AC1306" i="13"/>
  <c r="AC1096" i="13"/>
  <c r="AC805" i="13"/>
  <c r="AC1120" i="13"/>
  <c r="AC1049" i="13"/>
  <c r="AC999" i="13"/>
  <c r="AC949" i="13"/>
  <c r="AC899" i="13"/>
  <c r="AC1358" i="13"/>
  <c r="AC825" i="13"/>
  <c r="AC1144" i="13"/>
  <c r="AC1063" i="13"/>
  <c r="AC1013" i="13"/>
  <c r="AC963" i="13"/>
  <c r="AC913" i="13"/>
  <c r="AC857" i="13"/>
  <c r="AC716" i="13"/>
  <c r="AC834" i="13"/>
  <c r="AC486" i="13"/>
  <c r="AC588" i="13"/>
  <c r="AC1168" i="13"/>
  <c r="AC1077" i="13"/>
  <c r="AC1027" i="13"/>
  <c r="AC977" i="13"/>
  <c r="AC927" i="13"/>
  <c r="AC877" i="13"/>
  <c r="AC496" i="13"/>
  <c r="AC598" i="13"/>
  <c r="AC1408" i="13"/>
  <c r="AC1123" i="13"/>
  <c r="AC1051" i="13"/>
  <c r="AC1001" i="13"/>
  <c r="AC951" i="13"/>
  <c r="AC901" i="13"/>
  <c r="AC839" i="13"/>
  <c r="AC1111" i="13"/>
  <c r="AC1373" i="13"/>
  <c r="AC1253" i="13"/>
  <c r="AC1205" i="13"/>
  <c r="AC1370" i="13"/>
  <c r="AC1277" i="13"/>
  <c r="AC1434" i="13"/>
  <c r="AC1080" i="13"/>
  <c r="AC925" i="13"/>
  <c r="AC848" i="13"/>
  <c r="AC994" i="13"/>
  <c r="AC1321" i="13"/>
  <c r="AC1119" i="13"/>
  <c r="AC908" i="13"/>
  <c r="AC718" i="13"/>
  <c r="AC840" i="13"/>
  <c r="AC488" i="13"/>
  <c r="AC1088" i="13"/>
  <c r="AC982" i="13"/>
  <c r="AC882" i="13"/>
  <c r="AC498" i="13"/>
  <c r="AC1129" i="13"/>
  <c r="AC1006" i="13"/>
  <c r="AC906" i="13"/>
  <c r="AC796" i="13"/>
  <c r="AC709" i="13"/>
  <c r="AC1193" i="13"/>
  <c r="AC722" i="13"/>
  <c r="AC441" i="13"/>
  <c r="AC416" i="13"/>
  <c r="AC237" i="13"/>
  <c r="AC656" i="13"/>
  <c r="AC621" i="13"/>
  <c r="AC614" i="13"/>
  <c r="AC307" i="13"/>
  <c r="AC263" i="13"/>
  <c r="AC168" i="13"/>
  <c r="AC725" i="13"/>
  <c r="AC510" i="13"/>
  <c r="AC468" i="13"/>
  <c r="AC427" i="13"/>
  <c r="AC322" i="13"/>
  <c r="AC297" i="13"/>
  <c r="AC546" i="13"/>
  <c r="AC540" i="13"/>
  <c r="AC712" i="13"/>
  <c r="AC466" i="13"/>
  <c r="AC817" i="13"/>
  <c r="AC748" i="13"/>
  <c r="AC741" i="13"/>
  <c r="AC564" i="13"/>
  <c r="AC1398" i="13"/>
  <c r="AC1475" i="13"/>
  <c r="AC1272" i="13"/>
  <c r="AC1075" i="13"/>
  <c r="AC920" i="13"/>
  <c r="AC1368" i="13"/>
  <c r="AC989" i="13"/>
  <c r="AC1296" i="13"/>
  <c r="AC1058" i="13"/>
  <c r="AC903" i="13"/>
  <c r="AC529" i="13"/>
  <c r="AC829" i="13"/>
  <c r="AC1072" i="13"/>
  <c r="AC972" i="13"/>
  <c r="AC872" i="13"/>
  <c r="AC1110" i="13"/>
  <c r="AC996" i="13"/>
  <c r="AC896" i="13"/>
  <c r="AC567" i="13"/>
  <c r="AC1223" i="13"/>
  <c r="AC560" i="13"/>
  <c r="AC398" i="13"/>
  <c r="AC239" i="13"/>
  <c r="AC717" i="13"/>
  <c r="AC326" i="13"/>
  <c r="AC270" i="13"/>
  <c r="AC131" i="13"/>
  <c r="AC526" i="13"/>
  <c r="AC650" i="13"/>
  <c r="AC523" i="13"/>
  <c r="AC467" i="13"/>
  <c r="AC426" i="13"/>
  <c r="AC279" i="13"/>
  <c r="AC670" i="13"/>
  <c r="AC456" i="13"/>
  <c r="AC485" i="13"/>
  <c r="AC519" i="13"/>
  <c r="AC791" i="13"/>
  <c r="AC674" i="13"/>
  <c r="AC345" i="13"/>
  <c r="AC120" i="13"/>
  <c r="AC364" i="13"/>
  <c r="AC544" i="13"/>
  <c r="AC452" i="13"/>
  <c r="AC1470" i="13"/>
  <c r="AC1070" i="13"/>
  <c r="AC880" i="13"/>
  <c r="AC1189" i="13"/>
  <c r="AC984" i="13"/>
  <c r="AC1218" i="13"/>
  <c r="AC1053" i="13"/>
  <c r="AC898" i="13"/>
  <c r="AC629" i="13"/>
  <c r="AC824" i="13"/>
  <c r="AC728" i="13"/>
  <c r="AC1067" i="13"/>
  <c r="AC967" i="13"/>
  <c r="AC867" i="13"/>
  <c r="AC738" i="13"/>
  <c r="AC1104" i="13"/>
  <c r="AC991" i="13"/>
  <c r="AC891" i="13"/>
  <c r="AC667" i="13"/>
  <c r="AC520" i="13"/>
  <c r="AC828" i="13"/>
  <c r="AC606" i="13"/>
  <c r="AC680" i="13"/>
  <c r="AC533" i="13"/>
  <c r="AC350" i="13"/>
  <c r="AC230" i="13"/>
  <c r="AC508" i="13"/>
  <c r="AC774" i="13"/>
  <c r="AC229" i="13"/>
  <c r="AC152" i="13"/>
  <c r="AC700" i="13"/>
  <c r="AC643" i="13"/>
  <c r="AC404" i="13"/>
  <c r="AC287" i="13"/>
  <c r="AC477" i="13"/>
  <c r="AC730" i="13"/>
  <c r="AC553" i="13"/>
  <c r="AC462" i="13"/>
  <c r="AC675" i="13"/>
  <c r="AC572" i="13"/>
  <c r="AC734" i="13"/>
  <c r="AC832" i="13"/>
  <c r="AC196" i="13"/>
  <c r="AC721" i="13"/>
  <c r="AC750" i="13"/>
  <c r="AC1471" i="13"/>
  <c r="AC1030" i="13"/>
  <c r="AC875" i="13"/>
  <c r="AC1183" i="13"/>
  <c r="AC944" i="13"/>
  <c r="AC1203" i="13"/>
  <c r="AC1048" i="13"/>
  <c r="AC847" i="13"/>
  <c r="AC819" i="13"/>
  <c r="AC1062" i="13"/>
  <c r="AC962" i="13"/>
  <c r="AC863" i="13"/>
  <c r="AC778" i="13"/>
  <c r="AC1098" i="13"/>
  <c r="AC986" i="13"/>
  <c r="AC886" i="13"/>
  <c r="AC707" i="13"/>
  <c r="AC620" i="13"/>
  <c r="AC1276" i="13"/>
  <c r="AC1093" i="13"/>
  <c r="AC696" i="13"/>
  <c r="AC720" i="13"/>
  <c r="AC773" i="13"/>
  <c r="AC374" i="13"/>
  <c r="AC204" i="13"/>
  <c r="AC668" i="13"/>
  <c r="AC512" i="13"/>
  <c r="AC451" i="13"/>
  <c r="AC410" i="13"/>
  <c r="AC251" i="13"/>
  <c r="AC119" i="13"/>
  <c r="AC693" i="13"/>
  <c r="AC409" i="13"/>
  <c r="AC243" i="13"/>
  <c r="AC677" i="13"/>
  <c r="AC780" i="13"/>
  <c r="AC663" i="13"/>
  <c r="AC458" i="13"/>
  <c r="AC784" i="13"/>
  <c r="AC283" i="13"/>
  <c r="AC548" i="13"/>
  <c r="AC258" i="13"/>
  <c r="AC573" i="13"/>
  <c r="AC1421" i="13"/>
  <c r="AC1025" i="13"/>
  <c r="AC870" i="13"/>
  <c r="AC1114" i="13"/>
  <c r="AC939" i="13"/>
  <c r="AC1095" i="13"/>
  <c r="AC1008" i="13"/>
  <c r="AC837" i="13"/>
  <c r="AC1236" i="13"/>
  <c r="AC1180" i="13"/>
  <c r="AC1037" i="13"/>
  <c r="AC937" i="13"/>
  <c r="AC685" i="13"/>
  <c r="AC500" i="13"/>
  <c r="AC1061" i="13"/>
  <c r="AC961" i="13"/>
  <c r="AC859" i="13"/>
  <c r="AC1316" i="13"/>
  <c r="AC1213" i="13"/>
  <c r="AC842" i="13"/>
  <c r="AC487" i="13"/>
  <c r="AC484" i="13"/>
  <c r="AC379" i="13"/>
  <c r="AC1291" i="13"/>
  <c r="AC622" i="13"/>
  <c r="AC469" i="13"/>
  <c r="AC430" i="13"/>
  <c r="AC256" i="13"/>
  <c r="AC128" i="13"/>
  <c r="AC607" i="13"/>
  <c r="AC541" i="13"/>
  <c r="AC353" i="13"/>
  <c r="AC245" i="13"/>
  <c r="AC561" i="13"/>
  <c r="AC713" i="13"/>
  <c r="AC566" i="13"/>
  <c r="AC570" i="13"/>
  <c r="AC742" i="13"/>
  <c r="AC454" i="13"/>
  <c r="AC701" i="13"/>
  <c r="AC1085" i="13"/>
  <c r="AC630" i="13"/>
  <c r="AC73" i="13"/>
  <c r="AC642" i="13"/>
  <c r="AC615" i="13"/>
  <c r="AC1363" i="13"/>
  <c r="AC1020" i="13"/>
  <c r="AC1281" i="13"/>
  <c r="AC1108" i="13"/>
  <c r="AC934" i="13"/>
  <c r="AC820" i="13"/>
  <c r="AC1003" i="13"/>
  <c r="AC525" i="13"/>
  <c r="AC1174" i="13"/>
  <c r="AC1032" i="13"/>
  <c r="AC932" i="13"/>
  <c r="AC600" i="13"/>
  <c r="AC1056" i="13"/>
  <c r="AC956" i="13"/>
  <c r="AC849" i="13"/>
  <c r="AC518" i="13"/>
  <c r="AC1241" i="13"/>
  <c r="AC1086" i="13"/>
  <c r="AC833" i="13"/>
  <c r="AC657" i="13"/>
  <c r="AC584" i="13"/>
  <c r="AC348" i="13"/>
  <c r="AC298" i="13"/>
  <c r="AC609" i="13"/>
  <c r="AC359" i="13"/>
  <c r="AC235" i="13"/>
  <c r="AC105" i="13"/>
  <c r="AC737" i="13"/>
  <c r="AC651" i="13"/>
  <c r="AC524" i="13"/>
  <c r="AC388" i="13"/>
  <c r="AC233" i="13"/>
  <c r="AC568" i="13"/>
  <c r="AC671" i="13"/>
  <c r="AC706" i="13"/>
  <c r="AC792" i="13"/>
  <c r="AC450" i="13"/>
  <c r="AC565" i="13"/>
  <c r="AC507" i="13"/>
  <c r="AC1412" i="13"/>
  <c r="AC980" i="13"/>
  <c r="AC1256" i="13"/>
  <c r="AC1090" i="13"/>
  <c r="AC894" i="13"/>
  <c r="AC815" i="13"/>
  <c r="AC998" i="13"/>
  <c r="AC586" i="13"/>
  <c r="AC1155" i="13"/>
  <c r="AC1022" i="13"/>
  <c r="AC922" i="13"/>
  <c r="AC596" i="13"/>
  <c r="AC1199" i="13"/>
  <c r="AC1046" i="13"/>
  <c r="AC946" i="13"/>
  <c r="AC618" i="13"/>
  <c r="AC852" i="13"/>
  <c r="AC812" i="13"/>
  <c r="AC747" i="13"/>
  <c r="AC771" i="13"/>
  <c r="AC684" i="13"/>
  <c r="AC739" i="13"/>
  <c r="AC346" i="13"/>
  <c r="AC698" i="13"/>
  <c r="AC1238" i="13"/>
  <c r="AC1347" i="13"/>
  <c r="AC1198" i="13"/>
  <c r="AC975" i="13"/>
  <c r="AC1044" i="13"/>
  <c r="AC889" i="13"/>
  <c r="AC810" i="13"/>
  <c r="AC958" i="13"/>
  <c r="AC527" i="13"/>
  <c r="AC1149" i="13"/>
  <c r="AC1017" i="13"/>
  <c r="AC917" i="13"/>
  <c r="AC1185" i="13"/>
  <c r="AC1041" i="13"/>
  <c r="AC941" i="13"/>
  <c r="AC665" i="13"/>
  <c r="AC798" i="13"/>
  <c r="AC862" i="13"/>
  <c r="AC813" i="13"/>
  <c r="AC1301" i="13"/>
  <c r="AC482" i="13"/>
  <c r="AC724" i="13"/>
  <c r="AC328" i="13"/>
  <c r="AC268" i="13"/>
  <c r="AC575" i="13"/>
  <c r="AC480" i="13"/>
  <c r="AC358" i="13"/>
  <c r="AC201" i="13"/>
  <c r="AC98" i="13"/>
  <c r="AC532" i="13"/>
  <c r="AC354" i="13"/>
  <c r="AC499" i="13"/>
  <c r="AC654" i="13"/>
  <c r="AC800" i="13"/>
  <c r="AC683" i="13"/>
  <c r="AC449" i="13"/>
  <c r="AC1233" i="13"/>
  <c r="AC1039" i="13"/>
  <c r="AC884" i="13"/>
  <c r="AC1138" i="13"/>
  <c r="AC953" i="13"/>
  <c r="AC627" i="13"/>
  <c r="AC726" i="13"/>
  <c r="AC1143" i="13"/>
  <c r="AC1012" i="13"/>
  <c r="AC912" i="13"/>
  <c r="AC736" i="13"/>
  <c r="AC1179" i="13"/>
  <c r="AC1036" i="13"/>
  <c r="AC936" i="13"/>
  <c r="AC705" i="13"/>
  <c r="AC569" i="13"/>
  <c r="AC822" i="13"/>
  <c r="AC1266" i="13"/>
  <c r="AC589" i="13"/>
  <c r="AC582" i="13"/>
  <c r="AC308" i="13"/>
  <c r="AC276" i="13"/>
  <c r="AC695" i="13"/>
  <c r="AC360" i="13"/>
  <c r="AC216" i="13"/>
  <c r="AC659" i="13"/>
  <c r="AC442" i="13"/>
  <c r="AC1282" i="13"/>
  <c r="AC1454" i="13"/>
  <c r="AC1159" i="13"/>
  <c r="AC930" i="13"/>
  <c r="AC858" i="13"/>
  <c r="AC1034" i="13"/>
  <c r="AC1346" i="13"/>
  <c r="AC1125" i="13"/>
  <c r="AC948" i="13"/>
  <c r="AC678" i="13"/>
  <c r="AC850" i="13"/>
  <c r="AC1099" i="13"/>
  <c r="AC987" i="13"/>
  <c r="AC887" i="13"/>
  <c r="AC1135" i="13"/>
  <c r="AC1011" i="13"/>
  <c r="AC911" i="13"/>
  <c r="AC756" i="13"/>
  <c r="AC669" i="13"/>
  <c r="AC1351" i="13"/>
  <c r="AC555" i="13"/>
  <c r="AC699" i="13"/>
  <c r="AC682" i="13"/>
  <c r="AC472" i="13"/>
  <c r="AC411" i="13"/>
  <c r="AC264" i="13"/>
  <c r="AC795" i="13"/>
  <c r="AC511" i="13"/>
  <c r="AC504" i="13"/>
  <c r="AC329" i="13"/>
  <c r="AC295" i="13"/>
  <c r="AC191" i="13"/>
  <c r="AC595" i="13"/>
  <c r="AC759" i="13"/>
  <c r="AC692" i="13"/>
  <c r="AC460" i="13"/>
  <c r="AC344" i="13"/>
  <c r="AC275" i="13"/>
  <c r="AC745" i="13"/>
  <c r="AC662" i="13"/>
  <c r="AC628" i="13"/>
  <c r="AC783" i="13"/>
  <c r="AC1326" i="13"/>
  <c r="AC1342" i="13"/>
  <c r="AC581" i="13"/>
  <c r="AC1459" i="13"/>
  <c r="AC733" i="13"/>
  <c r="AC323" i="13"/>
  <c r="AC1184" i="13"/>
  <c r="AC970" i="13"/>
  <c r="AC704" i="13"/>
  <c r="AC552" i="13"/>
</calcChain>
</file>

<file path=xl/sharedStrings.xml><?xml version="1.0" encoding="utf-8"?>
<sst xmlns="http://schemas.openxmlformats.org/spreadsheetml/2006/main" count="10578" uniqueCount="575">
  <si>
    <t>RED</t>
  </si>
  <si>
    <t>ORANGE</t>
  </si>
  <si>
    <t>YELLOW</t>
  </si>
  <si>
    <t>GREEN</t>
  </si>
  <si>
    <t>MINT</t>
  </si>
  <si>
    <t>BLUE</t>
  </si>
  <si>
    <t>PURPLE</t>
  </si>
  <si>
    <t>WHITE</t>
  </si>
  <si>
    <t>BLACK</t>
  </si>
  <si>
    <t>APRICOT</t>
  </si>
  <si>
    <t>NEON-PINK</t>
  </si>
  <si>
    <t>NEON-GREEN</t>
  </si>
  <si>
    <t>(+5% cost)</t>
  </si>
  <si>
    <t>SERIES</t>
  </si>
  <si>
    <t>ITEM NR.</t>
  </si>
  <si>
    <t>HOLDS</t>
  </si>
  <si>
    <t>SIZE</t>
  </si>
  <si>
    <t>WEIGHT kg</t>
  </si>
  <si>
    <t>PRICE</t>
  </si>
  <si>
    <t>STANDARD COLORS</t>
  </si>
  <si>
    <t>NEON COLORS</t>
  </si>
  <si>
    <t>TOTAL</t>
  </si>
  <si>
    <t>RIVERS - FULL (10% DISCOUNT)</t>
  </si>
  <si>
    <t>CH.GR.RVSET</t>
  </si>
  <si>
    <t>XS-XXL</t>
  </si>
  <si>
    <t>RIVERS - FOOT JIBS SCREW-ON</t>
  </si>
  <si>
    <t>CH.GR.00001</t>
  </si>
  <si>
    <t>S</t>
  </si>
  <si>
    <t>RIVERS - FOOT 1</t>
  </si>
  <si>
    <t>CH.GR.00002</t>
  </si>
  <si>
    <t>RIVERS - JIBS SMALL SCREW-ON</t>
  </si>
  <si>
    <t>CH.GR.00003</t>
  </si>
  <si>
    <t>XS</t>
  </si>
  <si>
    <t>RIVERS - CRIMPS OPEN SCREW-ON</t>
  </si>
  <si>
    <t>CH.GR.00005</t>
  </si>
  <si>
    <t>M</t>
  </si>
  <si>
    <t>RIVERS - CRIMPS OPEN</t>
  </si>
  <si>
    <t>CH.GR.00004</t>
  </si>
  <si>
    <t>RIVERS - CRIMPS NEUTRAL SCREW-ON</t>
  </si>
  <si>
    <t>CH.GR.00006</t>
  </si>
  <si>
    <t>RIVERS - CRIMPS NEUTRAL</t>
  </si>
  <si>
    <t>CH.GR.00042</t>
  </si>
  <si>
    <t>RIVERS - CRIMPS INCUT SCREW-ON</t>
  </si>
  <si>
    <t>CH.GR.00008</t>
  </si>
  <si>
    <t>RIVERS - CRIMPS INCUT</t>
  </si>
  <si>
    <t>CH.GR.00007</t>
  </si>
  <si>
    <t>RIVERS - EDGES OPEN 1</t>
  </si>
  <si>
    <t>CH.GR.00009</t>
  </si>
  <si>
    <t>L</t>
  </si>
  <si>
    <t>RIVERS - EDGES OPEN 2</t>
  </si>
  <si>
    <t>CH.GR.00010</t>
  </si>
  <si>
    <t>XL</t>
  </si>
  <si>
    <t>RIVERS - EDGES NEUTRAL 1</t>
  </si>
  <si>
    <t>CH.GR.00011</t>
  </si>
  <si>
    <t>RIVERS - EDGES NEUTRAL 2</t>
  </si>
  <si>
    <t>CH.GR.00012</t>
  </si>
  <si>
    <t>RIVERS - EDGES INCUT 1</t>
  </si>
  <si>
    <t>CH.GR.00013</t>
  </si>
  <si>
    <t>RIVERS - EDGES INCUT 2</t>
  </si>
  <si>
    <t>CH.GR.00014</t>
  </si>
  <si>
    <t>RIVERS - PINCHES 1</t>
  </si>
  <si>
    <t>CH.GR.00015</t>
  </si>
  <si>
    <t>RIVERS - PINCHES 2</t>
  </si>
  <si>
    <t>CH.GR.00016</t>
  </si>
  <si>
    <t>RIVERS - PINCHES 3</t>
  </si>
  <si>
    <t>CH.GR.00017</t>
  </si>
  <si>
    <t>RIVERS - PINCHES 4</t>
  </si>
  <si>
    <t>CH.GR.00018</t>
  </si>
  <si>
    <t>RIVERS - PINCHES 5</t>
  </si>
  <si>
    <t>CH.GR.00019</t>
  </si>
  <si>
    <t>RIVERS - PINCHES BIG 1</t>
  </si>
  <si>
    <t>CH.GR.00020</t>
  </si>
  <si>
    <t>XXL</t>
  </si>
  <si>
    <t>RIVERS - PINCHES BIG 2</t>
  </si>
  <si>
    <t>CH.GR.00021</t>
  </si>
  <si>
    <t>RIVERS - PINCHES BIG 3</t>
  </si>
  <si>
    <t>CH.GR.00022</t>
  </si>
  <si>
    <t>RIVERS - SLOPERS 1</t>
  </si>
  <si>
    <t>CH.GR.00023</t>
  </si>
  <si>
    <t>RIVERS - SLOPERS 2</t>
  </si>
  <si>
    <t>CH.GR.00024</t>
  </si>
  <si>
    <t>RIVERS - SLOPERS 3</t>
  </si>
  <si>
    <t>CH.GR.00025</t>
  </si>
  <si>
    <t>RIVERS - SLOPERS FLAT</t>
  </si>
  <si>
    <t>CH.GR.00026</t>
  </si>
  <si>
    <t>RIVERS - SLOPER BIG 1</t>
  </si>
  <si>
    <t>CH.GR.00027</t>
  </si>
  <si>
    <t>RIVERS - SLOPER BIG 2</t>
  </si>
  <si>
    <t>CH.GR.00028</t>
  </si>
  <si>
    <t>RIVERS - SLOPER BIG 3</t>
  </si>
  <si>
    <t>CH.GR.00029</t>
  </si>
  <si>
    <t>RIVERS - SLOPER BIG 4</t>
  </si>
  <si>
    <t>CH.GR.00030</t>
  </si>
  <si>
    <t>RIVERS - SLOPER BIG 5</t>
  </si>
  <si>
    <t>CH.GR.00031</t>
  </si>
  <si>
    <t>RIVERS - SLOPER BIG 6</t>
  </si>
  <si>
    <t>CH.GR.00032</t>
  </si>
  <si>
    <t>RIVERS - SLOPER BIG 7</t>
  </si>
  <si>
    <t>CH.GR.00033</t>
  </si>
  <si>
    <t>RIVERS - JUGS 1</t>
  </si>
  <si>
    <t>CH.GR.00034</t>
  </si>
  <si>
    <t>RIVERS - JUGS 2</t>
  </si>
  <si>
    <t>CH.GR.00035</t>
  </si>
  <si>
    <t>RIVERS - JUGS 3</t>
  </si>
  <si>
    <t>CH.GR.00036</t>
  </si>
  <si>
    <t>RIVERS - JUGS 4</t>
  </si>
  <si>
    <t>CH.GR.00037</t>
  </si>
  <si>
    <t>RIVERS - JUGS BIG 1</t>
  </si>
  <si>
    <t>CH.GR.00038</t>
  </si>
  <si>
    <t>RIVERS - JUGS BIG 2</t>
  </si>
  <si>
    <t>CH.GR.00039</t>
  </si>
  <si>
    <t>RIVERS - ROOF JUGS 1</t>
  </si>
  <si>
    <t>CH.GR.00040</t>
  </si>
  <si>
    <t>RIVERS - ROOF JUGS 2</t>
  </si>
  <si>
    <t>CH.GR.00041</t>
  </si>
  <si>
    <t>MIRRORS HOLDS - FULL (10% DISCOUNT)</t>
  </si>
  <si>
    <t>CH.GR.MISET</t>
  </si>
  <si>
    <t>MIRRORS - PINCHES BIG 1</t>
  </si>
  <si>
    <t>CH.GR.00043</t>
  </si>
  <si>
    <t>MIRRORS - PINCHES BIG 2</t>
  </si>
  <si>
    <t>CH.GR.00044</t>
  </si>
  <si>
    <t>MIRRORS - JUGS BIG 1</t>
  </si>
  <si>
    <t>CH.GR.00045</t>
  </si>
  <si>
    <t>MIRRORS - JUG BIG 2</t>
  </si>
  <si>
    <t>CH.GR.00072</t>
  </si>
  <si>
    <t>MIRRORS - SLOPERS BIG 1</t>
  </si>
  <si>
    <t>CH.GR.00046</t>
  </si>
  <si>
    <t>MIRRORS - SLOPERS BIG 2</t>
  </si>
  <si>
    <t>CH.GR.00047</t>
  </si>
  <si>
    <t>MIRRORS - SLOPERS BIG 3</t>
  </si>
  <si>
    <t>CH.GR.00048</t>
  </si>
  <si>
    <t>MIRRORS - SLOPER BIG 4</t>
  </si>
  <si>
    <t>CH.GR.00049</t>
  </si>
  <si>
    <t>MIRRORS - SLOPER BIG 5</t>
  </si>
  <si>
    <t>CH.GR.00050</t>
  </si>
  <si>
    <t>MIRRORS - CRIMPS 1</t>
  </si>
  <si>
    <t>CH.GR.00051</t>
  </si>
  <si>
    <t>MIRRORS - CRIMPS 2</t>
  </si>
  <si>
    <t>CH.GR.00052</t>
  </si>
  <si>
    <t>M-L</t>
  </si>
  <si>
    <t>MIRRORS - CRIMPS 3</t>
  </si>
  <si>
    <t>CH.GR.00053</t>
  </si>
  <si>
    <t>MIRRORS - EDGES INCUT</t>
  </si>
  <si>
    <t>CH.GR.00054</t>
  </si>
  <si>
    <t>MIRRORS - EDGES NEUTRAL</t>
  </si>
  <si>
    <t>CH.GR.00055</t>
  </si>
  <si>
    <t>MIRRORS - EDGES OPEN 1</t>
  </si>
  <si>
    <t>CH.GR.00056</t>
  </si>
  <si>
    <t>MIRRORS - EDGES OPEN 2</t>
  </si>
  <si>
    <t>CH.GR.00057</t>
  </si>
  <si>
    <t>MIRRORS - EDGES OPEN 3</t>
  </si>
  <si>
    <t>CH.GR.00058</t>
  </si>
  <si>
    <t>MIRRORS - JUGS 1</t>
  </si>
  <si>
    <t>CH.GR.00060</t>
  </si>
  <si>
    <t>MIRRORS - JUGS 2</t>
  </si>
  <si>
    <t>CH.GR.00061</t>
  </si>
  <si>
    <t>MIRRORS - JUGS 3</t>
  </si>
  <si>
    <t>CH.GR.00062</t>
  </si>
  <si>
    <t>XL-XXL</t>
  </si>
  <si>
    <t>MIRRORS - JUGS 4</t>
  </si>
  <si>
    <t>CH.GR.00063</t>
  </si>
  <si>
    <t>MIRRORS - JUGS 5</t>
  </si>
  <si>
    <t>CH.GR.00064</t>
  </si>
  <si>
    <t>MIRRORS - PINCHES 1</t>
  </si>
  <si>
    <t>CH.GR.00065</t>
  </si>
  <si>
    <t>MIRRORS - PINCHES 2</t>
  </si>
  <si>
    <t>CH.GR.00066</t>
  </si>
  <si>
    <t>MIRRORS - SLOPERS 1</t>
  </si>
  <si>
    <t>CH.GR.00067</t>
  </si>
  <si>
    <t>MIRRORS - SLOPERS 2</t>
  </si>
  <si>
    <t>CH.GR.00068</t>
  </si>
  <si>
    <t>MIRRORS - SLOPERS 3</t>
  </si>
  <si>
    <t>CH.GR.00069</t>
  </si>
  <si>
    <t>MIRRORS - FOOT</t>
  </si>
  <si>
    <t>CH.GR.00059</t>
  </si>
  <si>
    <t>S-M</t>
  </si>
  <si>
    <t>MIRRORS - SCREW-ON JIBS 1</t>
  </si>
  <si>
    <t>CH.GR.00070</t>
  </si>
  <si>
    <t>XS-S</t>
  </si>
  <si>
    <t>MIRRORS - SCREW-ON JIBS 2</t>
  </si>
  <si>
    <t>CH.GR.00071</t>
  </si>
  <si>
    <t>RIDGES HOLDS - FULL (10% DISCOUNT)</t>
  </si>
  <si>
    <t>CH.GR.RDGSET</t>
  </si>
  <si>
    <t>RIDGES - FOOT 1</t>
  </si>
  <si>
    <t>CH.GR.00073</t>
  </si>
  <si>
    <t>RIDGES - FOOT 2</t>
  </si>
  <si>
    <t>CH.GR.00074</t>
  </si>
  <si>
    <t xml:space="preserve">RIDGES - JIBS SCREW-ON </t>
  </si>
  <si>
    <t>CH.GR.00075</t>
  </si>
  <si>
    <t>RIDGES - CRIMPS OPEN SCREW-ON</t>
  </si>
  <si>
    <t>CH.GR.00076</t>
  </si>
  <si>
    <t xml:space="preserve">RIDGES - CRIMPS OPEN </t>
  </si>
  <si>
    <t>CH.GR.00077</t>
  </si>
  <si>
    <t>RIDGES - CRIMPS NEUTRAL SCREW-ON</t>
  </si>
  <si>
    <t>CH.GR.00078</t>
  </si>
  <si>
    <t xml:space="preserve">RIDGES - CRIMPS NEUTRAL </t>
  </si>
  <si>
    <t>CH.GR.00079</t>
  </si>
  <si>
    <t>RIDGES - CRIMPS INCUT SCREW-ON</t>
  </si>
  <si>
    <t>CH.GR.00080</t>
  </si>
  <si>
    <t>RIDGES - CRIMPS INCUT</t>
  </si>
  <si>
    <t>CH.GR.00081</t>
  </si>
  <si>
    <t>RIDGES - JUGS 1</t>
  </si>
  <si>
    <t>CH.GR.00082</t>
  </si>
  <si>
    <t>L-XL</t>
  </si>
  <si>
    <t>RIDGES - JUGS 2</t>
  </si>
  <si>
    <t>CH.GR.00083</t>
  </si>
  <si>
    <t>RIDGES - JUGS 3</t>
  </si>
  <si>
    <t>CH.GR.00084</t>
  </si>
  <si>
    <t>RIDGES - JUG BIG 1</t>
  </si>
  <si>
    <t>CH.GR.00085</t>
  </si>
  <si>
    <t>RIDGES - JUG BIG 2</t>
  </si>
  <si>
    <t>CH.GR.00086</t>
  </si>
  <si>
    <t>RIDGES - JUG BIG 3</t>
  </si>
  <si>
    <t>CH.GR.00087</t>
  </si>
  <si>
    <t>RIDGES - JUG BIG 4</t>
  </si>
  <si>
    <t>CH.GR.00088</t>
  </si>
  <si>
    <t>RIDGES - ROOF JUGS 1</t>
  </si>
  <si>
    <t>CH.GR.00089</t>
  </si>
  <si>
    <t>RIDGES - ROOF JUGS 2</t>
  </si>
  <si>
    <t>CH.GR.00090</t>
  </si>
  <si>
    <t>RIDGES - PINCHES 1</t>
  </si>
  <si>
    <t>CH.GR.00091</t>
  </si>
  <si>
    <t>RIDGES - PINCHES 2</t>
  </si>
  <si>
    <t>CH.GR.00092</t>
  </si>
  <si>
    <t>RIDGES - PINCH BIG 1</t>
  </si>
  <si>
    <t>CH.GR.00093</t>
  </si>
  <si>
    <t>RIDGES - PINCH BIG 2</t>
  </si>
  <si>
    <t>CH.GR.00094</t>
  </si>
  <si>
    <t>RIDGES - SLOPERS 1</t>
  </si>
  <si>
    <t>CH.GR.00095</t>
  </si>
  <si>
    <t>RIDGES - SLOPERS 2</t>
  </si>
  <si>
    <t>CH.GR.00096</t>
  </si>
  <si>
    <t>RIDGES - SLOPERS 3</t>
  </si>
  <si>
    <t>CH.GR.00097</t>
  </si>
  <si>
    <t>RIDGES - SLOPERS 4</t>
  </si>
  <si>
    <t>CH.GR.00098</t>
  </si>
  <si>
    <t>RIDGES - SLOPER BIG 1</t>
  </si>
  <si>
    <t>CH.GR.00099</t>
  </si>
  <si>
    <t>RIDGES - SLOPER BIG 2</t>
  </si>
  <si>
    <t>CH.GR.00100</t>
  </si>
  <si>
    <t>RIDGES - SLOPER BIG 3</t>
  </si>
  <si>
    <t>CH.GR.00101</t>
  </si>
  <si>
    <t>RIDGES - SLOPER BIG 4</t>
  </si>
  <si>
    <t>CH.GR.00102</t>
  </si>
  <si>
    <t>XXl</t>
  </si>
  <si>
    <t>RIDGES - PLATES 1</t>
  </si>
  <si>
    <t>CH.GR.00103</t>
  </si>
  <si>
    <t>RIDGES - PLATES 2</t>
  </si>
  <si>
    <t>CH.GR.00104</t>
  </si>
  <si>
    <t>RIDGES - PLATES 3</t>
  </si>
  <si>
    <t>CH.GR.00105</t>
  </si>
  <si>
    <t>RIDGES - PLATE BIG 1</t>
  </si>
  <si>
    <t>CH.GR.00106</t>
  </si>
  <si>
    <t>RIDGES - PLATE BIG 2</t>
  </si>
  <si>
    <t>CH.GR.00107</t>
  </si>
  <si>
    <t>RIDGES - PLATE BIG 3</t>
  </si>
  <si>
    <t>CH.GR.00108</t>
  </si>
  <si>
    <t>RIDGES - EDGES FLAT</t>
  </si>
  <si>
    <t>CH.GR.00109</t>
  </si>
  <si>
    <t>RIDGES - EDGES OPEN</t>
  </si>
  <si>
    <t>CH.GR.00110</t>
  </si>
  <si>
    <t>RIDGES - EDGES NEUTRAL</t>
  </si>
  <si>
    <t>CH.GR.00111</t>
  </si>
  <si>
    <t>RIDGES - EDGES INCUT</t>
  </si>
  <si>
    <t>CH.GR.00112</t>
  </si>
  <si>
    <t>TOTAL AMOUNT OF HOLDS:</t>
  </si>
  <si>
    <t>all prices exclusive of VAT and shipping</t>
  </si>
  <si>
    <t>TOTAL:</t>
  </si>
  <si>
    <t>Prices may vary depending on country/region</t>
  </si>
  <si>
    <t>SHALLOWS - FULL (10% DISCOUNT)</t>
  </si>
  <si>
    <t>CH.VM.SHSET</t>
  </si>
  <si>
    <t>MACRO</t>
  </si>
  <si>
    <t>SHALLOWS - JUG 1</t>
  </si>
  <si>
    <t>CH.VM.00001</t>
  </si>
  <si>
    <t>SHALLOWS - JUG 2</t>
  </si>
  <si>
    <t>CH.VM.00002</t>
  </si>
  <si>
    <t>SHALLOWS - JUG 3</t>
  </si>
  <si>
    <t>CH.VM.00003</t>
  </si>
  <si>
    <t>SHALLOWS - JUG 4</t>
  </si>
  <si>
    <t>CH.VM.00004</t>
  </si>
  <si>
    <t>SHALLOWS - SLOPER 1</t>
  </si>
  <si>
    <t>CH.VM.00005</t>
  </si>
  <si>
    <t>SHALLOWS - SLOPER 2</t>
  </si>
  <si>
    <t>CH.VM.00006</t>
  </si>
  <si>
    <t>SHALLOWS - SLOPER 3</t>
  </si>
  <si>
    <t>CH.VM.00007</t>
  </si>
  <si>
    <t>SHALLOWS - SLOPER 4</t>
  </si>
  <si>
    <t>CH.VM.00008</t>
  </si>
  <si>
    <t>SHALLOWS - SLOPER 5</t>
  </si>
  <si>
    <t>CH.VM.00009</t>
  </si>
  <si>
    <t>SHALLOWS - SLOPER 6</t>
  </si>
  <si>
    <t>CH.VM.00014</t>
  </si>
  <si>
    <t>SHALLOWS - PINCH 1</t>
  </si>
  <si>
    <t>CH.VM.00010</t>
  </si>
  <si>
    <t>SHALLOWS - PINCH 2</t>
  </si>
  <si>
    <t>CH.VM.00011</t>
  </si>
  <si>
    <t>SHALLOWS - PINCH 3</t>
  </si>
  <si>
    <t>CH.VM.00012</t>
  </si>
  <si>
    <t>SHALLOWS - PINCH 4</t>
  </si>
  <si>
    <t>CH.VM.00013</t>
  </si>
  <si>
    <t>SHALLOWS DUALTEX - FULL (10% DISCOUNT)</t>
  </si>
  <si>
    <t>CH.VM.SHDTSET</t>
  </si>
  <si>
    <t>SHALLOWS DUALTEX - JUG 1</t>
  </si>
  <si>
    <t>CH.VM.00027</t>
  </si>
  <si>
    <t>SHALLOWS DUALTEX - JUG 2</t>
  </si>
  <si>
    <t>CH.VM.00015</t>
  </si>
  <si>
    <t>SHALLOWS DUALTEX - JUG 3</t>
  </si>
  <si>
    <t>CH.VM.00016</t>
  </si>
  <si>
    <t>SHALLOWS DUALTEX - JUG 4</t>
  </si>
  <si>
    <t>CH.VM.00017</t>
  </si>
  <si>
    <t>SHALLOWS DUALTEX - SLOPER 1</t>
  </si>
  <si>
    <t>CH.VM.00018</t>
  </si>
  <si>
    <t>SHALLOWS DUALTEX - SLOPER 2</t>
  </si>
  <si>
    <t>CH.VM.00019</t>
  </si>
  <si>
    <t>SHALLOWS DUALTEX - SLOPER 3</t>
  </si>
  <si>
    <t>CH.VM.00020</t>
  </si>
  <si>
    <t>SHALLOWS DUALTEX - SLOPER 4</t>
  </si>
  <si>
    <t>CH.VM.00021</t>
  </si>
  <si>
    <t>SHALLOWS DUALTEX - SLOPER 5</t>
  </si>
  <si>
    <t>CH.VM.00022</t>
  </si>
  <si>
    <t>SHALLOWS DUALTEX - SLOPER 6</t>
  </si>
  <si>
    <t>CH.VM.00028</t>
  </si>
  <si>
    <t>SHALLOWS DUALTEX - PINCH 1</t>
  </si>
  <si>
    <t>CH.VM.00023</t>
  </si>
  <si>
    <t>SHALLOWS DUALTEX - PINCH 2</t>
  </si>
  <si>
    <t>CH.VM.00024</t>
  </si>
  <si>
    <t>SHALLOWS DUALTEX - PINCH 3</t>
  </si>
  <si>
    <t>CH.VM.00025</t>
  </si>
  <si>
    <t>SHALLOWS DUALTEX - PINCH 4</t>
  </si>
  <si>
    <t>CH.VM.00026</t>
  </si>
  <si>
    <t>MIRRORS - MACROS - FULL (10% DISCOUNT)</t>
  </si>
  <si>
    <t>CH.VM.MISET</t>
  </si>
  <si>
    <t>MIRRORS - MACRO JUG 2</t>
  </si>
  <si>
    <t>CH.VM.00031</t>
  </si>
  <si>
    <t>MIRRORS - MACRO JUG 3</t>
  </si>
  <si>
    <t>CH.VM.00034</t>
  </si>
  <si>
    <t>MIRRORS - MACRO JUG 4</t>
  </si>
  <si>
    <t>CH.VM.00037</t>
  </si>
  <si>
    <t>MIRRORS - MACRO JUG 5</t>
  </si>
  <si>
    <t>CH.VM.00040</t>
  </si>
  <si>
    <t>MIRRORS - MACRO SLOPER 1</t>
  </si>
  <si>
    <t>CH.VM.00029</t>
  </si>
  <si>
    <t>MIRRORS - MACRO SLOPER 2</t>
  </si>
  <si>
    <t>CH.VM.00030</t>
  </si>
  <si>
    <t>MIRRORS - MACRO SLOPER 3</t>
  </si>
  <si>
    <t>CH.VM.00032</t>
  </si>
  <si>
    <t>MIRRORS - MACRO SLOPER 4</t>
  </si>
  <si>
    <t>CH.VM.00035</t>
  </si>
  <si>
    <t>MIRRORS - MACRO SLOPER 5</t>
  </si>
  <si>
    <t>CH.VM.00039</t>
  </si>
  <si>
    <t>MIRRORS - MACRO SLOPER 6</t>
  </si>
  <si>
    <t>CH.VM.00041</t>
  </si>
  <si>
    <t>MIRRORS - MACRO PINCH 1</t>
  </si>
  <si>
    <t>CH.VM.00033</t>
  </si>
  <si>
    <t>MIRRORS - MACRO PINCH 2</t>
  </si>
  <si>
    <t>CH.VM.00036</t>
  </si>
  <si>
    <t>MIRRORS - MACRO PINCH 3</t>
  </si>
  <si>
    <t>CH.VM.00038</t>
  </si>
  <si>
    <t>MIRRORS - MACRO PINCH 4</t>
  </si>
  <si>
    <t>CH.VM.00042</t>
  </si>
  <si>
    <t>MIRRORS DUALTEX - MACROS  - FULL (10% DISCOUNT)</t>
  </si>
  <si>
    <t>CH.VM.MIDTSET</t>
  </si>
  <si>
    <t>MIRRORS DUALTEX - MACRO JUG 2</t>
  </si>
  <si>
    <t>CH.VM.00046</t>
  </si>
  <si>
    <t>MIRRORS DUALTEX - MACRO JUG 3</t>
  </si>
  <si>
    <t>CH.VM.00049</t>
  </si>
  <si>
    <t>MIRRORS DUALTEX - MACRO JUG 4</t>
  </si>
  <si>
    <t>CH.VM.00052</t>
  </si>
  <si>
    <t>MIRRORS DUALTEX - MACRO JUG 5</t>
  </si>
  <si>
    <t>CH.VM.00055</t>
  </si>
  <si>
    <t>MIRRORS DUALTEX - MACRO SLOPER 1</t>
  </si>
  <si>
    <t>CH.VM.00044</t>
  </si>
  <si>
    <t>MIRRORS DUALTEX - MACRO SLOPER 2</t>
  </si>
  <si>
    <t>CH.VM.00045</t>
  </si>
  <si>
    <t>MIRRORS DUALTEX - MACRO SLOPER 3</t>
  </si>
  <si>
    <t>CH.VM.00047</t>
  </si>
  <si>
    <t>MIRRORS DUALTEX - MACRO SLOPER 4</t>
  </si>
  <si>
    <t>CH.VM.00050</t>
  </si>
  <si>
    <t>MIRRORS DUALTEX - MACRO SLOPER 5</t>
  </si>
  <si>
    <t>CH.VM.00054</t>
  </si>
  <si>
    <t>MIRRORS DUALTEX - MACRO SLOPER 6</t>
  </si>
  <si>
    <t>CH.VM.00056</t>
  </si>
  <si>
    <t>MIRRORS DUALTEX - MACRO PINCH 1</t>
  </si>
  <si>
    <t>CH.VM.00048</t>
  </si>
  <si>
    <t>MIRRORS DUALTEX - MACRO PINCH 2</t>
  </si>
  <si>
    <t>CH.VM.00051</t>
  </si>
  <si>
    <t>MIRRORS DUALTEX - MACRO PINCH 3</t>
  </si>
  <si>
    <t>CH.VM.00053</t>
  </si>
  <si>
    <t>MIRRORS DUALTEX - MACRO PINCH 4</t>
  </si>
  <si>
    <t>CH.VM.00057</t>
  </si>
  <si>
    <t>RIDGES - MACROS - FULL (10% DISCOUNT)</t>
  </si>
  <si>
    <t>CH.VM.RDSET</t>
  </si>
  <si>
    <t>RIDGES - MACRO 1</t>
  </si>
  <si>
    <t>CH.VM.00059</t>
  </si>
  <si>
    <t>RIDGES - MACRO 2</t>
  </si>
  <si>
    <t>CH.VM.00060</t>
  </si>
  <si>
    <t>RIDGES - MACRO 3</t>
  </si>
  <si>
    <t>CH.VM.00061</t>
  </si>
  <si>
    <t>RIDGES - MACRO 4</t>
  </si>
  <si>
    <t>CH.VM.00062</t>
  </si>
  <si>
    <t>RIDGES - MACRO 5</t>
  </si>
  <si>
    <t>CH.VM.00063</t>
  </si>
  <si>
    <t>RIDGES - MACRO 6</t>
  </si>
  <si>
    <t>CH.VM.00064</t>
  </si>
  <si>
    <t>RIDGES - MACRO 7</t>
  </si>
  <si>
    <t>CH.VM.00065</t>
  </si>
  <si>
    <t>RIDGES - MACRO 8</t>
  </si>
  <si>
    <t>CH.VM.00066</t>
  </si>
  <si>
    <t>RIDGES - MACRO 9</t>
  </si>
  <si>
    <t>CH.VM.00067</t>
  </si>
  <si>
    <t>RIDGES - MACRO 10</t>
  </si>
  <si>
    <t>CH.VM.00068</t>
  </si>
  <si>
    <t>RIDGES - MACRO 11</t>
  </si>
  <si>
    <t>CH.VM.00069</t>
  </si>
  <si>
    <t>RIDGES - MACRO 12</t>
  </si>
  <si>
    <t>CH.VM.00070</t>
  </si>
  <si>
    <t>RIDGES - MACRO 13</t>
  </si>
  <si>
    <t>CH.VM.00071</t>
  </si>
  <si>
    <t>RIDGES - MACRO 14</t>
  </si>
  <si>
    <t>CH.VM.00072</t>
  </si>
  <si>
    <t>RIDGES DUALTEX - MACROS - FULL (10% DISCOUNT)</t>
  </si>
  <si>
    <t>CH.VM.RDDTSET</t>
  </si>
  <si>
    <t>RIDGES DUALTEX  - MACRO 1</t>
  </si>
  <si>
    <t>CH.VM.00073</t>
  </si>
  <si>
    <t>RIDGES DUALTEX  - MACRO 2</t>
  </si>
  <si>
    <t>CH.VM.00074</t>
  </si>
  <si>
    <t>RIDGES DUALTEX  - MACRO 3</t>
  </si>
  <si>
    <t>CH.VM.00075</t>
  </si>
  <si>
    <t>RIDGES DUALTEX  - MACRO 4</t>
  </si>
  <si>
    <t>CH.VM.00076</t>
  </si>
  <si>
    <t>RIDGES DUALTEX  - MACRO 5</t>
  </si>
  <si>
    <t>CH.VM.00077</t>
  </si>
  <si>
    <t>RIDGES DUALTEX  - MACRO 6</t>
  </si>
  <si>
    <t>CH.VM.00078</t>
  </si>
  <si>
    <t>RIDGES DUALTEX  - MACRO 7</t>
  </si>
  <si>
    <t>CH.VM.00079</t>
  </si>
  <si>
    <t>RIDGES DUALTEX  - MACRO 8</t>
  </si>
  <si>
    <t>CH.VM.00080</t>
  </si>
  <si>
    <t>RIDGES DUALTEX  - MACRO 9</t>
  </si>
  <si>
    <t>CH.VM.00081</t>
  </si>
  <si>
    <t>RIDGES DUALTEX  - MACRO 10</t>
  </si>
  <si>
    <t>CH.VM.00082</t>
  </si>
  <si>
    <t>RIDGES DUALTEX  - MACRO 11</t>
  </si>
  <si>
    <t>CH.VM.00083</t>
  </si>
  <si>
    <t>RIDGES DUALTEX  - MACRO 12</t>
  </si>
  <si>
    <t>CH.VM.00084</t>
  </si>
  <si>
    <t>RIDGES DUALTEX  - MACRO 13</t>
  </si>
  <si>
    <t>CH.VM.00085</t>
  </si>
  <si>
    <t>RIDGES DUALTEX  - MACRO 14</t>
  </si>
  <si>
    <t>CH.VM.00086</t>
  </si>
  <si>
    <t>TOTAL AMOUNT OF MACROS:</t>
  </si>
  <si>
    <t>CHAPTER_ORDERSHEET_v1.6.0</t>
  </si>
  <si>
    <t>*FIELD MUST BE FILLED OUT!</t>
  </si>
  <si>
    <r>
      <t>COMPANY:</t>
    </r>
    <r>
      <rPr>
        <sz val="12"/>
        <color rgb="FFFF0000"/>
        <rFont val="Calibri (Body)"/>
      </rPr>
      <t>*</t>
    </r>
  </si>
  <si>
    <r>
      <t>STREET:</t>
    </r>
    <r>
      <rPr>
        <sz val="12"/>
        <color rgb="FFFF0000"/>
        <rFont val="Calibri (Body)"/>
      </rPr>
      <t>*</t>
    </r>
  </si>
  <si>
    <r>
      <t>ZIP CODE:</t>
    </r>
    <r>
      <rPr>
        <sz val="12"/>
        <color rgb="FFFF0000"/>
        <rFont val="Calibri (Body)"/>
      </rPr>
      <t>*</t>
    </r>
  </si>
  <si>
    <r>
      <t>CITY:</t>
    </r>
    <r>
      <rPr>
        <sz val="12"/>
        <color rgb="FFFF0000"/>
        <rFont val="Calibri (Body)"/>
      </rPr>
      <t>*</t>
    </r>
  </si>
  <si>
    <t>TOTAL WEIGHT kg:</t>
  </si>
  <si>
    <r>
      <t>COUNTRY:</t>
    </r>
    <r>
      <rPr>
        <sz val="12"/>
        <color rgb="FFFF0000"/>
        <rFont val="Calibri (Body)"/>
      </rPr>
      <t>*</t>
    </r>
  </si>
  <si>
    <t>TOTAL ORDER:</t>
  </si>
  <si>
    <r>
      <t>VAT NR.:</t>
    </r>
    <r>
      <rPr>
        <sz val="12"/>
        <color rgb="FFFF0000"/>
        <rFont val="Calibri (Body)"/>
      </rPr>
      <t>*</t>
    </r>
  </si>
  <si>
    <r>
      <t>NAME:</t>
    </r>
    <r>
      <rPr>
        <sz val="12"/>
        <color rgb="FFFF0000"/>
        <rFont val="Calibri (Body)"/>
      </rPr>
      <t>*</t>
    </r>
  </si>
  <si>
    <r>
      <t>E-MAIL:</t>
    </r>
    <r>
      <rPr>
        <sz val="12"/>
        <color rgb="FFFF0000"/>
        <rFont val="Calibri (Body)"/>
      </rPr>
      <t>*</t>
    </r>
  </si>
  <si>
    <r>
      <t>PHONE:</t>
    </r>
    <r>
      <rPr>
        <sz val="12"/>
        <color rgb="FFFF0000"/>
        <rFont val="Calibri (Body)"/>
      </rPr>
      <t>*</t>
    </r>
  </si>
  <si>
    <r>
      <t xml:space="preserve">DESIRED DELIVERY DATE: </t>
    </r>
    <r>
      <rPr>
        <sz val="12"/>
        <color rgb="FFFF0000"/>
        <rFont val="Calibri (Body)"/>
      </rPr>
      <t>*</t>
    </r>
  </si>
  <si>
    <r>
      <t xml:space="preserve">OPENING HOURS: </t>
    </r>
    <r>
      <rPr>
        <sz val="12"/>
        <color rgb="FFFF0000"/>
        <rFont val="Calibri (Body)"/>
      </rPr>
      <t>*</t>
    </r>
  </si>
  <si>
    <t>NOTICE:</t>
  </si>
  <si>
    <t>DIFFERENT DELIVERY ADRESS</t>
  </si>
  <si>
    <t>ONLY FILL OUT IF DELIVERY ADRESS IS DIFFERENT</t>
  </si>
  <si>
    <t>COMPANY:</t>
  </si>
  <si>
    <t>STREET:</t>
  </si>
  <si>
    <t>ZIP CODE:</t>
  </si>
  <si>
    <t>CITY:</t>
  </si>
  <si>
    <t>COUNTRY:</t>
  </si>
  <si>
    <t>CONTACT PERSON:</t>
  </si>
  <si>
    <t>PHONE:</t>
  </si>
  <si>
    <t>E-MAIL:</t>
  </si>
  <si>
    <t>Name</t>
  </si>
  <si>
    <t>Artikelnr.</t>
  </si>
  <si>
    <t>Farbe</t>
  </si>
  <si>
    <t>Menge</t>
  </si>
  <si>
    <t>Color</t>
  </si>
  <si>
    <t>QUANTITY</t>
  </si>
  <si>
    <t>TOTAL PER OBJECT</t>
  </si>
  <si>
    <t>COMPANY</t>
  </si>
  <si>
    <t>STREET</t>
  </si>
  <si>
    <t>ZIP CODE</t>
  </si>
  <si>
    <t>CITY</t>
  </si>
  <si>
    <t>COUNTRY</t>
  </si>
  <si>
    <t>VAT NR.</t>
  </si>
  <si>
    <t>NAME</t>
  </si>
  <si>
    <t>E-MAIL</t>
  </si>
  <si>
    <t>PHONE</t>
  </si>
  <si>
    <t>DESIRED DELIVERY DATE</t>
  </si>
  <si>
    <t>OPENING HOURS</t>
  </si>
  <si>
    <t>NOTICE</t>
  </si>
  <si>
    <t>DELIVERY COMPANY</t>
  </si>
  <si>
    <t>DELIVERY STREET</t>
  </si>
  <si>
    <t>DELIVERY ZIP CODE</t>
  </si>
  <si>
    <t>DELIVERY  CITY</t>
  </si>
  <si>
    <t>DELIVERY COUNTRY</t>
  </si>
  <si>
    <t>DELIVERY CONTACT PERSON</t>
  </si>
  <si>
    <t>DELIVERY PHONE</t>
  </si>
  <si>
    <t>DELIVERY E-MAIL</t>
  </si>
  <si>
    <t>ORDER TOTAL</t>
  </si>
  <si>
    <t>WEIGHT TOTAL</t>
  </si>
  <si>
    <t>Rabatt %</t>
  </si>
  <si>
    <t>RIVERS - FULL</t>
  </si>
  <si>
    <t>SHALLOWS - FULL</t>
  </si>
  <si>
    <t>SHALLOWS - JUGS 1</t>
  </si>
  <si>
    <t>SHALLOWS - JUGS 2</t>
  </si>
  <si>
    <t>SHALLOWS - JUGS 3</t>
  </si>
  <si>
    <t>SHALLOWS - JUGS 4</t>
  </si>
  <si>
    <t>SHALLOWS - SLOPERS 1</t>
  </si>
  <si>
    <t>SHALLOWS - SLOPERS 2</t>
  </si>
  <si>
    <t>SHALLOWS - SLOPERS 3</t>
  </si>
  <si>
    <t>SHALLOWS - SLOPERS 4</t>
  </si>
  <si>
    <t>SHALLOWS - SLOPERS 5</t>
  </si>
  <si>
    <t>SHALLOWS - SLOPERS 6</t>
  </si>
  <si>
    <t>SHALLOWS - PINCHES 1</t>
  </si>
  <si>
    <t>SHALLOWS - PINCHES 2</t>
  </si>
  <si>
    <t>SHALLOWS - PINCHES 3</t>
  </si>
  <si>
    <t>SHALLOWS - PINCHES 4</t>
  </si>
  <si>
    <t>SHALLOWS DUALTEX - FULL</t>
  </si>
  <si>
    <t>SHALLOWS DUALTEX - JUGS 1</t>
  </si>
  <si>
    <t>SHALLOWS DUALTEX - JUGS 2</t>
  </si>
  <si>
    <t>SHALLOWS DUALTEX - JUGS 3</t>
  </si>
  <si>
    <t>SHALLOWS DUALTEX - JUGS 4</t>
  </si>
  <si>
    <t>SHALLOWS DUALTEX - SLOPERS 1</t>
  </si>
  <si>
    <t>SHALLOWS DUALTEX - SLOPERS 2</t>
  </si>
  <si>
    <t>SHALLOWS DUALTEX - SLOPERS 3</t>
  </si>
  <si>
    <t>SHALLOWS DUALTEX - SLOPERS 4</t>
  </si>
  <si>
    <t>SHALLOWS DUALTEX - SLOPERS 5</t>
  </si>
  <si>
    <t>SHALLOWS DUALTEX - SLOPERS 6</t>
  </si>
  <si>
    <t>SHALLOWS DUALTEX - PINCHES 1</t>
  </si>
  <si>
    <t>SHALLOWS DUALTEX - PINCHES 2</t>
  </si>
  <si>
    <t>SHALLOWS DUALTEX - PINCHES 3</t>
  </si>
  <si>
    <t>SHALLOWS DUALTEX - PINCHES 4</t>
  </si>
  <si>
    <t>MIRRORS HOLDS - FULL</t>
  </si>
  <si>
    <t>MIRRORS MACROS - FULL</t>
  </si>
  <si>
    <t>MIRRORS MACRO JUG 2</t>
  </si>
  <si>
    <t>MIRRORS MACRO JUG 3</t>
  </si>
  <si>
    <t>MIRRORS MACRO JUG 4</t>
  </si>
  <si>
    <t>MIRRORS MACRO JUG 5</t>
  </si>
  <si>
    <t>MIRRORS MACRO SLOPER 1</t>
  </si>
  <si>
    <t>MIRRORS MACRO SLOPER 2</t>
  </si>
  <si>
    <t>MIRRORS MACRO SLOPER 3</t>
  </si>
  <si>
    <t>MIRRORS MACRO SLOPER 4</t>
  </si>
  <si>
    <t>MIRRORS MACRO SLOPER 5</t>
  </si>
  <si>
    <t>MIRRORS MACRO SLOPER 6</t>
  </si>
  <si>
    <t>MIRRORS MACRO PINCH 1</t>
  </si>
  <si>
    <t>MIRRORS MACRO PINCH 2</t>
  </si>
  <si>
    <t>MIRRORS MACRO PINCH 3</t>
  </si>
  <si>
    <t>MIRRORS MACRO PINCH 4</t>
  </si>
  <si>
    <t>MIRRORS MACROS DUALTEX - FULL</t>
  </si>
  <si>
    <t>MIRRORS DUALTEX MACRO JUG 2</t>
  </si>
  <si>
    <t>MIRRORS DUALTEX MACRO JUG 3</t>
  </si>
  <si>
    <t>MIRRORS DUALTEX MACRO JUG 4</t>
  </si>
  <si>
    <t>MIRRORS DUALTEX MACRO JUG 5</t>
  </si>
  <si>
    <t>MIRRORS DUALTEX MACRO SLOPER 1</t>
  </si>
  <si>
    <t>MIRRORS DUALTEX MACRO SLOPER 2</t>
  </si>
  <si>
    <t>MIRRORS DUALTEX MACRO SLOPER 3</t>
  </si>
  <si>
    <t>MIRRORS DUALTEX MACRO SLOPER 4</t>
  </si>
  <si>
    <t>MIRRORS DUALTEX MACRO SLOPER 5</t>
  </si>
  <si>
    <t>MIRRORS DUALTEX MACRO SLOPER 6</t>
  </si>
  <si>
    <t>MIRRORS DUALTEX MACRO PINCH 1</t>
  </si>
  <si>
    <t>MIRRORS DUALTEX MACRO PINCH 2</t>
  </si>
  <si>
    <t>MIRRORS DUALTEX MACRO PINCH 3</t>
  </si>
  <si>
    <t>MIRRORS DUALTEX MACRO PINCH 4</t>
  </si>
  <si>
    <t>RIDGES HOLDS - FULL</t>
  </si>
  <si>
    <t>RIDGES - MACROS - FULL</t>
  </si>
  <si>
    <t>RIDGES DUALTEX - MACROS - FULL</t>
  </si>
  <si>
    <t>Lieferantennummer</t>
  </si>
  <si>
    <t>Artikelnummer - Farbe</t>
  </si>
  <si>
    <t>Rabatt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</si>
</sst>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\ &quot;€&quot;"/>
    <numFmt numFmtId="165" formatCode="#,##0.00\ &quot;€&quot;"/>
  </numFmts>
  <fonts count="22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color theme="0"/>
      <name val="Calibri (Textkörper)"/>
    </font>
    <font>
      <sz val="8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0000"/>
      <name val="Calibri (Body)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9201B"/>
        <bgColor indexed="64"/>
      </patternFill>
    </fill>
    <fill>
      <patternFill patternType="solid">
        <fgColor rgb="FFE0541D"/>
        <bgColor indexed="64"/>
      </patternFill>
    </fill>
    <fill>
      <patternFill patternType="solid">
        <fgColor rgb="FFF4B53B"/>
        <bgColor indexed="64"/>
      </patternFill>
    </fill>
    <fill>
      <patternFill patternType="solid">
        <fgColor rgb="FF128A2E"/>
        <bgColor indexed="64"/>
      </patternFill>
    </fill>
    <fill>
      <patternFill patternType="solid">
        <fgColor rgb="FF127DAE"/>
        <bgColor indexed="64"/>
      </patternFill>
    </fill>
    <fill>
      <patternFill patternType="solid">
        <fgColor rgb="FF6ACCCB"/>
        <bgColor indexed="64"/>
      </patternFill>
    </fill>
    <fill>
      <patternFill patternType="solid">
        <fgColor rgb="FFF9F6EF"/>
        <bgColor indexed="64"/>
      </patternFill>
    </fill>
    <fill>
      <patternFill patternType="solid">
        <fgColor rgb="FF070707"/>
        <bgColor indexed="64"/>
      </patternFill>
    </fill>
    <fill>
      <patternFill patternType="solid">
        <fgColor rgb="FF844D82"/>
        <bgColor indexed="64"/>
      </patternFill>
    </fill>
    <fill>
      <patternFill patternType="solid">
        <fgColor rgb="FFFF2E74"/>
        <bgColor indexed="64"/>
      </patternFill>
    </fill>
    <fill>
      <patternFill patternType="solid">
        <fgColor rgb="FF5BF53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A0A0A"/>
        <bgColor indexed="64"/>
      </patternFill>
    </fill>
    <fill>
      <patternFill patternType="solid">
        <fgColor rgb="FF0F0F0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DCBB0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/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</borders>
  <cellStyleXfs count="3">
    <xf numFmtId="0" fontId="0" fillId="0" borderId="0"/>
    <xf numFmtId="43" fontId="18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156">
    <xf numFmtId="0" fontId="0" fillId="0" borderId="0" xfId="0"/>
    <xf numFmtId="0" fontId="0" fillId="15" borderId="0" xfId="0" applyFill="1"/>
    <xf numFmtId="0" fontId="0" fillId="15" borderId="0" xfId="0" applyFill="1" applyAlignment="1">
      <alignment horizontal="center"/>
    </xf>
    <xf numFmtId="0" fontId="1" fillId="15" borderId="0" xfId="0" applyFont="1" applyFill="1"/>
    <xf numFmtId="0" fontId="1" fillId="15" borderId="6" xfId="0" applyFont="1" applyFill="1" applyBorder="1"/>
    <xf numFmtId="0" fontId="1" fillId="15" borderId="14" xfId="0" applyFont="1" applyFill="1" applyBorder="1"/>
    <xf numFmtId="0" fontId="6" fillId="15" borderId="6" xfId="0" applyFont="1" applyFill="1" applyBorder="1"/>
    <xf numFmtId="0" fontId="1" fillId="15" borderId="0" xfId="0" applyFont="1" applyFill="1" applyAlignment="1">
      <alignment horizontal="right"/>
    </xf>
    <xf numFmtId="0" fontId="4" fillId="16" borderId="0" xfId="0" applyFont="1" applyFill="1"/>
    <xf numFmtId="0" fontId="4" fillId="15" borderId="0" xfId="0" applyFont="1" applyFill="1"/>
    <xf numFmtId="0" fontId="4" fillId="16" borderId="0" xfId="0" applyFont="1" applyFill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2" fillId="13" borderId="5" xfId="0" applyFont="1" applyFill="1" applyBorder="1" applyAlignment="1">
      <alignment horizontal="center"/>
    </xf>
    <xf numFmtId="0" fontId="4" fillId="15" borderId="0" xfId="0" applyFont="1" applyFill="1" applyAlignment="1">
      <alignment horizontal="center"/>
    </xf>
    <xf numFmtId="0" fontId="5" fillId="15" borderId="0" xfId="0" applyFont="1" applyFill="1" applyAlignment="1">
      <alignment horizontal="center"/>
    </xf>
    <xf numFmtId="0" fontId="1" fillId="15" borderId="0" xfId="0" applyFont="1" applyFill="1" applyAlignment="1">
      <alignment horizontal="left"/>
    </xf>
    <xf numFmtId="0" fontId="4" fillId="2" borderId="3" xfId="0" applyFont="1" applyFill="1" applyBorder="1" applyAlignment="1" applyProtection="1">
      <alignment horizontal="left"/>
      <protection locked="0"/>
    </xf>
    <xf numFmtId="0" fontId="1" fillId="15" borderId="6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wrapText="1" shrinkToFit="1"/>
    </xf>
    <xf numFmtId="0" fontId="1" fillId="4" borderId="4" xfId="0" applyFont="1" applyFill="1" applyBorder="1" applyAlignment="1">
      <alignment horizontal="center" wrapText="1" shrinkToFit="1"/>
    </xf>
    <xf numFmtId="0" fontId="1" fillId="5" borderId="4" xfId="0" applyFont="1" applyFill="1" applyBorder="1" applyAlignment="1">
      <alignment horizontal="center" wrapText="1" shrinkToFit="1"/>
    </xf>
    <xf numFmtId="0" fontId="1" fillId="6" borderId="4" xfId="0" applyFont="1" applyFill="1" applyBorder="1" applyAlignment="1">
      <alignment horizontal="center" wrapText="1" shrinkToFit="1"/>
    </xf>
    <xf numFmtId="0" fontId="1" fillId="8" borderId="4" xfId="0" applyFont="1" applyFill="1" applyBorder="1" applyAlignment="1">
      <alignment horizontal="center" wrapText="1" shrinkToFit="1"/>
    </xf>
    <xf numFmtId="0" fontId="1" fillId="7" borderId="4" xfId="0" applyFont="1" applyFill="1" applyBorder="1" applyAlignment="1">
      <alignment horizontal="center" wrapText="1" shrinkToFit="1"/>
    </xf>
    <xf numFmtId="0" fontId="1" fillId="11" borderId="4" xfId="0" applyFont="1" applyFill="1" applyBorder="1" applyAlignment="1">
      <alignment horizontal="center" wrapText="1" shrinkToFit="1"/>
    </xf>
    <xf numFmtId="0" fontId="0" fillId="9" borderId="4" xfId="0" applyFill="1" applyBorder="1" applyAlignment="1">
      <alignment horizontal="center" wrapText="1" shrinkToFit="1"/>
    </xf>
    <xf numFmtId="0" fontId="1" fillId="10" borderId="4" xfId="0" applyFont="1" applyFill="1" applyBorder="1" applyAlignment="1">
      <alignment horizontal="center" wrapText="1" shrinkToFit="1"/>
    </xf>
    <xf numFmtId="165" fontId="0" fillId="2" borderId="1" xfId="0" applyNumberFormat="1" applyFill="1" applyBorder="1"/>
    <xf numFmtId="0" fontId="0" fillId="0" borderId="0" xfId="0" applyAlignment="1">
      <alignment horizontal="left"/>
    </xf>
    <xf numFmtId="0" fontId="0" fillId="0" borderId="15" xfId="0" applyBorder="1" applyAlignment="1">
      <alignment horizontal="right"/>
    </xf>
    <xf numFmtId="0" fontId="0" fillId="0" borderId="16" xfId="0" applyBorder="1" applyAlignment="1">
      <alignment horizontal="right"/>
    </xf>
    <xf numFmtId="0" fontId="9" fillId="12" borderId="4" xfId="0" applyFont="1" applyFill="1" applyBorder="1" applyAlignment="1">
      <alignment horizontal="center" wrapText="1" shrinkToFit="1"/>
    </xf>
    <xf numFmtId="0" fontId="10" fillId="13" borderId="4" xfId="0" applyFont="1" applyFill="1" applyBorder="1" applyAlignment="1">
      <alignment horizontal="center" wrapText="1" shrinkToFit="1"/>
    </xf>
    <xf numFmtId="49" fontId="0" fillId="0" borderId="0" xfId="0" applyNumberFormat="1"/>
    <xf numFmtId="49" fontId="4" fillId="16" borderId="0" xfId="0" applyNumberFormat="1" applyFont="1" applyFill="1"/>
    <xf numFmtId="49" fontId="4" fillId="16" borderId="0" xfId="0" applyNumberFormat="1" applyFont="1" applyFill="1" applyAlignment="1">
      <alignment horizontal="center"/>
    </xf>
    <xf numFmtId="49" fontId="1" fillId="15" borderId="6" xfId="0" applyNumberFormat="1" applyFont="1" applyFill="1" applyBorder="1" applyAlignment="1">
      <alignment horizontal="center"/>
    </xf>
    <xf numFmtId="49" fontId="2" fillId="15" borderId="0" xfId="0" applyNumberFormat="1" applyFont="1" applyFill="1"/>
    <xf numFmtId="49" fontId="4" fillId="15" borderId="0" xfId="0" applyNumberFormat="1" applyFont="1" applyFill="1"/>
    <xf numFmtId="165" fontId="0" fillId="0" borderId="0" xfId="0" applyNumberFormat="1"/>
    <xf numFmtId="14" fontId="4" fillId="2" borderId="3" xfId="0" applyNumberFormat="1" applyFont="1" applyFill="1" applyBorder="1" applyAlignment="1" applyProtection="1">
      <alignment horizontal="left"/>
      <protection locked="0"/>
    </xf>
    <xf numFmtId="0" fontId="1" fillId="15" borderId="14" xfId="0" applyFont="1" applyFill="1" applyBorder="1" applyAlignment="1">
      <alignment vertical="top"/>
    </xf>
    <xf numFmtId="49" fontId="4" fillId="2" borderId="3" xfId="0" applyNumberFormat="1" applyFont="1" applyFill="1" applyBorder="1" applyAlignment="1" applyProtection="1">
      <alignment horizontal="left"/>
      <protection locked="0"/>
    </xf>
    <xf numFmtId="49" fontId="4" fillId="2" borderId="3" xfId="0" applyNumberFormat="1" applyFont="1" applyFill="1" applyBorder="1" applyAlignment="1" applyProtection="1">
      <alignment horizontal="left" vertical="top" wrapText="1"/>
      <protection locked="0"/>
    </xf>
    <xf numFmtId="14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0" fontId="0" fillId="17" borderId="0" xfId="0" applyFill="1" applyAlignment="1">
      <alignment horizontal="left"/>
    </xf>
    <xf numFmtId="49" fontId="0" fillId="17" borderId="0" xfId="0" applyNumberFormat="1" applyFill="1" applyAlignment="1">
      <alignment horizontal="left"/>
    </xf>
    <xf numFmtId="0" fontId="0" fillId="17" borderId="0" xfId="0" applyFill="1"/>
    <xf numFmtId="165" fontId="0" fillId="17" borderId="0" xfId="0" applyNumberFormat="1" applyFill="1"/>
    <xf numFmtId="0" fontId="3" fillId="15" borderId="0" xfId="0" applyFont="1" applyFill="1" applyAlignment="1">
      <alignment horizontal="right"/>
    </xf>
    <xf numFmtId="0" fontId="7" fillId="15" borderId="0" xfId="0" applyFont="1" applyFill="1"/>
    <xf numFmtId="0" fontId="13" fillId="15" borderId="0" xfId="0" applyFont="1" applyFill="1" applyAlignment="1">
      <alignment horizontal="right"/>
    </xf>
    <xf numFmtId="0" fontId="14" fillId="2" borderId="3" xfId="0" applyFont="1" applyFill="1" applyBorder="1" applyAlignment="1" applyProtection="1">
      <alignment horizontal="center"/>
      <protection locked="0"/>
    </xf>
    <xf numFmtId="0" fontId="13" fillId="3" borderId="4" xfId="0" applyFont="1" applyFill="1" applyBorder="1" applyAlignment="1">
      <alignment horizontal="center" wrapText="1" shrinkToFit="1"/>
    </xf>
    <xf numFmtId="0" fontId="13" fillId="4" borderId="4" xfId="0" applyFont="1" applyFill="1" applyBorder="1" applyAlignment="1">
      <alignment horizontal="center" wrapText="1" shrinkToFit="1"/>
    </xf>
    <xf numFmtId="0" fontId="13" fillId="5" borderId="4" xfId="0" applyFont="1" applyFill="1" applyBorder="1" applyAlignment="1">
      <alignment horizontal="center" wrapText="1" shrinkToFit="1"/>
    </xf>
    <xf numFmtId="0" fontId="13" fillId="6" borderId="4" xfId="0" applyFont="1" applyFill="1" applyBorder="1" applyAlignment="1">
      <alignment horizontal="center" wrapText="1" shrinkToFit="1"/>
    </xf>
    <xf numFmtId="0" fontId="13" fillId="8" borderId="4" xfId="0" applyFont="1" applyFill="1" applyBorder="1" applyAlignment="1">
      <alignment horizontal="center" wrapText="1" shrinkToFit="1"/>
    </xf>
    <xf numFmtId="0" fontId="13" fillId="7" borderId="4" xfId="0" applyFont="1" applyFill="1" applyBorder="1" applyAlignment="1">
      <alignment horizontal="center" wrapText="1" shrinkToFit="1"/>
    </xf>
    <xf numFmtId="0" fontId="13" fillId="11" borderId="4" xfId="0" applyFont="1" applyFill="1" applyBorder="1" applyAlignment="1">
      <alignment horizontal="center" wrapText="1" shrinkToFit="1"/>
    </xf>
    <xf numFmtId="0" fontId="14" fillId="9" borderId="4" xfId="0" applyFont="1" applyFill="1" applyBorder="1" applyAlignment="1">
      <alignment horizontal="center" wrapText="1" shrinkToFit="1"/>
    </xf>
    <xf numFmtId="0" fontId="13" fillId="10" borderId="4" xfId="0" applyFont="1" applyFill="1" applyBorder="1" applyAlignment="1">
      <alignment horizontal="center" wrapText="1" shrinkToFit="1"/>
    </xf>
    <xf numFmtId="0" fontId="13" fillId="12" borderId="4" xfId="0" applyFont="1" applyFill="1" applyBorder="1" applyAlignment="1">
      <alignment horizontal="center" wrapText="1" shrinkToFit="1"/>
    </xf>
    <xf numFmtId="0" fontId="14" fillId="13" borderId="4" xfId="0" applyFont="1" applyFill="1" applyBorder="1" applyAlignment="1">
      <alignment horizontal="center" wrapText="1" shrinkToFit="1"/>
    </xf>
    <xf numFmtId="0" fontId="15" fillId="14" borderId="3" xfId="0" applyFont="1" applyFill="1" applyBorder="1" applyAlignment="1" applyProtection="1">
      <alignment horizontal="center"/>
      <protection locked="0"/>
    </xf>
    <xf numFmtId="49" fontId="13" fillId="15" borderId="0" xfId="0" applyNumberFormat="1" applyFont="1" applyFill="1" applyAlignment="1">
      <alignment horizontal="right"/>
    </xf>
    <xf numFmtId="0" fontId="7" fillId="15" borderId="0" xfId="0" applyFont="1" applyFill="1" applyAlignment="1">
      <alignment horizontal="center"/>
    </xf>
    <xf numFmtId="165" fontId="12" fillId="15" borderId="1" xfId="0" applyNumberFormat="1" applyFont="1" applyFill="1" applyBorder="1"/>
    <xf numFmtId="0" fontId="14" fillId="2" borderId="1" xfId="0" applyFont="1" applyFill="1" applyBorder="1" applyAlignment="1" applyProtection="1">
      <alignment horizontal="center"/>
      <protection locked="0"/>
    </xf>
    <xf numFmtId="49" fontId="4" fillId="15" borderId="0" xfId="0" applyNumberFormat="1" applyFont="1" applyFill="1" applyAlignment="1">
      <alignment horizontal="right" vertical="top"/>
    </xf>
    <xf numFmtId="0" fontId="4" fillId="15" borderId="0" xfId="0" applyFont="1" applyFill="1" applyAlignment="1">
      <alignment horizontal="right" vertical="top"/>
    </xf>
    <xf numFmtId="0" fontId="3" fillId="15" borderId="0" xfId="0" applyFont="1" applyFill="1" applyAlignment="1">
      <alignment horizontal="right" vertical="top"/>
    </xf>
    <xf numFmtId="165" fontId="6" fillId="15" borderId="0" xfId="0" applyNumberFormat="1" applyFont="1" applyFill="1"/>
    <xf numFmtId="0" fontId="0" fillId="0" borderId="0" xfId="0" applyAlignment="1" applyProtection="1">
      <alignment horizontal="right"/>
      <protection hidden="1"/>
    </xf>
    <xf numFmtId="0" fontId="16" fillId="15" borderId="0" xfId="0" applyFont="1" applyFill="1"/>
    <xf numFmtId="0" fontId="19" fillId="2" borderId="1" xfId="2" applyFill="1" applyBorder="1" applyProtection="1">
      <protection locked="0"/>
    </xf>
    <xf numFmtId="0" fontId="19" fillId="0" borderId="0" xfId="2" applyFill="1" applyProtection="1">
      <protection locked="0"/>
    </xf>
    <xf numFmtId="0" fontId="19" fillId="14" borderId="1" xfId="2" applyFill="1" applyBorder="1" applyProtection="1">
      <protection locked="0"/>
    </xf>
    <xf numFmtId="0" fontId="19" fillId="18" borderId="1" xfId="2" applyFill="1" applyBorder="1" applyProtection="1">
      <protection locked="0"/>
    </xf>
    <xf numFmtId="0" fontId="20" fillId="15" borderId="0" xfId="0" applyFont="1" applyFill="1"/>
    <xf numFmtId="0" fontId="20" fillId="15" borderId="0" xfId="0" applyFont="1" applyFill="1" applyAlignment="1">
      <alignment horizontal="right" vertical="top"/>
    </xf>
    <xf numFmtId="0" fontId="21" fillId="0" borderId="0" xfId="0" applyFont="1"/>
    <xf numFmtId="165" fontId="21" fillId="0" borderId="0" xfId="0" applyNumberFormat="1" applyFont="1"/>
    <xf numFmtId="0" fontId="21" fillId="0" borderId="0" xfId="0" applyFont="1" applyAlignment="1">
      <alignment horizontal="left"/>
    </xf>
    <xf numFmtId="14" fontId="21" fillId="0" borderId="0" xfId="0" applyNumberFormat="1" applyFont="1" applyAlignment="1">
      <alignment horizontal="left"/>
    </xf>
    <xf numFmtId="165" fontId="21" fillId="0" borderId="0" xfId="0" applyNumberFormat="1" applyFont="1" applyAlignment="1">
      <alignment horizontal="left"/>
    </xf>
    <xf numFmtId="0" fontId="21" fillId="0" borderId="16" xfId="0" applyFont="1" applyBorder="1" applyAlignment="1">
      <alignment horizontal="right"/>
    </xf>
    <xf numFmtId="49" fontId="21" fillId="0" borderId="0" xfId="0" applyNumberFormat="1" applyFont="1"/>
    <xf numFmtId="0" fontId="21" fillId="0" borderId="15" xfId="0" applyFont="1" applyBorder="1" applyAlignment="1">
      <alignment horizontal="right"/>
    </xf>
    <xf numFmtId="0" fontId="21" fillId="0" borderId="0" xfId="0" applyFont="1" applyAlignment="1" applyProtection="1">
      <alignment horizontal="right"/>
      <protection hidden="1"/>
    </xf>
    <xf numFmtId="0" fontId="0" fillId="19" borderId="0" xfId="0" applyFill="1" applyAlignment="1">
      <alignment horizontal="left"/>
    </xf>
    <xf numFmtId="0" fontId="1" fillId="15" borderId="7" xfId="0" applyFont="1" applyFill="1" applyBorder="1" applyAlignment="1">
      <alignment horizontal="center"/>
    </xf>
    <xf numFmtId="0" fontId="0" fillId="20" borderId="0" xfId="0" applyFill="1" applyAlignment="1">
      <alignment horizontal="left"/>
    </xf>
    <xf numFmtId="0" fontId="21" fillId="20" borderId="0" xfId="0" applyFont="1" applyFill="1"/>
    <xf numFmtId="0" fontId="0" fillId="20" borderId="0" xfId="0" applyFill="1"/>
    <xf numFmtId="0" fontId="1" fillId="21" borderId="4" xfId="0" applyFont="1" applyFill="1" applyBorder="1" applyAlignment="1">
      <alignment horizontal="center" wrapText="1" shrinkToFit="1"/>
    </xf>
    <xf numFmtId="0" fontId="3" fillId="21" borderId="5" xfId="0" applyFont="1" applyFill="1" applyBorder="1" applyAlignment="1">
      <alignment horizontal="center"/>
    </xf>
    <xf numFmtId="0" fontId="18" fillId="2" borderId="1" xfId="2" applyFont="1" applyFill="1" applyBorder="1" applyProtection="1">
      <protection locked="0"/>
    </xf>
    <xf numFmtId="49" fontId="2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65" fontId="0" fillId="2" borderId="9" xfId="0" applyNumberFormat="1" applyFill="1" applyBorder="1" applyAlignment="1">
      <alignment horizontal="center"/>
    </xf>
    <xf numFmtId="49" fontId="2" fillId="15" borderId="0" xfId="0" applyNumberFormat="1" applyFont="1" applyFill="1" applyAlignment="1">
      <alignment horizontal="center"/>
    </xf>
    <xf numFmtId="49" fontId="11" fillId="14" borderId="3" xfId="0" applyNumberFormat="1" applyFont="1" applyFill="1" applyBorder="1" applyAlignment="1">
      <alignment horizontal="center"/>
    </xf>
    <xf numFmtId="0" fontId="8" fillId="14" borderId="11" xfId="0" applyFon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165" fontId="8" fillId="14" borderId="13" xfId="0" applyNumberFormat="1" applyFont="1" applyFill="1" applyBorder="1" applyAlignment="1">
      <alignment horizontal="center"/>
    </xf>
    <xf numFmtId="0" fontId="20" fillId="15" borderId="0" xfId="0" applyFont="1" applyFill="1" applyAlignment="1">
      <alignment horizontal="center"/>
    </xf>
    <xf numFmtId="2" fontId="0" fillId="15" borderId="0" xfId="0" applyNumberFormat="1" applyFill="1"/>
    <xf numFmtId="165" fontId="2" fillId="2" borderId="9" xfId="0" applyNumberFormat="1" applyFont="1" applyFill="1" applyBorder="1" applyAlignment="1">
      <alignment horizontal="right"/>
    </xf>
    <xf numFmtId="0" fontId="2" fillId="15" borderId="0" xfId="0" applyFont="1" applyFill="1" applyAlignment="1">
      <alignment horizontal="right"/>
    </xf>
    <xf numFmtId="164" fontId="0" fillId="2" borderId="19" xfId="0" applyNumberFormat="1" applyFill="1" applyBorder="1" applyAlignment="1">
      <alignment horizontal="center"/>
    </xf>
    <xf numFmtId="2" fontId="0" fillId="0" borderId="1" xfId="1" applyNumberFormat="1" applyFont="1" applyBorder="1" applyAlignment="1" applyProtection="1">
      <alignment horizontal="center" vertical="center"/>
    </xf>
    <xf numFmtId="165" fontId="2" fillId="0" borderId="3" xfId="0" applyNumberFormat="1" applyFont="1" applyBorder="1" applyAlignment="1">
      <alignment horizontal="right"/>
    </xf>
    <xf numFmtId="164" fontId="0" fillId="2" borderId="17" xfId="0" applyNumberFormat="1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165" fontId="2" fillId="15" borderId="0" xfId="0" applyNumberFormat="1" applyFont="1" applyFill="1" applyAlignment="1">
      <alignment horizontal="right"/>
    </xf>
    <xf numFmtId="165" fontId="11" fillId="0" borderId="1" xfId="0" applyNumberFormat="1" applyFont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164" fontId="8" fillId="14" borderId="18" xfId="0" applyNumberFormat="1" applyFont="1" applyFill="1" applyBorder="1" applyAlignment="1">
      <alignment horizontal="center"/>
    </xf>
    <xf numFmtId="164" fontId="8" fillId="14" borderId="12" xfId="0" applyNumberFormat="1" applyFont="1" applyFill="1" applyBorder="1" applyAlignment="1">
      <alignment horizontal="center"/>
    </xf>
    <xf numFmtId="2" fontId="8" fillId="14" borderId="12" xfId="0" applyNumberFormat="1" applyFont="1" applyFill="1" applyBorder="1" applyAlignment="1">
      <alignment horizontal="center"/>
    </xf>
    <xf numFmtId="165" fontId="11" fillId="14" borderId="13" xfId="0" applyNumberFormat="1" applyFont="1" applyFill="1" applyBorder="1" applyAlignment="1">
      <alignment horizontal="right"/>
    </xf>
    <xf numFmtId="2" fontId="0" fillId="15" borderId="0" xfId="0" applyNumberFormat="1" applyFill="1" applyAlignment="1">
      <alignment horizontal="center"/>
    </xf>
    <xf numFmtId="0" fontId="13" fillId="3" borderId="4" xfId="0" applyFont="1" applyFill="1" applyBorder="1" applyAlignment="1" applyProtection="1">
      <alignment horizontal="center" wrapText="1" shrinkToFit="1"/>
      <protection locked="0"/>
    </xf>
    <xf numFmtId="0" fontId="13" fillId="4" borderId="4" xfId="0" applyFont="1" applyFill="1" applyBorder="1" applyAlignment="1" applyProtection="1">
      <alignment horizontal="center" wrapText="1" shrinkToFit="1"/>
      <protection locked="0"/>
    </xf>
    <xf numFmtId="0" fontId="13" fillId="5" borderId="4" xfId="0" applyFont="1" applyFill="1" applyBorder="1" applyAlignment="1" applyProtection="1">
      <alignment horizontal="center" wrapText="1" shrinkToFit="1"/>
      <protection locked="0"/>
    </xf>
    <xf numFmtId="0" fontId="13" fillId="6" borderId="4" xfId="0" applyFont="1" applyFill="1" applyBorder="1" applyAlignment="1" applyProtection="1">
      <alignment horizontal="center" wrapText="1" shrinkToFit="1"/>
      <protection locked="0"/>
    </xf>
    <xf numFmtId="0" fontId="13" fillId="8" borderId="4" xfId="0" applyFont="1" applyFill="1" applyBorder="1" applyAlignment="1" applyProtection="1">
      <alignment horizontal="center" wrapText="1" shrinkToFit="1"/>
      <protection locked="0"/>
    </xf>
    <xf numFmtId="0" fontId="13" fillId="7" borderId="4" xfId="0" applyFont="1" applyFill="1" applyBorder="1" applyAlignment="1" applyProtection="1">
      <alignment horizontal="center" wrapText="1" shrinkToFit="1"/>
      <protection locked="0"/>
    </xf>
    <xf numFmtId="0" fontId="13" fillId="11" borderId="4" xfId="0" applyFont="1" applyFill="1" applyBorder="1" applyAlignment="1" applyProtection="1">
      <alignment horizontal="center" wrapText="1" shrinkToFit="1"/>
      <protection locked="0"/>
    </xf>
    <xf numFmtId="0" fontId="14" fillId="9" borderId="4" xfId="0" applyFont="1" applyFill="1" applyBorder="1" applyAlignment="1" applyProtection="1">
      <alignment horizontal="center" wrapText="1" shrinkToFit="1"/>
      <protection locked="0"/>
    </xf>
    <xf numFmtId="0" fontId="13" fillId="10" borderId="4" xfId="0" applyFont="1" applyFill="1" applyBorder="1" applyAlignment="1" applyProtection="1">
      <alignment horizontal="center" wrapText="1" shrinkToFit="1"/>
      <protection locked="0"/>
    </xf>
    <xf numFmtId="0" fontId="3" fillId="21" borderId="5" xfId="0" applyFont="1" applyFill="1" applyBorder="1" applyAlignment="1" applyProtection="1">
      <alignment horizontal="center"/>
      <protection locked="0"/>
    </xf>
    <xf numFmtId="0" fontId="13" fillId="12" borderId="4" xfId="0" applyFont="1" applyFill="1" applyBorder="1" applyAlignment="1" applyProtection="1">
      <alignment horizontal="center" wrapText="1" shrinkToFit="1"/>
      <protection locked="0"/>
    </xf>
    <xf numFmtId="0" fontId="14" fillId="13" borderId="4" xfId="0" applyFont="1" applyFill="1" applyBorder="1" applyAlignment="1" applyProtection="1">
      <alignment horizontal="center" wrapText="1" shrinkToFit="1"/>
      <protection locked="0"/>
    </xf>
    <xf numFmtId="0" fontId="4" fillId="15" borderId="0" xfId="0" applyFont="1" applyFill="1" applyProtection="1">
      <protection locked="0"/>
    </xf>
    <xf numFmtId="0" fontId="0" fillId="15" borderId="0" xfId="0" applyFill="1" applyProtection="1">
      <protection locked="0"/>
    </xf>
    <xf numFmtId="0" fontId="18" fillId="15" borderId="0" xfId="0" applyFont="1" applyFill="1" applyProtection="1">
      <protection locked="0"/>
    </xf>
    <xf numFmtId="2" fontId="12" fillId="15" borderId="0" xfId="0" applyNumberFormat="1" applyFont="1" applyFill="1"/>
    <xf numFmtId="0" fontId="4" fillId="22" borderId="0" xfId="0" applyFont="1" applyFill="1"/>
    <xf numFmtId="0" fontId="0" fillId="0" borderId="20" xfId="0" applyBorder="1" applyAlignment="1">
      <alignment horizontal="center"/>
    </xf>
    <xf numFmtId="0" fontId="1" fillId="15" borderId="10" xfId="0" applyFont="1" applyFill="1" applyBorder="1" applyAlignment="1">
      <alignment horizontal="center"/>
    </xf>
    <xf numFmtId="0" fontId="1" fillId="15" borderId="7" xfId="0" applyFont="1" applyFill="1" applyBorder="1" applyAlignment="1">
      <alignment horizontal="center"/>
    </xf>
    <xf numFmtId="0" fontId="1" fillId="15" borderId="8" xfId="0" applyFont="1" applyFill="1" applyBorder="1" applyAlignment="1">
      <alignment horizontal="center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EDCBB0"/>
      <color rgb="FF212121"/>
      <color rgb="FF0A0A0A"/>
      <color rgb="FF0F0F0F"/>
      <color rgb="FF5BF533"/>
      <color rgb="FF5BFF33"/>
      <color rgb="FFFF340F"/>
      <color rgb="FFFF4C29"/>
      <color rgb="FFFF2E74"/>
      <color rgb="FFFF54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179071</xdr:colOff>
      <xdr:row>0</xdr:row>
      <xdr:rowOff>182117</xdr:rowOff>
    </xdr:from>
    <xdr:to>
      <xdr:col>1</xdr:col>
      <xdr:colOff>1688805</xdr:colOff>
      <xdr:row>4</xdr:row>
      <xdr:rowOff>211990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9737EFD4-46A5-AF48-BBB2-94F171E9D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071" y="182117"/>
          <a:ext cx="1687534" cy="9036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179071</xdr:colOff>
      <xdr:row>0</xdr:row>
      <xdr:rowOff>182117</xdr:rowOff>
    </xdr:from>
    <xdr:to>
      <xdr:col>1</xdr:col>
      <xdr:colOff>1688805</xdr:colOff>
      <xdr:row>4</xdr:row>
      <xdr:rowOff>209497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C02A5BC-BD92-9A45-A79B-5094EF37A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071" y="182117"/>
          <a:ext cx="1687534" cy="9036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177209</xdr:colOff>
      <xdr:row>0</xdr:row>
      <xdr:rowOff>178481</xdr:rowOff>
    </xdr:from>
    <xdr:to>
      <xdr:col>1</xdr:col>
      <xdr:colOff>1686943</xdr:colOff>
      <xdr:row>4</xdr:row>
      <xdr:rowOff>142361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4EB3C47D-F075-AE4D-BB5C-54377E1FE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209" y="178481"/>
          <a:ext cx="1688461" cy="9073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hapter-climbing.com/products/rivers-slopers-2/" TargetMode="External"/><Relationship Id="rId21" Type="http://schemas.openxmlformats.org/officeDocument/2006/relationships/hyperlink" Target="https://www.chapter-climbing.com/products/rivers-pinches-5/" TargetMode="External"/><Relationship Id="rId42" Type="http://schemas.openxmlformats.org/officeDocument/2006/relationships/hyperlink" Target="https://www.chapter-climbing.com/products/rivers-roof-jugs-1/" TargetMode="External"/><Relationship Id="rId47" Type="http://schemas.openxmlformats.org/officeDocument/2006/relationships/hyperlink" Target="https://www.chapter-climbing.com/products/mirrors-crimps-3/" TargetMode="External"/><Relationship Id="rId63" Type="http://schemas.openxmlformats.org/officeDocument/2006/relationships/hyperlink" Target="https://www.chapter-climbing.com/products/mirrors-pinches-big-1/" TargetMode="External"/><Relationship Id="rId68" Type="http://schemas.openxmlformats.org/officeDocument/2006/relationships/hyperlink" Target="https://www.chapter-climbing.com/products/mirrors-sloper-big-2/" TargetMode="External"/><Relationship Id="rId84" Type="http://schemas.openxmlformats.org/officeDocument/2006/relationships/hyperlink" Target="https://www.chapter-climbing.com/products/ridges-crimps-incut/" TargetMode="External"/><Relationship Id="rId89" Type="http://schemas.openxmlformats.org/officeDocument/2006/relationships/hyperlink" Target="https://www.chapter-climbing.com/products/ridges-jug-big-2/" TargetMode="External"/><Relationship Id="rId112" Type="http://schemas.openxmlformats.org/officeDocument/2006/relationships/hyperlink" Target="https://www.chapter-climbing.com/products/ridges-edges-flat/" TargetMode="External"/><Relationship Id="rId16" Type="http://schemas.openxmlformats.org/officeDocument/2006/relationships/hyperlink" Target="https://www.chapter-climbing.com/products/rivers-edges-incut-1/" TargetMode="External"/><Relationship Id="rId107" Type="http://schemas.openxmlformats.org/officeDocument/2006/relationships/hyperlink" Target="https://www.chapter-climbing.com/products/ridges-plates-2/" TargetMode="External"/><Relationship Id="rId11" Type="http://schemas.openxmlformats.org/officeDocument/2006/relationships/hyperlink" Target="https://www.chapter-climbing.com/products/rivers-edges-open-1/" TargetMode="External"/><Relationship Id="rId32" Type="http://schemas.openxmlformats.org/officeDocument/2006/relationships/hyperlink" Target="https://www.chapter-climbing.com/products/rivers-sloper-big-4/" TargetMode="External"/><Relationship Id="rId37" Type="http://schemas.openxmlformats.org/officeDocument/2006/relationships/hyperlink" Target="https://www.chapter-climbing.com/products/rivers-jugs-2/" TargetMode="External"/><Relationship Id="rId53" Type="http://schemas.openxmlformats.org/officeDocument/2006/relationships/hyperlink" Target="https://www.chapter-climbing.com/products/mirrors-foot/" TargetMode="External"/><Relationship Id="rId58" Type="http://schemas.openxmlformats.org/officeDocument/2006/relationships/hyperlink" Target="https://www.chapter-climbing.com/products/mirrors-jugs-4/" TargetMode="External"/><Relationship Id="rId74" Type="http://schemas.openxmlformats.org/officeDocument/2006/relationships/hyperlink" Target="https://www.chapter-climbing.com/products/mirrors-slopers-3/" TargetMode="External"/><Relationship Id="rId79" Type="http://schemas.openxmlformats.org/officeDocument/2006/relationships/hyperlink" Target="https://www.chapter-climbing.com/products/ridges-crimps-open-screw-on/" TargetMode="External"/><Relationship Id="rId102" Type="http://schemas.openxmlformats.org/officeDocument/2006/relationships/hyperlink" Target="https://www.chapter-climbing.com/products/ridges-sloper-big-1/" TargetMode="External"/><Relationship Id="rId5" Type="http://schemas.openxmlformats.org/officeDocument/2006/relationships/hyperlink" Target="https://www.chapter-climbing.com/products/rivers-crimps-open-screw-on/" TargetMode="External"/><Relationship Id="rId90" Type="http://schemas.openxmlformats.org/officeDocument/2006/relationships/hyperlink" Target="https://www.chapter-climbing.com/products/ridges-jug-big-3/" TargetMode="External"/><Relationship Id="rId95" Type="http://schemas.openxmlformats.org/officeDocument/2006/relationships/hyperlink" Target="https://www.chapter-climbing.com/products/ridges-pinches-2/" TargetMode="External"/><Relationship Id="rId22" Type="http://schemas.openxmlformats.org/officeDocument/2006/relationships/hyperlink" Target="https://www.chapter-climbing.com/products/rivers-pinches-big-1/" TargetMode="External"/><Relationship Id="rId27" Type="http://schemas.openxmlformats.org/officeDocument/2006/relationships/hyperlink" Target="https://www.chapter-climbing.com/products/rivers-slopers-3/" TargetMode="External"/><Relationship Id="rId43" Type="http://schemas.openxmlformats.org/officeDocument/2006/relationships/hyperlink" Target="https://www.chapter-climbing.com/products/rivers-roof-jugs-2/" TargetMode="External"/><Relationship Id="rId48" Type="http://schemas.openxmlformats.org/officeDocument/2006/relationships/hyperlink" Target="https://www.chapter-climbing.com/products/mirrors-edges-incut/" TargetMode="External"/><Relationship Id="rId64" Type="http://schemas.openxmlformats.org/officeDocument/2006/relationships/hyperlink" Target="https://www.chapter-climbing.com/products/mirrors-pinches-big-2/" TargetMode="External"/><Relationship Id="rId69" Type="http://schemas.openxmlformats.org/officeDocument/2006/relationships/hyperlink" Target="https://www.chapter-climbing.com/products/mirrors-sloper-big-3/" TargetMode="External"/><Relationship Id="rId113" Type="http://schemas.openxmlformats.org/officeDocument/2006/relationships/hyperlink" Target="https://www.chapter-climbing.com/products/ridges-edges-open/" TargetMode="External"/><Relationship Id="rId80" Type="http://schemas.openxmlformats.org/officeDocument/2006/relationships/hyperlink" Target="https://www.chapter-climbing.com/products/ridges-crimps-open/" TargetMode="External"/><Relationship Id="rId85" Type="http://schemas.openxmlformats.org/officeDocument/2006/relationships/hyperlink" Target="https://www.chapter-climbing.com/products/ridges-jugs-1/" TargetMode="External"/><Relationship Id="rId12" Type="http://schemas.openxmlformats.org/officeDocument/2006/relationships/hyperlink" Target="https://www.chapter-climbing.com/products/rivers-edges-open-2/" TargetMode="External"/><Relationship Id="rId17" Type="http://schemas.openxmlformats.org/officeDocument/2006/relationships/hyperlink" Target="https://www.chapter-climbing.com/products/rivers-pinches-1/" TargetMode="External"/><Relationship Id="rId33" Type="http://schemas.openxmlformats.org/officeDocument/2006/relationships/hyperlink" Target="https://www.chapter-climbing.com/products/rivers-sloper-big-5/" TargetMode="External"/><Relationship Id="rId38" Type="http://schemas.openxmlformats.org/officeDocument/2006/relationships/hyperlink" Target="https://www.chapter-climbing.com/products/rivers-jugs-3/" TargetMode="External"/><Relationship Id="rId59" Type="http://schemas.openxmlformats.org/officeDocument/2006/relationships/hyperlink" Target="https://www.chapter-climbing.com/products/mirrors-jugs-5/" TargetMode="External"/><Relationship Id="rId103" Type="http://schemas.openxmlformats.org/officeDocument/2006/relationships/hyperlink" Target="https://www.chapter-climbing.com/products/ridges-sloper-big-2/" TargetMode="External"/><Relationship Id="rId108" Type="http://schemas.openxmlformats.org/officeDocument/2006/relationships/hyperlink" Target="https://www.chapter-climbing.com/products/ridges-plates-3/" TargetMode="External"/><Relationship Id="rId54" Type="http://schemas.openxmlformats.org/officeDocument/2006/relationships/hyperlink" Target="https://www.chapter-climbing.com/products/mirrors-jug-big-2/" TargetMode="External"/><Relationship Id="rId70" Type="http://schemas.openxmlformats.org/officeDocument/2006/relationships/hyperlink" Target="https://www.chapter-climbing.com/products/mirrors-sloper-big-4/" TargetMode="External"/><Relationship Id="rId75" Type="http://schemas.openxmlformats.org/officeDocument/2006/relationships/hyperlink" Target="https://www.chapter-climbing.com/series/ridges/" TargetMode="External"/><Relationship Id="rId91" Type="http://schemas.openxmlformats.org/officeDocument/2006/relationships/hyperlink" Target="https://www.chapter-climbing.com/products/ridges-jug-big-4/" TargetMode="External"/><Relationship Id="rId96" Type="http://schemas.openxmlformats.org/officeDocument/2006/relationships/hyperlink" Target="https://www.chapter-climbing.com/products/ridges-pinch-big-1/" TargetMode="External"/><Relationship Id="rId1" Type="http://schemas.openxmlformats.org/officeDocument/2006/relationships/hyperlink" Target="https://www.chapter-climbing.com/series/rivers/" TargetMode="External"/><Relationship Id="rId6" Type="http://schemas.openxmlformats.org/officeDocument/2006/relationships/hyperlink" Target="https://www.chapter-climbing.com/products/rivers-crimps-open/" TargetMode="External"/><Relationship Id="rId15" Type="http://schemas.openxmlformats.org/officeDocument/2006/relationships/hyperlink" Target="https://www.chapter-climbing.com/products/rivers-edges-incut-2/" TargetMode="External"/><Relationship Id="rId23" Type="http://schemas.openxmlformats.org/officeDocument/2006/relationships/hyperlink" Target="https://www.chapter-climbing.com/products/rivers-pinches-big-2/" TargetMode="External"/><Relationship Id="rId28" Type="http://schemas.openxmlformats.org/officeDocument/2006/relationships/hyperlink" Target="https://www.chapter-climbing.com/products/rivers-slopers-flat/" TargetMode="External"/><Relationship Id="rId36" Type="http://schemas.openxmlformats.org/officeDocument/2006/relationships/hyperlink" Target="https://www.chapter-climbing.com/products/rivers-jugs-1/" TargetMode="External"/><Relationship Id="rId49" Type="http://schemas.openxmlformats.org/officeDocument/2006/relationships/hyperlink" Target="https://www.chapter-climbing.com/products/mirrors-edges-neutral/" TargetMode="External"/><Relationship Id="rId57" Type="http://schemas.openxmlformats.org/officeDocument/2006/relationships/hyperlink" Target="https://www.chapter-climbing.com/products/mirrors-jugs-3/" TargetMode="External"/><Relationship Id="rId106" Type="http://schemas.openxmlformats.org/officeDocument/2006/relationships/hyperlink" Target="https://www.chapter-climbing.com/products/ridges-plates-1/" TargetMode="External"/><Relationship Id="rId114" Type="http://schemas.openxmlformats.org/officeDocument/2006/relationships/hyperlink" Target="https://www.chapter-climbing.com/products/ridges-edges-neutral/" TargetMode="External"/><Relationship Id="rId10" Type="http://schemas.openxmlformats.org/officeDocument/2006/relationships/hyperlink" Target="https://www.chapter-climbing.com/products/rivers-crimps-incut/" TargetMode="External"/><Relationship Id="rId31" Type="http://schemas.openxmlformats.org/officeDocument/2006/relationships/hyperlink" Target="https://www.chapter-climbing.com/products/rivers-sloper-big-3/" TargetMode="External"/><Relationship Id="rId44" Type="http://schemas.openxmlformats.org/officeDocument/2006/relationships/hyperlink" Target="https://www.chapter-climbing.com/series/mirrors/?cat_filter=holds" TargetMode="External"/><Relationship Id="rId52" Type="http://schemas.openxmlformats.org/officeDocument/2006/relationships/hyperlink" Target="https://www.chapter-climbing.com/products/mirrors-edges-open-3/" TargetMode="External"/><Relationship Id="rId60" Type="http://schemas.openxmlformats.org/officeDocument/2006/relationships/hyperlink" Target="https://www.chapter-climbing.com/products/mirrors-jugs-big-1/" TargetMode="External"/><Relationship Id="rId65" Type="http://schemas.openxmlformats.org/officeDocument/2006/relationships/hyperlink" Target="https://www.chapter-climbing.com/products/mirrors-screw-on-jibs-1/" TargetMode="External"/><Relationship Id="rId73" Type="http://schemas.openxmlformats.org/officeDocument/2006/relationships/hyperlink" Target="https://www.chapter-climbing.com/products/mirrors-slopers-2/" TargetMode="External"/><Relationship Id="rId78" Type="http://schemas.openxmlformats.org/officeDocument/2006/relationships/hyperlink" Target="https://www.chapter-climbing.com/products/ridges-jibs-screw-on/" TargetMode="External"/><Relationship Id="rId81" Type="http://schemas.openxmlformats.org/officeDocument/2006/relationships/hyperlink" Target="https://www.chapter-climbing.com/products/ridges-crimps-neutral-screw-on/" TargetMode="External"/><Relationship Id="rId86" Type="http://schemas.openxmlformats.org/officeDocument/2006/relationships/hyperlink" Target="https://www.chapter-climbing.com/products/ridges-jugs-2/" TargetMode="External"/><Relationship Id="rId94" Type="http://schemas.openxmlformats.org/officeDocument/2006/relationships/hyperlink" Target="https://www.chapter-climbing.com/products/ridges-pinches-1/" TargetMode="External"/><Relationship Id="rId99" Type="http://schemas.openxmlformats.org/officeDocument/2006/relationships/hyperlink" Target="https://www.chapter-climbing.com/products/ridges-slopers-2/" TargetMode="External"/><Relationship Id="rId101" Type="http://schemas.openxmlformats.org/officeDocument/2006/relationships/hyperlink" Target="https://www.chapter-climbing.com/products/ridges-slopers-4/" TargetMode="External"/><Relationship Id="rId4" Type="http://schemas.openxmlformats.org/officeDocument/2006/relationships/hyperlink" Target="https://www.chapter-climbing.com/products/rivers-jibs-small-screw-on/" TargetMode="External"/><Relationship Id="rId9" Type="http://schemas.openxmlformats.org/officeDocument/2006/relationships/hyperlink" Target="https://www.chapter-climbing.com/products/rivers-crimps-incut-screw-on/" TargetMode="External"/><Relationship Id="rId13" Type="http://schemas.openxmlformats.org/officeDocument/2006/relationships/hyperlink" Target="https://www.chapter-climbing.com/products/rivers-edges-neutral-1/" TargetMode="External"/><Relationship Id="rId18" Type="http://schemas.openxmlformats.org/officeDocument/2006/relationships/hyperlink" Target="https://www.chapter-climbing.com/products/rivers-pinches-2/" TargetMode="External"/><Relationship Id="rId39" Type="http://schemas.openxmlformats.org/officeDocument/2006/relationships/hyperlink" Target="https://www.chapter-climbing.com/products/rivers-jugs-4/" TargetMode="External"/><Relationship Id="rId109" Type="http://schemas.openxmlformats.org/officeDocument/2006/relationships/hyperlink" Target="https://www.chapter-climbing.com/products/ridges-plate-big-1/" TargetMode="External"/><Relationship Id="rId34" Type="http://schemas.openxmlformats.org/officeDocument/2006/relationships/hyperlink" Target="https://www.chapter-climbing.com/products/rivers-sloper-big-6/" TargetMode="External"/><Relationship Id="rId50" Type="http://schemas.openxmlformats.org/officeDocument/2006/relationships/hyperlink" Target="https://www.chapter-climbing.com/products/mirrors-edges-open-1/" TargetMode="External"/><Relationship Id="rId55" Type="http://schemas.openxmlformats.org/officeDocument/2006/relationships/hyperlink" Target="https://www.chapter-climbing.com/products/mirrors-jugs-1/" TargetMode="External"/><Relationship Id="rId76" Type="http://schemas.openxmlformats.org/officeDocument/2006/relationships/hyperlink" Target="https://www.chapter-climbing.com/products/ridges-foot-1/" TargetMode="External"/><Relationship Id="rId97" Type="http://schemas.openxmlformats.org/officeDocument/2006/relationships/hyperlink" Target="https://www.chapter-climbing.com/products/ridges-pinch-big-2/" TargetMode="External"/><Relationship Id="rId104" Type="http://schemas.openxmlformats.org/officeDocument/2006/relationships/hyperlink" Target="https://www.chapter-climbing.com/products/ridges-sloper-big-3/" TargetMode="External"/><Relationship Id="rId7" Type="http://schemas.openxmlformats.org/officeDocument/2006/relationships/hyperlink" Target="https://www.chapter-climbing.com/products/rivers-crimps-neutral-screw-on/" TargetMode="External"/><Relationship Id="rId71" Type="http://schemas.openxmlformats.org/officeDocument/2006/relationships/hyperlink" Target="https://www.chapter-climbing.com/products/mirrors-sloper-big-5/" TargetMode="External"/><Relationship Id="rId92" Type="http://schemas.openxmlformats.org/officeDocument/2006/relationships/hyperlink" Target="https://www.chapter-climbing.com/products/ridges-roof-jugs-1/" TargetMode="External"/><Relationship Id="rId2" Type="http://schemas.openxmlformats.org/officeDocument/2006/relationships/hyperlink" Target="https://www.chapter-climbing.com/products/rivers-foot-screw-on/" TargetMode="External"/><Relationship Id="rId29" Type="http://schemas.openxmlformats.org/officeDocument/2006/relationships/hyperlink" Target="https://www.chapter-climbing.com/products/rivers-sloper-big-1/" TargetMode="External"/><Relationship Id="rId24" Type="http://schemas.openxmlformats.org/officeDocument/2006/relationships/hyperlink" Target="https://www.chapter-climbing.com/products/rivers-pinches-big-3/" TargetMode="External"/><Relationship Id="rId40" Type="http://schemas.openxmlformats.org/officeDocument/2006/relationships/hyperlink" Target="https://www.chapter-climbing.com/products/rivers-jugs-big-1/" TargetMode="External"/><Relationship Id="rId45" Type="http://schemas.openxmlformats.org/officeDocument/2006/relationships/hyperlink" Target="https://www.chapter-climbing.com/products/mirrors-crimps-1/" TargetMode="External"/><Relationship Id="rId66" Type="http://schemas.openxmlformats.org/officeDocument/2006/relationships/hyperlink" Target="https://www.chapter-climbing.com/products/mirrors-screw-on-jibs-2/" TargetMode="External"/><Relationship Id="rId87" Type="http://schemas.openxmlformats.org/officeDocument/2006/relationships/hyperlink" Target="https://www.chapter-climbing.com/products/ridges-jugs-3/" TargetMode="External"/><Relationship Id="rId110" Type="http://schemas.openxmlformats.org/officeDocument/2006/relationships/hyperlink" Target="https://www.chapter-climbing.com/products/ridges-plate-big-2/" TargetMode="External"/><Relationship Id="rId115" Type="http://schemas.openxmlformats.org/officeDocument/2006/relationships/hyperlink" Target="https://www.chapter-climbing.com/products/ridges-edges-incut/" TargetMode="External"/><Relationship Id="rId61" Type="http://schemas.openxmlformats.org/officeDocument/2006/relationships/hyperlink" Target="https://www.chapter-climbing.com/products/mirrors-pinches-1/" TargetMode="External"/><Relationship Id="rId82" Type="http://schemas.openxmlformats.org/officeDocument/2006/relationships/hyperlink" Target="https://www.chapter-climbing.com/products/ridges-crimps-neutral/" TargetMode="External"/><Relationship Id="rId19" Type="http://schemas.openxmlformats.org/officeDocument/2006/relationships/hyperlink" Target="https://www.chapter-climbing.com/products/rivers-pinches-3/" TargetMode="External"/><Relationship Id="rId14" Type="http://schemas.openxmlformats.org/officeDocument/2006/relationships/hyperlink" Target="https://www.chapter-climbing.com/products/rivers-edges-neutral-2/" TargetMode="External"/><Relationship Id="rId30" Type="http://schemas.openxmlformats.org/officeDocument/2006/relationships/hyperlink" Target="https://www.chapter-climbing.com/products/rivers-sloper-big-2/" TargetMode="External"/><Relationship Id="rId35" Type="http://schemas.openxmlformats.org/officeDocument/2006/relationships/hyperlink" Target="https://www.chapter-climbing.com/products/rivers-sloper-big-7/" TargetMode="External"/><Relationship Id="rId56" Type="http://schemas.openxmlformats.org/officeDocument/2006/relationships/hyperlink" Target="https://www.chapter-climbing.com/products/mirrors-jugs-2/" TargetMode="External"/><Relationship Id="rId77" Type="http://schemas.openxmlformats.org/officeDocument/2006/relationships/hyperlink" Target="https://www.chapter-climbing.com/products/ridges-foot-2/" TargetMode="External"/><Relationship Id="rId100" Type="http://schemas.openxmlformats.org/officeDocument/2006/relationships/hyperlink" Target="https://www.chapter-climbing.com/products/ridges-slopers-3/" TargetMode="External"/><Relationship Id="rId105" Type="http://schemas.openxmlformats.org/officeDocument/2006/relationships/hyperlink" Target="https://www.chapter-climbing.com/products/ridges-sloper-big-4/" TargetMode="External"/><Relationship Id="rId8" Type="http://schemas.openxmlformats.org/officeDocument/2006/relationships/hyperlink" Target="https://www.chapter-climbing.com/products/rivers-crimps-neutral/" TargetMode="External"/><Relationship Id="rId51" Type="http://schemas.openxmlformats.org/officeDocument/2006/relationships/hyperlink" Target="https://www.chapter-climbing.com/products/mirrors-edges-open-2/" TargetMode="External"/><Relationship Id="rId72" Type="http://schemas.openxmlformats.org/officeDocument/2006/relationships/hyperlink" Target="https://www.chapter-climbing.com/products/mirrors-slopers-1/" TargetMode="External"/><Relationship Id="rId93" Type="http://schemas.openxmlformats.org/officeDocument/2006/relationships/hyperlink" Target="https://www.chapter-climbing.com/products/ridges-roof-jugs-2/" TargetMode="External"/><Relationship Id="rId98" Type="http://schemas.openxmlformats.org/officeDocument/2006/relationships/hyperlink" Target="https://www.chapter-climbing.com/products/ridges-slopers-1/" TargetMode="External"/><Relationship Id="rId3" Type="http://schemas.openxmlformats.org/officeDocument/2006/relationships/hyperlink" Target="https://www.chapter-climbing.com/products/rivers-foot-1/" TargetMode="External"/><Relationship Id="rId25" Type="http://schemas.openxmlformats.org/officeDocument/2006/relationships/hyperlink" Target="https://www.chapter-climbing.com/products/rivers-slopers-1/" TargetMode="External"/><Relationship Id="rId46" Type="http://schemas.openxmlformats.org/officeDocument/2006/relationships/hyperlink" Target="https://www.chapter-climbing.com/products/mirrors-crimps-2/" TargetMode="External"/><Relationship Id="rId67" Type="http://schemas.openxmlformats.org/officeDocument/2006/relationships/hyperlink" Target="https://www.chapter-climbing.com/products/mirrors-sloper-big-1/" TargetMode="External"/><Relationship Id="rId116" Type="http://schemas.openxmlformats.org/officeDocument/2006/relationships/drawing" Target="../drawings/drawing1.xml"/><Relationship Id="rId20" Type="http://schemas.openxmlformats.org/officeDocument/2006/relationships/hyperlink" Target="https://www.chapter-climbing.com/products/rivers-pinches-4/" TargetMode="External"/><Relationship Id="rId41" Type="http://schemas.openxmlformats.org/officeDocument/2006/relationships/hyperlink" Target="https://www.chapter-climbing.com/products/rivers-jugs-big-2/" TargetMode="External"/><Relationship Id="rId62" Type="http://schemas.openxmlformats.org/officeDocument/2006/relationships/hyperlink" Target="https://www.chapter-climbing.com/products/mirrors-pinches-2/" TargetMode="External"/><Relationship Id="rId83" Type="http://schemas.openxmlformats.org/officeDocument/2006/relationships/hyperlink" Target="https://www.chapter-climbing.com/products/ridges-crimps-incut-screw-on/" TargetMode="External"/><Relationship Id="rId88" Type="http://schemas.openxmlformats.org/officeDocument/2006/relationships/hyperlink" Target="https://www.chapter-climbing.com/products/ridges-jug-big-1/" TargetMode="External"/><Relationship Id="rId111" Type="http://schemas.openxmlformats.org/officeDocument/2006/relationships/hyperlink" Target="https://www.chapter-climbing.com/products/ridges-plate-big-3/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hapter-climbing.com/products/shallows-sloper-3/" TargetMode="External"/><Relationship Id="rId18" Type="http://schemas.openxmlformats.org/officeDocument/2006/relationships/hyperlink" Target="https://www.chapter-climbing.com/products/shallows-jug-2-dualtex/" TargetMode="External"/><Relationship Id="rId26" Type="http://schemas.openxmlformats.org/officeDocument/2006/relationships/hyperlink" Target="https://www.chapter-climbing.com/products/shallows-sloper-2-dualtex/" TargetMode="External"/><Relationship Id="rId39" Type="http://schemas.openxmlformats.org/officeDocument/2006/relationships/hyperlink" Target="https://www.chapter-climbing.com/products/mirrors-dualtex-macro-pinch-3/" TargetMode="External"/><Relationship Id="rId21" Type="http://schemas.openxmlformats.org/officeDocument/2006/relationships/hyperlink" Target="https://www.chapter-climbing.com/products/shallows-pinch-1-dualtex/" TargetMode="External"/><Relationship Id="rId34" Type="http://schemas.openxmlformats.org/officeDocument/2006/relationships/hyperlink" Target="https://www.chapter-climbing.com/products/mirrors-dualtex-macro-jug-3/" TargetMode="External"/><Relationship Id="rId42" Type="http://schemas.openxmlformats.org/officeDocument/2006/relationships/hyperlink" Target="https://www.chapter-climbing.com/products/mirrors-dualtex-macro-sloper-2/" TargetMode="External"/><Relationship Id="rId47" Type="http://schemas.openxmlformats.org/officeDocument/2006/relationships/hyperlink" Target="https://www.chapter-climbing.com/products/mirrors-macro-jug-2/" TargetMode="External"/><Relationship Id="rId50" Type="http://schemas.openxmlformats.org/officeDocument/2006/relationships/hyperlink" Target="https://www.chapter-climbing.com/products/mirrors-macro-jug-5/" TargetMode="External"/><Relationship Id="rId55" Type="http://schemas.openxmlformats.org/officeDocument/2006/relationships/hyperlink" Target="https://www.chapter-climbing.com/products/mirrors-macro-sloper-1/" TargetMode="External"/><Relationship Id="rId7" Type="http://schemas.openxmlformats.org/officeDocument/2006/relationships/hyperlink" Target="https://www.chapter-climbing.com/products/shallows-pinch-1/" TargetMode="External"/><Relationship Id="rId2" Type="http://schemas.openxmlformats.org/officeDocument/2006/relationships/hyperlink" Target="https://www.chapter-climbing.com/series/shallows/" TargetMode="External"/><Relationship Id="rId16" Type="http://schemas.openxmlformats.org/officeDocument/2006/relationships/hyperlink" Target="https://www.chapter-climbing.com/products/shallows-sloper-6/" TargetMode="External"/><Relationship Id="rId29" Type="http://schemas.openxmlformats.org/officeDocument/2006/relationships/hyperlink" Target="https://www.chapter-climbing.com/products/shallows-sloper-5-dualtex/" TargetMode="External"/><Relationship Id="rId11" Type="http://schemas.openxmlformats.org/officeDocument/2006/relationships/hyperlink" Target="https://www.chapter-climbing.com/products/shallows-sloper-1/" TargetMode="External"/><Relationship Id="rId24" Type="http://schemas.openxmlformats.org/officeDocument/2006/relationships/hyperlink" Target="https://www.chapter-climbing.com/products/shallows-pinch-4-dualtex/" TargetMode="External"/><Relationship Id="rId32" Type="http://schemas.openxmlformats.org/officeDocument/2006/relationships/hyperlink" Target="https://www.chapter-climbing.com/series/mirrors/?cat_filter=macros" TargetMode="External"/><Relationship Id="rId37" Type="http://schemas.openxmlformats.org/officeDocument/2006/relationships/hyperlink" Target="https://www.chapter-climbing.com/products/mirrors-dualtex-macro-pinch-1/" TargetMode="External"/><Relationship Id="rId40" Type="http://schemas.openxmlformats.org/officeDocument/2006/relationships/hyperlink" Target="https://www.chapter-climbing.com/products/mirrors-dualtex-macro-pinch-4/" TargetMode="External"/><Relationship Id="rId45" Type="http://schemas.openxmlformats.org/officeDocument/2006/relationships/hyperlink" Target="https://www.chapter-climbing.com/products/mirrors-dualtex-macro-sloper-5/" TargetMode="External"/><Relationship Id="rId53" Type="http://schemas.openxmlformats.org/officeDocument/2006/relationships/hyperlink" Target="https://www.chapter-climbing.com/products/mirrors-macro-pinch-3/" TargetMode="External"/><Relationship Id="rId58" Type="http://schemas.openxmlformats.org/officeDocument/2006/relationships/hyperlink" Target="https://www.chapter-climbing.com/products/mirrors-macro-sloper-4/" TargetMode="External"/><Relationship Id="rId5" Type="http://schemas.openxmlformats.org/officeDocument/2006/relationships/hyperlink" Target="https://www.chapter-climbing.com/products/shallows-jug-3/" TargetMode="External"/><Relationship Id="rId61" Type="http://schemas.openxmlformats.org/officeDocument/2006/relationships/drawing" Target="../drawings/drawing2.xml"/><Relationship Id="rId19" Type="http://schemas.openxmlformats.org/officeDocument/2006/relationships/hyperlink" Target="https://www.chapter-climbing.com/products/shallows-jug-3-dualtex/" TargetMode="External"/><Relationship Id="rId14" Type="http://schemas.openxmlformats.org/officeDocument/2006/relationships/hyperlink" Target="https://www.chapter-climbing.com/products/shallows-sloper-4/" TargetMode="External"/><Relationship Id="rId22" Type="http://schemas.openxmlformats.org/officeDocument/2006/relationships/hyperlink" Target="https://www.chapter-climbing.com/products/shallows-pinch-2-dualtex-2/" TargetMode="External"/><Relationship Id="rId27" Type="http://schemas.openxmlformats.org/officeDocument/2006/relationships/hyperlink" Target="https://www.chapter-climbing.com/products/shallows-sloper-3-dualtex/" TargetMode="External"/><Relationship Id="rId30" Type="http://schemas.openxmlformats.org/officeDocument/2006/relationships/hyperlink" Target="https://www.chapter-climbing.com/products/shallows-sloper-6-dualtex/" TargetMode="External"/><Relationship Id="rId35" Type="http://schemas.openxmlformats.org/officeDocument/2006/relationships/hyperlink" Target="https://www.chapter-climbing.com/products/mirrors-dualtex-macro-jug-4/" TargetMode="External"/><Relationship Id="rId43" Type="http://schemas.openxmlformats.org/officeDocument/2006/relationships/hyperlink" Target="https://www.chapter-climbing.com/products/mirrors-dualtex-macro-sloper-3/" TargetMode="External"/><Relationship Id="rId48" Type="http://schemas.openxmlformats.org/officeDocument/2006/relationships/hyperlink" Target="https://www.chapter-climbing.com/products/mirrors-macro-jug-3/" TargetMode="External"/><Relationship Id="rId56" Type="http://schemas.openxmlformats.org/officeDocument/2006/relationships/hyperlink" Target="https://www.chapter-climbing.com/products/mirrors-macro-sloper-2/" TargetMode="External"/><Relationship Id="rId8" Type="http://schemas.openxmlformats.org/officeDocument/2006/relationships/hyperlink" Target="https://www.chapter-climbing.com/products/shallows-pinch-2/" TargetMode="External"/><Relationship Id="rId51" Type="http://schemas.openxmlformats.org/officeDocument/2006/relationships/hyperlink" Target="https://www.chapter-climbing.com/products/mirrors-macro-pinch-1/" TargetMode="External"/><Relationship Id="rId3" Type="http://schemas.openxmlformats.org/officeDocument/2006/relationships/hyperlink" Target="https://www.chapter-climbing.com/products/shallows-jug-1/" TargetMode="External"/><Relationship Id="rId12" Type="http://schemas.openxmlformats.org/officeDocument/2006/relationships/hyperlink" Target="https://www.chapter-climbing.com/products/shallows-sloper-2/" TargetMode="External"/><Relationship Id="rId17" Type="http://schemas.openxmlformats.org/officeDocument/2006/relationships/hyperlink" Target="https://www.chapter-climbing.com/products/shallows-jug-1-dualtex/" TargetMode="External"/><Relationship Id="rId25" Type="http://schemas.openxmlformats.org/officeDocument/2006/relationships/hyperlink" Target="https://www.chapter-climbing.com/products/shallows-sloper-1-dualtex/" TargetMode="External"/><Relationship Id="rId33" Type="http://schemas.openxmlformats.org/officeDocument/2006/relationships/hyperlink" Target="https://www.chapter-climbing.com/products/mirrors-dualtex-macro-jug-2/" TargetMode="External"/><Relationship Id="rId38" Type="http://schemas.openxmlformats.org/officeDocument/2006/relationships/hyperlink" Target="https://www.chapter-climbing.com/products/mirrors-dualtex-macro-pinch-2/" TargetMode="External"/><Relationship Id="rId46" Type="http://schemas.openxmlformats.org/officeDocument/2006/relationships/hyperlink" Target="https://www.chapter-climbing.com/products/mirrors-dualtex-macro-sloper-6/" TargetMode="External"/><Relationship Id="rId59" Type="http://schemas.openxmlformats.org/officeDocument/2006/relationships/hyperlink" Target="https://www.chapter-climbing.com/products/mirrors-macro-sloper-5/" TargetMode="External"/><Relationship Id="rId20" Type="http://schemas.openxmlformats.org/officeDocument/2006/relationships/hyperlink" Target="https://www.chapter-climbing.com/products/shallows-jug-4-dualtex/" TargetMode="External"/><Relationship Id="rId41" Type="http://schemas.openxmlformats.org/officeDocument/2006/relationships/hyperlink" Target="https://www.chapter-climbing.com/products/mirrors-dualtex-macro-sloper-1/" TargetMode="External"/><Relationship Id="rId54" Type="http://schemas.openxmlformats.org/officeDocument/2006/relationships/hyperlink" Target="https://www.chapter-climbing.com/products/mirrors-macro-pinch-4/" TargetMode="External"/><Relationship Id="rId1" Type="http://schemas.openxmlformats.org/officeDocument/2006/relationships/hyperlink" Target="https://www.chapter-climbing.com/series/shallows/" TargetMode="External"/><Relationship Id="rId6" Type="http://schemas.openxmlformats.org/officeDocument/2006/relationships/hyperlink" Target="https://www.chapter-climbing.com/products/shallows-jug-4/" TargetMode="External"/><Relationship Id="rId15" Type="http://schemas.openxmlformats.org/officeDocument/2006/relationships/hyperlink" Target="https://www.chapter-climbing.com/products/shallows-sloper-5/" TargetMode="External"/><Relationship Id="rId23" Type="http://schemas.openxmlformats.org/officeDocument/2006/relationships/hyperlink" Target="https://www.chapter-climbing.com/products/shallows-pinch-3-dualtex/" TargetMode="External"/><Relationship Id="rId28" Type="http://schemas.openxmlformats.org/officeDocument/2006/relationships/hyperlink" Target="https://www.chapter-climbing.com/products/shallows-sloper-4-dualtex/" TargetMode="External"/><Relationship Id="rId36" Type="http://schemas.openxmlformats.org/officeDocument/2006/relationships/hyperlink" Target="https://www.chapter-climbing.com/products/mirrors-dualtex-macro-jug-5/" TargetMode="External"/><Relationship Id="rId49" Type="http://schemas.openxmlformats.org/officeDocument/2006/relationships/hyperlink" Target="https://www.chapter-climbing.com/products/mirrors-macro-jug-4/" TargetMode="External"/><Relationship Id="rId57" Type="http://schemas.openxmlformats.org/officeDocument/2006/relationships/hyperlink" Target="https://www.chapter-climbing.com/products/mirrors-macro-sloper-3/" TargetMode="External"/><Relationship Id="rId10" Type="http://schemas.openxmlformats.org/officeDocument/2006/relationships/hyperlink" Target="https://www.chapter-climbing.com/products/shallows-pinch-4/" TargetMode="External"/><Relationship Id="rId31" Type="http://schemas.openxmlformats.org/officeDocument/2006/relationships/hyperlink" Target="https://www.chapter-climbing.com/series/mirrors/?cat_filter=macros" TargetMode="External"/><Relationship Id="rId44" Type="http://schemas.openxmlformats.org/officeDocument/2006/relationships/hyperlink" Target="https://www.chapter-climbing.com/products/mirrors-dualtex-macro-sloper-4/" TargetMode="External"/><Relationship Id="rId52" Type="http://schemas.openxmlformats.org/officeDocument/2006/relationships/hyperlink" Target="https://www.chapter-climbing.com/products/mirrors-macro-pinch-2/" TargetMode="External"/><Relationship Id="rId60" Type="http://schemas.openxmlformats.org/officeDocument/2006/relationships/hyperlink" Target="https://www.chapter-climbing.com/products/mirrors-macro-sloper-6/" TargetMode="External"/><Relationship Id="rId4" Type="http://schemas.openxmlformats.org/officeDocument/2006/relationships/hyperlink" Target="https://www.chapter-climbing.com/products/shallows-jug-2/" TargetMode="External"/><Relationship Id="rId9" Type="http://schemas.openxmlformats.org/officeDocument/2006/relationships/hyperlink" Target="https://www.chapter-climbing.com/products/shallows-pinch-3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D86DB-D060-BC47-AFBE-3CDF8A8B292F}">
  <sheetPr codeName="Tabelle1"/>
  <dimension ref="A1:AB154"/>
  <sheetViews>
    <sheetView topLeftCell="A36" zoomScaleNormal="100" workbookViewId="0">
      <selection activeCell="H47" sqref="H47"/>
    </sheetView>
  </sheetViews>
  <sheetFormatPr defaultColWidth="10.875" defaultRowHeight="20.100000000000001" customHeight="1"/>
  <cols>
    <col min="1" max="1" width="1.625" style="9" customWidth="1"/>
    <col min="2" max="2" width="48.375" style="9" customWidth="1"/>
    <col min="3" max="3" width="14.125" style="47" customWidth="1"/>
    <col min="4" max="5" width="9.125" style="9" customWidth="1"/>
    <col min="6" max="6" width="10.875" style="9" customWidth="1"/>
    <col min="7" max="7" width="10.875" style="9"/>
    <col min="8" max="19" width="9.125" style="9" customWidth="1"/>
    <col min="20" max="20" width="14.125" style="9" customWidth="1"/>
    <col min="21" max="21" width="3.375" style="9" customWidth="1"/>
    <col min="22" max="16384" width="10.875" style="9"/>
  </cols>
  <sheetData>
    <row r="1" spans="1:23" ht="9.9499999999999993" customHeight="1">
      <c r="A1" s="8"/>
      <c r="B1" s="8"/>
      <c r="C1" s="43"/>
    </row>
    <row r="2" spans="1:23" ht="20.100000000000001" customHeight="1">
      <c r="A2" s="8"/>
      <c r="B2" s="8"/>
      <c r="C2" s="43"/>
    </row>
    <row r="3" spans="1:23" ht="20.100000000000001" customHeight="1">
      <c r="A3" s="8"/>
      <c r="B3" s="8"/>
      <c r="C3" s="44"/>
      <c r="H3" s="27" t="s">
        <v>0</v>
      </c>
      <c r="I3" s="28" t="s">
        <v>1</v>
      </c>
      <c r="J3" s="29" t="s">
        <v>2</v>
      </c>
      <c r="K3" s="30" t="s">
        <v>3</v>
      </c>
      <c r="L3" s="31" t="s">
        <v>4</v>
      </c>
      <c r="M3" s="32" t="s">
        <v>5</v>
      </c>
      <c r="N3" s="33" t="s">
        <v>6</v>
      </c>
      <c r="O3" s="34" t="s">
        <v>7</v>
      </c>
      <c r="P3" s="35" t="s">
        <v>8</v>
      </c>
      <c r="Q3" s="105" t="s">
        <v>9</v>
      </c>
      <c r="R3" s="40" t="s">
        <v>10</v>
      </c>
      <c r="S3" s="41" t="s">
        <v>11</v>
      </c>
    </row>
    <row r="4" spans="1:23" s="22" customFormat="1" ht="15" customHeight="1">
      <c r="A4" s="10"/>
      <c r="B4" s="8"/>
      <c r="C4" s="44"/>
      <c r="D4" s="9"/>
      <c r="E4" s="9"/>
      <c r="F4" s="9"/>
      <c r="G4" s="9"/>
      <c r="H4" s="11"/>
      <c r="I4" s="12"/>
      <c r="J4" s="13"/>
      <c r="K4" s="14"/>
      <c r="L4" s="15"/>
      <c r="M4" s="16"/>
      <c r="N4" s="17"/>
      <c r="O4" s="18"/>
      <c r="P4" s="19"/>
      <c r="Q4" s="106"/>
      <c r="R4" s="20" t="s">
        <v>12</v>
      </c>
      <c r="S4" s="21" t="s">
        <v>12</v>
      </c>
      <c r="T4" s="9"/>
    </row>
    <row r="5" spans="1:23" ht="20.100000000000001" customHeight="1">
      <c r="A5" s="8"/>
      <c r="B5" s="8"/>
      <c r="C5" s="43"/>
    </row>
    <row r="6" spans="1:23" ht="20.100000000000001" customHeight="1">
      <c r="B6" s="4" t="s">
        <v>13</v>
      </c>
      <c r="C6" s="45" t="s">
        <v>14</v>
      </c>
      <c r="D6" s="26" t="s">
        <v>15</v>
      </c>
      <c r="E6" s="26" t="s">
        <v>16</v>
      </c>
      <c r="F6" s="26" t="s">
        <v>17</v>
      </c>
      <c r="G6" s="26" t="s">
        <v>18</v>
      </c>
      <c r="H6" s="153" t="s">
        <v>19</v>
      </c>
      <c r="I6" s="154"/>
      <c r="J6" s="154"/>
      <c r="K6" s="154"/>
      <c r="L6" s="154"/>
      <c r="M6" s="154"/>
      <c r="N6" s="154"/>
      <c r="O6" s="154"/>
      <c r="P6" s="155"/>
      <c r="Q6" s="101"/>
      <c r="R6" s="153" t="s">
        <v>20</v>
      </c>
      <c r="S6" s="155"/>
      <c r="T6" s="26" t="s">
        <v>21</v>
      </c>
    </row>
    <row r="7" spans="1:23" ht="20.100000000000001" customHeight="1">
      <c r="B7" s="85" t="s">
        <v>22</v>
      </c>
      <c r="C7" s="108" t="s">
        <v>23</v>
      </c>
      <c r="D7" s="109">
        <v>214</v>
      </c>
      <c r="E7" s="110" t="s">
        <v>24</v>
      </c>
      <c r="F7" s="111">
        <v>80.55</v>
      </c>
      <c r="G7" s="120">
        <v>5635.5</v>
      </c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36">
        <f>G7*H7+G7*I7+G7*J7+G7*K7+G7*L7+G7*M7+G7*N7+G7*O7+G7*P7+G7*Q7+(G7*1.05)*R7+(G7*1.05)*S7</f>
        <v>0</v>
      </c>
      <c r="V7" s="9">
        <f t="shared" ref="V7:V38" si="0">SUM(H7:S7)*D7</f>
        <v>0</v>
      </c>
      <c r="W7" s="9">
        <f>SUM(H7:S7)*F7</f>
        <v>0</v>
      </c>
    </row>
    <row r="8" spans="1:23" ht="9.9499999999999993" customHeight="1">
      <c r="B8" s="148"/>
      <c r="C8" s="113"/>
      <c r="D8" s="2"/>
      <c r="E8" s="2"/>
      <c r="F8" s="2"/>
      <c r="G8" s="121"/>
      <c r="H8" s="135"/>
      <c r="I8" s="136"/>
      <c r="J8" s="137"/>
      <c r="K8" s="138"/>
      <c r="L8" s="139"/>
      <c r="M8" s="140"/>
      <c r="N8" s="141"/>
      <c r="O8" s="142"/>
      <c r="P8" s="143"/>
      <c r="Q8" s="144"/>
      <c r="R8" s="145"/>
      <c r="S8" s="146"/>
      <c r="T8" s="1"/>
      <c r="V8" s="9">
        <f t="shared" si="0"/>
        <v>0</v>
      </c>
    </row>
    <row r="9" spans="1:23" ht="20.100000000000001" customHeight="1">
      <c r="B9" s="85" t="s">
        <v>25</v>
      </c>
      <c r="C9" s="108" t="s">
        <v>26</v>
      </c>
      <c r="D9" s="109">
        <v>24</v>
      </c>
      <c r="E9" s="122" t="s">
        <v>27</v>
      </c>
      <c r="F9" s="123">
        <v>1.087</v>
      </c>
      <c r="G9" s="124">
        <v>149</v>
      </c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36">
        <f>G9*H9+G9*I9+G9*J9+G9*K9+G9*L9+G9*M9+G9*N9+G9*O9+G9*P9+G9*Q9+(G9*1.05)*R9+(G9*1.05)*S9</f>
        <v>0</v>
      </c>
      <c r="V9" s="9">
        <f t="shared" si="0"/>
        <v>0</v>
      </c>
      <c r="W9" s="9">
        <f>SUM(H9:S9)*F9</f>
        <v>0</v>
      </c>
    </row>
    <row r="10" spans="1:23" ht="20.100000000000001" customHeight="1">
      <c r="B10" s="85" t="s">
        <v>28</v>
      </c>
      <c r="C10" s="108" t="s">
        <v>29</v>
      </c>
      <c r="D10" s="109">
        <v>15</v>
      </c>
      <c r="E10" s="125" t="s">
        <v>27</v>
      </c>
      <c r="F10" s="123">
        <v>1.115</v>
      </c>
      <c r="G10" s="124">
        <v>136.5</v>
      </c>
      <c r="H10" s="62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36">
        <f>G10*H10+G10*I10+G10*J10+G10*K10+G10*L10+G10*M10+G10*N10+G10*O10+G10*P10+G10*Q10+(G10*1.05)*R10+(G10*1.05)*S10</f>
        <v>0</v>
      </c>
      <c r="V10" s="9">
        <f t="shared" si="0"/>
        <v>0</v>
      </c>
      <c r="W10" s="9">
        <f>SUM(H10:S10)*F10</f>
        <v>0</v>
      </c>
    </row>
    <row r="11" spans="1:23" ht="20.100000000000001" customHeight="1">
      <c r="B11" s="85" t="s">
        <v>30</v>
      </c>
      <c r="C11" s="108" t="s">
        <v>31</v>
      </c>
      <c r="D11" s="109">
        <v>25</v>
      </c>
      <c r="E11" s="125" t="s">
        <v>32</v>
      </c>
      <c r="F11" s="123">
        <v>0.32500000000000001</v>
      </c>
      <c r="G11" s="124">
        <v>128</v>
      </c>
      <c r="H11" s="62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36">
        <f>G11*H11+G11*I11+G11*J11+G11*K11+G11*L11+G11*M11+G11*N11+G11*O11+G11*P11+G11*Q11+(G11*1.05)*R11+(G11*1.05)*S11</f>
        <v>0</v>
      </c>
      <c r="V11" s="9">
        <f t="shared" si="0"/>
        <v>0</v>
      </c>
      <c r="W11" s="9">
        <f>SUM(H11:S11)*F11</f>
        <v>0</v>
      </c>
    </row>
    <row r="12" spans="1:23" ht="9.9499999999999993" customHeight="1">
      <c r="B12" s="148"/>
      <c r="C12" s="46"/>
      <c r="D12" s="1"/>
      <c r="E12" s="1"/>
      <c r="F12" s="126"/>
      <c r="G12" s="127"/>
      <c r="H12" s="135"/>
      <c r="I12" s="136"/>
      <c r="J12" s="137"/>
      <c r="K12" s="138"/>
      <c r="L12" s="139"/>
      <c r="M12" s="140"/>
      <c r="N12" s="141"/>
      <c r="O12" s="142"/>
      <c r="P12" s="143"/>
      <c r="Q12" s="144"/>
      <c r="R12" s="145"/>
      <c r="S12" s="146"/>
      <c r="T12" s="1"/>
      <c r="V12" s="9">
        <f t="shared" si="0"/>
        <v>0</v>
      </c>
    </row>
    <row r="13" spans="1:23" ht="20.100000000000001" customHeight="1">
      <c r="B13" s="85" t="s">
        <v>33</v>
      </c>
      <c r="C13" s="108" t="s">
        <v>34</v>
      </c>
      <c r="D13" s="109">
        <v>12</v>
      </c>
      <c r="E13" s="125" t="s">
        <v>35</v>
      </c>
      <c r="F13" s="123">
        <v>0.76300000000000001</v>
      </c>
      <c r="G13" s="128">
        <v>115</v>
      </c>
      <c r="H13" s="62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36">
        <f t="shared" ref="T13:T18" si="1">G13*H13+G13*I13+G13*J13+G13*K13+G13*L13+G13*M13+G13*N13+G13*O13+G13*P13+G13*Q13+(G13*1.05)*R13+(G13*1.05)*S13</f>
        <v>0</v>
      </c>
      <c r="V13" s="9">
        <f t="shared" si="0"/>
        <v>0</v>
      </c>
      <c r="W13" s="9">
        <f t="shared" ref="W13:W18" si="2">SUM(H13:S13)*F13</f>
        <v>0</v>
      </c>
    </row>
    <row r="14" spans="1:23" ht="20.100000000000001" customHeight="1">
      <c r="B14" s="85" t="s">
        <v>36</v>
      </c>
      <c r="C14" s="108" t="s">
        <v>37</v>
      </c>
      <c r="D14" s="109">
        <v>8</v>
      </c>
      <c r="E14" s="125" t="s">
        <v>35</v>
      </c>
      <c r="F14" s="123">
        <v>1.4510000000000001</v>
      </c>
      <c r="G14" s="128">
        <v>159.5</v>
      </c>
      <c r="H14" s="62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36">
        <f t="shared" si="1"/>
        <v>0</v>
      </c>
      <c r="V14" s="9">
        <f t="shared" si="0"/>
        <v>0</v>
      </c>
      <c r="W14" s="9">
        <f t="shared" si="2"/>
        <v>0</v>
      </c>
    </row>
    <row r="15" spans="1:23" ht="20.100000000000001" customHeight="1">
      <c r="B15" s="85" t="s">
        <v>38</v>
      </c>
      <c r="C15" s="108" t="s">
        <v>39</v>
      </c>
      <c r="D15" s="109">
        <v>12</v>
      </c>
      <c r="E15" s="125" t="s">
        <v>35</v>
      </c>
      <c r="F15" s="123">
        <v>0.89400000000000002</v>
      </c>
      <c r="G15" s="129">
        <v>119.5</v>
      </c>
      <c r="H15" s="62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36">
        <f t="shared" si="1"/>
        <v>0</v>
      </c>
      <c r="V15" s="9">
        <f t="shared" si="0"/>
        <v>0</v>
      </c>
      <c r="W15" s="9">
        <f t="shared" si="2"/>
        <v>0</v>
      </c>
    </row>
    <row r="16" spans="1:23" ht="20.100000000000001" customHeight="1">
      <c r="B16" s="85" t="s">
        <v>40</v>
      </c>
      <c r="C16" s="108" t="s">
        <v>41</v>
      </c>
      <c r="D16" s="109">
        <v>8</v>
      </c>
      <c r="E16" s="125" t="s">
        <v>35</v>
      </c>
      <c r="F16" s="123">
        <v>1.071</v>
      </c>
      <c r="G16" s="129">
        <v>149</v>
      </c>
      <c r="H16" s="62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36">
        <f t="shared" si="1"/>
        <v>0</v>
      </c>
      <c r="V16" s="9">
        <f t="shared" si="0"/>
        <v>0</v>
      </c>
      <c r="W16" s="9">
        <f t="shared" si="2"/>
        <v>0</v>
      </c>
    </row>
    <row r="17" spans="2:28" ht="20.100000000000001" customHeight="1">
      <c r="B17" s="85" t="s">
        <v>42</v>
      </c>
      <c r="C17" s="108" t="s">
        <v>43</v>
      </c>
      <c r="D17" s="109">
        <v>12</v>
      </c>
      <c r="E17" s="125" t="s">
        <v>35</v>
      </c>
      <c r="F17" s="123">
        <v>0.70499999999999996</v>
      </c>
      <c r="G17" s="129">
        <v>113</v>
      </c>
      <c r="H17" s="62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36">
        <f t="shared" si="1"/>
        <v>0</v>
      </c>
      <c r="V17" s="9">
        <f t="shared" si="0"/>
        <v>0</v>
      </c>
      <c r="W17" s="9">
        <f t="shared" si="2"/>
        <v>0</v>
      </c>
    </row>
    <row r="18" spans="2:28" ht="20.100000000000001" customHeight="1">
      <c r="B18" s="85" t="s">
        <v>44</v>
      </c>
      <c r="C18" s="108" t="s">
        <v>45</v>
      </c>
      <c r="D18" s="109">
        <v>8</v>
      </c>
      <c r="E18" s="125" t="s">
        <v>35</v>
      </c>
      <c r="F18" s="123">
        <v>1.63</v>
      </c>
      <c r="G18" s="128">
        <v>136.5</v>
      </c>
      <c r="H18" s="62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36">
        <f t="shared" si="1"/>
        <v>0</v>
      </c>
      <c r="V18" s="9">
        <f t="shared" si="0"/>
        <v>0</v>
      </c>
      <c r="W18" s="9">
        <f t="shared" si="2"/>
        <v>0</v>
      </c>
    </row>
    <row r="19" spans="2:28" ht="9.9499999999999993" customHeight="1">
      <c r="B19" s="148"/>
      <c r="C19" s="46"/>
      <c r="D19" s="1"/>
      <c r="E19" s="1"/>
      <c r="F19" s="126"/>
      <c r="G19" s="127"/>
      <c r="H19" s="135"/>
      <c r="I19" s="136"/>
      <c r="J19" s="137"/>
      <c r="K19" s="138"/>
      <c r="L19" s="139"/>
      <c r="M19" s="140"/>
      <c r="N19" s="141"/>
      <c r="O19" s="142"/>
      <c r="P19" s="143"/>
      <c r="Q19" s="144"/>
      <c r="R19" s="145"/>
      <c r="S19" s="146"/>
      <c r="T19" s="1"/>
      <c r="V19" s="9">
        <f t="shared" si="0"/>
        <v>0</v>
      </c>
    </row>
    <row r="20" spans="2:28" ht="20.100000000000001" customHeight="1">
      <c r="B20" s="85" t="s">
        <v>46</v>
      </c>
      <c r="C20" s="108" t="s">
        <v>47</v>
      </c>
      <c r="D20" s="109">
        <v>6</v>
      </c>
      <c r="E20" s="125" t="s">
        <v>48</v>
      </c>
      <c r="F20" s="123">
        <v>1.181</v>
      </c>
      <c r="G20" s="124">
        <v>140</v>
      </c>
      <c r="H20" s="62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36">
        <f t="shared" ref="T20:T25" si="3">G20*H20+G20*I20+G20*J20+G20*K20+G20*L20+G20*M20+G20*N20+G20*O20+G20*P20+G20*Q20+(G20*1.05)*R20+(G20*1.05)*S20</f>
        <v>0</v>
      </c>
      <c r="V20" s="9">
        <f t="shared" si="0"/>
        <v>0</v>
      </c>
      <c r="W20" s="9">
        <f t="shared" ref="W20:W25" si="4">SUM(H20:S20)*F20</f>
        <v>0</v>
      </c>
    </row>
    <row r="21" spans="2:28" ht="20.100000000000001" customHeight="1">
      <c r="B21" s="85" t="s">
        <v>49</v>
      </c>
      <c r="C21" s="108" t="s">
        <v>50</v>
      </c>
      <c r="D21" s="109">
        <v>2</v>
      </c>
      <c r="E21" s="125" t="s">
        <v>51</v>
      </c>
      <c r="F21" s="123">
        <v>1.72</v>
      </c>
      <c r="G21" s="124">
        <v>129</v>
      </c>
      <c r="H21" s="62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36">
        <f t="shared" si="3"/>
        <v>0</v>
      </c>
      <c r="V21" s="9">
        <f t="shared" si="0"/>
        <v>0</v>
      </c>
      <c r="W21" s="9">
        <f t="shared" si="4"/>
        <v>0</v>
      </c>
    </row>
    <row r="22" spans="2:28" ht="20.100000000000001" customHeight="1">
      <c r="B22" s="85" t="s">
        <v>52</v>
      </c>
      <c r="C22" s="108" t="s">
        <v>53</v>
      </c>
      <c r="D22" s="109">
        <v>4</v>
      </c>
      <c r="E22" s="130" t="s">
        <v>48</v>
      </c>
      <c r="F22" s="123">
        <v>0.97099999999999997</v>
      </c>
      <c r="G22" s="124">
        <v>121.5</v>
      </c>
      <c r="H22" s="62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36">
        <f t="shared" si="3"/>
        <v>0</v>
      </c>
      <c r="V22" s="9">
        <f t="shared" si="0"/>
        <v>0</v>
      </c>
      <c r="W22" s="9">
        <f t="shared" si="4"/>
        <v>0</v>
      </c>
    </row>
    <row r="23" spans="2:28" ht="20.100000000000001" customHeight="1">
      <c r="B23" s="85" t="s">
        <v>54</v>
      </c>
      <c r="C23" s="108" t="s">
        <v>55</v>
      </c>
      <c r="D23" s="109">
        <v>4</v>
      </c>
      <c r="E23" s="130" t="s">
        <v>48</v>
      </c>
      <c r="F23" s="123">
        <v>1.4</v>
      </c>
      <c r="G23" s="124">
        <v>133</v>
      </c>
      <c r="H23" s="62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36">
        <f t="shared" si="3"/>
        <v>0</v>
      </c>
      <c r="V23" s="9">
        <f t="shared" si="0"/>
        <v>0</v>
      </c>
      <c r="W23" s="9">
        <f t="shared" si="4"/>
        <v>0</v>
      </c>
    </row>
    <row r="24" spans="2:28" ht="20.100000000000001" customHeight="1">
      <c r="B24" s="85" t="s">
        <v>56</v>
      </c>
      <c r="C24" s="108" t="s">
        <v>57</v>
      </c>
      <c r="D24" s="109">
        <v>4</v>
      </c>
      <c r="E24" s="125" t="s">
        <v>35</v>
      </c>
      <c r="F24" s="123">
        <v>1.0860000000000001</v>
      </c>
      <c r="G24" s="124">
        <v>125</v>
      </c>
      <c r="H24" s="62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36">
        <f t="shared" si="3"/>
        <v>0</v>
      </c>
      <c r="V24" s="9">
        <f t="shared" si="0"/>
        <v>0</v>
      </c>
      <c r="W24" s="9">
        <f t="shared" si="4"/>
        <v>0</v>
      </c>
    </row>
    <row r="25" spans="2:28" ht="20.100000000000001" customHeight="1">
      <c r="B25" s="85" t="s">
        <v>58</v>
      </c>
      <c r="C25" s="108" t="s">
        <v>59</v>
      </c>
      <c r="D25" s="109">
        <v>3</v>
      </c>
      <c r="E25" s="125" t="s">
        <v>51</v>
      </c>
      <c r="F25" s="123">
        <v>1.506</v>
      </c>
      <c r="G25" s="124">
        <v>131</v>
      </c>
      <c r="H25" s="62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36">
        <f t="shared" si="3"/>
        <v>0</v>
      </c>
      <c r="V25" s="9">
        <f t="shared" si="0"/>
        <v>0</v>
      </c>
      <c r="W25" s="9">
        <f t="shared" si="4"/>
        <v>0</v>
      </c>
    </row>
    <row r="26" spans="2:28" ht="9.9499999999999993" customHeight="1">
      <c r="B26" s="148"/>
      <c r="C26" s="46"/>
      <c r="D26" s="1"/>
      <c r="E26" s="1"/>
      <c r="F26" s="126"/>
      <c r="G26" s="127"/>
      <c r="H26" s="135"/>
      <c r="I26" s="136"/>
      <c r="J26" s="137"/>
      <c r="K26" s="138"/>
      <c r="L26" s="139"/>
      <c r="M26" s="140"/>
      <c r="N26" s="141"/>
      <c r="O26" s="142"/>
      <c r="P26" s="143"/>
      <c r="Q26" s="144"/>
      <c r="R26" s="145"/>
      <c r="S26" s="146"/>
      <c r="T26" s="1"/>
      <c r="V26" s="9">
        <f t="shared" si="0"/>
        <v>0</v>
      </c>
    </row>
    <row r="27" spans="2:28" ht="20.100000000000001" customHeight="1">
      <c r="B27" s="85" t="s">
        <v>60</v>
      </c>
      <c r="C27" s="108" t="s">
        <v>61</v>
      </c>
      <c r="D27" s="109">
        <v>4</v>
      </c>
      <c r="E27" s="130" t="s">
        <v>48</v>
      </c>
      <c r="F27" s="123">
        <v>1.274</v>
      </c>
      <c r="G27" s="124">
        <v>129.5</v>
      </c>
      <c r="H27" s="62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36">
        <f t="shared" ref="T27:T34" si="5">G27*H27+G27*I27+G27*J27+G27*K27+G27*L27+G27*M27+G27*N27+G27*O27+G27*P27+G27*Q27+(G27*1.05)*R27+(G27*1.05)*S27</f>
        <v>0</v>
      </c>
      <c r="V27" s="9">
        <f t="shared" si="0"/>
        <v>0</v>
      </c>
      <c r="W27" s="9">
        <f t="shared" ref="W27:W34" si="6">SUM(H27:S27)*F27</f>
        <v>0</v>
      </c>
      <c r="AB27" s="23"/>
    </row>
    <row r="28" spans="2:28" ht="20.100000000000001" customHeight="1">
      <c r="B28" s="85" t="s">
        <v>62</v>
      </c>
      <c r="C28" s="108" t="s">
        <v>63</v>
      </c>
      <c r="D28" s="109">
        <v>4</v>
      </c>
      <c r="E28" s="130" t="s">
        <v>48</v>
      </c>
      <c r="F28" s="123">
        <v>1.633</v>
      </c>
      <c r="G28" s="124">
        <v>139.5</v>
      </c>
      <c r="H28" s="62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36">
        <f t="shared" si="5"/>
        <v>0</v>
      </c>
      <c r="V28" s="9">
        <f t="shared" si="0"/>
        <v>0</v>
      </c>
      <c r="W28" s="9">
        <f t="shared" si="6"/>
        <v>0</v>
      </c>
      <c r="AB28" s="23"/>
    </row>
    <row r="29" spans="2:28" ht="20.100000000000001" customHeight="1">
      <c r="B29" s="85" t="s">
        <v>64</v>
      </c>
      <c r="C29" s="108" t="s">
        <v>65</v>
      </c>
      <c r="D29" s="109">
        <v>3</v>
      </c>
      <c r="E29" s="130" t="s">
        <v>51</v>
      </c>
      <c r="F29" s="123">
        <v>1.546</v>
      </c>
      <c r="G29" s="124">
        <v>131.5</v>
      </c>
      <c r="H29" s="62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36">
        <f t="shared" si="5"/>
        <v>0</v>
      </c>
      <c r="V29" s="9">
        <f t="shared" si="0"/>
        <v>0</v>
      </c>
      <c r="W29" s="9">
        <f t="shared" si="6"/>
        <v>0</v>
      </c>
    </row>
    <row r="30" spans="2:28" ht="20.100000000000001" customHeight="1">
      <c r="B30" s="85" t="s">
        <v>66</v>
      </c>
      <c r="C30" s="108" t="s">
        <v>67</v>
      </c>
      <c r="D30" s="109">
        <v>4</v>
      </c>
      <c r="E30" s="130" t="s">
        <v>48</v>
      </c>
      <c r="F30" s="123">
        <v>1.036</v>
      </c>
      <c r="G30" s="124">
        <v>123</v>
      </c>
      <c r="H30" s="62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36">
        <f t="shared" si="5"/>
        <v>0</v>
      </c>
      <c r="V30" s="9">
        <f t="shared" si="0"/>
        <v>0</v>
      </c>
      <c r="W30" s="9">
        <f t="shared" si="6"/>
        <v>0</v>
      </c>
    </row>
    <row r="31" spans="2:28" ht="20.100000000000001" customHeight="1">
      <c r="B31" s="85" t="s">
        <v>68</v>
      </c>
      <c r="C31" s="108" t="s">
        <v>69</v>
      </c>
      <c r="D31" s="109">
        <v>4</v>
      </c>
      <c r="E31" s="130" t="s">
        <v>48</v>
      </c>
      <c r="F31" s="123">
        <v>1.321</v>
      </c>
      <c r="G31" s="124">
        <v>136.5</v>
      </c>
      <c r="H31" s="62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36">
        <f t="shared" si="5"/>
        <v>0</v>
      </c>
      <c r="V31" s="9">
        <f t="shared" si="0"/>
        <v>0</v>
      </c>
      <c r="W31" s="9">
        <f t="shared" si="6"/>
        <v>0</v>
      </c>
    </row>
    <row r="32" spans="2:28" ht="20.100000000000001" customHeight="1">
      <c r="B32" s="85" t="s">
        <v>70</v>
      </c>
      <c r="C32" s="108" t="s">
        <v>71</v>
      </c>
      <c r="D32" s="109">
        <v>1</v>
      </c>
      <c r="E32" s="130" t="s">
        <v>72</v>
      </c>
      <c r="F32" s="123">
        <v>3.0059999999999998</v>
      </c>
      <c r="G32" s="124">
        <v>159.5</v>
      </c>
      <c r="H32" s="62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36">
        <f t="shared" si="5"/>
        <v>0</v>
      </c>
      <c r="V32" s="9">
        <f t="shared" si="0"/>
        <v>0</v>
      </c>
      <c r="W32" s="9">
        <f t="shared" si="6"/>
        <v>0</v>
      </c>
    </row>
    <row r="33" spans="2:23" ht="20.100000000000001" customHeight="1">
      <c r="B33" s="85" t="s">
        <v>73</v>
      </c>
      <c r="C33" s="108" t="s">
        <v>74</v>
      </c>
      <c r="D33" s="109">
        <v>2</v>
      </c>
      <c r="E33" s="130" t="s">
        <v>51</v>
      </c>
      <c r="F33" s="123">
        <v>2.8679999999999999</v>
      </c>
      <c r="G33" s="124">
        <v>161.5</v>
      </c>
      <c r="H33" s="62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36">
        <f t="shared" si="5"/>
        <v>0</v>
      </c>
      <c r="V33" s="9">
        <f t="shared" si="0"/>
        <v>0</v>
      </c>
      <c r="W33" s="9">
        <f t="shared" si="6"/>
        <v>0</v>
      </c>
    </row>
    <row r="34" spans="2:23" ht="20.100000000000001" customHeight="1">
      <c r="B34" s="85" t="s">
        <v>75</v>
      </c>
      <c r="C34" s="108" t="s">
        <v>76</v>
      </c>
      <c r="D34" s="109">
        <v>2</v>
      </c>
      <c r="E34" s="130" t="s">
        <v>51</v>
      </c>
      <c r="F34" s="123">
        <v>3.3380000000000001</v>
      </c>
      <c r="G34" s="124">
        <v>227.5</v>
      </c>
      <c r="H34" s="62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36">
        <f t="shared" si="5"/>
        <v>0</v>
      </c>
      <c r="V34" s="9">
        <f t="shared" si="0"/>
        <v>0</v>
      </c>
      <c r="W34" s="9">
        <f t="shared" si="6"/>
        <v>0</v>
      </c>
    </row>
    <row r="35" spans="2:23" ht="9.9499999999999993" customHeight="1">
      <c r="B35" s="148"/>
      <c r="C35" s="46"/>
      <c r="D35" s="1"/>
      <c r="E35" s="1"/>
      <c r="F35" s="126"/>
      <c r="G35" s="127"/>
      <c r="H35" s="135"/>
      <c r="I35" s="136"/>
      <c r="J35" s="137"/>
      <c r="K35" s="138"/>
      <c r="L35" s="139"/>
      <c r="M35" s="140"/>
      <c r="N35" s="141"/>
      <c r="O35" s="142"/>
      <c r="P35" s="143"/>
      <c r="Q35" s="144"/>
      <c r="R35" s="145"/>
      <c r="S35" s="146"/>
      <c r="T35" s="1"/>
      <c r="V35" s="9">
        <f t="shared" si="0"/>
        <v>0</v>
      </c>
    </row>
    <row r="36" spans="2:23" ht="20.100000000000001" customHeight="1">
      <c r="B36" s="85" t="s">
        <v>77</v>
      </c>
      <c r="C36" s="108" t="s">
        <v>78</v>
      </c>
      <c r="D36" s="109">
        <v>2</v>
      </c>
      <c r="E36" s="130" t="s">
        <v>51</v>
      </c>
      <c r="F36" s="123">
        <v>2.508</v>
      </c>
      <c r="G36" s="124">
        <v>153</v>
      </c>
      <c r="H36" s="62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36">
        <f t="shared" ref="T36:T46" si="7">G36*H36+G36*I36+G36*J36+G36*K36+G36*L36+G36*M36+G36*N36+G36*O36+G36*P36+G36*Q36+(G36*1.05)*R36+(G36*1.05)*S36</f>
        <v>0</v>
      </c>
      <c r="V36" s="9">
        <f t="shared" si="0"/>
        <v>0</v>
      </c>
      <c r="W36" s="9">
        <f t="shared" ref="W36:W46" si="8">SUM(H36:S36)*F36</f>
        <v>0</v>
      </c>
    </row>
    <row r="37" spans="2:23" ht="20.100000000000001" customHeight="1">
      <c r="B37" s="85" t="s">
        <v>79</v>
      </c>
      <c r="C37" s="108" t="s">
        <v>80</v>
      </c>
      <c r="D37" s="109">
        <v>2</v>
      </c>
      <c r="E37" s="130" t="s">
        <v>51</v>
      </c>
      <c r="F37" s="123">
        <v>2.121</v>
      </c>
      <c r="G37" s="124">
        <v>141</v>
      </c>
      <c r="H37" s="62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36">
        <f t="shared" si="7"/>
        <v>0</v>
      </c>
      <c r="V37" s="9">
        <f t="shared" si="0"/>
        <v>0</v>
      </c>
      <c r="W37" s="9">
        <f t="shared" si="8"/>
        <v>0</v>
      </c>
    </row>
    <row r="38" spans="2:23" ht="20.100000000000001" customHeight="1">
      <c r="B38" s="85" t="s">
        <v>81</v>
      </c>
      <c r="C38" s="108" t="s">
        <v>82</v>
      </c>
      <c r="D38" s="109">
        <v>2</v>
      </c>
      <c r="E38" s="130" t="s">
        <v>51</v>
      </c>
      <c r="F38" s="123">
        <v>1.7210000000000001</v>
      </c>
      <c r="G38" s="124">
        <v>129.5</v>
      </c>
      <c r="H38" s="62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36">
        <f t="shared" si="7"/>
        <v>0</v>
      </c>
      <c r="V38" s="9">
        <f t="shared" si="0"/>
        <v>0</v>
      </c>
      <c r="W38" s="9">
        <f t="shared" si="8"/>
        <v>0</v>
      </c>
    </row>
    <row r="39" spans="2:23" ht="20.100000000000001" customHeight="1">
      <c r="B39" s="85" t="s">
        <v>83</v>
      </c>
      <c r="C39" s="108" t="s">
        <v>84</v>
      </c>
      <c r="D39" s="109">
        <v>2</v>
      </c>
      <c r="E39" s="130" t="s">
        <v>51</v>
      </c>
      <c r="F39" s="123">
        <v>1.601</v>
      </c>
      <c r="G39" s="124">
        <v>126.5</v>
      </c>
      <c r="H39" s="62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36">
        <f t="shared" si="7"/>
        <v>0</v>
      </c>
      <c r="V39" s="9">
        <f t="shared" ref="V39:V57" si="9">SUM(H39:S39)*D39</f>
        <v>0</v>
      </c>
      <c r="W39" s="9">
        <f t="shared" si="8"/>
        <v>0</v>
      </c>
    </row>
    <row r="40" spans="2:23" ht="20.100000000000001" customHeight="1">
      <c r="B40" s="85" t="s">
        <v>85</v>
      </c>
      <c r="C40" s="108" t="s">
        <v>86</v>
      </c>
      <c r="D40" s="109">
        <v>1</v>
      </c>
      <c r="E40" s="130" t="s">
        <v>72</v>
      </c>
      <c r="F40" s="123">
        <v>1.8129999999999999</v>
      </c>
      <c r="G40" s="124">
        <v>126</v>
      </c>
      <c r="H40" s="62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36">
        <f t="shared" si="7"/>
        <v>0</v>
      </c>
      <c r="V40" s="9">
        <f t="shared" si="9"/>
        <v>0</v>
      </c>
      <c r="W40" s="9">
        <f t="shared" si="8"/>
        <v>0</v>
      </c>
    </row>
    <row r="41" spans="2:23" ht="20.100000000000001" customHeight="1">
      <c r="B41" s="85" t="s">
        <v>87</v>
      </c>
      <c r="C41" s="108" t="s">
        <v>88</v>
      </c>
      <c r="D41" s="109">
        <v>1</v>
      </c>
      <c r="E41" s="130" t="s">
        <v>72</v>
      </c>
      <c r="F41" s="123">
        <v>2.0710000000000002</v>
      </c>
      <c r="G41" s="124">
        <v>133</v>
      </c>
      <c r="H41" s="62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36">
        <f t="shared" si="7"/>
        <v>0</v>
      </c>
      <c r="V41" s="9">
        <f t="shared" si="9"/>
        <v>0</v>
      </c>
      <c r="W41" s="9">
        <f t="shared" si="8"/>
        <v>0</v>
      </c>
    </row>
    <row r="42" spans="2:23" ht="20.100000000000001" customHeight="1">
      <c r="B42" s="85" t="s">
        <v>89</v>
      </c>
      <c r="C42" s="108" t="s">
        <v>90</v>
      </c>
      <c r="D42" s="109">
        <v>1</v>
      </c>
      <c r="E42" s="130" t="s">
        <v>72</v>
      </c>
      <c r="F42" s="123">
        <v>2.7909999999999999</v>
      </c>
      <c r="G42" s="124">
        <v>152.5</v>
      </c>
      <c r="H42" s="62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36">
        <f t="shared" si="7"/>
        <v>0</v>
      </c>
      <c r="V42" s="9">
        <f t="shared" si="9"/>
        <v>0</v>
      </c>
      <c r="W42" s="9">
        <f t="shared" si="8"/>
        <v>0</v>
      </c>
    </row>
    <row r="43" spans="2:23" ht="20.100000000000001" customHeight="1">
      <c r="B43" s="85" t="s">
        <v>91</v>
      </c>
      <c r="C43" s="108" t="s">
        <v>92</v>
      </c>
      <c r="D43" s="109">
        <v>1</v>
      </c>
      <c r="E43" s="130" t="s">
        <v>72</v>
      </c>
      <c r="F43" s="123">
        <v>3.0659999999999998</v>
      </c>
      <c r="G43" s="124">
        <v>160</v>
      </c>
      <c r="H43" s="62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36">
        <f t="shared" si="7"/>
        <v>0</v>
      </c>
      <c r="V43" s="9">
        <f t="shared" si="9"/>
        <v>0</v>
      </c>
      <c r="W43" s="9">
        <f t="shared" si="8"/>
        <v>0</v>
      </c>
    </row>
    <row r="44" spans="2:23" ht="20.100000000000001" customHeight="1">
      <c r="B44" s="86" t="s">
        <v>93</v>
      </c>
      <c r="C44" s="108" t="s">
        <v>94</v>
      </c>
      <c r="D44" s="109">
        <v>1</v>
      </c>
      <c r="E44" s="130" t="s">
        <v>72</v>
      </c>
      <c r="F44" s="123">
        <v>3.0059999999999998</v>
      </c>
      <c r="G44" s="124">
        <v>159.5</v>
      </c>
      <c r="H44" s="62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36">
        <f t="shared" si="7"/>
        <v>0</v>
      </c>
      <c r="V44" s="9">
        <f t="shared" si="9"/>
        <v>0</v>
      </c>
      <c r="W44" s="9">
        <f t="shared" si="8"/>
        <v>0</v>
      </c>
    </row>
    <row r="45" spans="2:23" ht="20.100000000000001" customHeight="1">
      <c r="B45" s="87" t="s">
        <v>95</v>
      </c>
      <c r="C45" s="114" t="s">
        <v>96</v>
      </c>
      <c r="D45" s="115">
        <v>1</v>
      </c>
      <c r="E45" s="130" t="s">
        <v>72</v>
      </c>
      <c r="F45" s="123">
        <v>2.1859999999999999</v>
      </c>
      <c r="G45" s="124">
        <v>136.5</v>
      </c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36">
        <f t="shared" si="7"/>
        <v>0</v>
      </c>
      <c r="V45" s="9">
        <f t="shared" si="9"/>
        <v>0</v>
      </c>
      <c r="W45" s="9">
        <f t="shared" si="8"/>
        <v>0</v>
      </c>
    </row>
    <row r="46" spans="2:23" ht="20.100000000000001" customHeight="1">
      <c r="B46" s="87" t="s">
        <v>97</v>
      </c>
      <c r="C46" s="114" t="s">
        <v>98</v>
      </c>
      <c r="D46" s="115">
        <v>1</v>
      </c>
      <c r="E46" s="130" t="s">
        <v>72</v>
      </c>
      <c r="F46" s="123">
        <v>2.3860000000000001</v>
      </c>
      <c r="G46" s="124">
        <v>141.5</v>
      </c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36">
        <f t="shared" si="7"/>
        <v>0</v>
      </c>
      <c r="V46" s="9">
        <f t="shared" si="9"/>
        <v>0</v>
      </c>
      <c r="W46" s="9">
        <f t="shared" si="8"/>
        <v>0</v>
      </c>
    </row>
    <row r="47" spans="2:23" ht="9.9499999999999993" customHeight="1">
      <c r="B47" s="148"/>
      <c r="C47" s="46"/>
      <c r="D47" s="1"/>
      <c r="E47" s="1"/>
      <c r="F47" s="126"/>
      <c r="G47" s="127"/>
      <c r="H47" s="135"/>
      <c r="I47" s="136"/>
      <c r="J47" s="137"/>
      <c r="K47" s="138"/>
      <c r="L47" s="139"/>
      <c r="M47" s="140"/>
      <c r="N47" s="141"/>
      <c r="O47" s="142"/>
      <c r="P47" s="143"/>
      <c r="Q47" s="144"/>
      <c r="R47" s="145"/>
      <c r="S47" s="146"/>
      <c r="T47" s="1"/>
      <c r="V47" s="9">
        <f t="shared" si="9"/>
        <v>0</v>
      </c>
    </row>
    <row r="48" spans="2:23" ht="20.100000000000001" customHeight="1">
      <c r="B48" s="87" t="s">
        <v>99</v>
      </c>
      <c r="C48" s="114" t="s">
        <v>100</v>
      </c>
      <c r="D48" s="115">
        <v>5</v>
      </c>
      <c r="E48" s="130" t="s">
        <v>48</v>
      </c>
      <c r="F48" s="123">
        <v>2.181</v>
      </c>
      <c r="G48" s="124">
        <v>161.5</v>
      </c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36">
        <f t="shared" ref="T48:T55" si="10">G48*H48+G48*I48+G48*J48+G48*K48+G48*L48+G48*M48+G48*N48+G48*O48+G48*P48+G48*Q48+(G48*1.05)*R48+(G48*1.05)*S48</f>
        <v>0</v>
      </c>
      <c r="V48" s="9">
        <f t="shared" si="9"/>
        <v>0</v>
      </c>
      <c r="W48" s="9">
        <f t="shared" ref="W48:W55" si="11">SUM(H48:S48)*F48</f>
        <v>0</v>
      </c>
    </row>
    <row r="49" spans="2:23" ht="20.100000000000001" customHeight="1">
      <c r="B49" s="87" t="s">
        <v>101</v>
      </c>
      <c r="C49" s="114" t="s">
        <v>102</v>
      </c>
      <c r="D49" s="115">
        <v>4</v>
      </c>
      <c r="E49" s="130" t="s">
        <v>48</v>
      </c>
      <c r="F49" s="123">
        <v>3.1960000000000002</v>
      </c>
      <c r="G49" s="124">
        <v>183</v>
      </c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36">
        <f t="shared" si="10"/>
        <v>0</v>
      </c>
      <c r="V49" s="9">
        <f t="shared" si="9"/>
        <v>0</v>
      </c>
      <c r="W49" s="9">
        <f t="shared" si="11"/>
        <v>0</v>
      </c>
    </row>
    <row r="50" spans="2:23" ht="20.100000000000001" customHeight="1">
      <c r="B50" s="87" t="s">
        <v>103</v>
      </c>
      <c r="C50" s="114" t="s">
        <v>104</v>
      </c>
      <c r="D50" s="115">
        <v>3</v>
      </c>
      <c r="E50" s="130" t="s">
        <v>48</v>
      </c>
      <c r="F50" s="123">
        <v>2.121</v>
      </c>
      <c r="G50" s="124">
        <v>146.5</v>
      </c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36">
        <f t="shared" si="10"/>
        <v>0</v>
      </c>
      <c r="V50" s="9">
        <f t="shared" si="9"/>
        <v>0</v>
      </c>
      <c r="W50" s="9">
        <f t="shared" si="11"/>
        <v>0</v>
      </c>
    </row>
    <row r="51" spans="2:23" ht="20.100000000000001" customHeight="1">
      <c r="B51" s="87" t="s">
        <v>105</v>
      </c>
      <c r="C51" s="114" t="s">
        <v>106</v>
      </c>
      <c r="D51" s="115">
        <v>8</v>
      </c>
      <c r="E51" s="130" t="s">
        <v>48</v>
      </c>
      <c r="F51" s="123">
        <v>2.4609999999999999</v>
      </c>
      <c r="G51" s="124">
        <v>188</v>
      </c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36">
        <f t="shared" si="10"/>
        <v>0</v>
      </c>
      <c r="V51" s="9">
        <f t="shared" si="9"/>
        <v>0</v>
      </c>
      <c r="W51" s="9">
        <f t="shared" si="11"/>
        <v>0</v>
      </c>
    </row>
    <row r="52" spans="2:23" ht="20.100000000000001" customHeight="1">
      <c r="B52" s="87" t="s">
        <v>107</v>
      </c>
      <c r="C52" s="114" t="s">
        <v>108</v>
      </c>
      <c r="D52" s="115">
        <v>2</v>
      </c>
      <c r="E52" s="130" t="s">
        <v>51</v>
      </c>
      <c r="F52" s="123">
        <v>2.4609999999999999</v>
      </c>
      <c r="G52" s="124">
        <v>150</v>
      </c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36">
        <f t="shared" si="10"/>
        <v>0</v>
      </c>
      <c r="V52" s="9">
        <f t="shared" si="9"/>
        <v>0</v>
      </c>
      <c r="W52" s="9">
        <f t="shared" si="11"/>
        <v>0</v>
      </c>
    </row>
    <row r="53" spans="2:23" ht="20.100000000000001" customHeight="1">
      <c r="B53" s="87" t="s">
        <v>109</v>
      </c>
      <c r="C53" s="114" t="s">
        <v>110</v>
      </c>
      <c r="D53" s="115">
        <v>2</v>
      </c>
      <c r="E53" s="130" t="s">
        <v>51</v>
      </c>
      <c r="F53" s="123">
        <v>3.1469999999999998</v>
      </c>
      <c r="G53" s="124">
        <v>221.5</v>
      </c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36">
        <f t="shared" si="10"/>
        <v>0</v>
      </c>
      <c r="V53" s="9">
        <f t="shared" si="9"/>
        <v>0</v>
      </c>
      <c r="W53" s="9">
        <f t="shared" si="11"/>
        <v>0</v>
      </c>
    </row>
    <row r="54" spans="2:23" ht="20.100000000000001" customHeight="1">
      <c r="B54" s="87" t="s">
        <v>111</v>
      </c>
      <c r="C54" s="114" t="s">
        <v>112</v>
      </c>
      <c r="D54" s="115">
        <v>2</v>
      </c>
      <c r="E54" s="130" t="s">
        <v>51</v>
      </c>
      <c r="F54" s="123">
        <v>3.37</v>
      </c>
      <c r="G54" s="124">
        <v>229</v>
      </c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36">
        <f t="shared" si="10"/>
        <v>0</v>
      </c>
      <c r="V54" s="9">
        <f t="shared" si="9"/>
        <v>0</v>
      </c>
      <c r="W54" s="9">
        <f t="shared" si="11"/>
        <v>0</v>
      </c>
    </row>
    <row r="55" spans="2:23" ht="20.100000000000001" customHeight="1">
      <c r="B55" s="87" t="s">
        <v>113</v>
      </c>
      <c r="C55" s="114" t="s">
        <v>114</v>
      </c>
      <c r="D55" s="115">
        <v>2</v>
      </c>
      <c r="E55" s="130" t="s">
        <v>51</v>
      </c>
      <c r="F55" s="123">
        <v>3.4119999999999999</v>
      </c>
      <c r="G55" s="124">
        <v>229</v>
      </c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36">
        <f t="shared" si="10"/>
        <v>0</v>
      </c>
      <c r="V55" s="9">
        <f t="shared" si="9"/>
        <v>0</v>
      </c>
      <c r="W55" s="9">
        <f t="shared" si="11"/>
        <v>0</v>
      </c>
    </row>
    <row r="56" spans="2:23" ht="20.100000000000001" customHeight="1">
      <c r="B56" s="147"/>
      <c r="G56" s="12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V56" s="9">
        <f t="shared" si="9"/>
        <v>0</v>
      </c>
    </row>
    <row r="57" spans="2:23" ht="20.100000000000001" customHeight="1">
      <c r="B57" s="85" t="s">
        <v>115</v>
      </c>
      <c r="C57" s="108" t="s">
        <v>116</v>
      </c>
      <c r="D57" s="109">
        <v>149</v>
      </c>
      <c r="E57" s="110" t="s">
        <v>24</v>
      </c>
      <c r="F57" s="111">
        <v>71.17</v>
      </c>
      <c r="G57" s="120">
        <v>4405.5</v>
      </c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36">
        <f>G57*H57+G57*I57+G57*J57+G57*K57+G57*L57+G57*M57+G57*N57+G57*O57+G57*P57+G57*Q57+(G57*1.05)*R57+(G57*1.05)*S57</f>
        <v>0</v>
      </c>
      <c r="V57" s="9">
        <f t="shared" si="9"/>
        <v>0</v>
      </c>
      <c r="W57" s="9">
        <f>SUM(H57:S57)*F57</f>
        <v>0</v>
      </c>
    </row>
    <row r="58" spans="2:23" ht="9.9499999999999993" customHeight="1">
      <c r="B58" s="148"/>
      <c r="C58" s="113"/>
      <c r="D58" s="2"/>
      <c r="E58" s="2"/>
      <c r="F58" s="2"/>
      <c r="G58" s="127"/>
      <c r="H58" s="135"/>
      <c r="I58" s="136"/>
      <c r="J58" s="137"/>
      <c r="K58" s="138"/>
      <c r="L58" s="139"/>
      <c r="M58" s="140"/>
      <c r="N58" s="141"/>
      <c r="O58" s="142"/>
      <c r="P58" s="143"/>
      <c r="Q58" s="144"/>
      <c r="R58" s="145"/>
      <c r="S58" s="146"/>
      <c r="T58" s="1"/>
    </row>
    <row r="59" spans="2:23" ht="20.100000000000001" customHeight="1">
      <c r="B59" s="87" t="s">
        <v>117</v>
      </c>
      <c r="C59" s="114" t="s">
        <v>118</v>
      </c>
      <c r="D59" s="115">
        <v>2</v>
      </c>
      <c r="E59" s="131" t="s">
        <v>72</v>
      </c>
      <c r="F59" s="132">
        <v>2.42</v>
      </c>
      <c r="G59" s="133">
        <v>150</v>
      </c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36">
        <f>G59*H59+G59*I59+G59*J59+G59*K59+G59*L59+G59*M59+G59*N59+G59*O59+G59*P59+G59*Q59+(G59*1.05)*R59+(G59*1.05)*S59</f>
        <v>0</v>
      </c>
      <c r="V59" s="9">
        <f>SUM(H59:S59)*D59</f>
        <v>0</v>
      </c>
      <c r="W59" s="9">
        <f>SUM(H59:S59)*F59</f>
        <v>0</v>
      </c>
    </row>
    <row r="60" spans="2:23" ht="20.100000000000001" customHeight="1">
      <c r="B60" s="87" t="s">
        <v>119</v>
      </c>
      <c r="C60" s="114" t="s">
        <v>120</v>
      </c>
      <c r="D60" s="115">
        <v>2</v>
      </c>
      <c r="E60" s="131" t="s">
        <v>72</v>
      </c>
      <c r="F60" s="132">
        <v>3</v>
      </c>
      <c r="G60" s="133">
        <v>219</v>
      </c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36">
        <f>G60*H60+G60*I60+G60*J60+G60*K60+G60*L60+G60*M60+G60*N60+G60*O60+G60*P60+G60*Q60+(G60*1.05)*R60+(G60*1.05)*S60</f>
        <v>0</v>
      </c>
      <c r="V60" s="9">
        <f>SUM(H60:S60)*D60</f>
        <v>0</v>
      </c>
      <c r="W60" s="9">
        <f>SUM(H60:S60)*F60</f>
        <v>0</v>
      </c>
    </row>
    <row r="61" spans="2:23" ht="9.9499999999999993" customHeight="1">
      <c r="B61" s="148"/>
      <c r="C61" s="113"/>
      <c r="D61" s="2"/>
      <c r="E61" s="2"/>
      <c r="F61" s="134"/>
      <c r="G61" s="127"/>
      <c r="H61" s="135"/>
      <c r="I61" s="136"/>
      <c r="J61" s="137"/>
      <c r="K61" s="138"/>
      <c r="L61" s="139"/>
      <c r="M61" s="140"/>
      <c r="N61" s="141"/>
      <c r="O61" s="142"/>
      <c r="P61" s="143"/>
      <c r="Q61" s="144"/>
      <c r="R61" s="145"/>
      <c r="S61" s="146"/>
      <c r="T61" s="1"/>
    </row>
    <row r="62" spans="2:23" ht="20.100000000000001" customHeight="1">
      <c r="B62" s="87" t="s">
        <v>121</v>
      </c>
      <c r="C62" s="114" t="s">
        <v>122</v>
      </c>
      <c r="D62" s="115">
        <v>2</v>
      </c>
      <c r="E62" s="131" t="s">
        <v>72</v>
      </c>
      <c r="F62" s="132">
        <v>3.53</v>
      </c>
      <c r="G62" s="133">
        <v>229.5</v>
      </c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36">
        <f>G62*H62+G62*I62+G62*J62+G62*K62+G62*L62+G62*M62+G62*N62+G62*O62+G62*P62+G62*Q62+(G62*1.05)*R62+(G62*1.05)*S62</f>
        <v>0</v>
      </c>
      <c r="V62" s="9">
        <f>SUM(H62:S62)*D62</f>
        <v>0</v>
      </c>
      <c r="W62" s="9">
        <f>SUM(H62:S62)*F62</f>
        <v>0</v>
      </c>
    </row>
    <row r="63" spans="2:23" ht="20.100000000000001" customHeight="1">
      <c r="B63" s="87" t="s">
        <v>123</v>
      </c>
      <c r="C63" s="114" t="s">
        <v>124</v>
      </c>
      <c r="D63" s="115">
        <v>1</v>
      </c>
      <c r="E63" s="131" t="s">
        <v>72</v>
      </c>
      <c r="F63" s="132">
        <v>2.74</v>
      </c>
      <c r="G63" s="133">
        <v>151</v>
      </c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36">
        <f>G63*H63+G63*I63+G63*J63+G63*K63+G63*L63+G63*M63+G63*N63+G63*O63+G63*P63+G63*Q63+(G63*1.05)*R63+(G63*1.05)*S63</f>
        <v>0</v>
      </c>
      <c r="V63" s="9">
        <f>SUM(H63:S63)*D63</f>
        <v>0</v>
      </c>
      <c r="W63" s="9">
        <f>SUM(H63:S63)*F63</f>
        <v>0</v>
      </c>
    </row>
    <row r="64" spans="2:23" ht="9.9499999999999993" customHeight="1">
      <c r="B64" s="148"/>
      <c r="C64" s="46"/>
      <c r="D64" s="1"/>
      <c r="E64" s="1"/>
      <c r="F64" s="119"/>
      <c r="G64" s="127"/>
      <c r="H64" s="135"/>
      <c r="I64" s="136"/>
      <c r="J64" s="137"/>
      <c r="K64" s="138"/>
      <c r="L64" s="139"/>
      <c r="M64" s="140"/>
      <c r="N64" s="141"/>
      <c r="O64" s="142"/>
      <c r="P64" s="143"/>
      <c r="Q64" s="144"/>
      <c r="R64" s="145"/>
      <c r="S64" s="146"/>
      <c r="T64" s="1"/>
    </row>
    <row r="65" spans="2:23" ht="20.100000000000001" customHeight="1">
      <c r="B65" s="87" t="s">
        <v>125</v>
      </c>
      <c r="C65" s="114" t="s">
        <v>126</v>
      </c>
      <c r="D65" s="115">
        <v>2</v>
      </c>
      <c r="E65" s="131" t="s">
        <v>72</v>
      </c>
      <c r="F65" s="132">
        <v>2.69</v>
      </c>
      <c r="G65" s="133">
        <v>210</v>
      </c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36">
        <f>G65*H65+G65*I65+G65*J65+G65*K65+G65*L65+G65*M65+G65*N65+G65*O65+G65*P65+G65*Q65+(G65*1.05)*R65+(G65*1.05)*S65</f>
        <v>0</v>
      </c>
      <c r="V65" s="9">
        <f>SUM(H65:S65)*D65</f>
        <v>0</v>
      </c>
      <c r="W65" s="9">
        <f>SUM(H65:S65)*F65</f>
        <v>0</v>
      </c>
    </row>
    <row r="66" spans="2:23" ht="20.100000000000001" customHeight="1">
      <c r="B66" s="87" t="s">
        <v>127</v>
      </c>
      <c r="C66" s="114" t="s">
        <v>128</v>
      </c>
      <c r="D66" s="115">
        <v>2</v>
      </c>
      <c r="E66" s="131" t="s">
        <v>72</v>
      </c>
      <c r="F66" s="132">
        <v>2.88</v>
      </c>
      <c r="G66" s="133">
        <v>215</v>
      </c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36">
        <f>G66*H66+G66*I66+G66*J66+G66*K66+G66*L66+G66*M66+G66*N66+G66*O66+G66*P66+G66*Q66+(G66*1.05)*R66+(G66*1.05)*S66</f>
        <v>0</v>
      </c>
      <c r="V66" s="9">
        <f>SUM(H66:S66)*D66</f>
        <v>0</v>
      </c>
      <c r="W66" s="9">
        <f>SUM(H66:S66)*F66</f>
        <v>0</v>
      </c>
    </row>
    <row r="67" spans="2:23" ht="20.100000000000001" customHeight="1">
      <c r="B67" s="87" t="s">
        <v>129</v>
      </c>
      <c r="C67" s="114" t="s">
        <v>130</v>
      </c>
      <c r="D67" s="115">
        <v>2</v>
      </c>
      <c r="E67" s="131" t="s">
        <v>72</v>
      </c>
      <c r="F67" s="132">
        <v>2.75</v>
      </c>
      <c r="G67" s="133">
        <v>159</v>
      </c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36">
        <f>G67*H67+G67*I67+G67*J67+G67*K67+G67*L67+G67*M67+G67*N67+G67*O67+G67*P67+G67*Q67+(G67*1.05)*R67+(G67*1.05)*S67</f>
        <v>0</v>
      </c>
      <c r="V67" s="9">
        <f>SUM(H67:S67)*D67</f>
        <v>0</v>
      </c>
      <c r="W67" s="9">
        <f>SUM(H67:S67)*F67</f>
        <v>0</v>
      </c>
    </row>
    <row r="68" spans="2:23" ht="20.100000000000001" customHeight="1">
      <c r="B68" s="87" t="s">
        <v>131</v>
      </c>
      <c r="C68" s="114" t="s">
        <v>132</v>
      </c>
      <c r="D68" s="115">
        <v>1</v>
      </c>
      <c r="E68" s="131" t="s">
        <v>72</v>
      </c>
      <c r="F68" s="132">
        <v>1.83</v>
      </c>
      <c r="G68" s="133">
        <v>126.5</v>
      </c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36">
        <f>G68*H68+G68*I68+G68*J68+G68*K68+G68*L68+G68*M68+G68*N68+G68*O68+G68*P68+G68*Q68+(G68*1.05)*R68+(G68*1.05)*S68</f>
        <v>0</v>
      </c>
      <c r="V68" s="9">
        <f>SUM(H68:S68)*D68</f>
        <v>0</v>
      </c>
      <c r="W68" s="9">
        <f>SUM(H68:S68)*F68</f>
        <v>0</v>
      </c>
    </row>
    <row r="69" spans="2:23" ht="20.100000000000001" customHeight="1">
      <c r="B69" s="87" t="s">
        <v>133</v>
      </c>
      <c r="C69" s="114" t="s">
        <v>134</v>
      </c>
      <c r="D69" s="115">
        <v>1</v>
      </c>
      <c r="E69" s="131" t="s">
        <v>72</v>
      </c>
      <c r="F69" s="132">
        <v>1.77</v>
      </c>
      <c r="G69" s="133">
        <v>124</v>
      </c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36">
        <f>G69*H69+G69*I69+G69*J69+G69*K69+G69*L69+G69*M69+G69*N69+G69*O69+G69*P69+G69*Q69+(G69*1.05)*R69+(G69*1.05)*S69</f>
        <v>0</v>
      </c>
      <c r="V69" s="9">
        <f>SUM(H69:S69)*D69</f>
        <v>0</v>
      </c>
      <c r="W69" s="9">
        <f>SUM(H69:S69)*F69</f>
        <v>0</v>
      </c>
    </row>
    <row r="70" spans="2:23" ht="9.9499999999999993" customHeight="1">
      <c r="B70" s="148"/>
      <c r="C70" s="46"/>
      <c r="D70" s="1"/>
      <c r="E70" s="1"/>
      <c r="F70" s="119"/>
      <c r="G70" s="127"/>
      <c r="H70" s="135"/>
      <c r="I70" s="136"/>
      <c r="J70" s="137"/>
      <c r="K70" s="138"/>
      <c r="L70" s="139"/>
      <c r="M70" s="140"/>
      <c r="N70" s="141"/>
      <c r="O70" s="142"/>
      <c r="P70" s="143"/>
      <c r="Q70" s="144"/>
      <c r="R70" s="145"/>
      <c r="S70" s="146"/>
      <c r="T70" s="1"/>
    </row>
    <row r="71" spans="2:23" ht="20.100000000000001" customHeight="1">
      <c r="B71" s="88" t="s">
        <v>135</v>
      </c>
      <c r="C71" s="114" t="s">
        <v>136</v>
      </c>
      <c r="D71" s="115">
        <v>10</v>
      </c>
      <c r="E71" s="131" t="s">
        <v>35</v>
      </c>
      <c r="F71" s="132">
        <v>2.25</v>
      </c>
      <c r="G71" s="133">
        <v>157.5</v>
      </c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36">
        <f>G71*H71+G71*I71+G71*J71+G71*K71+G71*L71+G71*M71+G71*N71+G71*O71+G71*P71+G71*Q71+(G71*1.05)*R71+(G71*1.05)*S71</f>
        <v>0</v>
      </c>
      <c r="V71" s="9">
        <f>SUM(H71:S71)*D71</f>
        <v>0</v>
      </c>
      <c r="W71" s="9">
        <f>SUM(H71:S71)*F71</f>
        <v>0</v>
      </c>
    </row>
    <row r="72" spans="2:23" ht="20.100000000000001" customHeight="1">
      <c r="B72" s="88" t="s">
        <v>137</v>
      </c>
      <c r="C72" s="114" t="s">
        <v>138</v>
      </c>
      <c r="D72" s="115">
        <v>12</v>
      </c>
      <c r="E72" s="131" t="s">
        <v>139</v>
      </c>
      <c r="F72" s="132">
        <v>2.09</v>
      </c>
      <c r="G72" s="133">
        <v>159.5</v>
      </c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36">
        <f>G72*H72+G72*I72+G72*J72+G72*K72+G72*L72+G72*M72+G72*N72+G72*O72+G72*P72+G72*Q72+(G72*1.05)*R72+(G72*1.05)*S72</f>
        <v>0</v>
      </c>
      <c r="V72" s="9">
        <f>SUM(H72:S72)*D72</f>
        <v>0</v>
      </c>
      <c r="W72" s="9">
        <f>SUM(H72:S72)*F72</f>
        <v>0</v>
      </c>
    </row>
    <row r="73" spans="2:23" ht="20.100000000000001" customHeight="1">
      <c r="B73" s="88" t="s">
        <v>140</v>
      </c>
      <c r="C73" s="114" t="s">
        <v>141</v>
      </c>
      <c r="D73" s="115">
        <v>10</v>
      </c>
      <c r="E73" s="131" t="s">
        <v>139</v>
      </c>
      <c r="F73" s="132">
        <v>2.14</v>
      </c>
      <c r="G73" s="133">
        <v>156</v>
      </c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36">
        <f>G73*H73+G73*I73+G73*J73+G73*K73+G73*L73+G73*M73+G73*N73+G73*O73+G73*P73+G73*Q73+(G73*1.05)*R73+(G73*1.05)*S73</f>
        <v>0</v>
      </c>
      <c r="V73" s="9">
        <f>SUM(H73:S73)*D73</f>
        <v>0</v>
      </c>
      <c r="W73" s="9">
        <f>SUM(H73:S73)*F73</f>
        <v>0</v>
      </c>
    </row>
    <row r="74" spans="2:23" ht="9.9499999999999993" customHeight="1">
      <c r="B74" s="148"/>
      <c r="C74" s="46"/>
      <c r="D74" s="1"/>
      <c r="E74" s="1"/>
      <c r="F74" s="119"/>
      <c r="G74" s="127"/>
      <c r="H74" s="135"/>
      <c r="I74" s="136"/>
      <c r="J74" s="137"/>
      <c r="K74" s="138"/>
      <c r="L74" s="139"/>
      <c r="M74" s="140"/>
      <c r="N74" s="141"/>
      <c r="O74" s="142"/>
      <c r="P74" s="143"/>
      <c r="Q74" s="144"/>
      <c r="R74" s="145"/>
      <c r="S74" s="146"/>
      <c r="T74" s="1"/>
    </row>
    <row r="75" spans="2:23" ht="20.100000000000001" customHeight="1">
      <c r="B75" s="87" t="s">
        <v>142</v>
      </c>
      <c r="C75" s="114" t="s">
        <v>143</v>
      </c>
      <c r="D75" s="115">
        <v>4</v>
      </c>
      <c r="E75" s="131" t="s">
        <v>51</v>
      </c>
      <c r="F75" s="132">
        <v>3.7</v>
      </c>
      <c r="G75" s="133">
        <v>189.5</v>
      </c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36">
        <f>G75*H75+G75*I75+G75*J75+G75*K75+G75*L75+G75*M75+G75*N75+G75*O75+G75*P75+G75*Q75+(G75*1.05)*R75+(G75*1.05)*S75</f>
        <v>0</v>
      </c>
      <c r="V75" s="9">
        <f>SUM(H75:S75)*D75</f>
        <v>0</v>
      </c>
      <c r="W75" s="9">
        <f>SUM(H75:S75)*F75</f>
        <v>0</v>
      </c>
    </row>
    <row r="76" spans="2:23" ht="20.100000000000001" customHeight="1">
      <c r="B76" s="87" t="s">
        <v>144</v>
      </c>
      <c r="C76" s="114" t="s">
        <v>145</v>
      </c>
      <c r="D76" s="115">
        <v>3</v>
      </c>
      <c r="E76" s="131" t="s">
        <v>51</v>
      </c>
      <c r="F76" s="132">
        <v>1.78</v>
      </c>
      <c r="G76" s="133">
        <v>138</v>
      </c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36">
        <f>G76*H76+G76*I76+G76*J76+G76*K76+G76*L76+G76*M76+G76*N76+G76*O76+G76*P76+G76*Q76+(G76*1.05)*R76+(G76*1.05)*S76</f>
        <v>0</v>
      </c>
      <c r="V76" s="9">
        <f>SUM(H76:S76)*D76</f>
        <v>0</v>
      </c>
      <c r="W76" s="9">
        <f>SUM(H76:S76)*F76</f>
        <v>0</v>
      </c>
    </row>
    <row r="77" spans="2:23" ht="20.100000000000001" customHeight="1">
      <c r="B77" s="87" t="s">
        <v>146</v>
      </c>
      <c r="C77" s="114" t="s">
        <v>147</v>
      </c>
      <c r="D77" s="115">
        <v>2</v>
      </c>
      <c r="E77" s="131" t="s">
        <v>72</v>
      </c>
      <c r="F77" s="132">
        <v>1.79</v>
      </c>
      <c r="G77" s="133">
        <v>131.5</v>
      </c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36">
        <f>G77*H77+G77*I77+G77*J77+G77*K77+G77*L77+G77*M77+G77*N77+G77*O77+G77*P77+G77*Q77+(G77*1.05)*R77+(G77*1.05)*S77</f>
        <v>0</v>
      </c>
      <c r="V77" s="9">
        <f>SUM(H77:S77)*D77</f>
        <v>0</v>
      </c>
      <c r="W77" s="9">
        <f>SUM(H77:S77)*F77</f>
        <v>0</v>
      </c>
    </row>
    <row r="78" spans="2:23" ht="20.100000000000001" customHeight="1">
      <c r="B78" s="87" t="s">
        <v>148</v>
      </c>
      <c r="C78" s="114" t="s">
        <v>149</v>
      </c>
      <c r="D78" s="115">
        <v>2</v>
      </c>
      <c r="E78" s="131" t="s">
        <v>72</v>
      </c>
      <c r="F78" s="132">
        <v>2.06</v>
      </c>
      <c r="G78" s="133">
        <v>139.5</v>
      </c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36">
        <f>G78*H78+G78*I78+G78*J78+G78*K78+G78*L78+G78*M78+G78*N78+G78*O78+G78*P78+G78*Q78+(G78*1.05)*R78+(G78*1.05)*S78</f>
        <v>0</v>
      </c>
      <c r="V78" s="9">
        <f>SUM(H78:S78)*D78</f>
        <v>0</v>
      </c>
      <c r="W78" s="9">
        <f>SUM(H78:S78)*F78</f>
        <v>0</v>
      </c>
    </row>
    <row r="79" spans="2:23" ht="20.100000000000001" customHeight="1">
      <c r="B79" s="87" t="s">
        <v>150</v>
      </c>
      <c r="C79" s="114" t="s">
        <v>151</v>
      </c>
      <c r="D79" s="115">
        <v>3</v>
      </c>
      <c r="E79" s="131" t="s">
        <v>72</v>
      </c>
      <c r="F79" s="132">
        <v>2.44</v>
      </c>
      <c r="G79" s="133">
        <v>156.5</v>
      </c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36">
        <f>G79*H79+G79*I79+G79*J79+G79*K79+G79*L79+G79*M79+G79*N79+G79*O79+G79*P79+G79*Q79+(G79*1.05)*R79+(G79*1.05)*S79</f>
        <v>0</v>
      </c>
      <c r="V79" s="9">
        <f>SUM(H79:S79)*D79</f>
        <v>0</v>
      </c>
      <c r="W79" s="9">
        <f>SUM(H79:S79)*F79</f>
        <v>0</v>
      </c>
    </row>
    <row r="80" spans="2:23" ht="9.9499999999999993" customHeight="1">
      <c r="B80" s="148"/>
      <c r="C80" s="46"/>
      <c r="D80" s="1"/>
      <c r="E80" s="1"/>
      <c r="F80" s="119"/>
      <c r="G80" s="127"/>
      <c r="H80" s="135"/>
      <c r="I80" s="136"/>
      <c r="J80" s="137"/>
      <c r="K80" s="138"/>
      <c r="L80" s="139"/>
      <c r="M80" s="140"/>
      <c r="N80" s="141"/>
      <c r="O80" s="142"/>
      <c r="P80" s="143"/>
      <c r="Q80" s="144"/>
      <c r="R80" s="145"/>
      <c r="S80" s="146"/>
      <c r="T80" s="1"/>
    </row>
    <row r="81" spans="2:23" ht="20.100000000000001" customHeight="1">
      <c r="B81" s="87" t="s">
        <v>152</v>
      </c>
      <c r="C81" s="114" t="s">
        <v>153</v>
      </c>
      <c r="D81" s="115">
        <v>3</v>
      </c>
      <c r="E81" s="131" t="s">
        <v>51</v>
      </c>
      <c r="F81" s="132">
        <v>2.2599999999999998</v>
      </c>
      <c r="G81" s="133">
        <v>151</v>
      </c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36">
        <f>G81*H81+G81*I81+G81*J81+G81*K81+G81*L81+G81*M81+G81*N81+G81*O81+G81*P81+G81*Q81+(G81*1.05)*R81+(G81*1.05)*S81</f>
        <v>0</v>
      </c>
      <c r="V81" s="9">
        <f>SUM(H81:S81)*D81</f>
        <v>0</v>
      </c>
      <c r="W81" s="9">
        <f>SUM(H81:S81)*F81</f>
        <v>0</v>
      </c>
    </row>
    <row r="82" spans="2:23" ht="20.100000000000001" customHeight="1">
      <c r="B82" s="87" t="s">
        <v>154</v>
      </c>
      <c r="C82" s="114" t="s">
        <v>155</v>
      </c>
      <c r="D82" s="115">
        <v>3</v>
      </c>
      <c r="E82" s="131" t="s">
        <v>51</v>
      </c>
      <c r="F82" s="132">
        <v>2.64</v>
      </c>
      <c r="G82" s="133">
        <v>162.5</v>
      </c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36">
        <f>G82*H82+G82*I82+G82*J82+G82*K82+G82*L82+G82*M82+G82*N82+G82*O82+G82*P82+G82*Q82+(G82*1.05)*R82+(G82*1.05)*S82</f>
        <v>0</v>
      </c>
      <c r="V82" s="9">
        <f>SUM(H82:S82)*D82</f>
        <v>0</v>
      </c>
      <c r="W82" s="9">
        <f>SUM(H82:S82)*F82</f>
        <v>0</v>
      </c>
    </row>
    <row r="83" spans="2:23" ht="20.100000000000001" customHeight="1">
      <c r="B83" s="87" t="s">
        <v>156</v>
      </c>
      <c r="C83" s="114" t="s">
        <v>157</v>
      </c>
      <c r="D83" s="115">
        <v>2</v>
      </c>
      <c r="E83" s="131" t="s">
        <v>158</v>
      </c>
      <c r="F83" s="132">
        <v>2.0699999999999998</v>
      </c>
      <c r="G83" s="133">
        <v>139.5</v>
      </c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36">
        <f>G83*H83+G83*I83+G83*J83+G83*K83+G83*L83+G83*M83+G83*N83+G83*O83+G83*P83+G83*Q83+(G83*1.05)*R83+(G83*1.05)*S83</f>
        <v>0</v>
      </c>
      <c r="V83" s="9">
        <f>SUM(H83:S83)*D83</f>
        <v>0</v>
      </c>
      <c r="W83" s="9">
        <f>SUM(H83:S83)*F83</f>
        <v>0</v>
      </c>
    </row>
    <row r="84" spans="2:23" ht="20.100000000000001" customHeight="1">
      <c r="B84" s="87" t="s">
        <v>159</v>
      </c>
      <c r="C84" s="114" t="s">
        <v>160</v>
      </c>
      <c r="D84" s="115">
        <v>3</v>
      </c>
      <c r="E84" s="131" t="s">
        <v>158</v>
      </c>
      <c r="F84" s="132">
        <v>3.08</v>
      </c>
      <c r="G84" s="133">
        <v>227.5</v>
      </c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36">
        <f>G84*H84+G84*I84+G84*J84+G84*K84+G84*L84+G84*M84+G84*N84+G84*O84+G84*P84+G84*Q84+(G84*1.05)*R84+(G84*1.05)*S84</f>
        <v>0</v>
      </c>
      <c r="V84" s="9">
        <f>SUM(H84:S84)*D84</f>
        <v>0</v>
      </c>
      <c r="W84" s="9">
        <f>SUM(H84:S84)*F84</f>
        <v>0</v>
      </c>
    </row>
    <row r="85" spans="2:23" ht="20.100000000000001" customHeight="1">
      <c r="B85" s="87" t="s">
        <v>161</v>
      </c>
      <c r="C85" s="114" t="s">
        <v>162</v>
      </c>
      <c r="D85" s="115">
        <v>4</v>
      </c>
      <c r="E85" s="131" t="s">
        <v>51</v>
      </c>
      <c r="F85" s="132">
        <v>2.19</v>
      </c>
      <c r="G85" s="133">
        <v>156</v>
      </c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36">
        <f>G85*H85+G85*I85+G85*J85+G85*K85+G85*L85+G85*M85+G85*N85+G85*O85+G85*P85+G85*Q85+(G85*1.05)*R85+(G85*1.05)*S85</f>
        <v>0</v>
      </c>
      <c r="V85" s="9">
        <f>SUM(H85:S85)*D85</f>
        <v>0</v>
      </c>
      <c r="W85" s="9">
        <f>SUM(H85:S85)*F85</f>
        <v>0</v>
      </c>
    </row>
    <row r="86" spans="2:23" ht="9.9499999999999993" customHeight="1">
      <c r="B86" s="148"/>
      <c r="C86" s="46"/>
      <c r="D86" s="1"/>
      <c r="E86" s="1"/>
      <c r="F86" s="119"/>
      <c r="G86" s="127"/>
      <c r="H86" s="135"/>
      <c r="I86" s="136"/>
      <c r="J86" s="137"/>
      <c r="K86" s="138"/>
      <c r="L86" s="139"/>
      <c r="M86" s="140"/>
      <c r="N86" s="141"/>
      <c r="O86" s="142"/>
      <c r="P86" s="143"/>
      <c r="Q86" s="144"/>
      <c r="R86" s="145"/>
      <c r="S86" s="146"/>
      <c r="T86" s="1"/>
    </row>
    <row r="87" spans="2:23" ht="20.100000000000001" customHeight="1">
      <c r="B87" s="87" t="s">
        <v>163</v>
      </c>
      <c r="C87" s="114" t="s">
        <v>164</v>
      </c>
      <c r="D87" s="115">
        <v>6</v>
      </c>
      <c r="E87" s="131" t="s">
        <v>48</v>
      </c>
      <c r="F87" s="132">
        <v>2.23</v>
      </c>
      <c r="G87" s="133">
        <v>148</v>
      </c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36">
        <f>G87*H87+G87*I87+G87*J87+G87*K87+G87*L87+G87*M87+G87*N87+G87*O87+G87*P87+G87*Q87+(G87*1.05)*R87+(G87*1.05)*S87</f>
        <v>0</v>
      </c>
      <c r="V87" s="9">
        <f>SUM(H87:S87)*D87</f>
        <v>0</v>
      </c>
      <c r="W87" s="9">
        <f>SUM(H87:S87)*F87</f>
        <v>0</v>
      </c>
    </row>
    <row r="88" spans="2:23" ht="20.100000000000001" customHeight="1">
      <c r="B88" s="87" t="s">
        <v>165</v>
      </c>
      <c r="C88" s="114" t="s">
        <v>166</v>
      </c>
      <c r="D88" s="115">
        <v>4</v>
      </c>
      <c r="E88" s="131" t="s">
        <v>51</v>
      </c>
      <c r="F88" s="132">
        <v>2.23</v>
      </c>
      <c r="G88" s="133">
        <v>157.5</v>
      </c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36">
        <f>G88*H88+G88*I88+G88*J88+G88*K88+G88*L88+G88*M88+G88*N88+G88*O88+G88*P88+G88*Q88+(G88*1.05)*R88+(G88*1.05)*S88</f>
        <v>0</v>
      </c>
      <c r="V88" s="9">
        <f>SUM(H88:S88)*D88</f>
        <v>0</v>
      </c>
      <c r="W88" s="9">
        <f>SUM(H88:S88)*F88</f>
        <v>0</v>
      </c>
    </row>
    <row r="89" spans="2:23" ht="9.9499999999999993" customHeight="1">
      <c r="B89" s="148"/>
      <c r="C89" s="46"/>
      <c r="D89" s="1"/>
      <c r="E89" s="1"/>
      <c r="F89" s="119"/>
      <c r="G89" s="127"/>
      <c r="H89" s="135"/>
      <c r="I89" s="136"/>
      <c r="J89" s="137"/>
      <c r="K89" s="138"/>
      <c r="L89" s="139"/>
      <c r="M89" s="140"/>
      <c r="N89" s="141"/>
      <c r="O89" s="142"/>
      <c r="P89" s="143"/>
      <c r="Q89" s="144"/>
      <c r="R89" s="145"/>
      <c r="S89" s="146"/>
      <c r="T89" s="1"/>
    </row>
    <row r="90" spans="2:23" ht="20.100000000000001" customHeight="1">
      <c r="B90" s="88" t="s">
        <v>167</v>
      </c>
      <c r="C90" s="114" t="s">
        <v>168</v>
      </c>
      <c r="D90" s="115">
        <v>3</v>
      </c>
      <c r="E90" s="131" t="s">
        <v>51</v>
      </c>
      <c r="F90" s="132">
        <v>2.81</v>
      </c>
      <c r="G90" s="133">
        <v>166.5</v>
      </c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36">
        <f>G90*H90+G90*I90+G90*J90+G90*K90+G90*L90+G90*M90+G90*N90+G90*O90+G90*P90+G90*Q90+(G90*1.05)*R90+(G90*1.05)*S90</f>
        <v>0</v>
      </c>
      <c r="V90" s="9">
        <f>SUM(H90:S90)*D90</f>
        <v>0</v>
      </c>
      <c r="W90" s="9">
        <f>SUM(H90:S90)*F90</f>
        <v>0</v>
      </c>
    </row>
    <row r="91" spans="2:23" ht="20.100000000000001" customHeight="1">
      <c r="B91" s="88" t="s">
        <v>169</v>
      </c>
      <c r="C91" s="114" t="s">
        <v>170</v>
      </c>
      <c r="D91" s="115">
        <v>3</v>
      </c>
      <c r="E91" s="131" t="s">
        <v>51</v>
      </c>
      <c r="F91" s="132">
        <v>2.81</v>
      </c>
      <c r="G91" s="133">
        <v>166.5</v>
      </c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36">
        <f>G91*H91+G91*I91+G91*J91+G91*K91+G91*L91+G91*M91+G91*N91+G91*O91+G91*P91+G91*Q91+(G91*1.05)*R91+(G91*1.05)*S91</f>
        <v>0</v>
      </c>
      <c r="V91" s="9">
        <f>SUM(H91:S91)*D91</f>
        <v>0</v>
      </c>
      <c r="W91" s="9">
        <f>SUM(H91:S91)*F91</f>
        <v>0</v>
      </c>
    </row>
    <row r="92" spans="2:23" ht="20.100000000000001" customHeight="1">
      <c r="B92" s="88" t="s">
        <v>171</v>
      </c>
      <c r="C92" s="114" t="s">
        <v>172</v>
      </c>
      <c r="D92" s="115">
        <v>3</v>
      </c>
      <c r="E92" s="131" t="s">
        <v>158</v>
      </c>
      <c r="F92" s="132">
        <v>2.71</v>
      </c>
      <c r="G92" s="133">
        <v>164.5</v>
      </c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36">
        <f>G92*H92+G92*I92+G92*J92+G92*K92+G92*L92+G92*M92+G92*N92+G92*O92+G92*P92+G92*Q92+(G92*1.05)*R92+(G92*1.05)*S92</f>
        <v>0</v>
      </c>
      <c r="V92" s="9">
        <f>SUM(H92:S92)*D92</f>
        <v>0</v>
      </c>
      <c r="W92" s="9">
        <f>SUM(H92:S92)*F92</f>
        <v>0</v>
      </c>
    </row>
    <row r="93" spans="2:23" ht="9.9499999999999993" customHeight="1">
      <c r="B93" s="148"/>
      <c r="C93" s="46"/>
      <c r="D93" s="1"/>
      <c r="E93" s="1"/>
      <c r="F93" s="119"/>
      <c r="G93" s="127"/>
      <c r="H93" s="135"/>
      <c r="I93" s="136"/>
      <c r="J93" s="137"/>
      <c r="K93" s="138"/>
      <c r="L93" s="139"/>
      <c r="M93" s="140"/>
      <c r="N93" s="141"/>
      <c r="O93" s="142"/>
      <c r="P93" s="143"/>
      <c r="Q93" s="144"/>
      <c r="R93" s="145"/>
      <c r="S93" s="146"/>
      <c r="T93" s="1"/>
    </row>
    <row r="94" spans="2:23" ht="20.100000000000001" customHeight="1">
      <c r="B94" s="88" t="s">
        <v>173</v>
      </c>
      <c r="C94" s="114" t="s">
        <v>174</v>
      </c>
      <c r="D94" s="115">
        <v>14</v>
      </c>
      <c r="E94" s="131" t="s">
        <v>175</v>
      </c>
      <c r="F94" s="132">
        <v>1.54</v>
      </c>
      <c r="G94" s="133">
        <v>148</v>
      </c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36">
        <f>G94*H94+G94*I94+G94*J94+G94*K94+G94*L94+G94*M94+G94*N94+G94*O94+G94*P94+G94*Q94+(G94*1.05)*R94+(G94*1.05)*S94</f>
        <v>0</v>
      </c>
      <c r="V94" s="9">
        <f>SUM(H94:S94)*D94</f>
        <v>0</v>
      </c>
      <c r="W94" s="9">
        <f>SUM(H94:S94)*F94</f>
        <v>0</v>
      </c>
    </row>
    <row r="95" spans="2:23" ht="20.100000000000001" customHeight="1">
      <c r="B95" s="88" t="s">
        <v>176</v>
      </c>
      <c r="C95" s="114" t="s">
        <v>177</v>
      </c>
      <c r="D95" s="115">
        <v>20</v>
      </c>
      <c r="E95" s="131" t="s">
        <v>178</v>
      </c>
      <c r="F95" s="132">
        <v>1.66</v>
      </c>
      <c r="G95" s="133">
        <v>155</v>
      </c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36">
        <f>G95*H95+G95*I95+G95*J95+G95*K95+G95*L95+G95*M95+G95*N95+G95*O95+G95*P95+G95*Q95+(G95*1.05)*R95+(G95*1.05)*S95</f>
        <v>0</v>
      </c>
      <c r="V95" s="9">
        <f>SUM(H95:S95)*D95</f>
        <v>0</v>
      </c>
      <c r="W95" s="9">
        <f>SUM(H95:S95)*F95</f>
        <v>0</v>
      </c>
    </row>
    <row r="96" spans="2:23" ht="20.100000000000001" customHeight="1">
      <c r="B96" s="88" t="s">
        <v>179</v>
      </c>
      <c r="C96" s="114" t="s">
        <v>180</v>
      </c>
      <c r="D96" s="115">
        <v>20</v>
      </c>
      <c r="E96" s="131" t="s">
        <v>178</v>
      </c>
      <c r="F96" s="132">
        <v>1.08</v>
      </c>
      <c r="G96" s="133">
        <v>140</v>
      </c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36">
        <f>G96*H96+G96*I96+G96*J96+G96*K96+G96*L96+G96*M96+G96*N96+G96*O96+G96*P96+G96*Q96+(G96*1.05)*R96+(G96*1.05)*S96</f>
        <v>0</v>
      </c>
      <c r="V96" s="9">
        <f>SUM(H96:S96)*D96</f>
        <v>0</v>
      </c>
      <c r="W96" s="9">
        <f>SUM(H96:S96)*F96</f>
        <v>0</v>
      </c>
    </row>
    <row r="97" spans="2:23" ht="20.100000000000001" customHeight="1">
      <c r="B97" s="147"/>
      <c r="G97" s="127"/>
      <c r="H97" s="147"/>
      <c r="I97" s="147"/>
      <c r="J97" s="147"/>
      <c r="K97" s="147"/>
      <c r="L97" s="147"/>
      <c r="M97" s="147"/>
      <c r="N97" s="147"/>
      <c r="O97" s="147"/>
      <c r="P97" s="147"/>
      <c r="Q97" s="147"/>
      <c r="R97" s="147"/>
      <c r="S97" s="147"/>
      <c r="V97" s="9">
        <f t="shared" ref="V97" si="12">SUM(H97:S97)*D97</f>
        <v>0</v>
      </c>
    </row>
    <row r="98" spans="2:23" ht="20.100000000000001" customHeight="1">
      <c r="B98" s="88" t="s">
        <v>181</v>
      </c>
      <c r="C98" s="108" t="s">
        <v>182</v>
      </c>
      <c r="D98" s="115">
        <v>200</v>
      </c>
      <c r="E98" s="131" t="s">
        <v>24</v>
      </c>
      <c r="F98" s="132">
        <v>94.99</v>
      </c>
      <c r="G98" s="133">
        <v>5903</v>
      </c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36">
        <f>G98*H98+G98*I98+G98*J98+G98*K98+G98*L98+G98*M98+G98*N98+G98*O98+G98*P98+G98*Q98+(G98*1.05)*R98+(G98*1.05)*S98</f>
        <v>0</v>
      </c>
      <c r="V98" s="9">
        <f>SUM(H98:S98)*D98</f>
        <v>0</v>
      </c>
      <c r="W98" s="9">
        <f>SUM(H98:S98)*F98</f>
        <v>0</v>
      </c>
    </row>
    <row r="99" spans="2:23" ht="9.9499999999999993" customHeight="1">
      <c r="B99" s="148"/>
      <c r="C99" s="113"/>
      <c r="D99" s="2"/>
      <c r="E99" s="2"/>
      <c r="F99" s="2"/>
      <c r="G99" s="127"/>
      <c r="H99" s="135"/>
      <c r="I99" s="136"/>
      <c r="J99" s="137"/>
      <c r="K99" s="138"/>
      <c r="L99" s="139"/>
      <c r="M99" s="140"/>
      <c r="N99" s="141"/>
      <c r="O99" s="142"/>
      <c r="P99" s="143"/>
      <c r="Q99" s="144"/>
      <c r="R99" s="145"/>
      <c r="S99" s="146"/>
      <c r="T99" s="1"/>
    </row>
    <row r="100" spans="2:23" ht="20.100000000000001" customHeight="1">
      <c r="B100" s="88" t="s">
        <v>183</v>
      </c>
      <c r="C100" s="114" t="s">
        <v>184</v>
      </c>
      <c r="D100" s="115">
        <v>20</v>
      </c>
      <c r="E100" s="131" t="s">
        <v>27</v>
      </c>
      <c r="F100" s="132">
        <v>1.1000000000000001</v>
      </c>
      <c r="G100" s="133">
        <v>160</v>
      </c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36">
        <f>G100*H100+G100*I100+G100*J100+G100*K100+G100*L100+G100*M100+G100*N100+G100*O100+G100*P100+G100*Q100+(G100*1.05)*R100+(G100*1.05)*S100</f>
        <v>0</v>
      </c>
      <c r="V100" s="9">
        <f>SUM(H100:S100)*D100</f>
        <v>0</v>
      </c>
      <c r="W100" s="9">
        <f>SUM(H100:S100)*F100</f>
        <v>0</v>
      </c>
    </row>
    <row r="101" spans="2:23" ht="20.100000000000001" customHeight="1">
      <c r="B101" s="88" t="s">
        <v>185</v>
      </c>
      <c r="C101" s="114" t="s">
        <v>186</v>
      </c>
      <c r="D101" s="115">
        <v>12</v>
      </c>
      <c r="E101" s="131" t="s">
        <v>27</v>
      </c>
      <c r="F101" s="132">
        <v>1.0900000000000001</v>
      </c>
      <c r="G101" s="133">
        <v>141</v>
      </c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36">
        <f>G101*H101+G101*I101+G101*J101+G101*K101+G101*L101+G101*M101+G101*N101+G101*O101+G101*P101+G101*Q101+(G101*1.05)*R101+(G101*1.05)*S101</f>
        <v>0</v>
      </c>
      <c r="V101" s="9">
        <f>SUM(H101:S101)*D101</f>
        <v>0</v>
      </c>
      <c r="W101" s="9">
        <f>SUM(H101:S101)*F101</f>
        <v>0</v>
      </c>
    </row>
    <row r="102" spans="2:23" ht="20.100000000000001" customHeight="1">
      <c r="B102" s="88" t="s">
        <v>187</v>
      </c>
      <c r="C102" s="114" t="s">
        <v>188</v>
      </c>
      <c r="D102" s="115">
        <v>25</v>
      </c>
      <c r="E102" s="131" t="s">
        <v>178</v>
      </c>
      <c r="F102" s="132">
        <v>0.81</v>
      </c>
      <c r="G102" s="133">
        <v>154</v>
      </c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36">
        <f>G102*H102+G102*I102+G102*J102+G102*K102+G102*L102+G102*M102+G102*N102+G102*O102+G102*P102+G102*Q102+(G102*1.05)*R102+(G102*1.05)*S102</f>
        <v>0</v>
      </c>
      <c r="V102" s="9">
        <f>SUM(H102:S102)*D102</f>
        <v>0</v>
      </c>
      <c r="W102" s="9">
        <f>SUM(H102:S102)*F102</f>
        <v>0</v>
      </c>
    </row>
    <row r="103" spans="2:23" ht="9.9499999999999993" customHeight="1">
      <c r="B103" s="149"/>
      <c r="C103" s="113"/>
      <c r="D103" s="2"/>
      <c r="E103" s="2"/>
      <c r="F103" s="2"/>
      <c r="G103" s="127"/>
      <c r="H103" s="135"/>
      <c r="I103" s="136"/>
      <c r="J103" s="137"/>
      <c r="K103" s="138"/>
      <c r="L103" s="139"/>
      <c r="M103" s="140"/>
      <c r="N103" s="141"/>
      <c r="O103" s="142"/>
      <c r="P103" s="143"/>
      <c r="Q103" s="144"/>
      <c r="R103" s="145"/>
      <c r="S103" s="146"/>
      <c r="T103" s="1"/>
    </row>
    <row r="104" spans="2:23" ht="20.100000000000001" customHeight="1">
      <c r="B104" s="88" t="s">
        <v>189</v>
      </c>
      <c r="C104" s="114" t="s">
        <v>190</v>
      </c>
      <c r="D104" s="115">
        <v>12</v>
      </c>
      <c r="E104" s="131" t="s">
        <v>175</v>
      </c>
      <c r="F104" s="132">
        <v>0.76</v>
      </c>
      <c r="G104" s="133">
        <v>123</v>
      </c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36">
        <f t="shared" ref="T104:T109" si="13">G104*H104+G104*I104+G104*J104+G104*K104+G104*L104+G104*M104+G104*N104+G104*O104+G104*P104+G104*Q104+(G104*1.05)*R104+(G104*1.05)*S104</f>
        <v>0</v>
      </c>
      <c r="V104" s="9">
        <f t="shared" ref="V104:V109" si="14">SUM(H104:S104)*D104</f>
        <v>0</v>
      </c>
      <c r="W104" s="9">
        <f t="shared" ref="W104:W109" si="15">SUM(H104:S104)*F104</f>
        <v>0</v>
      </c>
    </row>
    <row r="105" spans="2:23" ht="20.100000000000001" customHeight="1">
      <c r="B105" s="88" t="s">
        <v>191</v>
      </c>
      <c r="C105" s="114" t="s">
        <v>192</v>
      </c>
      <c r="D105" s="115">
        <v>10</v>
      </c>
      <c r="E105" s="131" t="s">
        <v>139</v>
      </c>
      <c r="F105" s="132">
        <v>2.39</v>
      </c>
      <c r="G105" s="133">
        <v>177.5</v>
      </c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36">
        <f t="shared" si="13"/>
        <v>0</v>
      </c>
      <c r="V105" s="9">
        <f t="shared" si="14"/>
        <v>0</v>
      </c>
      <c r="W105" s="9">
        <f t="shared" si="15"/>
        <v>0</v>
      </c>
    </row>
    <row r="106" spans="2:23" ht="20.100000000000001" customHeight="1">
      <c r="B106" s="88" t="s">
        <v>193</v>
      </c>
      <c r="C106" s="114" t="s">
        <v>194</v>
      </c>
      <c r="D106" s="115">
        <v>12</v>
      </c>
      <c r="E106" s="131" t="s">
        <v>175</v>
      </c>
      <c r="F106" s="132">
        <v>0.93</v>
      </c>
      <c r="G106" s="133">
        <v>129</v>
      </c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36">
        <f t="shared" si="13"/>
        <v>0</v>
      </c>
      <c r="V106" s="9">
        <f t="shared" si="14"/>
        <v>0</v>
      </c>
      <c r="W106" s="9">
        <f t="shared" si="15"/>
        <v>0</v>
      </c>
    </row>
    <row r="107" spans="2:23" ht="20.100000000000001" customHeight="1">
      <c r="B107" s="88" t="s">
        <v>195</v>
      </c>
      <c r="C107" s="114" t="s">
        <v>196</v>
      </c>
      <c r="D107" s="115">
        <v>10</v>
      </c>
      <c r="E107" s="131" t="s">
        <v>139</v>
      </c>
      <c r="F107" s="132">
        <v>1.54</v>
      </c>
      <c r="G107" s="133">
        <v>149.5</v>
      </c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36">
        <f t="shared" si="13"/>
        <v>0</v>
      </c>
      <c r="V107" s="9">
        <f t="shared" si="14"/>
        <v>0</v>
      </c>
      <c r="W107" s="9">
        <f t="shared" si="15"/>
        <v>0</v>
      </c>
    </row>
    <row r="108" spans="2:23" ht="20.100000000000001" customHeight="1">
      <c r="B108" s="88" t="s">
        <v>197</v>
      </c>
      <c r="C108" s="114" t="s">
        <v>198</v>
      </c>
      <c r="D108" s="115">
        <v>12</v>
      </c>
      <c r="E108" s="131" t="s">
        <v>175</v>
      </c>
      <c r="F108" s="132">
        <v>0.76</v>
      </c>
      <c r="G108" s="133">
        <v>123</v>
      </c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36">
        <f t="shared" si="13"/>
        <v>0</v>
      </c>
      <c r="V108" s="9">
        <f t="shared" si="14"/>
        <v>0</v>
      </c>
      <c r="W108" s="9">
        <f t="shared" si="15"/>
        <v>0</v>
      </c>
    </row>
    <row r="109" spans="2:23" ht="20.100000000000001" customHeight="1">
      <c r="B109" s="88" t="s">
        <v>199</v>
      </c>
      <c r="C109" s="114" t="s">
        <v>200</v>
      </c>
      <c r="D109" s="115">
        <v>10</v>
      </c>
      <c r="E109" s="131" t="s">
        <v>139</v>
      </c>
      <c r="F109" s="132">
        <v>1.98</v>
      </c>
      <c r="G109" s="133">
        <v>165</v>
      </c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36">
        <f t="shared" si="13"/>
        <v>0</v>
      </c>
      <c r="V109" s="9">
        <f t="shared" si="14"/>
        <v>0</v>
      </c>
      <c r="W109" s="9">
        <f t="shared" si="15"/>
        <v>0</v>
      </c>
    </row>
    <row r="110" spans="2:23" ht="9.9499999999999993" customHeight="1">
      <c r="B110" s="149"/>
      <c r="C110" s="113"/>
      <c r="D110" s="2"/>
      <c r="E110" s="2"/>
      <c r="F110" s="2"/>
      <c r="G110" s="127"/>
      <c r="H110" s="135"/>
      <c r="I110" s="136"/>
      <c r="J110" s="137"/>
      <c r="K110" s="138"/>
      <c r="L110" s="139"/>
      <c r="M110" s="140"/>
      <c r="N110" s="141"/>
      <c r="O110" s="142"/>
      <c r="P110" s="143"/>
      <c r="Q110" s="144"/>
      <c r="R110" s="145"/>
      <c r="S110" s="146"/>
      <c r="T110" s="1"/>
    </row>
    <row r="111" spans="2:23" ht="20.100000000000001" customHeight="1">
      <c r="B111" s="88" t="s">
        <v>201</v>
      </c>
      <c r="C111" s="114" t="s">
        <v>202</v>
      </c>
      <c r="D111" s="115">
        <v>5</v>
      </c>
      <c r="E111" s="131" t="s">
        <v>203</v>
      </c>
      <c r="F111" s="132">
        <v>3.24</v>
      </c>
      <c r="G111" s="133">
        <v>203</v>
      </c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36">
        <f t="shared" ref="T111:T119" si="16">G111*H111+G111*I111+G111*J111+G111*K111+G111*L111+G111*M111+G111*N111+G111*O111+G111*P111+G111*Q111+(G111*1.05)*R111+(G111*1.05)*S111</f>
        <v>0</v>
      </c>
      <c r="V111" s="9">
        <f t="shared" ref="V111:V119" si="17">SUM(H111:S111)*D111</f>
        <v>0</v>
      </c>
      <c r="W111" s="9">
        <f t="shared" ref="W111:W119" si="18">SUM(H111:S111)*F111</f>
        <v>0</v>
      </c>
    </row>
    <row r="112" spans="2:23" ht="20.100000000000001" customHeight="1">
      <c r="B112" s="88" t="s">
        <v>204</v>
      </c>
      <c r="C112" s="114" t="s">
        <v>205</v>
      </c>
      <c r="D112" s="115">
        <v>6</v>
      </c>
      <c r="E112" s="131" t="s">
        <v>48</v>
      </c>
      <c r="F112" s="132">
        <v>2.77</v>
      </c>
      <c r="G112" s="133">
        <v>195.5</v>
      </c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36">
        <f t="shared" si="16"/>
        <v>0</v>
      </c>
      <c r="V112" s="9">
        <f t="shared" si="17"/>
        <v>0</v>
      </c>
      <c r="W112" s="9">
        <f t="shared" si="18"/>
        <v>0</v>
      </c>
    </row>
    <row r="113" spans="2:23" ht="20.100000000000001" customHeight="1">
      <c r="B113" s="88" t="s">
        <v>206</v>
      </c>
      <c r="C113" s="114" t="s">
        <v>207</v>
      </c>
      <c r="D113" s="115">
        <v>10</v>
      </c>
      <c r="E113" s="131" t="s">
        <v>139</v>
      </c>
      <c r="F113" s="132">
        <v>3.25</v>
      </c>
      <c r="G113" s="133">
        <v>237</v>
      </c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36">
        <f t="shared" si="16"/>
        <v>0</v>
      </c>
      <c r="V113" s="9">
        <f t="shared" si="17"/>
        <v>0</v>
      </c>
      <c r="W113" s="9">
        <f t="shared" si="18"/>
        <v>0</v>
      </c>
    </row>
    <row r="114" spans="2:23" ht="20.100000000000001" customHeight="1">
      <c r="B114" s="88" t="s">
        <v>208</v>
      </c>
      <c r="C114" s="114" t="s">
        <v>209</v>
      </c>
      <c r="D114" s="115">
        <v>1</v>
      </c>
      <c r="E114" s="131" t="s">
        <v>72</v>
      </c>
      <c r="F114" s="132">
        <v>4.47</v>
      </c>
      <c r="G114" s="133">
        <v>210.5</v>
      </c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36">
        <f t="shared" si="16"/>
        <v>0</v>
      </c>
      <c r="V114" s="9">
        <f t="shared" si="17"/>
        <v>0</v>
      </c>
      <c r="W114" s="9">
        <f t="shared" si="18"/>
        <v>0</v>
      </c>
    </row>
    <row r="115" spans="2:23" ht="20.100000000000001" customHeight="1">
      <c r="B115" s="88" t="s">
        <v>210</v>
      </c>
      <c r="C115" s="114" t="s">
        <v>211</v>
      </c>
      <c r="D115" s="115">
        <v>1</v>
      </c>
      <c r="E115" s="131" t="s">
        <v>72</v>
      </c>
      <c r="F115" s="132">
        <v>4.49</v>
      </c>
      <c r="G115" s="133">
        <v>212</v>
      </c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36">
        <f t="shared" si="16"/>
        <v>0</v>
      </c>
      <c r="V115" s="9">
        <f t="shared" si="17"/>
        <v>0</v>
      </c>
      <c r="W115" s="9">
        <f t="shared" si="18"/>
        <v>0</v>
      </c>
    </row>
    <row r="116" spans="2:23" ht="20.100000000000001" customHeight="1">
      <c r="B116" s="88" t="s">
        <v>212</v>
      </c>
      <c r="C116" s="114" t="s">
        <v>213</v>
      </c>
      <c r="D116" s="115">
        <v>2</v>
      </c>
      <c r="E116" s="131" t="s">
        <v>72</v>
      </c>
      <c r="F116" s="132">
        <v>2.3199999999999998</v>
      </c>
      <c r="G116" s="133">
        <v>155</v>
      </c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36">
        <f t="shared" si="16"/>
        <v>0</v>
      </c>
      <c r="V116" s="9">
        <f t="shared" si="17"/>
        <v>0</v>
      </c>
      <c r="W116" s="9">
        <f t="shared" si="18"/>
        <v>0</v>
      </c>
    </row>
    <row r="117" spans="2:23" ht="20.100000000000001" customHeight="1">
      <c r="B117" s="88" t="s">
        <v>214</v>
      </c>
      <c r="C117" s="114" t="s">
        <v>215</v>
      </c>
      <c r="D117" s="115">
        <v>2</v>
      </c>
      <c r="E117" s="131" t="s">
        <v>72</v>
      </c>
      <c r="F117" s="132">
        <v>2.2599999999999998</v>
      </c>
      <c r="G117" s="133">
        <v>153.5</v>
      </c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36">
        <f t="shared" si="16"/>
        <v>0</v>
      </c>
      <c r="V117" s="9">
        <f t="shared" si="17"/>
        <v>0</v>
      </c>
      <c r="W117" s="9">
        <f t="shared" si="18"/>
        <v>0</v>
      </c>
    </row>
    <row r="118" spans="2:23" ht="20.100000000000001" customHeight="1">
      <c r="B118" s="88" t="s">
        <v>216</v>
      </c>
      <c r="C118" s="114" t="s">
        <v>217</v>
      </c>
      <c r="D118" s="115">
        <v>2</v>
      </c>
      <c r="E118" s="131" t="s">
        <v>203</v>
      </c>
      <c r="F118" s="132">
        <v>2.5499999999999998</v>
      </c>
      <c r="G118" s="133">
        <v>162</v>
      </c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36">
        <f t="shared" si="16"/>
        <v>0</v>
      </c>
      <c r="V118" s="9">
        <f t="shared" si="17"/>
        <v>0</v>
      </c>
      <c r="W118" s="9">
        <f t="shared" si="18"/>
        <v>0</v>
      </c>
    </row>
    <row r="119" spans="2:23" ht="20.100000000000001" customHeight="1">
      <c r="B119" s="88" t="s">
        <v>218</v>
      </c>
      <c r="C119" s="114" t="s">
        <v>219</v>
      </c>
      <c r="D119" s="115">
        <v>2</v>
      </c>
      <c r="E119" s="131" t="s">
        <v>72</v>
      </c>
      <c r="F119" s="132">
        <v>3.98</v>
      </c>
      <c r="G119" s="133">
        <v>204.5</v>
      </c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36">
        <f t="shared" si="16"/>
        <v>0</v>
      </c>
      <c r="V119" s="9">
        <f t="shared" si="17"/>
        <v>0</v>
      </c>
      <c r="W119" s="9">
        <f t="shared" si="18"/>
        <v>0</v>
      </c>
    </row>
    <row r="120" spans="2:23" ht="9.9499999999999993" customHeight="1">
      <c r="B120" s="149"/>
      <c r="C120" s="113"/>
      <c r="D120" s="2"/>
      <c r="E120" s="2"/>
      <c r="F120" s="2"/>
      <c r="G120" s="127"/>
      <c r="H120" s="135"/>
      <c r="I120" s="136"/>
      <c r="J120" s="137"/>
      <c r="K120" s="138"/>
      <c r="L120" s="139"/>
      <c r="M120" s="140"/>
      <c r="N120" s="141"/>
      <c r="O120" s="142"/>
      <c r="P120" s="143"/>
      <c r="Q120" s="144"/>
      <c r="R120" s="145"/>
      <c r="S120" s="146"/>
      <c r="T120" s="1"/>
    </row>
    <row r="121" spans="2:23" ht="20.100000000000001" customHeight="1">
      <c r="B121" s="88" t="s">
        <v>220</v>
      </c>
      <c r="C121" s="114" t="s">
        <v>221</v>
      </c>
      <c r="D121" s="115">
        <v>4</v>
      </c>
      <c r="E121" s="131" t="s">
        <v>51</v>
      </c>
      <c r="F121" s="132">
        <v>3.15</v>
      </c>
      <c r="G121" s="133">
        <v>193</v>
      </c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36">
        <f>G121*H121+G121*I121+G121*J121+G121*K121+G121*L121+G121*M121+G121*N121+G121*O121+G121*P121+G121*Q121+(G121*1.05)*R121+(G121*1.05)*S121</f>
        <v>0</v>
      </c>
      <c r="V121" s="9">
        <f>SUM(H121:S121)*D121</f>
        <v>0</v>
      </c>
      <c r="W121" s="9">
        <f>SUM(H121:S121)*F121</f>
        <v>0</v>
      </c>
    </row>
    <row r="122" spans="2:23" ht="20.100000000000001" customHeight="1">
      <c r="B122" s="88" t="s">
        <v>222</v>
      </c>
      <c r="C122" s="114" t="s">
        <v>223</v>
      </c>
      <c r="D122" s="115">
        <v>4</v>
      </c>
      <c r="E122" s="131" t="s">
        <v>51</v>
      </c>
      <c r="F122" s="132">
        <v>2.04</v>
      </c>
      <c r="G122" s="133">
        <v>160.5</v>
      </c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36">
        <f>G122*H122+G122*I122+G122*J122+G122*K122+G122*L122+G122*M122+G122*N122+G122*O122+G122*P122+G122*Q122+(G122*1.05)*R122+(G122*1.05)*S122</f>
        <v>0</v>
      </c>
      <c r="V122" s="9">
        <f>SUM(H122:S122)*D122</f>
        <v>0</v>
      </c>
      <c r="W122" s="9">
        <f>SUM(H122:S122)*F122</f>
        <v>0</v>
      </c>
    </row>
    <row r="123" spans="2:23" ht="20.100000000000001" customHeight="1">
      <c r="B123" s="88" t="s">
        <v>224</v>
      </c>
      <c r="C123" s="114" t="s">
        <v>225</v>
      </c>
      <c r="D123" s="115">
        <v>1</v>
      </c>
      <c r="E123" s="131" t="s">
        <v>72</v>
      </c>
      <c r="F123" s="132">
        <v>3.49</v>
      </c>
      <c r="G123" s="133">
        <v>182</v>
      </c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36">
        <f>G123*H123+G123*I123+G123*J123+G123*K123+G123*L123+G123*M123+G123*N123+G123*O123+G123*P123+G123*Q123+(G123*1.05)*R123+(G123*1.05)*S123</f>
        <v>0</v>
      </c>
      <c r="V123" s="9">
        <f>SUM(H123:S123)*D123</f>
        <v>0</v>
      </c>
      <c r="W123" s="9">
        <f>SUM(H123:S123)*F123</f>
        <v>0</v>
      </c>
    </row>
    <row r="124" spans="2:23" ht="20.100000000000001" customHeight="1">
      <c r="B124" s="88" t="s">
        <v>226</v>
      </c>
      <c r="C124" s="114" t="s">
        <v>227</v>
      </c>
      <c r="D124" s="115">
        <v>1</v>
      </c>
      <c r="E124" s="131" t="s">
        <v>72</v>
      </c>
      <c r="F124" s="132">
        <v>2.25</v>
      </c>
      <c r="G124" s="133">
        <v>145</v>
      </c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36">
        <f>G124*H124+G124*I124+G124*J124+G124*K124+G124*L124+G124*M124+G124*N124+G124*O124+G124*P124+G124*Q124+(G124*1.05)*R124+(G124*1.05)*S124</f>
        <v>0</v>
      </c>
      <c r="V124" s="9">
        <f>SUM(H124:S124)*D124</f>
        <v>0</v>
      </c>
      <c r="W124" s="9">
        <f>SUM(H124:S124)*F124</f>
        <v>0</v>
      </c>
    </row>
    <row r="125" spans="2:23" ht="9.9499999999999993" customHeight="1">
      <c r="B125" s="149"/>
      <c r="C125" s="113"/>
      <c r="D125" s="2"/>
      <c r="E125" s="2"/>
      <c r="F125" s="2"/>
      <c r="G125" s="127"/>
      <c r="H125" s="135"/>
      <c r="I125" s="136"/>
      <c r="J125" s="137"/>
      <c r="K125" s="138"/>
      <c r="L125" s="139"/>
      <c r="M125" s="140"/>
      <c r="N125" s="141"/>
      <c r="O125" s="142"/>
      <c r="P125" s="143"/>
      <c r="Q125" s="144"/>
      <c r="R125" s="145"/>
      <c r="S125" s="146"/>
      <c r="T125" s="1"/>
    </row>
    <row r="126" spans="2:23" ht="20.100000000000001" customHeight="1">
      <c r="B126" s="88" t="s">
        <v>228</v>
      </c>
      <c r="C126" s="114" t="s">
        <v>229</v>
      </c>
      <c r="D126" s="115">
        <v>2</v>
      </c>
      <c r="E126" s="131" t="s">
        <v>72</v>
      </c>
      <c r="F126" s="132">
        <v>2.25</v>
      </c>
      <c r="G126" s="133">
        <v>153</v>
      </c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36">
        <f t="shared" ref="T126:T133" si="19">G126*H126+G126*I126+G126*J126+G126*K126+G126*L126+G126*M126+G126*N126+G126*O126+G126*P126+G126*Q126+(G126*1.05)*R126+(G126*1.05)*S126</f>
        <v>0</v>
      </c>
      <c r="V126" s="9">
        <f t="shared" ref="V126:V133" si="20">SUM(H126:S126)*D126</f>
        <v>0</v>
      </c>
      <c r="W126" s="9">
        <f t="shared" ref="W126:W133" si="21">SUM(H126:S126)*F126</f>
        <v>0</v>
      </c>
    </row>
    <row r="127" spans="2:23" ht="20.100000000000001" customHeight="1">
      <c r="B127" s="88" t="s">
        <v>230</v>
      </c>
      <c r="C127" s="114" t="s">
        <v>231</v>
      </c>
      <c r="D127" s="115">
        <v>2</v>
      </c>
      <c r="E127" s="131" t="s">
        <v>72</v>
      </c>
      <c r="F127" s="132">
        <v>2.66</v>
      </c>
      <c r="G127" s="133">
        <v>165.5</v>
      </c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36">
        <f t="shared" si="19"/>
        <v>0</v>
      </c>
      <c r="V127" s="9">
        <f t="shared" si="20"/>
        <v>0</v>
      </c>
      <c r="W127" s="9">
        <f t="shared" si="21"/>
        <v>0</v>
      </c>
    </row>
    <row r="128" spans="2:23" ht="20.100000000000001" customHeight="1">
      <c r="B128" s="88" t="s">
        <v>232</v>
      </c>
      <c r="C128" s="114" t="s">
        <v>233</v>
      </c>
      <c r="D128" s="115">
        <v>2</v>
      </c>
      <c r="E128" s="131" t="s">
        <v>72</v>
      </c>
      <c r="F128" s="132">
        <v>2.72</v>
      </c>
      <c r="G128" s="133">
        <v>167</v>
      </c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36">
        <f t="shared" si="19"/>
        <v>0</v>
      </c>
      <c r="V128" s="9">
        <f t="shared" si="20"/>
        <v>0</v>
      </c>
      <c r="W128" s="9">
        <f t="shared" si="21"/>
        <v>0</v>
      </c>
    </row>
    <row r="129" spans="2:23" ht="20.100000000000001" customHeight="1">
      <c r="B129" s="88" t="s">
        <v>234</v>
      </c>
      <c r="C129" s="114" t="s">
        <v>235</v>
      </c>
      <c r="D129" s="115">
        <v>2</v>
      </c>
      <c r="E129" s="131" t="s">
        <v>72</v>
      </c>
      <c r="F129" s="132">
        <v>2.15</v>
      </c>
      <c r="G129" s="133">
        <v>150</v>
      </c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36">
        <f t="shared" si="19"/>
        <v>0</v>
      </c>
      <c r="V129" s="9">
        <f t="shared" si="20"/>
        <v>0</v>
      </c>
      <c r="W129" s="9">
        <f t="shared" si="21"/>
        <v>0</v>
      </c>
    </row>
    <row r="130" spans="2:23" ht="20.100000000000001" customHeight="1">
      <c r="B130" s="88" t="s">
        <v>236</v>
      </c>
      <c r="C130" s="114" t="s">
        <v>237</v>
      </c>
      <c r="D130" s="115">
        <v>1</v>
      </c>
      <c r="E130" s="131" t="s">
        <v>72</v>
      </c>
      <c r="F130" s="132">
        <v>3.6</v>
      </c>
      <c r="G130" s="133">
        <v>185</v>
      </c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36">
        <f t="shared" si="19"/>
        <v>0</v>
      </c>
      <c r="V130" s="9">
        <f t="shared" si="20"/>
        <v>0</v>
      </c>
      <c r="W130" s="9">
        <f t="shared" si="21"/>
        <v>0</v>
      </c>
    </row>
    <row r="131" spans="2:23" ht="20.100000000000001" customHeight="1">
      <c r="B131" s="88" t="s">
        <v>238</v>
      </c>
      <c r="C131" s="114" t="s">
        <v>239</v>
      </c>
      <c r="D131" s="115">
        <v>1</v>
      </c>
      <c r="E131" s="131" t="s">
        <v>72</v>
      </c>
      <c r="F131" s="132">
        <v>2.25</v>
      </c>
      <c r="G131" s="133">
        <v>145.5</v>
      </c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36">
        <f t="shared" si="19"/>
        <v>0</v>
      </c>
      <c r="V131" s="9">
        <f t="shared" si="20"/>
        <v>0</v>
      </c>
      <c r="W131" s="9">
        <f t="shared" si="21"/>
        <v>0</v>
      </c>
    </row>
    <row r="132" spans="2:23" ht="20.100000000000001" customHeight="1">
      <c r="B132" s="88" t="s">
        <v>240</v>
      </c>
      <c r="C132" s="114" t="s">
        <v>241</v>
      </c>
      <c r="D132" s="115">
        <v>1</v>
      </c>
      <c r="E132" s="131" t="s">
        <v>72</v>
      </c>
      <c r="F132" s="132">
        <v>3.46</v>
      </c>
      <c r="G132" s="133">
        <v>181</v>
      </c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36">
        <f t="shared" si="19"/>
        <v>0</v>
      </c>
      <c r="V132" s="9">
        <f t="shared" si="20"/>
        <v>0</v>
      </c>
      <c r="W132" s="9">
        <f t="shared" si="21"/>
        <v>0</v>
      </c>
    </row>
    <row r="133" spans="2:23" ht="20.100000000000001" customHeight="1">
      <c r="B133" s="88" t="s">
        <v>242</v>
      </c>
      <c r="C133" s="114" t="s">
        <v>243</v>
      </c>
      <c r="D133" s="115">
        <v>1</v>
      </c>
      <c r="E133" s="131" t="s">
        <v>244</v>
      </c>
      <c r="F133" s="132">
        <v>3.03</v>
      </c>
      <c r="G133" s="133">
        <v>168.5</v>
      </c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36">
        <f t="shared" si="19"/>
        <v>0</v>
      </c>
      <c r="V133" s="9">
        <f t="shared" si="20"/>
        <v>0</v>
      </c>
      <c r="W133" s="9">
        <f t="shared" si="21"/>
        <v>0</v>
      </c>
    </row>
    <row r="134" spans="2:23" ht="9.9499999999999993" customHeight="1">
      <c r="B134" s="149"/>
      <c r="C134" s="113"/>
      <c r="D134" s="2"/>
      <c r="E134" s="2"/>
      <c r="F134" s="2"/>
      <c r="G134" s="127"/>
      <c r="H134" s="135"/>
      <c r="I134" s="136"/>
      <c r="J134" s="137"/>
      <c r="K134" s="138"/>
      <c r="L134" s="139"/>
      <c r="M134" s="140"/>
      <c r="N134" s="141"/>
      <c r="O134" s="142"/>
      <c r="P134" s="143"/>
      <c r="Q134" s="144"/>
      <c r="R134" s="145"/>
      <c r="S134" s="146"/>
      <c r="T134" s="1"/>
    </row>
    <row r="135" spans="2:23" ht="20.100000000000001" customHeight="1">
      <c r="B135" s="88" t="s">
        <v>245</v>
      </c>
      <c r="C135" s="114" t="s">
        <v>246</v>
      </c>
      <c r="D135" s="115">
        <v>2</v>
      </c>
      <c r="E135" s="131" t="s">
        <v>72</v>
      </c>
      <c r="F135" s="132">
        <v>1.77</v>
      </c>
      <c r="G135" s="133">
        <v>139</v>
      </c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36">
        <f t="shared" ref="T135:T140" si="22">G135*H135+G135*I135+G135*J135+G135*K135+G135*L135+G135*M135+G135*N135+G135*O135+G135*P135+G135*Q135+(G135*1.05)*R135+(G135*1.05)*S135</f>
        <v>0</v>
      </c>
      <c r="V135" s="9">
        <f t="shared" ref="V135:V140" si="23">SUM(H135:S135)*D135</f>
        <v>0</v>
      </c>
      <c r="W135" s="9">
        <f t="shared" ref="W135:W140" si="24">SUM(H135:S135)*F135</f>
        <v>0</v>
      </c>
    </row>
    <row r="136" spans="2:23" ht="20.100000000000001" customHeight="1">
      <c r="B136" s="88" t="s">
        <v>247</v>
      </c>
      <c r="C136" s="114" t="s">
        <v>248</v>
      </c>
      <c r="D136" s="115">
        <v>2</v>
      </c>
      <c r="E136" s="131" t="s">
        <v>72</v>
      </c>
      <c r="F136" s="132">
        <v>1.72</v>
      </c>
      <c r="G136" s="133">
        <v>137.5</v>
      </c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36">
        <f t="shared" si="22"/>
        <v>0</v>
      </c>
      <c r="V136" s="9">
        <f t="shared" si="23"/>
        <v>0</v>
      </c>
      <c r="W136" s="9">
        <f t="shared" si="24"/>
        <v>0</v>
      </c>
    </row>
    <row r="137" spans="2:23" ht="20.100000000000001" customHeight="1">
      <c r="B137" s="88" t="s">
        <v>249</v>
      </c>
      <c r="C137" s="114" t="s">
        <v>250</v>
      </c>
      <c r="D137" s="115">
        <v>3</v>
      </c>
      <c r="E137" s="131" t="s">
        <v>51</v>
      </c>
      <c r="F137" s="132">
        <v>1.71</v>
      </c>
      <c r="G137" s="133">
        <v>144.5</v>
      </c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36">
        <f t="shared" si="22"/>
        <v>0</v>
      </c>
      <c r="V137" s="9">
        <f t="shared" si="23"/>
        <v>0</v>
      </c>
      <c r="W137" s="9">
        <f t="shared" si="24"/>
        <v>0</v>
      </c>
    </row>
    <row r="138" spans="2:23" ht="20.100000000000001" customHeight="1">
      <c r="B138" s="88" t="s">
        <v>251</v>
      </c>
      <c r="C138" s="114" t="s">
        <v>252</v>
      </c>
      <c r="D138" s="115">
        <v>1</v>
      </c>
      <c r="E138" s="131" t="s">
        <v>72</v>
      </c>
      <c r="F138" s="132">
        <v>2.06</v>
      </c>
      <c r="G138" s="133">
        <v>140</v>
      </c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36">
        <f t="shared" si="22"/>
        <v>0</v>
      </c>
      <c r="V138" s="9">
        <f t="shared" si="23"/>
        <v>0</v>
      </c>
      <c r="W138" s="9">
        <f t="shared" si="24"/>
        <v>0</v>
      </c>
    </row>
    <row r="139" spans="2:23" ht="20.100000000000001" customHeight="1">
      <c r="B139" s="88" t="s">
        <v>253</v>
      </c>
      <c r="C139" s="114" t="s">
        <v>254</v>
      </c>
      <c r="D139" s="115">
        <v>1</v>
      </c>
      <c r="E139" s="131" t="s">
        <v>72</v>
      </c>
      <c r="F139" s="132">
        <v>1.9</v>
      </c>
      <c r="G139" s="133">
        <v>135.5</v>
      </c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36">
        <f t="shared" si="22"/>
        <v>0</v>
      </c>
      <c r="V139" s="9">
        <f t="shared" si="23"/>
        <v>0</v>
      </c>
      <c r="W139" s="9">
        <f t="shared" si="24"/>
        <v>0</v>
      </c>
    </row>
    <row r="140" spans="2:23" ht="20.100000000000001" customHeight="1">
      <c r="B140" s="88" t="s">
        <v>255</v>
      </c>
      <c r="C140" s="114" t="s">
        <v>256</v>
      </c>
      <c r="D140" s="115">
        <v>1</v>
      </c>
      <c r="E140" s="131" t="s">
        <v>72</v>
      </c>
      <c r="F140" s="132">
        <v>1.85</v>
      </c>
      <c r="G140" s="133">
        <v>134.5</v>
      </c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36">
        <f t="shared" si="22"/>
        <v>0</v>
      </c>
      <c r="V140" s="9">
        <f t="shared" si="23"/>
        <v>0</v>
      </c>
      <c r="W140" s="9">
        <f t="shared" si="24"/>
        <v>0</v>
      </c>
    </row>
    <row r="141" spans="2:23" ht="9.9499999999999993" customHeight="1">
      <c r="B141" s="149"/>
      <c r="C141" s="113"/>
      <c r="D141" s="2"/>
      <c r="E141" s="2"/>
      <c r="F141" s="2"/>
      <c r="G141" s="127"/>
      <c r="H141" s="135"/>
      <c r="I141" s="136"/>
      <c r="J141" s="137"/>
      <c r="K141" s="138"/>
      <c r="L141" s="139"/>
      <c r="M141" s="140"/>
      <c r="N141" s="141"/>
      <c r="O141" s="142"/>
      <c r="P141" s="143"/>
      <c r="Q141" s="144"/>
      <c r="R141" s="145"/>
      <c r="S141" s="146"/>
      <c r="T141" s="1"/>
    </row>
    <row r="142" spans="2:23" ht="20.100000000000001" customHeight="1">
      <c r="B142" s="88" t="s">
        <v>257</v>
      </c>
      <c r="C142" s="114" t="s">
        <v>258</v>
      </c>
      <c r="D142" s="115">
        <v>5</v>
      </c>
      <c r="E142" s="131" t="s">
        <v>203</v>
      </c>
      <c r="F142" s="132">
        <v>1.94</v>
      </c>
      <c r="G142" s="133">
        <v>151</v>
      </c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36">
        <f>G142*H142+G142*I142+G142*J142+G142*K142+G142*L142+G142*M142+G142*N142+G142*O142+G142*P142+G142*Q142+(G142*1.05)*R142+(G142*1.05)*S142</f>
        <v>0</v>
      </c>
      <c r="V142" s="9">
        <f>SUM(H142:S142)*D142</f>
        <v>0</v>
      </c>
      <c r="W142" s="9">
        <f>SUM(H142:S142)*F142</f>
        <v>0</v>
      </c>
    </row>
    <row r="143" spans="2:23" ht="20.100000000000001" customHeight="1">
      <c r="B143" s="88" t="s">
        <v>259</v>
      </c>
      <c r="C143" s="114" t="s">
        <v>260</v>
      </c>
      <c r="D143" s="115">
        <v>3</v>
      </c>
      <c r="E143" s="131" t="s">
        <v>158</v>
      </c>
      <c r="F143" s="132">
        <v>2.15</v>
      </c>
      <c r="G143" s="133">
        <v>157</v>
      </c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36">
        <f>G143*H143+G143*I143+G143*J143+G143*K143+G143*L143+G143*M143+G143*N143+G143*O143+G143*P143+G143*Q143+(G143*1.05)*R143+(G143*1.05)*S143</f>
        <v>0</v>
      </c>
      <c r="V143" s="9">
        <f>SUM(H143:S143)*D143</f>
        <v>0</v>
      </c>
      <c r="W143" s="9">
        <f>SUM(H143:S143)*F143</f>
        <v>0</v>
      </c>
    </row>
    <row r="144" spans="2:23" ht="20.100000000000001" customHeight="1">
      <c r="B144" s="88" t="s">
        <v>261</v>
      </c>
      <c r="C144" s="114" t="s">
        <v>262</v>
      </c>
      <c r="D144" s="115">
        <v>3</v>
      </c>
      <c r="E144" s="131" t="s">
        <v>158</v>
      </c>
      <c r="F144" s="132">
        <v>3.03</v>
      </c>
      <c r="G144" s="133">
        <v>183</v>
      </c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36">
        <f>G144*H144+G144*I144+G144*J144+G144*K144+G144*L144+G144*M144+G144*N144+G144*O144+G144*P144+G144*Q144+(G144*1.05)*R144+(G144*1.05)*S144</f>
        <v>0</v>
      </c>
      <c r="V144" s="9">
        <f>SUM(H144:S144)*D144</f>
        <v>0</v>
      </c>
      <c r="W144" s="9">
        <f>SUM(H144:S144)*F144</f>
        <v>0</v>
      </c>
    </row>
    <row r="145" spans="2:28" ht="20.100000000000001" customHeight="1">
      <c r="B145" s="88" t="s">
        <v>263</v>
      </c>
      <c r="C145" s="114" t="s">
        <v>264</v>
      </c>
      <c r="D145" s="115">
        <v>3</v>
      </c>
      <c r="E145" s="131" t="s">
        <v>72</v>
      </c>
      <c r="F145" s="132">
        <v>3.12</v>
      </c>
      <c r="G145" s="133">
        <v>185.5</v>
      </c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36">
        <f>G145*H145+G145*I145+G145*J145+G145*K145+G145*L145+G145*M145+G145*N145+G145*O145+G145*P145+G145*Q145+(G145*1.05)*R145+(G145*1.05)*S145</f>
        <v>0</v>
      </c>
      <c r="V145" s="9">
        <f>SUM(H145:S145)*D145</f>
        <v>0</v>
      </c>
      <c r="W145" s="9">
        <f>SUM(H145:S145)*F145</f>
        <v>0</v>
      </c>
    </row>
    <row r="146" spans="2:28" ht="20.100000000000001" customHeight="1">
      <c r="B146" s="1"/>
      <c r="C146" s="46"/>
      <c r="D146" s="1"/>
      <c r="E146" s="1"/>
      <c r="F146" s="1"/>
      <c r="G146" s="1"/>
      <c r="H146" s="63"/>
      <c r="I146" s="64"/>
      <c r="J146" s="65"/>
      <c r="K146" s="66"/>
      <c r="L146" s="67"/>
      <c r="M146" s="68"/>
      <c r="N146" s="69"/>
      <c r="O146" s="70"/>
      <c r="P146" s="71"/>
      <c r="Q146" s="106"/>
      <c r="R146" s="72"/>
      <c r="S146" s="73"/>
      <c r="T146" s="1"/>
      <c r="Y146" s="89"/>
      <c r="Z146" s="89"/>
      <c r="AA146" s="89"/>
      <c r="AB146" s="89"/>
    </row>
    <row r="148" spans="2:28" ht="20.100000000000001" customHeight="1">
      <c r="C148" s="75" t="s">
        <v>265</v>
      </c>
      <c r="D148" s="76">
        <f>SUM(V7:V145)</f>
        <v>0</v>
      </c>
      <c r="F148" s="9">
        <f>SUM(W7:W145)</f>
        <v>0</v>
      </c>
      <c r="G148" s="89"/>
      <c r="H148" s="89"/>
      <c r="I148" s="89"/>
      <c r="J148" s="89"/>
      <c r="K148" s="89"/>
      <c r="L148" s="89"/>
      <c r="M148" s="89"/>
      <c r="N148" s="89"/>
      <c r="P148" s="1"/>
      <c r="Q148" s="1"/>
      <c r="R148" s="59" t="s">
        <v>266</v>
      </c>
      <c r="S148" s="7" t="s">
        <v>267</v>
      </c>
      <c r="T148" s="77">
        <f>SUM(T6:T145)</f>
        <v>0</v>
      </c>
    </row>
    <row r="149" spans="2:28" s="80" customFormat="1" ht="20.100000000000001" customHeight="1">
      <c r="C149" s="79"/>
      <c r="F149" s="90"/>
      <c r="G149" s="90"/>
      <c r="H149" s="90"/>
      <c r="I149" s="90"/>
      <c r="J149" s="90"/>
      <c r="K149" s="90"/>
      <c r="L149" s="90"/>
      <c r="M149" s="90"/>
      <c r="N149" s="90"/>
      <c r="R149" s="81" t="s">
        <v>268</v>
      </c>
    </row>
    <row r="150" spans="2:28" ht="20.100000000000001" customHeight="1">
      <c r="F150" s="89"/>
      <c r="G150" s="89"/>
      <c r="H150" s="89"/>
      <c r="I150" s="89"/>
      <c r="J150" s="89"/>
      <c r="K150" s="89"/>
      <c r="L150" s="89"/>
      <c r="M150" s="89"/>
      <c r="N150" s="89"/>
    </row>
    <row r="151" spans="2:28" ht="20.100000000000001" customHeight="1">
      <c r="F151" s="89"/>
      <c r="G151" s="89"/>
      <c r="H151" s="89"/>
      <c r="I151" s="89"/>
      <c r="J151" s="89"/>
      <c r="K151" s="89"/>
      <c r="L151" s="89"/>
      <c r="M151" s="89"/>
      <c r="N151" s="89"/>
    </row>
    <row r="152" spans="2:28" ht="20.100000000000001" customHeight="1">
      <c r="F152" s="89"/>
      <c r="G152" s="89"/>
      <c r="H152" s="89"/>
      <c r="I152" s="89"/>
      <c r="J152" s="89"/>
      <c r="K152" s="89"/>
      <c r="L152" s="89"/>
      <c r="M152" s="89"/>
      <c r="N152" s="89"/>
    </row>
    <row r="153" spans="2:28" ht="20.100000000000001" customHeight="1">
      <c r="F153" s="89"/>
      <c r="G153" s="89"/>
      <c r="H153" s="89"/>
      <c r="I153" s="89"/>
      <c r="J153" s="89"/>
      <c r="K153" s="89"/>
      <c r="L153" s="89"/>
      <c r="M153" s="89"/>
      <c r="N153" s="89"/>
    </row>
    <row r="154" spans="2:28" ht="20.100000000000001" customHeight="1">
      <c r="F154" s="89"/>
      <c r="G154" s="89"/>
      <c r="H154" s="89"/>
      <c r="I154" s="89"/>
      <c r="J154" s="89"/>
      <c r="K154" s="89"/>
      <c r="L154" s="89"/>
      <c r="M154" s="89"/>
      <c r="N154" s="89"/>
    </row>
  </sheetData>
  <sheetProtection algorithmName="SHA-512" hashValue="mBVtnJkhhEujV2DaHsm3stfpxYKnc9v17KhnXCU09Rs9Vrbd87up0vRihitfQerD8Q0tXMawHIhl4CbSC4so/w==" saltValue="0cwFFWkMIDBcHVhhME/a6Q==" spinCount="100000" sheet="1" selectLockedCells="1"/>
  <mergeCells count="2">
    <mergeCell ref="H6:P6"/>
    <mergeCell ref="R6:S6"/>
  </mergeCells>
  <hyperlinks>
    <hyperlink ref="B7" r:id="rId1" display="RIVERS - FULL SERIES (10% DISCOUNT)" xr:uid="{339BB942-3698-DC42-ACCF-718DF555BCA4}"/>
    <hyperlink ref="B9" r:id="rId2" xr:uid="{E56F00AC-60AA-284E-9765-13412E984153}"/>
    <hyperlink ref="B10" r:id="rId3" xr:uid="{ADC0EE2C-2F2F-6647-B54C-91FB22A7851C}"/>
    <hyperlink ref="B11" r:id="rId4" xr:uid="{242CEDEB-AF2A-2341-8127-61E8EEBB62D9}"/>
    <hyperlink ref="B13" r:id="rId5" xr:uid="{1A40B845-B801-C744-907C-836CF93D8CDB}"/>
    <hyperlink ref="B14" r:id="rId6" xr:uid="{743744AD-6D97-3D4E-BFF1-D074C94A8751}"/>
    <hyperlink ref="B15" r:id="rId7" xr:uid="{594320E6-9FFE-F34F-BCD9-E85C0B70206C}"/>
    <hyperlink ref="B16" r:id="rId8" xr:uid="{3E19BB81-1162-E347-A326-276067000A27}"/>
    <hyperlink ref="B17" r:id="rId9" xr:uid="{EC53A5A0-2DF4-2D40-A484-CEB7192CA260}"/>
    <hyperlink ref="B18" r:id="rId10" xr:uid="{699002B9-00EF-3F41-800D-851DE54135E2}"/>
    <hyperlink ref="B20" r:id="rId11" xr:uid="{8C8CD4D8-43D0-6547-8DC2-BBAD06847B4E}"/>
    <hyperlink ref="B21" r:id="rId12" xr:uid="{091A19C8-4650-7D4B-87EC-A1E23CB11B45}"/>
    <hyperlink ref="B22" r:id="rId13" xr:uid="{AD313264-F6B2-8C4A-8893-09D482FBB35D}"/>
    <hyperlink ref="B23" r:id="rId14" xr:uid="{780DBB50-4C7C-314A-8276-9F0D89694A52}"/>
    <hyperlink ref="B25" r:id="rId15" xr:uid="{53B6954B-9E63-F142-B0BC-6F47C9C22A1F}"/>
    <hyperlink ref="B24" r:id="rId16" xr:uid="{E540760B-651E-5649-8829-A32BC1275C4F}"/>
    <hyperlink ref="B27" r:id="rId17" xr:uid="{07B0FE65-D5C6-A240-8704-82B937D30378}"/>
    <hyperlink ref="B28" r:id="rId18" xr:uid="{DC3C9675-BE15-054E-81FB-CF67982D491D}"/>
    <hyperlink ref="B29" r:id="rId19" xr:uid="{E19398C8-560F-2B4A-A856-2FCB65A360A8}"/>
    <hyperlink ref="B30" r:id="rId20" xr:uid="{A86B2FF9-9BEF-174B-B8DC-8A0495DC7F82}"/>
    <hyperlink ref="B31" r:id="rId21" xr:uid="{ACB35608-6D8B-7846-B477-D5D65603AC05}"/>
    <hyperlink ref="B32" r:id="rId22" xr:uid="{15675725-CB9D-994A-8E8D-2691FAAD76F0}"/>
    <hyperlink ref="B33" r:id="rId23" xr:uid="{065AB83E-FD61-9D4D-A1AF-D4F73CB2A43E}"/>
    <hyperlink ref="B34" r:id="rId24" xr:uid="{C4D498A1-012E-A44C-84D8-64E526EDDA82}"/>
    <hyperlink ref="B36" r:id="rId25" xr:uid="{205AD154-7ED5-FE41-AAB9-E70355F701A2}"/>
    <hyperlink ref="B37" r:id="rId26" xr:uid="{87A130C8-8936-2941-AA25-145C21694AFF}"/>
    <hyperlink ref="B38" r:id="rId27" xr:uid="{1BB3FAAE-B0CB-FF46-9849-092D17BCFD06}"/>
    <hyperlink ref="B39" r:id="rId28" xr:uid="{3CC8059A-0C75-314E-9761-5C4C2E8EB572}"/>
    <hyperlink ref="B40" r:id="rId29" xr:uid="{ED106812-1CD0-C04C-B043-88437F5AB4DF}"/>
    <hyperlink ref="B41" r:id="rId30" xr:uid="{20068D47-A54A-2D4C-BFFF-6D22772EDEF0}"/>
    <hyperlink ref="B42" r:id="rId31" xr:uid="{F56C4DD8-1822-084E-ACC3-E593F12608ED}"/>
    <hyperlink ref="B43" r:id="rId32" xr:uid="{381134DE-E5F6-514B-8DF0-85EB688D75A5}"/>
    <hyperlink ref="B44" r:id="rId33" xr:uid="{ECF923E1-27DC-1E4E-BC70-D1C253A6DE25}"/>
    <hyperlink ref="B45" r:id="rId34" xr:uid="{B4B89FF1-4A7F-DA4C-98FD-B0D4B6355995}"/>
    <hyperlink ref="B46" r:id="rId35" xr:uid="{8DF8D24E-B897-BB4F-A913-8527900F55C7}"/>
    <hyperlink ref="B48" r:id="rId36" xr:uid="{4720FBFA-6D7E-4644-AA03-BC423CFF78B4}"/>
    <hyperlink ref="B49" r:id="rId37" xr:uid="{ADE26871-A17D-104D-8FA6-EA4EECE75217}"/>
    <hyperlink ref="B50" r:id="rId38" xr:uid="{1A7679BE-4A05-9241-9E94-2507168847E0}"/>
    <hyperlink ref="B51" r:id="rId39" xr:uid="{C3FAB1D6-766E-4D40-844A-FCCE91502CBD}"/>
    <hyperlink ref="B52" r:id="rId40" xr:uid="{F2422803-7005-0E4C-90A7-7D6A4E883443}"/>
    <hyperlink ref="B53" r:id="rId41" xr:uid="{4B24DEFC-A05F-CE4D-8DA0-CD8D205C0C7A}"/>
    <hyperlink ref="B54" r:id="rId42" xr:uid="{53FED5B9-C11C-F94C-A9FC-BC5B3A515B00}"/>
    <hyperlink ref="B55" r:id="rId43" xr:uid="{31724B98-8251-6248-915F-45C5A905E501}"/>
    <hyperlink ref="B57" r:id="rId44" display="MIRRORS HOLDS - FULL SERIES (10% DISCOUNT)" xr:uid="{A48B29DF-793B-CD43-BBDF-A05A6457C684}"/>
    <hyperlink ref="B71" r:id="rId45" xr:uid="{9511CFFB-2221-164C-BD88-A2C3933E281D}"/>
    <hyperlink ref="B72" r:id="rId46" xr:uid="{8937E03E-9374-5C4C-ABBC-C0E31AF77D4E}"/>
    <hyperlink ref="B73" r:id="rId47" xr:uid="{127ACDBD-397D-B548-B192-95F16DF24AFB}"/>
    <hyperlink ref="B75" r:id="rId48" xr:uid="{3D4033A0-80CF-2048-AB6E-6C715AAF3F44}"/>
    <hyperlink ref="B76" r:id="rId49" xr:uid="{372D23F0-9A3B-A343-97F6-FFD89D536525}"/>
    <hyperlink ref="B77" r:id="rId50" xr:uid="{03C7E31A-F4F3-464B-B3D3-45762BBF061C}"/>
    <hyperlink ref="B78" r:id="rId51" xr:uid="{E524273F-5523-B74F-B9BB-049FC3E731BB}"/>
    <hyperlink ref="B79" r:id="rId52" xr:uid="{AF126CB3-37D4-5047-9271-26105FBF686F}"/>
    <hyperlink ref="B94" r:id="rId53" xr:uid="{F36ADE8B-43B4-754C-8B22-4331B155AE1E}"/>
    <hyperlink ref="B63" r:id="rId54" xr:uid="{3BE2D56F-1751-CF4C-BED9-C3616CEFF934}"/>
    <hyperlink ref="B81" r:id="rId55" xr:uid="{EA09B1DE-2164-1347-BBC6-4D4B91C7E97F}"/>
    <hyperlink ref="B82" r:id="rId56" xr:uid="{0E1BC9F3-208F-1144-943C-4A19E73ABE09}"/>
    <hyperlink ref="B83" r:id="rId57" xr:uid="{E71E35BB-CE7B-DA48-A31C-9C02F673AD51}"/>
    <hyperlink ref="B84" r:id="rId58" xr:uid="{5026324C-A801-E045-90CA-4B0135D60A16}"/>
    <hyperlink ref="B85" r:id="rId59" xr:uid="{FD065703-8645-AE4C-B8D7-F136C2C74C1C}"/>
    <hyperlink ref="B62" r:id="rId60" xr:uid="{AC857113-41FA-8645-ADEE-63C8A1A138D6}"/>
    <hyperlink ref="B87" r:id="rId61" xr:uid="{079A12D6-1D22-F341-B903-8629C482FD68}"/>
    <hyperlink ref="B88" r:id="rId62" xr:uid="{E8EC1658-A488-CD4F-9775-601CABE27151}"/>
    <hyperlink ref="B59" r:id="rId63" xr:uid="{F084C5B3-93E2-774B-8ADF-E04DDA366E3A}"/>
    <hyperlink ref="B60" r:id="rId64" xr:uid="{85B5B8C7-1CA2-8E44-A417-436E0E8AD1EF}"/>
    <hyperlink ref="B95" r:id="rId65" xr:uid="{DD34127F-3EBF-CA47-9EFC-0C4FDF8EE35C}"/>
    <hyperlink ref="B96" r:id="rId66" xr:uid="{1BAE25BF-8773-454C-8C8B-0F2DE92B11E3}"/>
    <hyperlink ref="B65" r:id="rId67" xr:uid="{A0906303-7EE6-1E4C-8D44-119503FA02A2}"/>
    <hyperlink ref="B66" r:id="rId68" xr:uid="{FD0F3B92-362D-2443-9287-07C65FD8FEA0}"/>
    <hyperlink ref="B67" r:id="rId69" xr:uid="{0F521DC3-D25D-124C-996F-B70FC1978DB9}"/>
    <hyperlink ref="B68" r:id="rId70" xr:uid="{7E42E793-6342-C44F-A58A-7769710C9913}"/>
    <hyperlink ref="B69" r:id="rId71" xr:uid="{5D3E4475-FDD5-8E47-82AE-1305F1F34F4D}"/>
    <hyperlink ref="B90" r:id="rId72" xr:uid="{1CFC686E-2D54-D24B-9BBC-782BAD6B182B}"/>
    <hyperlink ref="B91" r:id="rId73" xr:uid="{8811B1E0-4318-004D-A392-6CBA13AB1BB3}"/>
    <hyperlink ref="B92" r:id="rId74" xr:uid="{0236B6FF-3272-604C-A863-FF7F12EF410D}"/>
    <hyperlink ref="B98" r:id="rId75" xr:uid="{E1D5C0B8-9EDA-5E46-B9ED-966F753EE81D}"/>
    <hyperlink ref="B100" r:id="rId76" xr:uid="{E27FF708-64D4-8943-BBE2-D8DAD2628E5A}"/>
    <hyperlink ref="B101" r:id="rId77" xr:uid="{DC37142F-671A-AF4C-9126-974EB6F16668}"/>
    <hyperlink ref="B102" r:id="rId78" xr:uid="{73633671-E3EB-8341-992E-58A5293CC0D5}"/>
    <hyperlink ref="B104" r:id="rId79" xr:uid="{9C958BE9-7F9F-044B-856B-527CC1078347}"/>
    <hyperlink ref="B105" r:id="rId80" xr:uid="{B0BFE0BE-8AF3-2243-AAB8-972DF2BE5E1F}"/>
    <hyperlink ref="B106" r:id="rId81" xr:uid="{489D2EEA-85E3-5E4C-81C2-14F7C63688C9}"/>
    <hyperlink ref="B107" r:id="rId82" xr:uid="{E18DFBCF-22C6-EA4F-A45E-4395D422811F}"/>
    <hyperlink ref="B108" r:id="rId83" xr:uid="{FE0798E3-494B-AD4F-A35A-6EEE4C7512A5}"/>
    <hyperlink ref="B109" r:id="rId84" xr:uid="{8DD158E1-EA8E-3144-99BE-06608D202B14}"/>
    <hyperlink ref="B111" r:id="rId85" xr:uid="{274812A8-A74F-6149-A991-7FDE520E207D}"/>
    <hyperlink ref="B112" r:id="rId86" xr:uid="{94DE40E7-100E-7F48-8BA4-89C0C2D1BC45}"/>
    <hyperlink ref="B113" r:id="rId87" xr:uid="{370EBEF9-2395-C948-971F-99D011E23DFF}"/>
    <hyperlink ref="B114" r:id="rId88" xr:uid="{7D7BE6CE-AA26-1241-AB4A-F86CA3BDEDB6}"/>
    <hyperlink ref="B115" r:id="rId89" xr:uid="{DBC51C22-C15A-E84E-8B37-6688C93208B5}"/>
    <hyperlink ref="B116" r:id="rId90" xr:uid="{8AEF6145-AF9E-0B47-9C0D-AAD18392F0F7}"/>
    <hyperlink ref="B117" r:id="rId91" xr:uid="{86C2D333-4610-2743-BCB7-B3B86A907695}"/>
    <hyperlink ref="B118" r:id="rId92" xr:uid="{D8273207-DDEA-BF45-B72E-46361392ACC2}"/>
    <hyperlink ref="B119" r:id="rId93" xr:uid="{B2632A24-DBC1-C442-9428-741FADD36B4F}"/>
    <hyperlink ref="B121" r:id="rId94" xr:uid="{FC442DE8-ACA1-554E-AF4D-25012DC56FB2}"/>
    <hyperlink ref="B122" r:id="rId95" xr:uid="{F3D5117B-0C6C-4A48-B1C9-6CB27714105C}"/>
    <hyperlink ref="B123" r:id="rId96" xr:uid="{822BFFBE-1282-7E4A-AB24-2A12030B13B4}"/>
    <hyperlink ref="B124" r:id="rId97" xr:uid="{78954785-F867-2A4F-8C61-ABAAC137E7BB}"/>
    <hyperlink ref="B126" r:id="rId98" xr:uid="{6D3C5BE6-4F74-1F42-810E-9EA5B188D213}"/>
    <hyperlink ref="B127" r:id="rId99" xr:uid="{9300B224-E74D-064A-ABA7-E99B1F19F4CD}"/>
    <hyperlink ref="B128" r:id="rId100" xr:uid="{3D9D33B8-E1D5-9E47-A3A7-AB6FFE00D06A}"/>
    <hyperlink ref="B129" r:id="rId101" xr:uid="{F4A8596D-6F5D-294D-B42C-9A5C5812EF6D}"/>
    <hyperlink ref="B130" r:id="rId102" xr:uid="{BB102208-27B1-9F49-A61C-16924B214EFF}"/>
    <hyperlink ref="B131" r:id="rId103" xr:uid="{22A83211-D0B7-F94F-94E9-2E5B13382B68}"/>
    <hyperlink ref="B132" r:id="rId104" xr:uid="{0A944BA8-E08F-FE40-A9A6-6E522A59753C}"/>
    <hyperlink ref="B133" r:id="rId105" xr:uid="{68E5D8C9-A01D-D949-B82A-462E83D40E32}"/>
    <hyperlink ref="B135" r:id="rId106" xr:uid="{515F5031-8BE6-264E-A97F-D85610F7B03C}"/>
    <hyperlink ref="B136" r:id="rId107" xr:uid="{A9458EF7-58AF-E14F-ACDE-190F7459AB35}"/>
    <hyperlink ref="B137" r:id="rId108" xr:uid="{B7E13F32-5431-AF45-AC0C-E54679B78860}"/>
    <hyperlink ref="B138" r:id="rId109" xr:uid="{C6BB7105-2364-9C47-B96D-1E95C3523963}"/>
    <hyperlink ref="B139" r:id="rId110" xr:uid="{69FAED89-04C9-A141-8BF8-E1C0724724D2}"/>
    <hyperlink ref="B140" r:id="rId111" xr:uid="{45866CD6-C145-6C48-8401-E9D0EA501B02}"/>
    <hyperlink ref="B142" r:id="rId112" xr:uid="{35A2A012-1779-A246-B8B2-654F50512D40}"/>
    <hyperlink ref="B143" r:id="rId113" xr:uid="{D3773F26-B002-6348-8178-EAD96C3BBA65}"/>
    <hyperlink ref="B144" r:id="rId114" xr:uid="{59A0FB34-25C0-1E4E-8D8D-BFE5D3A55C19}"/>
    <hyperlink ref="B145" r:id="rId115" xr:uid="{764201AB-4790-264E-B7D7-EB7D7F62CBED}"/>
  </hyperlinks>
  <pageMargins left="0.7" right="0.7" top="0.78740157499999996" bottom="0.78740157499999996" header="0.3" footer="0.3"/>
  <pageSetup paperSize="9" orientation="portrait" horizontalDpi="0" verticalDpi="0"/>
  <ignoredErrors>
    <ignoredError sqref="V7 V94:V96 V90:V92 V87:V88 V81:V85 V75:V79 V71:V73 V65:V69 V62:V63 V59:V60 V57 V48:V55 V36:V46 V27:V34 V20:V25 V13:V18 V9:V11 V98:V145" formulaRange="1"/>
  </ignoredErrors>
  <drawing r:id="rId1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8C53C-C35F-184B-9269-86701F6BFEAB}">
  <sheetPr codeName="Tabelle2"/>
  <dimension ref="A1:AB121"/>
  <sheetViews>
    <sheetView tabSelected="1" zoomScaleNormal="100" workbookViewId="0">
      <selection activeCell="R100" sqref="R100"/>
    </sheetView>
  </sheetViews>
  <sheetFormatPr defaultColWidth="10.875" defaultRowHeight="20.100000000000001" customHeight="1"/>
  <cols>
    <col min="1" max="1" width="1.625" style="9" customWidth="1"/>
    <col min="2" max="2" width="51.625" style="9" customWidth="1"/>
    <col min="3" max="3" width="14.125" style="47" customWidth="1"/>
    <col min="4" max="5" width="9.125" style="9" customWidth="1"/>
    <col min="6" max="6" width="10.875" style="9" customWidth="1"/>
    <col min="7" max="7" width="10.875" style="9"/>
    <col min="8" max="19" width="9.125" style="9" customWidth="1"/>
    <col min="20" max="20" width="14.125" style="9" customWidth="1"/>
    <col min="21" max="21" width="3.375" style="9" customWidth="1"/>
    <col min="22" max="16384" width="10.875" style="9"/>
  </cols>
  <sheetData>
    <row r="1" spans="1:28" ht="9.9499999999999993" customHeight="1">
      <c r="A1" s="8"/>
      <c r="B1" s="8"/>
      <c r="C1" s="43"/>
      <c r="Y1" s="89"/>
      <c r="Z1" s="89"/>
      <c r="AA1" s="89"/>
      <c r="AB1" s="89"/>
    </row>
    <row r="2" spans="1:28" ht="20.100000000000001" customHeight="1">
      <c r="A2" s="8"/>
      <c r="B2" s="8"/>
      <c r="C2" s="43"/>
      <c r="Y2" s="89"/>
      <c r="Z2" s="89"/>
      <c r="AA2" s="89"/>
      <c r="AB2" s="89"/>
    </row>
    <row r="3" spans="1:28" ht="20.100000000000001" customHeight="1">
      <c r="A3" s="8"/>
      <c r="B3" s="8"/>
      <c r="C3" s="44"/>
      <c r="H3" s="27" t="s">
        <v>0</v>
      </c>
      <c r="I3" s="28" t="s">
        <v>1</v>
      </c>
      <c r="J3" s="29" t="s">
        <v>2</v>
      </c>
      <c r="K3" s="30" t="s">
        <v>3</v>
      </c>
      <c r="L3" s="31" t="s">
        <v>4</v>
      </c>
      <c r="M3" s="32" t="s">
        <v>5</v>
      </c>
      <c r="N3" s="33" t="s">
        <v>6</v>
      </c>
      <c r="O3" s="34" t="s">
        <v>7</v>
      </c>
      <c r="P3" s="35" t="s">
        <v>8</v>
      </c>
      <c r="Q3" s="105" t="s">
        <v>9</v>
      </c>
      <c r="R3" s="40" t="s">
        <v>10</v>
      </c>
      <c r="S3" s="41" t="s">
        <v>11</v>
      </c>
      <c r="Y3" s="89"/>
      <c r="Z3" s="89"/>
      <c r="AA3" s="89"/>
      <c r="AB3" s="89"/>
    </row>
    <row r="4" spans="1:28" s="22" customFormat="1" ht="15" customHeight="1">
      <c r="A4" s="10"/>
      <c r="B4" s="8"/>
      <c r="C4" s="44"/>
      <c r="D4" s="9"/>
      <c r="E4" s="9"/>
      <c r="F4" s="9"/>
      <c r="G4" s="9"/>
      <c r="H4" s="11"/>
      <c r="I4" s="12"/>
      <c r="J4" s="13"/>
      <c r="K4" s="14"/>
      <c r="L4" s="15"/>
      <c r="M4" s="16"/>
      <c r="N4" s="17"/>
      <c r="O4" s="18"/>
      <c r="P4" s="19"/>
      <c r="Q4" s="106"/>
      <c r="R4" s="20" t="s">
        <v>12</v>
      </c>
      <c r="S4" s="21" t="s">
        <v>12</v>
      </c>
      <c r="T4" s="9"/>
      <c r="Y4" s="118"/>
      <c r="Z4" s="118"/>
      <c r="AA4" s="118"/>
      <c r="AB4" s="118"/>
    </row>
    <row r="5" spans="1:28" ht="20.100000000000001" customHeight="1">
      <c r="A5" s="8"/>
      <c r="B5" s="8"/>
      <c r="C5" s="43"/>
      <c r="Y5" s="89"/>
      <c r="Z5" s="89"/>
      <c r="AA5" s="89"/>
      <c r="AB5" s="89"/>
    </row>
    <row r="6" spans="1:28" ht="20.100000000000001" customHeight="1">
      <c r="B6" s="4" t="s">
        <v>13</v>
      </c>
      <c r="C6" s="45" t="s">
        <v>14</v>
      </c>
      <c r="D6" s="26" t="s">
        <v>15</v>
      </c>
      <c r="E6" s="26" t="s">
        <v>16</v>
      </c>
      <c r="F6" s="26" t="s">
        <v>17</v>
      </c>
      <c r="G6" s="26" t="s">
        <v>18</v>
      </c>
      <c r="H6" s="153" t="s">
        <v>19</v>
      </c>
      <c r="I6" s="154"/>
      <c r="J6" s="154"/>
      <c r="K6" s="154"/>
      <c r="L6" s="154"/>
      <c r="M6" s="154"/>
      <c r="N6" s="154"/>
      <c r="O6" s="154"/>
      <c r="P6" s="155"/>
      <c r="Q6" s="101"/>
      <c r="R6" s="153" t="s">
        <v>20</v>
      </c>
      <c r="S6" s="155"/>
      <c r="T6" s="26" t="s">
        <v>21</v>
      </c>
      <c r="Y6" s="89"/>
      <c r="Z6" s="89"/>
      <c r="AA6" s="89"/>
      <c r="AB6" s="89"/>
    </row>
    <row r="7" spans="1:28" ht="20.100000000000001" customHeight="1">
      <c r="B7" s="85" t="s">
        <v>269</v>
      </c>
      <c r="C7" s="108" t="s">
        <v>270</v>
      </c>
      <c r="D7" s="109">
        <v>14</v>
      </c>
      <c r="E7" s="110" t="s">
        <v>271</v>
      </c>
      <c r="F7" s="111">
        <v>24.17</v>
      </c>
      <c r="G7" s="112">
        <v>1686.5</v>
      </c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36">
        <f>G7*H7+G7*I7+G7*J7+G7*K7+G7*L7+G7*M7+G7*N7+G7*O7+G7*P7+G7*Q7+(G7*1.05)*R7+(G7*1.05)*S7</f>
        <v>0</v>
      </c>
      <c r="V7" s="9">
        <f>SUM(H7:S7)*D7</f>
        <v>0</v>
      </c>
      <c r="W7" s="9">
        <f>SUM(H7:S7)*F7</f>
        <v>0</v>
      </c>
      <c r="Y7" s="89"/>
      <c r="Z7" s="89"/>
      <c r="AA7" s="89"/>
      <c r="AB7" s="89"/>
    </row>
    <row r="8" spans="1:28" ht="9.9499999999999993" customHeight="1">
      <c r="B8" s="148"/>
      <c r="C8" s="113"/>
      <c r="D8" s="2"/>
      <c r="E8" s="2"/>
      <c r="F8" s="2"/>
      <c r="G8" s="2"/>
      <c r="H8" s="135"/>
      <c r="I8" s="136"/>
      <c r="J8" s="137"/>
      <c r="K8" s="138"/>
      <c r="L8" s="139"/>
      <c r="M8" s="140"/>
      <c r="N8" s="141"/>
      <c r="O8" s="142"/>
      <c r="P8" s="143"/>
      <c r="Q8" s="144"/>
      <c r="R8" s="145"/>
      <c r="S8" s="146"/>
      <c r="Y8" s="89"/>
      <c r="Z8" s="89"/>
      <c r="AA8" s="89"/>
      <c r="AB8" s="89"/>
    </row>
    <row r="9" spans="1:28" ht="20.100000000000001" customHeight="1">
      <c r="B9" s="85" t="s">
        <v>272</v>
      </c>
      <c r="C9" s="114" t="s">
        <v>273</v>
      </c>
      <c r="D9" s="115">
        <v>1</v>
      </c>
      <c r="E9" s="110" t="s">
        <v>271</v>
      </c>
      <c r="F9" s="111">
        <v>1.88</v>
      </c>
      <c r="G9" s="117">
        <v>144.5</v>
      </c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36">
        <f>G9*H9+G9*I9+G9*J9+G9*K9+G9*L9+G9*M9+G9*N9+G9*O9+G9*P9+G9*Q9+(G9*1.05)*R9+(G9*1.05)*S9</f>
        <v>0</v>
      </c>
      <c r="V9" s="9">
        <f>SUM(H9:S9)*D9</f>
        <v>0</v>
      </c>
      <c r="W9" s="9">
        <f>SUM(H9:S9)*F9</f>
        <v>0</v>
      </c>
      <c r="Y9" s="89"/>
      <c r="Z9" s="89"/>
      <c r="AA9" s="89"/>
      <c r="AB9" s="89"/>
    </row>
    <row r="10" spans="1:28" ht="20.100000000000001" customHeight="1">
      <c r="B10" s="85" t="s">
        <v>274</v>
      </c>
      <c r="C10" s="114" t="s">
        <v>275</v>
      </c>
      <c r="D10" s="115">
        <v>1</v>
      </c>
      <c r="E10" s="110" t="s">
        <v>271</v>
      </c>
      <c r="F10" s="111">
        <v>1.65</v>
      </c>
      <c r="G10" s="117">
        <v>136.5</v>
      </c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36">
        <f>G10*H10+G10*I10+G10*J10+G10*K10+G10*L10+G10*M10+G10*N10+G10*O10+G10*P10+G10*Q10+(G10*1.05)*R10+(G10*1.05)*S10</f>
        <v>0</v>
      </c>
      <c r="V10" s="9">
        <f>SUM(H10:S10)*D10</f>
        <v>0</v>
      </c>
      <c r="W10" s="9">
        <f>SUM(H10:S10)*F10</f>
        <v>0</v>
      </c>
      <c r="Y10" s="89"/>
      <c r="Z10" s="89"/>
      <c r="AA10" s="89"/>
      <c r="AB10" s="89"/>
    </row>
    <row r="11" spans="1:28" ht="20.100000000000001" customHeight="1">
      <c r="B11" s="85" t="s">
        <v>276</v>
      </c>
      <c r="C11" s="114" t="s">
        <v>277</v>
      </c>
      <c r="D11" s="115">
        <v>1</v>
      </c>
      <c r="E11" s="110" t="s">
        <v>271</v>
      </c>
      <c r="F11" s="111">
        <v>1.67</v>
      </c>
      <c r="G11" s="117">
        <v>126</v>
      </c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36">
        <f>G11*H11+G11*I11+G11*J11+G11*K11+G11*L11+G11*M11+G11*N11+G11*O11+G11*P11+G11*Q11+(G11*1.05)*R11+(G11*1.05)*S11</f>
        <v>0</v>
      </c>
      <c r="V11" s="9">
        <f>SUM(H11:S11)*D11</f>
        <v>0</v>
      </c>
      <c r="W11" s="9">
        <f>SUM(H11:S11)*F11</f>
        <v>0</v>
      </c>
      <c r="Y11" s="89"/>
      <c r="Z11" s="89"/>
      <c r="AA11" s="89"/>
      <c r="AB11" s="89"/>
    </row>
    <row r="12" spans="1:28" ht="20.100000000000001" customHeight="1">
      <c r="B12" s="85" t="s">
        <v>278</v>
      </c>
      <c r="C12" s="114" t="s">
        <v>279</v>
      </c>
      <c r="D12" s="115">
        <v>1</v>
      </c>
      <c r="E12" s="110" t="s">
        <v>271</v>
      </c>
      <c r="F12" s="111">
        <v>1.65</v>
      </c>
      <c r="G12" s="117">
        <v>129</v>
      </c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36">
        <f>G12*H12+G12*I12+G12*J12+G12*K12+G12*L12+G12*M12+G12*N12+G12*O12+G12*P12+G12*Q12+(G12*1.05)*R12+(G12*1.05)*S12</f>
        <v>0</v>
      </c>
      <c r="V12" s="9">
        <f>SUM(H12:S12)*D12</f>
        <v>0</v>
      </c>
      <c r="W12" s="9">
        <f>SUM(H12:S12)*F12</f>
        <v>0</v>
      </c>
      <c r="Y12" s="89"/>
      <c r="Z12" s="89"/>
      <c r="AA12" s="89"/>
      <c r="AB12" s="89"/>
    </row>
    <row r="13" spans="1:28" ht="9.9499999999999993" customHeight="1">
      <c r="B13" s="148"/>
      <c r="C13" s="46"/>
      <c r="D13" s="1"/>
      <c r="E13" s="1"/>
      <c r="F13" s="1"/>
      <c r="G13" s="1"/>
      <c r="H13" s="135"/>
      <c r="I13" s="136"/>
      <c r="J13" s="137"/>
      <c r="K13" s="138"/>
      <c r="L13" s="139"/>
      <c r="M13" s="140"/>
      <c r="N13" s="141"/>
      <c r="O13" s="142"/>
      <c r="P13" s="143"/>
      <c r="Q13" s="144"/>
      <c r="R13" s="145"/>
      <c r="S13" s="146"/>
      <c r="Y13" s="89"/>
      <c r="Z13" s="89"/>
      <c r="AA13" s="89"/>
      <c r="AB13" s="89"/>
    </row>
    <row r="14" spans="1:28" ht="20.100000000000001" customHeight="1">
      <c r="B14" s="85" t="s">
        <v>280</v>
      </c>
      <c r="C14" s="114" t="s">
        <v>281</v>
      </c>
      <c r="D14" s="115">
        <v>1</v>
      </c>
      <c r="E14" s="110" t="s">
        <v>271</v>
      </c>
      <c r="F14" s="111">
        <v>2.17</v>
      </c>
      <c r="G14" s="117">
        <v>153</v>
      </c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36">
        <f t="shared" ref="T14:T19" si="0">G14*H14+G14*I14+G14*J14+G14*K14+G14*L14+G14*M14+G14*N14+G14*O14+G14*P14+G14*Q14+(G14*1.05)*R14+(G14*1.05)*S14</f>
        <v>0</v>
      </c>
      <c r="V14" s="9">
        <f t="shared" ref="V14:V19" si="1">SUM(H14:S14)*D14</f>
        <v>0</v>
      </c>
      <c r="W14" s="9">
        <f t="shared" ref="W14:W19" si="2">SUM(H14:S14)*F14</f>
        <v>0</v>
      </c>
      <c r="Y14" s="89"/>
      <c r="Z14" s="89"/>
      <c r="AA14" s="89"/>
      <c r="AB14" s="89"/>
    </row>
    <row r="15" spans="1:28" ht="20.100000000000001" customHeight="1">
      <c r="B15" s="85" t="s">
        <v>282</v>
      </c>
      <c r="C15" s="114" t="s">
        <v>283</v>
      </c>
      <c r="D15" s="115">
        <v>1</v>
      </c>
      <c r="E15" s="110" t="s">
        <v>271</v>
      </c>
      <c r="F15" s="111">
        <v>1.49</v>
      </c>
      <c r="G15" s="117">
        <v>121.5</v>
      </c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36">
        <f t="shared" si="0"/>
        <v>0</v>
      </c>
      <c r="V15" s="9">
        <f t="shared" si="1"/>
        <v>0</v>
      </c>
      <c r="W15" s="9">
        <f t="shared" si="2"/>
        <v>0</v>
      </c>
      <c r="Y15" s="89"/>
      <c r="Z15" s="89"/>
      <c r="AA15" s="89"/>
      <c r="AB15" s="89"/>
    </row>
    <row r="16" spans="1:28" ht="20.100000000000001" customHeight="1">
      <c r="B16" s="85" t="s">
        <v>284</v>
      </c>
      <c r="C16" s="114" t="s">
        <v>285</v>
      </c>
      <c r="D16" s="115">
        <v>1</v>
      </c>
      <c r="E16" s="110" t="s">
        <v>271</v>
      </c>
      <c r="F16" s="111">
        <v>1.6</v>
      </c>
      <c r="G16" s="117">
        <v>126</v>
      </c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36">
        <f t="shared" si="0"/>
        <v>0</v>
      </c>
      <c r="V16" s="9">
        <f t="shared" si="1"/>
        <v>0</v>
      </c>
      <c r="W16" s="9">
        <f t="shared" si="2"/>
        <v>0</v>
      </c>
      <c r="Y16" s="89"/>
      <c r="Z16" s="89"/>
      <c r="AA16" s="89"/>
      <c r="AB16" s="89"/>
    </row>
    <row r="17" spans="2:28" ht="20.100000000000001" customHeight="1">
      <c r="B17" s="85" t="s">
        <v>286</v>
      </c>
      <c r="C17" s="114" t="s">
        <v>287</v>
      </c>
      <c r="D17" s="115">
        <v>1</v>
      </c>
      <c r="E17" s="110" t="s">
        <v>271</v>
      </c>
      <c r="F17" s="111">
        <v>1.42</v>
      </c>
      <c r="G17" s="117">
        <v>118</v>
      </c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36">
        <f t="shared" si="0"/>
        <v>0</v>
      </c>
      <c r="V17" s="9">
        <f t="shared" si="1"/>
        <v>0</v>
      </c>
      <c r="W17" s="9">
        <f t="shared" si="2"/>
        <v>0</v>
      </c>
      <c r="Y17" s="89"/>
      <c r="Z17" s="89"/>
      <c r="AA17" s="89"/>
      <c r="AB17" s="89"/>
    </row>
    <row r="18" spans="2:28" ht="20.100000000000001" customHeight="1">
      <c r="B18" s="85" t="s">
        <v>288</v>
      </c>
      <c r="C18" s="114" t="s">
        <v>289</v>
      </c>
      <c r="D18" s="115">
        <v>1</v>
      </c>
      <c r="E18" s="110" t="s">
        <v>271</v>
      </c>
      <c r="F18" s="111">
        <v>1.81</v>
      </c>
      <c r="G18" s="117">
        <v>142.5</v>
      </c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36">
        <f t="shared" si="0"/>
        <v>0</v>
      </c>
      <c r="V18" s="9">
        <f t="shared" si="1"/>
        <v>0</v>
      </c>
      <c r="W18" s="9">
        <f t="shared" si="2"/>
        <v>0</v>
      </c>
      <c r="Y18" s="89"/>
      <c r="Z18" s="89"/>
      <c r="AA18" s="89"/>
      <c r="AB18" s="89"/>
    </row>
    <row r="19" spans="2:28" ht="20.100000000000001" customHeight="1">
      <c r="B19" s="85" t="s">
        <v>290</v>
      </c>
      <c r="C19" s="114" t="s">
        <v>291</v>
      </c>
      <c r="D19" s="115">
        <v>1</v>
      </c>
      <c r="E19" s="110" t="s">
        <v>271</v>
      </c>
      <c r="F19" s="111">
        <v>1.31</v>
      </c>
      <c r="G19" s="117">
        <v>114.5</v>
      </c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36">
        <f t="shared" si="0"/>
        <v>0</v>
      </c>
      <c r="V19" s="9">
        <f t="shared" si="1"/>
        <v>0</v>
      </c>
      <c r="W19" s="9">
        <f t="shared" si="2"/>
        <v>0</v>
      </c>
      <c r="Y19" s="89"/>
      <c r="Z19" s="89"/>
      <c r="AA19" s="89"/>
      <c r="AB19" s="89"/>
    </row>
    <row r="20" spans="2:28" ht="9.9499999999999993" customHeight="1">
      <c r="B20" s="148"/>
      <c r="C20" s="46"/>
      <c r="D20" s="1"/>
      <c r="E20" s="1"/>
      <c r="F20" s="1"/>
      <c r="G20" s="1"/>
      <c r="H20" s="135"/>
      <c r="I20" s="136"/>
      <c r="J20" s="137"/>
      <c r="K20" s="138"/>
      <c r="L20" s="139"/>
      <c r="M20" s="140"/>
      <c r="N20" s="141"/>
      <c r="O20" s="142"/>
      <c r="P20" s="143"/>
      <c r="Q20" s="144"/>
      <c r="R20" s="145"/>
      <c r="S20" s="146"/>
      <c r="Y20" s="89"/>
      <c r="Z20" s="89"/>
      <c r="AA20" s="89"/>
      <c r="AB20" s="89"/>
    </row>
    <row r="21" spans="2:28" ht="20.100000000000001" customHeight="1">
      <c r="B21" s="85" t="s">
        <v>292</v>
      </c>
      <c r="C21" s="114" t="s">
        <v>293</v>
      </c>
      <c r="D21" s="115">
        <v>1</v>
      </c>
      <c r="E21" s="110" t="s">
        <v>271</v>
      </c>
      <c r="F21" s="111">
        <v>1.58</v>
      </c>
      <c r="G21" s="117">
        <v>126</v>
      </c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36">
        <f>G21*H21+G21*I21+G21*J21+G21*K21+G21*L21+G21*M21+G21*N21+G21*O21+G21*P21+G21*Q21+(G21*1.05)*R21+(G21*1.05)*S21</f>
        <v>0</v>
      </c>
      <c r="V21" s="9">
        <f>SUM(H21:S21)*D21</f>
        <v>0</v>
      </c>
      <c r="W21" s="9">
        <f>SUM(H21:S21)*F21</f>
        <v>0</v>
      </c>
      <c r="Y21" s="89"/>
      <c r="Z21" s="89"/>
      <c r="AA21" s="89"/>
      <c r="AB21" s="89"/>
    </row>
    <row r="22" spans="2:28" ht="20.100000000000001" customHeight="1">
      <c r="B22" s="85" t="s">
        <v>294</v>
      </c>
      <c r="C22" s="114" t="s">
        <v>295</v>
      </c>
      <c r="D22" s="115">
        <v>1</v>
      </c>
      <c r="E22" s="110" t="s">
        <v>271</v>
      </c>
      <c r="F22" s="111">
        <v>2.25</v>
      </c>
      <c r="G22" s="117">
        <v>157.5</v>
      </c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36">
        <f>G22*H22+G22*I22+G22*J22+G22*K22+G22*L22+G22*M22+G22*N22+G22*O22+G22*P22+G22*Q22+(G22*1.05)*R22+(G22*1.05)*S22</f>
        <v>0</v>
      </c>
      <c r="V22" s="9">
        <f>SUM(H22:S22)*D22</f>
        <v>0</v>
      </c>
      <c r="W22" s="9">
        <f>SUM(H22:S22)*F22</f>
        <v>0</v>
      </c>
      <c r="Y22" s="89"/>
      <c r="Z22" s="89"/>
      <c r="AA22" s="89"/>
      <c r="AB22" s="89"/>
    </row>
    <row r="23" spans="2:28" ht="20.100000000000001" customHeight="1">
      <c r="B23" s="85" t="s">
        <v>296</v>
      </c>
      <c r="C23" s="114" t="s">
        <v>297</v>
      </c>
      <c r="D23" s="115">
        <v>1</v>
      </c>
      <c r="E23" s="110" t="s">
        <v>271</v>
      </c>
      <c r="F23" s="111">
        <v>1.82</v>
      </c>
      <c r="G23" s="117">
        <v>134</v>
      </c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36">
        <f>G23*H23+G23*I23+G23*J23+G23*K23+G23*L23+G23*M23+G23*N23+G23*O23+G23*P23+G23*Q23+(G23*1.05)*R23+(G23*1.05)*S23</f>
        <v>0</v>
      </c>
      <c r="V23" s="9">
        <f>SUM(H23:S23)*D23</f>
        <v>0</v>
      </c>
      <c r="W23" s="9">
        <f>SUM(H23:S23)*F23</f>
        <v>0</v>
      </c>
      <c r="Y23" s="89"/>
      <c r="Z23" s="89"/>
      <c r="AA23" s="89"/>
      <c r="AB23" s="89"/>
    </row>
    <row r="24" spans="2:28" ht="20.100000000000001" customHeight="1">
      <c r="B24" s="85" t="s">
        <v>298</v>
      </c>
      <c r="C24" s="114" t="s">
        <v>299</v>
      </c>
      <c r="D24" s="115">
        <v>1</v>
      </c>
      <c r="E24" s="110" t="s">
        <v>271</v>
      </c>
      <c r="F24" s="111">
        <v>1.87</v>
      </c>
      <c r="G24" s="117">
        <v>144.5</v>
      </c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36">
        <f>G24*H24+G24*I24+G24*J24+G24*K24+G24*L24+G24*M24+G24*N24+G24*O24+G24*P24+G24*Q24+(G24*1.05)*R24+(G24*1.05)*S24</f>
        <v>0</v>
      </c>
      <c r="V24" s="9">
        <f>SUM(H24:S24)*D24</f>
        <v>0</v>
      </c>
      <c r="W24" s="9">
        <f>SUM(H24:S24)*F24</f>
        <v>0</v>
      </c>
      <c r="Y24" s="89"/>
      <c r="Z24" s="89"/>
      <c r="AA24" s="89"/>
      <c r="AB24" s="89"/>
    </row>
    <row r="25" spans="2:28" ht="20.100000000000001" customHeight="1">
      <c r="B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Y25" s="89"/>
      <c r="Z25" s="89"/>
      <c r="AA25" s="89"/>
      <c r="AB25" s="89"/>
    </row>
    <row r="26" spans="2:28" ht="20.100000000000001" customHeight="1">
      <c r="B26" s="85" t="s">
        <v>300</v>
      </c>
      <c r="C26" s="108" t="s">
        <v>301</v>
      </c>
      <c r="D26" s="109">
        <v>14</v>
      </c>
      <c r="E26" s="110" t="s">
        <v>271</v>
      </c>
      <c r="F26" s="111">
        <v>24.17</v>
      </c>
      <c r="G26" s="112">
        <v>2070</v>
      </c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36">
        <f>G26*H26+G26*I26+G26*J26+G26*K26+G26*L26+G26*M26+G26*N26+G26*O26+G26*P26+G26*Q26+(G26*1.05)*R26+(G26*1.05)*S26</f>
        <v>0</v>
      </c>
      <c r="V26" s="9">
        <f>SUM(H26:S26)*D26</f>
        <v>0</v>
      </c>
      <c r="W26" s="9">
        <f>SUM(H26:S26)*F26</f>
        <v>0</v>
      </c>
      <c r="Y26" s="89"/>
      <c r="Z26" s="89"/>
      <c r="AA26" s="89"/>
      <c r="AB26" s="89"/>
    </row>
    <row r="27" spans="2:28" ht="9.9499999999999993" customHeight="1">
      <c r="B27" s="148"/>
      <c r="C27" s="113"/>
      <c r="D27" s="2"/>
      <c r="E27" s="2"/>
      <c r="F27" s="2"/>
      <c r="G27" s="2"/>
      <c r="H27" s="135"/>
      <c r="I27" s="136"/>
      <c r="J27" s="137"/>
      <c r="K27" s="138"/>
      <c r="L27" s="139"/>
      <c r="M27" s="140"/>
      <c r="N27" s="141"/>
      <c r="O27" s="142"/>
      <c r="P27" s="143"/>
      <c r="Q27" s="144"/>
      <c r="R27" s="145"/>
      <c r="S27" s="146"/>
      <c r="Y27" s="89"/>
      <c r="Z27" s="89"/>
      <c r="AA27" s="89"/>
      <c r="AB27" s="89"/>
    </row>
    <row r="28" spans="2:28" ht="20.100000000000001" customHeight="1">
      <c r="B28" s="85" t="s">
        <v>302</v>
      </c>
      <c r="C28" s="114" t="s">
        <v>303</v>
      </c>
      <c r="D28" s="115">
        <v>1</v>
      </c>
      <c r="E28" s="110" t="s">
        <v>271</v>
      </c>
      <c r="F28" s="111">
        <v>1.88</v>
      </c>
      <c r="G28" s="117">
        <v>178</v>
      </c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36">
        <f>G28*H28+G28*I28+G28*J28+G28*K28+G28*L28+G28*M28+G28*N28+G28*O28+G28*P28+G28*Q28+(G28*1.05)*R28+(G28*1.05)*S28</f>
        <v>0</v>
      </c>
      <c r="V28" s="9">
        <f>SUM(H28:S28)*D28</f>
        <v>0</v>
      </c>
      <c r="W28" s="9">
        <f>SUM(H28:S28)*F28</f>
        <v>0</v>
      </c>
      <c r="Y28" s="89"/>
      <c r="Z28" s="89"/>
      <c r="AA28" s="89"/>
      <c r="AB28" s="89"/>
    </row>
    <row r="29" spans="2:28" ht="20.100000000000001" customHeight="1">
      <c r="B29" s="85" t="s">
        <v>304</v>
      </c>
      <c r="C29" s="114" t="s">
        <v>305</v>
      </c>
      <c r="D29" s="115">
        <v>1</v>
      </c>
      <c r="E29" s="110" t="s">
        <v>271</v>
      </c>
      <c r="F29" s="111">
        <v>1.65</v>
      </c>
      <c r="G29" s="117">
        <v>165</v>
      </c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36">
        <f>G29*H29+G29*I29+G29*J29+G29*K29+G29*L29+G29*M29+G29*N29+G29*O29+G29*P29+G29*Q29+(G29*1.05)*R29+(G29*1.05)*S29</f>
        <v>0</v>
      </c>
      <c r="V29" s="9">
        <f>SUM(H29:S29)*D29</f>
        <v>0</v>
      </c>
      <c r="W29" s="9">
        <f>SUM(H29:S29)*F29</f>
        <v>0</v>
      </c>
      <c r="Y29" s="89"/>
      <c r="Z29" s="89"/>
      <c r="AA29" s="89"/>
      <c r="AB29" s="89"/>
    </row>
    <row r="30" spans="2:28" ht="20.100000000000001" customHeight="1">
      <c r="B30" s="85" t="s">
        <v>306</v>
      </c>
      <c r="C30" s="114" t="s">
        <v>307</v>
      </c>
      <c r="D30" s="115">
        <v>1</v>
      </c>
      <c r="E30" s="110" t="s">
        <v>271</v>
      </c>
      <c r="F30" s="111">
        <v>1.67</v>
      </c>
      <c r="G30" s="117">
        <v>156</v>
      </c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36">
        <f>G30*H30+G30*I30+G30*J30+G30*K30+G30*L30+G30*M30+G30*N30+G30*O30+G30*P30+G30*Q30+(G30*1.05)*R30+(G30*1.05)*S30</f>
        <v>0</v>
      </c>
      <c r="V30" s="9">
        <f>SUM(H30:S30)*D30</f>
        <v>0</v>
      </c>
      <c r="W30" s="9">
        <f>SUM(H30:S30)*F30</f>
        <v>0</v>
      </c>
      <c r="Y30" s="89"/>
      <c r="Z30" s="89"/>
      <c r="AA30" s="89"/>
      <c r="AB30" s="89"/>
    </row>
    <row r="31" spans="2:28" ht="20.100000000000001" customHeight="1">
      <c r="B31" s="85" t="s">
        <v>308</v>
      </c>
      <c r="C31" s="114" t="s">
        <v>309</v>
      </c>
      <c r="D31" s="115">
        <v>1</v>
      </c>
      <c r="E31" s="110" t="s">
        <v>271</v>
      </c>
      <c r="F31" s="111">
        <v>1.65</v>
      </c>
      <c r="G31" s="117">
        <v>157.5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36">
        <f>G31*H31+G31*I31+G31*J31+G31*K31+G31*L31+G31*M31+G31*N31+G31*O31+G31*P31+G31*Q31+(G31*1.05)*R31+(G31*1.05)*S31</f>
        <v>0</v>
      </c>
      <c r="V31" s="9">
        <f>SUM(H31:S31)*D31</f>
        <v>0</v>
      </c>
      <c r="W31" s="9">
        <f>SUM(H31:S31)*F31</f>
        <v>0</v>
      </c>
      <c r="Y31" s="89"/>
      <c r="Z31" s="89"/>
      <c r="AA31" s="89"/>
      <c r="AB31" s="89"/>
    </row>
    <row r="32" spans="2:28" ht="9.9499999999999993" customHeight="1">
      <c r="B32" s="148"/>
      <c r="C32" s="46"/>
      <c r="D32" s="1"/>
      <c r="E32" s="1"/>
      <c r="F32" s="1"/>
      <c r="G32" s="1"/>
      <c r="H32" s="135"/>
      <c r="I32" s="136"/>
      <c r="J32" s="137"/>
      <c r="K32" s="138"/>
      <c r="L32" s="139"/>
      <c r="M32" s="140"/>
      <c r="N32" s="141"/>
      <c r="O32" s="142"/>
      <c r="P32" s="143"/>
      <c r="Q32" s="144"/>
      <c r="R32" s="145"/>
      <c r="S32" s="146"/>
      <c r="Y32" s="89"/>
      <c r="Z32" s="89"/>
      <c r="AA32" s="89"/>
      <c r="AB32" s="89"/>
    </row>
    <row r="33" spans="2:28" ht="20.100000000000001" customHeight="1">
      <c r="B33" s="85" t="s">
        <v>310</v>
      </c>
      <c r="C33" s="114" t="s">
        <v>311</v>
      </c>
      <c r="D33" s="115">
        <v>1</v>
      </c>
      <c r="E33" s="110" t="s">
        <v>271</v>
      </c>
      <c r="F33" s="111">
        <v>2.17</v>
      </c>
      <c r="G33" s="117">
        <v>191.5</v>
      </c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36">
        <f t="shared" ref="T33:T38" si="3">G33*H33+G33*I33+G33*J33+G33*K33+G33*L33+G33*M33+G33*N33+G33*O33+G33*P33+G33*Q33+(G33*1.05)*R33+(G33*1.05)*S33</f>
        <v>0</v>
      </c>
      <c r="V33" s="9">
        <f t="shared" ref="V33:V38" si="4">SUM(H33:S33)*D33</f>
        <v>0</v>
      </c>
      <c r="W33" s="9">
        <f t="shared" ref="W33:W38" si="5">SUM(H33:S33)*F33</f>
        <v>0</v>
      </c>
      <c r="Y33" s="89"/>
      <c r="Z33" s="89"/>
      <c r="AA33" s="89"/>
      <c r="AB33" s="89"/>
    </row>
    <row r="34" spans="2:28" ht="20.100000000000001" customHeight="1">
      <c r="B34" s="85" t="s">
        <v>312</v>
      </c>
      <c r="C34" s="114" t="s">
        <v>313</v>
      </c>
      <c r="D34" s="115">
        <v>1</v>
      </c>
      <c r="E34" s="110" t="s">
        <v>271</v>
      </c>
      <c r="F34" s="111">
        <v>1.49</v>
      </c>
      <c r="G34" s="117">
        <v>148</v>
      </c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36">
        <f t="shared" si="3"/>
        <v>0</v>
      </c>
      <c r="V34" s="9">
        <f t="shared" si="4"/>
        <v>0</v>
      </c>
      <c r="W34" s="9">
        <f t="shared" si="5"/>
        <v>0</v>
      </c>
      <c r="Y34" s="89"/>
      <c r="Z34" s="89"/>
      <c r="AA34" s="89"/>
      <c r="AB34" s="89"/>
    </row>
    <row r="35" spans="2:28" ht="20.100000000000001" customHeight="1">
      <c r="B35" s="85" t="s">
        <v>314</v>
      </c>
      <c r="C35" s="114" t="s">
        <v>315</v>
      </c>
      <c r="D35" s="115">
        <v>1</v>
      </c>
      <c r="E35" s="110" t="s">
        <v>271</v>
      </c>
      <c r="F35" s="111">
        <v>1.6</v>
      </c>
      <c r="G35" s="117">
        <v>154.5</v>
      </c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36">
        <f t="shared" si="3"/>
        <v>0</v>
      </c>
      <c r="V35" s="9">
        <f t="shared" si="4"/>
        <v>0</v>
      </c>
      <c r="W35" s="9">
        <f t="shared" si="5"/>
        <v>0</v>
      </c>
      <c r="Y35" s="89"/>
      <c r="Z35" s="89"/>
      <c r="AA35" s="89"/>
      <c r="AB35" s="89"/>
    </row>
    <row r="36" spans="2:28" ht="20.100000000000001" customHeight="1">
      <c r="B36" s="85" t="s">
        <v>316</v>
      </c>
      <c r="C36" s="114" t="s">
        <v>317</v>
      </c>
      <c r="D36" s="115">
        <v>1</v>
      </c>
      <c r="E36" s="110" t="s">
        <v>271</v>
      </c>
      <c r="F36" s="111">
        <v>1.42</v>
      </c>
      <c r="G36" s="117">
        <v>143</v>
      </c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36">
        <f t="shared" si="3"/>
        <v>0</v>
      </c>
      <c r="V36" s="9">
        <f t="shared" si="4"/>
        <v>0</v>
      </c>
      <c r="W36" s="9">
        <f t="shared" si="5"/>
        <v>0</v>
      </c>
      <c r="Y36" s="89"/>
      <c r="Z36" s="89"/>
      <c r="AA36" s="89"/>
      <c r="AB36" s="89"/>
    </row>
    <row r="37" spans="2:28" ht="20.100000000000001" customHeight="1">
      <c r="B37" s="85" t="s">
        <v>318</v>
      </c>
      <c r="C37" s="114" t="s">
        <v>319</v>
      </c>
      <c r="D37" s="115">
        <v>1</v>
      </c>
      <c r="E37" s="110" t="s">
        <v>271</v>
      </c>
      <c r="F37" s="111">
        <v>1.81</v>
      </c>
      <c r="G37" s="117">
        <v>174.5</v>
      </c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36">
        <f t="shared" si="3"/>
        <v>0</v>
      </c>
      <c r="V37" s="9">
        <f t="shared" si="4"/>
        <v>0</v>
      </c>
      <c r="W37" s="9">
        <f t="shared" si="5"/>
        <v>0</v>
      </c>
      <c r="Y37" s="89"/>
      <c r="Z37" s="89"/>
      <c r="AA37" s="89"/>
      <c r="AB37" s="89"/>
    </row>
    <row r="38" spans="2:28" ht="20.100000000000001" customHeight="1">
      <c r="B38" s="85" t="s">
        <v>320</v>
      </c>
      <c r="C38" s="114" t="s">
        <v>321</v>
      </c>
      <c r="D38" s="115">
        <v>1</v>
      </c>
      <c r="E38" s="110" t="s">
        <v>271</v>
      </c>
      <c r="F38" s="111">
        <v>1.31</v>
      </c>
      <c r="G38" s="117">
        <v>138</v>
      </c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36">
        <f t="shared" si="3"/>
        <v>0</v>
      </c>
      <c r="V38" s="9">
        <f t="shared" si="4"/>
        <v>0</v>
      </c>
      <c r="W38" s="9">
        <f t="shared" si="5"/>
        <v>0</v>
      </c>
      <c r="Y38" s="89"/>
      <c r="Z38" s="89"/>
      <c r="AA38" s="89"/>
      <c r="AB38" s="89"/>
    </row>
    <row r="39" spans="2:28" ht="9.9499999999999993" customHeight="1">
      <c r="B39" s="148"/>
      <c r="C39" s="46"/>
      <c r="D39" s="1"/>
      <c r="E39" s="1"/>
      <c r="F39" s="1"/>
      <c r="G39" s="1"/>
      <c r="H39" s="135"/>
      <c r="I39" s="136"/>
      <c r="J39" s="137"/>
      <c r="K39" s="138"/>
      <c r="L39" s="139"/>
      <c r="M39" s="140"/>
      <c r="N39" s="141"/>
      <c r="O39" s="142"/>
      <c r="P39" s="143"/>
      <c r="Q39" s="144"/>
      <c r="R39" s="145"/>
      <c r="S39" s="146"/>
      <c r="Y39" s="89"/>
      <c r="Z39" s="89"/>
      <c r="AA39" s="89"/>
      <c r="AB39" s="89"/>
    </row>
    <row r="40" spans="2:28" ht="20.100000000000001" customHeight="1">
      <c r="B40" s="85" t="s">
        <v>322</v>
      </c>
      <c r="C40" s="114" t="s">
        <v>323</v>
      </c>
      <c r="D40" s="115">
        <v>1</v>
      </c>
      <c r="E40" s="110" t="s">
        <v>271</v>
      </c>
      <c r="F40" s="111">
        <v>1.58</v>
      </c>
      <c r="G40" s="117">
        <v>154</v>
      </c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36">
        <f>G40*H40+G40*I40+G40*J40+G40*K40+G40*L40+G40*M40+G40*N40+G40*O40+G40*P40+G40*Q40+(G40*1.05)*R40+(G40*1.05)*S40</f>
        <v>0</v>
      </c>
      <c r="V40" s="9">
        <f>SUM(H40:S40)*D40</f>
        <v>0</v>
      </c>
      <c r="W40" s="9">
        <f>SUM(H40:S40)*F40</f>
        <v>0</v>
      </c>
      <c r="Y40" s="89"/>
      <c r="Z40" s="89"/>
      <c r="AA40" s="89"/>
      <c r="AB40" s="89"/>
    </row>
    <row r="41" spans="2:28" ht="20.100000000000001" customHeight="1">
      <c r="B41" s="85" t="s">
        <v>324</v>
      </c>
      <c r="C41" s="114" t="s">
        <v>325</v>
      </c>
      <c r="D41" s="115">
        <v>1</v>
      </c>
      <c r="E41" s="110" t="s">
        <v>271</v>
      </c>
      <c r="F41" s="111">
        <v>2.25</v>
      </c>
      <c r="G41" s="117">
        <v>196.5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36">
        <f>G41*H41+G41*I41+G41*J41+G41*K41+G41*L41+G41*M41+G41*N41+G41*O41+G41*P41+G41*Q41+(G41*1.05)*R41+(G41*1.05)*S41</f>
        <v>0</v>
      </c>
      <c r="V41" s="9">
        <f>SUM(H41:S41)*D41</f>
        <v>0</v>
      </c>
      <c r="W41" s="9">
        <f>SUM(H41:S41)*F41</f>
        <v>0</v>
      </c>
      <c r="Y41" s="89"/>
      <c r="Z41" s="89"/>
      <c r="AA41" s="89"/>
      <c r="AB41" s="89"/>
    </row>
    <row r="42" spans="2:28" ht="20.100000000000001" customHeight="1">
      <c r="B42" s="85" t="s">
        <v>326</v>
      </c>
      <c r="C42" s="114" t="s">
        <v>327</v>
      </c>
      <c r="D42" s="115">
        <v>1</v>
      </c>
      <c r="E42" s="110" t="s">
        <v>271</v>
      </c>
      <c r="F42" s="111">
        <v>1.82</v>
      </c>
      <c r="G42" s="117">
        <v>166</v>
      </c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36">
        <f>G42*H42+G42*I42+G42*J42+G42*K42+G42*L42+G42*M42+G42*N42+G42*O42+G42*P42+G42*Q42+(G42*1.05)*R42+(G42*1.05)*S42</f>
        <v>0</v>
      </c>
      <c r="V42" s="9">
        <f>SUM(H42:S42)*D42</f>
        <v>0</v>
      </c>
      <c r="W42" s="9">
        <f>SUM(H42:S42)*F42</f>
        <v>0</v>
      </c>
      <c r="Y42" s="89"/>
      <c r="Z42" s="89"/>
      <c r="AA42" s="89"/>
      <c r="AB42" s="89"/>
    </row>
    <row r="43" spans="2:28" ht="20.100000000000001" customHeight="1">
      <c r="B43" s="85" t="s">
        <v>328</v>
      </c>
      <c r="C43" s="114" t="s">
        <v>329</v>
      </c>
      <c r="D43" s="115">
        <v>1</v>
      </c>
      <c r="E43" s="110" t="s">
        <v>271</v>
      </c>
      <c r="F43" s="111">
        <v>1.87</v>
      </c>
      <c r="G43" s="117">
        <v>177.5</v>
      </c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36">
        <f>G43*H43+G43*I43+G43*J43+G43*K43+G43*L43+G43*M43+G43*N43+G43*O43+G43*P43+G43*Q43+(G43*1.05)*R43+(G43*1.05)*S43</f>
        <v>0</v>
      </c>
      <c r="V43" s="9">
        <f>SUM(H43:S43)*D43</f>
        <v>0</v>
      </c>
      <c r="W43" s="9">
        <f>SUM(H43:S43)*F43</f>
        <v>0</v>
      </c>
      <c r="Y43" s="89"/>
      <c r="Z43" s="89"/>
      <c r="AA43" s="89"/>
      <c r="AB43" s="89"/>
    </row>
    <row r="44" spans="2:28" ht="20.100000000000001" customHeight="1">
      <c r="B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Y44" s="89"/>
      <c r="Z44" s="89"/>
      <c r="AA44" s="89"/>
      <c r="AB44" s="89"/>
    </row>
    <row r="45" spans="2:28" ht="20.100000000000001" customHeight="1">
      <c r="B45" s="85" t="s">
        <v>330</v>
      </c>
      <c r="C45" s="108" t="s">
        <v>331</v>
      </c>
      <c r="D45" s="109">
        <v>14</v>
      </c>
      <c r="E45" s="110" t="s">
        <v>271</v>
      </c>
      <c r="F45" s="111">
        <v>31.86</v>
      </c>
      <c r="G45" s="112">
        <v>1993.5</v>
      </c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36">
        <f>G45*H45+G45*I45+G45*J45+G45*K45+G45*L45+G45*M45+G45*N45+G45*O45+G45*P45+G45*Q45+(G45*1.05)*R45+(G45*1.05)*S45</f>
        <v>0</v>
      </c>
      <c r="V45" s="9">
        <f>SUM(H45:S45)*D45</f>
        <v>0</v>
      </c>
      <c r="W45" s="9">
        <f>SUM(H45:S45)*F45</f>
        <v>0</v>
      </c>
      <c r="Y45" s="89"/>
      <c r="Z45" s="89"/>
      <c r="AA45" s="89"/>
      <c r="AB45" s="89"/>
    </row>
    <row r="46" spans="2:28" ht="9.9499999999999993" customHeight="1">
      <c r="B46" s="148"/>
      <c r="C46" s="113"/>
      <c r="D46" s="2"/>
      <c r="E46" s="2"/>
      <c r="F46" s="2"/>
      <c r="G46" s="2"/>
      <c r="H46" s="135"/>
      <c r="I46" s="136"/>
      <c r="J46" s="137"/>
      <c r="K46" s="138"/>
      <c r="L46" s="139"/>
      <c r="M46" s="140"/>
      <c r="N46" s="141"/>
      <c r="O46" s="142"/>
      <c r="P46" s="143"/>
      <c r="Q46" s="144"/>
      <c r="R46" s="145"/>
      <c r="S46" s="146"/>
      <c r="Y46" s="89"/>
      <c r="Z46" s="89"/>
      <c r="AA46" s="89"/>
      <c r="AB46" s="89"/>
    </row>
    <row r="47" spans="2:28" ht="20.100000000000001" customHeight="1">
      <c r="B47" s="85" t="s">
        <v>332</v>
      </c>
      <c r="C47" s="114" t="s">
        <v>333</v>
      </c>
      <c r="D47" s="115">
        <v>1</v>
      </c>
      <c r="E47" s="110" t="s">
        <v>271</v>
      </c>
      <c r="F47" s="116">
        <v>2.4</v>
      </c>
      <c r="G47" s="117">
        <v>164.5</v>
      </c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36">
        <f>G47*H47+G47*I47+G47*J47+G47*K47+G47*L47+G47*M47+G47*N47+G47*O47+G47*P47+G47*Q47+(G47*1.05)*R47+(G47*1.05)*S47</f>
        <v>0</v>
      </c>
      <c r="V47" s="9">
        <f>SUM(H47:S47)*D47</f>
        <v>0</v>
      </c>
      <c r="W47" s="9">
        <f>SUM(H47:S47)*F47</f>
        <v>0</v>
      </c>
      <c r="Y47" s="89"/>
      <c r="Z47" s="89"/>
      <c r="AA47" s="89"/>
      <c r="AB47" s="89"/>
    </row>
    <row r="48" spans="2:28" ht="20.100000000000001" customHeight="1">
      <c r="B48" s="85" t="s">
        <v>334</v>
      </c>
      <c r="C48" s="114" t="s">
        <v>335</v>
      </c>
      <c r="D48" s="115">
        <v>1</v>
      </c>
      <c r="E48" s="110" t="s">
        <v>271</v>
      </c>
      <c r="F48" s="116">
        <v>2.56</v>
      </c>
      <c r="G48" s="117">
        <v>167.5</v>
      </c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36">
        <f>G48*H48+G48*I48+G48*J48+G48*K48+G48*L48+G48*M48+G48*N48+G48*O48+G48*P48+G48*Q48+(G48*1.05)*R48+(G48*1.05)*S48</f>
        <v>0</v>
      </c>
      <c r="V48" s="9">
        <f>SUM(H48:S48)*D48</f>
        <v>0</v>
      </c>
      <c r="W48" s="9">
        <f>SUM(H48:S48)*F48</f>
        <v>0</v>
      </c>
      <c r="Y48" s="89"/>
      <c r="Z48" s="89"/>
      <c r="AA48" s="89"/>
      <c r="AB48" s="89"/>
    </row>
    <row r="49" spans="2:28" ht="20.100000000000001" customHeight="1">
      <c r="B49" s="85" t="s">
        <v>336</v>
      </c>
      <c r="C49" s="114" t="s">
        <v>337</v>
      </c>
      <c r="D49" s="115">
        <v>1</v>
      </c>
      <c r="E49" s="110" t="s">
        <v>271</v>
      </c>
      <c r="F49" s="116">
        <v>1.75</v>
      </c>
      <c r="G49" s="117">
        <v>139.5</v>
      </c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36">
        <f>G49*H49+G49*I49+G49*J49+G49*K49+G49*L49+G49*M49+G49*N49+G49*O49+G49*P49+G49*Q49+(G49*1.05)*R49+(G49*1.05)*S49</f>
        <v>0</v>
      </c>
      <c r="V49" s="9">
        <f>SUM(H49:S49)*D49</f>
        <v>0</v>
      </c>
      <c r="W49" s="9">
        <f>SUM(H49:S49)*F49</f>
        <v>0</v>
      </c>
      <c r="Y49" s="89"/>
      <c r="Z49" s="89"/>
      <c r="AA49" s="89"/>
      <c r="AB49" s="89"/>
    </row>
    <row r="50" spans="2:28" ht="20.100000000000001" customHeight="1">
      <c r="B50" s="85" t="s">
        <v>338</v>
      </c>
      <c r="C50" s="114" t="s">
        <v>339</v>
      </c>
      <c r="D50" s="115">
        <v>1</v>
      </c>
      <c r="E50" s="110" t="s">
        <v>271</v>
      </c>
      <c r="F50" s="116">
        <v>1.59</v>
      </c>
      <c r="G50" s="117">
        <v>134</v>
      </c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36">
        <f>G50*H50+G50*I50+G50*J50+G50*K50+G50*L50+G50*M50+G50*N50+G50*O50+G50*P50+G50*Q50+(G50*1.05)*R50+(G50*1.05)*S50</f>
        <v>0</v>
      </c>
      <c r="V50" s="9">
        <f>SUM(H50:S50)*D50</f>
        <v>0</v>
      </c>
      <c r="W50" s="9">
        <f>SUM(H50:S50)*F50</f>
        <v>0</v>
      </c>
      <c r="Y50" s="89"/>
      <c r="Z50" s="89"/>
      <c r="AA50" s="89"/>
      <c r="AB50" s="89"/>
    </row>
    <row r="51" spans="2:28" ht="9.9499999999999993" customHeight="1">
      <c r="B51" s="148"/>
      <c r="C51" s="46"/>
      <c r="D51" s="1"/>
      <c r="E51" s="1"/>
      <c r="F51" s="119"/>
      <c r="G51" s="1"/>
      <c r="H51" s="135"/>
      <c r="I51" s="136"/>
      <c r="J51" s="137"/>
      <c r="K51" s="138"/>
      <c r="L51" s="139"/>
      <c r="M51" s="140"/>
      <c r="N51" s="141"/>
      <c r="O51" s="142"/>
      <c r="P51" s="143"/>
      <c r="Q51" s="144"/>
      <c r="R51" s="145"/>
      <c r="S51" s="146"/>
      <c r="Y51" s="89"/>
      <c r="Z51" s="89"/>
      <c r="AA51" s="89"/>
      <c r="AB51" s="89"/>
    </row>
    <row r="52" spans="2:28" ht="20.100000000000001" customHeight="1">
      <c r="B52" s="85" t="s">
        <v>340</v>
      </c>
      <c r="C52" s="114" t="s">
        <v>341</v>
      </c>
      <c r="D52" s="115">
        <v>1</v>
      </c>
      <c r="E52" s="110" t="s">
        <v>271</v>
      </c>
      <c r="F52" s="116">
        <v>2.9</v>
      </c>
      <c r="G52" s="117">
        <v>179</v>
      </c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36">
        <f t="shared" ref="T52:T57" si="6">G52*H52+G52*I52+G52*J52+G52*K52+G52*L52+G52*M52+G52*N52+G52*O52+G52*P52+G52*Q52+(G52*1.05)*R52+(G52*1.05)*S52</f>
        <v>0</v>
      </c>
      <c r="V52" s="9">
        <f t="shared" ref="V52:V57" si="7">SUM(H52:S52)*D52</f>
        <v>0</v>
      </c>
      <c r="W52" s="9">
        <f t="shared" ref="W52:W57" si="8">SUM(H52:S52)*F52</f>
        <v>0</v>
      </c>
      <c r="Y52" s="89"/>
      <c r="Z52" s="89"/>
      <c r="AA52" s="89"/>
      <c r="AB52" s="89"/>
    </row>
    <row r="53" spans="2:28" ht="20.100000000000001" customHeight="1">
      <c r="B53" s="85" t="s">
        <v>342</v>
      </c>
      <c r="C53" s="114" t="s">
        <v>343</v>
      </c>
      <c r="D53" s="115">
        <v>1</v>
      </c>
      <c r="E53" s="110" t="s">
        <v>271</v>
      </c>
      <c r="F53" s="116">
        <v>2.86</v>
      </c>
      <c r="G53" s="117">
        <v>177.5</v>
      </c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36">
        <f t="shared" si="6"/>
        <v>0</v>
      </c>
      <c r="V53" s="9">
        <f t="shared" si="7"/>
        <v>0</v>
      </c>
      <c r="W53" s="9">
        <f t="shared" si="8"/>
        <v>0</v>
      </c>
      <c r="Y53" s="89"/>
      <c r="Z53" s="89"/>
      <c r="AA53" s="89"/>
      <c r="AB53" s="89"/>
    </row>
    <row r="54" spans="2:28" ht="20.100000000000001" customHeight="1">
      <c r="B54" s="85" t="s">
        <v>344</v>
      </c>
      <c r="C54" s="114" t="s">
        <v>345</v>
      </c>
      <c r="D54" s="115">
        <v>1</v>
      </c>
      <c r="E54" s="110" t="s">
        <v>271</v>
      </c>
      <c r="F54" s="116">
        <v>2.4900000000000002</v>
      </c>
      <c r="G54" s="117">
        <v>166.5</v>
      </c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36">
        <f t="shared" si="6"/>
        <v>0</v>
      </c>
      <c r="V54" s="9">
        <f t="shared" si="7"/>
        <v>0</v>
      </c>
      <c r="W54" s="9">
        <f t="shared" si="8"/>
        <v>0</v>
      </c>
      <c r="Y54" s="89"/>
      <c r="Z54" s="89"/>
      <c r="AA54" s="89"/>
      <c r="AB54" s="89"/>
    </row>
    <row r="55" spans="2:28" ht="20.100000000000001" customHeight="1">
      <c r="B55" s="85" t="s">
        <v>346</v>
      </c>
      <c r="C55" s="114" t="s">
        <v>347</v>
      </c>
      <c r="D55" s="115">
        <v>1</v>
      </c>
      <c r="E55" s="110" t="s">
        <v>271</v>
      </c>
      <c r="F55" s="116">
        <v>2.21</v>
      </c>
      <c r="G55" s="117">
        <v>156.5</v>
      </c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36">
        <f t="shared" si="6"/>
        <v>0</v>
      </c>
      <c r="V55" s="9">
        <f t="shared" si="7"/>
        <v>0</v>
      </c>
      <c r="W55" s="9">
        <f t="shared" si="8"/>
        <v>0</v>
      </c>
      <c r="Y55" s="89"/>
      <c r="Z55" s="89"/>
      <c r="AA55" s="89"/>
      <c r="AB55" s="89"/>
    </row>
    <row r="56" spans="2:28" ht="20.100000000000001" customHeight="1">
      <c r="B56" s="85" t="s">
        <v>348</v>
      </c>
      <c r="C56" s="114" t="s">
        <v>349</v>
      </c>
      <c r="D56" s="115">
        <v>1</v>
      </c>
      <c r="E56" s="110" t="s">
        <v>271</v>
      </c>
      <c r="F56" s="116">
        <v>2.35</v>
      </c>
      <c r="G56" s="117">
        <v>161</v>
      </c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36">
        <f t="shared" si="6"/>
        <v>0</v>
      </c>
      <c r="V56" s="9">
        <f t="shared" si="7"/>
        <v>0</v>
      </c>
      <c r="W56" s="9">
        <f t="shared" si="8"/>
        <v>0</v>
      </c>
      <c r="Y56" s="89"/>
      <c r="Z56" s="89"/>
      <c r="AA56" s="89"/>
      <c r="AB56" s="89"/>
    </row>
    <row r="57" spans="2:28" ht="20.100000000000001" customHeight="1">
      <c r="B57" s="85" t="s">
        <v>350</v>
      </c>
      <c r="C57" s="114" t="s">
        <v>351</v>
      </c>
      <c r="D57" s="115">
        <v>1</v>
      </c>
      <c r="E57" s="110" t="s">
        <v>271</v>
      </c>
      <c r="F57" s="116">
        <v>2.46</v>
      </c>
      <c r="G57" s="117">
        <v>164.5</v>
      </c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36">
        <f t="shared" si="6"/>
        <v>0</v>
      </c>
      <c r="V57" s="9">
        <f t="shared" si="7"/>
        <v>0</v>
      </c>
      <c r="W57" s="9">
        <f t="shared" si="8"/>
        <v>0</v>
      </c>
      <c r="Y57" s="89"/>
      <c r="Z57" s="89"/>
      <c r="AA57" s="89"/>
      <c r="AB57" s="89"/>
    </row>
    <row r="58" spans="2:28" ht="9.9499999999999993" customHeight="1">
      <c r="B58" s="148"/>
      <c r="C58" s="46"/>
      <c r="D58" s="1"/>
      <c r="E58" s="1"/>
      <c r="F58" s="119"/>
      <c r="G58" s="1"/>
      <c r="H58" s="135"/>
      <c r="I58" s="136"/>
      <c r="J58" s="137"/>
      <c r="K58" s="138"/>
      <c r="L58" s="139"/>
      <c r="M58" s="140"/>
      <c r="N58" s="141"/>
      <c r="O58" s="142"/>
      <c r="P58" s="143"/>
      <c r="Q58" s="144"/>
      <c r="R58" s="145"/>
      <c r="S58" s="146"/>
      <c r="Y58" s="89"/>
      <c r="Z58" s="89"/>
      <c r="AA58" s="89"/>
      <c r="AB58" s="89"/>
    </row>
    <row r="59" spans="2:28" ht="20.100000000000001" customHeight="1">
      <c r="B59" s="85" t="s">
        <v>352</v>
      </c>
      <c r="C59" s="114" t="s">
        <v>353</v>
      </c>
      <c r="D59" s="115">
        <v>1</v>
      </c>
      <c r="E59" s="110" t="s">
        <v>271</v>
      </c>
      <c r="F59" s="116">
        <v>2.5299999999999998</v>
      </c>
      <c r="G59" s="117">
        <v>168</v>
      </c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36">
        <f>G59*H59+G59*I59+G59*J59+G59*K59+G59*L59+G59*M59+G59*N59+G59*O59+G59*P59+G59*Q59+(G59*1.05)*R59+(G59*1.05)*S59</f>
        <v>0</v>
      </c>
      <c r="V59" s="9">
        <f>SUM(H59:S59)*D59</f>
        <v>0</v>
      </c>
      <c r="W59" s="9">
        <f>SUM(H59:S59)*F59</f>
        <v>0</v>
      </c>
      <c r="Y59" s="89"/>
      <c r="Z59" s="89"/>
      <c r="AA59" s="89"/>
      <c r="AB59" s="89"/>
    </row>
    <row r="60" spans="2:28" ht="20.100000000000001" customHeight="1">
      <c r="B60" s="85" t="s">
        <v>354</v>
      </c>
      <c r="C60" s="114" t="s">
        <v>355</v>
      </c>
      <c r="D60" s="115">
        <v>1</v>
      </c>
      <c r="E60" s="110" t="s">
        <v>271</v>
      </c>
      <c r="F60" s="116">
        <v>1.66</v>
      </c>
      <c r="G60" s="117">
        <v>136</v>
      </c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36">
        <f>G60*H60+G60*I60+G60*J60+G60*K60+G60*L60+G60*M60+G60*N60+G60*O60+G60*P60+G60*Q60+(G60*1.05)*R60+(G60*1.05)*S60</f>
        <v>0</v>
      </c>
      <c r="V60" s="9">
        <f>SUM(H60:S60)*D60</f>
        <v>0</v>
      </c>
      <c r="W60" s="9">
        <f>SUM(H60:S60)*F60</f>
        <v>0</v>
      </c>
      <c r="Y60" s="89"/>
      <c r="Z60" s="89"/>
      <c r="AA60" s="89"/>
      <c r="AB60" s="89"/>
    </row>
    <row r="61" spans="2:28" ht="20.100000000000001" customHeight="1">
      <c r="B61" s="85" t="s">
        <v>356</v>
      </c>
      <c r="C61" s="114" t="s">
        <v>357</v>
      </c>
      <c r="D61" s="115">
        <v>1</v>
      </c>
      <c r="E61" s="110" t="s">
        <v>271</v>
      </c>
      <c r="F61" s="116">
        <v>2.4</v>
      </c>
      <c r="G61" s="117">
        <v>162.5</v>
      </c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36">
        <f>G61*H61+G61*I61+G61*J61+G61*K61+G61*L61+G61*M61+G61*N61+G61*O61+G61*P61+G61*Q61+(G61*1.05)*R61+(G61*1.05)*S61</f>
        <v>0</v>
      </c>
      <c r="V61" s="9">
        <f>SUM(H61:S61)*D61</f>
        <v>0</v>
      </c>
      <c r="W61" s="9">
        <f>SUM(H61:S61)*F61</f>
        <v>0</v>
      </c>
      <c r="Y61" s="89"/>
      <c r="Z61" s="89"/>
      <c r="AA61" s="89"/>
      <c r="AB61" s="89"/>
    </row>
    <row r="62" spans="2:28" ht="20.100000000000001" customHeight="1">
      <c r="B62" s="85" t="s">
        <v>358</v>
      </c>
      <c r="C62" s="114" t="s">
        <v>359</v>
      </c>
      <c r="D62" s="115">
        <v>1</v>
      </c>
      <c r="E62" s="110" t="s">
        <v>271</v>
      </c>
      <c r="F62" s="116">
        <v>1.7</v>
      </c>
      <c r="G62" s="117">
        <v>138</v>
      </c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36">
        <f>G62*H62+G62*I62+G62*J62+G62*K62+G62*L62+G62*M62+G62*N62+G62*O62+G62*P62+G62*Q62+(G62*1.05)*R62+(G62*1.05)*S62</f>
        <v>0</v>
      </c>
      <c r="V62" s="9">
        <f>SUM(H62:S62)*D62</f>
        <v>0</v>
      </c>
      <c r="W62" s="9">
        <f>SUM(H62:S62)*F62</f>
        <v>0</v>
      </c>
      <c r="Y62" s="89"/>
      <c r="Z62" s="89"/>
      <c r="AA62" s="89"/>
      <c r="AB62" s="89"/>
    </row>
    <row r="63" spans="2:28" ht="20.100000000000001" customHeight="1">
      <c r="B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Y63" s="89"/>
      <c r="Z63" s="89"/>
      <c r="AA63" s="89"/>
      <c r="AB63" s="89"/>
    </row>
    <row r="64" spans="2:28" ht="20.100000000000001" customHeight="1">
      <c r="B64" s="85" t="s">
        <v>360</v>
      </c>
      <c r="C64" s="108" t="s">
        <v>361</v>
      </c>
      <c r="D64" s="109">
        <v>14</v>
      </c>
      <c r="E64" s="110" t="s">
        <v>271</v>
      </c>
      <c r="F64" s="111">
        <v>31.86</v>
      </c>
      <c r="G64" s="112">
        <v>2494.5</v>
      </c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36">
        <f>G64*H64+G64*I64+G64*J64+G64*K64+G64*L64+G64*M64+G64*N64+G64*O64+G64*P64+G64*Q64+(G64*1.05)*R64+(G64*1.05)*S64</f>
        <v>0</v>
      </c>
      <c r="V64" s="9">
        <f>SUM(H64:S64)*D64</f>
        <v>0</v>
      </c>
      <c r="W64" s="9">
        <f>SUM(H64:S64)*F64</f>
        <v>0</v>
      </c>
      <c r="Y64" s="89"/>
      <c r="Z64" s="89"/>
      <c r="AA64" s="89"/>
      <c r="AB64" s="89"/>
    </row>
    <row r="65" spans="2:28" ht="9.9499999999999993" customHeight="1">
      <c r="B65" s="148"/>
      <c r="C65" s="113"/>
      <c r="D65" s="2"/>
      <c r="E65" s="2"/>
      <c r="F65" s="2"/>
      <c r="G65" s="2"/>
      <c r="H65" s="135"/>
      <c r="I65" s="136"/>
      <c r="J65" s="137"/>
      <c r="K65" s="138"/>
      <c r="L65" s="139"/>
      <c r="M65" s="140"/>
      <c r="N65" s="141"/>
      <c r="O65" s="142"/>
      <c r="P65" s="143"/>
      <c r="Q65" s="144"/>
      <c r="R65" s="145"/>
      <c r="S65" s="146"/>
      <c r="Y65" s="89"/>
      <c r="Z65" s="89"/>
      <c r="AA65" s="89"/>
      <c r="AB65" s="89"/>
    </row>
    <row r="66" spans="2:28" ht="20.100000000000001" customHeight="1">
      <c r="B66" s="85" t="s">
        <v>362</v>
      </c>
      <c r="C66" s="114" t="s">
        <v>363</v>
      </c>
      <c r="D66" s="115">
        <v>1</v>
      </c>
      <c r="E66" s="110" t="s">
        <v>271</v>
      </c>
      <c r="F66" s="116">
        <v>2.4</v>
      </c>
      <c r="G66" s="117">
        <v>206</v>
      </c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36">
        <f>G66*H66+G66*I66+G66*J66+G66*K66+G66*L66+G66*M66+G66*N66+G66*O66+G66*P66+G66*Q66+(G66*1.05)*R66+(G66*1.05)*S66</f>
        <v>0</v>
      </c>
      <c r="V66" s="9">
        <f>SUM(H66:S66)*D66</f>
        <v>0</v>
      </c>
      <c r="W66" s="9">
        <f>SUM(H66:S66)*F66</f>
        <v>0</v>
      </c>
      <c r="Y66" s="89"/>
      <c r="Z66" s="89"/>
      <c r="AA66" s="89"/>
      <c r="AB66" s="89"/>
    </row>
    <row r="67" spans="2:28" ht="20.100000000000001" customHeight="1">
      <c r="B67" s="85" t="s">
        <v>364</v>
      </c>
      <c r="C67" s="114" t="s">
        <v>365</v>
      </c>
      <c r="D67" s="115">
        <v>1</v>
      </c>
      <c r="E67" s="110" t="s">
        <v>271</v>
      </c>
      <c r="F67" s="116">
        <v>2.56</v>
      </c>
      <c r="G67" s="117">
        <v>212.5</v>
      </c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36">
        <f>G67*H67+G67*I67+G67*J67+G67*K67+G67*L67+G67*M67+G67*N67+G67*O67+G67*P67+G67*Q67+(G67*1.05)*R67+(G67*1.05)*S67</f>
        <v>0</v>
      </c>
      <c r="V67" s="9">
        <f>SUM(H67:S67)*D67</f>
        <v>0</v>
      </c>
      <c r="W67" s="9">
        <f>SUM(H67:S67)*F67</f>
        <v>0</v>
      </c>
      <c r="Y67" s="89"/>
      <c r="Z67" s="89"/>
      <c r="AA67" s="89"/>
      <c r="AB67" s="89"/>
    </row>
    <row r="68" spans="2:28" ht="20.100000000000001" customHeight="1">
      <c r="B68" s="85" t="s">
        <v>366</v>
      </c>
      <c r="C68" s="114" t="s">
        <v>367</v>
      </c>
      <c r="D68" s="115">
        <v>1</v>
      </c>
      <c r="E68" s="110" t="s">
        <v>271</v>
      </c>
      <c r="F68" s="116">
        <v>1.75</v>
      </c>
      <c r="G68" s="117">
        <v>170</v>
      </c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36">
        <f>G68*H68+G68*I68+G68*J68+G68*K68+G68*L68+G68*M68+G68*N68+G68*O68+G68*P68+G68*Q68+(G68*1.05)*R68+(G68*1.05)*S68</f>
        <v>0</v>
      </c>
      <c r="V68" s="9">
        <f>SUM(H68:S68)*D68</f>
        <v>0</v>
      </c>
      <c r="W68" s="9">
        <f>SUM(H68:S68)*F68</f>
        <v>0</v>
      </c>
      <c r="Y68" s="89"/>
      <c r="Z68" s="89"/>
      <c r="AA68" s="89"/>
      <c r="AB68" s="89"/>
    </row>
    <row r="69" spans="2:28" ht="20.100000000000001" customHeight="1">
      <c r="B69" s="85" t="s">
        <v>368</v>
      </c>
      <c r="C69" s="114" t="s">
        <v>369</v>
      </c>
      <c r="D69" s="115">
        <v>1</v>
      </c>
      <c r="E69" s="110" t="s">
        <v>271</v>
      </c>
      <c r="F69" s="116">
        <v>1.59</v>
      </c>
      <c r="G69" s="117">
        <v>161</v>
      </c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36">
        <f>G69*H69+G69*I69+G69*J69+G69*K69+G69*L69+G69*M69+G69*N69+G69*O69+G69*P69+G69*Q69+(G69*1.05)*R69+(G69*1.05)*S69</f>
        <v>0</v>
      </c>
      <c r="V69" s="9">
        <f>SUM(H69:S69)*D69</f>
        <v>0</v>
      </c>
      <c r="W69" s="9">
        <f>SUM(H69:S69)*F69</f>
        <v>0</v>
      </c>
      <c r="Y69" s="89"/>
      <c r="Z69" s="89"/>
      <c r="AA69" s="89"/>
      <c r="AB69" s="89"/>
    </row>
    <row r="70" spans="2:28" ht="9.9499999999999993" customHeight="1">
      <c r="B70" s="148"/>
      <c r="C70" s="46"/>
      <c r="D70" s="1"/>
      <c r="E70" s="1"/>
      <c r="F70" s="1"/>
      <c r="G70" s="1"/>
      <c r="H70" s="135"/>
      <c r="I70" s="136"/>
      <c r="J70" s="137"/>
      <c r="K70" s="138"/>
      <c r="L70" s="139"/>
      <c r="M70" s="140"/>
      <c r="N70" s="141"/>
      <c r="O70" s="142"/>
      <c r="P70" s="143"/>
      <c r="Q70" s="144"/>
      <c r="R70" s="145"/>
      <c r="S70" s="146"/>
      <c r="Y70" s="89"/>
      <c r="Z70" s="89"/>
      <c r="AA70" s="89"/>
      <c r="AB70" s="89"/>
    </row>
    <row r="71" spans="2:28" ht="20.100000000000001" customHeight="1">
      <c r="B71" s="85" t="s">
        <v>370</v>
      </c>
      <c r="C71" s="114" t="s">
        <v>371</v>
      </c>
      <c r="D71" s="115">
        <v>1</v>
      </c>
      <c r="E71" s="110" t="s">
        <v>271</v>
      </c>
      <c r="F71" s="116">
        <v>2.9</v>
      </c>
      <c r="G71" s="117">
        <v>230</v>
      </c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36">
        <f t="shared" ref="T71:T76" si="9">G71*H71+G71*I71+G71*J71+G71*K71+G71*L71+G71*M71+G71*N71+G71*O71+G71*P71+G71*Q71+(G71*1.05)*R71+(G71*1.05)*S71</f>
        <v>0</v>
      </c>
      <c r="V71" s="9">
        <f t="shared" ref="V71:V76" si="10">SUM(H71:S71)*D71</f>
        <v>0</v>
      </c>
      <c r="W71" s="9">
        <f t="shared" ref="W71:W76" si="11">SUM(H71:S71)*F71</f>
        <v>0</v>
      </c>
      <c r="Y71" s="89"/>
      <c r="Z71" s="89"/>
      <c r="AA71" s="89"/>
      <c r="AB71" s="89"/>
    </row>
    <row r="72" spans="2:28" ht="20.100000000000001" customHeight="1">
      <c r="B72" s="85" t="s">
        <v>372</v>
      </c>
      <c r="C72" s="114" t="s">
        <v>373</v>
      </c>
      <c r="D72" s="115">
        <v>1</v>
      </c>
      <c r="E72" s="110" t="s">
        <v>271</v>
      </c>
      <c r="F72" s="116">
        <v>2.86</v>
      </c>
      <c r="G72" s="117">
        <v>227.5</v>
      </c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36">
        <f t="shared" si="9"/>
        <v>0</v>
      </c>
      <c r="V72" s="9">
        <f t="shared" si="10"/>
        <v>0</v>
      </c>
      <c r="W72" s="9">
        <f t="shared" si="11"/>
        <v>0</v>
      </c>
      <c r="Y72" s="89"/>
      <c r="Z72" s="89"/>
      <c r="AA72" s="89"/>
      <c r="AB72" s="89"/>
    </row>
    <row r="73" spans="2:28" ht="20.100000000000001" customHeight="1">
      <c r="B73" s="85" t="s">
        <v>374</v>
      </c>
      <c r="C73" s="114" t="s">
        <v>375</v>
      </c>
      <c r="D73" s="115">
        <v>1</v>
      </c>
      <c r="E73" s="110" t="s">
        <v>271</v>
      </c>
      <c r="F73" s="116">
        <v>2.4900000000000002</v>
      </c>
      <c r="G73" s="117">
        <v>210</v>
      </c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36">
        <f t="shared" si="9"/>
        <v>0</v>
      </c>
      <c r="V73" s="9">
        <f t="shared" si="10"/>
        <v>0</v>
      </c>
      <c r="W73" s="9">
        <f t="shared" si="11"/>
        <v>0</v>
      </c>
      <c r="Y73" s="89"/>
      <c r="Z73" s="89"/>
      <c r="AA73" s="89"/>
      <c r="AB73" s="89"/>
    </row>
    <row r="74" spans="2:28" ht="20.100000000000001" customHeight="1">
      <c r="B74" s="85" t="s">
        <v>376</v>
      </c>
      <c r="C74" s="114" t="s">
        <v>377</v>
      </c>
      <c r="D74" s="115">
        <v>1</v>
      </c>
      <c r="E74" s="110" t="s">
        <v>271</v>
      </c>
      <c r="F74" s="116">
        <v>2.21</v>
      </c>
      <c r="G74" s="117">
        <v>195</v>
      </c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36">
        <f t="shared" si="9"/>
        <v>0</v>
      </c>
      <c r="V74" s="9">
        <f t="shared" si="10"/>
        <v>0</v>
      </c>
      <c r="W74" s="9">
        <f t="shared" si="11"/>
        <v>0</v>
      </c>
      <c r="Y74" s="89"/>
      <c r="Z74" s="89"/>
      <c r="AA74" s="89"/>
      <c r="AB74" s="89"/>
    </row>
    <row r="75" spans="2:28" ht="20.100000000000001" customHeight="1">
      <c r="B75" s="85" t="s">
        <v>378</v>
      </c>
      <c r="C75" s="114" t="s">
        <v>379</v>
      </c>
      <c r="D75" s="115">
        <v>1</v>
      </c>
      <c r="E75" s="110" t="s">
        <v>271</v>
      </c>
      <c r="F75" s="116">
        <v>2.35</v>
      </c>
      <c r="G75" s="117">
        <v>202.5</v>
      </c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36">
        <f t="shared" si="9"/>
        <v>0</v>
      </c>
      <c r="V75" s="9">
        <f t="shared" si="10"/>
        <v>0</v>
      </c>
      <c r="W75" s="9">
        <f t="shared" si="11"/>
        <v>0</v>
      </c>
      <c r="Y75" s="89"/>
      <c r="Z75" s="89"/>
      <c r="AA75" s="89"/>
      <c r="AB75" s="89"/>
    </row>
    <row r="76" spans="2:28" ht="20.100000000000001" customHeight="1">
      <c r="B76" s="85" t="s">
        <v>380</v>
      </c>
      <c r="C76" s="114" t="s">
        <v>381</v>
      </c>
      <c r="D76" s="115">
        <v>1</v>
      </c>
      <c r="E76" s="110" t="s">
        <v>271</v>
      </c>
      <c r="F76" s="116">
        <v>2.46</v>
      </c>
      <c r="G76" s="117">
        <v>207.5</v>
      </c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36">
        <f t="shared" si="9"/>
        <v>0</v>
      </c>
      <c r="V76" s="9">
        <f t="shared" si="10"/>
        <v>0</v>
      </c>
      <c r="W76" s="9">
        <f t="shared" si="11"/>
        <v>0</v>
      </c>
      <c r="Y76" s="89"/>
      <c r="Z76" s="89"/>
      <c r="AA76" s="89"/>
      <c r="AB76" s="89"/>
    </row>
    <row r="77" spans="2:28" ht="9.9499999999999993" customHeight="1">
      <c r="B77" s="148"/>
      <c r="C77" s="46"/>
      <c r="D77" s="1"/>
      <c r="E77" s="1"/>
      <c r="F77" s="1"/>
      <c r="G77" s="1"/>
      <c r="H77" s="135"/>
      <c r="I77" s="136"/>
      <c r="J77" s="137"/>
      <c r="K77" s="138"/>
      <c r="L77" s="139"/>
      <c r="M77" s="140"/>
      <c r="N77" s="141"/>
      <c r="O77" s="142"/>
      <c r="P77" s="143"/>
      <c r="Q77" s="144"/>
      <c r="R77" s="145"/>
      <c r="S77" s="146"/>
      <c r="Y77" s="89"/>
      <c r="Z77" s="89"/>
      <c r="AA77" s="89"/>
      <c r="AB77" s="89"/>
    </row>
    <row r="78" spans="2:28" ht="20.100000000000001" customHeight="1">
      <c r="B78" s="85" t="s">
        <v>382</v>
      </c>
      <c r="C78" s="114" t="s">
        <v>383</v>
      </c>
      <c r="D78" s="115">
        <v>1</v>
      </c>
      <c r="E78" s="110" t="s">
        <v>271</v>
      </c>
      <c r="F78" s="116">
        <v>2.5299999999999998</v>
      </c>
      <c r="G78" s="117">
        <v>212.5</v>
      </c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36">
        <f>G78*H78+G78*I78+G78*J78+G78*K78+G78*L78+G78*M78+G78*N78+G78*O78+G78*P78+G78*Q78+(G78*1.05)*R78+(G78*1.05)*S78</f>
        <v>0</v>
      </c>
      <c r="U78" s="151"/>
      <c r="V78" s="151">
        <f>SUM(H78:S78)*D78</f>
        <v>0</v>
      </c>
      <c r="W78" s="9">
        <f>SUM(H78:S78)*F78</f>
        <v>0</v>
      </c>
      <c r="Y78" s="89"/>
      <c r="Z78" s="89"/>
      <c r="AA78" s="89"/>
      <c r="AB78" s="89"/>
    </row>
    <row r="79" spans="2:28" ht="20.100000000000001" customHeight="1">
      <c r="B79" s="85" t="s">
        <v>384</v>
      </c>
      <c r="C79" s="114" t="s">
        <v>385</v>
      </c>
      <c r="D79" s="115">
        <v>1</v>
      </c>
      <c r="E79" s="110" t="s">
        <v>271</v>
      </c>
      <c r="F79" s="116">
        <v>1.66</v>
      </c>
      <c r="G79" s="117">
        <v>165</v>
      </c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36">
        <f>G79*H79+G79*I79+G79*J79+G79*K79+G79*L79+G79*M79+G79*N79+G79*O79+G79*P79+G79*Q79+(G79*1.05)*R79+(G79*1.05)*S79</f>
        <v>0</v>
      </c>
      <c r="U79" s="151"/>
      <c r="V79" s="151">
        <f>SUM(H79:S79)*D79</f>
        <v>0</v>
      </c>
      <c r="W79" s="9">
        <f>SUM(H79:S79)*F79</f>
        <v>0</v>
      </c>
      <c r="Y79" s="89"/>
      <c r="Z79" s="89"/>
      <c r="AA79" s="89"/>
      <c r="AB79" s="89"/>
    </row>
    <row r="80" spans="2:28" ht="20.100000000000001" customHeight="1">
      <c r="B80" s="85" t="s">
        <v>386</v>
      </c>
      <c r="C80" s="114" t="s">
        <v>387</v>
      </c>
      <c r="D80" s="115">
        <v>1</v>
      </c>
      <c r="E80" s="110" t="s">
        <v>271</v>
      </c>
      <c r="F80" s="116">
        <v>2.4</v>
      </c>
      <c r="G80" s="117">
        <v>204.5</v>
      </c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36">
        <f>G80*H80+G80*I80+G80*J80+G80*K80+G80*L80+G80*M80+G80*N80+G80*O80+G80*P80+G80*Q80+(G80*1.05)*R80+(G80*1.05)*S80</f>
        <v>0</v>
      </c>
      <c r="U80" s="151"/>
      <c r="V80" s="151">
        <f>SUM(H80:S80)*D80</f>
        <v>0</v>
      </c>
      <c r="W80" s="9">
        <f>SUM(H80:S80)*F80</f>
        <v>0</v>
      </c>
      <c r="Y80" s="89"/>
      <c r="Z80" s="89"/>
      <c r="AA80" s="89"/>
      <c r="AB80" s="89"/>
    </row>
    <row r="81" spans="2:28" ht="20.100000000000001" customHeight="1">
      <c r="B81" s="85" t="s">
        <v>388</v>
      </c>
      <c r="C81" s="114" t="s">
        <v>389</v>
      </c>
      <c r="D81" s="115">
        <v>1</v>
      </c>
      <c r="E81" s="110" t="s">
        <v>271</v>
      </c>
      <c r="F81" s="116">
        <v>1.7</v>
      </c>
      <c r="G81" s="117">
        <v>167.5</v>
      </c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36">
        <f>G81*H81+G81*I81+G81*J81+G81*K81+G81*L81+G81*M81+G81*N81+G81*O81+G81*P81+G81*Q81+(G81*1.05)*R81+(G81*1.05)*S81</f>
        <v>0</v>
      </c>
      <c r="U81" s="151"/>
      <c r="V81" s="151">
        <f>SUM(H81:S81)*D81</f>
        <v>0</v>
      </c>
      <c r="W81" s="9">
        <f>SUM(H81:S81)*F81</f>
        <v>0</v>
      </c>
      <c r="Y81" s="89"/>
      <c r="Z81" s="89"/>
      <c r="AA81" s="89"/>
      <c r="AB81" s="89"/>
    </row>
    <row r="82" spans="2:28" ht="20.100000000000001" customHeight="1">
      <c r="B82" s="147"/>
      <c r="H82" s="147"/>
      <c r="I82" s="147"/>
      <c r="J82" s="147"/>
      <c r="K82" s="147"/>
      <c r="L82" s="147"/>
      <c r="M82" s="147"/>
      <c r="N82" s="147"/>
      <c r="O82" s="147"/>
      <c r="P82" s="147"/>
      <c r="Q82" s="147"/>
      <c r="R82" s="147"/>
      <c r="S82" s="147"/>
      <c r="U82" s="151"/>
      <c r="V82" s="151"/>
      <c r="Y82" s="89"/>
      <c r="Z82" s="89"/>
      <c r="AA82" s="89"/>
      <c r="AB82" s="89"/>
    </row>
    <row r="83" spans="2:28" ht="20.100000000000001" customHeight="1">
      <c r="B83" s="107" t="s">
        <v>390</v>
      </c>
      <c r="C83" s="108" t="s">
        <v>391</v>
      </c>
      <c r="D83" s="109">
        <v>14</v>
      </c>
      <c r="E83" s="110" t="s">
        <v>271</v>
      </c>
      <c r="F83" s="111">
        <v>45.75</v>
      </c>
      <c r="G83" s="112">
        <v>2514</v>
      </c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36">
        <f>G83*H83+G83*I83+G83*J83+G83*K83+G83*L83+G83*M83+G83*N83+G83*O83+G83*P83+G83*Q83+(G83*1.05)*R83+(G83*1.05)*S83</f>
        <v>0</v>
      </c>
      <c r="U83" s="151"/>
      <c r="V83" s="151">
        <f>SUM(H83:S83)*D83</f>
        <v>0</v>
      </c>
      <c r="W83" s="9">
        <f>SUM(H83:S83)*F83</f>
        <v>0</v>
      </c>
      <c r="Y83" s="89"/>
      <c r="Z83" s="89"/>
      <c r="AA83" s="89"/>
      <c r="AB83" s="89"/>
    </row>
    <row r="84" spans="2:28" ht="9.9499999999999993" customHeight="1">
      <c r="B84" s="149"/>
      <c r="C84" s="113"/>
      <c r="D84" s="2"/>
      <c r="E84" s="2"/>
      <c r="F84" s="2"/>
      <c r="G84" s="2"/>
      <c r="H84" s="135"/>
      <c r="I84" s="136"/>
      <c r="J84" s="137"/>
      <c r="K84" s="138"/>
      <c r="L84" s="139"/>
      <c r="M84" s="140"/>
      <c r="N84" s="141"/>
      <c r="O84" s="142"/>
      <c r="P84" s="143"/>
      <c r="Q84" s="144"/>
      <c r="R84" s="145"/>
      <c r="S84" s="146"/>
      <c r="U84" s="151"/>
      <c r="V84" s="151"/>
      <c r="Y84" s="89"/>
      <c r="Z84" s="89"/>
      <c r="AA84" s="89"/>
      <c r="AB84" s="89"/>
    </row>
    <row r="85" spans="2:28" ht="20.100000000000001" customHeight="1">
      <c r="B85" s="107" t="s">
        <v>392</v>
      </c>
      <c r="C85" s="114" t="s">
        <v>393</v>
      </c>
      <c r="D85" s="115">
        <v>1</v>
      </c>
      <c r="E85" s="110" t="s">
        <v>271</v>
      </c>
      <c r="F85" s="116">
        <v>3.8011311552127163</v>
      </c>
      <c r="G85" s="117">
        <v>225</v>
      </c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36">
        <f t="shared" ref="T85:T98" si="12">G85*H85+G85*I85+G85*J85+G85*K85+G85*L85+G85*M85+G85*N85+G85*O85+G85*P85+G85*Q85+(G85*1.05)*R85+(G85*1.05)*S85</f>
        <v>0</v>
      </c>
      <c r="U85" s="151"/>
      <c r="V85" s="151">
        <f>SUM(H85:S85)*D85</f>
        <v>0</v>
      </c>
      <c r="W85" s="9">
        <f>SUM(H85:S85)*F85</f>
        <v>0</v>
      </c>
      <c r="Y85" s="89"/>
      <c r="Z85" s="89"/>
      <c r="AA85" s="89"/>
      <c r="AB85" s="89"/>
    </row>
    <row r="86" spans="2:28" ht="20.100000000000001" customHeight="1">
      <c r="B86" s="107" t="s">
        <v>394</v>
      </c>
      <c r="C86" s="114" t="s">
        <v>395</v>
      </c>
      <c r="D86" s="115">
        <v>1</v>
      </c>
      <c r="E86" s="110" t="s">
        <v>271</v>
      </c>
      <c r="F86" s="116">
        <v>2.6031989123577994</v>
      </c>
      <c r="G86" s="117">
        <v>188</v>
      </c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36">
        <f t="shared" si="12"/>
        <v>0</v>
      </c>
      <c r="U86" s="151"/>
      <c r="V86" s="151">
        <f>SUM(H86:S86)*D86</f>
        <v>0</v>
      </c>
      <c r="W86" s="9">
        <f>SUM(H86:S86)*F86</f>
        <v>0</v>
      </c>
      <c r="Y86" s="89"/>
      <c r="Z86" s="89"/>
      <c r="AA86" s="89"/>
      <c r="AB86" s="89"/>
    </row>
    <row r="87" spans="2:28" ht="20.100000000000001" customHeight="1">
      <c r="B87" s="107" t="s">
        <v>396</v>
      </c>
      <c r="C87" s="114" t="s">
        <v>397</v>
      </c>
      <c r="D87" s="115">
        <v>1</v>
      </c>
      <c r="E87" s="110" t="s">
        <v>271</v>
      </c>
      <c r="F87" s="116">
        <v>4.2618743255415303</v>
      </c>
      <c r="G87" s="117">
        <v>239.5</v>
      </c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36">
        <f t="shared" si="12"/>
        <v>0</v>
      </c>
      <c r="U87" s="151"/>
      <c r="V87" s="151">
        <f>SUM(H87:S87)*D87</f>
        <v>0</v>
      </c>
      <c r="W87" s="9">
        <f>SUM(H87:S87)*F87</f>
        <v>0</v>
      </c>
      <c r="Y87" s="89"/>
      <c r="Z87" s="89"/>
      <c r="AA87" s="89"/>
      <c r="AB87" s="89"/>
    </row>
    <row r="88" spans="2:28" ht="20.100000000000001" customHeight="1">
      <c r="B88" s="107" t="s">
        <v>398</v>
      </c>
      <c r="C88" s="114" t="s">
        <v>399</v>
      </c>
      <c r="D88" s="115">
        <v>1</v>
      </c>
      <c r="E88" s="110" t="s">
        <v>271</v>
      </c>
      <c r="F88" s="116">
        <v>3.4325366189496651</v>
      </c>
      <c r="G88" s="117">
        <v>211.5</v>
      </c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36">
        <f t="shared" si="12"/>
        <v>0</v>
      </c>
      <c r="U88" s="151"/>
      <c r="V88" s="151">
        <f>SUM(H88:S88)*D88</f>
        <v>0</v>
      </c>
      <c r="W88" s="9">
        <f>SUM(H88:S88)*F88</f>
        <v>0</v>
      </c>
      <c r="Y88" s="89"/>
      <c r="Z88" s="89"/>
      <c r="AA88" s="89"/>
      <c r="AB88" s="89"/>
    </row>
    <row r="89" spans="2:28" ht="20.100000000000001" customHeight="1">
      <c r="B89" s="107" t="s">
        <v>400</v>
      </c>
      <c r="C89" s="114" t="s">
        <v>401</v>
      </c>
      <c r="D89" s="115">
        <v>1</v>
      </c>
      <c r="E89" s="110" t="s">
        <v>271</v>
      </c>
      <c r="F89" s="116">
        <v>3.1100163997194952</v>
      </c>
      <c r="G89" s="117">
        <v>202.5</v>
      </c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36">
        <f t="shared" si="12"/>
        <v>0</v>
      </c>
      <c r="U89" s="151"/>
      <c r="V89" s="151">
        <f t="shared" ref="V89:V94" si="13">SUM(H89:S89)*D89</f>
        <v>0</v>
      </c>
      <c r="W89" s="9">
        <f t="shared" ref="W89:W94" si="14">SUM(H89:S89)*F89</f>
        <v>0</v>
      </c>
      <c r="Y89" s="89"/>
      <c r="Z89" s="89"/>
      <c r="AA89" s="89"/>
      <c r="AB89" s="89"/>
    </row>
    <row r="90" spans="2:28" ht="20.100000000000001" customHeight="1">
      <c r="B90" s="107" t="s">
        <v>402</v>
      </c>
      <c r="C90" s="114" t="s">
        <v>403</v>
      </c>
      <c r="D90" s="115">
        <v>1</v>
      </c>
      <c r="E90" s="110" t="s">
        <v>271</v>
      </c>
      <c r="F90" s="116">
        <v>3.6398710455976313</v>
      </c>
      <c r="G90" s="117">
        <v>217.5</v>
      </c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36">
        <f t="shared" si="12"/>
        <v>0</v>
      </c>
      <c r="U90" s="151"/>
      <c r="V90" s="151">
        <f t="shared" si="13"/>
        <v>0</v>
      </c>
      <c r="W90" s="9">
        <f t="shared" si="14"/>
        <v>0</v>
      </c>
      <c r="Y90" s="89"/>
      <c r="Z90" s="89"/>
      <c r="AA90" s="89"/>
      <c r="AB90" s="89"/>
    </row>
    <row r="91" spans="2:28" ht="20.100000000000001" customHeight="1">
      <c r="B91" s="107" t="s">
        <v>404</v>
      </c>
      <c r="C91" s="114" t="s">
        <v>405</v>
      </c>
      <c r="D91" s="115">
        <v>1</v>
      </c>
      <c r="E91" s="110" t="s">
        <v>271</v>
      </c>
      <c r="F91" s="116">
        <v>2.9948306071372919</v>
      </c>
      <c r="G91" s="117">
        <v>183</v>
      </c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36">
        <f t="shared" si="12"/>
        <v>0</v>
      </c>
      <c r="U91" s="151"/>
      <c r="V91" s="151">
        <f t="shared" si="13"/>
        <v>0</v>
      </c>
      <c r="W91" s="9">
        <f t="shared" si="14"/>
        <v>0</v>
      </c>
      <c r="Y91" s="89"/>
      <c r="Z91" s="89"/>
      <c r="AA91" s="89"/>
      <c r="AB91" s="89"/>
    </row>
    <row r="92" spans="2:28" ht="20.100000000000001" customHeight="1">
      <c r="B92" s="107" t="s">
        <v>406</v>
      </c>
      <c r="C92" s="114" t="s">
        <v>407</v>
      </c>
      <c r="D92" s="115">
        <v>1</v>
      </c>
      <c r="E92" s="110" t="s">
        <v>271</v>
      </c>
      <c r="F92" s="116">
        <v>2.971793448620851</v>
      </c>
      <c r="G92" s="117">
        <v>180</v>
      </c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36">
        <f t="shared" si="12"/>
        <v>0</v>
      </c>
      <c r="U92" s="151"/>
      <c r="V92" s="151">
        <f t="shared" si="13"/>
        <v>0</v>
      </c>
      <c r="W92" s="9">
        <f t="shared" si="14"/>
        <v>0</v>
      </c>
      <c r="Y92" s="89"/>
      <c r="Z92" s="89"/>
      <c r="AA92" s="89"/>
      <c r="AB92" s="89"/>
    </row>
    <row r="93" spans="2:28" ht="20.100000000000001" customHeight="1">
      <c r="B93" s="107" t="s">
        <v>408</v>
      </c>
      <c r="C93" s="114" t="s">
        <v>409</v>
      </c>
      <c r="D93" s="115">
        <v>1</v>
      </c>
      <c r="E93" s="110" t="s">
        <v>271</v>
      </c>
      <c r="F93" s="116">
        <v>2.8335704975222065</v>
      </c>
      <c r="G93" s="117">
        <v>174</v>
      </c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36">
        <f t="shared" si="12"/>
        <v>0</v>
      </c>
      <c r="U93" s="151"/>
      <c r="V93" s="151">
        <f t="shared" si="13"/>
        <v>0</v>
      </c>
      <c r="W93" s="9">
        <f t="shared" si="14"/>
        <v>0</v>
      </c>
      <c r="Y93" s="89"/>
      <c r="Z93" s="89"/>
      <c r="AA93" s="89"/>
      <c r="AB93" s="89"/>
    </row>
    <row r="94" spans="2:28" ht="20.100000000000001" customHeight="1">
      <c r="B94" s="107" t="s">
        <v>410</v>
      </c>
      <c r="C94" s="114" t="s">
        <v>411</v>
      </c>
      <c r="D94" s="115">
        <v>1</v>
      </c>
      <c r="E94" s="110" t="s">
        <v>271</v>
      </c>
      <c r="F94" s="116">
        <v>3.7320196796633942</v>
      </c>
      <c r="G94" s="117">
        <v>221.5</v>
      </c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36">
        <f t="shared" si="12"/>
        <v>0</v>
      </c>
      <c r="U94" s="151"/>
      <c r="V94" s="151">
        <f t="shared" si="13"/>
        <v>0</v>
      </c>
      <c r="W94" s="9">
        <f t="shared" si="14"/>
        <v>0</v>
      </c>
      <c r="Y94" s="89"/>
      <c r="Z94" s="89"/>
      <c r="AA94" s="89"/>
      <c r="AB94" s="89"/>
    </row>
    <row r="95" spans="2:28" ht="20.100000000000001" customHeight="1">
      <c r="B95" s="107" t="s">
        <v>412</v>
      </c>
      <c r="C95" s="114" t="s">
        <v>413</v>
      </c>
      <c r="D95" s="115">
        <v>1</v>
      </c>
      <c r="E95" s="110" t="s">
        <v>271</v>
      </c>
      <c r="F95" s="116">
        <v>3.2482393508181393</v>
      </c>
      <c r="G95" s="117">
        <v>206.5</v>
      </c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36">
        <f t="shared" si="12"/>
        <v>0</v>
      </c>
      <c r="U95" s="151"/>
      <c r="V95" s="151">
        <f>SUM(H95:S95)*D95</f>
        <v>0</v>
      </c>
      <c r="W95" s="9">
        <f>SUM(H95:S95)*F95</f>
        <v>0</v>
      </c>
      <c r="Y95" s="89"/>
      <c r="Z95" s="89"/>
      <c r="AA95" s="89"/>
      <c r="AB95" s="89"/>
    </row>
    <row r="96" spans="2:28" ht="20.100000000000001" customHeight="1">
      <c r="B96" s="107" t="s">
        <v>414</v>
      </c>
      <c r="C96" s="114" t="s">
        <v>415</v>
      </c>
      <c r="D96" s="115">
        <v>1</v>
      </c>
      <c r="E96" s="110" t="s">
        <v>271</v>
      </c>
      <c r="F96" s="116">
        <v>2.902681973071529</v>
      </c>
      <c r="G96" s="117">
        <v>176.5</v>
      </c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36">
        <f t="shared" si="12"/>
        <v>0</v>
      </c>
      <c r="U96" s="151"/>
      <c r="V96" s="151">
        <f>SUM(H96:S96)*D96</f>
        <v>0</v>
      </c>
      <c r="W96" s="9">
        <f>SUM(H96:S96)*F96</f>
        <v>0</v>
      </c>
      <c r="Y96" s="89"/>
      <c r="Z96" s="89"/>
      <c r="AA96" s="89"/>
      <c r="AB96" s="89"/>
    </row>
    <row r="97" spans="2:28" ht="20.100000000000001" customHeight="1">
      <c r="B97" s="107" t="s">
        <v>416</v>
      </c>
      <c r="C97" s="114" t="s">
        <v>417</v>
      </c>
      <c r="D97" s="115">
        <v>1</v>
      </c>
      <c r="E97" s="110" t="s">
        <v>271</v>
      </c>
      <c r="F97" s="116">
        <v>3.2943136678510205</v>
      </c>
      <c r="G97" s="117">
        <v>189.5</v>
      </c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36">
        <f t="shared" si="12"/>
        <v>0</v>
      </c>
      <c r="U97" s="151"/>
      <c r="V97" s="151">
        <f>SUM(H97:S97)*D97</f>
        <v>0</v>
      </c>
      <c r="W97" s="9">
        <f>SUM(H97:S97)*F97</f>
        <v>0</v>
      </c>
      <c r="Y97" s="89"/>
      <c r="Z97" s="89"/>
      <c r="AA97" s="89"/>
      <c r="AB97" s="89"/>
    </row>
    <row r="98" spans="2:28" ht="20.100000000000001" customHeight="1">
      <c r="B98" s="107" t="s">
        <v>418</v>
      </c>
      <c r="C98" s="114" t="s">
        <v>419</v>
      </c>
      <c r="D98" s="115">
        <v>1</v>
      </c>
      <c r="E98" s="110" t="s">
        <v>271</v>
      </c>
      <c r="F98" s="116">
        <v>2.9257191315879694</v>
      </c>
      <c r="G98" s="117">
        <v>178</v>
      </c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36">
        <f t="shared" si="12"/>
        <v>0</v>
      </c>
      <c r="U98" s="151"/>
      <c r="V98" s="151">
        <f>SUM(H98:S98)*D98</f>
        <v>0</v>
      </c>
      <c r="W98" s="9">
        <f>SUM(H98:S98)*F98</f>
        <v>0</v>
      </c>
      <c r="Y98" s="89"/>
      <c r="Z98" s="89"/>
      <c r="AA98" s="89"/>
      <c r="AB98" s="89"/>
    </row>
    <row r="99" spans="2:28" ht="20.100000000000001" customHeight="1">
      <c r="B99" s="147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  <c r="S99" s="147"/>
      <c r="U99" s="151"/>
      <c r="V99" s="151"/>
      <c r="Y99" s="89"/>
      <c r="Z99" s="89"/>
      <c r="AA99" s="89"/>
      <c r="AB99" s="89"/>
    </row>
    <row r="100" spans="2:28" ht="20.100000000000001" customHeight="1">
      <c r="B100" s="107" t="s">
        <v>420</v>
      </c>
      <c r="C100" s="108" t="s">
        <v>421</v>
      </c>
      <c r="D100" s="109">
        <v>14</v>
      </c>
      <c r="E100" s="110" t="s">
        <v>271</v>
      </c>
      <c r="F100" s="111">
        <v>45.75</v>
      </c>
      <c r="G100" s="112">
        <v>3630.5</v>
      </c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>
        <v>1</v>
      </c>
      <c r="S100" s="62"/>
      <c r="T100" s="36">
        <f>G100*H100+G100*I100+G100*J100+G100*K100+G100*L100+G100*M100+G100*N100+G100*O100+G100*P100+G100*Q100+(G100*1.05)*R100+(G100*1.05)*S100</f>
        <v>3812.0250000000001</v>
      </c>
      <c r="U100" s="151"/>
      <c r="V100" s="151">
        <f>SUM(H100:S100)*D100</f>
        <v>14</v>
      </c>
      <c r="W100" s="9">
        <f>SUM(H100:S100)*F100</f>
        <v>45.75</v>
      </c>
      <c r="Y100" s="89"/>
      <c r="Z100" s="89"/>
      <c r="AA100" s="89"/>
      <c r="AB100" s="89"/>
    </row>
    <row r="101" spans="2:28" ht="9.9499999999999993" customHeight="1">
      <c r="B101" s="149"/>
      <c r="C101" s="113"/>
      <c r="D101" s="2"/>
      <c r="E101" s="2"/>
      <c r="F101" s="2"/>
      <c r="G101" s="2"/>
      <c r="H101" s="135"/>
      <c r="I101" s="136"/>
      <c r="J101" s="137"/>
      <c r="K101" s="138"/>
      <c r="L101" s="139"/>
      <c r="M101" s="140"/>
      <c r="N101" s="141"/>
      <c r="O101" s="142"/>
      <c r="P101" s="143"/>
      <c r="Q101" s="144"/>
      <c r="R101" s="145"/>
      <c r="S101" s="146"/>
      <c r="U101" s="151"/>
      <c r="V101" s="151"/>
      <c r="Y101" s="89"/>
      <c r="Z101" s="89"/>
      <c r="AA101" s="89"/>
      <c r="AB101" s="89"/>
    </row>
    <row r="102" spans="2:28" ht="20.100000000000001" customHeight="1">
      <c r="B102" s="107" t="s">
        <v>422</v>
      </c>
      <c r="C102" s="114" t="s">
        <v>423</v>
      </c>
      <c r="D102" s="115">
        <v>1</v>
      </c>
      <c r="E102" s="110" t="s">
        <v>271</v>
      </c>
      <c r="F102" s="116">
        <v>3.8011311552127163</v>
      </c>
      <c r="G102" s="117">
        <v>328</v>
      </c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36">
        <f t="shared" ref="T102:T115" si="15">G102*H102+G102*I102+G102*J102+G102*K102+G102*L102+G102*M102+G102*N102+G102*O102+G102*P102+G102*Q102+(G102*1.05)*R102+(G102*1.05)*S102</f>
        <v>0</v>
      </c>
      <c r="U102" s="151"/>
      <c r="V102" s="151">
        <f>SUM(H102:S102)*D102</f>
        <v>0</v>
      </c>
      <c r="W102" s="9">
        <f>SUM(H102:S102)*F102</f>
        <v>0</v>
      </c>
      <c r="Y102" s="89"/>
      <c r="Z102" s="89"/>
      <c r="AA102" s="89"/>
      <c r="AB102" s="89"/>
    </row>
    <row r="103" spans="2:28" ht="20.100000000000001" customHeight="1">
      <c r="B103" s="107" t="s">
        <v>424</v>
      </c>
      <c r="C103" s="114" t="s">
        <v>425</v>
      </c>
      <c r="D103" s="115">
        <v>1</v>
      </c>
      <c r="E103" s="110" t="s">
        <v>271</v>
      </c>
      <c r="F103" s="116">
        <v>2.6031989123577994</v>
      </c>
      <c r="G103" s="117">
        <v>259</v>
      </c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36">
        <f t="shared" si="15"/>
        <v>0</v>
      </c>
      <c r="U103" s="151"/>
      <c r="V103" s="151">
        <f>SUM(H103:S103)*D103</f>
        <v>0</v>
      </c>
      <c r="W103" s="9">
        <f>SUM(H103:S103)*F103</f>
        <v>0</v>
      </c>
      <c r="Y103" s="89"/>
      <c r="Z103" s="89"/>
      <c r="AA103" s="89"/>
      <c r="AB103" s="89"/>
    </row>
    <row r="104" spans="2:28" ht="20.100000000000001" customHeight="1">
      <c r="B104" s="107" t="s">
        <v>426</v>
      </c>
      <c r="C104" s="114" t="s">
        <v>427</v>
      </c>
      <c r="D104" s="115">
        <v>1</v>
      </c>
      <c r="E104" s="110" t="s">
        <v>271</v>
      </c>
      <c r="F104" s="116">
        <v>4.2618743255415303</v>
      </c>
      <c r="G104" s="117">
        <v>354.5</v>
      </c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36">
        <f t="shared" si="15"/>
        <v>0</v>
      </c>
      <c r="U104" s="151"/>
      <c r="V104" s="151">
        <f>SUM(H104:S104)*D104</f>
        <v>0</v>
      </c>
      <c r="W104" s="9">
        <f>SUM(H104:S104)*F104</f>
        <v>0</v>
      </c>
      <c r="Y104" s="89"/>
      <c r="Z104" s="89"/>
      <c r="AA104" s="89"/>
      <c r="AB104" s="89"/>
    </row>
    <row r="105" spans="2:28" ht="20.100000000000001" customHeight="1">
      <c r="B105" s="107" t="s">
        <v>428</v>
      </c>
      <c r="C105" s="114" t="s">
        <v>429</v>
      </c>
      <c r="D105" s="115">
        <v>1</v>
      </c>
      <c r="E105" s="110" t="s">
        <v>271</v>
      </c>
      <c r="F105" s="116">
        <v>3.4325366189496651</v>
      </c>
      <c r="G105" s="117">
        <v>304.5</v>
      </c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36">
        <f t="shared" si="15"/>
        <v>0</v>
      </c>
      <c r="U105" s="151"/>
      <c r="V105" s="151">
        <f>SUM(H105:S105)*D105</f>
        <v>0</v>
      </c>
      <c r="W105" s="9">
        <f>SUM(H105:S105)*F105</f>
        <v>0</v>
      </c>
      <c r="Y105" s="89"/>
      <c r="Z105" s="89"/>
      <c r="AA105" s="89"/>
      <c r="AB105" s="89"/>
    </row>
    <row r="106" spans="2:28" ht="20.100000000000001" customHeight="1">
      <c r="B106" s="107" t="s">
        <v>430</v>
      </c>
      <c r="C106" s="114" t="s">
        <v>431</v>
      </c>
      <c r="D106" s="115">
        <v>1</v>
      </c>
      <c r="E106" s="110" t="s">
        <v>271</v>
      </c>
      <c r="F106" s="116">
        <v>3.1100163997194952</v>
      </c>
      <c r="G106" s="117">
        <v>286.5</v>
      </c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36">
        <f t="shared" si="15"/>
        <v>0</v>
      </c>
      <c r="U106" s="151"/>
      <c r="V106" s="151">
        <f t="shared" ref="V106:V111" si="16">SUM(H106:S106)*D106</f>
        <v>0</v>
      </c>
      <c r="W106" s="9">
        <f t="shared" ref="W106:W111" si="17">SUM(H106:S106)*F106</f>
        <v>0</v>
      </c>
      <c r="Y106" s="89"/>
      <c r="Z106" s="89"/>
      <c r="AA106" s="89"/>
      <c r="AB106" s="89"/>
    </row>
    <row r="107" spans="2:28" ht="20.100000000000001" customHeight="1">
      <c r="B107" s="107" t="s">
        <v>432</v>
      </c>
      <c r="C107" s="114" t="s">
        <v>433</v>
      </c>
      <c r="D107" s="115">
        <v>1</v>
      </c>
      <c r="E107" s="110" t="s">
        <v>271</v>
      </c>
      <c r="F107" s="116">
        <v>3.6398710455976313</v>
      </c>
      <c r="G107" s="117">
        <v>316</v>
      </c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36">
        <f t="shared" si="15"/>
        <v>0</v>
      </c>
      <c r="U107" s="151"/>
      <c r="V107" s="151">
        <f t="shared" si="16"/>
        <v>0</v>
      </c>
      <c r="W107" s="9">
        <f t="shared" si="17"/>
        <v>0</v>
      </c>
      <c r="Y107" s="89"/>
      <c r="Z107" s="89"/>
      <c r="AA107" s="89"/>
      <c r="AB107" s="89"/>
    </row>
    <row r="108" spans="2:28" ht="20.100000000000001" customHeight="1">
      <c r="B108" s="107" t="s">
        <v>434</v>
      </c>
      <c r="C108" s="114" t="s">
        <v>435</v>
      </c>
      <c r="D108" s="115">
        <v>1</v>
      </c>
      <c r="E108" s="110" t="s">
        <v>271</v>
      </c>
      <c r="F108" s="116">
        <v>2.9948306071372919</v>
      </c>
      <c r="G108" s="117">
        <v>264.5</v>
      </c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36">
        <f t="shared" si="15"/>
        <v>0</v>
      </c>
      <c r="U108" s="151"/>
      <c r="V108" s="151">
        <f t="shared" si="16"/>
        <v>0</v>
      </c>
      <c r="W108" s="9">
        <f t="shared" si="17"/>
        <v>0</v>
      </c>
      <c r="Y108" s="89"/>
      <c r="Z108" s="89"/>
      <c r="AA108" s="89"/>
      <c r="AB108" s="89"/>
    </row>
    <row r="109" spans="2:28" ht="20.100000000000001" customHeight="1">
      <c r="B109" s="107" t="s">
        <v>436</v>
      </c>
      <c r="C109" s="114" t="s">
        <v>437</v>
      </c>
      <c r="D109" s="115">
        <v>1</v>
      </c>
      <c r="E109" s="110" t="s">
        <v>271</v>
      </c>
      <c r="F109" s="116">
        <v>2.971793448620851</v>
      </c>
      <c r="G109" s="117">
        <v>261</v>
      </c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36">
        <f t="shared" si="15"/>
        <v>0</v>
      </c>
      <c r="U109" s="151"/>
      <c r="V109" s="151">
        <f t="shared" si="16"/>
        <v>0</v>
      </c>
      <c r="W109" s="9">
        <f t="shared" si="17"/>
        <v>0</v>
      </c>
      <c r="Y109" s="89"/>
      <c r="Z109" s="89"/>
      <c r="AA109" s="89"/>
      <c r="AB109" s="89"/>
    </row>
    <row r="110" spans="2:28" ht="20.100000000000001" customHeight="1">
      <c r="B110" s="107" t="s">
        <v>438</v>
      </c>
      <c r="C110" s="114" t="s">
        <v>439</v>
      </c>
      <c r="D110" s="115">
        <v>1</v>
      </c>
      <c r="E110" s="110" t="s">
        <v>271</v>
      </c>
      <c r="F110" s="116">
        <v>2.8335704975222065</v>
      </c>
      <c r="G110" s="117">
        <v>251</v>
      </c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36">
        <f t="shared" si="15"/>
        <v>0</v>
      </c>
      <c r="U110" s="151"/>
      <c r="V110" s="151">
        <f t="shared" si="16"/>
        <v>0</v>
      </c>
      <c r="W110" s="9">
        <f t="shared" si="17"/>
        <v>0</v>
      </c>
      <c r="Y110" s="89"/>
      <c r="Z110" s="89"/>
      <c r="AA110" s="89"/>
      <c r="AB110" s="89"/>
    </row>
    <row r="111" spans="2:28" ht="20.100000000000001" customHeight="1">
      <c r="B111" s="107" t="s">
        <v>440</v>
      </c>
      <c r="C111" s="114" t="s">
        <v>441</v>
      </c>
      <c r="D111" s="115">
        <v>1</v>
      </c>
      <c r="E111" s="110" t="s">
        <v>271</v>
      </c>
      <c r="F111" s="116">
        <v>3.7320196796633942</v>
      </c>
      <c r="G111" s="117">
        <v>322.5</v>
      </c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36">
        <f t="shared" si="15"/>
        <v>0</v>
      </c>
      <c r="U111" s="151"/>
      <c r="V111" s="151">
        <f t="shared" si="16"/>
        <v>0</v>
      </c>
      <c r="W111" s="9">
        <f t="shared" si="17"/>
        <v>0</v>
      </c>
      <c r="Y111" s="89"/>
      <c r="Z111" s="89"/>
      <c r="AA111" s="89"/>
      <c r="AB111" s="89"/>
    </row>
    <row r="112" spans="2:28" ht="20.100000000000001" customHeight="1">
      <c r="B112" s="107" t="s">
        <v>442</v>
      </c>
      <c r="C112" s="114" t="s">
        <v>443</v>
      </c>
      <c r="D112" s="115">
        <v>1</v>
      </c>
      <c r="E112" s="110" t="s">
        <v>271</v>
      </c>
      <c r="F112" s="116">
        <v>3.2482393508181393</v>
      </c>
      <c r="G112" s="117">
        <v>294.5</v>
      </c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36">
        <f t="shared" si="15"/>
        <v>0</v>
      </c>
      <c r="U112" s="151"/>
      <c r="V112" s="151">
        <f>SUM(H112:S112)*D112</f>
        <v>0</v>
      </c>
      <c r="W112" s="9">
        <f>SUM(H112:S112)*F112</f>
        <v>0</v>
      </c>
      <c r="Y112" s="89"/>
      <c r="Z112" s="89"/>
      <c r="AA112" s="89"/>
      <c r="AB112" s="89"/>
    </row>
    <row r="113" spans="2:28" ht="20.100000000000001" customHeight="1">
      <c r="B113" s="107" t="s">
        <v>444</v>
      </c>
      <c r="C113" s="114" t="s">
        <v>445</v>
      </c>
      <c r="D113" s="115">
        <v>1</v>
      </c>
      <c r="E113" s="110" t="s">
        <v>271</v>
      </c>
      <c r="F113" s="116">
        <v>2.902681973071529</v>
      </c>
      <c r="G113" s="117">
        <v>255</v>
      </c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36">
        <f t="shared" si="15"/>
        <v>0</v>
      </c>
      <c r="U113" s="151"/>
      <c r="V113" s="151">
        <f>SUM(H113:S113)*D113</f>
        <v>0</v>
      </c>
      <c r="W113" s="9">
        <f>SUM(H113:S113)*F113</f>
        <v>0</v>
      </c>
      <c r="Y113" s="89"/>
      <c r="Z113" s="89"/>
      <c r="AA113" s="89"/>
      <c r="AB113" s="89"/>
    </row>
    <row r="114" spans="2:28" ht="20.100000000000001" customHeight="1">
      <c r="B114" s="107" t="s">
        <v>446</v>
      </c>
      <c r="C114" s="114" t="s">
        <v>447</v>
      </c>
      <c r="D114" s="115">
        <v>1</v>
      </c>
      <c r="E114" s="110" t="s">
        <v>271</v>
      </c>
      <c r="F114" s="116">
        <v>3.2943136678510205</v>
      </c>
      <c r="G114" s="117">
        <v>279</v>
      </c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36">
        <f t="shared" si="15"/>
        <v>0</v>
      </c>
      <c r="U114" s="151"/>
      <c r="V114" s="151">
        <f>SUM(H114:S114)*D114</f>
        <v>0</v>
      </c>
      <c r="W114" s="9">
        <f>SUM(H114:S114)*F114</f>
        <v>0</v>
      </c>
      <c r="Y114" s="89"/>
      <c r="Z114" s="89"/>
      <c r="AA114" s="89"/>
      <c r="AB114" s="89"/>
    </row>
    <row r="115" spans="2:28" ht="20.100000000000001" customHeight="1">
      <c r="B115" s="107" t="s">
        <v>448</v>
      </c>
      <c r="C115" s="114" t="s">
        <v>449</v>
      </c>
      <c r="D115" s="115">
        <v>1</v>
      </c>
      <c r="E115" s="110" t="s">
        <v>271</v>
      </c>
      <c r="F115" s="116">
        <v>2.9257191315879694</v>
      </c>
      <c r="G115" s="117">
        <v>257.5</v>
      </c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36">
        <f t="shared" si="15"/>
        <v>0</v>
      </c>
      <c r="U115" s="151"/>
      <c r="V115" s="151">
        <f>SUM(H115:S115)*D115</f>
        <v>0</v>
      </c>
      <c r="W115" s="9">
        <f>SUM(H115:S115)*F115</f>
        <v>0</v>
      </c>
      <c r="Y115" s="89"/>
      <c r="Z115" s="89"/>
      <c r="AA115" s="89"/>
      <c r="AB115" s="89"/>
    </row>
    <row r="116" spans="2:28" ht="20.100000000000001" customHeight="1">
      <c r="B116" s="1"/>
      <c r="C116" s="46"/>
      <c r="D116" s="1"/>
      <c r="E116" s="1"/>
      <c r="F116" s="1"/>
      <c r="G116" s="1"/>
      <c r="H116" s="63"/>
      <c r="I116" s="64"/>
      <c r="J116" s="65"/>
      <c r="K116" s="66"/>
      <c r="L116" s="67"/>
      <c r="M116" s="68"/>
      <c r="N116" s="69"/>
      <c r="O116" s="70"/>
      <c r="P116" s="71"/>
      <c r="Q116" s="106"/>
      <c r="R116" s="72"/>
      <c r="S116" s="73"/>
      <c r="T116" s="1"/>
      <c r="U116" s="151"/>
      <c r="V116" s="151"/>
      <c r="Y116" s="89"/>
      <c r="Z116" s="89"/>
      <c r="AA116" s="89"/>
      <c r="AB116" s="89"/>
    </row>
    <row r="117" spans="2:28" ht="20.100000000000001" customHeight="1">
      <c r="U117" s="151"/>
      <c r="V117" s="151"/>
      <c r="Y117" s="89"/>
      <c r="Z117" s="89"/>
      <c r="AA117" s="89"/>
      <c r="AB117" s="89"/>
    </row>
    <row r="118" spans="2:28" ht="20.100000000000001" customHeight="1">
      <c r="C118" s="75" t="s">
        <v>450</v>
      </c>
      <c r="D118" s="76">
        <f>SUM(V7:V115)</f>
        <v>14</v>
      </c>
      <c r="F118" s="9">
        <f>SUM(W7:W115)</f>
        <v>45.75</v>
      </c>
      <c r="R118" s="59" t="s">
        <v>266</v>
      </c>
      <c r="S118" s="7" t="s">
        <v>267</v>
      </c>
      <c r="T118" s="77">
        <f>SUM(T7:T115)</f>
        <v>3812.0250000000001</v>
      </c>
      <c r="Y118" s="89"/>
      <c r="Z118" s="89"/>
      <c r="AA118" s="89"/>
      <c r="AB118" s="89"/>
    </row>
    <row r="119" spans="2:28" ht="20.100000000000001" customHeight="1">
      <c r="R119" s="81" t="s">
        <v>268</v>
      </c>
      <c r="Y119" s="89"/>
      <c r="Z119" s="89"/>
      <c r="AA119" s="89"/>
      <c r="AB119" s="89"/>
    </row>
    <row r="120" spans="2:28" ht="20.100000000000001" customHeight="1">
      <c r="Y120" s="89"/>
      <c r="Z120" s="89"/>
      <c r="AA120" s="89"/>
      <c r="AB120" s="89"/>
    </row>
    <row r="121" spans="2:28" ht="20.100000000000001" customHeight="1">
      <c r="Y121" s="89"/>
      <c r="Z121" s="89"/>
      <c r="AA121" s="89"/>
      <c r="AB121" s="89"/>
    </row>
  </sheetData>
  <sheetProtection algorithmName="SHA-512" hashValue="xsMzBKzLedc62RJRmNwvRjC8xXk/LVfmpk1Hq0PlcvXTxcJk6X9Fm9zgSlIhMZhG2CN8arRPwmgeNokxMiMOQQ==" saltValue="msJz4DGCuXip+cJ2lFgf4w==" spinCount="100000" sheet="1" selectLockedCells="1"/>
  <mergeCells count="2">
    <mergeCell ref="H6:P6"/>
    <mergeCell ref="R6:S6"/>
  </mergeCells>
  <hyperlinks>
    <hyperlink ref="B7" r:id="rId1" display="SHALLOWS - FULL SERIES (10% DISCOUNT)" xr:uid="{51415238-330E-3E4A-9525-B0C4DDDB5D1D}"/>
    <hyperlink ref="B26" r:id="rId2" display="SHALLOWS DUALTEX - FULL SERIES (10% DISCOUNT)" xr:uid="{BAE4585B-F278-3D4D-9FF1-E85B61DB16C9}"/>
    <hyperlink ref="B9" r:id="rId3" xr:uid="{AB002436-9065-294A-A7C6-55A75C44EEEE}"/>
    <hyperlink ref="B10" r:id="rId4" xr:uid="{96CB879A-593F-224E-A188-CB85D486576F}"/>
    <hyperlink ref="B11" r:id="rId5" xr:uid="{8E39CC05-38E7-9940-804A-CC762FFDA6F6}"/>
    <hyperlink ref="B12" r:id="rId6" xr:uid="{5782F9B0-83C0-1846-8134-76996F33903C}"/>
    <hyperlink ref="B21" r:id="rId7" xr:uid="{18D9E3DA-29C7-5540-95AE-744F1EFC2ECD}"/>
    <hyperlink ref="B22" r:id="rId8" xr:uid="{AFC686E9-DA71-9D46-AAC6-1AD7B9DA2D80}"/>
    <hyperlink ref="B23" r:id="rId9" xr:uid="{EDF61D18-5776-EF46-85EC-41541C405739}"/>
    <hyperlink ref="B24" r:id="rId10" xr:uid="{BE8C20AA-3801-2544-BDD2-6DF15935AB12}"/>
    <hyperlink ref="B14" r:id="rId11" xr:uid="{9A0150FD-76F5-2345-B400-E08798D80771}"/>
    <hyperlink ref="B15" r:id="rId12" xr:uid="{4E2C9EA6-6D21-114A-9658-42C6E51B1246}"/>
    <hyperlink ref="B16" r:id="rId13" xr:uid="{5CDF94AC-F2F7-3D43-8E91-F9E103DE327C}"/>
    <hyperlink ref="B17" r:id="rId14" xr:uid="{C0B4FDD8-ADCF-054E-8428-1CE01CF20C29}"/>
    <hyperlink ref="B18" r:id="rId15" xr:uid="{DC160F39-65F7-FD43-88FD-F0DC90F990D1}"/>
    <hyperlink ref="B19" r:id="rId16" xr:uid="{784A6627-85A7-6E4E-B0E1-ACC079766E06}"/>
    <hyperlink ref="B28" r:id="rId17" xr:uid="{0F352465-2CC4-D44B-9CFA-2999DD719813}"/>
    <hyperlink ref="B29" r:id="rId18" xr:uid="{2F6F4626-C439-BD4B-A4BF-F0C51906FC13}"/>
    <hyperlink ref="B30" r:id="rId19" xr:uid="{283C3302-6D6B-2443-88FE-0310A15F3DFB}"/>
    <hyperlink ref="B31" r:id="rId20" xr:uid="{390BCB32-6105-4C46-AB87-9C4AB730AAC7}"/>
    <hyperlink ref="B40" r:id="rId21" xr:uid="{EC0AC06A-737D-5048-93FA-8CBF4FBF6E5A}"/>
    <hyperlink ref="B41" r:id="rId22" xr:uid="{4E82BCD9-2D36-1644-A1E8-E6E7F81B7963}"/>
    <hyperlink ref="B42" r:id="rId23" xr:uid="{1BFD4070-DB85-714E-BB02-2BE130DA46B0}"/>
    <hyperlink ref="B43" r:id="rId24" xr:uid="{01E427EA-C197-5E45-803D-F22A4FBC872D}"/>
    <hyperlink ref="B33" r:id="rId25" xr:uid="{526008B5-FCD6-E94F-B877-32016B655F92}"/>
    <hyperlink ref="B34" r:id="rId26" xr:uid="{E7BCBC38-5F0A-4F42-9BA3-7AA280DAA66B}"/>
    <hyperlink ref="B35" r:id="rId27" xr:uid="{26001C0F-A48D-194C-8BEB-AEC84132E16F}"/>
    <hyperlink ref="B36" r:id="rId28" xr:uid="{E705149F-5A3E-0B49-AC47-F0FF19D098CC}"/>
    <hyperlink ref="B37" r:id="rId29" xr:uid="{26077C46-8631-6D43-B763-533627203F44}"/>
    <hyperlink ref="B38" r:id="rId30" xr:uid="{8B05E960-413B-174A-8006-2092097E085D}"/>
    <hyperlink ref="B45" r:id="rId31" display="MIRRORS MACROS - FULL SERIES (10% DISCOUNT)" xr:uid="{2FD4885F-6BD5-E44A-BC91-49157CC1C6A3}"/>
    <hyperlink ref="B64" r:id="rId32" display="MIRRORS MACROS DUALTEX - FULL SERIES (10% DISCOUNT)" xr:uid="{01D6714A-E37B-DC4A-BEC6-E82D2EADC601}"/>
    <hyperlink ref="B66" r:id="rId33" display="MIRRORS DUALTEX MACRO JUG 2" xr:uid="{3900533A-B4FB-1341-9CEC-2548D9861AD4}"/>
    <hyperlink ref="B67" r:id="rId34" display="MIRRORS DUALTEX MACRO JUG 3" xr:uid="{F34FB224-4C80-5442-909F-A6FD5E61E5AC}"/>
    <hyperlink ref="B68" r:id="rId35" display="MIRRORS DUALTEX MACRO JUG 4" xr:uid="{3E3C0FF1-2330-CB41-B550-47531046F551}"/>
    <hyperlink ref="B69" r:id="rId36" display="MIRRORS DUALTEX MACRO JUG 5" xr:uid="{1E6634ED-09E6-7F45-B04A-816FAEB6D74B}"/>
    <hyperlink ref="B78" r:id="rId37" display="MIRRORS DUALTEX MACRO PINCH 1" xr:uid="{1D696B86-92F2-8E43-9069-1E95146CD45C}"/>
    <hyperlink ref="B79" r:id="rId38" display="MIRRORS DUALTEX MACRO PINCH 2" xr:uid="{4D685E44-6659-1547-B2FB-1DC16C74FF11}"/>
    <hyperlink ref="B80" r:id="rId39" display="MIRRORS DUALTEX MACRO PINCH 3" xr:uid="{299073F4-7017-564F-8C28-BD15376686D1}"/>
    <hyperlink ref="B81" r:id="rId40" display="MIRRORS DUALTEX MACRO PINCH 4" xr:uid="{411A2D7C-420D-E848-B0A9-6D6CF9FA1AF0}"/>
    <hyperlink ref="B71" r:id="rId41" display="MIRRORS DUALTEX MACRO SLOPER 1" xr:uid="{2FFFE9E9-5118-1A45-937C-00C5D39D868F}"/>
    <hyperlink ref="B72" r:id="rId42" display="MIRRORS DUALTEX MACRO SLOPER 2" xr:uid="{F58AA3D0-CF9D-AA45-82A9-6C454BF5A05D}"/>
    <hyperlink ref="B73" r:id="rId43" display="MIRRORS DUALTEX MACRO SLOPER 3" xr:uid="{9F3A4090-A205-DC42-B856-EB6EA886739D}"/>
    <hyperlink ref="B74" r:id="rId44" display="MIRRORS DUALTEX MACRO SLOPER 4" xr:uid="{1E269EEB-7697-004F-86C3-D624DBA306B3}"/>
    <hyperlink ref="B75" r:id="rId45" display="MIRRORS DUALTEX MACRO SLOPER 5" xr:uid="{463FBB7C-04F7-7F4B-9009-2571412F19F6}"/>
    <hyperlink ref="B76" r:id="rId46" display="MIRRORS DUALTEX MACRO SLOPER 6" xr:uid="{1730198D-96E8-7140-BCF8-40D6BBD22137}"/>
    <hyperlink ref="B47" r:id="rId47" display="MIRRORS MACRO JUG 2" xr:uid="{D4BC48EC-A167-F742-B550-ACCDE13A3146}"/>
    <hyperlink ref="B48" r:id="rId48" display="MIRRORS MACRO JUG 3" xr:uid="{40FDC910-8BBC-B84A-B870-0A9B2ACDF5B5}"/>
    <hyperlink ref="B49" r:id="rId49" display="MIRRORS MACRO JUG 4" xr:uid="{E3B9EB2F-1C32-504A-91C5-C8ED14F83FE4}"/>
    <hyperlink ref="B50" r:id="rId50" display="MIRRORS MACRO JUG 5" xr:uid="{76EF2C67-24F8-F94A-84C7-9D43E8D28D3C}"/>
    <hyperlink ref="B59" r:id="rId51" display="MIRRORS MACRO PINCH 1" xr:uid="{135B56E5-742C-5B40-A159-B2337B2543FA}"/>
    <hyperlink ref="B60" r:id="rId52" display="MIRRORS MACRO PINCH 2" xr:uid="{F27EF005-5FEB-D342-84B4-DA6B648EF5C0}"/>
    <hyperlink ref="B61" r:id="rId53" display="MIRRORS MACRO PINCH 3" xr:uid="{DAC8A9EA-6129-E34A-B4CC-A5B33B4D6BDB}"/>
    <hyperlink ref="B62" r:id="rId54" display="MIRRORS MACRO PINCH 4" xr:uid="{18C23BEB-EEFE-594B-9C52-D45FBE7FA342}"/>
    <hyperlink ref="B52" r:id="rId55" display="MIRRORS MACRO SLOPER 1" xr:uid="{88142766-CB01-DF4D-A006-4B3B89D6D971}"/>
    <hyperlink ref="B53" r:id="rId56" display="MIRRORS MACRO SLOPER 2" xr:uid="{4F92E42C-DB9C-F440-846F-4244E764785C}"/>
    <hyperlink ref="B54" r:id="rId57" display="MIRRORS MACRO SLOPER 3" xr:uid="{BE5FFC6B-0674-864A-95B7-150C0E307B78}"/>
    <hyperlink ref="B55" r:id="rId58" display="MIRRORS MACRO SLOPER 4" xr:uid="{7DBD67D4-F893-194E-8FC5-ABB20999F136}"/>
    <hyperlink ref="B56" r:id="rId59" display="MIRRORS MACRO SLOPER 5" xr:uid="{C2088361-46F9-934A-BB74-B4306E258FAD}"/>
    <hyperlink ref="B57" r:id="rId60" display="MIRRORS MACRO SLOPER 6" xr:uid="{609A3735-8A61-9A4E-A4F3-FBF3C2063A0C}"/>
  </hyperlinks>
  <pageMargins left="0.7" right="0.7" top="0.78740157499999996" bottom="0.78740157499999996" header="0.3" footer="0.3"/>
  <pageSetup paperSize="9" orientation="portrait" horizontalDpi="0" verticalDpi="0"/>
  <ignoredErrors>
    <ignoredError sqref="V7:V16 V37:V43 V18:V24 V26:V35 V47:V50 V45 V52:V57 V59:V62 V64 V66:V69 V71:V76 V78:V81 V102 V83 V85:V89 V90:V98 V100 V103:V115" formulaRange="1"/>
    <ignoredError sqref="V36 V17" formula="1" formulaRange="1"/>
  </ignoredErrors>
  <drawing r:id="rId6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336FF-13BA-AD4C-A529-3CFBDEFD0BF6}">
  <sheetPr codeName="Tabelle3"/>
  <dimension ref="B1:Y29"/>
  <sheetViews>
    <sheetView zoomScaleNormal="100" workbookViewId="0">
      <selection activeCell="D6" sqref="D6"/>
    </sheetView>
  </sheetViews>
  <sheetFormatPr defaultColWidth="10.875" defaultRowHeight="20.100000000000001" customHeight="1"/>
  <cols>
    <col min="1" max="1" width="1.625" style="3" customWidth="1"/>
    <col min="2" max="2" width="29.5" style="3" customWidth="1"/>
    <col min="3" max="3" width="1.625" style="3" customWidth="1"/>
    <col min="4" max="4" width="53.375" style="3" customWidth="1"/>
    <col min="5" max="7" width="10.875" style="3"/>
    <col min="8" max="8" width="10.875" style="3" customWidth="1"/>
    <col min="9" max="9" width="14" style="3" customWidth="1"/>
    <col min="10" max="10" width="20" style="3" customWidth="1"/>
    <col min="11" max="16384" width="10.875" style="3"/>
  </cols>
  <sheetData>
    <row r="1" spans="2:25" s="1" customFormat="1" ht="9.9499999999999993" customHeight="1"/>
    <row r="2" spans="2:25" s="1" customFormat="1" ht="20.100000000000001" customHeight="1">
      <c r="D2" s="3" t="s">
        <v>451</v>
      </c>
    </row>
    <row r="3" spans="2:25" s="1" customFormat="1" ht="20.100000000000001" customHeight="1">
      <c r="D3" s="2"/>
    </row>
    <row r="4" spans="2:25" s="2" customFormat="1" ht="20.100000000000001" customHeight="1">
      <c r="B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2:25" s="1" customFormat="1" ht="20.100000000000001" customHeight="1">
      <c r="D5" s="84" t="s">
        <v>452</v>
      </c>
    </row>
    <row r="6" spans="2:25" ht="20.100000000000001" customHeight="1">
      <c r="B6" s="4" t="s">
        <v>453</v>
      </c>
      <c r="D6" s="25"/>
      <c r="I6" s="61" t="s">
        <v>265</v>
      </c>
      <c r="J6" s="60">
        <f>HOLDS!D148</f>
        <v>0</v>
      </c>
    </row>
    <row r="7" spans="2:25" ht="20.100000000000001" customHeight="1">
      <c r="B7" s="4" t="s">
        <v>454</v>
      </c>
      <c r="D7" s="25"/>
      <c r="I7" s="61" t="s">
        <v>450</v>
      </c>
      <c r="J7" s="60">
        <f>MACROS!D118</f>
        <v>14</v>
      </c>
    </row>
    <row r="8" spans="2:25" ht="20.100000000000001" customHeight="1">
      <c r="B8" s="4" t="s">
        <v>455</v>
      </c>
      <c r="D8" s="51"/>
    </row>
    <row r="9" spans="2:25" ht="20.100000000000001" customHeight="1">
      <c r="B9" s="4" t="s">
        <v>456</v>
      </c>
      <c r="D9" s="25"/>
      <c r="I9" s="7" t="s">
        <v>457</v>
      </c>
      <c r="J9" s="150">
        <f>HOLDS!F148+MACROS!F118</f>
        <v>45.75</v>
      </c>
    </row>
    <row r="10" spans="2:25" ht="20.100000000000001" customHeight="1">
      <c r="B10" s="4" t="s">
        <v>458</v>
      </c>
      <c r="D10" s="25"/>
      <c r="I10" s="7" t="s">
        <v>459</v>
      </c>
      <c r="J10" s="82">
        <f>HOLDS!T148+MACROS!T118</f>
        <v>3812.0250000000001</v>
      </c>
    </row>
    <row r="11" spans="2:25" ht="20.100000000000001" customHeight="1">
      <c r="B11" s="4" t="s">
        <v>460</v>
      </c>
      <c r="D11" s="51"/>
      <c r="I11" s="59" t="s">
        <v>266</v>
      </c>
    </row>
    <row r="12" spans="2:25" ht="9.9499999999999993" customHeight="1">
      <c r="D12" s="24"/>
    </row>
    <row r="13" spans="2:25" ht="20.100000000000001" customHeight="1">
      <c r="B13" s="4" t="s">
        <v>461</v>
      </c>
      <c r="D13" s="25"/>
      <c r="I13" s="59" t="s">
        <v>268</v>
      </c>
    </row>
    <row r="14" spans="2:25" ht="20.100000000000001" customHeight="1">
      <c r="B14" s="4" t="s">
        <v>462</v>
      </c>
      <c r="D14" s="25"/>
    </row>
    <row r="15" spans="2:25" ht="20.100000000000001" customHeight="1">
      <c r="B15" s="4" t="s">
        <v>463</v>
      </c>
      <c r="D15" s="51"/>
    </row>
    <row r="16" spans="2:25" ht="9.9499999999999993" customHeight="1">
      <c r="D16" s="24"/>
    </row>
    <row r="17" spans="2:4" ht="20.100000000000001" customHeight="1">
      <c r="B17" s="4" t="s">
        <v>464</v>
      </c>
      <c r="D17" s="49"/>
    </row>
    <row r="18" spans="2:4" ht="20.100000000000001" customHeight="1">
      <c r="B18" s="4" t="s">
        <v>465</v>
      </c>
      <c r="D18" s="51"/>
    </row>
    <row r="19" spans="2:4" ht="99.95" customHeight="1">
      <c r="B19" s="50" t="s">
        <v>466</v>
      </c>
      <c r="D19" s="52"/>
    </row>
    <row r="20" spans="2:4" ht="20.100000000000001" customHeight="1">
      <c r="D20" s="24"/>
    </row>
    <row r="21" spans="2:4" ht="20.100000000000001" customHeight="1">
      <c r="B21" s="6" t="s">
        <v>467</v>
      </c>
      <c r="D21" s="24" t="s">
        <v>468</v>
      </c>
    </row>
    <row r="22" spans="2:4" ht="20.100000000000001" customHeight="1">
      <c r="B22" s="4" t="s">
        <v>469</v>
      </c>
      <c r="D22" s="25"/>
    </row>
    <row r="23" spans="2:4" ht="20.100000000000001" customHeight="1">
      <c r="B23" s="4" t="s">
        <v>470</v>
      </c>
      <c r="D23" s="25"/>
    </row>
    <row r="24" spans="2:4" ht="20.100000000000001" customHeight="1">
      <c r="B24" s="4" t="s">
        <v>471</v>
      </c>
      <c r="D24" s="51"/>
    </row>
    <row r="25" spans="2:4" ht="20.100000000000001" customHeight="1">
      <c r="B25" s="5" t="s">
        <v>472</v>
      </c>
      <c r="D25" s="25"/>
    </row>
    <row r="26" spans="2:4" ht="20.100000000000001" customHeight="1">
      <c r="B26" s="4" t="s">
        <v>473</v>
      </c>
      <c r="D26" s="25"/>
    </row>
    <row r="27" spans="2:4" ht="20.100000000000001" customHeight="1">
      <c r="B27" s="4" t="s">
        <v>474</v>
      </c>
      <c r="D27" s="25"/>
    </row>
    <row r="28" spans="2:4" ht="20.100000000000001" customHeight="1">
      <c r="B28" s="5" t="s">
        <v>475</v>
      </c>
      <c r="D28" s="51"/>
    </row>
    <row r="29" spans="2:4" ht="20.100000000000001" customHeight="1">
      <c r="B29" s="4" t="s">
        <v>476</v>
      </c>
      <c r="D29" s="25"/>
    </row>
  </sheetData>
  <sheetProtection algorithmName="SHA-512" hashValue="H1SDZ9anNE1O8+zBCtcQscoRTfaa5cCCTP6PKEWe8O45yL9WgNhJBcNim5Hx7QRNYShJZJ7X6WQpaa0ogM85dw==" saltValue="0R7G2qeNnjE5Tj2Et7wBmQ==" spinCount="100000" sheet="1" selectLockedCells="1"/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DEBE6-434E-9740-BE7D-36F818A717AB}">
  <sheetPr codeName="Sheet1"/>
  <dimension ref="A1:AE2461"/>
  <sheetViews>
    <sheetView workbookViewId="0">
      <selection activeCell="F1" sqref="F1:F1048576"/>
    </sheetView>
  </sheetViews>
  <sheetFormatPr defaultColWidth="11" defaultRowHeight="15.95"/>
  <cols>
    <col min="1" max="1" width="34" bestFit="1" customWidth="1"/>
    <col min="2" max="2" width="12.125" bestFit="1" customWidth="1"/>
    <col min="3" max="3" width="9.625" bestFit="1" customWidth="1"/>
    <col min="4" max="4" width="9.375" style="104" bestFit="1" customWidth="1"/>
    <col min="5" max="5" width="14.125" bestFit="1" customWidth="1"/>
    <col min="6" max="6" width="9.625" bestFit="1" customWidth="1"/>
    <col min="7" max="7" width="12.375" style="104" bestFit="1" customWidth="1"/>
    <col min="8" max="8" width="19.5" bestFit="1" customWidth="1"/>
    <col min="9" max="9" width="12.125" bestFit="1" customWidth="1"/>
    <col min="10" max="10" width="9.875" bestFit="1" customWidth="1"/>
    <col min="11" max="11" width="11.125" bestFit="1" customWidth="1"/>
    <col min="12" max="12" width="7.125" bestFit="1" customWidth="1"/>
    <col min="13" max="13" width="11.875" bestFit="1" customWidth="1"/>
    <col min="14" max="14" width="10.5" bestFit="1" customWidth="1"/>
    <col min="15" max="15" width="8.875" bestFit="1" customWidth="1"/>
    <col min="16" max="17" width="9.5" bestFit="1" customWidth="1"/>
    <col min="18" max="18" width="24.125" bestFit="1" customWidth="1"/>
    <col min="19" max="19" width="18" bestFit="1" customWidth="1"/>
    <col min="20" max="20" width="9.875" bestFit="1" customWidth="1"/>
    <col min="21" max="21" width="20.625" bestFit="1" customWidth="1"/>
    <col min="22" max="22" width="18.125" bestFit="1" customWidth="1"/>
    <col min="23" max="23" width="19.625" bestFit="1" customWidth="1"/>
    <col min="24" max="24" width="16" bestFit="1" customWidth="1"/>
    <col min="25" max="25" width="20.375" bestFit="1" customWidth="1"/>
    <col min="26" max="26" width="27.5" bestFit="1" customWidth="1"/>
    <col min="27" max="28" width="17.875" bestFit="1" customWidth="1"/>
    <col min="29" max="31" width="15.375" bestFit="1" customWidth="1"/>
  </cols>
  <sheetData>
    <row r="1" spans="1:31">
      <c r="A1" s="55" t="s">
        <v>477</v>
      </c>
      <c r="B1" s="56" t="s">
        <v>478</v>
      </c>
      <c r="C1" s="55" t="s">
        <v>479</v>
      </c>
      <c r="D1" s="102" t="s">
        <v>480</v>
      </c>
      <c r="E1" s="57" t="s">
        <v>481</v>
      </c>
      <c r="F1" s="58" t="s">
        <v>18</v>
      </c>
      <c r="G1" s="102" t="s">
        <v>482</v>
      </c>
      <c r="H1" s="55" t="s">
        <v>483</v>
      </c>
      <c r="I1" s="55" t="s">
        <v>484</v>
      </c>
      <c r="J1" s="55" t="s">
        <v>485</v>
      </c>
      <c r="K1" s="55" t="s">
        <v>486</v>
      </c>
      <c r="L1" s="55" t="s">
        <v>487</v>
      </c>
      <c r="M1" s="55" t="s">
        <v>488</v>
      </c>
      <c r="N1" s="55" t="s">
        <v>489</v>
      </c>
      <c r="O1" s="55" t="s">
        <v>490</v>
      </c>
      <c r="P1" s="55" t="s">
        <v>491</v>
      </c>
      <c r="Q1" s="55" t="s">
        <v>492</v>
      </c>
      <c r="R1" s="55" t="s">
        <v>493</v>
      </c>
      <c r="S1" s="55" t="s">
        <v>494</v>
      </c>
      <c r="T1" s="55" t="s">
        <v>495</v>
      </c>
      <c r="U1" s="55" t="s">
        <v>496</v>
      </c>
      <c r="V1" s="55" t="s">
        <v>497</v>
      </c>
      <c r="W1" s="55" t="s">
        <v>498</v>
      </c>
      <c r="X1" s="55" t="s">
        <v>499</v>
      </c>
      <c r="Y1" s="55" t="s">
        <v>500</v>
      </c>
      <c r="Z1" s="55" t="s">
        <v>501</v>
      </c>
      <c r="AA1" s="55" t="s">
        <v>502</v>
      </c>
      <c r="AB1" s="55" t="s">
        <v>503</v>
      </c>
      <c r="AC1" s="55" t="s">
        <v>504</v>
      </c>
      <c r="AD1" s="55" t="s">
        <v>505</v>
      </c>
      <c r="AE1" s="55" t="s">
        <v>506</v>
      </c>
    </row>
    <row r="2" spans="1:31">
      <c r="A2" s="91" t="s">
        <v>507</v>
      </c>
      <c r="B2" s="91" t="s">
        <v>23</v>
      </c>
      <c r="C2" s="91">
        <v>10086</v>
      </c>
      <c r="D2" s="103"/>
      <c r="E2" s="91" t="s">
        <v>0</v>
      </c>
      <c r="F2" s="92">
        <f>VLOOKUP(B2,HOLDS!C:T,5,FALSE)</f>
        <v>5635.5</v>
      </c>
      <c r="G2" s="103">
        <f>SUMIFS(HOLDS!H:H,HOLDS!C:C,B2)</f>
        <v>0</v>
      </c>
      <c r="H2" s="92">
        <f>F2*G2</f>
        <v>0</v>
      </c>
      <c r="I2" s="93">
        <f>INFO!$D$6</f>
        <v>0</v>
      </c>
      <c r="J2" s="93">
        <f>INFO!$D$7</f>
        <v>0</v>
      </c>
      <c r="K2" s="93">
        <f>INFO!$D$8</f>
        <v>0</v>
      </c>
      <c r="L2" s="93">
        <f>INFO!$D$9</f>
        <v>0</v>
      </c>
      <c r="M2" s="93">
        <f>INFO!$D$10</f>
        <v>0</v>
      </c>
      <c r="N2" s="93">
        <f>INFO!$D$11</f>
        <v>0</v>
      </c>
      <c r="O2" s="93">
        <f>INFO!$D$13</f>
        <v>0</v>
      </c>
      <c r="P2" s="93">
        <f>INFO!$D$14</f>
        <v>0</v>
      </c>
      <c r="Q2" s="93">
        <f>INFO!$D$15</f>
        <v>0</v>
      </c>
      <c r="R2" s="94">
        <f>INFO!$D$17</f>
        <v>0</v>
      </c>
      <c r="S2" s="93">
        <f>INFO!$D$18</f>
        <v>0</v>
      </c>
      <c r="T2" s="93">
        <f>INFO!$D$19</f>
        <v>0</v>
      </c>
      <c r="U2" s="93">
        <f>INFO!$D$22</f>
        <v>0</v>
      </c>
      <c r="V2" s="93">
        <f>INFO!$D$23</f>
        <v>0</v>
      </c>
      <c r="W2" s="93">
        <f>INFO!$D$24</f>
        <v>0</v>
      </c>
      <c r="X2" s="93">
        <f>INFO!$D$25</f>
        <v>0</v>
      </c>
      <c r="Y2" s="93">
        <f>INFO!$D$26</f>
        <v>0</v>
      </c>
      <c r="Z2" s="93">
        <f>INFO!$D$27</f>
        <v>0</v>
      </c>
      <c r="AA2" s="93">
        <f>INFO!$D$28</f>
        <v>0</v>
      </c>
      <c r="AB2" s="93">
        <f>INFO!$D$29</f>
        <v>0</v>
      </c>
      <c r="AC2" s="95">
        <f>INFO!$J$10</f>
        <v>3812.0250000000001</v>
      </c>
      <c r="AD2" s="93">
        <f>INFO!$J$9</f>
        <v>45.75</v>
      </c>
      <c r="AE2" s="100"/>
    </row>
    <row r="3" spans="1:31">
      <c r="A3" t="s">
        <v>25</v>
      </c>
      <c r="B3" t="s">
        <v>26</v>
      </c>
      <c r="C3">
        <v>10086</v>
      </c>
      <c r="D3" s="104">
        <f>SUMIFS(HOLDS!H:H,HOLDS!C:C,B3)+SUMIFS(HOLDS!H:H,HOLDS!C:C,"CH.GR.RVSET")</f>
        <v>0</v>
      </c>
      <c r="E3" t="s">
        <v>0</v>
      </c>
      <c r="F3" s="48">
        <f>VLOOKUP(B3,HOLDS!C:T,5,FALSE)</f>
        <v>149</v>
      </c>
      <c r="G3" s="104">
        <f>SUMIFS(HOLDS!H:H,HOLDS!C:C,B3)</f>
        <v>0</v>
      </c>
      <c r="H3" s="48">
        <f t="shared" ref="H3:H44" si="0">F3*G3</f>
        <v>0</v>
      </c>
      <c r="I3" s="37">
        <f>INFO!$D$6</f>
        <v>0</v>
      </c>
      <c r="J3" s="37">
        <f>INFO!$D$7</f>
        <v>0</v>
      </c>
      <c r="K3" s="37">
        <f>INFO!$D$8</f>
        <v>0</v>
      </c>
      <c r="L3" s="37">
        <f>INFO!$D$9</f>
        <v>0</v>
      </c>
      <c r="M3" s="37">
        <f>INFO!$D$10</f>
        <v>0</v>
      </c>
      <c r="N3" s="37">
        <f>INFO!$D$11</f>
        <v>0</v>
      </c>
      <c r="O3" s="37">
        <f>INFO!$D$13</f>
        <v>0</v>
      </c>
      <c r="P3" s="37">
        <f>INFO!$D$14</f>
        <v>0</v>
      </c>
      <c r="Q3" s="37">
        <f>INFO!$D$15</f>
        <v>0</v>
      </c>
      <c r="R3" s="53">
        <f>INFO!$D$17</f>
        <v>0</v>
      </c>
      <c r="S3" s="37">
        <f>INFO!$D$18</f>
        <v>0</v>
      </c>
      <c r="T3" s="37">
        <f>INFO!$D$19</f>
        <v>0</v>
      </c>
      <c r="U3" s="37">
        <f>INFO!$D$22</f>
        <v>0</v>
      </c>
      <c r="V3" s="37">
        <f>INFO!$D$23</f>
        <v>0</v>
      </c>
      <c r="W3" s="37">
        <f>INFO!$D$24</f>
        <v>0</v>
      </c>
      <c r="X3" s="37">
        <f>INFO!$D$25</f>
        <v>0</v>
      </c>
      <c r="Y3" s="37">
        <f>INFO!$D$26</f>
        <v>0</v>
      </c>
      <c r="Z3" s="37">
        <f>INFO!$D$27</f>
        <v>0</v>
      </c>
      <c r="AA3" s="37">
        <f>INFO!$D$28</f>
        <v>0</v>
      </c>
      <c r="AB3" s="37">
        <f>INFO!$D$29</f>
        <v>0</v>
      </c>
      <c r="AC3" s="54">
        <f>INFO!$J$10</f>
        <v>3812.0250000000001</v>
      </c>
      <c r="AD3" s="37">
        <f>INFO!$J$9</f>
        <v>45.75</v>
      </c>
      <c r="AE3" s="37">
        <f>IF($G$2&gt;0,10*$G$2/D3,0)</f>
        <v>0</v>
      </c>
    </row>
    <row r="4" spans="1:31">
      <c r="A4" t="s">
        <v>28</v>
      </c>
      <c r="B4" t="s">
        <v>29</v>
      </c>
      <c r="C4">
        <v>10086</v>
      </c>
      <c r="D4" s="104">
        <f>SUMIFS(HOLDS!H:H,HOLDS!C:C,B4)+SUMIFS(HOLDS!H:H,HOLDS!C:C,"CH.GR.RVSET")</f>
        <v>0</v>
      </c>
      <c r="E4" t="s">
        <v>0</v>
      </c>
      <c r="F4" s="48">
        <f>VLOOKUP(B4,HOLDS!C:T,5,FALSE)</f>
        <v>136.5</v>
      </c>
      <c r="G4" s="104">
        <f>SUMIFS(HOLDS!H:H,HOLDS!C:C,B4)</f>
        <v>0</v>
      </c>
      <c r="H4" s="48">
        <f t="shared" si="0"/>
        <v>0</v>
      </c>
      <c r="I4" s="37">
        <f>INFO!$D$6</f>
        <v>0</v>
      </c>
      <c r="J4" s="37">
        <f>INFO!$D$7</f>
        <v>0</v>
      </c>
      <c r="K4" s="37">
        <f>INFO!$D$8</f>
        <v>0</v>
      </c>
      <c r="L4" s="37">
        <f>INFO!$D$9</f>
        <v>0</v>
      </c>
      <c r="M4" s="37">
        <f>INFO!$D$10</f>
        <v>0</v>
      </c>
      <c r="N4" s="37">
        <f>INFO!$D$11</f>
        <v>0</v>
      </c>
      <c r="O4" s="37">
        <f>INFO!$D$13</f>
        <v>0</v>
      </c>
      <c r="P4" s="37">
        <f>INFO!$D$14</f>
        <v>0</v>
      </c>
      <c r="Q4" s="37">
        <f>INFO!$D$15</f>
        <v>0</v>
      </c>
      <c r="R4" s="53">
        <f>INFO!$D$17</f>
        <v>0</v>
      </c>
      <c r="S4" s="37">
        <f>INFO!$D$18</f>
        <v>0</v>
      </c>
      <c r="T4" s="37">
        <f>INFO!$D$19</f>
        <v>0</v>
      </c>
      <c r="U4" s="37">
        <f>INFO!$D$22</f>
        <v>0</v>
      </c>
      <c r="V4" s="37">
        <f>INFO!$D$23</f>
        <v>0</v>
      </c>
      <c r="W4" s="37">
        <f>INFO!$D$24</f>
        <v>0</v>
      </c>
      <c r="X4" s="37">
        <f>INFO!$D$25</f>
        <v>0</v>
      </c>
      <c r="Y4" s="37">
        <f>INFO!$D$26</f>
        <v>0</v>
      </c>
      <c r="Z4" s="37">
        <f>INFO!$D$27</f>
        <v>0</v>
      </c>
      <c r="AA4" s="37">
        <f>INFO!$D$28</f>
        <v>0</v>
      </c>
      <c r="AB4" s="37">
        <f>INFO!$D$29</f>
        <v>0</v>
      </c>
      <c r="AC4" s="54">
        <f>INFO!$J$10</f>
        <v>3812.0250000000001</v>
      </c>
      <c r="AD4" s="37">
        <f>INFO!$J$9</f>
        <v>45.75</v>
      </c>
      <c r="AE4" s="37">
        <f t="shared" ref="AE4:AE44" si="1">IF($G$2&gt;0,10*$G$2/D4,0)</f>
        <v>0</v>
      </c>
    </row>
    <row r="5" spans="1:31">
      <c r="A5" t="s">
        <v>30</v>
      </c>
      <c r="B5" t="s">
        <v>31</v>
      </c>
      <c r="C5">
        <v>10086</v>
      </c>
      <c r="D5" s="104">
        <f>SUMIFS(HOLDS!H:H,HOLDS!C:C,B5)+SUMIFS(HOLDS!H:H,HOLDS!C:C,"CH.GR.RVSET")</f>
        <v>0</v>
      </c>
      <c r="E5" t="s">
        <v>0</v>
      </c>
      <c r="F5" s="48">
        <f>VLOOKUP(B5,HOLDS!C:T,5,FALSE)</f>
        <v>128</v>
      </c>
      <c r="G5" s="104">
        <f>SUMIFS(HOLDS!H:H,HOLDS!C:C,B5)</f>
        <v>0</v>
      </c>
      <c r="H5" s="48">
        <f t="shared" si="0"/>
        <v>0</v>
      </c>
      <c r="I5" s="37">
        <f>INFO!$D$6</f>
        <v>0</v>
      </c>
      <c r="J5" s="37">
        <f>INFO!$D$7</f>
        <v>0</v>
      </c>
      <c r="K5" s="37">
        <f>INFO!$D$8</f>
        <v>0</v>
      </c>
      <c r="L5" s="37">
        <f>INFO!$D$9</f>
        <v>0</v>
      </c>
      <c r="M5" s="37">
        <f>INFO!$D$10</f>
        <v>0</v>
      </c>
      <c r="N5" s="37">
        <f>INFO!$D$11</f>
        <v>0</v>
      </c>
      <c r="O5" s="37">
        <f>INFO!$D$13</f>
        <v>0</v>
      </c>
      <c r="P5" s="37">
        <f>INFO!$D$14</f>
        <v>0</v>
      </c>
      <c r="Q5" s="37">
        <f>INFO!$D$15</f>
        <v>0</v>
      </c>
      <c r="R5" s="53">
        <f>INFO!$D$17</f>
        <v>0</v>
      </c>
      <c r="S5" s="37">
        <f>INFO!$D$18</f>
        <v>0</v>
      </c>
      <c r="T5" s="37">
        <f>INFO!$D$19</f>
        <v>0</v>
      </c>
      <c r="U5" s="37">
        <f>INFO!$D$22</f>
        <v>0</v>
      </c>
      <c r="V5" s="37">
        <f>INFO!$D$23</f>
        <v>0</v>
      </c>
      <c r="W5" s="37">
        <f>INFO!$D$24</f>
        <v>0</v>
      </c>
      <c r="X5" s="37">
        <f>INFO!$D$25</f>
        <v>0</v>
      </c>
      <c r="Y5" s="37">
        <f>INFO!$D$26</f>
        <v>0</v>
      </c>
      <c r="Z5" s="37">
        <f>INFO!$D$27</f>
        <v>0</v>
      </c>
      <c r="AA5" s="37">
        <f>INFO!$D$28</f>
        <v>0</v>
      </c>
      <c r="AB5" s="37">
        <f>INFO!$D$29</f>
        <v>0</v>
      </c>
      <c r="AC5" s="54">
        <f>INFO!$J$10</f>
        <v>3812.0250000000001</v>
      </c>
      <c r="AD5" s="37">
        <f>INFO!$J$9</f>
        <v>45.75</v>
      </c>
      <c r="AE5" s="37">
        <f t="shared" si="1"/>
        <v>0</v>
      </c>
    </row>
    <row r="6" spans="1:31">
      <c r="A6" t="s">
        <v>33</v>
      </c>
      <c r="B6" t="s">
        <v>34</v>
      </c>
      <c r="C6">
        <v>10086</v>
      </c>
      <c r="D6" s="104">
        <f>SUMIFS(HOLDS!H:H,HOLDS!C:C,B6)+SUMIFS(HOLDS!H:H,HOLDS!C:C,"CH.GR.RVSET")</f>
        <v>0</v>
      </c>
      <c r="E6" t="s">
        <v>0</v>
      </c>
      <c r="F6" s="48">
        <f>VLOOKUP(B6,HOLDS!C:T,5,FALSE)</f>
        <v>115</v>
      </c>
      <c r="G6" s="104">
        <f>SUMIFS(HOLDS!H:H,HOLDS!C:C,B6)</f>
        <v>0</v>
      </c>
      <c r="H6" s="48">
        <f t="shared" si="0"/>
        <v>0</v>
      </c>
      <c r="I6" s="37">
        <f>INFO!$D$6</f>
        <v>0</v>
      </c>
      <c r="J6" s="37">
        <f>INFO!$D$7</f>
        <v>0</v>
      </c>
      <c r="K6" s="37">
        <f>INFO!$D$8</f>
        <v>0</v>
      </c>
      <c r="L6" s="37">
        <f>INFO!$D$9</f>
        <v>0</v>
      </c>
      <c r="M6" s="37">
        <f>INFO!$D$10</f>
        <v>0</v>
      </c>
      <c r="N6" s="37">
        <f>INFO!$D$11</f>
        <v>0</v>
      </c>
      <c r="O6" s="37">
        <f>INFO!$D$13</f>
        <v>0</v>
      </c>
      <c r="P6" s="37">
        <f>INFO!$D$14</f>
        <v>0</v>
      </c>
      <c r="Q6" s="37">
        <f>INFO!$D$15</f>
        <v>0</v>
      </c>
      <c r="R6" s="53">
        <f>INFO!$D$17</f>
        <v>0</v>
      </c>
      <c r="S6" s="37">
        <f>INFO!$D$18</f>
        <v>0</v>
      </c>
      <c r="T6" s="37">
        <f>INFO!$D$19</f>
        <v>0</v>
      </c>
      <c r="U6" s="37">
        <f>INFO!$D$22</f>
        <v>0</v>
      </c>
      <c r="V6" s="37">
        <f>INFO!$D$23</f>
        <v>0</v>
      </c>
      <c r="W6" s="37">
        <f>INFO!$D$24</f>
        <v>0</v>
      </c>
      <c r="X6" s="37">
        <f>INFO!$D$25</f>
        <v>0</v>
      </c>
      <c r="Y6" s="37">
        <f>INFO!$D$26</f>
        <v>0</v>
      </c>
      <c r="Z6" s="37">
        <f>INFO!$D$27</f>
        <v>0</v>
      </c>
      <c r="AA6" s="37">
        <f>INFO!$D$28</f>
        <v>0</v>
      </c>
      <c r="AB6" s="37">
        <f>INFO!$D$29</f>
        <v>0</v>
      </c>
      <c r="AC6" s="54">
        <f>INFO!$J$10</f>
        <v>3812.0250000000001</v>
      </c>
      <c r="AD6" s="37">
        <f>INFO!$J$9</f>
        <v>45.75</v>
      </c>
      <c r="AE6" s="37">
        <f t="shared" si="1"/>
        <v>0</v>
      </c>
    </row>
    <row r="7" spans="1:31">
      <c r="A7" t="s">
        <v>36</v>
      </c>
      <c r="B7" t="s">
        <v>37</v>
      </c>
      <c r="C7">
        <v>10086</v>
      </c>
      <c r="D7" s="104">
        <f>SUMIFS(HOLDS!H:H,HOLDS!C:C,B7)+SUMIFS(HOLDS!H:H,HOLDS!C:C,"CH.GR.RVSET")</f>
        <v>0</v>
      </c>
      <c r="E7" t="s">
        <v>0</v>
      </c>
      <c r="F7" s="48">
        <f>VLOOKUP(B7,HOLDS!C:T,5,FALSE)</f>
        <v>159.5</v>
      </c>
      <c r="G7" s="104">
        <f>SUMIFS(HOLDS!H:H,HOLDS!C:C,B7)</f>
        <v>0</v>
      </c>
      <c r="H7" s="48">
        <f t="shared" si="0"/>
        <v>0</v>
      </c>
      <c r="I7" s="37">
        <f>INFO!$D$6</f>
        <v>0</v>
      </c>
      <c r="J7" s="37">
        <f>INFO!$D$7</f>
        <v>0</v>
      </c>
      <c r="K7" s="37">
        <f>INFO!$D$8</f>
        <v>0</v>
      </c>
      <c r="L7" s="37">
        <f>INFO!$D$9</f>
        <v>0</v>
      </c>
      <c r="M7" s="37">
        <f>INFO!$D$10</f>
        <v>0</v>
      </c>
      <c r="N7" s="37">
        <f>INFO!$D$11</f>
        <v>0</v>
      </c>
      <c r="O7" s="37">
        <f>INFO!$D$13</f>
        <v>0</v>
      </c>
      <c r="P7" s="37">
        <f>INFO!$D$14</f>
        <v>0</v>
      </c>
      <c r="Q7" s="37">
        <f>INFO!$D$15</f>
        <v>0</v>
      </c>
      <c r="R7" s="53">
        <f>INFO!$D$17</f>
        <v>0</v>
      </c>
      <c r="S7" s="37">
        <f>INFO!$D$18</f>
        <v>0</v>
      </c>
      <c r="T7" s="37">
        <f>INFO!$D$19</f>
        <v>0</v>
      </c>
      <c r="U7" s="37">
        <f>INFO!$D$22</f>
        <v>0</v>
      </c>
      <c r="V7" s="37">
        <f>INFO!$D$23</f>
        <v>0</v>
      </c>
      <c r="W7" s="37">
        <f>INFO!$D$24</f>
        <v>0</v>
      </c>
      <c r="X7" s="37">
        <f>INFO!$D$25</f>
        <v>0</v>
      </c>
      <c r="Y7" s="37">
        <f>INFO!$D$26</f>
        <v>0</v>
      </c>
      <c r="Z7" s="37">
        <f>INFO!$D$27</f>
        <v>0</v>
      </c>
      <c r="AA7" s="37">
        <f>INFO!$D$28</f>
        <v>0</v>
      </c>
      <c r="AB7" s="37">
        <f>INFO!$D$29</f>
        <v>0</v>
      </c>
      <c r="AC7" s="54">
        <f>INFO!$J$10</f>
        <v>3812.0250000000001</v>
      </c>
      <c r="AD7" s="37">
        <f>INFO!$J$9</f>
        <v>45.75</v>
      </c>
      <c r="AE7" s="37">
        <f t="shared" si="1"/>
        <v>0</v>
      </c>
    </row>
    <row r="8" spans="1:31">
      <c r="A8" t="s">
        <v>38</v>
      </c>
      <c r="B8" t="s">
        <v>39</v>
      </c>
      <c r="C8">
        <v>10086</v>
      </c>
      <c r="D8" s="104">
        <f>SUMIFS(HOLDS!H:H,HOLDS!C:C,B8)+SUMIFS(HOLDS!H:H,HOLDS!C:C,"CH.GR.RVSET")</f>
        <v>0</v>
      </c>
      <c r="E8" t="s">
        <v>0</v>
      </c>
      <c r="F8" s="48">
        <f>VLOOKUP(B8,HOLDS!C:T,5,FALSE)</f>
        <v>119.5</v>
      </c>
      <c r="G8" s="104">
        <f>SUMIFS(HOLDS!H:H,HOLDS!C:C,B8)</f>
        <v>0</v>
      </c>
      <c r="H8" s="48">
        <f t="shared" si="0"/>
        <v>0</v>
      </c>
      <c r="I8" s="37">
        <f>INFO!$D$6</f>
        <v>0</v>
      </c>
      <c r="J8" s="37">
        <f>INFO!$D$7</f>
        <v>0</v>
      </c>
      <c r="K8" s="37">
        <f>INFO!$D$8</f>
        <v>0</v>
      </c>
      <c r="L8" s="37">
        <f>INFO!$D$9</f>
        <v>0</v>
      </c>
      <c r="M8" s="37">
        <f>INFO!$D$10</f>
        <v>0</v>
      </c>
      <c r="N8" s="37">
        <f>INFO!$D$11</f>
        <v>0</v>
      </c>
      <c r="O8" s="37">
        <f>INFO!$D$13</f>
        <v>0</v>
      </c>
      <c r="P8" s="37">
        <f>INFO!$D$14</f>
        <v>0</v>
      </c>
      <c r="Q8" s="37">
        <f>INFO!$D$15</f>
        <v>0</v>
      </c>
      <c r="R8" s="53">
        <f>INFO!$D$17</f>
        <v>0</v>
      </c>
      <c r="S8" s="37">
        <f>INFO!$D$18</f>
        <v>0</v>
      </c>
      <c r="T8" s="37">
        <f>INFO!$D$19</f>
        <v>0</v>
      </c>
      <c r="U8" s="37">
        <f>INFO!$D$22</f>
        <v>0</v>
      </c>
      <c r="V8" s="37">
        <f>INFO!$D$23</f>
        <v>0</v>
      </c>
      <c r="W8" s="37">
        <f>INFO!$D$24</f>
        <v>0</v>
      </c>
      <c r="X8" s="37">
        <f>INFO!$D$25</f>
        <v>0</v>
      </c>
      <c r="Y8" s="37">
        <f>INFO!$D$26</f>
        <v>0</v>
      </c>
      <c r="Z8" s="37">
        <f>INFO!$D$27</f>
        <v>0</v>
      </c>
      <c r="AA8" s="37">
        <f>INFO!$D$28</f>
        <v>0</v>
      </c>
      <c r="AB8" s="37">
        <f>INFO!$D$29</f>
        <v>0</v>
      </c>
      <c r="AC8" s="54">
        <f>INFO!$J$10</f>
        <v>3812.0250000000001</v>
      </c>
      <c r="AD8" s="37">
        <f>INFO!$J$9</f>
        <v>45.75</v>
      </c>
      <c r="AE8" s="37">
        <f t="shared" si="1"/>
        <v>0</v>
      </c>
    </row>
    <row r="9" spans="1:31">
      <c r="A9" t="s">
        <v>40</v>
      </c>
      <c r="B9" t="s">
        <v>41</v>
      </c>
      <c r="C9">
        <v>10086</v>
      </c>
      <c r="D9" s="104">
        <f>SUMIFS(HOLDS!H:H,HOLDS!C:C,B9)+SUMIFS(HOLDS!H:H,HOLDS!C:C,"CH.GR.RVSET")</f>
        <v>0</v>
      </c>
      <c r="E9" t="s">
        <v>0</v>
      </c>
      <c r="F9" s="48">
        <f>VLOOKUP(B9,HOLDS!C:T,5,FALSE)</f>
        <v>149</v>
      </c>
      <c r="G9" s="104">
        <f>SUMIFS(HOLDS!H:H,HOLDS!C:C,B9)</f>
        <v>0</v>
      </c>
      <c r="H9" s="48">
        <f t="shared" si="0"/>
        <v>0</v>
      </c>
      <c r="I9" s="37">
        <f>INFO!$D$6</f>
        <v>0</v>
      </c>
      <c r="J9" s="37">
        <f>INFO!$D$7</f>
        <v>0</v>
      </c>
      <c r="K9" s="37">
        <f>INFO!$D$8</f>
        <v>0</v>
      </c>
      <c r="L9" s="37">
        <f>INFO!$D$9</f>
        <v>0</v>
      </c>
      <c r="M9" s="37">
        <f>INFO!$D$10</f>
        <v>0</v>
      </c>
      <c r="N9" s="37">
        <f>INFO!$D$11</f>
        <v>0</v>
      </c>
      <c r="O9" s="37">
        <f>INFO!$D$13</f>
        <v>0</v>
      </c>
      <c r="P9" s="37">
        <f>INFO!$D$14</f>
        <v>0</v>
      </c>
      <c r="Q9" s="37">
        <f>INFO!$D$15</f>
        <v>0</v>
      </c>
      <c r="R9" s="53">
        <f>INFO!$D$17</f>
        <v>0</v>
      </c>
      <c r="S9" s="37">
        <f>INFO!$D$18</f>
        <v>0</v>
      </c>
      <c r="T9" s="37">
        <f>INFO!$D$19</f>
        <v>0</v>
      </c>
      <c r="U9" s="37">
        <f>INFO!$D$22</f>
        <v>0</v>
      </c>
      <c r="V9" s="37">
        <f>INFO!$D$23</f>
        <v>0</v>
      </c>
      <c r="W9" s="37">
        <f>INFO!$D$24</f>
        <v>0</v>
      </c>
      <c r="X9" s="37">
        <f>INFO!$D$25</f>
        <v>0</v>
      </c>
      <c r="Y9" s="37">
        <f>INFO!$D$26</f>
        <v>0</v>
      </c>
      <c r="Z9" s="37">
        <f>INFO!$D$27</f>
        <v>0</v>
      </c>
      <c r="AA9" s="37">
        <f>INFO!$D$28</f>
        <v>0</v>
      </c>
      <c r="AB9" s="37">
        <f>INFO!$D$29</f>
        <v>0</v>
      </c>
      <c r="AC9" s="54">
        <f>INFO!$J$10</f>
        <v>3812.0250000000001</v>
      </c>
      <c r="AD9" s="37">
        <f>INFO!$J$9</f>
        <v>45.75</v>
      </c>
      <c r="AE9" s="37">
        <f t="shared" si="1"/>
        <v>0</v>
      </c>
    </row>
    <row r="10" spans="1:31">
      <c r="A10" t="s">
        <v>42</v>
      </c>
      <c r="B10" t="s">
        <v>43</v>
      </c>
      <c r="C10">
        <v>10086</v>
      </c>
      <c r="D10" s="104">
        <f>SUMIFS(HOLDS!H:H,HOLDS!C:C,B10)+SUMIFS(HOLDS!H:H,HOLDS!C:C,"CH.GR.RVSET")</f>
        <v>0</v>
      </c>
      <c r="E10" t="s">
        <v>0</v>
      </c>
      <c r="F10" s="48">
        <f>VLOOKUP(B10,HOLDS!C:T,5,FALSE)</f>
        <v>113</v>
      </c>
      <c r="G10" s="104">
        <f>SUMIFS(HOLDS!H:H,HOLDS!C:C,B10)</f>
        <v>0</v>
      </c>
      <c r="H10" s="48">
        <f t="shared" si="0"/>
        <v>0</v>
      </c>
      <c r="I10" s="37">
        <f>INFO!$D$6</f>
        <v>0</v>
      </c>
      <c r="J10" s="37">
        <f>INFO!$D$7</f>
        <v>0</v>
      </c>
      <c r="K10" s="37">
        <f>INFO!$D$8</f>
        <v>0</v>
      </c>
      <c r="L10" s="37">
        <f>INFO!$D$9</f>
        <v>0</v>
      </c>
      <c r="M10" s="37">
        <f>INFO!$D$10</f>
        <v>0</v>
      </c>
      <c r="N10" s="37">
        <f>INFO!$D$11</f>
        <v>0</v>
      </c>
      <c r="O10" s="37">
        <f>INFO!$D$13</f>
        <v>0</v>
      </c>
      <c r="P10" s="37">
        <f>INFO!$D$14</f>
        <v>0</v>
      </c>
      <c r="Q10" s="37">
        <f>INFO!$D$15</f>
        <v>0</v>
      </c>
      <c r="R10" s="53">
        <f>INFO!$D$17</f>
        <v>0</v>
      </c>
      <c r="S10" s="37">
        <f>INFO!$D$18</f>
        <v>0</v>
      </c>
      <c r="T10" s="37">
        <f>INFO!$D$19</f>
        <v>0</v>
      </c>
      <c r="U10" s="37">
        <f>INFO!$D$22</f>
        <v>0</v>
      </c>
      <c r="V10" s="37">
        <f>INFO!$D$23</f>
        <v>0</v>
      </c>
      <c r="W10" s="37">
        <f>INFO!$D$24</f>
        <v>0</v>
      </c>
      <c r="X10" s="37">
        <f>INFO!$D$25</f>
        <v>0</v>
      </c>
      <c r="Y10" s="37">
        <f>INFO!$D$26</f>
        <v>0</v>
      </c>
      <c r="Z10" s="37">
        <f>INFO!$D$27</f>
        <v>0</v>
      </c>
      <c r="AA10" s="37">
        <f>INFO!$D$28</f>
        <v>0</v>
      </c>
      <c r="AB10" s="37">
        <f>INFO!$D$29</f>
        <v>0</v>
      </c>
      <c r="AC10" s="54">
        <f>INFO!$J$10</f>
        <v>3812.0250000000001</v>
      </c>
      <c r="AD10" s="37">
        <f>INFO!$J$9</f>
        <v>45.75</v>
      </c>
      <c r="AE10" s="37">
        <f t="shared" si="1"/>
        <v>0</v>
      </c>
    </row>
    <row r="11" spans="1:31">
      <c r="A11" t="s">
        <v>44</v>
      </c>
      <c r="B11" t="s">
        <v>45</v>
      </c>
      <c r="C11">
        <v>10086</v>
      </c>
      <c r="D11" s="104">
        <f>SUMIFS(HOLDS!H:H,HOLDS!C:C,B11)+SUMIFS(HOLDS!H:H,HOLDS!C:C,"CH.GR.RVSET")</f>
        <v>0</v>
      </c>
      <c r="E11" t="s">
        <v>0</v>
      </c>
      <c r="F11" s="48">
        <f>VLOOKUP(B11,HOLDS!C:T,5,FALSE)</f>
        <v>136.5</v>
      </c>
      <c r="G11" s="104">
        <f>SUMIFS(HOLDS!H:H,HOLDS!C:C,B11)</f>
        <v>0</v>
      </c>
      <c r="H11" s="48">
        <f t="shared" si="0"/>
        <v>0</v>
      </c>
      <c r="I11" s="37">
        <f>INFO!$D$6</f>
        <v>0</v>
      </c>
      <c r="J11" s="37">
        <f>INFO!$D$7</f>
        <v>0</v>
      </c>
      <c r="K11" s="37">
        <f>INFO!$D$8</f>
        <v>0</v>
      </c>
      <c r="L11" s="37">
        <f>INFO!$D$9</f>
        <v>0</v>
      </c>
      <c r="M11" s="37">
        <f>INFO!$D$10</f>
        <v>0</v>
      </c>
      <c r="N11" s="37">
        <f>INFO!$D$11</f>
        <v>0</v>
      </c>
      <c r="O11" s="37">
        <f>INFO!$D$13</f>
        <v>0</v>
      </c>
      <c r="P11" s="37">
        <f>INFO!$D$14</f>
        <v>0</v>
      </c>
      <c r="Q11" s="37">
        <f>INFO!$D$15</f>
        <v>0</v>
      </c>
      <c r="R11" s="53">
        <f>INFO!$D$17</f>
        <v>0</v>
      </c>
      <c r="S11" s="37">
        <f>INFO!$D$18</f>
        <v>0</v>
      </c>
      <c r="T11" s="37">
        <f>INFO!$D$19</f>
        <v>0</v>
      </c>
      <c r="U11" s="37">
        <f>INFO!$D$22</f>
        <v>0</v>
      </c>
      <c r="V11" s="37">
        <f>INFO!$D$23</f>
        <v>0</v>
      </c>
      <c r="W11" s="37">
        <f>INFO!$D$24</f>
        <v>0</v>
      </c>
      <c r="X11" s="37">
        <f>INFO!$D$25</f>
        <v>0</v>
      </c>
      <c r="Y11" s="37">
        <f>INFO!$D$26</f>
        <v>0</v>
      </c>
      <c r="Z11" s="37">
        <f>INFO!$D$27</f>
        <v>0</v>
      </c>
      <c r="AA11" s="37">
        <f>INFO!$D$28</f>
        <v>0</v>
      </c>
      <c r="AB11" s="37">
        <f>INFO!$D$29</f>
        <v>0</v>
      </c>
      <c r="AC11" s="54">
        <f>INFO!$J$10</f>
        <v>3812.0250000000001</v>
      </c>
      <c r="AD11" s="37">
        <f>INFO!$J$9</f>
        <v>45.75</v>
      </c>
      <c r="AE11" s="37">
        <f t="shared" si="1"/>
        <v>0</v>
      </c>
    </row>
    <row r="12" spans="1:31">
      <c r="A12" t="s">
        <v>46</v>
      </c>
      <c r="B12" t="s">
        <v>47</v>
      </c>
      <c r="C12">
        <v>10086</v>
      </c>
      <c r="D12" s="104">
        <f>SUMIFS(HOLDS!H:H,HOLDS!C:C,B12)+SUMIFS(HOLDS!H:H,HOLDS!C:C,"CH.GR.RVSET")</f>
        <v>0</v>
      </c>
      <c r="E12" t="s">
        <v>0</v>
      </c>
      <c r="F12" s="48">
        <f>VLOOKUP(B12,HOLDS!C:T,5,FALSE)</f>
        <v>140</v>
      </c>
      <c r="G12" s="104">
        <f>SUMIFS(HOLDS!H:H,HOLDS!C:C,B12)</f>
        <v>0</v>
      </c>
      <c r="H12" s="48">
        <f t="shared" si="0"/>
        <v>0</v>
      </c>
      <c r="I12" s="37">
        <f>INFO!$D$6</f>
        <v>0</v>
      </c>
      <c r="J12" s="37">
        <f>INFO!$D$7</f>
        <v>0</v>
      </c>
      <c r="K12" s="37">
        <f>INFO!$D$8</f>
        <v>0</v>
      </c>
      <c r="L12" s="37">
        <f>INFO!$D$9</f>
        <v>0</v>
      </c>
      <c r="M12" s="37">
        <f>INFO!$D$10</f>
        <v>0</v>
      </c>
      <c r="N12" s="37">
        <f>INFO!$D$11</f>
        <v>0</v>
      </c>
      <c r="O12" s="37">
        <f>INFO!$D$13</f>
        <v>0</v>
      </c>
      <c r="P12" s="37">
        <f>INFO!$D$14</f>
        <v>0</v>
      </c>
      <c r="Q12" s="37">
        <f>INFO!$D$15</f>
        <v>0</v>
      </c>
      <c r="R12" s="53">
        <f>INFO!$D$17</f>
        <v>0</v>
      </c>
      <c r="S12" s="37">
        <f>INFO!$D$18</f>
        <v>0</v>
      </c>
      <c r="T12" s="37">
        <f>INFO!$D$19</f>
        <v>0</v>
      </c>
      <c r="U12" s="37">
        <f>INFO!$D$22</f>
        <v>0</v>
      </c>
      <c r="V12" s="37">
        <f>INFO!$D$23</f>
        <v>0</v>
      </c>
      <c r="W12" s="37">
        <f>INFO!$D$24</f>
        <v>0</v>
      </c>
      <c r="X12" s="37">
        <f>INFO!$D$25</f>
        <v>0</v>
      </c>
      <c r="Y12" s="37">
        <f>INFO!$D$26</f>
        <v>0</v>
      </c>
      <c r="Z12" s="37">
        <f>INFO!$D$27</f>
        <v>0</v>
      </c>
      <c r="AA12" s="37">
        <f>INFO!$D$28</f>
        <v>0</v>
      </c>
      <c r="AB12" s="37">
        <f>INFO!$D$29</f>
        <v>0</v>
      </c>
      <c r="AC12" s="54">
        <f>INFO!$J$10</f>
        <v>3812.0250000000001</v>
      </c>
      <c r="AD12" s="37">
        <f>INFO!$J$9</f>
        <v>45.75</v>
      </c>
      <c r="AE12" s="37">
        <f t="shared" si="1"/>
        <v>0</v>
      </c>
    </row>
    <row r="13" spans="1:31">
      <c r="A13" t="s">
        <v>49</v>
      </c>
      <c r="B13" t="s">
        <v>50</v>
      </c>
      <c r="C13">
        <v>10086</v>
      </c>
      <c r="D13" s="104">
        <f>SUMIFS(HOLDS!H:H,HOLDS!C:C,B13)+SUMIFS(HOLDS!H:H,HOLDS!C:C,"CH.GR.RVSET")</f>
        <v>0</v>
      </c>
      <c r="E13" t="s">
        <v>0</v>
      </c>
      <c r="F13" s="48">
        <f>VLOOKUP(B13,HOLDS!C:T,5,FALSE)</f>
        <v>129</v>
      </c>
      <c r="G13" s="104">
        <f>SUMIFS(HOLDS!H:H,HOLDS!C:C,B13)</f>
        <v>0</v>
      </c>
      <c r="H13" s="48">
        <f t="shared" si="0"/>
        <v>0</v>
      </c>
      <c r="I13" s="37">
        <f>INFO!$D$6</f>
        <v>0</v>
      </c>
      <c r="J13" s="37">
        <f>INFO!$D$7</f>
        <v>0</v>
      </c>
      <c r="K13" s="37">
        <f>INFO!$D$8</f>
        <v>0</v>
      </c>
      <c r="L13" s="37">
        <f>INFO!$D$9</f>
        <v>0</v>
      </c>
      <c r="M13" s="37">
        <f>INFO!$D$10</f>
        <v>0</v>
      </c>
      <c r="N13" s="37">
        <f>INFO!$D$11</f>
        <v>0</v>
      </c>
      <c r="O13" s="37">
        <f>INFO!$D$13</f>
        <v>0</v>
      </c>
      <c r="P13" s="37">
        <f>INFO!$D$14</f>
        <v>0</v>
      </c>
      <c r="Q13" s="37">
        <f>INFO!$D$15</f>
        <v>0</v>
      </c>
      <c r="R13" s="53">
        <f>INFO!$D$17</f>
        <v>0</v>
      </c>
      <c r="S13" s="37">
        <f>INFO!$D$18</f>
        <v>0</v>
      </c>
      <c r="T13" s="37">
        <f>INFO!$D$19</f>
        <v>0</v>
      </c>
      <c r="U13" s="37">
        <f>INFO!$D$22</f>
        <v>0</v>
      </c>
      <c r="V13" s="37">
        <f>INFO!$D$23</f>
        <v>0</v>
      </c>
      <c r="W13" s="37">
        <f>INFO!$D$24</f>
        <v>0</v>
      </c>
      <c r="X13" s="37">
        <f>INFO!$D$25</f>
        <v>0</v>
      </c>
      <c r="Y13" s="37">
        <f>INFO!$D$26</f>
        <v>0</v>
      </c>
      <c r="Z13" s="37">
        <f>INFO!$D$27</f>
        <v>0</v>
      </c>
      <c r="AA13" s="37">
        <f>INFO!$D$28</f>
        <v>0</v>
      </c>
      <c r="AB13" s="37">
        <f>INFO!$D$29</f>
        <v>0</v>
      </c>
      <c r="AC13" s="54">
        <f>INFO!$J$10</f>
        <v>3812.0250000000001</v>
      </c>
      <c r="AD13" s="37">
        <f>INFO!$J$9</f>
        <v>45.75</v>
      </c>
      <c r="AE13" s="37">
        <f t="shared" si="1"/>
        <v>0</v>
      </c>
    </row>
    <row r="14" spans="1:31">
      <c r="A14" t="s">
        <v>52</v>
      </c>
      <c r="B14" t="s">
        <v>53</v>
      </c>
      <c r="C14">
        <v>10086</v>
      </c>
      <c r="D14" s="104">
        <f>SUMIFS(HOLDS!H:H,HOLDS!C:C,B14)+SUMIFS(HOLDS!H:H,HOLDS!C:C,"CH.GR.RVSET")</f>
        <v>0</v>
      </c>
      <c r="E14" t="s">
        <v>0</v>
      </c>
      <c r="F14" s="48">
        <f>VLOOKUP(B14,HOLDS!C:T,5,FALSE)</f>
        <v>121.5</v>
      </c>
      <c r="G14" s="104">
        <f>SUMIFS(HOLDS!H:H,HOLDS!C:C,B14)</f>
        <v>0</v>
      </c>
      <c r="H14" s="48">
        <f t="shared" si="0"/>
        <v>0</v>
      </c>
      <c r="I14" s="37">
        <f>INFO!$D$6</f>
        <v>0</v>
      </c>
      <c r="J14" s="37">
        <f>INFO!$D$7</f>
        <v>0</v>
      </c>
      <c r="K14" s="37">
        <f>INFO!$D$8</f>
        <v>0</v>
      </c>
      <c r="L14" s="37">
        <f>INFO!$D$9</f>
        <v>0</v>
      </c>
      <c r="M14" s="37">
        <f>INFO!$D$10</f>
        <v>0</v>
      </c>
      <c r="N14" s="37">
        <f>INFO!$D$11</f>
        <v>0</v>
      </c>
      <c r="O14" s="37">
        <f>INFO!$D$13</f>
        <v>0</v>
      </c>
      <c r="P14" s="37">
        <f>INFO!$D$14</f>
        <v>0</v>
      </c>
      <c r="Q14" s="37">
        <f>INFO!$D$15</f>
        <v>0</v>
      </c>
      <c r="R14" s="53">
        <f>INFO!$D$17</f>
        <v>0</v>
      </c>
      <c r="S14" s="37">
        <f>INFO!$D$18</f>
        <v>0</v>
      </c>
      <c r="T14" s="37">
        <f>INFO!$D$19</f>
        <v>0</v>
      </c>
      <c r="U14" s="37">
        <f>INFO!$D$22</f>
        <v>0</v>
      </c>
      <c r="V14" s="37">
        <f>INFO!$D$23</f>
        <v>0</v>
      </c>
      <c r="W14" s="37">
        <f>INFO!$D$24</f>
        <v>0</v>
      </c>
      <c r="X14" s="37">
        <f>INFO!$D$25</f>
        <v>0</v>
      </c>
      <c r="Y14" s="37">
        <f>INFO!$D$26</f>
        <v>0</v>
      </c>
      <c r="Z14" s="37">
        <f>INFO!$D$27</f>
        <v>0</v>
      </c>
      <c r="AA14" s="37">
        <f>INFO!$D$28</f>
        <v>0</v>
      </c>
      <c r="AB14" s="37">
        <f>INFO!$D$29</f>
        <v>0</v>
      </c>
      <c r="AC14" s="54">
        <f>INFO!$J$10</f>
        <v>3812.0250000000001</v>
      </c>
      <c r="AD14" s="37">
        <f>INFO!$J$9</f>
        <v>45.75</v>
      </c>
      <c r="AE14" s="37">
        <f t="shared" si="1"/>
        <v>0</v>
      </c>
    </row>
    <row r="15" spans="1:31">
      <c r="A15" t="s">
        <v>54</v>
      </c>
      <c r="B15" t="s">
        <v>55</v>
      </c>
      <c r="C15">
        <v>10086</v>
      </c>
      <c r="D15" s="104">
        <f>SUMIFS(HOLDS!H:H,HOLDS!C:C,B15)+SUMIFS(HOLDS!H:H,HOLDS!C:C,"CH.GR.RVSET")</f>
        <v>0</v>
      </c>
      <c r="E15" t="s">
        <v>0</v>
      </c>
      <c r="F15" s="48">
        <f>VLOOKUP(B15,HOLDS!C:T,5,FALSE)</f>
        <v>133</v>
      </c>
      <c r="G15" s="104">
        <f>SUMIFS(HOLDS!H:H,HOLDS!C:C,B15)</f>
        <v>0</v>
      </c>
      <c r="H15" s="48">
        <f t="shared" si="0"/>
        <v>0</v>
      </c>
      <c r="I15" s="37">
        <f>INFO!$D$6</f>
        <v>0</v>
      </c>
      <c r="J15" s="37">
        <f>INFO!$D$7</f>
        <v>0</v>
      </c>
      <c r="K15" s="37">
        <f>INFO!$D$8</f>
        <v>0</v>
      </c>
      <c r="L15" s="37">
        <f>INFO!$D$9</f>
        <v>0</v>
      </c>
      <c r="M15" s="37">
        <f>INFO!$D$10</f>
        <v>0</v>
      </c>
      <c r="N15" s="37">
        <f>INFO!$D$11</f>
        <v>0</v>
      </c>
      <c r="O15" s="37">
        <f>INFO!$D$13</f>
        <v>0</v>
      </c>
      <c r="P15" s="37">
        <f>INFO!$D$14</f>
        <v>0</v>
      </c>
      <c r="Q15" s="37">
        <f>INFO!$D$15</f>
        <v>0</v>
      </c>
      <c r="R15" s="53">
        <f>INFO!$D$17</f>
        <v>0</v>
      </c>
      <c r="S15" s="37">
        <f>INFO!$D$18</f>
        <v>0</v>
      </c>
      <c r="T15" s="37">
        <f>INFO!$D$19</f>
        <v>0</v>
      </c>
      <c r="U15" s="37">
        <f>INFO!$D$22</f>
        <v>0</v>
      </c>
      <c r="V15" s="37">
        <f>INFO!$D$23</f>
        <v>0</v>
      </c>
      <c r="W15" s="37">
        <f>INFO!$D$24</f>
        <v>0</v>
      </c>
      <c r="X15" s="37">
        <f>INFO!$D$25</f>
        <v>0</v>
      </c>
      <c r="Y15" s="37">
        <f>INFO!$D$26</f>
        <v>0</v>
      </c>
      <c r="Z15" s="37">
        <f>INFO!$D$27</f>
        <v>0</v>
      </c>
      <c r="AA15" s="37">
        <f>INFO!$D$28</f>
        <v>0</v>
      </c>
      <c r="AB15" s="37">
        <f>INFO!$D$29</f>
        <v>0</v>
      </c>
      <c r="AC15" s="54">
        <f>INFO!$J$10</f>
        <v>3812.0250000000001</v>
      </c>
      <c r="AD15" s="37">
        <f>INFO!$J$9</f>
        <v>45.75</v>
      </c>
      <c r="AE15" s="37">
        <f t="shared" si="1"/>
        <v>0</v>
      </c>
    </row>
    <row r="16" spans="1:31">
      <c r="A16" t="s">
        <v>56</v>
      </c>
      <c r="B16" t="s">
        <v>57</v>
      </c>
      <c r="C16">
        <v>10086</v>
      </c>
      <c r="D16" s="104">
        <f>SUMIFS(HOLDS!H:H,HOLDS!C:C,B16)+SUMIFS(HOLDS!H:H,HOLDS!C:C,"CH.GR.RVSET")</f>
        <v>0</v>
      </c>
      <c r="E16" t="s">
        <v>0</v>
      </c>
      <c r="F16" s="48">
        <f>VLOOKUP(B16,HOLDS!C:T,5,FALSE)</f>
        <v>125</v>
      </c>
      <c r="G16" s="104">
        <f>SUMIFS(HOLDS!H:H,HOLDS!C:C,B16)</f>
        <v>0</v>
      </c>
      <c r="H16" s="48">
        <f t="shared" si="0"/>
        <v>0</v>
      </c>
      <c r="I16" s="37">
        <f>INFO!$D$6</f>
        <v>0</v>
      </c>
      <c r="J16" s="37">
        <f>INFO!$D$7</f>
        <v>0</v>
      </c>
      <c r="K16" s="37">
        <f>INFO!$D$8</f>
        <v>0</v>
      </c>
      <c r="L16" s="37">
        <f>INFO!$D$9</f>
        <v>0</v>
      </c>
      <c r="M16" s="37">
        <f>INFO!$D$10</f>
        <v>0</v>
      </c>
      <c r="N16" s="37">
        <f>INFO!$D$11</f>
        <v>0</v>
      </c>
      <c r="O16" s="37">
        <f>INFO!$D$13</f>
        <v>0</v>
      </c>
      <c r="P16" s="37">
        <f>INFO!$D$14</f>
        <v>0</v>
      </c>
      <c r="Q16" s="37">
        <f>INFO!$D$15</f>
        <v>0</v>
      </c>
      <c r="R16" s="53">
        <f>INFO!$D$17</f>
        <v>0</v>
      </c>
      <c r="S16" s="37">
        <f>INFO!$D$18</f>
        <v>0</v>
      </c>
      <c r="T16" s="37">
        <f>INFO!$D$19</f>
        <v>0</v>
      </c>
      <c r="U16" s="37">
        <f>INFO!$D$22</f>
        <v>0</v>
      </c>
      <c r="V16" s="37">
        <f>INFO!$D$23</f>
        <v>0</v>
      </c>
      <c r="W16" s="37">
        <f>INFO!$D$24</f>
        <v>0</v>
      </c>
      <c r="X16" s="37">
        <f>INFO!$D$25</f>
        <v>0</v>
      </c>
      <c r="Y16" s="37">
        <f>INFO!$D$26</f>
        <v>0</v>
      </c>
      <c r="Z16" s="37">
        <f>INFO!$D$27</f>
        <v>0</v>
      </c>
      <c r="AA16" s="37">
        <f>INFO!$D$28</f>
        <v>0</v>
      </c>
      <c r="AB16" s="37">
        <f>INFO!$D$29</f>
        <v>0</v>
      </c>
      <c r="AC16" s="54">
        <f>INFO!$J$10</f>
        <v>3812.0250000000001</v>
      </c>
      <c r="AD16" s="37">
        <f>INFO!$J$9</f>
        <v>45.75</v>
      </c>
      <c r="AE16" s="37">
        <f t="shared" si="1"/>
        <v>0</v>
      </c>
    </row>
    <row r="17" spans="1:31">
      <c r="A17" t="s">
        <v>58</v>
      </c>
      <c r="B17" t="s">
        <v>59</v>
      </c>
      <c r="C17">
        <v>10086</v>
      </c>
      <c r="D17" s="104">
        <f>SUMIFS(HOLDS!H:H,HOLDS!C:C,B17)+SUMIFS(HOLDS!H:H,HOLDS!C:C,"CH.GR.RVSET")</f>
        <v>0</v>
      </c>
      <c r="E17" t="s">
        <v>0</v>
      </c>
      <c r="F17" s="48">
        <f>VLOOKUP(B17,HOLDS!C:T,5,FALSE)</f>
        <v>131</v>
      </c>
      <c r="G17" s="104">
        <f>SUMIFS(HOLDS!H:H,HOLDS!C:C,B17)</f>
        <v>0</v>
      </c>
      <c r="H17" s="48">
        <f t="shared" si="0"/>
        <v>0</v>
      </c>
      <c r="I17" s="37">
        <f>INFO!$D$6</f>
        <v>0</v>
      </c>
      <c r="J17" s="37">
        <f>INFO!$D$7</f>
        <v>0</v>
      </c>
      <c r="K17" s="37">
        <f>INFO!$D$8</f>
        <v>0</v>
      </c>
      <c r="L17" s="37">
        <f>INFO!$D$9</f>
        <v>0</v>
      </c>
      <c r="M17" s="37">
        <f>INFO!$D$10</f>
        <v>0</v>
      </c>
      <c r="N17" s="37">
        <f>INFO!$D$11</f>
        <v>0</v>
      </c>
      <c r="O17" s="37">
        <f>INFO!$D$13</f>
        <v>0</v>
      </c>
      <c r="P17" s="37">
        <f>INFO!$D$14</f>
        <v>0</v>
      </c>
      <c r="Q17" s="37">
        <f>INFO!$D$15</f>
        <v>0</v>
      </c>
      <c r="R17" s="53">
        <f>INFO!$D$17</f>
        <v>0</v>
      </c>
      <c r="S17" s="37">
        <f>INFO!$D$18</f>
        <v>0</v>
      </c>
      <c r="T17" s="37">
        <f>INFO!$D$19</f>
        <v>0</v>
      </c>
      <c r="U17" s="37">
        <f>INFO!$D$22</f>
        <v>0</v>
      </c>
      <c r="V17" s="37">
        <f>INFO!$D$23</f>
        <v>0</v>
      </c>
      <c r="W17" s="37">
        <f>INFO!$D$24</f>
        <v>0</v>
      </c>
      <c r="X17" s="37">
        <f>INFO!$D$25</f>
        <v>0</v>
      </c>
      <c r="Y17" s="37">
        <f>INFO!$D$26</f>
        <v>0</v>
      </c>
      <c r="Z17" s="37">
        <f>INFO!$D$27</f>
        <v>0</v>
      </c>
      <c r="AA17" s="37">
        <f>INFO!$D$28</f>
        <v>0</v>
      </c>
      <c r="AB17" s="37">
        <f>INFO!$D$29</f>
        <v>0</v>
      </c>
      <c r="AC17" s="54">
        <f>INFO!$J$10</f>
        <v>3812.0250000000001</v>
      </c>
      <c r="AD17" s="37">
        <f>INFO!$J$9</f>
        <v>45.75</v>
      </c>
      <c r="AE17" s="37">
        <f t="shared" si="1"/>
        <v>0</v>
      </c>
    </row>
    <row r="18" spans="1:31">
      <c r="A18" t="s">
        <v>60</v>
      </c>
      <c r="B18" t="s">
        <v>61</v>
      </c>
      <c r="C18">
        <v>10086</v>
      </c>
      <c r="D18" s="104">
        <f>SUMIFS(HOLDS!H:H,HOLDS!C:C,B18)+SUMIFS(HOLDS!H:H,HOLDS!C:C,"CH.GR.RVSET")</f>
        <v>0</v>
      </c>
      <c r="E18" t="s">
        <v>0</v>
      </c>
      <c r="F18" s="48">
        <f>VLOOKUP(B18,HOLDS!C:T,5,FALSE)</f>
        <v>129.5</v>
      </c>
      <c r="G18" s="104">
        <f>SUMIFS(HOLDS!H:H,HOLDS!C:C,B18)</f>
        <v>0</v>
      </c>
      <c r="H18" s="48">
        <f t="shared" si="0"/>
        <v>0</v>
      </c>
      <c r="I18" s="37">
        <f>INFO!$D$6</f>
        <v>0</v>
      </c>
      <c r="J18" s="37">
        <f>INFO!$D$7</f>
        <v>0</v>
      </c>
      <c r="K18" s="37">
        <f>INFO!$D$8</f>
        <v>0</v>
      </c>
      <c r="L18" s="37">
        <f>INFO!$D$9</f>
        <v>0</v>
      </c>
      <c r="M18" s="37">
        <f>INFO!$D$10</f>
        <v>0</v>
      </c>
      <c r="N18" s="37">
        <f>INFO!$D$11</f>
        <v>0</v>
      </c>
      <c r="O18" s="37">
        <f>INFO!$D$13</f>
        <v>0</v>
      </c>
      <c r="P18" s="37">
        <f>INFO!$D$14</f>
        <v>0</v>
      </c>
      <c r="Q18" s="37">
        <f>INFO!$D$15</f>
        <v>0</v>
      </c>
      <c r="R18" s="53">
        <f>INFO!$D$17</f>
        <v>0</v>
      </c>
      <c r="S18" s="37">
        <f>INFO!$D$18</f>
        <v>0</v>
      </c>
      <c r="T18" s="37">
        <f>INFO!$D$19</f>
        <v>0</v>
      </c>
      <c r="U18" s="37">
        <f>INFO!$D$22</f>
        <v>0</v>
      </c>
      <c r="V18" s="37">
        <f>INFO!$D$23</f>
        <v>0</v>
      </c>
      <c r="W18" s="37">
        <f>INFO!$D$24</f>
        <v>0</v>
      </c>
      <c r="X18" s="37">
        <f>INFO!$D$25</f>
        <v>0</v>
      </c>
      <c r="Y18" s="37">
        <f>INFO!$D$26</f>
        <v>0</v>
      </c>
      <c r="Z18" s="37">
        <f>INFO!$D$27</f>
        <v>0</v>
      </c>
      <c r="AA18" s="37">
        <f>INFO!$D$28</f>
        <v>0</v>
      </c>
      <c r="AB18" s="37">
        <f>INFO!$D$29</f>
        <v>0</v>
      </c>
      <c r="AC18" s="54">
        <f>INFO!$J$10</f>
        <v>3812.0250000000001</v>
      </c>
      <c r="AD18" s="37">
        <f>INFO!$J$9</f>
        <v>45.75</v>
      </c>
      <c r="AE18" s="37">
        <f t="shared" si="1"/>
        <v>0</v>
      </c>
    </row>
    <row r="19" spans="1:31">
      <c r="A19" t="s">
        <v>62</v>
      </c>
      <c r="B19" t="s">
        <v>63</v>
      </c>
      <c r="C19">
        <v>10086</v>
      </c>
      <c r="D19" s="104">
        <f>SUMIFS(HOLDS!H:H,HOLDS!C:C,B19)+SUMIFS(HOLDS!H:H,HOLDS!C:C,"CH.GR.RVSET")</f>
        <v>0</v>
      </c>
      <c r="E19" t="s">
        <v>0</v>
      </c>
      <c r="F19" s="48">
        <f>VLOOKUP(B19,HOLDS!C:T,5,FALSE)</f>
        <v>139.5</v>
      </c>
      <c r="G19" s="104">
        <f>SUMIFS(HOLDS!H:H,HOLDS!C:C,B19)</f>
        <v>0</v>
      </c>
      <c r="H19" s="48">
        <f t="shared" si="0"/>
        <v>0</v>
      </c>
      <c r="I19" s="37">
        <f>INFO!$D$6</f>
        <v>0</v>
      </c>
      <c r="J19" s="37">
        <f>INFO!$D$7</f>
        <v>0</v>
      </c>
      <c r="K19" s="37">
        <f>INFO!$D$8</f>
        <v>0</v>
      </c>
      <c r="L19" s="37">
        <f>INFO!$D$9</f>
        <v>0</v>
      </c>
      <c r="M19" s="37">
        <f>INFO!$D$10</f>
        <v>0</v>
      </c>
      <c r="N19" s="37">
        <f>INFO!$D$11</f>
        <v>0</v>
      </c>
      <c r="O19" s="37">
        <f>INFO!$D$13</f>
        <v>0</v>
      </c>
      <c r="P19" s="37">
        <f>INFO!$D$14</f>
        <v>0</v>
      </c>
      <c r="Q19" s="37">
        <f>INFO!$D$15</f>
        <v>0</v>
      </c>
      <c r="R19" s="53">
        <f>INFO!$D$17</f>
        <v>0</v>
      </c>
      <c r="S19" s="37">
        <f>INFO!$D$18</f>
        <v>0</v>
      </c>
      <c r="T19" s="37">
        <f>INFO!$D$19</f>
        <v>0</v>
      </c>
      <c r="U19" s="37">
        <f>INFO!$D$22</f>
        <v>0</v>
      </c>
      <c r="V19" s="37">
        <f>INFO!$D$23</f>
        <v>0</v>
      </c>
      <c r="W19" s="37">
        <f>INFO!$D$24</f>
        <v>0</v>
      </c>
      <c r="X19" s="37">
        <f>INFO!$D$25</f>
        <v>0</v>
      </c>
      <c r="Y19" s="37">
        <f>INFO!$D$26</f>
        <v>0</v>
      </c>
      <c r="Z19" s="37">
        <f>INFO!$D$27</f>
        <v>0</v>
      </c>
      <c r="AA19" s="37">
        <f>INFO!$D$28</f>
        <v>0</v>
      </c>
      <c r="AB19" s="37">
        <f>INFO!$D$29</f>
        <v>0</v>
      </c>
      <c r="AC19" s="54">
        <f>INFO!$J$10</f>
        <v>3812.0250000000001</v>
      </c>
      <c r="AD19" s="37">
        <f>INFO!$J$9</f>
        <v>45.75</v>
      </c>
      <c r="AE19" s="37">
        <f t="shared" si="1"/>
        <v>0</v>
      </c>
    </row>
    <row r="20" spans="1:31">
      <c r="A20" t="s">
        <v>64</v>
      </c>
      <c r="B20" t="s">
        <v>65</v>
      </c>
      <c r="C20">
        <v>10086</v>
      </c>
      <c r="D20" s="104">
        <f>SUMIFS(HOLDS!H:H,HOLDS!C:C,B20)+SUMIFS(HOLDS!H:H,HOLDS!C:C,"CH.GR.RVSET")</f>
        <v>0</v>
      </c>
      <c r="E20" t="s">
        <v>0</v>
      </c>
      <c r="F20" s="48">
        <f>VLOOKUP(B20,HOLDS!C:T,5,FALSE)</f>
        <v>131.5</v>
      </c>
      <c r="G20" s="104">
        <f>SUMIFS(HOLDS!H:H,HOLDS!C:C,B20)</f>
        <v>0</v>
      </c>
      <c r="H20" s="48">
        <f t="shared" si="0"/>
        <v>0</v>
      </c>
      <c r="I20" s="37">
        <f>INFO!$D$6</f>
        <v>0</v>
      </c>
      <c r="J20" s="37">
        <f>INFO!$D$7</f>
        <v>0</v>
      </c>
      <c r="K20" s="37">
        <f>INFO!$D$8</f>
        <v>0</v>
      </c>
      <c r="L20" s="37">
        <f>INFO!$D$9</f>
        <v>0</v>
      </c>
      <c r="M20" s="37">
        <f>INFO!$D$10</f>
        <v>0</v>
      </c>
      <c r="N20" s="37">
        <f>INFO!$D$11</f>
        <v>0</v>
      </c>
      <c r="O20" s="37">
        <f>INFO!$D$13</f>
        <v>0</v>
      </c>
      <c r="P20" s="37">
        <f>INFO!$D$14</f>
        <v>0</v>
      </c>
      <c r="Q20" s="37">
        <f>INFO!$D$15</f>
        <v>0</v>
      </c>
      <c r="R20" s="53">
        <f>INFO!$D$17</f>
        <v>0</v>
      </c>
      <c r="S20" s="37">
        <f>INFO!$D$18</f>
        <v>0</v>
      </c>
      <c r="T20" s="37">
        <f>INFO!$D$19</f>
        <v>0</v>
      </c>
      <c r="U20" s="37">
        <f>INFO!$D$22</f>
        <v>0</v>
      </c>
      <c r="V20" s="37">
        <f>INFO!$D$23</f>
        <v>0</v>
      </c>
      <c r="W20" s="37">
        <f>INFO!$D$24</f>
        <v>0</v>
      </c>
      <c r="X20" s="37">
        <f>INFO!$D$25</f>
        <v>0</v>
      </c>
      <c r="Y20" s="37">
        <f>INFO!$D$26</f>
        <v>0</v>
      </c>
      <c r="Z20" s="37">
        <f>INFO!$D$27</f>
        <v>0</v>
      </c>
      <c r="AA20" s="37">
        <f>INFO!$D$28</f>
        <v>0</v>
      </c>
      <c r="AB20" s="37">
        <f>INFO!$D$29</f>
        <v>0</v>
      </c>
      <c r="AC20" s="54">
        <f>INFO!$J$10</f>
        <v>3812.0250000000001</v>
      </c>
      <c r="AD20" s="37">
        <f>INFO!$J$9</f>
        <v>45.75</v>
      </c>
      <c r="AE20" s="37">
        <f t="shared" si="1"/>
        <v>0</v>
      </c>
    </row>
    <row r="21" spans="1:31">
      <c r="A21" t="s">
        <v>66</v>
      </c>
      <c r="B21" t="s">
        <v>67</v>
      </c>
      <c r="C21">
        <v>10086</v>
      </c>
      <c r="D21" s="104">
        <f>SUMIFS(HOLDS!H:H,HOLDS!C:C,B21)+SUMIFS(HOLDS!H:H,HOLDS!C:C,"CH.GR.RVSET")</f>
        <v>0</v>
      </c>
      <c r="E21" t="s">
        <v>0</v>
      </c>
      <c r="F21" s="48">
        <f>VLOOKUP(B21,HOLDS!C:T,5,FALSE)</f>
        <v>123</v>
      </c>
      <c r="G21" s="104">
        <f>SUMIFS(HOLDS!H:H,HOLDS!C:C,B21)</f>
        <v>0</v>
      </c>
      <c r="H21" s="48">
        <f t="shared" si="0"/>
        <v>0</v>
      </c>
      <c r="I21" s="37">
        <f>INFO!$D$6</f>
        <v>0</v>
      </c>
      <c r="J21" s="37">
        <f>INFO!$D$7</f>
        <v>0</v>
      </c>
      <c r="K21" s="37">
        <f>INFO!$D$8</f>
        <v>0</v>
      </c>
      <c r="L21" s="37">
        <f>INFO!$D$9</f>
        <v>0</v>
      </c>
      <c r="M21" s="37">
        <f>INFO!$D$10</f>
        <v>0</v>
      </c>
      <c r="N21" s="37">
        <f>INFO!$D$11</f>
        <v>0</v>
      </c>
      <c r="O21" s="37">
        <f>INFO!$D$13</f>
        <v>0</v>
      </c>
      <c r="P21" s="37">
        <f>INFO!$D$14</f>
        <v>0</v>
      </c>
      <c r="Q21" s="37">
        <f>INFO!$D$15</f>
        <v>0</v>
      </c>
      <c r="R21" s="53">
        <f>INFO!$D$17</f>
        <v>0</v>
      </c>
      <c r="S21" s="37">
        <f>INFO!$D$18</f>
        <v>0</v>
      </c>
      <c r="T21" s="37">
        <f>INFO!$D$19</f>
        <v>0</v>
      </c>
      <c r="U21" s="37">
        <f>INFO!$D$22</f>
        <v>0</v>
      </c>
      <c r="V21" s="37">
        <f>INFO!$D$23</f>
        <v>0</v>
      </c>
      <c r="W21" s="37">
        <f>INFO!$D$24</f>
        <v>0</v>
      </c>
      <c r="X21" s="37">
        <f>INFO!$D$25</f>
        <v>0</v>
      </c>
      <c r="Y21" s="37">
        <f>INFO!$D$26</f>
        <v>0</v>
      </c>
      <c r="Z21" s="37">
        <f>INFO!$D$27</f>
        <v>0</v>
      </c>
      <c r="AA21" s="37">
        <f>INFO!$D$28</f>
        <v>0</v>
      </c>
      <c r="AB21" s="37">
        <f>INFO!$D$29</f>
        <v>0</v>
      </c>
      <c r="AC21" s="54">
        <f>INFO!$J$10</f>
        <v>3812.0250000000001</v>
      </c>
      <c r="AD21" s="37">
        <f>INFO!$J$9</f>
        <v>45.75</v>
      </c>
      <c r="AE21" s="37">
        <f t="shared" si="1"/>
        <v>0</v>
      </c>
    </row>
    <row r="22" spans="1:31">
      <c r="A22" t="s">
        <v>68</v>
      </c>
      <c r="B22" t="s">
        <v>69</v>
      </c>
      <c r="C22">
        <v>10086</v>
      </c>
      <c r="D22" s="104">
        <f>SUMIFS(HOLDS!H:H,HOLDS!C:C,B22)+SUMIFS(HOLDS!H:H,HOLDS!C:C,"CH.GR.RVSET")</f>
        <v>0</v>
      </c>
      <c r="E22" t="s">
        <v>0</v>
      </c>
      <c r="F22" s="48">
        <f>VLOOKUP(B22,HOLDS!C:T,5,FALSE)</f>
        <v>136.5</v>
      </c>
      <c r="G22" s="104">
        <f>SUMIFS(HOLDS!H:H,HOLDS!C:C,B22)</f>
        <v>0</v>
      </c>
      <c r="H22" s="48">
        <f t="shared" si="0"/>
        <v>0</v>
      </c>
      <c r="I22" s="37">
        <f>INFO!$D$6</f>
        <v>0</v>
      </c>
      <c r="J22" s="37">
        <f>INFO!$D$7</f>
        <v>0</v>
      </c>
      <c r="K22" s="37">
        <f>INFO!$D$8</f>
        <v>0</v>
      </c>
      <c r="L22" s="37">
        <f>INFO!$D$9</f>
        <v>0</v>
      </c>
      <c r="M22" s="37">
        <f>INFO!$D$10</f>
        <v>0</v>
      </c>
      <c r="N22" s="37">
        <f>INFO!$D$11</f>
        <v>0</v>
      </c>
      <c r="O22" s="37">
        <f>INFO!$D$13</f>
        <v>0</v>
      </c>
      <c r="P22" s="37">
        <f>INFO!$D$14</f>
        <v>0</v>
      </c>
      <c r="Q22" s="37">
        <f>INFO!$D$15</f>
        <v>0</v>
      </c>
      <c r="R22" s="53">
        <f>INFO!$D$17</f>
        <v>0</v>
      </c>
      <c r="S22" s="37">
        <f>INFO!$D$18</f>
        <v>0</v>
      </c>
      <c r="T22" s="37">
        <f>INFO!$D$19</f>
        <v>0</v>
      </c>
      <c r="U22" s="37">
        <f>INFO!$D$22</f>
        <v>0</v>
      </c>
      <c r="V22" s="37">
        <f>INFO!$D$23</f>
        <v>0</v>
      </c>
      <c r="W22" s="37">
        <f>INFO!$D$24</f>
        <v>0</v>
      </c>
      <c r="X22" s="37">
        <f>INFO!$D$25</f>
        <v>0</v>
      </c>
      <c r="Y22" s="37">
        <f>INFO!$D$26</f>
        <v>0</v>
      </c>
      <c r="Z22" s="37">
        <f>INFO!$D$27</f>
        <v>0</v>
      </c>
      <c r="AA22" s="37">
        <f>INFO!$D$28</f>
        <v>0</v>
      </c>
      <c r="AB22" s="37">
        <f>INFO!$D$29</f>
        <v>0</v>
      </c>
      <c r="AC22" s="54">
        <f>INFO!$J$10</f>
        <v>3812.0250000000001</v>
      </c>
      <c r="AD22" s="37">
        <f>INFO!$J$9</f>
        <v>45.75</v>
      </c>
      <c r="AE22" s="37">
        <f t="shared" si="1"/>
        <v>0</v>
      </c>
    </row>
    <row r="23" spans="1:31">
      <c r="A23" t="s">
        <v>70</v>
      </c>
      <c r="B23" t="s">
        <v>71</v>
      </c>
      <c r="C23">
        <v>10086</v>
      </c>
      <c r="D23" s="104">
        <f>SUMIFS(HOLDS!H:H,HOLDS!C:C,B23)+SUMIFS(HOLDS!H:H,HOLDS!C:C,"CH.GR.RVSET")</f>
        <v>0</v>
      </c>
      <c r="E23" t="s">
        <v>0</v>
      </c>
      <c r="F23" s="48">
        <f>VLOOKUP(B23,HOLDS!C:T,5,FALSE)</f>
        <v>159.5</v>
      </c>
      <c r="G23" s="104">
        <f>SUMIFS(HOLDS!H:H,HOLDS!C:C,B23)</f>
        <v>0</v>
      </c>
      <c r="H23" s="48">
        <f t="shared" si="0"/>
        <v>0</v>
      </c>
      <c r="I23" s="37">
        <f>INFO!$D$6</f>
        <v>0</v>
      </c>
      <c r="J23" s="37">
        <f>INFO!$D$7</f>
        <v>0</v>
      </c>
      <c r="K23" s="37">
        <f>INFO!$D$8</f>
        <v>0</v>
      </c>
      <c r="L23" s="37">
        <f>INFO!$D$9</f>
        <v>0</v>
      </c>
      <c r="M23" s="37">
        <f>INFO!$D$10</f>
        <v>0</v>
      </c>
      <c r="N23" s="37">
        <f>INFO!$D$11</f>
        <v>0</v>
      </c>
      <c r="O23" s="37">
        <f>INFO!$D$13</f>
        <v>0</v>
      </c>
      <c r="P23" s="37">
        <f>INFO!$D$14</f>
        <v>0</v>
      </c>
      <c r="Q23" s="37">
        <f>INFO!$D$15</f>
        <v>0</v>
      </c>
      <c r="R23" s="53">
        <f>INFO!$D$17</f>
        <v>0</v>
      </c>
      <c r="S23" s="37">
        <f>INFO!$D$18</f>
        <v>0</v>
      </c>
      <c r="T23" s="37">
        <f>INFO!$D$19</f>
        <v>0</v>
      </c>
      <c r="U23" s="37">
        <f>INFO!$D$22</f>
        <v>0</v>
      </c>
      <c r="V23" s="37">
        <f>INFO!$D$23</f>
        <v>0</v>
      </c>
      <c r="W23" s="37">
        <f>INFO!$D$24</f>
        <v>0</v>
      </c>
      <c r="X23" s="37">
        <f>INFO!$D$25</f>
        <v>0</v>
      </c>
      <c r="Y23" s="37">
        <f>INFO!$D$26</f>
        <v>0</v>
      </c>
      <c r="Z23" s="37">
        <f>INFO!$D$27</f>
        <v>0</v>
      </c>
      <c r="AA23" s="37">
        <f>INFO!$D$28</f>
        <v>0</v>
      </c>
      <c r="AB23" s="37">
        <f>INFO!$D$29</f>
        <v>0</v>
      </c>
      <c r="AC23" s="54">
        <f>INFO!$J$10</f>
        <v>3812.0250000000001</v>
      </c>
      <c r="AD23" s="37">
        <f>INFO!$J$9</f>
        <v>45.75</v>
      </c>
      <c r="AE23" s="37">
        <f t="shared" si="1"/>
        <v>0</v>
      </c>
    </row>
    <row r="24" spans="1:31">
      <c r="A24" t="s">
        <v>73</v>
      </c>
      <c r="B24" t="s">
        <v>74</v>
      </c>
      <c r="C24">
        <v>10086</v>
      </c>
      <c r="D24" s="104">
        <f>SUMIFS(HOLDS!H:H,HOLDS!C:C,B24)+SUMIFS(HOLDS!H:H,HOLDS!C:C,"CH.GR.RVSET")</f>
        <v>0</v>
      </c>
      <c r="E24" t="s">
        <v>0</v>
      </c>
      <c r="F24" s="48">
        <f>VLOOKUP(B24,HOLDS!C:T,5,FALSE)</f>
        <v>161.5</v>
      </c>
      <c r="G24" s="104">
        <f>SUMIFS(HOLDS!H:H,HOLDS!C:C,B24)</f>
        <v>0</v>
      </c>
      <c r="H24" s="48">
        <f t="shared" si="0"/>
        <v>0</v>
      </c>
      <c r="I24" s="37">
        <f>INFO!$D$6</f>
        <v>0</v>
      </c>
      <c r="J24" s="37">
        <f>INFO!$D$7</f>
        <v>0</v>
      </c>
      <c r="K24" s="37">
        <f>INFO!$D$8</f>
        <v>0</v>
      </c>
      <c r="L24" s="37">
        <f>INFO!$D$9</f>
        <v>0</v>
      </c>
      <c r="M24" s="37">
        <f>INFO!$D$10</f>
        <v>0</v>
      </c>
      <c r="N24" s="37">
        <f>INFO!$D$11</f>
        <v>0</v>
      </c>
      <c r="O24" s="37">
        <f>INFO!$D$13</f>
        <v>0</v>
      </c>
      <c r="P24" s="37">
        <f>INFO!$D$14</f>
        <v>0</v>
      </c>
      <c r="Q24" s="37">
        <f>INFO!$D$15</f>
        <v>0</v>
      </c>
      <c r="R24" s="53">
        <f>INFO!$D$17</f>
        <v>0</v>
      </c>
      <c r="S24" s="37">
        <f>INFO!$D$18</f>
        <v>0</v>
      </c>
      <c r="T24" s="37">
        <f>INFO!$D$19</f>
        <v>0</v>
      </c>
      <c r="U24" s="37">
        <f>INFO!$D$22</f>
        <v>0</v>
      </c>
      <c r="V24" s="37">
        <f>INFO!$D$23</f>
        <v>0</v>
      </c>
      <c r="W24" s="37">
        <f>INFO!$D$24</f>
        <v>0</v>
      </c>
      <c r="X24" s="37">
        <f>INFO!$D$25</f>
        <v>0</v>
      </c>
      <c r="Y24" s="37">
        <f>INFO!$D$26</f>
        <v>0</v>
      </c>
      <c r="Z24" s="37">
        <f>INFO!$D$27</f>
        <v>0</v>
      </c>
      <c r="AA24" s="37">
        <f>INFO!$D$28</f>
        <v>0</v>
      </c>
      <c r="AB24" s="37">
        <f>INFO!$D$29</f>
        <v>0</v>
      </c>
      <c r="AC24" s="54">
        <f>INFO!$J$10</f>
        <v>3812.0250000000001</v>
      </c>
      <c r="AD24" s="37">
        <f>INFO!$J$9</f>
        <v>45.75</v>
      </c>
      <c r="AE24" s="37">
        <f t="shared" si="1"/>
        <v>0</v>
      </c>
    </row>
    <row r="25" spans="1:31">
      <c r="A25" t="s">
        <v>75</v>
      </c>
      <c r="B25" t="s">
        <v>76</v>
      </c>
      <c r="C25">
        <v>10086</v>
      </c>
      <c r="D25" s="104">
        <f>SUMIFS(HOLDS!H:H,HOLDS!C:C,B25)+SUMIFS(HOLDS!H:H,HOLDS!C:C,"CH.GR.RVSET")</f>
        <v>0</v>
      </c>
      <c r="E25" t="s">
        <v>0</v>
      </c>
      <c r="F25" s="48">
        <f>VLOOKUP(B25,HOLDS!C:T,5,FALSE)</f>
        <v>227.5</v>
      </c>
      <c r="G25" s="104">
        <f>SUMIFS(HOLDS!H:H,HOLDS!C:C,B25)</f>
        <v>0</v>
      </c>
      <c r="H25" s="48">
        <f t="shared" si="0"/>
        <v>0</v>
      </c>
      <c r="I25" s="37">
        <f>INFO!$D$6</f>
        <v>0</v>
      </c>
      <c r="J25" s="37">
        <f>INFO!$D$7</f>
        <v>0</v>
      </c>
      <c r="K25" s="37">
        <f>INFO!$D$8</f>
        <v>0</v>
      </c>
      <c r="L25" s="37">
        <f>INFO!$D$9</f>
        <v>0</v>
      </c>
      <c r="M25" s="37">
        <f>INFO!$D$10</f>
        <v>0</v>
      </c>
      <c r="N25" s="37">
        <f>INFO!$D$11</f>
        <v>0</v>
      </c>
      <c r="O25" s="37">
        <f>INFO!$D$13</f>
        <v>0</v>
      </c>
      <c r="P25" s="37">
        <f>INFO!$D$14</f>
        <v>0</v>
      </c>
      <c r="Q25" s="37">
        <f>INFO!$D$15</f>
        <v>0</v>
      </c>
      <c r="R25" s="53">
        <f>INFO!$D$17</f>
        <v>0</v>
      </c>
      <c r="S25" s="37">
        <f>INFO!$D$18</f>
        <v>0</v>
      </c>
      <c r="T25" s="37">
        <f>INFO!$D$19</f>
        <v>0</v>
      </c>
      <c r="U25" s="37">
        <f>INFO!$D$22</f>
        <v>0</v>
      </c>
      <c r="V25" s="37">
        <f>INFO!$D$23</f>
        <v>0</v>
      </c>
      <c r="W25" s="37">
        <f>INFO!$D$24</f>
        <v>0</v>
      </c>
      <c r="X25" s="37">
        <f>INFO!$D$25</f>
        <v>0</v>
      </c>
      <c r="Y25" s="37">
        <f>INFO!$D$26</f>
        <v>0</v>
      </c>
      <c r="Z25" s="37">
        <f>INFO!$D$27</f>
        <v>0</v>
      </c>
      <c r="AA25" s="37">
        <f>INFO!$D$28</f>
        <v>0</v>
      </c>
      <c r="AB25" s="37">
        <f>INFO!$D$29</f>
        <v>0</v>
      </c>
      <c r="AC25" s="54">
        <f>INFO!$J$10</f>
        <v>3812.0250000000001</v>
      </c>
      <c r="AD25" s="37">
        <f>INFO!$J$9</f>
        <v>45.75</v>
      </c>
      <c r="AE25" s="37">
        <f t="shared" si="1"/>
        <v>0</v>
      </c>
    </row>
    <row r="26" spans="1:31">
      <c r="A26" t="s">
        <v>77</v>
      </c>
      <c r="B26" t="s">
        <v>78</v>
      </c>
      <c r="C26">
        <v>10086</v>
      </c>
      <c r="D26" s="104">
        <f>SUMIFS(HOLDS!H:H,HOLDS!C:C,B26)+SUMIFS(HOLDS!H:H,HOLDS!C:C,"CH.GR.RVSET")</f>
        <v>0</v>
      </c>
      <c r="E26" t="s">
        <v>0</v>
      </c>
      <c r="F26" s="48">
        <f>VLOOKUP(B26,HOLDS!C:T,5,FALSE)</f>
        <v>153</v>
      </c>
      <c r="G26" s="104">
        <f>SUMIFS(HOLDS!H:H,HOLDS!C:C,B26)</f>
        <v>0</v>
      </c>
      <c r="H26" s="48">
        <f t="shared" si="0"/>
        <v>0</v>
      </c>
      <c r="I26" s="37">
        <f>INFO!$D$6</f>
        <v>0</v>
      </c>
      <c r="J26" s="37">
        <f>INFO!$D$7</f>
        <v>0</v>
      </c>
      <c r="K26" s="37">
        <f>INFO!$D$8</f>
        <v>0</v>
      </c>
      <c r="L26" s="37">
        <f>INFO!$D$9</f>
        <v>0</v>
      </c>
      <c r="M26" s="37">
        <f>INFO!$D$10</f>
        <v>0</v>
      </c>
      <c r="N26" s="37">
        <f>INFO!$D$11</f>
        <v>0</v>
      </c>
      <c r="O26" s="37">
        <f>INFO!$D$13</f>
        <v>0</v>
      </c>
      <c r="P26" s="37">
        <f>INFO!$D$14</f>
        <v>0</v>
      </c>
      <c r="Q26" s="37">
        <f>INFO!$D$15</f>
        <v>0</v>
      </c>
      <c r="R26" s="53">
        <f>INFO!$D$17</f>
        <v>0</v>
      </c>
      <c r="S26" s="37">
        <f>INFO!$D$18</f>
        <v>0</v>
      </c>
      <c r="T26" s="37">
        <f>INFO!$D$19</f>
        <v>0</v>
      </c>
      <c r="U26" s="37">
        <f>INFO!$D$22</f>
        <v>0</v>
      </c>
      <c r="V26" s="37">
        <f>INFO!$D$23</f>
        <v>0</v>
      </c>
      <c r="W26" s="37">
        <f>INFO!$D$24</f>
        <v>0</v>
      </c>
      <c r="X26" s="37">
        <f>INFO!$D$25</f>
        <v>0</v>
      </c>
      <c r="Y26" s="37">
        <f>INFO!$D$26</f>
        <v>0</v>
      </c>
      <c r="Z26" s="37">
        <f>INFO!$D$27</f>
        <v>0</v>
      </c>
      <c r="AA26" s="37">
        <f>INFO!$D$28</f>
        <v>0</v>
      </c>
      <c r="AB26" s="37">
        <f>INFO!$D$29</f>
        <v>0</v>
      </c>
      <c r="AC26" s="54">
        <f>INFO!$J$10</f>
        <v>3812.0250000000001</v>
      </c>
      <c r="AD26" s="37">
        <f>INFO!$J$9</f>
        <v>45.75</v>
      </c>
      <c r="AE26" s="37">
        <f t="shared" si="1"/>
        <v>0</v>
      </c>
    </row>
    <row r="27" spans="1:31">
      <c r="A27" t="s">
        <v>79</v>
      </c>
      <c r="B27" t="s">
        <v>80</v>
      </c>
      <c r="C27">
        <v>10086</v>
      </c>
      <c r="D27" s="104">
        <f>SUMIFS(HOLDS!H:H,HOLDS!C:C,B27)+SUMIFS(HOLDS!H:H,HOLDS!C:C,"CH.GR.RVSET")</f>
        <v>0</v>
      </c>
      <c r="E27" t="s">
        <v>0</v>
      </c>
      <c r="F27" s="48">
        <f>VLOOKUP(B27,HOLDS!C:T,5,FALSE)</f>
        <v>141</v>
      </c>
      <c r="G27" s="104">
        <f>SUMIFS(HOLDS!H:H,HOLDS!C:C,B27)</f>
        <v>0</v>
      </c>
      <c r="H27" s="48">
        <f t="shared" si="0"/>
        <v>0</v>
      </c>
      <c r="I27" s="37">
        <f>INFO!$D$6</f>
        <v>0</v>
      </c>
      <c r="J27" s="37">
        <f>INFO!$D$7</f>
        <v>0</v>
      </c>
      <c r="K27" s="37">
        <f>INFO!$D$8</f>
        <v>0</v>
      </c>
      <c r="L27" s="37">
        <f>INFO!$D$9</f>
        <v>0</v>
      </c>
      <c r="M27" s="37">
        <f>INFO!$D$10</f>
        <v>0</v>
      </c>
      <c r="N27" s="37">
        <f>INFO!$D$11</f>
        <v>0</v>
      </c>
      <c r="O27" s="37">
        <f>INFO!$D$13</f>
        <v>0</v>
      </c>
      <c r="P27" s="37">
        <f>INFO!$D$14</f>
        <v>0</v>
      </c>
      <c r="Q27" s="37">
        <f>INFO!$D$15</f>
        <v>0</v>
      </c>
      <c r="R27" s="53">
        <f>INFO!$D$17</f>
        <v>0</v>
      </c>
      <c r="S27" s="37">
        <f>INFO!$D$18</f>
        <v>0</v>
      </c>
      <c r="T27" s="37">
        <f>INFO!$D$19</f>
        <v>0</v>
      </c>
      <c r="U27" s="37">
        <f>INFO!$D$22</f>
        <v>0</v>
      </c>
      <c r="V27" s="37">
        <f>INFO!$D$23</f>
        <v>0</v>
      </c>
      <c r="W27" s="37">
        <f>INFO!$D$24</f>
        <v>0</v>
      </c>
      <c r="X27" s="37">
        <f>INFO!$D$25</f>
        <v>0</v>
      </c>
      <c r="Y27" s="37">
        <f>INFO!$D$26</f>
        <v>0</v>
      </c>
      <c r="Z27" s="37">
        <f>INFO!$D$27</f>
        <v>0</v>
      </c>
      <c r="AA27" s="37">
        <f>INFO!$D$28</f>
        <v>0</v>
      </c>
      <c r="AB27" s="37">
        <f>INFO!$D$29</f>
        <v>0</v>
      </c>
      <c r="AC27" s="54">
        <f>INFO!$J$10</f>
        <v>3812.0250000000001</v>
      </c>
      <c r="AD27" s="37">
        <f>INFO!$J$9</f>
        <v>45.75</v>
      </c>
      <c r="AE27" s="37">
        <f t="shared" si="1"/>
        <v>0</v>
      </c>
    </row>
    <row r="28" spans="1:31">
      <c r="A28" t="s">
        <v>81</v>
      </c>
      <c r="B28" t="s">
        <v>82</v>
      </c>
      <c r="C28">
        <v>10086</v>
      </c>
      <c r="D28" s="104">
        <f>SUMIFS(HOLDS!H:H,HOLDS!C:C,B28)+SUMIFS(HOLDS!H:H,HOLDS!C:C,"CH.GR.RVSET")</f>
        <v>0</v>
      </c>
      <c r="E28" t="s">
        <v>0</v>
      </c>
      <c r="F28" s="48">
        <f>VLOOKUP(B28,HOLDS!C:T,5,FALSE)</f>
        <v>129.5</v>
      </c>
      <c r="G28" s="104">
        <f>SUMIFS(HOLDS!H:H,HOLDS!C:C,B28)</f>
        <v>0</v>
      </c>
      <c r="H28" s="48">
        <f t="shared" si="0"/>
        <v>0</v>
      </c>
      <c r="I28" s="37">
        <f>INFO!$D$6</f>
        <v>0</v>
      </c>
      <c r="J28" s="37">
        <f>INFO!$D$7</f>
        <v>0</v>
      </c>
      <c r="K28" s="37">
        <f>INFO!$D$8</f>
        <v>0</v>
      </c>
      <c r="L28" s="37">
        <f>INFO!$D$9</f>
        <v>0</v>
      </c>
      <c r="M28" s="37">
        <f>INFO!$D$10</f>
        <v>0</v>
      </c>
      <c r="N28" s="37">
        <f>INFO!$D$11</f>
        <v>0</v>
      </c>
      <c r="O28" s="37">
        <f>INFO!$D$13</f>
        <v>0</v>
      </c>
      <c r="P28" s="37">
        <f>INFO!$D$14</f>
        <v>0</v>
      </c>
      <c r="Q28" s="37">
        <f>INFO!$D$15</f>
        <v>0</v>
      </c>
      <c r="R28" s="53">
        <f>INFO!$D$17</f>
        <v>0</v>
      </c>
      <c r="S28" s="37">
        <f>INFO!$D$18</f>
        <v>0</v>
      </c>
      <c r="T28" s="37">
        <f>INFO!$D$19</f>
        <v>0</v>
      </c>
      <c r="U28" s="37">
        <f>INFO!$D$22</f>
        <v>0</v>
      </c>
      <c r="V28" s="37">
        <f>INFO!$D$23</f>
        <v>0</v>
      </c>
      <c r="W28" s="37">
        <f>INFO!$D$24</f>
        <v>0</v>
      </c>
      <c r="X28" s="37">
        <f>INFO!$D$25</f>
        <v>0</v>
      </c>
      <c r="Y28" s="37">
        <f>INFO!$D$26</f>
        <v>0</v>
      </c>
      <c r="Z28" s="37">
        <f>INFO!$D$27</f>
        <v>0</v>
      </c>
      <c r="AA28" s="37">
        <f>INFO!$D$28</f>
        <v>0</v>
      </c>
      <c r="AB28" s="37">
        <f>INFO!$D$29</f>
        <v>0</v>
      </c>
      <c r="AC28" s="54">
        <f>INFO!$J$10</f>
        <v>3812.0250000000001</v>
      </c>
      <c r="AD28" s="37">
        <f>INFO!$J$9</f>
        <v>45.75</v>
      </c>
      <c r="AE28" s="37">
        <f t="shared" si="1"/>
        <v>0</v>
      </c>
    </row>
    <row r="29" spans="1:31">
      <c r="A29" t="s">
        <v>83</v>
      </c>
      <c r="B29" t="s">
        <v>84</v>
      </c>
      <c r="C29">
        <v>10086</v>
      </c>
      <c r="D29" s="104">
        <f>SUMIFS(HOLDS!H:H,HOLDS!C:C,B29)+SUMIFS(HOLDS!H:H,HOLDS!C:C,"CH.GR.RVSET")</f>
        <v>0</v>
      </c>
      <c r="E29" t="s">
        <v>0</v>
      </c>
      <c r="F29" s="48">
        <f>VLOOKUP(B29,HOLDS!C:T,5,FALSE)</f>
        <v>126.5</v>
      </c>
      <c r="G29" s="104">
        <f>SUMIFS(HOLDS!H:H,HOLDS!C:C,B29)</f>
        <v>0</v>
      </c>
      <c r="H29" s="48">
        <f t="shared" si="0"/>
        <v>0</v>
      </c>
      <c r="I29" s="37">
        <f>INFO!$D$6</f>
        <v>0</v>
      </c>
      <c r="J29" s="37">
        <f>INFO!$D$7</f>
        <v>0</v>
      </c>
      <c r="K29" s="37">
        <f>INFO!$D$8</f>
        <v>0</v>
      </c>
      <c r="L29" s="37">
        <f>INFO!$D$9</f>
        <v>0</v>
      </c>
      <c r="M29" s="37">
        <f>INFO!$D$10</f>
        <v>0</v>
      </c>
      <c r="N29" s="37">
        <f>INFO!$D$11</f>
        <v>0</v>
      </c>
      <c r="O29" s="37">
        <f>INFO!$D$13</f>
        <v>0</v>
      </c>
      <c r="P29" s="37">
        <f>INFO!$D$14</f>
        <v>0</v>
      </c>
      <c r="Q29" s="37">
        <f>INFO!$D$15</f>
        <v>0</v>
      </c>
      <c r="R29" s="53">
        <f>INFO!$D$17</f>
        <v>0</v>
      </c>
      <c r="S29" s="37">
        <f>INFO!$D$18</f>
        <v>0</v>
      </c>
      <c r="T29" s="37">
        <f>INFO!$D$19</f>
        <v>0</v>
      </c>
      <c r="U29" s="37">
        <f>INFO!$D$22</f>
        <v>0</v>
      </c>
      <c r="V29" s="37">
        <f>INFO!$D$23</f>
        <v>0</v>
      </c>
      <c r="W29" s="37">
        <f>INFO!$D$24</f>
        <v>0</v>
      </c>
      <c r="X29" s="37">
        <f>INFO!$D$25</f>
        <v>0</v>
      </c>
      <c r="Y29" s="37">
        <f>INFO!$D$26</f>
        <v>0</v>
      </c>
      <c r="Z29" s="37">
        <f>INFO!$D$27</f>
        <v>0</v>
      </c>
      <c r="AA29" s="37">
        <f>INFO!$D$28</f>
        <v>0</v>
      </c>
      <c r="AB29" s="37">
        <f>INFO!$D$29</f>
        <v>0</v>
      </c>
      <c r="AC29" s="54">
        <f>INFO!$J$10</f>
        <v>3812.0250000000001</v>
      </c>
      <c r="AD29" s="37">
        <f>INFO!$J$9</f>
        <v>45.75</v>
      </c>
      <c r="AE29" s="37">
        <f t="shared" si="1"/>
        <v>0</v>
      </c>
    </row>
    <row r="30" spans="1:31">
      <c r="A30" t="s">
        <v>85</v>
      </c>
      <c r="B30" t="s">
        <v>86</v>
      </c>
      <c r="C30">
        <v>10086</v>
      </c>
      <c r="D30" s="104">
        <f>SUMIFS(HOLDS!H:H,HOLDS!C:C,B30)+SUMIFS(HOLDS!H:H,HOLDS!C:C,"CH.GR.RVSET")</f>
        <v>0</v>
      </c>
      <c r="E30" t="s">
        <v>0</v>
      </c>
      <c r="F30" s="48">
        <f>VLOOKUP(B30,HOLDS!C:T,5,FALSE)</f>
        <v>126</v>
      </c>
      <c r="G30" s="104">
        <f>SUMIFS(HOLDS!H:H,HOLDS!C:C,B30)</f>
        <v>0</v>
      </c>
      <c r="H30" s="48">
        <f t="shared" si="0"/>
        <v>0</v>
      </c>
      <c r="I30" s="37">
        <f>INFO!$D$6</f>
        <v>0</v>
      </c>
      <c r="J30" s="37">
        <f>INFO!$D$7</f>
        <v>0</v>
      </c>
      <c r="K30" s="37">
        <f>INFO!$D$8</f>
        <v>0</v>
      </c>
      <c r="L30" s="37">
        <f>INFO!$D$9</f>
        <v>0</v>
      </c>
      <c r="M30" s="37">
        <f>INFO!$D$10</f>
        <v>0</v>
      </c>
      <c r="N30" s="37">
        <f>INFO!$D$11</f>
        <v>0</v>
      </c>
      <c r="O30" s="37">
        <f>INFO!$D$13</f>
        <v>0</v>
      </c>
      <c r="P30" s="37">
        <f>INFO!$D$14</f>
        <v>0</v>
      </c>
      <c r="Q30" s="37">
        <f>INFO!$D$15</f>
        <v>0</v>
      </c>
      <c r="R30" s="53">
        <f>INFO!$D$17</f>
        <v>0</v>
      </c>
      <c r="S30" s="37">
        <f>INFO!$D$18</f>
        <v>0</v>
      </c>
      <c r="T30" s="37">
        <f>INFO!$D$19</f>
        <v>0</v>
      </c>
      <c r="U30" s="37">
        <f>INFO!$D$22</f>
        <v>0</v>
      </c>
      <c r="V30" s="37">
        <f>INFO!$D$23</f>
        <v>0</v>
      </c>
      <c r="W30" s="37">
        <f>INFO!$D$24</f>
        <v>0</v>
      </c>
      <c r="X30" s="37">
        <f>INFO!$D$25</f>
        <v>0</v>
      </c>
      <c r="Y30" s="37">
        <f>INFO!$D$26</f>
        <v>0</v>
      </c>
      <c r="Z30" s="37">
        <f>INFO!$D$27</f>
        <v>0</v>
      </c>
      <c r="AA30" s="37">
        <f>INFO!$D$28</f>
        <v>0</v>
      </c>
      <c r="AB30" s="37">
        <f>INFO!$D$29</f>
        <v>0</v>
      </c>
      <c r="AC30" s="54">
        <f>INFO!$J$10</f>
        <v>3812.0250000000001</v>
      </c>
      <c r="AD30" s="37">
        <f>INFO!$J$9</f>
        <v>45.75</v>
      </c>
      <c r="AE30" s="37">
        <f t="shared" si="1"/>
        <v>0</v>
      </c>
    </row>
    <row r="31" spans="1:31">
      <c r="A31" t="s">
        <v>87</v>
      </c>
      <c r="B31" t="s">
        <v>88</v>
      </c>
      <c r="C31">
        <v>10086</v>
      </c>
      <c r="D31" s="104">
        <f>SUMIFS(HOLDS!H:H,HOLDS!C:C,B31)+SUMIFS(HOLDS!H:H,HOLDS!C:C,"CH.GR.RVSET")</f>
        <v>0</v>
      </c>
      <c r="E31" t="s">
        <v>0</v>
      </c>
      <c r="F31" s="48">
        <f>VLOOKUP(B31,HOLDS!C:T,5,FALSE)</f>
        <v>133</v>
      </c>
      <c r="G31" s="104">
        <f>SUMIFS(HOLDS!H:H,HOLDS!C:C,B31)</f>
        <v>0</v>
      </c>
      <c r="H31" s="48">
        <f t="shared" si="0"/>
        <v>0</v>
      </c>
      <c r="I31" s="37">
        <f>INFO!$D$6</f>
        <v>0</v>
      </c>
      <c r="J31" s="37">
        <f>INFO!$D$7</f>
        <v>0</v>
      </c>
      <c r="K31" s="37">
        <f>INFO!$D$8</f>
        <v>0</v>
      </c>
      <c r="L31" s="37">
        <f>INFO!$D$9</f>
        <v>0</v>
      </c>
      <c r="M31" s="37">
        <f>INFO!$D$10</f>
        <v>0</v>
      </c>
      <c r="N31" s="37">
        <f>INFO!$D$11</f>
        <v>0</v>
      </c>
      <c r="O31" s="37">
        <f>INFO!$D$13</f>
        <v>0</v>
      </c>
      <c r="P31" s="37">
        <f>INFO!$D$14</f>
        <v>0</v>
      </c>
      <c r="Q31" s="37">
        <f>INFO!$D$15</f>
        <v>0</v>
      </c>
      <c r="R31" s="53">
        <f>INFO!$D$17</f>
        <v>0</v>
      </c>
      <c r="S31" s="37">
        <f>INFO!$D$18</f>
        <v>0</v>
      </c>
      <c r="T31" s="37">
        <f>INFO!$D$19</f>
        <v>0</v>
      </c>
      <c r="U31" s="37">
        <f>INFO!$D$22</f>
        <v>0</v>
      </c>
      <c r="V31" s="37">
        <f>INFO!$D$23</f>
        <v>0</v>
      </c>
      <c r="W31" s="37">
        <f>INFO!$D$24</f>
        <v>0</v>
      </c>
      <c r="X31" s="37">
        <f>INFO!$D$25</f>
        <v>0</v>
      </c>
      <c r="Y31" s="37">
        <f>INFO!$D$26</f>
        <v>0</v>
      </c>
      <c r="Z31" s="37">
        <f>INFO!$D$27</f>
        <v>0</v>
      </c>
      <c r="AA31" s="37">
        <f>INFO!$D$28</f>
        <v>0</v>
      </c>
      <c r="AB31" s="37">
        <f>INFO!$D$29</f>
        <v>0</v>
      </c>
      <c r="AC31" s="54">
        <f>INFO!$J$10</f>
        <v>3812.0250000000001</v>
      </c>
      <c r="AD31" s="37">
        <f>INFO!$J$9</f>
        <v>45.75</v>
      </c>
      <c r="AE31" s="37">
        <f t="shared" si="1"/>
        <v>0</v>
      </c>
    </row>
    <row r="32" spans="1:31">
      <c r="A32" t="s">
        <v>89</v>
      </c>
      <c r="B32" t="s">
        <v>90</v>
      </c>
      <c r="C32">
        <v>10086</v>
      </c>
      <c r="D32" s="104">
        <f>SUMIFS(HOLDS!H:H,HOLDS!C:C,B32)+SUMIFS(HOLDS!H:H,HOLDS!C:C,"CH.GR.RVSET")</f>
        <v>0</v>
      </c>
      <c r="E32" t="s">
        <v>0</v>
      </c>
      <c r="F32" s="48">
        <f>VLOOKUP(B32,HOLDS!C:T,5,FALSE)</f>
        <v>152.5</v>
      </c>
      <c r="G32" s="104">
        <f>SUMIFS(HOLDS!H:H,HOLDS!C:C,B32)</f>
        <v>0</v>
      </c>
      <c r="H32" s="48">
        <f t="shared" si="0"/>
        <v>0</v>
      </c>
      <c r="I32" s="37">
        <f>INFO!$D$6</f>
        <v>0</v>
      </c>
      <c r="J32" s="37">
        <f>INFO!$D$7</f>
        <v>0</v>
      </c>
      <c r="K32" s="37">
        <f>INFO!$D$8</f>
        <v>0</v>
      </c>
      <c r="L32" s="37">
        <f>INFO!$D$9</f>
        <v>0</v>
      </c>
      <c r="M32" s="37">
        <f>INFO!$D$10</f>
        <v>0</v>
      </c>
      <c r="N32" s="37">
        <f>INFO!$D$11</f>
        <v>0</v>
      </c>
      <c r="O32" s="37">
        <f>INFO!$D$13</f>
        <v>0</v>
      </c>
      <c r="P32" s="37">
        <f>INFO!$D$14</f>
        <v>0</v>
      </c>
      <c r="Q32" s="37">
        <f>INFO!$D$15</f>
        <v>0</v>
      </c>
      <c r="R32" s="53">
        <f>INFO!$D$17</f>
        <v>0</v>
      </c>
      <c r="S32" s="37">
        <f>INFO!$D$18</f>
        <v>0</v>
      </c>
      <c r="T32" s="37">
        <f>INFO!$D$19</f>
        <v>0</v>
      </c>
      <c r="U32" s="37">
        <f>INFO!$D$22</f>
        <v>0</v>
      </c>
      <c r="V32" s="37">
        <f>INFO!$D$23</f>
        <v>0</v>
      </c>
      <c r="W32" s="37">
        <f>INFO!$D$24</f>
        <v>0</v>
      </c>
      <c r="X32" s="37">
        <f>INFO!$D$25</f>
        <v>0</v>
      </c>
      <c r="Y32" s="37">
        <f>INFO!$D$26</f>
        <v>0</v>
      </c>
      <c r="Z32" s="37">
        <f>INFO!$D$27</f>
        <v>0</v>
      </c>
      <c r="AA32" s="37">
        <f>INFO!$D$28</f>
        <v>0</v>
      </c>
      <c r="AB32" s="37">
        <f>INFO!$D$29</f>
        <v>0</v>
      </c>
      <c r="AC32" s="54">
        <f>INFO!$J$10</f>
        <v>3812.0250000000001</v>
      </c>
      <c r="AD32" s="37">
        <f>INFO!$J$9</f>
        <v>45.75</v>
      </c>
      <c r="AE32" s="37">
        <f t="shared" si="1"/>
        <v>0</v>
      </c>
    </row>
    <row r="33" spans="1:31">
      <c r="A33" t="s">
        <v>91</v>
      </c>
      <c r="B33" t="s">
        <v>92</v>
      </c>
      <c r="C33">
        <v>10086</v>
      </c>
      <c r="D33" s="104">
        <f>SUMIFS(HOLDS!H:H,HOLDS!C:C,B33)+SUMIFS(HOLDS!H:H,HOLDS!C:C,"CH.GR.RVSET")</f>
        <v>0</v>
      </c>
      <c r="E33" t="s">
        <v>0</v>
      </c>
      <c r="F33" s="48">
        <f>VLOOKUP(B33,HOLDS!C:T,5,FALSE)</f>
        <v>160</v>
      </c>
      <c r="G33" s="104">
        <f>SUMIFS(HOLDS!H:H,HOLDS!C:C,B33)</f>
        <v>0</v>
      </c>
      <c r="H33" s="48">
        <f t="shared" si="0"/>
        <v>0</v>
      </c>
      <c r="I33" s="37">
        <f>INFO!$D$6</f>
        <v>0</v>
      </c>
      <c r="J33" s="37">
        <f>INFO!$D$7</f>
        <v>0</v>
      </c>
      <c r="K33" s="37">
        <f>INFO!$D$8</f>
        <v>0</v>
      </c>
      <c r="L33" s="37">
        <f>INFO!$D$9</f>
        <v>0</v>
      </c>
      <c r="M33" s="37">
        <f>INFO!$D$10</f>
        <v>0</v>
      </c>
      <c r="N33" s="37">
        <f>INFO!$D$11</f>
        <v>0</v>
      </c>
      <c r="O33" s="37">
        <f>INFO!$D$13</f>
        <v>0</v>
      </c>
      <c r="P33" s="37">
        <f>INFO!$D$14</f>
        <v>0</v>
      </c>
      <c r="Q33" s="37">
        <f>INFO!$D$15</f>
        <v>0</v>
      </c>
      <c r="R33" s="53">
        <f>INFO!$D$17</f>
        <v>0</v>
      </c>
      <c r="S33" s="37">
        <f>INFO!$D$18</f>
        <v>0</v>
      </c>
      <c r="T33" s="37">
        <f>INFO!$D$19</f>
        <v>0</v>
      </c>
      <c r="U33" s="37">
        <f>INFO!$D$22</f>
        <v>0</v>
      </c>
      <c r="V33" s="37">
        <f>INFO!$D$23</f>
        <v>0</v>
      </c>
      <c r="W33" s="37">
        <f>INFO!$D$24</f>
        <v>0</v>
      </c>
      <c r="X33" s="37">
        <f>INFO!$D$25</f>
        <v>0</v>
      </c>
      <c r="Y33" s="37">
        <f>INFO!$D$26</f>
        <v>0</v>
      </c>
      <c r="Z33" s="37">
        <f>INFO!$D$27</f>
        <v>0</v>
      </c>
      <c r="AA33" s="37">
        <f>INFO!$D$28</f>
        <v>0</v>
      </c>
      <c r="AB33" s="37">
        <f>INFO!$D$29</f>
        <v>0</v>
      </c>
      <c r="AC33" s="54">
        <f>INFO!$J$10</f>
        <v>3812.0250000000001</v>
      </c>
      <c r="AD33" s="37">
        <f>INFO!$J$9</f>
        <v>45.75</v>
      </c>
      <c r="AE33" s="37">
        <f t="shared" si="1"/>
        <v>0</v>
      </c>
    </row>
    <row r="34" spans="1:31">
      <c r="A34" t="s">
        <v>93</v>
      </c>
      <c r="B34" t="s">
        <v>94</v>
      </c>
      <c r="C34">
        <v>10086</v>
      </c>
      <c r="D34" s="104">
        <f>SUMIFS(HOLDS!H:H,HOLDS!C:C,B34)+SUMIFS(HOLDS!H:H,HOLDS!C:C,"CH.GR.RVSET")</f>
        <v>0</v>
      </c>
      <c r="E34" t="s">
        <v>0</v>
      </c>
      <c r="F34" s="48">
        <f>VLOOKUP(B34,HOLDS!C:T,5,FALSE)</f>
        <v>159.5</v>
      </c>
      <c r="G34" s="104">
        <f>SUMIFS(HOLDS!H:H,HOLDS!C:C,B34)</f>
        <v>0</v>
      </c>
      <c r="H34" s="48">
        <f t="shared" si="0"/>
        <v>0</v>
      </c>
      <c r="I34" s="37">
        <f>INFO!$D$6</f>
        <v>0</v>
      </c>
      <c r="J34" s="37">
        <f>INFO!$D$7</f>
        <v>0</v>
      </c>
      <c r="K34" s="37">
        <f>INFO!$D$8</f>
        <v>0</v>
      </c>
      <c r="L34" s="37">
        <f>INFO!$D$9</f>
        <v>0</v>
      </c>
      <c r="M34" s="37">
        <f>INFO!$D$10</f>
        <v>0</v>
      </c>
      <c r="N34" s="37">
        <f>INFO!$D$11</f>
        <v>0</v>
      </c>
      <c r="O34" s="37">
        <f>INFO!$D$13</f>
        <v>0</v>
      </c>
      <c r="P34" s="37">
        <f>INFO!$D$14</f>
        <v>0</v>
      </c>
      <c r="Q34" s="37">
        <f>INFO!$D$15</f>
        <v>0</v>
      </c>
      <c r="R34" s="53">
        <f>INFO!$D$17</f>
        <v>0</v>
      </c>
      <c r="S34" s="37">
        <f>INFO!$D$18</f>
        <v>0</v>
      </c>
      <c r="T34" s="37">
        <f>INFO!$D$19</f>
        <v>0</v>
      </c>
      <c r="U34" s="37">
        <f>INFO!$D$22</f>
        <v>0</v>
      </c>
      <c r="V34" s="37">
        <f>INFO!$D$23</f>
        <v>0</v>
      </c>
      <c r="W34" s="37">
        <f>INFO!$D$24</f>
        <v>0</v>
      </c>
      <c r="X34" s="37">
        <f>INFO!$D$25</f>
        <v>0</v>
      </c>
      <c r="Y34" s="37">
        <f>INFO!$D$26</f>
        <v>0</v>
      </c>
      <c r="Z34" s="37">
        <f>INFO!$D$27</f>
        <v>0</v>
      </c>
      <c r="AA34" s="37">
        <f>INFO!$D$28</f>
        <v>0</v>
      </c>
      <c r="AB34" s="37">
        <f>INFO!$D$29</f>
        <v>0</v>
      </c>
      <c r="AC34" s="54">
        <f>INFO!$J$10</f>
        <v>3812.0250000000001</v>
      </c>
      <c r="AD34" s="37">
        <f>INFO!$J$9</f>
        <v>45.75</v>
      </c>
      <c r="AE34" s="37">
        <f t="shared" si="1"/>
        <v>0</v>
      </c>
    </row>
    <row r="35" spans="1:31">
      <c r="A35" t="s">
        <v>95</v>
      </c>
      <c r="B35" t="s">
        <v>96</v>
      </c>
      <c r="C35">
        <v>10086</v>
      </c>
      <c r="D35" s="104">
        <f>SUMIFS(HOLDS!H:H,HOLDS!C:C,B35)+SUMIFS(HOLDS!H:H,HOLDS!C:C,"CH.GR.RVSET")</f>
        <v>0</v>
      </c>
      <c r="E35" t="s">
        <v>0</v>
      </c>
      <c r="F35" s="48">
        <f>VLOOKUP(B35,HOLDS!C:T,5,FALSE)</f>
        <v>136.5</v>
      </c>
      <c r="G35" s="104">
        <f>SUMIFS(HOLDS!H:H,HOLDS!C:C,B35)</f>
        <v>0</v>
      </c>
      <c r="H35" s="48">
        <f t="shared" si="0"/>
        <v>0</v>
      </c>
      <c r="I35" s="37">
        <f>INFO!$D$6</f>
        <v>0</v>
      </c>
      <c r="J35" s="37">
        <f>INFO!$D$7</f>
        <v>0</v>
      </c>
      <c r="K35" s="37">
        <f>INFO!$D$8</f>
        <v>0</v>
      </c>
      <c r="L35" s="37">
        <f>INFO!$D$9</f>
        <v>0</v>
      </c>
      <c r="M35" s="37">
        <f>INFO!$D$10</f>
        <v>0</v>
      </c>
      <c r="N35" s="37">
        <f>INFO!$D$11</f>
        <v>0</v>
      </c>
      <c r="O35" s="37">
        <f>INFO!$D$13</f>
        <v>0</v>
      </c>
      <c r="P35" s="37">
        <f>INFO!$D$14</f>
        <v>0</v>
      </c>
      <c r="Q35" s="37">
        <f>INFO!$D$15</f>
        <v>0</v>
      </c>
      <c r="R35" s="53">
        <f>INFO!$D$17</f>
        <v>0</v>
      </c>
      <c r="S35" s="37">
        <f>INFO!$D$18</f>
        <v>0</v>
      </c>
      <c r="T35" s="37">
        <f>INFO!$D$19</f>
        <v>0</v>
      </c>
      <c r="U35" s="37">
        <f>INFO!$D$22</f>
        <v>0</v>
      </c>
      <c r="V35" s="37">
        <f>INFO!$D$23</f>
        <v>0</v>
      </c>
      <c r="W35" s="37">
        <f>INFO!$D$24</f>
        <v>0</v>
      </c>
      <c r="X35" s="37">
        <f>INFO!$D$25</f>
        <v>0</v>
      </c>
      <c r="Y35" s="37">
        <f>INFO!$D$26</f>
        <v>0</v>
      </c>
      <c r="Z35" s="37">
        <f>INFO!$D$27</f>
        <v>0</v>
      </c>
      <c r="AA35" s="37">
        <f>INFO!$D$28</f>
        <v>0</v>
      </c>
      <c r="AB35" s="37">
        <f>INFO!$D$29</f>
        <v>0</v>
      </c>
      <c r="AC35" s="54">
        <f>INFO!$J$10</f>
        <v>3812.0250000000001</v>
      </c>
      <c r="AD35" s="37">
        <f>INFO!$J$9</f>
        <v>45.75</v>
      </c>
      <c r="AE35" s="37">
        <f t="shared" si="1"/>
        <v>0</v>
      </c>
    </row>
    <row r="36" spans="1:31">
      <c r="A36" t="s">
        <v>97</v>
      </c>
      <c r="B36" t="s">
        <v>98</v>
      </c>
      <c r="C36">
        <v>10086</v>
      </c>
      <c r="D36" s="104">
        <f>SUMIFS(HOLDS!H:H,HOLDS!C:C,B36)+SUMIFS(HOLDS!H:H,HOLDS!C:C,"CH.GR.RVSET")</f>
        <v>0</v>
      </c>
      <c r="E36" t="s">
        <v>0</v>
      </c>
      <c r="F36" s="48">
        <f>VLOOKUP(B36,HOLDS!C:T,5,FALSE)</f>
        <v>141.5</v>
      </c>
      <c r="G36" s="104">
        <f>SUMIFS(HOLDS!H:H,HOLDS!C:C,B36)</f>
        <v>0</v>
      </c>
      <c r="H36" s="48">
        <f t="shared" si="0"/>
        <v>0</v>
      </c>
      <c r="I36" s="37">
        <f>INFO!$D$6</f>
        <v>0</v>
      </c>
      <c r="J36" s="37">
        <f>INFO!$D$7</f>
        <v>0</v>
      </c>
      <c r="K36" s="37">
        <f>INFO!$D$8</f>
        <v>0</v>
      </c>
      <c r="L36" s="37">
        <f>INFO!$D$9</f>
        <v>0</v>
      </c>
      <c r="M36" s="37">
        <f>INFO!$D$10</f>
        <v>0</v>
      </c>
      <c r="N36" s="37">
        <f>INFO!$D$11</f>
        <v>0</v>
      </c>
      <c r="O36" s="37">
        <f>INFO!$D$13</f>
        <v>0</v>
      </c>
      <c r="P36" s="37">
        <f>INFO!$D$14</f>
        <v>0</v>
      </c>
      <c r="Q36" s="37">
        <f>INFO!$D$15</f>
        <v>0</v>
      </c>
      <c r="R36" s="53">
        <f>INFO!$D$17</f>
        <v>0</v>
      </c>
      <c r="S36" s="37">
        <f>INFO!$D$18</f>
        <v>0</v>
      </c>
      <c r="T36" s="37">
        <f>INFO!$D$19</f>
        <v>0</v>
      </c>
      <c r="U36" s="37">
        <f>INFO!$D$22</f>
        <v>0</v>
      </c>
      <c r="V36" s="37">
        <f>INFO!$D$23</f>
        <v>0</v>
      </c>
      <c r="W36" s="37">
        <f>INFO!$D$24</f>
        <v>0</v>
      </c>
      <c r="X36" s="37">
        <f>INFO!$D$25</f>
        <v>0</v>
      </c>
      <c r="Y36" s="37">
        <f>INFO!$D$26</f>
        <v>0</v>
      </c>
      <c r="Z36" s="37">
        <f>INFO!$D$27</f>
        <v>0</v>
      </c>
      <c r="AA36" s="37">
        <f>INFO!$D$28</f>
        <v>0</v>
      </c>
      <c r="AB36" s="37">
        <f>INFO!$D$29</f>
        <v>0</v>
      </c>
      <c r="AC36" s="54">
        <f>INFO!$J$10</f>
        <v>3812.0250000000001</v>
      </c>
      <c r="AD36" s="37">
        <f>INFO!$J$9</f>
        <v>45.75</v>
      </c>
      <c r="AE36" s="37">
        <f t="shared" si="1"/>
        <v>0</v>
      </c>
    </row>
    <row r="37" spans="1:31">
      <c r="A37" t="s">
        <v>99</v>
      </c>
      <c r="B37" t="s">
        <v>100</v>
      </c>
      <c r="C37">
        <v>10086</v>
      </c>
      <c r="D37" s="104">
        <f>SUMIFS(HOLDS!H:H,HOLDS!C:C,B37)+SUMIFS(HOLDS!H:H,HOLDS!C:C,"CH.GR.RVSET")</f>
        <v>0</v>
      </c>
      <c r="E37" t="s">
        <v>0</v>
      </c>
      <c r="F37" s="48">
        <f>VLOOKUP(B37,HOLDS!C:T,5,FALSE)</f>
        <v>161.5</v>
      </c>
      <c r="G37" s="104">
        <f>SUMIFS(HOLDS!H:H,HOLDS!C:C,B37)</f>
        <v>0</v>
      </c>
      <c r="H37" s="48">
        <f t="shared" si="0"/>
        <v>0</v>
      </c>
      <c r="I37" s="37">
        <f>INFO!$D$6</f>
        <v>0</v>
      </c>
      <c r="J37" s="37">
        <f>INFO!$D$7</f>
        <v>0</v>
      </c>
      <c r="K37" s="37">
        <f>INFO!$D$8</f>
        <v>0</v>
      </c>
      <c r="L37" s="37">
        <f>INFO!$D$9</f>
        <v>0</v>
      </c>
      <c r="M37" s="37">
        <f>INFO!$D$10</f>
        <v>0</v>
      </c>
      <c r="N37" s="37">
        <f>INFO!$D$11</f>
        <v>0</v>
      </c>
      <c r="O37" s="37">
        <f>INFO!$D$13</f>
        <v>0</v>
      </c>
      <c r="P37" s="37">
        <f>INFO!$D$14</f>
        <v>0</v>
      </c>
      <c r="Q37" s="37">
        <f>INFO!$D$15</f>
        <v>0</v>
      </c>
      <c r="R37" s="53">
        <f>INFO!$D$17</f>
        <v>0</v>
      </c>
      <c r="S37" s="37">
        <f>INFO!$D$18</f>
        <v>0</v>
      </c>
      <c r="T37" s="37">
        <f>INFO!$D$19</f>
        <v>0</v>
      </c>
      <c r="U37" s="37">
        <f>INFO!$D$22</f>
        <v>0</v>
      </c>
      <c r="V37" s="37">
        <f>INFO!$D$23</f>
        <v>0</v>
      </c>
      <c r="W37" s="37">
        <f>INFO!$D$24</f>
        <v>0</v>
      </c>
      <c r="X37" s="37">
        <f>INFO!$D$25</f>
        <v>0</v>
      </c>
      <c r="Y37" s="37">
        <f>INFO!$D$26</f>
        <v>0</v>
      </c>
      <c r="Z37" s="37">
        <f>INFO!$D$27</f>
        <v>0</v>
      </c>
      <c r="AA37" s="37">
        <f>INFO!$D$28</f>
        <v>0</v>
      </c>
      <c r="AB37" s="37">
        <f>INFO!$D$29</f>
        <v>0</v>
      </c>
      <c r="AC37" s="54">
        <f>INFO!$J$10</f>
        <v>3812.0250000000001</v>
      </c>
      <c r="AD37" s="37">
        <f>INFO!$J$9</f>
        <v>45.75</v>
      </c>
      <c r="AE37" s="37">
        <f t="shared" si="1"/>
        <v>0</v>
      </c>
    </row>
    <row r="38" spans="1:31">
      <c r="A38" t="s">
        <v>101</v>
      </c>
      <c r="B38" t="s">
        <v>102</v>
      </c>
      <c r="C38">
        <v>10086</v>
      </c>
      <c r="D38" s="104">
        <f>SUMIFS(HOLDS!H:H,HOLDS!C:C,B38)+SUMIFS(HOLDS!H:H,HOLDS!C:C,"CH.GR.RVSET")</f>
        <v>0</v>
      </c>
      <c r="E38" t="s">
        <v>0</v>
      </c>
      <c r="F38" s="48">
        <f>VLOOKUP(B38,HOLDS!C:T,5,FALSE)</f>
        <v>183</v>
      </c>
      <c r="G38" s="104">
        <f>SUMIFS(HOLDS!H:H,HOLDS!C:C,B38)</f>
        <v>0</v>
      </c>
      <c r="H38" s="48">
        <f t="shared" si="0"/>
        <v>0</v>
      </c>
      <c r="I38" s="37">
        <f>INFO!$D$6</f>
        <v>0</v>
      </c>
      <c r="J38" s="37">
        <f>INFO!$D$7</f>
        <v>0</v>
      </c>
      <c r="K38" s="37">
        <f>INFO!$D$8</f>
        <v>0</v>
      </c>
      <c r="L38" s="37">
        <f>INFO!$D$9</f>
        <v>0</v>
      </c>
      <c r="M38" s="37">
        <f>INFO!$D$10</f>
        <v>0</v>
      </c>
      <c r="N38" s="37">
        <f>INFO!$D$11</f>
        <v>0</v>
      </c>
      <c r="O38" s="37">
        <f>INFO!$D$13</f>
        <v>0</v>
      </c>
      <c r="P38" s="37">
        <f>INFO!$D$14</f>
        <v>0</v>
      </c>
      <c r="Q38" s="37">
        <f>INFO!$D$15</f>
        <v>0</v>
      </c>
      <c r="R38" s="53">
        <f>INFO!$D$17</f>
        <v>0</v>
      </c>
      <c r="S38" s="37">
        <f>INFO!$D$18</f>
        <v>0</v>
      </c>
      <c r="T38" s="37">
        <f>INFO!$D$19</f>
        <v>0</v>
      </c>
      <c r="U38" s="37">
        <f>INFO!$D$22</f>
        <v>0</v>
      </c>
      <c r="V38" s="37">
        <f>INFO!$D$23</f>
        <v>0</v>
      </c>
      <c r="W38" s="37">
        <f>INFO!$D$24</f>
        <v>0</v>
      </c>
      <c r="X38" s="37">
        <f>INFO!$D$25</f>
        <v>0</v>
      </c>
      <c r="Y38" s="37">
        <f>INFO!$D$26</f>
        <v>0</v>
      </c>
      <c r="Z38" s="37">
        <f>INFO!$D$27</f>
        <v>0</v>
      </c>
      <c r="AA38" s="37">
        <f>INFO!$D$28</f>
        <v>0</v>
      </c>
      <c r="AB38" s="37">
        <f>INFO!$D$29</f>
        <v>0</v>
      </c>
      <c r="AC38" s="54">
        <f>INFO!$J$10</f>
        <v>3812.0250000000001</v>
      </c>
      <c r="AD38" s="37">
        <f>INFO!$J$9</f>
        <v>45.75</v>
      </c>
      <c r="AE38" s="37">
        <f t="shared" si="1"/>
        <v>0</v>
      </c>
    </row>
    <row r="39" spans="1:31">
      <c r="A39" t="s">
        <v>103</v>
      </c>
      <c r="B39" t="s">
        <v>104</v>
      </c>
      <c r="C39">
        <v>10086</v>
      </c>
      <c r="D39" s="104">
        <f>SUMIFS(HOLDS!H:H,HOLDS!C:C,B39)+SUMIFS(HOLDS!H:H,HOLDS!C:C,"CH.GR.RVSET")</f>
        <v>0</v>
      </c>
      <c r="E39" t="s">
        <v>0</v>
      </c>
      <c r="F39" s="48">
        <f>VLOOKUP(B39,HOLDS!C:T,5,FALSE)</f>
        <v>146.5</v>
      </c>
      <c r="G39" s="104">
        <f>SUMIFS(HOLDS!H:H,HOLDS!C:C,B39)</f>
        <v>0</v>
      </c>
      <c r="H39" s="48">
        <f t="shared" si="0"/>
        <v>0</v>
      </c>
      <c r="I39" s="37">
        <f>INFO!$D$6</f>
        <v>0</v>
      </c>
      <c r="J39" s="37">
        <f>INFO!$D$7</f>
        <v>0</v>
      </c>
      <c r="K39" s="37">
        <f>INFO!$D$8</f>
        <v>0</v>
      </c>
      <c r="L39" s="37">
        <f>INFO!$D$9</f>
        <v>0</v>
      </c>
      <c r="M39" s="37">
        <f>INFO!$D$10</f>
        <v>0</v>
      </c>
      <c r="N39" s="37">
        <f>INFO!$D$11</f>
        <v>0</v>
      </c>
      <c r="O39" s="37">
        <f>INFO!$D$13</f>
        <v>0</v>
      </c>
      <c r="P39" s="37">
        <f>INFO!$D$14</f>
        <v>0</v>
      </c>
      <c r="Q39" s="37">
        <f>INFO!$D$15</f>
        <v>0</v>
      </c>
      <c r="R39" s="53">
        <f>INFO!$D$17</f>
        <v>0</v>
      </c>
      <c r="S39" s="37">
        <f>INFO!$D$18</f>
        <v>0</v>
      </c>
      <c r="T39" s="37">
        <f>INFO!$D$19</f>
        <v>0</v>
      </c>
      <c r="U39" s="37">
        <f>INFO!$D$22</f>
        <v>0</v>
      </c>
      <c r="V39" s="37">
        <f>INFO!$D$23</f>
        <v>0</v>
      </c>
      <c r="W39" s="37">
        <f>INFO!$D$24</f>
        <v>0</v>
      </c>
      <c r="X39" s="37">
        <f>INFO!$D$25</f>
        <v>0</v>
      </c>
      <c r="Y39" s="37">
        <f>INFO!$D$26</f>
        <v>0</v>
      </c>
      <c r="Z39" s="37">
        <f>INFO!$D$27</f>
        <v>0</v>
      </c>
      <c r="AA39" s="37">
        <f>INFO!$D$28</f>
        <v>0</v>
      </c>
      <c r="AB39" s="37">
        <f>INFO!$D$29</f>
        <v>0</v>
      </c>
      <c r="AC39" s="54">
        <f>INFO!$J$10</f>
        <v>3812.0250000000001</v>
      </c>
      <c r="AD39" s="37">
        <f>INFO!$J$9</f>
        <v>45.75</v>
      </c>
      <c r="AE39" s="37">
        <f t="shared" si="1"/>
        <v>0</v>
      </c>
    </row>
    <row r="40" spans="1:31">
      <c r="A40" t="s">
        <v>105</v>
      </c>
      <c r="B40" t="s">
        <v>106</v>
      </c>
      <c r="C40">
        <v>10086</v>
      </c>
      <c r="D40" s="104">
        <f>SUMIFS(HOLDS!H:H,HOLDS!C:C,B40)+SUMIFS(HOLDS!H:H,HOLDS!C:C,"CH.GR.RVSET")</f>
        <v>0</v>
      </c>
      <c r="E40" t="s">
        <v>0</v>
      </c>
      <c r="F40" s="48">
        <f>VLOOKUP(B40,HOLDS!C:T,5,FALSE)</f>
        <v>188</v>
      </c>
      <c r="G40" s="104">
        <f>SUMIFS(HOLDS!H:H,HOLDS!C:C,B40)</f>
        <v>0</v>
      </c>
      <c r="H40" s="48">
        <f t="shared" si="0"/>
        <v>0</v>
      </c>
      <c r="I40" s="37">
        <f>INFO!$D$6</f>
        <v>0</v>
      </c>
      <c r="J40" s="37">
        <f>INFO!$D$7</f>
        <v>0</v>
      </c>
      <c r="K40" s="37">
        <f>INFO!$D$8</f>
        <v>0</v>
      </c>
      <c r="L40" s="37">
        <f>INFO!$D$9</f>
        <v>0</v>
      </c>
      <c r="M40" s="37">
        <f>INFO!$D$10</f>
        <v>0</v>
      </c>
      <c r="N40" s="37">
        <f>INFO!$D$11</f>
        <v>0</v>
      </c>
      <c r="O40" s="37">
        <f>INFO!$D$13</f>
        <v>0</v>
      </c>
      <c r="P40" s="37">
        <f>INFO!$D$14</f>
        <v>0</v>
      </c>
      <c r="Q40" s="37">
        <f>INFO!$D$15</f>
        <v>0</v>
      </c>
      <c r="R40" s="53">
        <f>INFO!$D$17</f>
        <v>0</v>
      </c>
      <c r="S40" s="37">
        <f>INFO!$D$18</f>
        <v>0</v>
      </c>
      <c r="T40" s="37">
        <f>INFO!$D$19</f>
        <v>0</v>
      </c>
      <c r="U40" s="37">
        <f>INFO!$D$22</f>
        <v>0</v>
      </c>
      <c r="V40" s="37">
        <f>INFO!$D$23</f>
        <v>0</v>
      </c>
      <c r="W40" s="37">
        <f>INFO!$D$24</f>
        <v>0</v>
      </c>
      <c r="X40" s="37">
        <f>INFO!$D$25</f>
        <v>0</v>
      </c>
      <c r="Y40" s="37">
        <f>INFO!$D$26</f>
        <v>0</v>
      </c>
      <c r="Z40" s="37">
        <f>INFO!$D$27</f>
        <v>0</v>
      </c>
      <c r="AA40" s="37">
        <f>INFO!$D$28</f>
        <v>0</v>
      </c>
      <c r="AB40" s="37">
        <f>INFO!$D$29</f>
        <v>0</v>
      </c>
      <c r="AC40" s="54">
        <f>INFO!$J$10</f>
        <v>3812.0250000000001</v>
      </c>
      <c r="AD40" s="37">
        <f>INFO!$J$9</f>
        <v>45.75</v>
      </c>
      <c r="AE40" s="37">
        <f t="shared" si="1"/>
        <v>0</v>
      </c>
    </row>
    <row r="41" spans="1:31">
      <c r="A41" t="s">
        <v>107</v>
      </c>
      <c r="B41" t="s">
        <v>108</v>
      </c>
      <c r="C41">
        <v>10086</v>
      </c>
      <c r="D41" s="104">
        <f>SUMIFS(HOLDS!H:H,HOLDS!C:C,B41)+SUMIFS(HOLDS!H:H,HOLDS!C:C,"CH.GR.RVSET")</f>
        <v>0</v>
      </c>
      <c r="E41" t="s">
        <v>0</v>
      </c>
      <c r="F41" s="48">
        <f>VLOOKUP(B41,HOLDS!C:T,5,FALSE)</f>
        <v>150</v>
      </c>
      <c r="G41" s="104">
        <f>SUMIFS(HOLDS!H:H,HOLDS!C:C,B41)</f>
        <v>0</v>
      </c>
      <c r="H41" s="48">
        <f t="shared" si="0"/>
        <v>0</v>
      </c>
      <c r="I41" s="37">
        <f>INFO!$D$6</f>
        <v>0</v>
      </c>
      <c r="J41" s="37">
        <f>INFO!$D$7</f>
        <v>0</v>
      </c>
      <c r="K41" s="37">
        <f>INFO!$D$8</f>
        <v>0</v>
      </c>
      <c r="L41" s="37">
        <f>INFO!$D$9</f>
        <v>0</v>
      </c>
      <c r="M41" s="37">
        <f>INFO!$D$10</f>
        <v>0</v>
      </c>
      <c r="N41" s="37">
        <f>INFO!$D$11</f>
        <v>0</v>
      </c>
      <c r="O41" s="37">
        <f>INFO!$D$13</f>
        <v>0</v>
      </c>
      <c r="P41" s="37">
        <f>INFO!$D$14</f>
        <v>0</v>
      </c>
      <c r="Q41" s="37">
        <f>INFO!$D$15</f>
        <v>0</v>
      </c>
      <c r="R41" s="53">
        <f>INFO!$D$17</f>
        <v>0</v>
      </c>
      <c r="S41" s="37">
        <f>INFO!$D$18</f>
        <v>0</v>
      </c>
      <c r="T41" s="37">
        <f>INFO!$D$19</f>
        <v>0</v>
      </c>
      <c r="U41" s="37">
        <f>INFO!$D$22</f>
        <v>0</v>
      </c>
      <c r="V41" s="37">
        <f>INFO!$D$23</f>
        <v>0</v>
      </c>
      <c r="W41" s="37">
        <f>INFO!$D$24</f>
        <v>0</v>
      </c>
      <c r="X41" s="37">
        <f>INFO!$D$25</f>
        <v>0</v>
      </c>
      <c r="Y41" s="37">
        <f>INFO!$D$26</f>
        <v>0</v>
      </c>
      <c r="Z41" s="37">
        <f>INFO!$D$27</f>
        <v>0</v>
      </c>
      <c r="AA41" s="37">
        <f>INFO!$D$28</f>
        <v>0</v>
      </c>
      <c r="AB41" s="37">
        <f>INFO!$D$29</f>
        <v>0</v>
      </c>
      <c r="AC41" s="54">
        <f>INFO!$J$10</f>
        <v>3812.0250000000001</v>
      </c>
      <c r="AD41" s="37">
        <f>INFO!$J$9</f>
        <v>45.75</v>
      </c>
      <c r="AE41" s="37">
        <f t="shared" si="1"/>
        <v>0</v>
      </c>
    </row>
    <row r="42" spans="1:31">
      <c r="A42" t="s">
        <v>109</v>
      </c>
      <c r="B42" t="s">
        <v>110</v>
      </c>
      <c r="C42">
        <v>10086</v>
      </c>
      <c r="D42" s="104">
        <f>SUMIFS(HOLDS!H:H,HOLDS!C:C,B42)+SUMIFS(HOLDS!H:H,HOLDS!C:C,"CH.GR.RVSET")</f>
        <v>0</v>
      </c>
      <c r="E42" t="s">
        <v>0</v>
      </c>
      <c r="F42" s="48">
        <f>VLOOKUP(B42,HOLDS!C:T,5,FALSE)</f>
        <v>221.5</v>
      </c>
      <c r="G42" s="104">
        <f>SUMIFS(HOLDS!H:H,HOLDS!C:C,B42)</f>
        <v>0</v>
      </c>
      <c r="H42" s="48">
        <f t="shared" si="0"/>
        <v>0</v>
      </c>
      <c r="I42" s="37">
        <f>INFO!$D$6</f>
        <v>0</v>
      </c>
      <c r="J42" s="37">
        <f>INFO!$D$7</f>
        <v>0</v>
      </c>
      <c r="K42" s="37">
        <f>INFO!$D$8</f>
        <v>0</v>
      </c>
      <c r="L42" s="37">
        <f>INFO!$D$9</f>
        <v>0</v>
      </c>
      <c r="M42" s="37">
        <f>INFO!$D$10</f>
        <v>0</v>
      </c>
      <c r="N42" s="37">
        <f>INFO!$D$11</f>
        <v>0</v>
      </c>
      <c r="O42" s="37">
        <f>INFO!$D$13</f>
        <v>0</v>
      </c>
      <c r="P42" s="37">
        <f>INFO!$D$14</f>
        <v>0</v>
      </c>
      <c r="Q42" s="37">
        <f>INFO!$D$15</f>
        <v>0</v>
      </c>
      <c r="R42" s="53">
        <f>INFO!$D$17</f>
        <v>0</v>
      </c>
      <c r="S42" s="37">
        <f>INFO!$D$18</f>
        <v>0</v>
      </c>
      <c r="T42" s="37">
        <f>INFO!$D$19</f>
        <v>0</v>
      </c>
      <c r="U42" s="37">
        <f>INFO!$D$22</f>
        <v>0</v>
      </c>
      <c r="V42" s="37">
        <f>INFO!$D$23</f>
        <v>0</v>
      </c>
      <c r="W42" s="37">
        <f>INFO!$D$24</f>
        <v>0</v>
      </c>
      <c r="X42" s="37">
        <f>INFO!$D$25</f>
        <v>0</v>
      </c>
      <c r="Y42" s="37">
        <f>INFO!$D$26</f>
        <v>0</v>
      </c>
      <c r="Z42" s="37">
        <f>INFO!$D$27</f>
        <v>0</v>
      </c>
      <c r="AA42" s="37">
        <f>INFO!$D$28</f>
        <v>0</v>
      </c>
      <c r="AB42" s="37">
        <f>INFO!$D$29</f>
        <v>0</v>
      </c>
      <c r="AC42" s="54">
        <f>INFO!$J$10</f>
        <v>3812.0250000000001</v>
      </c>
      <c r="AD42" s="37">
        <f>INFO!$J$9</f>
        <v>45.75</v>
      </c>
      <c r="AE42" s="37">
        <f t="shared" si="1"/>
        <v>0</v>
      </c>
    </row>
    <row r="43" spans="1:31">
      <c r="A43" t="s">
        <v>111</v>
      </c>
      <c r="B43" t="s">
        <v>112</v>
      </c>
      <c r="C43">
        <v>10086</v>
      </c>
      <c r="D43" s="104">
        <f>SUMIFS(HOLDS!H:H,HOLDS!C:C,B43)+SUMIFS(HOLDS!H:H,HOLDS!C:C,"CH.GR.RVSET")</f>
        <v>0</v>
      </c>
      <c r="E43" t="s">
        <v>0</v>
      </c>
      <c r="F43" s="48">
        <f>VLOOKUP(B43,HOLDS!C:T,5,FALSE)</f>
        <v>229</v>
      </c>
      <c r="G43" s="104">
        <f>SUMIFS(HOLDS!H:H,HOLDS!C:C,B43)</f>
        <v>0</v>
      </c>
      <c r="H43" s="48">
        <f t="shared" si="0"/>
        <v>0</v>
      </c>
      <c r="I43" s="37">
        <f>INFO!$D$6</f>
        <v>0</v>
      </c>
      <c r="J43" s="37">
        <f>INFO!$D$7</f>
        <v>0</v>
      </c>
      <c r="K43" s="37">
        <f>INFO!$D$8</f>
        <v>0</v>
      </c>
      <c r="L43" s="37">
        <f>INFO!$D$9</f>
        <v>0</v>
      </c>
      <c r="M43" s="37">
        <f>INFO!$D$10</f>
        <v>0</v>
      </c>
      <c r="N43" s="37">
        <f>INFO!$D$11</f>
        <v>0</v>
      </c>
      <c r="O43" s="37">
        <f>INFO!$D$13</f>
        <v>0</v>
      </c>
      <c r="P43" s="37">
        <f>INFO!$D$14</f>
        <v>0</v>
      </c>
      <c r="Q43" s="37">
        <f>INFO!$D$15</f>
        <v>0</v>
      </c>
      <c r="R43" s="53">
        <f>INFO!$D$17</f>
        <v>0</v>
      </c>
      <c r="S43" s="37">
        <f>INFO!$D$18</f>
        <v>0</v>
      </c>
      <c r="T43" s="37">
        <f>INFO!$D$19</f>
        <v>0</v>
      </c>
      <c r="U43" s="37">
        <f>INFO!$D$22</f>
        <v>0</v>
      </c>
      <c r="V43" s="37">
        <f>INFO!$D$23</f>
        <v>0</v>
      </c>
      <c r="W43" s="37">
        <f>INFO!$D$24</f>
        <v>0</v>
      </c>
      <c r="X43" s="37">
        <f>INFO!$D$25</f>
        <v>0</v>
      </c>
      <c r="Y43" s="37">
        <f>INFO!$D$26</f>
        <v>0</v>
      </c>
      <c r="Z43" s="37">
        <f>INFO!$D$27</f>
        <v>0</v>
      </c>
      <c r="AA43" s="37">
        <f>INFO!$D$28</f>
        <v>0</v>
      </c>
      <c r="AB43" s="37">
        <f>INFO!$D$29</f>
        <v>0</v>
      </c>
      <c r="AC43" s="54">
        <f>INFO!$J$10</f>
        <v>3812.0250000000001</v>
      </c>
      <c r="AD43" s="37">
        <f>INFO!$J$9</f>
        <v>45.75</v>
      </c>
      <c r="AE43" s="37">
        <f t="shared" si="1"/>
        <v>0</v>
      </c>
    </row>
    <row r="44" spans="1:31">
      <c r="A44" t="s">
        <v>113</v>
      </c>
      <c r="B44" t="s">
        <v>114</v>
      </c>
      <c r="C44">
        <v>10086</v>
      </c>
      <c r="D44" s="104">
        <f>SUMIFS(HOLDS!H:H,HOLDS!C:C,B44)+SUMIFS(HOLDS!H:H,HOLDS!C:C,"CH.GR.RVSET")</f>
        <v>0</v>
      </c>
      <c r="E44" t="s">
        <v>0</v>
      </c>
      <c r="F44" s="48">
        <f>VLOOKUP(B44,HOLDS!C:T,5,FALSE)</f>
        <v>229</v>
      </c>
      <c r="G44" s="104">
        <f>SUMIFS(HOLDS!H:H,HOLDS!C:C,B44)</f>
        <v>0</v>
      </c>
      <c r="H44" s="48">
        <f t="shared" si="0"/>
        <v>0</v>
      </c>
      <c r="I44" s="37">
        <f>INFO!$D$6</f>
        <v>0</v>
      </c>
      <c r="J44" s="37">
        <f>INFO!$D$7</f>
        <v>0</v>
      </c>
      <c r="K44" s="37">
        <f>INFO!$D$8</f>
        <v>0</v>
      </c>
      <c r="L44" s="37">
        <f>INFO!$D$9</f>
        <v>0</v>
      </c>
      <c r="M44" s="37">
        <f>INFO!$D$10</f>
        <v>0</v>
      </c>
      <c r="N44" s="37">
        <f>INFO!$D$11</f>
        <v>0</v>
      </c>
      <c r="O44" s="37">
        <f>INFO!$D$13</f>
        <v>0</v>
      </c>
      <c r="P44" s="37">
        <f>INFO!$D$14</f>
        <v>0</v>
      </c>
      <c r="Q44" s="37">
        <f>INFO!$D$15</f>
        <v>0</v>
      </c>
      <c r="R44" s="53">
        <f>INFO!$D$17</f>
        <v>0</v>
      </c>
      <c r="S44" s="37">
        <f>INFO!$D$18</f>
        <v>0</v>
      </c>
      <c r="T44" s="37">
        <f>INFO!$D$19</f>
        <v>0</v>
      </c>
      <c r="U44" s="37">
        <f>INFO!$D$22</f>
        <v>0</v>
      </c>
      <c r="V44" s="37">
        <f>INFO!$D$23</f>
        <v>0</v>
      </c>
      <c r="W44" s="37">
        <f>INFO!$D$24</f>
        <v>0</v>
      </c>
      <c r="X44" s="37">
        <f>INFO!$D$25</f>
        <v>0</v>
      </c>
      <c r="Y44" s="37">
        <f>INFO!$D$26</f>
        <v>0</v>
      </c>
      <c r="Z44" s="37">
        <f>INFO!$D$27</f>
        <v>0</v>
      </c>
      <c r="AA44" s="37">
        <f>INFO!$D$28</f>
        <v>0</v>
      </c>
      <c r="AB44" s="37">
        <f>INFO!$D$29</f>
        <v>0</v>
      </c>
      <c r="AC44" s="54">
        <f>INFO!$J$10</f>
        <v>3812.0250000000001</v>
      </c>
      <c r="AD44" s="37">
        <f>INFO!$J$9</f>
        <v>45.75</v>
      </c>
      <c r="AE44" s="37">
        <f t="shared" si="1"/>
        <v>0</v>
      </c>
    </row>
    <row r="45" spans="1:31">
      <c r="A45" s="91" t="s">
        <v>507</v>
      </c>
      <c r="B45" s="91" t="s">
        <v>23</v>
      </c>
      <c r="C45" s="91">
        <v>10085</v>
      </c>
      <c r="D45" s="103"/>
      <c r="E45" s="91" t="s">
        <v>1</v>
      </c>
      <c r="F45" s="92">
        <f>VLOOKUP(B45,HOLDS!C:T,5,FALSE)</f>
        <v>5635.5</v>
      </c>
      <c r="G45" s="103">
        <f>SUMIFS(HOLDS!I:I,HOLDS!C:C,B45)</f>
        <v>0</v>
      </c>
      <c r="H45" s="92">
        <f>F45*G45</f>
        <v>0</v>
      </c>
      <c r="I45" s="93">
        <f>INFO!$D$6</f>
        <v>0</v>
      </c>
      <c r="J45" s="93">
        <f>INFO!$D$7</f>
        <v>0</v>
      </c>
      <c r="K45" s="93">
        <f>INFO!$D$8</f>
        <v>0</v>
      </c>
      <c r="L45" s="93">
        <f>INFO!$D$9</f>
        <v>0</v>
      </c>
      <c r="M45" s="93">
        <f>INFO!$D$10</f>
        <v>0</v>
      </c>
      <c r="N45" s="93">
        <f>INFO!$D$11</f>
        <v>0</v>
      </c>
      <c r="O45" s="93">
        <f>INFO!$D$13</f>
        <v>0</v>
      </c>
      <c r="P45" s="93">
        <f>INFO!$D$14</f>
        <v>0</v>
      </c>
      <c r="Q45" s="93">
        <f>INFO!$D$15</f>
        <v>0</v>
      </c>
      <c r="R45" s="94">
        <f>INFO!$D$17</f>
        <v>0</v>
      </c>
      <c r="S45" s="93">
        <f>INFO!$D$18</f>
        <v>0</v>
      </c>
      <c r="T45" s="93">
        <f>INFO!$D$19</f>
        <v>0</v>
      </c>
      <c r="U45" s="93">
        <f>INFO!$D$22</f>
        <v>0</v>
      </c>
      <c r="V45" s="93">
        <f>INFO!$D$23</f>
        <v>0</v>
      </c>
      <c r="W45" s="93">
        <f>INFO!$D$24</f>
        <v>0</v>
      </c>
      <c r="X45" s="93">
        <f>INFO!$D$25</f>
        <v>0</v>
      </c>
      <c r="Y45" s="93">
        <f>INFO!$D$26</f>
        <v>0</v>
      </c>
      <c r="Z45" s="93">
        <f>INFO!$D$27</f>
        <v>0</v>
      </c>
      <c r="AA45" s="93">
        <f>INFO!$D$28</f>
        <v>0</v>
      </c>
      <c r="AB45" s="93">
        <f>INFO!$D$29</f>
        <v>0</v>
      </c>
      <c r="AC45" s="95">
        <f>INFO!$J$10</f>
        <v>3812.0250000000001</v>
      </c>
      <c r="AD45" s="93">
        <f>INFO!$J$9</f>
        <v>45.75</v>
      </c>
      <c r="AE45" s="100"/>
    </row>
    <row r="46" spans="1:31">
      <c r="A46" t="s">
        <v>25</v>
      </c>
      <c r="B46" t="s">
        <v>26</v>
      </c>
      <c r="C46">
        <v>10085</v>
      </c>
      <c r="D46" s="104">
        <f>SUMIFS(HOLDS!I:I,HOLDS!C:C,B46)+SUMIFS(HOLDS!I:I,HOLDS!C:C,"CH.GR.RVSET")</f>
        <v>0</v>
      </c>
      <c r="E46" t="s">
        <v>1</v>
      </c>
      <c r="F46" s="48">
        <f>VLOOKUP(B46,HOLDS!C:T,5,FALSE)</f>
        <v>149</v>
      </c>
      <c r="G46" s="104">
        <f>SUMIFS(HOLDS!I:I,HOLDS!C:C,B46)</f>
        <v>0</v>
      </c>
      <c r="H46" s="48">
        <f t="shared" ref="H46:H87" si="2">F46*G46</f>
        <v>0</v>
      </c>
      <c r="I46" s="37">
        <f>INFO!$D$6</f>
        <v>0</v>
      </c>
      <c r="J46" s="37">
        <f>INFO!$D$7</f>
        <v>0</v>
      </c>
      <c r="K46" s="37">
        <f>INFO!$D$8</f>
        <v>0</v>
      </c>
      <c r="L46" s="37">
        <f>INFO!$D$9</f>
        <v>0</v>
      </c>
      <c r="M46" s="37">
        <f>INFO!$D$10</f>
        <v>0</v>
      </c>
      <c r="N46" s="37">
        <f>INFO!$D$11</f>
        <v>0</v>
      </c>
      <c r="O46" s="37">
        <f>INFO!$D$13</f>
        <v>0</v>
      </c>
      <c r="P46" s="37">
        <f>INFO!$D$14</f>
        <v>0</v>
      </c>
      <c r="Q46" s="37">
        <f>INFO!$D$15</f>
        <v>0</v>
      </c>
      <c r="R46" s="53">
        <f>INFO!$D$17</f>
        <v>0</v>
      </c>
      <c r="S46" s="37">
        <f>INFO!$D$18</f>
        <v>0</v>
      </c>
      <c r="T46" s="37">
        <f>INFO!$D$19</f>
        <v>0</v>
      </c>
      <c r="U46" s="37">
        <f>INFO!$D$22</f>
        <v>0</v>
      </c>
      <c r="V46" s="37">
        <f>INFO!$D$23</f>
        <v>0</v>
      </c>
      <c r="W46" s="37">
        <f>INFO!$D$24</f>
        <v>0</v>
      </c>
      <c r="X46" s="37">
        <f>INFO!$D$25</f>
        <v>0</v>
      </c>
      <c r="Y46" s="37">
        <f>INFO!$D$26</f>
        <v>0</v>
      </c>
      <c r="Z46" s="37">
        <f>INFO!$D$27</f>
        <v>0</v>
      </c>
      <c r="AA46" s="37">
        <f>INFO!$D$28</f>
        <v>0</v>
      </c>
      <c r="AB46" s="37">
        <f>INFO!$D$29</f>
        <v>0</v>
      </c>
      <c r="AC46" s="54">
        <f>INFO!$J$10</f>
        <v>3812.0250000000001</v>
      </c>
      <c r="AD46" s="37">
        <f>INFO!$J$9</f>
        <v>45.75</v>
      </c>
      <c r="AE46" s="37">
        <f>IF($G$45&gt;0,10*$G$45/D46,0)</f>
        <v>0</v>
      </c>
    </row>
    <row r="47" spans="1:31">
      <c r="A47" t="s">
        <v>28</v>
      </c>
      <c r="B47" t="s">
        <v>29</v>
      </c>
      <c r="C47">
        <v>10085</v>
      </c>
      <c r="D47" s="104">
        <f>SUMIFS(HOLDS!I:I,HOLDS!C:C,B47)+SUMIFS(HOLDS!I:I,HOLDS!C:C,"CH.GR.RVSET")</f>
        <v>0</v>
      </c>
      <c r="E47" t="s">
        <v>1</v>
      </c>
      <c r="F47" s="48">
        <f>VLOOKUP(B47,HOLDS!C:T,5,FALSE)</f>
        <v>136.5</v>
      </c>
      <c r="G47" s="104">
        <f>SUMIFS(HOLDS!I:I,HOLDS!C:C,B47)</f>
        <v>0</v>
      </c>
      <c r="H47" s="48">
        <f t="shared" si="2"/>
        <v>0</v>
      </c>
      <c r="I47" s="37">
        <f>INFO!$D$6</f>
        <v>0</v>
      </c>
      <c r="J47" s="37">
        <f>INFO!$D$7</f>
        <v>0</v>
      </c>
      <c r="K47" s="37">
        <f>INFO!$D$8</f>
        <v>0</v>
      </c>
      <c r="L47" s="37">
        <f>INFO!$D$9</f>
        <v>0</v>
      </c>
      <c r="M47" s="37">
        <f>INFO!$D$10</f>
        <v>0</v>
      </c>
      <c r="N47" s="37">
        <f>INFO!$D$11</f>
        <v>0</v>
      </c>
      <c r="O47" s="37">
        <f>INFO!$D$13</f>
        <v>0</v>
      </c>
      <c r="P47" s="37">
        <f>INFO!$D$14</f>
        <v>0</v>
      </c>
      <c r="Q47" s="37">
        <f>INFO!$D$15</f>
        <v>0</v>
      </c>
      <c r="R47" s="53">
        <f>INFO!$D$17</f>
        <v>0</v>
      </c>
      <c r="S47" s="37">
        <f>INFO!$D$18</f>
        <v>0</v>
      </c>
      <c r="T47" s="37">
        <f>INFO!$D$19</f>
        <v>0</v>
      </c>
      <c r="U47" s="37">
        <f>INFO!$D$22</f>
        <v>0</v>
      </c>
      <c r="V47" s="37">
        <f>INFO!$D$23</f>
        <v>0</v>
      </c>
      <c r="W47" s="37">
        <f>INFO!$D$24</f>
        <v>0</v>
      </c>
      <c r="X47" s="37">
        <f>INFO!$D$25</f>
        <v>0</v>
      </c>
      <c r="Y47" s="37">
        <f>INFO!$D$26</f>
        <v>0</v>
      </c>
      <c r="Z47" s="37">
        <f>INFO!$D$27</f>
        <v>0</v>
      </c>
      <c r="AA47" s="37">
        <f>INFO!$D$28</f>
        <v>0</v>
      </c>
      <c r="AB47" s="37">
        <f>INFO!$D$29</f>
        <v>0</v>
      </c>
      <c r="AC47" s="54">
        <f>INFO!$J$10</f>
        <v>3812.0250000000001</v>
      </c>
      <c r="AD47" s="37">
        <f>INFO!$J$9</f>
        <v>45.75</v>
      </c>
      <c r="AE47" s="37">
        <f t="shared" ref="AE47:AE87" si="3">IF($G$45&gt;0,10*$G$45/D47,0)</f>
        <v>0</v>
      </c>
    </row>
    <row r="48" spans="1:31">
      <c r="A48" t="s">
        <v>30</v>
      </c>
      <c r="B48" t="s">
        <v>31</v>
      </c>
      <c r="C48">
        <v>10085</v>
      </c>
      <c r="D48" s="104">
        <f>SUMIFS(HOLDS!I:I,HOLDS!C:C,B48)+SUMIFS(HOLDS!I:I,HOLDS!C:C,"CH.GR.RVSET")</f>
        <v>0</v>
      </c>
      <c r="E48" t="s">
        <v>1</v>
      </c>
      <c r="F48" s="48">
        <f>VLOOKUP(B48,HOLDS!C:T,5,FALSE)</f>
        <v>128</v>
      </c>
      <c r="G48" s="104">
        <f>SUMIFS(HOLDS!I:I,HOLDS!C:C,B48)</f>
        <v>0</v>
      </c>
      <c r="H48" s="48">
        <f t="shared" si="2"/>
        <v>0</v>
      </c>
      <c r="I48" s="37">
        <f>INFO!$D$6</f>
        <v>0</v>
      </c>
      <c r="J48" s="37">
        <f>INFO!$D$7</f>
        <v>0</v>
      </c>
      <c r="K48" s="37">
        <f>INFO!$D$8</f>
        <v>0</v>
      </c>
      <c r="L48" s="37">
        <f>INFO!$D$9</f>
        <v>0</v>
      </c>
      <c r="M48" s="37">
        <f>INFO!$D$10</f>
        <v>0</v>
      </c>
      <c r="N48" s="37">
        <f>INFO!$D$11</f>
        <v>0</v>
      </c>
      <c r="O48" s="37">
        <f>INFO!$D$13</f>
        <v>0</v>
      </c>
      <c r="P48" s="37">
        <f>INFO!$D$14</f>
        <v>0</v>
      </c>
      <c r="Q48" s="37">
        <f>INFO!$D$15</f>
        <v>0</v>
      </c>
      <c r="R48" s="53">
        <f>INFO!$D$17</f>
        <v>0</v>
      </c>
      <c r="S48" s="37">
        <f>INFO!$D$18</f>
        <v>0</v>
      </c>
      <c r="T48" s="37">
        <f>INFO!$D$19</f>
        <v>0</v>
      </c>
      <c r="U48" s="37">
        <f>INFO!$D$22</f>
        <v>0</v>
      </c>
      <c r="V48" s="37">
        <f>INFO!$D$23</f>
        <v>0</v>
      </c>
      <c r="W48" s="37">
        <f>INFO!$D$24</f>
        <v>0</v>
      </c>
      <c r="X48" s="37">
        <f>INFO!$D$25</f>
        <v>0</v>
      </c>
      <c r="Y48" s="37">
        <f>INFO!$D$26</f>
        <v>0</v>
      </c>
      <c r="Z48" s="37">
        <f>INFO!$D$27</f>
        <v>0</v>
      </c>
      <c r="AA48" s="37">
        <f>INFO!$D$28</f>
        <v>0</v>
      </c>
      <c r="AB48" s="37">
        <f>INFO!$D$29</f>
        <v>0</v>
      </c>
      <c r="AC48" s="54">
        <f>INFO!$J$10</f>
        <v>3812.0250000000001</v>
      </c>
      <c r="AD48" s="37">
        <f>INFO!$J$9</f>
        <v>45.75</v>
      </c>
      <c r="AE48" s="37">
        <f t="shared" si="3"/>
        <v>0</v>
      </c>
    </row>
    <row r="49" spans="1:31">
      <c r="A49" t="s">
        <v>33</v>
      </c>
      <c r="B49" t="s">
        <v>34</v>
      </c>
      <c r="C49">
        <v>10085</v>
      </c>
      <c r="D49" s="104">
        <f>SUMIFS(HOLDS!I:I,HOLDS!C:C,B49)+SUMIFS(HOLDS!I:I,HOLDS!C:C,"CH.GR.RVSET")</f>
        <v>0</v>
      </c>
      <c r="E49" t="s">
        <v>1</v>
      </c>
      <c r="F49" s="48">
        <f>VLOOKUP(B49,HOLDS!C:T,5,FALSE)</f>
        <v>115</v>
      </c>
      <c r="G49" s="104">
        <f>SUMIFS(HOLDS!I:I,HOLDS!C:C,B49)</f>
        <v>0</v>
      </c>
      <c r="H49" s="48">
        <f t="shared" si="2"/>
        <v>0</v>
      </c>
      <c r="I49" s="37">
        <f>INFO!$D$6</f>
        <v>0</v>
      </c>
      <c r="J49" s="37">
        <f>INFO!$D$7</f>
        <v>0</v>
      </c>
      <c r="K49" s="37">
        <f>INFO!$D$8</f>
        <v>0</v>
      </c>
      <c r="L49" s="37">
        <f>INFO!$D$9</f>
        <v>0</v>
      </c>
      <c r="M49" s="37">
        <f>INFO!$D$10</f>
        <v>0</v>
      </c>
      <c r="N49" s="37">
        <f>INFO!$D$11</f>
        <v>0</v>
      </c>
      <c r="O49" s="37">
        <f>INFO!$D$13</f>
        <v>0</v>
      </c>
      <c r="P49" s="37">
        <f>INFO!$D$14</f>
        <v>0</v>
      </c>
      <c r="Q49" s="37">
        <f>INFO!$D$15</f>
        <v>0</v>
      </c>
      <c r="R49" s="53">
        <f>INFO!$D$17</f>
        <v>0</v>
      </c>
      <c r="S49" s="37">
        <f>INFO!$D$18</f>
        <v>0</v>
      </c>
      <c r="T49" s="37">
        <f>INFO!$D$19</f>
        <v>0</v>
      </c>
      <c r="U49" s="37">
        <f>INFO!$D$22</f>
        <v>0</v>
      </c>
      <c r="V49" s="37">
        <f>INFO!$D$23</f>
        <v>0</v>
      </c>
      <c r="W49" s="37">
        <f>INFO!$D$24</f>
        <v>0</v>
      </c>
      <c r="X49" s="37">
        <f>INFO!$D$25</f>
        <v>0</v>
      </c>
      <c r="Y49" s="37">
        <f>INFO!$D$26</f>
        <v>0</v>
      </c>
      <c r="Z49" s="37">
        <f>INFO!$D$27</f>
        <v>0</v>
      </c>
      <c r="AA49" s="37">
        <f>INFO!$D$28</f>
        <v>0</v>
      </c>
      <c r="AB49" s="37">
        <f>INFO!$D$29</f>
        <v>0</v>
      </c>
      <c r="AC49" s="54">
        <f>INFO!$J$10</f>
        <v>3812.0250000000001</v>
      </c>
      <c r="AD49" s="37">
        <f>INFO!$J$9</f>
        <v>45.75</v>
      </c>
      <c r="AE49" s="37">
        <f t="shared" si="3"/>
        <v>0</v>
      </c>
    </row>
    <row r="50" spans="1:31">
      <c r="A50" t="s">
        <v>36</v>
      </c>
      <c r="B50" t="s">
        <v>37</v>
      </c>
      <c r="C50">
        <v>10085</v>
      </c>
      <c r="D50" s="104">
        <f>SUMIFS(HOLDS!I:I,HOLDS!C:C,B50)+SUMIFS(HOLDS!I:I,HOLDS!C:C,"CH.GR.RVSET")</f>
        <v>0</v>
      </c>
      <c r="E50" t="s">
        <v>1</v>
      </c>
      <c r="F50" s="48">
        <f>VLOOKUP(B50,HOLDS!C:T,5,FALSE)</f>
        <v>159.5</v>
      </c>
      <c r="G50" s="104">
        <f>SUMIFS(HOLDS!I:I,HOLDS!C:C,B50)</f>
        <v>0</v>
      </c>
      <c r="H50" s="48">
        <f t="shared" si="2"/>
        <v>0</v>
      </c>
      <c r="I50" s="37">
        <f>INFO!$D$6</f>
        <v>0</v>
      </c>
      <c r="J50" s="37">
        <f>INFO!$D$7</f>
        <v>0</v>
      </c>
      <c r="K50" s="37">
        <f>INFO!$D$8</f>
        <v>0</v>
      </c>
      <c r="L50" s="37">
        <f>INFO!$D$9</f>
        <v>0</v>
      </c>
      <c r="M50" s="37">
        <f>INFO!$D$10</f>
        <v>0</v>
      </c>
      <c r="N50" s="37">
        <f>INFO!$D$11</f>
        <v>0</v>
      </c>
      <c r="O50" s="37">
        <f>INFO!$D$13</f>
        <v>0</v>
      </c>
      <c r="P50" s="37">
        <f>INFO!$D$14</f>
        <v>0</v>
      </c>
      <c r="Q50" s="37">
        <f>INFO!$D$15</f>
        <v>0</v>
      </c>
      <c r="R50" s="53">
        <f>INFO!$D$17</f>
        <v>0</v>
      </c>
      <c r="S50" s="37">
        <f>INFO!$D$18</f>
        <v>0</v>
      </c>
      <c r="T50" s="37">
        <f>INFO!$D$19</f>
        <v>0</v>
      </c>
      <c r="U50" s="37">
        <f>INFO!$D$22</f>
        <v>0</v>
      </c>
      <c r="V50" s="37">
        <f>INFO!$D$23</f>
        <v>0</v>
      </c>
      <c r="W50" s="37">
        <f>INFO!$D$24</f>
        <v>0</v>
      </c>
      <c r="X50" s="37">
        <f>INFO!$D$25</f>
        <v>0</v>
      </c>
      <c r="Y50" s="37">
        <f>INFO!$D$26</f>
        <v>0</v>
      </c>
      <c r="Z50" s="37">
        <f>INFO!$D$27</f>
        <v>0</v>
      </c>
      <c r="AA50" s="37">
        <f>INFO!$D$28</f>
        <v>0</v>
      </c>
      <c r="AB50" s="37">
        <f>INFO!$D$29</f>
        <v>0</v>
      </c>
      <c r="AC50" s="54">
        <f>INFO!$J$10</f>
        <v>3812.0250000000001</v>
      </c>
      <c r="AD50" s="37">
        <f>INFO!$J$9</f>
        <v>45.75</v>
      </c>
      <c r="AE50" s="37">
        <f t="shared" si="3"/>
        <v>0</v>
      </c>
    </row>
    <row r="51" spans="1:31">
      <c r="A51" t="s">
        <v>38</v>
      </c>
      <c r="B51" t="s">
        <v>39</v>
      </c>
      <c r="C51">
        <v>10085</v>
      </c>
      <c r="D51" s="104">
        <f>SUMIFS(HOLDS!I:I,HOLDS!C:C,B51)+SUMIFS(HOLDS!I:I,HOLDS!C:C,"CH.GR.RVSET")</f>
        <v>0</v>
      </c>
      <c r="E51" t="s">
        <v>1</v>
      </c>
      <c r="F51" s="48">
        <f>VLOOKUP(B51,HOLDS!C:T,5,FALSE)</f>
        <v>119.5</v>
      </c>
      <c r="G51" s="104">
        <f>SUMIFS(HOLDS!I:I,HOLDS!C:C,B51)</f>
        <v>0</v>
      </c>
      <c r="H51" s="48">
        <f t="shared" si="2"/>
        <v>0</v>
      </c>
      <c r="I51" s="37">
        <f>INFO!$D$6</f>
        <v>0</v>
      </c>
      <c r="J51" s="37">
        <f>INFO!$D$7</f>
        <v>0</v>
      </c>
      <c r="K51" s="37">
        <f>INFO!$D$8</f>
        <v>0</v>
      </c>
      <c r="L51" s="37">
        <f>INFO!$D$9</f>
        <v>0</v>
      </c>
      <c r="M51" s="37">
        <f>INFO!$D$10</f>
        <v>0</v>
      </c>
      <c r="N51" s="37">
        <f>INFO!$D$11</f>
        <v>0</v>
      </c>
      <c r="O51" s="37">
        <f>INFO!$D$13</f>
        <v>0</v>
      </c>
      <c r="P51" s="37">
        <f>INFO!$D$14</f>
        <v>0</v>
      </c>
      <c r="Q51" s="37">
        <f>INFO!$D$15</f>
        <v>0</v>
      </c>
      <c r="R51" s="53">
        <f>INFO!$D$17</f>
        <v>0</v>
      </c>
      <c r="S51" s="37">
        <f>INFO!$D$18</f>
        <v>0</v>
      </c>
      <c r="T51" s="37">
        <f>INFO!$D$19</f>
        <v>0</v>
      </c>
      <c r="U51" s="37">
        <f>INFO!$D$22</f>
        <v>0</v>
      </c>
      <c r="V51" s="37">
        <f>INFO!$D$23</f>
        <v>0</v>
      </c>
      <c r="W51" s="37">
        <f>INFO!$D$24</f>
        <v>0</v>
      </c>
      <c r="X51" s="37">
        <f>INFO!$D$25</f>
        <v>0</v>
      </c>
      <c r="Y51" s="37">
        <f>INFO!$D$26</f>
        <v>0</v>
      </c>
      <c r="Z51" s="37">
        <f>INFO!$D$27</f>
        <v>0</v>
      </c>
      <c r="AA51" s="37">
        <f>INFO!$D$28</f>
        <v>0</v>
      </c>
      <c r="AB51" s="37">
        <f>INFO!$D$29</f>
        <v>0</v>
      </c>
      <c r="AC51" s="54">
        <f>INFO!$J$10</f>
        <v>3812.0250000000001</v>
      </c>
      <c r="AD51" s="37">
        <f>INFO!$J$9</f>
        <v>45.75</v>
      </c>
      <c r="AE51" s="37">
        <f t="shared" si="3"/>
        <v>0</v>
      </c>
    </row>
    <row r="52" spans="1:31">
      <c r="A52" t="s">
        <v>40</v>
      </c>
      <c r="B52" t="s">
        <v>41</v>
      </c>
      <c r="C52">
        <v>10085</v>
      </c>
      <c r="D52" s="104">
        <f>SUMIFS(HOLDS!I:I,HOLDS!C:C,B52)+SUMIFS(HOLDS!I:I,HOLDS!C:C,"CH.GR.RVSET")</f>
        <v>0</v>
      </c>
      <c r="E52" t="s">
        <v>1</v>
      </c>
      <c r="F52" s="48">
        <f>VLOOKUP(B52,HOLDS!C:T,5,FALSE)</f>
        <v>149</v>
      </c>
      <c r="G52" s="104">
        <f>SUMIFS(HOLDS!I:I,HOLDS!C:C,B52)</f>
        <v>0</v>
      </c>
      <c r="H52" s="48">
        <f t="shared" si="2"/>
        <v>0</v>
      </c>
      <c r="I52" s="37">
        <f>INFO!$D$6</f>
        <v>0</v>
      </c>
      <c r="J52" s="37">
        <f>INFO!$D$7</f>
        <v>0</v>
      </c>
      <c r="K52" s="37">
        <f>INFO!$D$8</f>
        <v>0</v>
      </c>
      <c r="L52" s="37">
        <f>INFO!$D$9</f>
        <v>0</v>
      </c>
      <c r="M52" s="37">
        <f>INFO!$D$10</f>
        <v>0</v>
      </c>
      <c r="N52" s="37">
        <f>INFO!$D$11</f>
        <v>0</v>
      </c>
      <c r="O52" s="37">
        <f>INFO!$D$13</f>
        <v>0</v>
      </c>
      <c r="P52" s="37">
        <f>INFO!$D$14</f>
        <v>0</v>
      </c>
      <c r="Q52" s="37">
        <f>INFO!$D$15</f>
        <v>0</v>
      </c>
      <c r="R52" s="53">
        <f>INFO!$D$17</f>
        <v>0</v>
      </c>
      <c r="S52" s="37">
        <f>INFO!$D$18</f>
        <v>0</v>
      </c>
      <c r="T52" s="37">
        <f>INFO!$D$19</f>
        <v>0</v>
      </c>
      <c r="U52" s="37">
        <f>INFO!$D$22</f>
        <v>0</v>
      </c>
      <c r="V52" s="37">
        <f>INFO!$D$23</f>
        <v>0</v>
      </c>
      <c r="W52" s="37">
        <f>INFO!$D$24</f>
        <v>0</v>
      </c>
      <c r="X52" s="37">
        <f>INFO!$D$25</f>
        <v>0</v>
      </c>
      <c r="Y52" s="37">
        <f>INFO!$D$26</f>
        <v>0</v>
      </c>
      <c r="Z52" s="37">
        <f>INFO!$D$27</f>
        <v>0</v>
      </c>
      <c r="AA52" s="37">
        <f>INFO!$D$28</f>
        <v>0</v>
      </c>
      <c r="AB52" s="37">
        <f>INFO!$D$29</f>
        <v>0</v>
      </c>
      <c r="AC52" s="54">
        <f>INFO!$J$10</f>
        <v>3812.0250000000001</v>
      </c>
      <c r="AD52" s="37">
        <f>INFO!$J$9</f>
        <v>45.75</v>
      </c>
      <c r="AE52" s="37">
        <f t="shared" si="3"/>
        <v>0</v>
      </c>
    </row>
    <row r="53" spans="1:31">
      <c r="A53" t="s">
        <v>42</v>
      </c>
      <c r="B53" t="s">
        <v>43</v>
      </c>
      <c r="C53">
        <v>10085</v>
      </c>
      <c r="D53" s="104">
        <f>SUMIFS(HOLDS!I:I,HOLDS!C:C,B53)+SUMIFS(HOLDS!I:I,HOLDS!C:C,"CH.GR.RVSET")</f>
        <v>0</v>
      </c>
      <c r="E53" t="s">
        <v>1</v>
      </c>
      <c r="F53" s="48">
        <f>VLOOKUP(B53,HOLDS!C:T,5,FALSE)</f>
        <v>113</v>
      </c>
      <c r="G53" s="104">
        <f>SUMIFS(HOLDS!I:I,HOLDS!C:C,B53)</f>
        <v>0</v>
      </c>
      <c r="H53" s="48">
        <f t="shared" si="2"/>
        <v>0</v>
      </c>
      <c r="I53" s="37">
        <f>INFO!$D$6</f>
        <v>0</v>
      </c>
      <c r="J53" s="37">
        <f>INFO!$D$7</f>
        <v>0</v>
      </c>
      <c r="K53" s="37">
        <f>INFO!$D$8</f>
        <v>0</v>
      </c>
      <c r="L53" s="37">
        <f>INFO!$D$9</f>
        <v>0</v>
      </c>
      <c r="M53" s="37">
        <f>INFO!$D$10</f>
        <v>0</v>
      </c>
      <c r="N53" s="37">
        <f>INFO!$D$11</f>
        <v>0</v>
      </c>
      <c r="O53" s="37">
        <f>INFO!$D$13</f>
        <v>0</v>
      </c>
      <c r="P53" s="37">
        <f>INFO!$D$14</f>
        <v>0</v>
      </c>
      <c r="Q53" s="37">
        <f>INFO!$D$15</f>
        <v>0</v>
      </c>
      <c r="R53" s="53">
        <f>INFO!$D$17</f>
        <v>0</v>
      </c>
      <c r="S53" s="37">
        <f>INFO!$D$18</f>
        <v>0</v>
      </c>
      <c r="T53" s="37">
        <f>INFO!$D$19</f>
        <v>0</v>
      </c>
      <c r="U53" s="37">
        <f>INFO!$D$22</f>
        <v>0</v>
      </c>
      <c r="V53" s="37">
        <f>INFO!$D$23</f>
        <v>0</v>
      </c>
      <c r="W53" s="37">
        <f>INFO!$D$24</f>
        <v>0</v>
      </c>
      <c r="X53" s="37">
        <f>INFO!$D$25</f>
        <v>0</v>
      </c>
      <c r="Y53" s="37">
        <f>INFO!$D$26</f>
        <v>0</v>
      </c>
      <c r="Z53" s="37">
        <f>INFO!$D$27</f>
        <v>0</v>
      </c>
      <c r="AA53" s="37">
        <f>INFO!$D$28</f>
        <v>0</v>
      </c>
      <c r="AB53" s="37">
        <f>INFO!$D$29</f>
        <v>0</v>
      </c>
      <c r="AC53" s="54">
        <f>INFO!$J$10</f>
        <v>3812.0250000000001</v>
      </c>
      <c r="AD53" s="37">
        <f>INFO!$J$9</f>
        <v>45.75</v>
      </c>
      <c r="AE53" s="37">
        <f t="shared" si="3"/>
        <v>0</v>
      </c>
    </row>
    <row r="54" spans="1:31">
      <c r="A54" t="s">
        <v>44</v>
      </c>
      <c r="B54" t="s">
        <v>45</v>
      </c>
      <c r="C54">
        <v>10085</v>
      </c>
      <c r="D54" s="104">
        <f>SUMIFS(HOLDS!I:I,HOLDS!C:C,B54)+SUMIFS(HOLDS!I:I,HOLDS!C:C,"CH.GR.RVSET")</f>
        <v>0</v>
      </c>
      <c r="E54" t="s">
        <v>1</v>
      </c>
      <c r="F54" s="48">
        <f>VLOOKUP(B54,HOLDS!C:T,5,FALSE)</f>
        <v>136.5</v>
      </c>
      <c r="G54" s="104">
        <f>SUMIFS(HOLDS!I:I,HOLDS!C:C,B54)</f>
        <v>0</v>
      </c>
      <c r="H54" s="48">
        <f t="shared" si="2"/>
        <v>0</v>
      </c>
      <c r="I54" s="37">
        <f>INFO!$D$6</f>
        <v>0</v>
      </c>
      <c r="J54" s="37">
        <f>INFO!$D$7</f>
        <v>0</v>
      </c>
      <c r="K54" s="37">
        <f>INFO!$D$8</f>
        <v>0</v>
      </c>
      <c r="L54" s="37">
        <f>INFO!$D$9</f>
        <v>0</v>
      </c>
      <c r="M54" s="37">
        <f>INFO!$D$10</f>
        <v>0</v>
      </c>
      <c r="N54" s="37">
        <f>INFO!$D$11</f>
        <v>0</v>
      </c>
      <c r="O54" s="37">
        <f>INFO!$D$13</f>
        <v>0</v>
      </c>
      <c r="P54" s="37">
        <f>INFO!$D$14</f>
        <v>0</v>
      </c>
      <c r="Q54" s="37">
        <f>INFO!$D$15</f>
        <v>0</v>
      </c>
      <c r="R54" s="53">
        <f>INFO!$D$17</f>
        <v>0</v>
      </c>
      <c r="S54" s="37">
        <f>INFO!$D$18</f>
        <v>0</v>
      </c>
      <c r="T54" s="37">
        <f>INFO!$D$19</f>
        <v>0</v>
      </c>
      <c r="U54" s="37">
        <f>INFO!$D$22</f>
        <v>0</v>
      </c>
      <c r="V54" s="37">
        <f>INFO!$D$23</f>
        <v>0</v>
      </c>
      <c r="W54" s="37">
        <f>INFO!$D$24</f>
        <v>0</v>
      </c>
      <c r="X54" s="37">
        <f>INFO!$D$25</f>
        <v>0</v>
      </c>
      <c r="Y54" s="37">
        <f>INFO!$D$26</f>
        <v>0</v>
      </c>
      <c r="Z54" s="37">
        <f>INFO!$D$27</f>
        <v>0</v>
      </c>
      <c r="AA54" s="37">
        <f>INFO!$D$28</f>
        <v>0</v>
      </c>
      <c r="AB54" s="37">
        <f>INFO!$D$29</f>
        <v>0</v>
      </c>
      <c r="AC54" s="54">
        <f>INFO!$J$10</f>
        <v>3812.0250000000001</v>
      </c>
      <c r="AD54" s="37">
        <f>INFO!$J$9</f>
        <v>45.75</v>
      </c>
      <c r="AE54" s="37">
        <f t="shared" si="3"/>
        <v>0</v>
      </c>
    </row>
    <row r="55" spans="1:31">
      <c r="A55" t="s">
        <v>46</v>
      </c>
      <c r="B55" t="s">
        <v>47</v>
      </c>
      <c r="C55">
        <v>10085</v>
      </c>
      <c r="D55" s="104">
        <f>SUMIFS(HOLDS!I:I,HOLDS!C:C,B55)+SUMIFS(HOLDS!I:I,HOLDS!C:C,"CH.GR.RVSET")</f>
        <v>0</v>
      </c>
      <c r="E55" t="s">
        <v>1</v>
      </c>
      <c r="F55" s="48">
        <f>VLOOKUP(B55,HOLDS!C:T,5,FALSE)</f>
        <v>140</v>
      </c>
      <c r="G55" s="104">
        <f>SUMIFS(HOLDS!I:I,HOLDS!C:C,B55)</f>
        <v>0</v>
      </c>
      <c r="H55" s="48">
        <f t="shared" si="2"/>
        <v>0</v>
      </c>
      <c r="I55" s="37">
        <f>INFO!$D$6</f>
        <v>0</v>
      </c>
      <c r="J55" s="37">
        <f>INFO!$D$7</f>
        <v>0</v>
      </c>
      <c r="K55" s="37">
        <f>INFO!$D$8</f>
        <v>0</v>
      </c>
      <c r="L55" s="37">
        <f>INFO!$D$9</f>
        <v>0</v>
      </c>
      <c r="M55" s="37">
        <f>INFO!$D$10</f>
        <v>0</v>
      </c>
      <c r="N55" s="37">
        <f>INFO!$D$11</f>
        <v>0</v>
      </c>
      <c r="O55" s="37">
        <f>INFO!$D$13</f>
        <v>0</v>
      </c>
      <c r="P55" s="37">
        <f>INFO!$D$14</f>
        <v>0</v>
      </c>
      <c r="Q55" s="37">
        <f>INFO!$D$15</f>
        <v>0</v>
      </c>
      <c r="R55" s="53">
        <f>INFO!$D$17</f>
        <v>0</v>
      </c>
      <c r="S55" s="37">
        <f>INFO!$D$18</f>
        <v>0</v>
      </c>
      <c r="T55" s="37">
        <f>INFO!$D$19</f>
        <v>0</v>
      </c>
      <c r="U55" s="37">
        <f>INFO!$D$22</f>
        <v>0</v>
      </c>
      <c r="V55" s="37">
        <f>INFO!$D$23</f>
        <v>0</v>
      </c>
      <c r="W55" s="37">
        <f>INFO!$D$24</f>
        <v>0</v>
      </c>
      <c r="X55" s="37">
        <f>INFO!$D$25</f>
        <v>0</v>
      </c>
      <c r="Y55" s="37">
        <f>INFO!$D$26</f>
        <v>0</v>
      </c>
      <c r="Z55" s="37">
        <f>INFO!$D$27</f>
        <v>0</v>
      </c>
      <c r="AA55" s="37">
        <f>INFO!$D$28</f>
        <v>0</v>
      </c>
      <c r="AB55" s="37">
        <f>INFO!$D$29</f>
        <v>0</v>
      </c>
      <c r="AC55" s="54">
        <f>INFO!$J$10</f>
        <v>3812.0250000000001</v>
      </c>
      <c r="AD55" s="37">
        <f>INFO!$J$9</f>
        <v>45.75</v>
      </c>
      <c r="AE55" s="37">
        <f t="shared" si="3"/>
        <v>0</v>
      </c>
    </row>
    <row r="56" spans="1:31">
      <c r="A56" t="s">
        <v>49</v>
      </c>
      <c r="B56" t="s">
        <v>50</v>
      </c>
      <c r="C56">
        <v>10085</v>
      </c>
      <c r="D56" s="104">
        <f>SUMIFS(HOLDS!I:I,HOLDS!C:C,B56)+SUMIFS(HOLDS!I:I,HOLDS!C:C,"CH.GR.RVSET")</f>
        <v>0</v>
      </c>
      <c r="E56" t="s">
        <v>1</v>
      </c>
      <c r="F56" s="48">
        <f>VLOOKUP(B56,HOLDS!C:T,5,FALSE)</f>
        <v>129</v>
      </c>
      <c r="G56" s="104">
        <f>SUMIFS(HOLDS!I:I,HOLDS!C:C,B56)</f>
        <v>0</v>
      </c>
      <c r="H56" s="48">
        <f t="shared" si="2"/>
        <v>0</v>
      </c>
      <c r="I56" s="37">
        <f>INFO!$D$6</f>
        <v>0</v>
      </c>
      <c r="J56" s="37">
        <f>INFO!$D$7</f>
        <v>0</v>
      </c>
      <c r="K56" s="37">
        <f>INFO!$D$8</f>
        <v>0</v>
      </c>
      <c r="L56" s="37">
        <f>INFO!$D$9</f>
        <v>0</v>
      </c>
      <c r="M56" s="37">
        <f>INFO!$D$10</f>
        <v>0</v>
      </c>
      <c r="N56" s="37">
        <f>INFO!$D$11</f>
        <v>0</v>
      </c>
      <c r="O56" s="37">
        <f>INFO!$D$13</f>
        <v>0</v>
      </c>
      <c r="P56" s="37">
        <f>INFO!$D$14</f>
        <v>0</v>
      </c>
      <c r="Q56" s="37">
        <f>INFO!$D$15</f>
        <v>0</v>
      </c>
      <c r="R56" s="53">
        <f>INFO!$D$17</f>
        <v>0</v>
      </c>
      <c r="S56" s="37">
        <f>INFO!$D$18</f>
        <v>0</v>
      </c>
      <c r="T56" s="37">
        <f>INFO!$D$19</f>
        <v>0</v>
      </c>
      <c r="U56" s="37">
        <f>INFO!$D$22</f>
        <v>0</v>
      </c>
      <c r="V56" s="37">
        <f>INFO!$D$23</f>
        <v>0</v>
      </c>
      <c r="W56" s="37">
        <f>INFO!$D$24</f>
        <v>0</v>
      </c>
      <c r="X56" s="37">
        <f>INFO!$D$25</f>
        <v>0</v>
      </c>
      <c r="Y56" s="37">
        <f>INFO!$D$26</f>
        <v>0</v>
      </c>
      <c r="Z56" s="37">
        <f>INFO!$D$27</f>
        <v>0</v>
      </c>
      <c r="AA56" s="37">
        <f>INFO!$D$28</f>
        <v>0</v>
      </c>
      <c r="AB56" s="37">
        <f>INFO!$D$29</f>
        <v>0</v>
      </c>
      <c r="AC56" s="54">
        <f>INFO!$J$10</f>
        <v>3812.0250000000001</v>
      </c>
      <c r="AD56" s="37">
        <f>INFO!$J$9</f>
        <v>45.75</v>
      </c>
      <c r="AE56" s="37">
        <f t="shared" si="3"/>
        <v>0</v>
      </c>
    </row>
    <row r="57" spans="1:31">
      <c r="A57" t="s">
        <v>52</v>
      </c>
      <c r="B57" t="s">
        <v>53</v>
      </c>
      <c r="C57">
        <v>10085</v>
      </c>
      <c r="D57" s="104">
        <f>SUMIFS(HOLDS!I:I,HOLDS!C:C,B57)+SUMIFS(HOLDS!I:I,HOLDS!C:C,"CH.GR.RVSET")</f>
        <v>0</v>
      </c>
      <c r="E57" t="s">
        <v>1</v>
      </c>
      <c r="F57" s="48">
        <f>VLOOKUP(B57,HOLDS!C:T,5,FALSE)</f>
        <v>121.5</v>
      </c>
      <c r="G57" s="104">
        <f>SUMIFS(HOLDS!I:I,HOLDS!C:C,B57)</f>
        <v>0</v>
      </c>
      <c r="H57" s="48">
        <f t="shared" si="2"/>
        <v>0</v>
      </c>
      <c r="I57" s="37">
        <f>INFO!$D$6</f>
        <v>0</v>
      </c>
      <c r="J57" s="37">
        <f>INFO!$D$7</f>
        <v>0</v>
      </c>
      <c r="K57" s="37">
        <f>INFO!$D$8</f>
        <v>0</v>
      </c>
      <c r="L57" s="37">
        <f>INFO!$D$9</f>
        <v>0</v>
      </c>
      <c r="M57" s="37">
        <f>INFO!$D$10</f>
        <v>0</v>
      </c>
      <c r="N57" s="37">
        <f>INFO!$D$11</f>
        <v>0</v>
      </c>
      <c r="O57" s="37">
        <f>INFO!$D$13</f>
        <v>0</v>
      </c>
      <c r="P57" s="37">
        <f>INFO!$D$14</f>
        <v>0</v>
      </c>
      <c r="Q57" s="37">
        <f>INFO!$D$15</f>
        <v>0</v>
      </c>
      <c r="R57" s="53">
        <f>INFO!$D$17</f>
        <v>0</v>
      </c>
      <c r="S57" s="37">
        <f>INFO!$D$18</f>
        <v>0</v>
      </c>
      <c r="T57" s="37">
        <f>INFO!$D$19</f>
        <v>0</v>
      </c>
      <c r="U57" s="37">
        <f>INFO!$D$22</f>
        <v>0</v>
      </c>
      <c r="V57" s="37">
        <f>INFO!$D$23</f>
        <v>0</v>
      </c>
      <c r="W57" s="37">
        <f>INFO!$D$24</f>
        <v>0</v>
      </c>
      <c r="X57" s="37">
        <f>INFO!$D$25</f>
        <v>0</v>
      </c>
      <c r="Y57" s="37">
        <f>INFO!$D$26</f>
        <v>0</v>
      </c>
      <c r="Z57" s="37">
        <f>INFO!$D$27</f>
        <v>0</v>
      </c>
      <c r="AA57" s="37">
        <f>INFO!$D$28</f>
        <v>0</v>
      </c>
      <c r="AB57" s="37">
        <f>INFO!$D$29</f>
        <v>0</v>
      </c>
      <c r="AC57" s="54">
        <f>INFO!$J$10</f>
        <v>3812.0250000000001</v>
      </c>
      <c r="AD57" s="37">
        <f>INFO!$J$9</f>
        <v>45.75</v>
      </c>
      <c r="AE57" s="37">
        <f t="shared" si="3"/>
        <v>0</v>
      </c>
    </row>
    <row r="58" spans="1:31">
      <c r="A58" t="s">
        <v>54</v>
      </c>
      <c r="B58" t="s">
        <v>55</v>
      </c>
      <c r="C58">
        <v>10085</v>
      </c>
      <c r="D58" s="104">
        <f>SUMIFS(HOLDS!I:I,HOLDS!C:C,B58)+SUMIFS(HOLDS!I:I,HOLDS!C:C,"CH.GR.RVSET")</f>
        <v>0</v>
      </c>
      <c r="E58" t="s">
        <v>1</v>
      </c>
      <c r="F58" s="48">
        <f>VLOOKUP(B58,HOLDS!C:T,5,FALSE)</f>
        <v>133</v>
      </c>
      <c r="G58" s="104">
        <f>SUMIFS(HOLDS!I:I,HOLDS!C:C,B58)</f>
        <v>0</v>
      </c>
      <c r="H58" s="48">
        <f t="shared" si="2"/>
        <v>0</v>
      </c>
      <c r="I58" s="37">
        <f>INFO!$D$6</f>
        <v>0</v>
      </c>
      <c r="J58" s="37">
        <f>INFO!$D$7</f>
        <v>0</v>
      </c>
      <c r="K58" s="37">
        <f>INFO!$D$8</f>
        <v>0</v>
      </c>
      <c r="L58" s="37">
        <f>INFO!$D$9</f>
        <v>0</v>
      </c>
      <c r="M58" s="37">
        <f>INFO!$D$10</f>
        <v>0</v>
      </c>
      <c r="N58" s="37">
        <f>INFO!$D$11</f>
        <v>0</v>
      </c>
      <c r="O58" s="37">
        <f>INFO!$D$13</f>
        <v>0</v>
      </c>
      <c r="P58" s="37">
        <f>INFO!$D$14</f>
        <v>0</v>
      </c>
      <c r="Q58" s="37">
        <f>INFO!$D$15</f>
        <v>0</v>
      </c>
      <c r="R58" s="53">
        <f>INFO!$D$17</f>
        <v>0</v>
      </c>
      <c r="S58" s="37">
        <f>INFO!$D$18</f>
        <v>0</v>
      </c>
      <c r="T58" s="37">
        <f>INFO!$D$19</f>
        <v>0</v>
      </c>
      <c r="U58" s="37">
        <f>INFO!$D$22</f>
        <v>0</v>
      </c>
      <c r="V58" s="37">
        <f>INFO!$D$23</f>
        <v>0</v>
      </c>
      <c r="W58" s="37">
        <f>INFO!$D$24</f>
        <v>0</v>
      </c>
      <c r="X58" s="37">
        <f>INFO!$D$25</f>
        <v>0</v>
      </c>
      <c r="Y58" s="37">
        <f>INFO!$D$26</f>
        <v>0</v>
      </c>
      <c r="Z58" s="37">
        <f>INFO!$D$27</f>
        <v>0</v>
      </c>
      <c r="AA58" s="37">
        <f>INFO!$D$28</f>
        <v>0</v>
      </c>
      <c r="AB58" s="37">
        <f>INFO!$D$29</f>
        <v>0</v>
      </c>
      <c r="AC58" s="54">
        <f>INFO!$J$10</f>
        <v>3812.0250000000001</v>
      </c>
      <c r="AD58" s="37">
        <f>INFO!$J$9</f>
        <v>45.75</v>
      </c>
      <c r="AE58" s="37">
        <f t="shared" si="3"/>
        <v>0</v>
      </c>
    </row>
    <row r="59" spans="1:31">
      <c r="A59" t="s">
        <v>56</v>
      </c>
      <c r="B59" t="s">
        <v>57</v>
      </c>
      <c r="C59">
        <v>10085</v>
      </c>
      <c r="D59" s="104">
        <f>SUMIFS(HOLDS!I:I,HOLDS!C:C,B59)+SUMIFS(HOLDS!I:I,HOLDS!C:C,"CH.GR.RVSET")</f>
        <v>0</v>
      </c>
      <c r="E59" t="s">
        <v>1</v>
      </c>
      <c r="F59" s="48">
        <f>VLOOKUP(B59,HOLDS!C:T,5,FALSE)</f>
        <v>125</v>
      </c>
      <c r="G59" s="104">
        <f>SUMIFS(HOLDS!I:I,HOLDS!C:C,B59)</f>
        <v>0</v>
      </c>
      <c r="H59" s="48">
        <f t="shared" si="2"/>
        <v>0</v>
      </c>
      <c r="I59" s="37">
        <f>INFO!$D$6</f>
        <v>0</v>
      </c>
      <c r="J59" s="37">
        <f>INFO!$D$7</f>
        <v>0</v>
      </c>
      <c r="K59" s="37">
        <f>INFO!$D$8</f>
        <v>0</v>
      </c>
      <c r="L59" s="37">
        <f>INFO!$D$9</f>
        <v>0</v>
      </c>
      <c r="M59" s="37">
        <f>INFO!$D$10</f>
        <v>0</v>
      </c>
      <c r="N59" s="37">
        <f>INFO!$D$11</f>
        <v>0</v>
      </c>
      <c r="O59" s="37">
        <f>INFO!$D$13</f>
        <v>0</v>
      </c>
      <c r="P59" s="37">
        <f>INFO!$D$14</f>
        <v>0</v>
      </c>
      <c r="Q59" s="37">
        <f>INFO!$D$15</f>
        <v>0</v>
      </c>
      <c r="R59" s="53">
        <f>INFO!$D$17</f>
        <v>0</v>
      </c>
      <c r="S59" s="37">
        <f>INFO!$D$18</f>
        <v>0</v>
      </c>
      <c r="T59" s="37">
        <f>INFO!$D$19</f>
        <v>0</v>
      </c>
      <c r="U59" s="37">
        <f>INFO!$D$22</f>
        <v>0</v>
      </c>
      <c r="V59" s="37">
        <f>INFO!$D$23</f>
        <v>0</v>
      </c>
      <c r="W59" s="37">
        <f>INFO!$D$24</f>
        <v>0</v>
      </c>
      <c r="X59" s="37">
        <f>INFO!$D$25</f>
        <v>0</v>
      </c>
      <c r="Y59" s="37">
        <f>INFO!$D$26</f>
        <v>0</v>
      </c>
      <c r="Z59" s="37">
        <f>INFO!$D$27</f>
        <v>0</v>
      </c>
      <c r="AA59" s="37">
        <f>INFO!$D$28</f>
        <v>0</v>
      </c>
      <c r="AB59" s="37">
        <f>INFO!$D$29</f>
        <v>0</v>
      </c>
      <c r="AC59" s="54">
        <f>INFO!$J$10</f>
        <v>3812.0250000000001</v>
      </c>
      <c r="AD59" s="37">
        <f>INFO!$J$9</f>
        <v>45.75</v>
      </c>
      <c r="AE59" s="37">
        <f t="shared" si="3"/>
        <v>0</v>
      </c>
    </row>
    <row r="60" spans="1:31">
      <c r="A60" t="s">
        <v>58</v>
      </c>
      <c r="B60" t="s">
        <v>59</v>
      </c>
      <c r="C60">
        <v>10085</v>
      </c>
      <c r="D60" s="104">
        <f>SUMIFS(HOLDS!I:I,HOLDS!C:C,B60)+SUMIFS(HOLDS!I:I,HOLDS!C:C,"CH.GR.RVSET")</f>
        <v>0</v>
      </c>
      <c r="E60" t="s">
        <v>1</v>
      </c>
      <c r="F60" s="48">
        <f>VLOOKUP(B60,HOLDS!C:T,5,FALSE)</f>
        <v>131</v>
      </c>
      <c r="G60" s="104">
        <f>SUMIFS(HOLDS!I:I,HOLDS!C:C,B60)</f>
        <v>0</v>
      </c>
      <c r="H60" s="48">
        <f t="shared" si="2"/>
        <v>0</v>
      </c>
      <c r="I60" s="37">
        <f>INFO!$D$6</f>
        <v>0</v>
      </c>
      <c r="J60" s="37">
        <f>INFO!$D$7</f>
        <v>0</v>
      </c>
      <c r="K60" s="37">
        <f>INFO!$D$8</f>
        <v>0</v>
      </c>
      <c r="L60" s="37">
        <f>INFO!$D$9</f>
        <v>0</v>
      </c>
      <c r="M60" s="37">
        <f>INFO!$D$10</f>
        <v>0</v>
      </c>
      <c r="N60" s="37">
        <f>INFO!$D$11</f>
        <v>0</v>
      </c>
      <c r="O60" s="37">
        <f>INFO!$D$13</f>
        <v>0</v>
      </c>
      <c r="P60" s="37">
        <f>INFO!$D$14</f>
        <v>0</v>
      </c>
      <c r="Q60" s="37">
        <f>INFO!$D$15</f>
        <v>0</v>
      </c>
      <c r="R60" s="53">
        <f>INFO!$D$17</f>
        <v>0</v>
      </c>
      <c r="S60" s="37">
        <f>INFO!$D$18</f>
        <v>0</v>
      </c>
      <c r="T60" s="37">
        <f>INFO!$D$19</f>
        <v>0</v>
      </c>
      <c r="U60" s="37">
        <f>INFO!$D$22</f>
        <v>0</v>
      </c>
      <c r="V60" s="37">
        <f>INFO!$D$23</f>
        <v>0</v>
      </c>
      <c r="W60" s="37">
        <f>INFO!$D$24</f>
        <v>0</v>
      </c>
      <c r="X60" s="37">
        <f>INFO!$D$25</f>
        <v>0</v>
      </c>
      <c r="Y60" s="37">
        <f>INFO!$D$26</f>
        <v>0</v>
      </c>
      <c r="Z60" s="37">
        <f>INFO!$D$27</f>
        <v>0</v>
      </c>
      <c r="AA60" s="37">
        <f>INFO!$D$28</f>
        <v>0</v>
      </c>
      <c r="AB60" s="37">
        <f>INFO!$D$29</f>
        <v>0</v>
      </c>
      <c r="AC60" s="54">
        <f>INFO!$J$10</f>
        <v>3812.0250000000001</v>
      </c>
      <c r="AD60" s="37">
        <f>INFO!$J$9</f>
        <v>45.75</v>
      </c>
      <c r="AE60" s="37">
        <f t="shared" si="3"/>
        <v>0</v>
      </c>
    </row>
    <row r="61" spans="1:31">
      <c r="A61" t="s">
        <v>60</v>
      </c>
      <c r="B61" t="s">
        <v>61</v>
      </c>
      <c r="C61">
        <v>10085</v>
      </c>
      <c r="D61" s="104">
        <f>SUMIFS(HOLDS!I:I,HOLDS!C:C,B61)+SUMIFS(HOLDS!I:I,HOLDS!C:C,"CH.GR.RVSET")</f>
        <v>0</v>
      </c>
      <c r="E61" t="s">
        <v>1</v>
      </c>
      <c r="F61" s="48">
        <f>VLOOKUP(B61,HOLDS!C:T,5,FALSE)</f>
        <v>129.5</v>
      </c>
      <c r="G61" s="104">
        <f>SUMIFS(HOLDS!I:I,HOLDS!C:C,B61)</f>
        <v>0</v>
      </c>
      <c r="H61" s="48">
        <f t="shared" si="2"/>
        <v>0</v>
      </c>
      <c r="I61" s="37">
        <f>INFO!$D$6</f>
        <v>0</v>
      </c>
      <c r="J61" s="37">
        <f>INFO!$D$7</f>
        <v>0</v>
      </c>
      <c r="K61" s="37">
        <f>INFO!$D$8</f>
        <v>0</v>
      </c>
      <c r="L61" s="37">
        <f>INFO!$D$9</f>
        <v>0</v>
      </c>
      <c r="M61" s="37">
        <f>INFO!$D$10</f>
        <v>0</v>
      </c>
      <c r="N61" s="37">
        <f>INFO!$D$11</f>
        <v>0</v>
      </c>
      <c r="O61" s="37">
        <f>INFO!$D$13</f>
        <v>0</v>
      </c>
      <c r="P61" s="37">
        <f>INFO!$D$14</f>
        <v>0</v>
      </c>
      <c r="Q61" s="37">
        <f>INFO!$D$15</f>
        <v>0</v>
      </c>
      <c r="R61" s="53">
        <f>INFO!$D$17</f>
        <v>0</v>
      </c>
      <c r="S61" s="37">
        <f>INFO!$D$18</f>
        <v>0</v>
      </c>
      <c r="T61" s="37">
        <f>INFO!$D$19</f>
        <v>0</v>
      </c>
      <c r="U61" s="37">
        <f>INFO!$D$22</f>
        <v>0</v>
      </c>
      <c r="V61" s="37">
        <f>INFO!$D$23</f>
        <v>0</v>
      </c>
      <c r="W61" s="37">
        <f>INFO!$D$24</f>
        <v>0</v>
      </c>
      <c r="X61" s="37">
        <f>INFO!$D$25</f>
        <v>0</v>
      </c>
      <c r="Y61" s="37">
        <f>INFO!$D$26</f>
        <v>0</v>
      </c>
      <c r="Z61" s="37">
        <f>INFO!$D$27</f>
        <v>0</v>
      </c>
      <c r="AA61" s="37">
        <f>INFO!$D$28</f>
        <v>0</v>
      </c>
      <c r="AB61" s="37">
        <f>INFO!$D$29</f>
        <v>0</v>
      </c>
      <c r="AC61" s="54">
        <f>INFO!$J$10</f>
        <v>3812.0250000000001</v>
      </c>
      <c r="AD61" s="37">
        <f>INFO!$J$9</f>
        <v>45.75</v>
      </c>
      <c r="AE61" s="37">
        <f t="shared" si="3"/>
        <v>0</v>
      </c>
    </row>
    <row r="62" spans="1:31">
      <c r="A62" t="s">
        <v>62</v>
      </c>
      <c r="B62" t="s">
        <v>63</v>
      </c>
      <c r="C62">
        <v>10085</v>
      </c>
      <c r="D62" s="104">
        <f>SUMIFS(HOLDS!I:I,HOLDS!C:C,B62)+SUMIFS(HOLDS!I:I,HOLDS!C:C,"CH.GR.RVSET")</f>
        <v>0</v>
      </c>
      <c r="E62" t="s">
        <v>1</v>
      </c>
      <c r="F62" s="48">
        <f>VLOOKUP(B62,HOLDS!C:T,5,FALSE)</f>
        <v>139.5</v>
      </c>
      <c r="G62" s="104">
        <f>SUMIFS(HOLDS!I:I,HOLDS!C:C,B62)</f>
        <v>0</v>
      </c>
      <c r="H62" s="48">
        <f t="shared" si="2"/>
        <v>0</v>
      </c>
      <c r="I62" s="37">
        <f>INFO!$D$6</f>
        <v>0</v>
      </c>
      <c r="J62" s="37">
        <f>INFO!$D$7</f>
        <v>0</v>
      </c>
      <c r="K62" s="37">
        <f>INFO!$D$8</f>
        <v>0</v>
      </c>
      <c r="L62" s="37">
        <f>INFO!$D$9</f>
        <v>0</v>
      </c>
      <c r="M62" s="37">
        <f>INFO!$D$10</f>
        <v>0</v>
      </c>
      <c r="N62" s="37">
        <f>INFO!$D$11</f>
        <v>0</v>
      </c>
      <c r="O62" s="37">
        <f>INFO!$D$13</f>
        <v>0</v>
      </c>
      <c r="P62" s="37">
        <f>INFO!$D$14</f>
        <v>0</v>
      </c>
      <c r="Q62" s="37">
        <f>INFO!$D$15</f>
        <v>0</v>
      </c>
      <c r="R62" s="53">
        <f>INFO!$D$17</f>
        <v>0</v>
      </c>
      <c r="S62" s="37">
        <f>INFO!$D$18</f>
        <v>0</v>
      </c>
      <c r="T62" s="37">
        <f>INFO!$D$19</f>
        <v>0</v>
      </c>
      <c r="U62" s="37">
        <f>INFO!$D$22</f>
        <v>0</v>
      </c>
      <c r="V62" s="37">
        <f>INFO!$D$23</f>
        <v>0</v>
      </c>
      <c r="W62" s="37">
        <f>INFO!$D$24</f>
        <v>0</v>
      </c>
      <c r="X62" s="37">
        <f>INFO!$D$25</f>
        <v>0</v>
      </c>
      <c r="Y62" s="37">
        <f>INFO!$D$26</f>
        <v>0</v>
      </c>
      <c r="Z62" s="37">
        <f>INFO!$D$27</f>
        <v>0</v>
      </c>
      <c r="AA62" s="37">
        <f>INFO!$D$28</f>
        <v>0</v>
      </c>
      <c r="AB62" s="37">
        <f>INFO!$D$29</f>
        <v>0</v>
      </c>
      <c r="AC62" s="54">
        <f>INFO!$J$10</f>
        <v>3812.0250000000001</v>
      </c>
      <c r="AD62" s="37">
        <f>INFO!$J$9</f>
        <v>45.75</v>
      </c>
      <c r="AE62" s="37">
        <f t="shared" si="3"/>
        <v>0</v>
      </c>
    </row>
    <row r="63" spans="1:31">
      <c r="A63" t="s">
        <v>64</v>
      </c>
      <c r="B63" t="s">
        <v>65</v>
      </c>
      <c r="C63">
        <v>10085</v>
      </c>
      <c r="D63" s="104">
        <f>SUMIFS(HOLDS!I:I,HOLDS!C:C,B63)+SUMIFS(HOLDS!I:I,HOLDS!C:C,"CH.GR.RVSET")</f>
        <v>0</v>
      </c>
      <c r="E63" t="s">
        <v>1</v>
      </c>
      <c r="F63" s="48">
        <f>VLOOKUP(B63,HOLDS!C:T,5,FALSE)</f>
        <v>131.5</v>
      </c>
      <c r="G63" s="104">
        <f>SUMIFS(HOLDS!I:I,HOLDS!C:C,B63)</f>
        <v>0</v>
      </c>
      <c r="H63" s="48">
        <f t="shared" si="2"/>
        <v>0</v>
      </c>
      <c r="I63" s="37">
        <f>INFO!$D$6</f>
        <v>0</v>
      </c>
      <c r="J63" s="37">
        <f>INFO!$D$7</f>
        <v>0</v>
      </c>
      <c r="K63" s="37">
        <f>INFO!$D$8</f>
        <v>0</v>
      </c>
      <c r="L63" s="37">
        <f>INFO!$D$9</f>
        <v>0</v>
      </c>
      <c r="M63" s="37">
        <f>INFO!$D$10</f>
        <v>0</v>
      </c>
      <c r="N63" s="37">
        <f>INFO!$D$11</f>
        <v>0</v>
      </c>
      <c r="O63" s="37">
        <f>INFO!$D$13</f>
        <v>0</v>
      </c>
      <c r="P63" s="37">
        <f>INFO!$D$14</f>
        <v>0</v>
      </c>
      <c r="Q63" s="37">
        <f>INFO!$D$15</f>
        <v>0</v>
      </c>
      <c r="R63" s="53">
        <f>INFO!$D$17</f>
        <v>0</v>
      </c>
      <c r="S63" s="37">
        <f>INFO!$D$18</f>
        <v>0</v>
      </c>
      <c r="T63" s="37">
        <f>INFO!$D$19</f>
        <v>0</v>
      </c>
      <c r="U63" s="37">
        <f>INFO!$D$22</f>
        <v>0</v>
      </c>
      <c r="V63" s="37">
        <f>INFO!$D$23</f>
        <v>0</v>
      </c>
      <c r="W63" s="37">
        <f>INFO!$D$24</f>
        <v>0</v>
      </c>
      <c r="X63" s="37">
        <f>INFO!$D$25</f>
        <v>0</v>
      </c>
      <c r="Y63" s="37">
        <f>INFO!$D$26</f>
        <v>0</v>
      </c>
      <c r="Z63" s="37">
        <f>INFO!$D$27</f>
        <v>0</v>
      </c>
      <c r="AA63" s="37">
        <f>INFO!$D$28</f>
        <v>0</v>
      </c>
      <c r="AB63" s="37">
        <f>INFO!$D$29</f>
        <v>0</v>
      </c>
      <c r="AC63" s="54">
        <f>INFO!$J$10</f>
        <v>3812.0250000000001</v>
      </c>
      <c r="AD63" s="37">
        <f>INFO!$J$9</f>
        <v>45.75</v>
      </c>
      <c r="AE63" s="37">
        <f t="shared" si="3"/>
        <v>0</v>
      </c>
    </row>
    <row r="64" spans="1:31">
      <c r="A64" t="s">
        <v>66</v>
      </c>
      <c r="B64" t="s">
        <v>67</v>
      </c>
      <c r="C64">
        <v>10085</v>
      </c>
      <c r="D64" s="104">
        <f>SUMIFS(HOLDS!I:I,HOLDS!C:C,B64)+SUMIFS(HOLDS!I:I,HOLDS!C:C,"CH.GR.RVSET")</f>
        <v>0</v>
      </c>
      <c r="E64" t="s">
        <v>1</v>
      </c>
      <c r="F64" s="48">
        <f>VLOOKUP(B64,HOLDS!C:T,5,FALSE)</f>
        <v>123</v>
      </c>
      <c r="G64" s="104">
        <f>SUMIFS(HOLDS!I:I,HOLDS!C:C,B64)</f>
        <v>0</v>
      </c>
      <c r="H64" s="48">
        <f t="shared" si="2"/>
        <v>0</v>
      </c>
      <c r="I64" s="37">
        <f>INFO!$D$6</f>
        <v>0</v>
      </c>
      <c r="J64" s="37">
        <f>INFO!$D$7</f>
        <v>0</v>
      </c>
      <c r="K64" s="37">
        <f>INFO!$D$8</f>
        <v>0</v>
      </c>
      <c r="L64" s="37">
        <f>INFO!$D$9</f>
        <v>0</v>
      </c>
      <c r="M64" s="37">
        <f>INFO!$D$10</f>
        <v>0</v>
      </c>
      <c r="N64" s="37">
        <f>INFO!$D$11</f>
        <v>0</v>
      </c>
      <c r="O64" s="37">
        <f>INFO!$D$13</f>
        <v>0</v>
      </c>
      <c r="P64" s="37">
        <f>INFO!$D$14</f>
        <v>0</v>
      </c>
      <c r="Q64" s="37">
        <f>INFO!$D$15</f>
        <v>0</v>
      </c>
      <c r="R64" s="53">
        <f>INFO!$D$17</f>
        <v>0</v>
      </c>
      <c r="S64" s="37">
        <f>INFO!$D$18</f>
        <v>0</v>
      </c>
      <c r="T64" s="37">
        <f>INFO!$D$19</f>
        <v>0</v>
      </c>
      <c r="U64" s="37">
        <f>INFO!$D$22</f>
        <v>0</v>
      </c>
      <c r="V64" s="37">
        <f>INFO!$D$23</f>
        <v>0</v>
      </c>
      <c r="W64" s="37">
        <f>INFO!$D$24</f>
        <v>0</v>
      </c>
      <c r="X64" s="37">
        <f>INFO!$D$25</f>
        <v>0</v>
      </c>
      <c r="Y64" s="37">
        <f>INFO!$D$26</f>
        <v>0</v>
      </c>
      <c r="Z64" s="37">
        <f>INFO!$D$27</f>
        <v>0</v>
      </c>
      <c r="AA64" s="37">
        <f>INFO!$D$28</f>
        <v>0</v>
      </c>
      <c r="AB64" s="37">
        <f>INFO!$D$29</f>
        <v>0</v>
      </c>
      <c r="AC64" s="54">
        <f>INFO!$J$10</f>
        <v>3812.0250000000001</v>
      </c>
      <c r="AD64" s="37">
        <f>INFO!$J$9</f>
        <v>45.75</v>
      </c>
      <c r="AE64" s="37">
        <f t="shared" si="3"/>
        <v>0</v>
      </c>
    </row>
    <row r="65" spans="1:31">
      <c r="A65" t="s">
        <v>68</v>
      </c>
      <c r="B65" t="s">
        <v>69</v>
      </c>
      <c r="C65">
        <v>10085</v>
      </c>
      <c r="D65" s="104">
        <f>SUMIFS(HOLDS!I:I,HOLDS!C:C,B65)+SUMIFS(HOLDS!I:I,HOLDS!C:C,"CH.GR.RVSET")</f>
        <v>0</v>
      </c>
      <c r="E65" t="s">
        <v>1</v>
      </c>
      <c r="F65" s="48">
        <f>VLOOKUP(B65,HOLDS!C:T,5,FALSE)</f>
        <v>136.5</v>
      </c>
      <c r="G65" s="104">
        <f>SUMIFS(HOLDS!I:I,HOLDS!C:C,B65)</f>
        <v>0</v>
      </c>
      <c r="H65" s="48">
        <f t="shared" si="2"/>
        <v>0</v>
      </c>
      <c r="I65" s="37">
        <f>INFO!$D$6</f>
        <v>0</v>
      </c>
      <c r="J65" s="37">
        <f>INFO!$D$7</f>
        <v>0</v>
      </c>
      <c r="K65" s="37">
        <f>INFO!$D$8</f>
        <v>0</v>
      </c>
      <c r="L65" s="37">
        <f>INFO!$D$9</f>
        <v>0</v>
      </c>
      <c r="M65" s="37">
        <f>INFO!$D$10</f>
        <v>0</v>
      </c>
      <c r="N65" s="37">
        <f>INFO!$D$11</f>
        <v>0</v>
      </c>
      <c r="O65" s="37">
        <f>INFO!$D$13</f>
        <v>0</v>
      </c>
      <c r="P65" s="37">
        <f>INFO!$D$14</f>
        <v>0</v>
      </c>
      <c r="Q65" s="37">
        <f>INFO!$D$15</f>
        <v>0</v>
      </c>
      <c r="R65" s="53">
        <f>INFO!$D$17</f>
        <v>0</v>
      </c>
      <c r="S65" s="37">
        <f>INFO!$D$18</f>
        <v>0</v>
      </c>
      <c r="T65" s="37">
        <f>INFO!$D$19</f>
        <v>0</v>
      </c>
      <c r="U65" s="37">
        <f>INFO!$D$22</f>
        <v>0</v>
      </c>
      <c r="V65" s="37">
        <f>INFO!$D$23</f>
        <v>0</v>
      </c>
      <c r="W65" s="37">
        <f>INFO!$D$24</f>
        <v>0</v>
      </c>
      <c r="X65" s="37">
        <f>INFO!$D$25</f>
        <v>0</v>
      </c>
      <c r="Y65" s="37">
        <f>INFO!$D$26</f>
        <v>0</v>
      </c>
      <c r="Z65" s="37">
        <f>INFO!$D$27</f>
        <v>0</v>
      </c>
      <c r="AA65" s="37">
        <f>INFO!$D$28</f>
        <v>0</v>
      </c>
      <c r="AB65" s="37">
        <f>INFO!$D$29</f>
        <v>0</v>
      </c>
      <c r="AC65" s="54">
        <f>INFO!$J$10</f>
        <v>3812.0250000000001</v>
      </c>
      <c r="AD65" s="37">
        <f>INFO!$J$9</f>
        <v>45.75</v>
      </c>
      <c r="AE65" s="37">
        <f t="shared" si="3"/>
        <v>0</v>
      </c>
    </row>
    <row r="66" spans="1:31">
      <c r="A66" t="s">
        <v>70</v>
      </c>
      <c r="B66" t="s">
        <v>71</v>
      </c>
      <c r="C66">
        <v>10085</v>
      </c>
      <c r="D66" s="104">
        <f>SUMIFS(HOLDS!I:I,HOLDS!C:C,B66)+SUMIFS(HOLDS!I:I,HOLDS!C:C,"CH.GR.RVSET")</f>
        <v>0</v>
      </c>
      <c r="E66" t="s">
        <v>1</v>
      </c>
      <c r="F66" s="48">
        <f>VLOOKUP(B66,HOLDS!C:T,5,FALSE)</f>
        <v>159.5</v>
      </c>
      <c r="G66" s="104">
        <f>SUMIFS(HOLDS!I:I,HOLDS!C:C,B66)</f>
        <v>0</v>
      </c>
      <c r="H66" s="48">
        <f t="shared" si="2"/>
        <v>0</v>
      </c>
      <c r="I66" s="37">
        <f>INFO!$D$6</f>
        <v>0</v>
      </c>
      <c r="J66" s="37">
        <f>INFO!$D$7</f>
        <v>0</v>
      </c>
      <c r="K66" s="37">
        <f>INFO!$D$8</f>
        <v>0</v>
      </c>
      <c r="L66" s="37">
        <f>INFO!$D$9</f>
        <v>0</v>
      </c>
      <c r="M66" s="37">
        <f>INFO!$D$10</f>
        <v>0</v>
      </c>
      <c r="N66" s="37">
        <f>INFO!$D$11</f>
        <v>0</v>
      </c>
      <c r="O66" s="37">
        <f>INFO!$D$13</f>
        <v>0</v>
      </c>
      <c r="P66" s="37">
        <f>INFO!$D$14</f>
        <v>0</v>
      </c>
      <c r="Q66" s="37">
        <f>INFO!$D$15</f>
        <v>0</v>
      </c>
      <c r="R66" s="53">
        <f>INFO!$D$17</f>
        <v>0</v>
      </c>
      <c r="S66" s="37">
        <f>INFO!$D$18</f>
        <v>0</v>
      </c>
      <c r="T66" s="37">
        <f>INFO!$D$19</f>
        <v>0</v>
      </c>
      <c r="U66" s="37">
        <f>INFO!$D$22</f>
        <v>0</v>
      </c>
      <c r="V66" s="37">
        <f>INFO!$D$23</f>
        <v>0</v>
      </c>
      <c r="W66" s="37">
        <f>INFO!$D$24</f>
        <v>0</v>
      </c>
      <c r="X66" s="37">
        <f>INFO!$D$25</f>
        <v>0</v>
      </c>
      <c r="Y66" s="37">
        <f>INFO!$D$26</f>
        <v>0</v>
      </c>
      <c r="Z66" s="37">
        <f>INFO!$D$27</f>
        <v>0</v>
      </c>
      <c r="AA66" s="37">
        <f>INFO!$D$28</f>
        <v>0</v>
      </c>
      <c r="AB66" s="37">
        <f>INFO!$D$29</f>
        <v>0</v>
      </c>
      <c r="AC66" s="54">
        <f>INFO!$J$10</f>
        <v>3812.0250000000001</v>
      </c>
      <c r="AD66" s="37">
        <f>INFO!$J$9</f>
        <v>45.75</v>
      </c>
      <c r="AE66" s="37">
        <f t="shared" si="3"/>
        <v>0</v>
      </c>
    </row>
    <row r="67" spans="1:31">
      <c r="A67" t="s">
        <v>73</v>
      </c>
      <c r="B67" t="s">
        <v>74</v>
      </c>
      <c r="C67">
        <v>10085</v>
      </c>
      <c r="D67" s="104">
        <f>SUMIFS(HOLDS!I:I,HOLDS!C:C,B67)+SUMIFS(HOLDS!I:I,HOLDS!C:C,"CH.GR.RVSET")</f>
        <v>0</v>
      </c>
      <c r="E67" t="s">
        <v>1</v>
      </c>
      <c r="F67" s="48">
        <f>VLOOKUP(B67,HOLDS!C:T,5,FALSE)</f>
        <v>161.5</v>
      </c>
      <c r="G67" s="104">
        <f>SUMIFS(HOLDS!I:I,HOLDS!C:C,B67)</f>
        <v>0</v>
      </c>
      <c r="H67" s="48">
        <f t="shared" si="2"/>
        <v>0</v>
      </c>
      <c r="I67" s="37">
        <f>INFO!$D$6</f>
        <v>0</v>
      </c>
      <c r="J67" s="37">
        <f>INFO!$D$7</f>
        <v>0</v>
      </c>
      <c r="K67" s="37">
        <f>INFO!$D$8</f>
        <v>0</v>
      </c>
      <c r="L67" s="37">
        <f>INFO!$D$9</f>
        <v>0</v>
      </c>
      <c r="M67" s="37">
        <f>INFO!$D$10</f>
        <v>0</v>
      </c>
      <c r="N67" s="37">
        <f>INFO!$D$11</f>
        <v>0</v>
      </c>
      <c r="O67" s="37">
        <f>INFO!$D$13</f>
        <v>0</v>
      </c>
      <c r="P67" s="37">
        <f>INFO!$D$14</f>
        <v>0</v>
      </c>
      <c r="Q67" s="37">
        <f>INFO!$D$15</f>
        <v>0</v>
      </c>
      <c r="R67" s="53">
        <f>INFO!$D$17</f>
        <v>0</v>
      </c>
      <c r="S67" s="37">
        <f>INFO!$D$18</f>
        <v>0</v>
      </c>
      <c r="T67" s="37">
        <f>INFO!$D$19</f>
        <v>0</v>
      </c>
      <c r="U67" s="37">
        <f>INFO!$D$22</f>
        <v>0</v>
      </c>
      <c r="V67" s="37">
        <f>INFO!$D$23</f>
        <v>0</v>
      </c>
      <c r="W67" s="37">
        <f>INFO!$D$24</f>
        <v>0</v>
      </c>
      <c r="X67" s="37">
        <f>INFO!$D$25</f>
        <v>0</v>
      </c>
      <c r="Y67" s="37">
        <f>INFO!$D$26</f>
        <v>0</v>
      </c>
      <c r="Z67" s="37">
        <f>INFO!$D$27</f>
        <v>0</v>
      </c>
      <c r="AA67" s="37">
        <f>INFO!$D$28</f>
        <v>0</v>
      </c>
      <c r="AB67" s="37">
        <f>INFO!$D$29</f>
        <v>0</v>
      </c>
      <c r="AC67" s="54">
        <f>INFO!$J$10</f>
        <v>3812.0250000000001</v>
      </c>
      <c r="AD67" s="37">
        <f>INFO!$J$9</f>
        <v>45.75</v>
      </c>
      <c r="AE67" s="37">
        <f t="shared" si="3"/>
        <v>0</v>
      </c>
    </row>
    <row r="68" spans="1:31">
      <c r="A68" t="s">
        <v>75</v>
      </c>
      <c r="B68" t="s">
        <v>76</v>
      </c>
      <c r="C68">
        <v>10085</v>
      </c>
      <c r="D68" s="104">
        <f>SUMIFS(HOLDS!I:I,HOLDS!C:C,B68)+SUMIFS(HOLDS!I:I,HOLDS!C:C,"CH.GR.RVSET")</f>
        <v>0</v>
      </c>
      <c r="E68" t="s">
        <v>1</v>
      </c>
      <c r="F68" s="48">
        <f>VLOOKUP(B68,HOLDS!C:T,5,FALSE)</f>
        <v>227.5</v>
      </c>
      <c r="G68" s="104">
        <f>SUMIFS(HOLDS!I:I,HOLDS!C:C,B68)</f>
        <v>0</v>
      </c>
      <c r="H68" s="48">
        <f t="shared" si="2"/>
        <v>0</v>
      </c>
      <c r="I68" s="37">
        <f>INFO!$D$6</f>
        <v>0</v>
      </c>
      <c r="J68" s="37">
        <f>INFO!$D$7</f>
        <v>0</v>
      </c>
      <c r="K68" s="37">
        <f>INFO!$D$8</f>
        <v>0</v>
      </c>
      <c r="L68" s="37">
        <f>INFO!$D$9</f>
        <v>0</v>
      </c>
      <c r="M68" s="37">
        <f>INFO!$D$10</f>
        <v>0</v>
      </c>
      <c r="N68" s="37">
        <f>INFO!$D$11</f>
        <v>0</v>
      </c>
      <c r="O68" s="37">
        <f>INFO!$D$13</f>
        <v>0</v>
      </c>
      <c r="P68" s="37">
        <f>INFO!$D$14</f>
        <v>0</v>
      </c>
      <c r="Q68" s="37">
        <f>INFO!$D$15</f>
        <v>0</v>
      </c>
      <c r="R68" s="53">
        <f>INFO!$D$17</f>
        <v>0</v>
      </c>
      <c r="S68" s="37">
        <f>INFO!$D$18</f>
        <v>0</v>
      </c>
      <c r="T68" s="37">
        <f>INFO!$D$19</f>
        <v>0</v>
      </c>
      <c r="U68" s="37">
        <f>INFO!$D$22</f>
        <v>0</v>
      </c>
      <c r="V68" s="37">
        <f>INFO!$D$23</f>
        <v>0</v>
      </c>
      <c r="W68" s="37">
        <f>INFO!$D$24</f>
        <v>0</v>
      </c>
      <c r="X68" s="37">
        <f>INFO!$D$25</f>
        <v>0</v>
      </c>
      <c r="Y68" s="37">
        <f>INFO!$D$26</f>
        <v>0</v>
      </c>
      <c r="Z68" s="37">
        <f>INFO!$D$27</f>
        <v>0</v>
      </c>
      <c r="AA68" s="37">
        <f>INFO!$D$28</f>
        <v>0</v>
      </c>
      <c r="AB68" s="37">
        <f>INFO!$D$29</f>
        <v>0</v>
      </c>
      <c r="AC68" s="54">
        <f>INFO!$J$10</f>
        <v>3812.0250000000001</v>
      </c>
      <c r="AD68" s="37">
        <f>INFO!$J$9</f>
        <v>45.75</v>
      </c>
      <c r="AE68" s="37">
        <f t="shared" si="3"/>
        <v>0</v>
      </c>
    </row>
    <row r="69" spans="1:31">
      <c r="A69" t="s">
        <v>77</v>
      </c>
      <c r="B69" t="s">
        <v>78</v>
      </c>
      <c r="C69">
        <v>10085</v>
      </c>
      <c r="D69" s="104">
        <f>SUMIFS(HOLDS!I:I,HOLDS!C:C,B69)+SUMIFS(HOLDS!I:I,HOLDS!C:C,"CH.GR.RVSET")</f>
        <v>0</v>
      </c>
      <c r="E69" t="s">
        <v>1</v>
      </c>
      <c r="F69" s="48">
        <f>VLOOKUP(B69,HOLDS!C:T,5,FALSE)</f>
        <v>153</v>
      </c>
      <c r="G69" s="104">
        <f>SUMIFS(HOLDS!I:I,HOLDS!C:C,B69)</f>
        <v>0</v>
      </c>
      <c r="H69" s="48">
        <f t="shared" si="2"/>
        <v>0</v>
      </c>
      <c r="I69" s="37">
        <f>INFO!$D$6</f>
        <v>0</v>
      </c>
      <c r="J69" s="37">
        <f>INFO!$D$7</f>
        <v>0</v>
      </c>
      <c r="K69" s="37">
        <f>INFO!$D$8</f>
        <v>0</v>
      </c>
      <c r="L69" s="37">
        <f>INFO!$D$9</f>
        <v>0</v>
      </c>
      <c r="M69" s="37">
        <f>INFO!$D$10</f>
        <v>0</v>
      </c>
      <c r="N69" s="37">
        <f>INFO!$D$11</f>
        <v>0</v>
      </c>
      <c r="O69" s="37">
        <f>INFO!$D$13</f>
        <v>0</v>
      </c>
      <c r="P69" s="37">
        <f>INFO!$D$14</f>
        <v>0</v>
      </c>
      <c r="Q69" s="37">
        <f>INFO!$D$15</f>
        <v>0</v>
      </c>
      <c r="R69" s="53">
        <f>INFO!$D$17</f>
        <v>0</v>
      </c>
      <c r="S69" s="37">
        <f>INFO!$D$18</f>
        <v>0</v>
      </c>
      <c r="T69" s="37">
        <f>INFO!$D$19</f>
        <v>0</v>
      </c>
      <c r="U69" s="37">
        <f>INFO!$D$22</f>
        <v>0</v>
      </c>
      <c r="V69" s="37">
        <f>INFO!$D$23</f>
        <v>0</v>
      </c>
      <c r="W69" s="37">
        <f>INFO!$D$24</f>
        <v>0</v>
      </c>
      <c r="X69" s="37">
        <f>INFO!$D$25</f>
        <v>0</v>
      </c>
      <c r="Y69" s="37">
        <f>INFO!$D$26</f>
        <v>0</v>
      </c>
      <c r="Z69" s="37">
        <f>INFO!$D$27</f>
        <v>0</v>
      </c>
      <c r="AA69" s="37">
        <f>INFO!$D$28</f>
        <v>0</v>
      </c>
      <c r="AB69" s="37">
        <f>INFO!$D$29</f>
        <v>0</v>
      </c>
      <c r="AC69" s="54">
        <f>INFO!$J$10</f>
        <v>3812.0250000000001</v>
      </c>
      <c r="AD69" s="37">
        <f>INFO!$J$9</f>
        <v>45.75</v>
      </c>
      <c r="AE69" s="37">
        <f t="shared" si="3"/>
        <v>0</v>
      </c>
    </row>
    <row r="70" spans="1:31">
      <c r="A70" t="s">
        <v>79</v>
      </c>
      <c r="B70" t="s">
        <v>80</v>
      </c>
      <c r="C70">
        <v>10085</v>
      </c>
      <c r="D70" s="104">
        <f>SUMIFS(HOLDS!I:I,HOLDS!C:C,B70)+SUMIFS(HOLDS!I:I,HOLDS!C:C,"CH.GR.RVSET")</f>
        <v>0</v>
      </c>
      <c r="E70" t="s">
        <v>1</v>
      </c>
      <c r="F70" s="48">
        <f>VLOOKUP(B70,HOLDS!C:T,5,FALSE)</f>
        <v>141</v>
      </c>
      <c r="G70" s="104">
        <f>SUMIFS(HOLDS!I:I,HOLDS!C:C,B70)</f>
        <v>0</v>
      </c>
      <c r="H70" s="48">
        <f t="shared" si="2"/>
        <v>0</v>
      </c>
      <c r="I70" s="37">
        <f>INFO!$D$6</f>
        <v>0</v>
      </c>
      <c r="J70" s="37">
        <f>INFO!$D$7</f>
        <v>0</v>
      </c>
      <c r="K70" s="37">
        <f>INFO!$D$8</f>
        <v>0</v>
      </c>
      <c r="L70" s="37">
        <f>INFO!$D$9</f>
        <v>0</v>
      </c>
      <c r="M70" s="37">
        <f>INFO!$D$10</f>
        <v>0</v>
      </c>
      <c r="N70" s="37">
        <f>INFO!$D$11</f>
        <v>0</v>
      </c>
      <c r="O70" s="37">
        <f>INFO!$D$13</f>
        <v>0</v>
      </c>
      <c r="P70" s="37">
        <f>INFO!$D$14</f>
        <v>0</v>
      </c>
      <c r="Q70" s="37">
        <f>INFO!$D$15</f>
        <v>0</v>
      </c>
      <c r="R70" s="53">
        <f>INFO!$D$17</f>
        <v>0</v>
      </c>
      <c r="S70" s="37">
        <f>INFO!$D$18</f>
        <v>0</v>
      </c>
      <c r="T70" s="37">
        <f>INFO!$D$19</f>
        <v>0</v>
      </c>
      <c r="U70" s="37">
        <f>INFO!$D$22</f>
        <v>0</v>
      </c>
      <c r="V70" s="37">
        <f>INFO!$D$23</f>
        <v>0</v>
      </c>
      <c r="W70" s="37">
        <f>INFO!$D$24</f>
        <v>0</v>
      </c>
      <c r="X70" s="37">
        <f>INFO!$D$25</f>
        <v>0</v>
      </c>
      <c r="Y70" s="37">
        <f>INFO!$D$26</f>
        <v>0</v>
      </c>
      <c r="Z70" s="37">
        <f>INFO!$D$27</f>
        <v>0</v>
      </c>
      <c r="AA70" s="37">
        <f>INFO!$D$28</f>
        <v>0</v>
      </c>
      <c r="AB70" s="37">
        <f>INFO!$D$29</f>
        <v>0</v>
      </c>
      <c r="AC70" s="54">
        <f>INFO!$J$10</f>
        <v>3812.0250000000001</v>
      </c>
      <c r="AD70" s="37">
        <f>INFO!$J$9</f>
        <v>45.75</v>
      </c>
      <c r="AE70" s="37">
        <f t="shared" si="3"/>
        <v>0</v>
      </c>
    </row>
    <row r="71" spans="1:31">
      <c r="A71" t="s">
        <v>81</v>
      </c>
      <c r="B71" t="s">
        <v>82</v>
      </c>
      <c r="C71">
        <v>10085</v>
      </c>
      <c r="D71" s="104">
        <f>SUMIFS(HOLDS!I:I,HOLDS!C:C,B71)+SUMIFS(HOLDS!I:I,HOLDS!C:C,"CH.GR.RVSET")</f>
        <v>0</v>
      </c>
      <c r="E71" t="s">
        <v>1</v>
      </c>
      <c r="F71" s="48">
        <f>VLOOKUP(B71,HOLDS!C:T,5,FALSE)</f>
        <v>129.5</v>
      </c>
      <c r="G71" s="104">
        <f>SUMIFS(HOLDS!I:I,HOLDS!C:C,B71)</f>
        <v>0</v>
      </c>
      <c r="H71" s="48">
        <f t="shared" si="2"/>
        <v>0</v>
      </c>
      <c r="I71" s="37">
        <f>INFO!$D$6</f>
        <v>0</v>
      </c>
      <c r="J71" s="37">
        <f>INFO!$D$7</f>
        <v>0</v>
      </c>
      <c r="K71" s="37">
        <f>INFO!$D$8</f>
        <v>0</v>
      </c>
      <c r="L71" s="37">
        <f>INFO!$D$9</f>
        <v>0</v>
      </c>
      <c r="M71" s="37">
        <f>INFO!$D$10</f>
        <v>0</v>
      </c>
      <c r="N71" s="37">
        <f>INFO!$D$11</f>
        <v>0</v>
      </c>
      <c r="O71" s="37">
        <f>INFO!$D$13</f>
        <v>0</v>
      </c>
      <c r="P71" s="37">
        <f>INFO!$D$14</f>
        <v>0</v>
      </c>
      <c r="Q71" s="37">
        <f>INFO!$D$15</f>
        <v>0</v>
      </c>
      <c r="R71" s="53">
        <f>INFO!$D$17</f>
        <v>0</v>
      </c>
      <c r="S71" s="37">
        <f>INFO!$D$18</f>
        <v>0</v>
      </c>
      <c r="T71" s="37">
        <f>INFO!$D$19</f>
        <v>0</v>
      </c>
      <c r="U71" s="37">
        <f>INFO!$D$22</f>
        <v>0</v>
      </c>
      <c r="V71" s="37">
        <f>INFO!$D$23</f>
        <v>0</v>
      </c>
      <c r="W71" s="37">
        <f>INFO!$D$24</f>
        <v>0</v>
      </c>
      <c r="X71" s="37">
        <f>INFO!$D$25</f>
        <v>0</v>
      </c>
      <c r="Y71" s="37">
        <f>INFO!$D$26</f>
        <v>0</v>
      </c>
      <c r="Z71" s="37">
        <f>INFO!$D$27</f>
        <v>0</v>
      </c>
      <c r="AA71" s="37">
        <f>INFO!$D$28</f>
        <v>0</v>
      </c>
      <c r="AB71" s="37">
        <f>INFO!$D$29</f>
        <v>0</v>
      </c>
      <c r="AC71" s="54">
        <f>INFO!$J$10</f>
        <v>3812.0250000000001</v>
      </c>
      <c r="AD71" s="37">
        <f>INFO!$J$9</f>
        <v>45.75</v>
      </c>
      <c r="AE71" s="37">
        <f t="shared" si="3"/>
        <v>0</v>
      </c>
    </row>
    <row r="72" spans="1:31">
      <c r="A72" t="s">
        <v>83</v>
      </c>
      <c r="B72" t="s">
        <v>84</v>
      </c>
      <c r="C72">
        <v>10085</v>
      </c>
      <c r="D72" s="104">
        <f>SUMIFS(HOLDS!I:I,HOLDS!C:C,B72)+SUMIFS(HOLDS!I:I,HOLDS!C:C,"CH.GR.RVSET")</f>
        <v>0</v>
      </c>
      <c r="E72" t="s">
        <v>1</v>
      </c>
      <c r="F72" s="48">
        <f>VLOOKUP(B72,HOLDS!C:T,5,FALSE)</f>
        <v>126.5</v>
      </c>
      <c r="G72" s="104">
        <f>SUMIFS(HOLDS!I:I,HOLDS!C:C,B72)</f>
        <v>0</v>
      </c>
      <c r="H72" s="48">
        <f t="shared" si="2"/>
        <v>0</v>
      </c>
      <c r="I72" s="37">
        <f>INFO!$D$6</f>
        <v>0</v>
      </c>
      <c r="J72" s="37">
        <f>INFO!$D$7</f>
        <v>0</v>
      </c>
      <c r="K72" s="37">
        <f>INFO!$D$8</f>
        <v>0</v>
      </c>
      <c r="L72" s="37">
        <f>INFO!$D$9</f>
        <v>0</v>
      </c>
      <c r="M72" s="37">
        <f>INFO!$D$10</f>
        <v>0</v>
      </c>
      <c r="N72" s="37">
        <f>INFO!$D$11</f>
        <v>0</v>
      </c>
      <c r="O72" s="37">
        <f>INFO!$D$13</f>
        <v>0</v>
      </c>
      <c r="P72" s="37">
        <f>INFO!$D$14</f>
        <v>0</v>
      </c>
      <c r="Q72" s="37">
        <f>INFO!$D$15</f>
        <v>0</v>
      </c>
      <c r="R72" s="53">
        <f>INFO!$D$17</f>
        <v>0</v>
      </c>
      <c r="S72" s="37">
        <f>INFO!$D$18</f>
        <v>0</v>
      </c>
      <c r="T72" s="37">
        <f>INFO!$D$19</f>
        <v>0</v>
      </c>
      <c r="U72" s="37">
        <f>INFO!$D$22</f>
        <v>0</v>
      </c>
      <c r="V72" s="37">
        <f>INFO!$D$23</f>
        <v>0</v>
      </c>
      <c r="W72" s="37">
        <f>INFO!$D$24</f>
        <v>0</v>
      </c>
      <c r="X72" s="37">
        <f>INFO!$D$25</f>
        <v>0</v>
      </c>
      <c r="Y72" s="37">
        <f>INFO!$D$26</f>
        <v>0</v>
      </c>
      <c r="Z72" s="37">
        <f>INFO!$D$27</f>
        <v>0</v>
      </c>
      <c r="AA72" s="37">
        <f>INFO!$D$28</f>
        <v>0</v>
      </c>
      <c r="AB72" s="37">
        <f>INFO!$D$29</f>
        <v>0</v>
      </c>
      <c r="AC72" s="54">
        <f>INFO!$J$10</f>
        <v>3812.0250000000001</v>
      </c>
      <c r="AD72" s="37">
        <f>INFO!$J$9</f>
        <v>45.75</v>
      </c>
      <c r="AE72" s="37">
        <f t="shared" si="3"/>
        <v>0</v>
      </c>
    </row>
    <row r="73" spans="1:31">
      <c r="A73" t="s">
        <v>85</v>
      </c>
      <c r="B73" t="s">
        <v>86</v>
      </c>
      <c r="C73">
        <v>10085</v>
      </c>
      <c r="D73" s="104">
        <f>SUMIFS(HOLDS!I:I,HOLDS!C:C,B73)+SUMIFS(HOLDS!I:I,HOLDS!C:C,"CH.GR.RVSET")</f>
        <v>0</v>
      </c>
      <c r="E73" t="s">
        <v>1</v>
      </c>
      <c r="F73" s="48">
        <f>VLOOKUP(B73,HOLDS!C:T,5,FALSE)</f>
        <v>126</v>
      </c>
      <c r="G73" s="104">
        <f>SUMIFS(HOLDS!I:I,HOLDS!C:C,B73)</f>
        <v>0</v>
      </c>
      <c r="H73" s="48">
        <f t="shared" si="2"/>
        <v>0</v>
      </c>
      <c r="I73" s="37">
        <f>INFO!$D$6</f>
        <v>0</v>
      </c>
      <c r="J73" s="37">
        <f>INFO!$D$7</f>
        <v>0</v>
      </c>
      <c r="K73" s="37">
        <f>INFO!$D$8</f>
        <v>0</v>
      </c>
      <c r="L73" s="37">
        <f>INFO!$D$9</f>
        <v>0</v>
      </c>
      <c r="M73" s="37">
        <f>INFO!$D$10</f>
        <v>0</v>
      </c>
      <c r="N73" s="37">
        <f>INFO!$D$11</f>
        <v>0</v>
      </c>
      <c r="O73" s="37">
        <f>INFO!$D$13</f>
        <v>0</v>
      </c>
      <c r="P73" s="37">
        <f>INFO!$D$14</f>
        <v>0</v>
      </c>
      <c r="Q73" s="37">
        <f>INFO!$D$15</f>
        <v>0</v>
      </c>
      <c r="R73" s="53">
        <f>INFO!$D$17</f>
        <v>0</v>
      </c>
      <c r="S73" s="37">
        <f>INFO!$D$18</f>
        <v>0</v>
      </c>
      <c r="T73" s="37">
        <f>INFO!$D$19</f>
        <v>0</v>
      </c>
      <c r="U73" s="37">
        <f>INFO!$D$22</f>
        <v>0</v>
      </c>
      <c r="V73" s="37">
        <f>INFO!$D$23</f>
        <v>0</v>
      </c>
      <c r="W73" s="37">
        <f>INFO!$D$24</f>
        <v>0</v>
      </c>
      <c r="X73" s="37">
        <f>INFO!$D$25</f>
        <v>0</v>
      </c>
      <c r="Y73" s="37">
        <f>INFO!$D$26</f>
        <v>0</v>
      </c>
      <c r="Z73" s="37">
        <f>INFO!$D$27</f>
        <v>0</v>
      </c>
      <c r="AA73" s="37">
        <f>INFO!$D$28</f>
        <v>0</v>
      </c>
      <c r="AB73" s="37">
        <f>INFO!$D$29</f>
        <v>0</v>
      </c>
      <c r="AC73" s="54">
        <f>INFO!$J$10</f>
        <v>3812.0250000000001</v>
      </c>
      <c r="AD73" s="37">
        <f>INFO!$J$9</f>
        <v>45.75</v>
      </c>
      <c r="AE73" s="37">
        <f t="shared" si="3"/>
        <v>0</v>
      </c>
    </row>
    <row r="74" spans="1:31">
      <c r="A74" t="s">
        <v>87</v>
      </c>
      <c r="B74" t="s">
        <v>88</v>
      </c>
      <c r="C74">
        <v>10085</v>
      </c>
      <c r="D74" s="104">
        <f>SUMIFS(HOLDS!I:I,HOLDS!C:C,B74)+SUMIFS(HOLDS!I:I,HOLDS!C:C,"CH.GR.RVSET")</f>
        <v>0</v>
      </c>
      <c r="E74" t="s">
        <v>1</v>
      </c>
      <c r="F74" s="48">
        <f>VLOOKUP(B74,HOLDS!C:T,5,FALSE)</f>
        <v>133</v>
      </c>
      <c r="G74" s="104">
        <f>SUMIFS(HOLDS!I:I,HOLDS!C:C,B74)</f>
        <v>0</v>
      </c>
      <c r="H74" s="48">
        <f t="shared" si="2"/>
        <v>0</v>
      </c>
      <c r="I74" s="37">
        <f>INFO!$D$6</f>
        <v>0</v>
      </c>
      <c r="J74" s="37">
        <f>INFO!$D$7</f>
        <v>0</v>
      </c>
      <c r="K74" s="37">
        <f>INFO!$D$8</f>
        <v>0</v>
      </c>
      <c r="L74" s="37">
        <f>INFO!$D$9</f>
        <v>0</v>
      </c>
      <c r="M74" s="37">
        <f>INFO!$D$10</f>
        <v>0</v>
      </c>
      <c r="N74" s="37">
        <f>INFO!$D$11</f>
        <v>0</v>
      </c>
      <c r="O74" s="37">
        <f>INFO!$D$13</f>
        <v>0</v>
      </c>
      <c r="P74" s="37">
        <f>INFO!$D$14</f>
        <v>0</v>
      </c>
      <c r="Q74" s="37">
        <f>INFO!$D$15</f>
        <v>0</v>
      </c>
      <c r="R74" s="53">
        <f>INFO!$D$17</f>
        <v>0</v>
      </c>
      <c r="S74" s="37">
        <f>INFO!$D$18</f>
        <v>0</v>
      </c>
      <c r="T74" s="37">
        <f>INFO!$D$19</f>
        <v>0</v>
      </c>
      <c r="U74" s="37">
        <f>INFO!$D$22</f>
        <v>0</v>
      </c>
      <c r="V74" s="37">
        <f>INFO!$D$23</f>
        <v>0</v>
      </c>
      <c r="W74" s="37">
        <f>INFO!$D$24</f>
        <v>0</v>
      </c>
      <c r="X74" s="37">
        <f>INFO!$D$25</f>
        <v>0</v>
      </c>
      <c r="Y74" s="37">
        <f>INFO!$D$26</f>
        <v>0</v>
      </c>
      <c r="Z74" s="37">
        <f>INFO!$D$27</f>
        <v>0</v>
      </c>
      <c r="AA74" s="37">
        <f>INFO!$D$28</f>
        <v>0</v>
      </c>
      <c r="AB74" s="37">
        <f>INFO!$D$29</f>
        <v>0</v>
      </c>
      <c r="AC74" s="54">
        <f>INFO!$J$10</f>
        <v>3812.0250000000001</v>
      </c>
      <c r="AD74" s="37">
        <f>INFO!$J$9</f>
        <v>45.75</v>
      </c>
      <c r="AE74" s="37">
        <f t="shared" si="3"/>
        <v>0</v>
      </c>
    </row>
    <row r="75" spans="1:31">
      <c r="A75" t="s">
        <v>89</v>
      </c>
      <c r="B75" t="s">
        <v>90</v>
      </c>
      <c r="C75">
        <v>10085</v>
      </c>
      <c r="D75" s="104">
        <f>SUMIFS(HOLDS!I:I,HOLDS!C:C,B75)+SUMIFS(HOLDS!I:I,HOLDS!C:C,"CH.GR.RVSET")</f>
        <v>0</v>
      </c>
      <c r="E75" t="s">
        <v>1</v>
      </c>
      <c r="F75" s="48">
        <f>VLOOKUP(B75,HOLDS!C:T,5,FALSE)</f>
        <v>152.5</v>
      </c>
      <c r="G75" s="104">
        <f>SUMIFS(HOLDS!I:I,HOLDS!C:C,B75)</f>
        <v>0</v>
      </c>
      <c r="H75" s="48">
        <f t="shared" si="2"/>
        <v>0</v>
      </c>
      <c r="I75" s="37">
        <f>INFO!$D$6</f>
        <v>0</v>
      </c>
      <c r="J75" s="37">
        <f>INFO!$D$7</f>
        <v>0</v>
      </c>
      <c r="K75" s="37">
        <f>INFO!$D$8</f>
        <v>0</v>
      </c>
      <c r="L75" s="37">
        <f>INFO!$D$9</f>
        <v>0</v>
      </c>
      <c r="M75" s="37">
        <f>INFO!$D$10</f>
        <v>0</v>
      </c>
      <c r="N75" s="37">
        <f>INFO!$D$11</f>
        <v>0</v>
      </c>
      <c r="O75" s="37">
        <f>INFO!$D$13</f>
        <v>0</v>
      </c>
      <c r="P75" s="37">
        <f>INFO!$D$14</f>
        <v>0</v>
      </c>
      <c r="Q75" s="37">
        <f>INFO!$D$15</f>
        <v>0</v>
      </c>
      <c r="R75" s="53">
        <f>INFO!$D$17</f>
        <v>0</v>
      </c>
      <c r="S75" s="37">
        <f>INFO!$D$18</f>
        <v>0</v>
      </c>
      <c r="T75" s="37">
        <f>INFO!$D$19</f>
        <v>0</v>
      </c>
      <c r="U75" s="37">
        <f>INFO!$D$22</f>
        <v>0</v>
      </c>
      <c r="V75" s="37">
        <f>INFO!$D$23</f>
        <v>0</v>
      </c>
      <c r="W75" s="37">
        <f>INFO!$D$24</f>
        <v>0</v>
      </c>
      <c r="X75" s="37">
        <f>INFO!$D$25</f>
        <v>0</v>
      </c>
      <c r="Y75" s="37">
        <f>INFO!$D$26</f>
        <v>0</v>
      </c>
      <c r="Z75" s="37">
        <f>INFO!$D$27</f>
        <v>0</v>
      </c>
      <c r="AA75" s="37">
        <f>INFO!$D$28</f>
        <v>0</v>
      </c>
      <c r="AB75" s="37">
        <f>INFO!$D$29</f>
        <v>0</v>
      </c>
      <c r="AC75" s="54">
        <f>INFO!$J$10</f>
        <v>3812.0250000000001</v>
      </c>
      <c r="AD75" s="37">
        <f>INFO!$J$9</f>
        <v>45.75</v>
      </c>
      <c r="AE75" s="37">
        <f t="shared" si="3"/>
        <v>0</v>
      </c>
    </row>
    <row r="76" spans="1:31">
      <c r="A76" t="s">
        <v>91</v>
      </c>
      <c r="B76" t="s">
        <v>92</v>
      </c>
      <c r="C76">
        <v>10085</v>
      </c>
      <c r="D76" s="104">
        <f>SUMIFS(HOLDS!I:I,HOLDS!C:C,B76)+SUMIFS(HOLDS!I:I,HOLDS!C:C,"CH.GR.RVSET")</f>
        <v>0</v>
      </c>
      <c r="E76" t="s">
        <v>1</v>
      </c>
      <c r="F76" s="48">
        <f>VLOOKUP(B76,HOLDS!C:T,5,FALSE)</f>
        <v>160</v>
      </c>
      <c r="G76" s="104">
        <f>SUMIFS(HOLDS!I:I,HOLDS!C:C,B76)</f>
        <v>0</v>
      </c>
      <c r="H76" s="48">
        <f t="shared" si="2"/>
        <v>0</v>
      </c>
      <c r="I76" s="37">
        <f>INFO!$D$6</f>
        <v>0</v>
      </c>
      <c r="J76" s="37">
        <f>INFO!$D$7</f>
        <v>0</v>
      </c>
      <c r="K76" s="37">
        <f>INFO!$D$8</f>
        <v>0</v>
      </c>
      <c r="L76" s="37">
        <f>INFO!$D$9</f>
        <v>0</v>
      </c>
      <c r="M76" s="37">
        <f>INFO!$D$10</f>
        <v>0</v>
      </c>
      <c r="N76" s="37">
        <f>INFO!$D$11</f>
        <v>0</v>
      </c>
      <c r="O76" s="37">
        <f>INFO!$D$13</f>
        <v>0</v>
      </c>
      <c r="P76" s="37">
        <f>INFO!$D$14</f>
        <v>0</v>
      </c>
      <c r="Q76" s="37">
        <f>INFO!$D$15</f>
        <v>0</v>
      </c>
      <c r="R76" s="53">
        <f>INFO!$D$17</f>
        <v>0</v>
      </c>
      <c r="S76" s="37">
        <f>INFO!$D$18</f>
        <v>0</v>
      </c>
      <c r="T76" s="37">
        <f>INFO!$D$19</f>
        <v>0</v>
      </c>
      <c r="U76" s="37">
        <f>INFO!$D$22</f>
        <v>0</v>
      </c>
      <c r="V76" s="37">
        <f>INFO!$D$23</f>
        <v>0</v>
      </c>
      <c r="W76" s="37">
        <f>INFO!$D$24</f>
        <v>0</v>
      </c>
      <c r="X76" s="37">
        <f>INFO!$D$25</f>
        <v>0</v>
      </c>
      <c r="Y76" s="37">
        <f>INFO!$D$26</f>
        <v>0</v>
      </c>
      <c r="Z76" s="37">
        <f>INFO!$D$27</f>
        <v>0</v>
      </c>
      <c r="AA76" s="37">
        <f>INFO!$D$28</f>
        <v>0</v>
      </c>
      <c r="AB76" s="37">
        <f>INFO!$D$29</f>
        <v>0</v>
      </c>
      <c r="AC76" s="54">
        <f>INFO!$J$10</f>
        <v>3812.0250000000001</v>
      </c>
      <c r="AD76" s="37">
        <f>INFO!$J$9</f>
        <v>45.75</v>
      </c>
      <c r="AE76" s="37">
        <f t="shared" si="3"/>
        <v>0</v>
      </c>
    </row>
    <row r="77" spans="1:31">
      <c r="A77" t="s">
        <v>93</v>
      </c>
      <c r="B77" t="s">
        <v>94</v>
      </c>
      <c r="C77">
        <v>10085</v>
      </c>
      <c r="D77" s="104">
        <f>SUMIFS(HOLDS!I:I,HOLDS!C:C,B77)+SUMIFS(HOLDS!I:I,HOLDS!C:C,"CH.GR.RVSET")</f>
        <v>0</v>
      </c>
      <c r="E77" t="s">
        <v>1</v>
      </c>
      <c r="F77" s="48">
        <f>VLOOKUP(B77,HOLDS!C:T,5,FALSE)</f>
        <v>159.5</v>
      </c>
      <c r="G77" s="104">
        <f>SUMIFS(HOLDS!I:I,HOLDS!C:C,B77)</f>
        <v>0</v>
      </c>
      <c r="H77" s="48">
        <f t="shared" si="2"/>
        <v>0</v>
      </c>
      <c r="I77" s="37">
        <f>INFO!$D$6</f>
        <v>0</v>
      </c>
      <c r="J77" s="37">
        <f>INFO!$D$7</f>
        <v>0</v>
      </c>
      <c r="K77" s="37">
        <f>INFO!$D$8</f>
        <v>0</v>
      </c>
      <c r="L77" s="37">
        <f>INFO!$D$9</f>
        <v>0</v>
      </c>
      <c r="M77" s="37">
        <f>INFO!$D$10</f>
        <v>0</v>
      </c>
      <c r="N77" s="37">
        <f>INFO!$D$11</f>
        <v>0</v>
      </c>
      <c r="O77" s="37">
        <f>INFO!$D$13</f>
        <v>0</v>
      </c>
      <c r="P77" s="37">
        <f>INFO!$D$14</f>
        <v>0</v>
      </c>
      <c r="Q77" s="37">
        <f>INFO!$D$15</f>
        <v>0</v>
      </c>
      <c r="R77" s="53">
        <f>INFO!$D$17</f>
        <v>0</v>
      </c>
      <c r="S77" s="37">
        <f>INFO!$D$18</f>
        <v>0</v>
      </c>
      <c r="T77" s="37">
        <f>INFO!$D$19</f>
        <v>0</v>
      </c>
      <c r="U77" s="37">
        <f>INFO!$D$22</f>
        <v>0</v>
      </c>
      <c r="V77" s="37">
        <f>INFO!$D$23</f>
        <v>0</v>
      </c>
      <c r="W77" s="37">
        <f>INFO!$D$24</f>
        <v>0</v>
      </c>
      <c r="X77" s="37">
        <f>INFO!$D$25</f>
        <v>0</v>
      </c>
      <c r="Y77" s="37">
        <f>INFO!$D$26</f>
        <v>0</v>
      </c>
      <c r="Z77" s="37">
        <f>INFO!$D$27</f>
        <v>0</v>
      </c>
      <c r="AA77" s="37">
        <f>INFO!$D$28</f>
        <v>0</v>
      </c>
      <c r="AB77" s="37">
        <f>INFO!$D$29</f>
        <v>0</v>
      </c>
      <c r="AC77" s="54">
        <f>INFO!$J$10</f>
        <v>3812.0250000000001</v>
      </c>
      <c r="AD77" s="37">
        <f>INFO!$J$9</f>
        <v>45.75</v>
      </c>
      <c r="AE77" s="37">
        <f t="shared" si="3"/>
        <v>0</v>
      </c>
    </row>
    <row r="78" spans="1:31">
      <c r="A78" t="s">
        <v>95</v>
      </c>
      <c r="B78" t="s">
        <v>96</v>
      </c>
      <c r="C78">
        <v>10085</v>
      </c>
      <c r="D78" s="104">
        <f>SUMIFS(HOLDS!I:I,HOLDS!C:C,B78)+SUMIFS(HOLDS!I:I,HOLDS!C:C,"CH.GR.RVSET")</f>
        <v>0</v>
      </c>
      <c r="E78" t="s">
        <v>1</v>
      </c>
      <c r="F78" s="48">
        <f>VLOOKUP(B78,HOLDS!C:T,5,FALSE)</f>
        <v>136.5</v>
      </c>
      <c r="G78" s="104">
        <f>SUMIFS(HOLDS!I:I,HOLDS!C:C,B78)</f>
        <v>0</v>
      </c>
      <c r="H78" s="48">
        <f t="shared" si="2"/>
        <v>0</v>
      </c>
      <c r="I78" s="37">
        <f>INFO!$D$6</f>
        <v>0</v>
      </c>
      <c r="J78" s="37">
        <f>INFO!$D$7</f>
        <v>0</v>
      </c>
      <c r="K78" s="37">
        <f>INFO!$D$8</f>
        <v>0</v>
      </c>
      <c r="L78" s="37">
        <f>INFO!$D$9</f>
        <v>0</v>
      </c>
      <c r="M78" s="37">
        <f>INFO!$D$10</f>
        <v>0</v>
      </c>
      <c r="N78" s="37">
        <f>INFO!$D$11</f>
        <v>0</v>
      </c>
      <c r="O78" s="37">
        <f>INFO!$D$13</f>
        <v>0</v>
      </c>
      <c r="P78" s="37">
        <f>INFO!$D$14</f>
        <v>0</v>
      </c>
      <c r="Q78" s="37">
        <f>INFO!$D$15</f>
        <v>0</v>
      </c>
      <c r="R78" s="53">
        <f>INFO!$D$17</f>
        <v>0</v>
      </c>
      <c r="S78" s="37">
        <f>INFO!$D$18</f>
        <v>0</v>
      </c>
      <c r="T78" s="37">
        <f>INFO!$D$19</f>
        <v>0</v>
      </c>
      <c r="U78" s="37">
        <f>INFO!$D$22</f>
        <v>0</v>
      </c>
      <c r="V78" s="37">
        <f>INFO!$D$23</f>
        <v>0</v>
      </c>
      <c r="W78" s="37">
        <f>INFO!$D$24</f>
        <v>0</v>
      </c>
      <c r="X78" s="37">
        <f>INFO!$D$25</f>
        <v>0</v>
      </c>
      <c r="Y78" s="37">
        <f>INFO!$D$26</f>
        <v>0</v>
      </c>
      <c r="Z78" s="37">
        <f>INFO!$D$27</f>
        <v>0</v>
      </c>
      <c r="AA78" s="37">
        <f>INFO!$D$28</f>
        <v>0</v>
      </c>
      <c r="AB78" s="37">
        <f>INFO!$D$29</f>
        <v>0</v>
      </c>
      <c r="AC78" s="54">
        <f>INFO!$J$10</f>
        <v>3812.0250000000001</v>
      </c>
      <c r="AD78" s="37">
        <f>INFO!$J$9</f>
        <v>45.75</v>
      </c>
      <c r="AE78" s="37">
        <f t="shared" si="3"/>
        <v>0</v>
      </c>
    </row>
    <row r="79" spans="1:31">
      <c r="A79" t="s">
        <v>97</v>
      </c>
      <c r="B79" t="s">
        <v>98</v>
      </c>
      <c r="C79">
        <v>10085</v>
      </c>
      <c r="D79" s="104">
        <f>SUMIFS(HOLDS!I:I,HOLDS!C:C,B79)+SUMIFS(HOLDS!I:I,HOLDS!C:C,"CH.GR.RVSET")</f>
        <v>0</v>
      </c>
      <c r="E79" t="s">
        <v>1</v>
      </c>
      <c r="F79" s="48">
        <f>VLOOKUP(B79,HOLDS!C:T,5,FALSE)</f>
        <v>141.5</v>
      </c>
      <c r="G79" s="104">
        <f>SUMIFS(HOLDS!I:I,HOLDS!C:C,B79)</f>
        <v>0</v>
      </c>
      <c r="H79" s="48">
        <f t="shared" si="2"/>
        <v>0</v>
      </c>
      <c r="I79" s="37">
        <f>INFO!$D$6</f>
        <v>0</v>
      </c>
      <c r="J79" s="37">
        <f>INFO!$D$7</f>
        <v>0</v>
      </c>
      <c r="K79" s="37">
        <f>INFO!$D$8</f>
        <v>0</v>
      </c>
      <c r="L79" s="37">
        <f>INFO!$D$9</f>
        <v>0</v>
      </c>
      <c r="M79" s="37">
        <f>INFO!$D$10</f>
        <v>0</v>
      </c>
      <c r="N79" s="37">
        <f>INFO!$D$11</f>
        <v>0</v>
      </c>
      <c r="O79" s="37">
        <f>INFO!$D$13</f>
        <v>0</v>
      </c>
      <c r="P79" s="37">
        <f>INFO!$D$14</f>
        <v>0</v>
      </c>
      <c r="Q79" s="37">
        <f>INFO!$D$15</f>
        <v>0</v>
      </c>
      <c r="R79" s="53">
        <f>INFO!$D$17</f>
        <v>0</v>
      </c>
      <c r="S79" s="37">
        <f>INFO!$D$18</f>
        <v>0</v>
      </c>
      <c r="T79" s="37">
        <f>INFO!$D$19</f>
        <v>0</v>
      </c>
      <c r="U79" s="37">
        <f>INFO!$D$22</f>
        <v>0</v>
      </c>
      <c r="V79" s="37">
        <f>INFO!$D$23</f>
        <v>0</v>
      </c>
      <c r="W79" s="37">
        <f>INFO!$D$24</f>
        <v>0</v>
      </c>
      <c r="X79" s="37">
        <f>INFO!$D$25</f>
        <v>0</v>
      </c>
      <c r="Y79" s="37">
        <f>INFO!$D$26</f>
        <v>0</v>
      </c>
      <c r="Z79" s="37">
        <f>INFO!$D$27</f>
        <v>0</v>
      </c>
      <c r="AA79" s="37">
        <f>INFO!$D$28</f>
        <v>0</v>
      </c>
      <c r="AB79" s="37">
        <f>INFO!$D$29</f>
        <v>0</v>
      </c>
      <c r="AC79" s="54">
        <f>INFO!$J$10</f>
        <v>3812.0250000000001</v>
      </c>
      <c r="AD79" s="37">
        <f>INFO!$J$9</f>
        <v>45.75</v>
      </c>
      <c r="AE79" s="37">
        <f t="shared" si="3"/>
        <v>0</v>
      </c>
    </row>
    <row r="80" spans="1:31">
      <c r="A80" t="s">
        <v>99</v>
      </c>
      <c r="B80" t="s">
        <v>100</v>
      </c>
      <c r="C80">
        <v>10085</v>
      </c>
      <c r="D80" s="104">
        <f>SUMIFS(HOLDS!I:I,HOLDS!C:C,B80)+SUMIFS(HOLDS!I:I,HOLDS!C:C,"CH.GR.RVSET")</f>
        <v>0</v>
      </c>
      <c r="E80" t="s">
        <v>1</v>
      </c>
      <c r="F80" s="48">
        <f>VLOOKUP(B80,HOLDS!C:T,5,FALSE)</f>
        <v>161.5</v>
      </c>
      <c r="G80" s="104">
        <f>SUMIFS(HOLDS!I:I,HOLDS!C:C,B80)</f>
        <v>0</v>
      </c>
      <c r="H80" s="48">
        <f t="shared" si="2"/>
        <v>0</v>
      </c>
      <c r="I80" s="37">
        <f>INFO!$D$6</f>
        <v>0</v>
      </c>
      <c r="J80" s="37">
        <f>INFO!$D$7</f>
        <v>0</v>
      </c>
      <c r="K80" s="37">
        <f>INFO!$D$8</f>
        <v>0</v>
      </c>
      <c r="L80" s="37">
        <f>INFO!$D$9</f>
        <v>0</v>
      </c>
      <c r="M80" s="37">
        <f>INFO!$D$10</f>
        <v>0</v>
      </c>
      <c r="N80" s="37">
        <f>INFO!$D$11</f>
        <v>0</v>
      </c>
      <c r="O80" s="37">
        <f>INFO!$D$13</f>
        <v>0</v>
      </c>
      <c r="P80" s="37">
        <f>INFO!$D$14</f>
        <v>0</v>
      </c>
      <c r="Q80" s="37">
        <f>INFO!$D$15</f>
        <v>0</v>
      </c>
      <c r="R80" s="53">
        <f>INFO!$D$17</f>
        <v>0</v>
      </c>
      <c r="S80" s="37">
        <f>INFO!$D$18</f>
        <v>0</v>
      </c>
      <c r="T80" s="37">
        <f>INFO!$D$19</f>
        <v>0</v>
      </c>
      <c r="U80" s="37">
        <f>INFO!$D$22</f>
        <v>0</v>
      </c>
      <c r="V80" s="37">
        <f>INFO!$D$23</f>
        <v>0</v>
      </c>
      <c r="W80" s="37">
        <f>INFO!$D$24</f>
        <v>0</v>
      </c>
      <c r="X80" s="37">
        <f>INFO!$D$25</f>
        <v>0</v>
      </c>
      <c r="Y80" s="37">
        <f>INFO!$D$26</f>
        <v>0</v>
      </c>
      <c r="Z80" s="37">
        <f>INFO!$D$27</f>
        <v>0</v>
      </c>
      <c r="AA80" s="37">
        <f>INFO!$D$28</f>
        <v>0</v>
      </c>
      <c r="AB80" s="37">
        <f>INFO!$D$29</f>
        <v>0</v>
      </c>
      <c r="AC80" s="54">
        <f>INFO!$J$10</f>
        <v>3812.0250000000001</v>
      </c>
      <c r="AD80" s="37">
        <f>INFO!$J$9</f>
        <v>45.75</v>
      </c>
      <c r="AE80" s="37">
        <f t="shared" si="3"/>
        <v>0</v>
      </c>
    </row>
    <row r="81" spans="1:31">
      <c r="A81" t="s">
        <v>101</v>
      </c>
      <c r="B81" t="s">
        <v>102</v>
      </c>
      <c r="C81">
        <v>10085</v>
      </c>
      <c r="D81" s="104">
        <f>SUMIFS(HOLDS!I:I,HOLDS!C:C,B81)+SUMIFS(HOLDS!I:I,HOLDS!C:C,"CH.GR.RVSET")</f>
        <v>0</v>
      </c>
      <c r="E81" t="s">
        <v>1</v>
      </c>
      <c r="F81" s="48">
        <f>VLOOKUP(B81,HOLDS!C:T,5,FALSE)</f>
        <v>183</v>
      </c>
      <c r="G81" s="104">
        <f>SUMIFS(HOLDS!I:I,HOLDS!C:C,B81)</f>
        <v>0</v>
      </c>
      <c r="H81" s="48">
        <f t="shared" si="2"/>
        <v>0</v>
      </c>
      <c r="I81" s="37">
        <f>INFO!$D$6</f>
        <v>0</v>
      </c>
      <c r="J81" s="37">
        <f>INFO!$D$7</f>
        <v>0</v>
      </c>
      <c r="K81" s="37">
        <f>INFO!$D$8</f>
        <v>0</v>
      </c>
      <c r="L81" s="37">
        <f>INFO!$D$9</f>
        <v>0</v>
      </c>
      <c r="M81" s="37">
        <f>INFO!$D$10</f>
        <v>0</v>
      </c>
      <c r="N81" s="37">
        <f>INFO!$D$11</f>
        <v>0</v>
      </c>
      <c r="O81" s="37">
        <f>INFO!$D$13</f>
        <v>0</v>
      </c>
      <c r="P81" s="37">
        <f>INFO!$D$14</f>
        <v>0</v>
      </c>
      <c r="Q81" s="37">
        <f>INFO!$D$15</f>
        <v>0</v>
      </c>
      <c r="R81" s="53">
        <f>INFO!$D$17</f>
        <v>0</v>
      </c>
      <c r="S81" s="37">
        <f>INFO!$D$18</f>
        <v>0</v>
      </c>
      <c r="T81" s="37">
        <f>INFO!$D$19</f>
        <v>0</v>
      </c>
      <c r="U81" s="37">
        <f>INFO!$D$22</f>
        <v>0</v>
      </c>
      <c r="V81" s="37">
        <f>INFO!$D$23</f>
        <v>0</v>
      </c>
      <c r="W81" s="37">
        <f>INFO!$D$24</f>
        <v>0</v>
      </c>
      <c r="X81" s="37">
        <f>INFO!$D$25</f>
        <v>0</v>
      </c>
      <c r="Y81" s="37">
        <f>INFO!$D$26</f>
        <v>0</v>
      </c>
      <c r="Z81" s="37">
        <f>INFO!$D$27</f>
        <v>0</v>
      </c>
      <c r="AA81" s="37">
        <f>INFO!$D$28</f>
        <v>0</v>
      </c>
      <c r="AB81" s="37">
        <f>INFO!$D$29</f>
        <v>0</v>
      </c>
      <c r="AC81" s="54">
        <f>INFO!$J$10</f>
        <v>3812.0250000000001</v>
      </c>
      <c r="AD81" s="37">
        <f>INFO!$J$9</f>
        <v>45.75</v>
      </c>
      <c r="AE81" s="37">
        <f t="shared" si="3"/>
        <v>0</v>
      </c>
    </row>
    <row r="82" spans="1:31">
      <c r="A82" t="s">
        <v>103</v>
      </c>
      <c r="B82" t="s">
        <v>104</v>
      </c>
      <c r="C82">
        <v>10085</v>
      </c>
      <c r="D82" s="104">
        <f>SUMIFS(HOLDS!I:I,HOLDS!C:C,B82)+SUMIFS(HOLDS!I:I,HOLDS!C:C,"CH.GR.RVSET")</f>
        <v>0</v>
      </c>
      <c r="E82" t="s">
        <v>1</v>
      </c>
      <c r="F82" s="48">
        <f>VLOOKUP(B82,HOLDS!C:T,5,FALSE)</f>
        <v>146.5</v>
      </c>
      <c r="G82" s="104">
        <f>SUMIFS(HOLDS!I:I,HOLDS!C:C,B82)</f>
        <v>0</v>
      </c>
      <c r="H82" s="48">
        <f t="shared" si="2"/>
        <v>0</v>
      </c>
      <c r="I82" s="37">
        <f>INFO!$D$6</f>
        <v>0</v>
      </c>
      <c r="J82" s="37">
        <f>INFO!$D$7</f>
        <v>0</v>
      </c>
      <c r="K82" s="37">
        <f>INFO!$D$8</f>
        <v>0</v>
      </c>
      <c r="L82" s="37">
        <f>INFO!$D$9</f>
        <v>0</v>
      </c>
      <c r="M82" s="37">
        <f>INFO!$D$10</f>
        <v>0</v>
      </c>
      <c r="N82" s="37">
        <f>INFO!$D$11</f>
        <v>0</v>
      </c>
      <c r="O82" s="37">
        <f>INFO!$D$13</f>
        <v>0</v>
      </c>
      <c r="P82" s="37">
        <f>INFO!$D$14</f>
        <v>0</v>
      </c>
      <c r="Q82" s="37">
        <f>INFO!$D$15</f>
        <v>0</v>
      </c>
      <c r="R82" s="53">
        <f>INFO!$D$17</f>
        <v>0</v>
      </c>
      <c r="S82" s="37">
        <f>INFO!$D$18</f>
        <v>0</v>
      </c>
      <c r="T82" s="37">
        <f>INFO!$D$19</f>
        <v>0</v>
      </c>
      <c r="U82" s="37">
        <f>INFO!$D$22</f>
        <v>0</v>
      </c>
      <c r="V82" s="37">
        <f>INFO!$D$23</f>
        <v>0</v>
      </c>
      <c r="W82" s="37">
        <f>INFO!$D$24</f>
        <v>0</v>
      </c>
      <c r="X82" s="37">
        <f>INFO!$D$25</f>
        <v>0</v>
      </c>
      <c r="Y82" s="37">
        <f>INFO!$D$26</f>
        <v>0</v>
      </c>
      <c r="Z82" s="37">
        <f>INFO!$D$27</f>
        <v>0</v>
      </c>
      <c r="AA82" s="37">
        <f>INFO!$D$28</f>
        <v>0</v>
      </c>
      <c r="AB82" s="37">
        <f>INFO!$D$29</f>
        <v>0</v>
      </c>
      <c r="AC82" s="54">
        <f>INFO!$J$10</f>
        <v>3812.0250000000001</v>
      </c>
      <c r="AD82" s="37">
        <f>INFO!$J$9</f>
        <v>45.75</v>
      </c>
      <c r="AE82" s="37">
        <f t="shared" si="3"/>
        <v>0</v>
      </c>
    </row>
    <row r="83" spans="1:31">
      <c r="A83" t="s">
        <v>105</v>
      </c>
      <c r="B83" t="s">
        <v>106</v>
      </c>
      <c r="C83">
        <v>10085</v>
      </c>
      <c r="D83" s="104">
        <f>SUMIFS(HOLDS!I:I,HOLDS!C:C,B83)+SUMIFS(HOLDS!I:I,HOLDS!C:C,"CH.GR.RVSET")</f>
        <v>0</v>
      </c>
      <c r="E83" t="s">
        <v>1</v>
      </c>
      <c r="F83" s="48">
        <f>VLOOKUP(B83,HOLDS!C:T,5,FALSE)</f>
        <v>188</v>
      </c>
      <c r="G83" s="104">
        <f>SUMIFS(HOLDS!I:I,HOLDS!C:C,B83)</f>
        <v>0</v>
      </c>
      <c r="H83" s="48">
        <f t="shared" si="2"/>
        <v>0</v>
      </c>
      <c r="I83" s="37">
        <f>INFO!$D$6</f>
        <v>0</v>
      </c>
      <c r="J83" s="37">
        <f>INFO!$D$7</f>
        <v>0</v>
      </c>
      <c r="K83" s="37">
        <f>INFO!$D$8</f>
        <v>0</v>
      </c>
      <c r="L83" s="37">
        <f>INFO!$D$9</f>
        <v>0</v>
      </c>
      <c r="M83" s="37">
        <f>INFO!$D$10</f>
        <v>0</v>
      </c>
      <c r="N83" s="37">
        <f>INFO!$D$11</f>
        <v>0</v>
      </c>
      <c r="O83" s="37">
        <f>INFO!$D$13</f>
        <v>0</v>
      </c>
      <c r="P83" s="37">
        <f>INFO!$D$14</f>
        <v>0</v>
      </c>
      <c r="Q83" s="37">
        <f>INFO!$D$15</f>
        <v>0</v>
      </c>
      <c r="R83" s="53">
        <f>INFO!$D$17</f>
        <v>0</v>
      </c>
      <c r="S83" s="37">
        <f>INFO!$D$18</f>
        <v>0</v>
      </c>
      <c r="T83" s="37">
        <f>INFO!$D$19</f>
        <v>0</v>
      </c>
      <c r="U83" s="37">
        <f>INFO!$D$22</f>
        <v>0</v>
      </c>
      <c r="V83" s="37">
        <f>INFO!$D$23</f>
        <v>0</v>
      </c>
      <c r="W83" s="37">
        <f>INFO!$D$24</f>
        <v>0</v>
      </c>
      <c r="X83" s="37">
        <f>INFO!$D$25</f>
        <v>0</v>
      </c>
      <c r="Y83" s="37">
        <f>INFO!$D$26</f>
        <v>0</v>
      </c>
      <c r="Z83" s="37">
        <f>INFO!$D$27</f>
        <v>0</v>
      </c>
      <c r="AA83" s="37">
        <f>INFO!$D$28</f>
        <v>0</v>
      </c>
      <c r="AB83" s="37">
        <f>INFO!$D$29</f>
        <v>0</v>
      </c>
      <c r="AC83" s="54">
        <f>INFO!$J$10</f>
        <v>3812.0250000000001</v>
      </c>
      <c r="AD83" s="37">
        <f>INFO!$J$9</f>
        <v>45.75</v>
      </c>
      <c r="AE83" s="37">
        <f t="shared" si="3"/>
        <v>0</v>
      </c>
    </row>
    <row r="84" spans="1:31">
      <c r="A84" t="s">
        <v>107</v>
      </c>
      <c r="B84" t="s">
        <v>108</v>
      </c>
      <c r="C84">
        <v>10085</v>
      </c>
      <c r="D84" s="104">
        <f>SUMIFS(HOLDS!I:I,HOLDS!C:C,B84)+SUMIFS(HOLDS!I:I,HOLDS!C:C,"CH.GR.RVSET")</f>
        <v>0</v>
      </c>
      <c r="E84" t="s">
        <v>1</v>
      </c>
      <c r="F84" s="48">
        <f>VLOOKUP(B84,HOLDS!C:T,5,FALSE)</f>
        <v>150</v>
      </c>
      <c r="G84" s="104">
        <f>SUMIFS(HOLDS!I:I,HOLDS!C:C,B84)</f>
        <v>0</v>
      </c>
      <c r="H84" s="48">
        <f t="shared" si="2"/>
        <v>0</v>
      </c>
      <c r="I84" s="37">
        <f>INFO!$D$6</f>
        <v>0</v>
      </c>
      <c r="J84" s="37">
        <f>INFO!$D$7</f>
        <v>0</v>
      </c>
      <c r="K84" s="37">
        <f>INFO!$D$8</f>
        <v>0</v>
      </c>
      <c r="L84" s="37">
        <f>INFO!$D$9</f>
        <v>0</v>
      </c>
      <c r="M84" s="37">
        <f>INFO!$D$10</f>
        <v>0</v>
      </c>
      <c r="N84" s="37">
        <f>INFO!$D$11</f>
        <v>0</v>
      </c>
      <c r="O84" s="37">
        <f>INFO!$D$13</f>
        <v>0</v>
      </c>
      <c r="P84" s="37">
        <f>INFO!$D$14</f>
        <v>0</v>
      </c>
      <c r="Q84" s="37">
        <f>INFO!$D$15</f>
        <v>0</v>
      </c>
      <c r="R84" s="53">
        <f>INFO!$D$17</f>
        <v>0</v>
      </c>
      <c r="S84" s="37">
        <f>INFO!$D$18</f>
        <v>0</v>
      </c>
      <c r="T84" s="37">
        <f>INFO!$D$19</f>
        <v>0</v>
      </c>
      <c r="U84" s="37">
        <f>INFO!$D$22</f>
        <v>0</v>
      </c>
      <c r="V84" s="37">
        <f>INFO!$D$23</f>
        <v>0</v>
      </c>
      <c r="W84" s="37">
        <f>INFO!$D$24</f>
        <v>0</v>
      </c>
      <c r="X84" s="37">
        <f>INFO!$D$25</f>
        <v>0</v>
      </c>
      <c r="Y84" s="37">
        <f>INFO!$D$26</f>
        <v>0</v>
      </c>
      <c r="Z84" s="37">
        <f>INFO!$D$27</f>
        <v>0</v>
      </c>
      <c r="AA84" s="37">
        <f>INFO!$D$28</f>
        <v>0</v>
      </c>
      <c r="AB84" s="37">
        <f>INFO!$D$29</f>
        <v>0</v>
      </c>
      <c r="AC84" s="54">
        <f>INFO!$J$10</f>
        <v>3812.0250000000001</v>
      </c>
      <c r="AD84" s="37">
        <f>INFO!$J$9</f>
        <v>45.75</v>
      </c>
      <c r="AE84" s="37">
        <f t="shared" si="3"/>
        <v>0</v>
      </c>
    </row>
    <row r="85" spans="1:31">
      <c r="A85" t="s">
        <v>109</v>
      </c>
      <c r="B85" t="s">
        <v>110</v>
      </c>
      <c r="C85">
        <v>10085</v>
      </c>
      <c r="D85" s="104">
        <f>SUMIFS(HOLDS!I:I,HOLDS!C:C,B85)+SUMIFS(HOLDS!I:I,HOLDS!C:C,"CH.GR.RVSET")</f>
        <v>0</v>
      </c>
      <c r="E85" t="s">
        <v>1</v>
      </c>
      <c r="F85" s="48">
        <f>VLOOKUP(B85,HOLDS!C:T,5,FALSE)</f>
        <v>221.5</v>
      </c>
      <c r="G85" s="104">
        <f>SUMIFS(HOLDS!I:I,HOLDS!C:C,B85)</f>
        <v>0</v>
      </c>
      <c r="H85" s="48">
        <f t="shared" si="2"/>
        <v>0</v>
      </c>
      <c r="I85" s="37">
        <f>INFO!$D$6</f>
        <v>0</v>
      </c>
      <c r="J85" s="37">
        <f>INFO!$D$7</f>
        <v>0</v>
      </c>
      <c r="K85" s="37">
        <f>INFO!$D$8</f>
        <v>0</v>
      </c>
      <c r="L85" s="37">
        <f>INFO!$D$9</f>
        <v>0</v>
      </c>
      <c r="M85" s="37">
        <f>INFO!$D$10</f>
        <v>0</v>
      </c>
      <c r="N85" s="37">
        <f>INFO!$D$11</f>
        <v>0</v>
      </c>
      <c r="O85" s="37">
        <f>INFO!$D$13</f>
        <v>0</v>
      </c>
      <c r="P85" s="37">
        <f>INFO!$D$14</f>
        <v>0</v>
      </c>
      <c r="Q85" s="37">
        <f>INFO!$D$15</f>
        <v>0</v>
      </c>
      <c r="R85" s="53">
        <f>INFO!$D$17</f>
        <v>0</v>
      </c>
      <c r="S85" s="37">
        <f>INFO!$D$18</f>
        <v>0</v>
      </c>
      <c r="T85" s="37">
        <f>INFO!$D$19</f>
        <v>0</v>
      </c>
      <c r="U85" s="37">
        <f>INFO!$D$22</f>
        <v>0</v>
      </c>
      <c r="V85" s="37">
        <f>INFO!$D$23</f>
        <v>0</v>
      </c>
      <c r="W85" s="37">
        <f>INFO!$D$24</f>
        <v>0</v>
      </c>
      <c r="X85" s="37">
        <f>INFO!$D$25</f>
        <v>0</v>
      </c>
      <c r="Y85" s="37">
        <f>INFO!$D$26</f>
        <v>0</v>
      </c>
      <c r="Z85" s="37">
        <f>INFO!$D$27</f>
        <v>0</v>
      </c>
      <c r="AA85" s="37">
        <f>INFO!$D$28</f>
        <v>0</v>
      </c>
      <c r="AB85" s="37">
        <f>INFO!$D$29</f>
        <v>0</v>
      </c>
      <c r="AC85" s="54">
        <f>INFO!$J$10</f>
        <v>3812.0250000000001</v>
      </c>
      <c r="AD85" s="37">
        <f>INFO!$J$9</f>
        <v>45.75</v>
      </c>
      <c r="AE85" s="37">
        <f t="shared" si="3"/>
        <v>0</v>
      </c>
    </row>
    <row r="86" spans="1:31">
      <c r="A86" t="s">
        <v>111</v>
      </c>
      <c r="B86" t="s">
        <v>112</v>
      </c>
      <c r="C86">
        <v>10085</v>
      </c>
      <c r="D86" s="104">
        <f>SUMIFS(HOLDS!I:I,HOLDS!C:C,B86)+SUMIFS(HOLDS!I:I,HOLDS!C:C,"CH.GR.RVSET")</f>
        <v>0</v>
      </c>
      <c r="E86" t="s">
        <v>1</v>
      </c>
      <c r="F86" s="48">
        <f>VLOOKUP(B86,HOLDS!C:T,5,FALSE)</f>
        <v>229</v>
      </c>
      <c r="G86" s="104">
        <f>SUMIFS(HOLDS!I:I,HOLDS!C:C,B86)</f>
        <v>0</v>
      </c>
      <c r="H86" s="48">
        <f t="shared" si="2"/>
        <v>0</v>
      </c>
      <c r="I86" s="37">
        <f>INFO!$D$6</f>
        <v>0</v>
      </c>
      <c r="J86" s="37">
        <f>INFO!$D$7</f>
        <v>0</v>
      </c>
      <c r="K86" s="37">
        <f>INFO!$D$8</f>
        <v>0</v>
      </c>
      <c r="L86" s="37">
        <f>INFO!$D$9</f>
        <v>0</v>
      </c>
      <c r="M86" s="37">
        <f>INFO!$D$10</f>
        <v>0</v>
      </c>
      <c r="N86" s="37">
        <f>INFO!$D$11</f>
        <v>0</v>
      </c>
      <c r="O86" s="37">
        <f>INFO!$D$13</f>
        <v>0</v>
      </c>
      <c r="P86" s="37">
        <f>INFO!$D$14</f>
        <v>0</v>
      </c>
      <c r="Q86" s="37">
        <f>INFO!$D$15</f>
        <v>0</v>
      </c>
      <c r="R86" s="53">
        <f>INFO!$D$17</f>
        <v>0</v>
      </c>
      <c r="S86" s="37">
        <f>INFO!$D$18</f>
        <v>0</v>
      </c>
      <c r="T86" s="37">
        <f>INFO!$D$19</f>
        <v>0</v>
      </c>
      <c r="U86" s="37">
        <f>INFO!$D$22</f>
        <v>0</v>
      </c>
      <c r="V86" s="37">
        <f>INFO!$D$23</f>
        <v>0</v>
      </c>
      <c r="W86" s="37">
        <f>INFO!$D$24</f>
        <v>0</v>
      </c>
      <c r="X86" s="37">
        <f>INFO!$D$25</f>
        <v>0</v>
      </c>
      <c r="Y86" s="37">
        <f>INFO!$D$26</f>
        <v>0</v>
      </c>
      <c r="Z86" s="37">
        <f>INFO!$D$27</f>
        <v>0</v>
      </c>
      <c r="AA86" s="37">
        <f>INFO!$D$28</f>
        <v>0</v>
      </c>
      <c r="AB86" s="37">
        <f>INFO!$D$29</f>
        <v>0</v>
      </c>
      <c r="AC86" s="54">
        <f>INFO!$J$10</f>
        <v>3812.0250000000001</v>
      </c>
      <c r="AD86" s="37">
        <f>INFO!$J$9</f>
        <v>45.75</v>
      </c>
      <c r="AE86" s="37">
        <f t="shared" si="3"/>
        <v>0</v>
      </c>
    </row>
    <row r="87" spans="1:31">
      <c r="A87" t="s">
        <v>113</v>
      </c>
      <c r="B87" t="s">
        <v>114</v>
      </c>
      <c r="C87">
        <v>10085</v>
      </c>
      <c r="D87" s="104">
        <f>SUMIFS(HOLDS!I:I,HOLDS!C:C,B87)+SUMIFS(HOLDS!I:I,HOLDS!C:C,"CH.GR.RVSET")</f>
        <v>0</v>
      </c>
      <c r="E87" t="s">
        <v>1</v>
      </c>
      <c r="F87" s="48">
        <f>VLOOKUP(B87,HOLDS!C:T,5,FALSE)</f>
        <v>229</v>
      </c>
      <c r="G87" s="104">
        <f>SUMIFS(HOLDS!I:I,HOLDS!C:C,B87)</f>
        <v>0</v>
      </c>
      <c r="H87" s="48">
        <f t="shared" si="2"/>
        <v>0</v>
      </c>
      <c r="I87" s="37">
        <f>INFO!$D$6</f>
        <v>0</v>
      </c>
      <c r="J87" s="37">
        <f>INFO!$D$7</f>
        <v>0</v>
      </c>
      <c r="K87" s="37">
        <f>INFO!$D$8</f>
        <v>0</v>
      </c>
      <c r="L87" s="37">
        <f>INFO!$D$9</f>
        <v>0</v>
      </c>
      <c r="M87" s="37">
        <f>INFO!$D$10</f>
        <v>0</v>
      </c>
      <c r="N87" s="37">
        <f>INFO!$D$11</f>
        <v>0</v>
      </c>
      <c r="O87" s="37">
        <f>INFO!$D$13</f>
        <v>0</v>
      </c>
      <c r="P87" s="37">
        <f>INFO!$D$14</f>
        <v>0</v>
      </c>
      <c r="Q87" s="37">
        <f>INFO!$D$15</f>
        <v>0</v>
      </c>
      <c r="R87" s="53">
        <f>INFO!$D$17</f>
        <v>0</v>
      </c>
      <c r="S87" s="37">
        <f>INFO!$D$18</f>
        <v>0</v>
      </c>
      <c r="T87" s="37">
        <f>INFO!$D$19</f>
        <v>0</v>
      </c>
      <c r="U87" s="37">
        <f>INFO!$D$22</f>
        <v>0</v>
      </c>
      <c r="V87" s="37">
        <f>INFO!$D$23</f>
        <v>0</v>
      </c>
      <c r="W87" s="37">
        <f>INFO!$D$24</f>
        <v>0</v>
      </c>
      <c r="X87" s="37">
        <f>INFO!$D$25</f>
        <v>0</v>
      </c>
      <c r="Y87" s="37">
        <f>INFO!$D$26</f>
        <v>0</v>
      </c>
      <c r="Z87" s="37">
        <f>INFO!$D$27</f>
        <v>0</v>
      </c>
      <c r="AA87" s="37">
        <f>INFO!$D$28</f>
        <v>0</v>
      </c>
      <c r="AB87" s="37">
        <f>INFO!$D$29</f>
        <v>0</v>
      </c>
      <c r="AC87" s="54">
        <f>INFO!$J$10</f>
        <v>3812.0250000000001</v>
      </c>
      <c r="AD87" s="37">
        <f>INFO!$J$9</f>
        <v>45.75</v>
      </c>
      <c r="AE87" s="37">
        <f t="shared" si="3"/>
        <v>0</v>
      </c>
    </row>
    <row r="88" spans="1:31">
      <c r="A88" s="91" t="s">
        <v>507</v>
      </c>
      <c r="B88" s="91" t="s">
        <v>23</v>
      </c>
      <c r="C88" s="96">
        <v>10084</v>
      </c>
      <c r="D88" s="103"/>
      <c r="E88" s="91" t="s">
        <v>2</v>
      </c>
      <c r="F88" s="92">
        <f>VLOOKUP(B88,HOLDS!C:T,5,FALSE)</f>
        <v>5635.5</v>
      </c>
      <c r="G88" s="103">
        <f>SUMIFS(HOLDS!J:J,HOLDS!C:C,B88)</f>
        <v>0</v>
      </c>
      <c r="H88" s="92">
        <f>F88*G88</f>
        <v>0</v>
      </c>
      <c r="I88" s="93">
        <f>INFO!$D$6</f>
        <v>0</v>
      </c>
      <c r="J88" s="93">
        <f>INFO!$D$7</f>
        <v>0</v>
      </c>
      <c r="K88" s="93">
        <f>INFO!$D$8</f>
        <v>0</v>
      </c>
      <c r="L88" s="93">
        <f>INFO!$D$9</f>
        <v>0</v>
      </c>
      <c r="M88" s="93">
        <f>INFO!$D$10</f>
        <v>0</v>
      </c>
      <c r="N88" s="93">
        <f>INFO!$D$11</f>
        <v>0</v>
      </c>
      <c r="O88" s="93">
        <f>INFO!$D$13</f>
        <v>0</v>
      </c>
      <c r="P88" s="93">
        <f>INFO!$D$14</f>
        <v>0</v>
      </c>
      <c r="Q88" s="93">
        <f>INFO!$D$15</f>
        <v>0</v>
      </c>
      <c r="R88" s="94">
        <f>INFO!$D$17</f>
        <v>0</v>
      </c>
      <c r="S88" s="93">
        <f>INFO!$D$18</f>
        <v>0</v>
      </c>
      <c r="T88" s="93">
        <f>INFO!$D$19</f>
        <v>0</v>
      </c>
      <c r="U88" s="93">
        <f>INFO!$D$22</f>
        <v>0</v>
      </c>
      <c r="V88" s="93">
        <f>INFO!$D$23</f>
        <v>0</v>
      </c>
      <c r="W88" s="93">
        <f>INFO!$D$24</f>
        <v>0</v>
      </c>
      <c r="X88" s="93">
        <f>INFO!$D$25</f>
        <v>0</v>
      </c>
      <c r="Y88" s="93">
        <f>INFO!$D$26</f>
        <v>0</v>
      </c>
      <c r="Z88" s="93">
        <f>INFO!$D$27</f>
        <v>0</v>
      </c>
      <c r="AA88" s="93">
        <f>INFO!$D$28</f>
        <v>0</v>
      </c>
      <c r="AB88" s="93">
        <f>INFO!$D$29</f>
        <v>0</v>
      </c>
      <c r="AC88" s="95">
        <f>INFO!$J$10</f>
        <v>3812.0250000000001</v>
      </c>
      <c r="AD88" s="93">
        <f>INFO!$J$9</f>
        <v>45.75</v>
      </c>
      <c r="AE88" s="100"/>
    </row>
    <row r="89" spans="1:31">
      <c r="A89" t="s">
        <v>25</v>
      </c>
      <c r="B89" t="s">
        <v>26</v>
      </c>
      <c r="C89" s="39">
        <v>10084</v>
      </c>
      <c r="D89" s="104">
        <f>SUMIFS(HOLDS!J:J,HOLDS!C:C,B89)+SUMIFS(HOLDS!J:J,HOLDS!C:C,"CH.GR.RVSET")</f>
        <v>0</v>
      </c>
      <c r="E89" t="s">
        <v>2</v>
      </c>
      <c r="F89" s="48">
        <f>VLOOKUP(B89,HOLDS!C:T,5,FALSE)</f>
        <v>149</v>
      </c>
      <c r="G89" s="104">
        <f>SUMIFS(HOLDS!J:J,HOLDS!C:C,B89)</f>
        <v>0</v>
      </c>
      <c r="H89" s="48">
        <f t="shared" ref="H89:H130" si="4">F89*G89</f>
        <v>0</v>
      </c>
      <c r="I89" s="37">
        <f>INFO!$D$6</f>
        <v>0</v>
      </c>
      <c r="J89" s="37">
        <f>INFO!$D$7</f>
        <v>0</v>
      </c>
      <c r="K89" s="37">
        <f>INFO!$D$8</f>
        <v>0</v>
      </c>
      <c r="L89" s="37">
        <f>INFO!$D$9</f>
        <v>0</v>
      </c>
      <c r="M89" s="37">
        <f>INFO!$D$10</f>
        <v>0</v>
      </c>
      <c r="N89" s="37">
        <f>INFO!$D$11</f>
        <v>0</v>
      </c>
      <c r="O89" s="37">
        <f>INFO!$D$13</f>
        <v>0</v>
      </c>
      <c r="P89" s="37">
        <f>INFO!$D$14</f>
        <v>0</v>
      </c>
      <c r="Q89" s="37">
        <f>INFO!$D$15</f>
        <v>0</v>
      </c>
      <c r="R89" s="53">
        <f>INFO!$D$17</f>
        <v>0</v>
      </c>
      <c r="S89" s="37">
        <f>INFO!$D$18</f>
        <v>0</v>
      </c>
      <c r="T89" s="37">
        <f>INFO!$D$19</f>
        <v>0</v>
      </c>
      <c r="U89" s="37">
        <f>INFO!$D$22</f>
        <v>0</v>
      </c>
      <c r="V89" s="37">
        <f>INFO!$D$23</f>
        <v>0</v>
      </c>
      <c r="W89" s="37">
        <f>INFO!$D$24</f>
        <v>0</v>
      </c>
      <c r="X89" s="37">
        <f>INFO!$D$25</f>
        <v>0</v>
      </c>
      <c r="Y89" s="37">
        <f>INFO!$D$26</f>
        <v>0</v>
      </c>
      <c r="Z89" s="37">
        <f>INFO!$D$27</f>
        <v>0</v>
      </c>
      <c r="AA89" s="37">
        <f>INFO!$D$28</f>
        <v>0</v>
      </c>
      <c r="AB89" s="37">
        <f>INFO!$D$29</f>
        <v>0</v>
      </c>
      <c r="AC89" s="54">
        <f>INFO!$J$10</f>
        <v>3812.0250000000001</v>
      </c>
      <c r="AD89" s="37">
        <f>INFO!$J$9</f>
        <v>45.75</v>
      </c>
      <c r="AE89" s="37">
        <f>IF($G$88&gt;0,10*$G$88/D89,0)</f>
        <v>0</v>
      </c>
    </row>
    <row r="90" spans="1:31">
      <c r="A90" t="s">
        <v>28</v>
      </c>
      <c r="B90" t="s">
        <v>29</v>
      </c>
      <c r="C90" s="39">
        <v>10084</v>
      </c>
      <c r="D90" s="104">
        <f>SUMIFS(HOLDS!J:J,HOLDS!C:C,B90)+SUMIFS(HOLDS!J:J,HOLDS!C:C,"CH.GR.RVSET")</f>
        <v>0</v>
      </c>
      <c r="E90" t="s">
        <v>2</v>
      </c>
      <c r="F90" s="48">
        <f>VLOOKUP(B90,HOLDS!C:T,5,FALSE)</f>
        <v>136.5</v>
      </c>
      <c r="G90" s="104">
        <f>SUMIFS(HOLDS!J:J,HOLDS!C:C,B90)</f>
        <v>0</v>
      </c>
      <c r="H90" s="48">
        <f t="shared" si="4"/>
        <v>0</v>
      </c>
      <c r="I90" s="37">
        <f>INFO!$D$6</f>
        <v>0</v>
      </c>
      <c r="J90" s="37">
        <f>INFO!$D$7</f>
        <v>0</v>
      </c>
      <c r="K90" s="37">
        <f>INFO!$D$8</f>
        <v>0</v>
      </c>
      <c r="L90" s="37">
        <f>INFO!$D$9</f>
        <v>0</v>
      </c>
      <c r="M90" s="37">
        <f>INFO!$D$10</f>
        <v>0</v>
      </c>
      <c r="N90" s="37">
        <f>INFO!$D$11</f>
        <v>0</v>
      </c>
      <c r="O90" s="37">
        <f>INFO!$D$13</f>
        <v>0</v>
      </c>
      <c r="P90" s="37">
        <f>INFO!$D$14</f>
        <v>0</v>
      </c>
      <c r="Q90" s="37">
        <f>INFO!$D$15</f>
        <v>0</v>
      </c>
      <c r="R90" s="53">
        <f>INFO!$D$17</f>
        <v>0</v>
      </c>
      <c r="S90" s="37">
        <f>INFO!$D$18</f>
        <v>0</v>
      </c>
      <c r="T90" s="37">
        <f>INFO!$D$19</f>
        <v>0</v>
      </c>
      <c r="U90" s="37">
        <f>INFO!$D$22</f>
        <v>0</v>
      </c>
      <c r="V90" s="37">
        <f>INFO!$D$23</f>
        <v>0</v>
      </c>
      <c r="W90" s="37">
        <f>INFO!$D$24</f>
        <v>0</v>
      </c>
      <c r="X90" s="37">
        <f>INFO!$D$25</f>
        <v>0</v>
      </c>
      <c r="Y90" s="37">
        <f>INFO!$D$26</f>
        <v>0</v>
      </c>
      <c r="Z90" s="37">
        <f>INFO!$D$27</f>
        <v>0</v>
      </c>
      <c r="AA90" s="37">
        <f>INFO!$D$28</f>
        <v>0</v>
      </c>
      <c r="AB90" s="37">
        <f>INFO!$D$29</f>
        <v>0</v>
      </c>
      <c r="AC90" s="54">
        <f>INFO!$J$10</f>
        <v>3812.0250000000001</v>
      </c>
      <c r="AD90" s="37">
        <f>INFO!$J$9</f>
        <v>45.75</v>
      </c>
      <c r="AE90" s="37">
        <f t="shared" ref="AE90:AE130" si="5">IF($G$88&gt;0,10*$G$88/D90,0)</f>
        <v>0</v>
      </c>
    </row>
    <row r="91" spans="1:31">
      <c r="A91" t="s">
        <v>30</v>
      </c>
      <c r="B91" t="s">
        <v>31</v>
      </c>
      <c r="C91" s="39">
        <v>10084</v>
      </c>
      <c r="D91" s="104">
        <f>SUMIFS(HOLDS!J:J,HOLDS!C:C,B91)+SUMIFS(HOLDS!J:J,HOLDS!C:C,"CH.GR.RVSET")</f>
        <v>0</v>
      </c>
      <c r="E91" t="s">
        <v>2</v>
      </c>
      <c r="F91" s="48">
        <f>VLOOKUP(B91,HOLDS!C:T,5,FALSE)</f>
        <v>128</v>
      </c>
      <c r="G91" s="104">
        <f>SUMIFS(HOLDS!J:J,HOLDS!C:C,B91)</f>
        <v>0</v>
      </c>
      <c r="H91" s="48">
        <f t="shared" si="4"/>
        <v>0</v>
      </c>
      <c r="I91" s="37">
        <f>INFO!$D$6</f>
        <v>0</v>
      </c>
      <c r="J91" s="37">
        <f>INFO!$D$7</f>
        <v>0</v>
      </c>
      <c r="K91" s="37">
        <f>INFO!$D$8</f>
        <v>0</v>
      </c>
      <c r="L91" s="37">
        <f>INFO!$D$9</f>
        <v>0</v>
      </c>
      <c r="M91" s="37">
        <f>INFO!$D$10</f>
        <v>0</v>
      </c>
      <c r="N91" s="37">
        <f>INFO!$D$11</f>
        <v>0</v>
      </c>
      <c r="O91" s="37">
        <f>INFO!$D$13</f>
        <v>0</v>
      </c>
      <c r="P91" s="37">
        <f>INFO!$D$14</f>
        <v>0</v>
      </c>
      <c r="Q91" s="37">
        <f>INFO!$D$15</f>
        <v>0</v>
      </c>
      <c r="R91" s="53">
        <f>INFO!$D$17</f>
        <v>0</v>
      </c>
      <c r="S91" s="37">
        <f>INFO!$D$18</f>
        <v>0</v>
      </c>
      <c r="T91" s="37">
        <f>INFO!$D$19</f>
        <v>0</v>
      </c>
      <c r="U91" s="37">
        <f>INFO!$D$22</f>
        <v>0</v>
      </c>
      <c r="V91" s="37">
        <f>INFO!$D$23</f>
        <v>0</v>
      </c>
      <c r="W91" s="37">
        <f>INFO!$D$24</f>
        <v>0</v>
      </c>
      <c r="X91" s="37">
        <f>INFO!$D$25</f>
        <v>0</v>
      </c>
      <c r="Y91" s="37">
        <f>INFO!$D$26</f>
        <v>0</v>
      </c>
      <c r="Z91" s="37">
        <f>INFO!$D$27</f>
        <v>0</v>
      </c>
      <c r="AA91" s="37">
        <f>INFO!$D$28</f>
        <v>0</v>
      </c>
      <c r="AB91" s="37">
        <f>INFO!$D$29</f>
        <v>0</v>
      </c>
      <c r="AC91" s="54">
        <f>INFO!$J$10</f>
        <v>3812.0250000000001</v>
      </c>
      <c r="AD91" s="37">
        <f>INFO!$J$9</f>
        <v>45.75</v>
      </c>
      <c r="AE91" s="37">
        <f t="shared" si="5"/>
        <v>0</v>
      </c>
    </row>
    <row r="92" spans="1:31">
      <c r="A92" t="s">
        <v>33</v>
      </c>
      <c r="B92" t="s">
        <v>34</v>
      </c>
      <c r="C92" s="39">
        <v>10084</v>
      </c>
      <c r="D92" s="104">
        <f>SUMIFS(HOLDS!J:J,HOLDS!C:C,B92)+SUMIFS(HOLDS!J:J,HOLDS!C:C,"CH.GR.RVSET")</f>
        <v>0</v>
      </c>
      <c r="E92" t="s">
        <v>2</v>
      </c>
      <c r="F92" s="48">
        <f>VLOOKUP(B92,HOLDS!C:T,5,FALSE)</f>
        <v>115</v>
      </c>
      <c r="G92" s="104">
        <f>SUMIFS(HOLDS!J:J,HOLDS!C:C,B92)</f>
        <v>0</v>
      </c>
      <c r="H92" s="48">
        <f t="shared" si="4"/>
        <v>0</v>
      </c>
      <c r="I92" s="37">
        <f>INFO!$D$6</f>
        <v>0</v>
      </c>
      <c r="J92" s="37">
        <f>INFO!$D$7</f>
        <v>0</v>
      </c>
      <c r="K92" s="37">
        <f>INFO!$D$8</f>
        <v>0</v>
      </c>
      <c r="L92" s="37">
        <f>INFO!$D$9</f>
        <v>0</v>
      </c>
      <c r="M92" s="37">
        <f>INFO!$D$10</f>
        <v>0</v>
      </c>
      <c r="N92" s="37">
        <f>INFO!$D$11</f>
        <v>0</v>
      </c>
      <c r="O92" s="37">
        <f>INFO!$D$13</f>
        <v>0</v>
      </c>
      <c r="P92" s="37">
        <f>INFO!$D$14</f>
        <v>0</v>
      </c>
      <c r="Q92" s="37">
        <f>INFO!$D$15</f>
        <v>0</v>
      </c>
      <c r="R92" s="53">
        <f>INFO!$D$17</f>
        <v>0</v>
      </c>
      <c r="S92" s="37">
        <f>INFO!$D$18</f>
        <v>0</v>
      </c>
      <c r="T92" s="37">
        <f>INFO!$D$19</f>
        <v>0</v>
      </c>
      <c r="U92" s="37">
        <f>INFO!$D$22</f>
        <v>0</v>
      </c>
      <c r="V92" s="37">
        <f>INFO!$D$23</f>
        <v>0</v>
      </c>
      <c r="W92" s="37">
        <f>INFO!$D$24</f>
        <v>0</v>
      </c>
      <c r="X92" s="37">
        <f>INFO!$D$25</f>
        <v>0</v>
      </c>
      <c r="Y92" s="37">
        <f>INFO!$D$26</f>
        <v>0</v>
      </c>
      <c r="Z92" s="37">
        <f>INFO!$D$27</f>
        <v>0</v>
      </c>
      <c r="AA92" s="37">
        <f>INFO!$D$28</f>
        <v>0</v>
      </c>
      <c r="AB92" s="37">
        <f>INFO!$D$29</f>
        <v>0</v>
      </c>
      <c r="AC92" s="54">
        <f>INFO!$J$10</f>
        <v>3812.0250000000001</v>
      </c>
      <c r="AD92" s="37">
        <f>INFO!$J$9</f>
        <v>45.75</v>
      </c>
      <c r="AE92" s="37">
        <f t="shared" si="5"/>
        <v>0</v>
      </c>
    </row>
    <row r="93" spans="1:31">
      <c r="A93" t="s">
        <v>36</v>
      </c>
      <c r="B93" t="s">
        <v>37</v>
      </c>
      <c r="C93" s="39">
        <v>10084</v>
      </c>
      <c r="D93" s="104">
        <f>SUMIFS(HOLDS!J:J,HOLDS!C:C,B93)+SUMIFS(HOLDS!J:J,HOLDS!C:C,"CH.GR.RVSET")</f>
        <v>0</v>
      </c>
      <c r="E93" t="s">
        <v>2</v>
      </c>
      <c r="F93" s="48">
        <f>VLOOKUP(B93,HOLDS!C:T,5,FALSE)</f>
        <v>159.5</v>
      </c>
      <c r="G93" s="104">
        <f>SUMIFS(HOLDS!J:J,HOLDS!C:C,B93)</f>
        <v>0</v>
      </c>
      <c r="H93" s="48">
        <f t="shared" si="4"/>
        <v>0</v>
      </c>
      <c r="I93" s="37">
        <f>INFO!$D$6</f>
        <v>0</v>
      </c>
      <c r="J93" s="37">
        <f>INFO!$D$7</f>
        <v>0</v>
      </c>
      <c r="K93" s="37">
        <f>INFO!$D$8</f>
        <v>0</v>
      </c>
      <c r="L93" s="37">
        <f>INFO!$D$9</f>
        <v>0</v>
      </c>
      <c r="M93" s="37">
        <f>INFO!$D$10</f>
        <v>0</v>
      </c>
      <c r="N93" s="37">
        <f>INFO!$D$11</f>
        <v>0</v>
      </c>
      <c r="O93" s="37">
        <f>INFO!$D$13</f>
        <v>0</v>
      </c>
      <c r="P93" s="37">
        <f>INFO!$D$14</f>
        <v>0</v>
      </c>
      <c r="Q93" s="37">
        <f>INFO!$D$15</f>
        <v>0</v>
      </c>
      <c r="R93" s="53">
        <f>INFO!$D$17</f>
        <v>0</v>
      </c>
      <c r="S93" s="37">
        <f>INFO!$D$18</f>
        <v>0</v>
      </c>
      <c r="T93" s="37">
        <f>INFO!$D$19</f>
        <v>0</v>
      </c>
      <c r="U93" s="37">
        <f>INFO!$D$22</f>
        <v>0</v>
      </c>
      <c r="V93" s="37">
        <f>INFO!$D$23</f>
        <v>0</v>
      </c>
      <c r="W93" s="37">
        <f>INFO!$D$24</f>
        <v>0</v>
      </c>
      <c r="X93" s="37">
        <f>INFO!$D$25</f>
        <v>0</v>
      </c>
      <c r="Y93" s="37">
        <f>INFO!$D$26</f>
        <v>0</v>
      </c>
      <c r="Z93" s="37">
        <f>INFO!$D$27</f>
        <v>0</v>
      </c>
      <c r="AA93" s="37">
        <f>INFO!$D$28</f>
        <v>0</v>
      </c>
      <c r="AB93" s="37">
        <f>INFO!$D$29</f>
        <v>0</v>
      </c>
      <c r="AC93" s="54">
        <f>INFO!$J$10</f>
        <v>3812.0250000000001</v>
      </c>
      <c r="AD93" s="37">
        <f>INFO!$J$9</f>
        <v>45.75</v>
      </c>
      <c r="AE93" s="37">
        <f t="shared" si="5"/>
        <v>0</v>
      </c>
    </row>
    <row r="94" spans="1:31">
      <c r="A94" t="s">
        <v>38</v>
      </c>
      <c r="B94" t="s">
        <v>39</v>
      </c>
      <c r="C94" s="39">
        <v>10084</v>
      </c>
      <c r="D94" s="104">
        <f>SUMIFS(HOLDS!J:J,HOLDS!C:C,B94)+SUMIFS(HOLDS!J:J,HOLDS!C:C,"CH.GR.RVSET")</f>
        <v>0</v>
      </c>
      <c r="E94" t="s">
        <v>2</v>
      </c>
      <c r="F94" s="48">
        <f>VLOOKUP(B94,HOLDS!C:T,5,FALSE)</f>
        <v>119.5</v>
      </c>
      <c r="G94" s="104">
        <f>SUMIFS(HOLDS!J:J,HOLDS!C:C,B94)</f>
        <v>0</v>
      </c>
      <c r="H94" s="48">
        <f t="shared" si="4"/>
        <v>0</v>
      </c>
      <c r="I94" s="37">
        <f>INFO!$D$6</f>
        <v>0</v>
      </c>
      <c r="J94" s="37">
        <f>INFO!$D$7</f>
        <v>0</v>
      </c>
      <c r="K94" s="37">
        <f>INFO!$D$8</f>
        <v>0</v>
      </c>
      <c r="L94" s="37">
        <f>INFO!$D$9</f>
        <v>0</v>
      </c>
      <c r="M94" s="37">
        <f>INFO!$D$10</f>
        <v>0</v>
      </c>
      <c r="N94" s="37">
        <f>INFO!$D$11</f>
        <v>0</v>
      </c>
      <c r="O94" s="37">
        <f>INFO!$D$13</f>
        <v>0</v>
      </c>
      <c r="P94" s="37">
        <f>INFO!$D$14</f>
        <v>0</v>
      </c>
      <c r="Q94" s="37">
        <f>INFO!$D$15</f>
        <v>0</v>
      </c>
      <c r="R94" s="53">
        <f>INFO!$D$17</f>
        <v>0</v>
      </c>
      <c r="S94" s="37">
        <f>INFO!$D$18</f>
        <v>0</v>
      </c>
      <c r="T94" s="37">
        <f>INFO!$D$19</f>
        <v>0</v>
      </c>
      <c r="U94" s="37">
        <f>INFO!$D$22</f>
        <v>0</v>
      </c>
      <c r="V94" s="37">
        <f>INFO!$D$23</f>
        <v>0</v>
      </c>
      <c r="W94" s="37">
        <f>INFO!$D$24</f>
        <v>0</v>
      </c>
      <c r="X94" s="37">
        <f>INFO!$D$25</f>
        <v>0</v>
      </c>
      <c r="Y94" s="37">
        <f>INFO!$D$26</f>
        <v>0</v>
      </c>
      <c r="Z94" s="37">
        <f>INFO!$D$27</f>
        <v>0</v>
      </c>
      <c r="AA94" s="37">
        <f>INFO!$D$28</f>
        <v>0</v>
      </c>
      <c r="AB94" s="37">
        <f>INFO!$D$29</f>
        <v>0</v>
      </c>
      <c r="AC94" s="54">
        <f>INFO!$J$10</f>
        <v>3812.0250000000001</v>
      </c>
      <c r="AD94" s="37">
        <f>INFO!$J$9</f>
        <v>45.75</v>
      </c>
      <c r="AE94" s="37">
        <f t="shared" si="5"/>
        <v>0</v>
      </c>
    </row>
    <row r="95" spans="1:31">
      <c r="A95" t="s">
        <v>40</v>
      </c>
      <c r="B95" t="s">
        <v>41</v>
      </c>
      <c r="C95" s="39">
        <v>10084</v>
      </c>
      <c r="D95" s="104">
        <f>SUMIFS(HOLDS!J:J,HOLDS!C:C,B95)+SUMIFS(HOLDS!J:J,HOLDS!C:C,"CH.GR.RVSET")</f>
        <v>0</v>
      </c>
      <c r="E95" t="s">
        <v>2</v>
      </c>
      <c r="F95" s="48">
        <f>VLOOKUP(B95,HOLDS!C:T,5,FALSE)</f>
        <v>149</v>
      </c>
      <c r="G95" s="104">
        <f>SUMIFS(HOLDS!J:J,HOLDS!C:C,B95)</f>
        <v>0</v>
      </c>
      <c r="H95" s="48">
        <f t="shared" si="4"/>
        <v>0</v>
      </c>
      <c r="I95" s="37">
        <f>INFO!$D$6</f>
        <v>0</v>
      </c>
      <c r="J95" s="37">
        <f>INFO!$D$7</f>
        <v>0</v>
      </c>
      <c r="K95" s="37">
        <f>INFO!$D$8</f>
        <v>0</v>
      </c>
      <c r="L95" s="37">
        <f>INFO!$D$9</f>
        <v>0</v>
      </c>
      <c r="M95" s="37">
        <f>INFO!$D$10</f>
        <v>0</v>
      </c>
      <c r="N95" s="37">
        <f>INFO!$D$11</f>
        <v>0</v>
      </c>
      <c r="O95" s="37">
        <f>INFO!$D$13</f>
        <v>0</v>
      </c>
      <c r="P95" s="37">
        <f>INFO!$D$14</f>
        <v>0</v>
      </c>
      <c r="Q95" s="37">
        <f>INFO!$D$15</f>
        <v>0</v>
      </c>
      <c r="R95" s="53">
        <f>INFO!$D$17</f>
        <v>0</v>
      </c>
      <c r="S95" s="37">
        <f>INFO!$D$18</f>
        <v>0</v>
      </c>
      <c r="T95" s="37">
        <f>INFO!$D$19</f>
        <v>0</v>
      </c>
      <c r="U95" s="37">
        <f>INFO!$D$22</f>
        <v>0</v>
      </c>
      <c r="V95" s="37">
        <f>INFO!$D$23</f>
        <v>0</v>
      </c>
      <c r="W95" s="37">
        <f>INFO!$D$24</f>
        <v>0</v>
      </c>
      <c r="X95" s="37">
        <f>INFO!$D$25</f>
        <v>0</v>
      </c>
      <c r="Y95" s="37">
        <f>INFO!$D$26</f>
        <v>0</v>
      </c>
      <c r="Z95" s="37">
        <f>INFO!$D$27</f>
        <v>0</v>
      </c>
      <c r="AA95" s="37">
        <f>INFO!$D$28</f>
        <v>0</v>
      </c>
      <c r="AB95" s="37">
        <f>INFO!$D$29</f>
        <v>0</v>
      </c>
      <c r="AC95" s="54">
        <f>INFO!$J$10</f>
        <v>3812.0250000000001</v>
      </c>
      <c r="AD95" s="37">
        <f>INFO!$J$9</f>
        <v>45.75</v>
      </c>
      <c r="AE95" s="37">
        <f t="shared" si="5"/>
        <v>0</v>
      </c>
    </row>
    <row r="96" spans="1:31">
      <c r="A96" t="s">
        <v>42</v>
      </c>
      <c r="B96" t="s">
        <v>43</v>
      </c>
      <c r="C96" s="39">
        <v>10084</v>
      </c>
      <c r="D96" s="104">
        <f>SUMIFS(HOLDS!J:J,HOLDS!C:C,B96)+SUMIFS(HOLDS!J:J,HOLDS!C:C,"CH.GR.RVSET")</f>
        <v>0</v>
      </c>
      <c r="E96" t="s">
        <v>2</v>
      </c>
      <c r="F96" s="48">
        <f>VLOOKUP(B96,HOLDS!C:T,5,FALSE)</f>
        <v>113</v>
      </c>
      <c r="G96" s="104">
        <f>SUMIFS(HOLDS!J:J,HOLDS!C:C,B96)</f>
        <v>0</v>
      </c>
      <c r="H96" s="48">
        <f t="shared" si="4"/>
        <v>0</v>
      </c>
      <c r="I96" s="37">
        <f>INFO!$D$6</f>
        <v>0</v>
      </c>
      <c r="J96" s="37">
        <f>INFO!$D$7</f>
        <v>0</v>
      </c>
      <c r="K96" s="37">
        <f>INFO!$D$8</f>
        <v>0</v>
      </c>
      <c r="L96" s="37">
        <f>INFO!$D$9</f>
        <v>0</v>
      </c>
      <c r="M96" s="37">
        <f>INFO!$D$10</f>
        <v>0</v>
      </c>
      <c r="N96" s="37">
        <f>INFO!$D$11</f>
        <v>0</v>
      </c>
      <c r="O96" s="37">
        <f>INFO!$D$13</f>
        <v>0</v>
      </c>
      <c r="P96" s="37">
        <f>INFO!$D$14</f>
        <v>0</v>
      </c>
      <c r="Q96" s="37">
        <f>INFO!$D$15</f>
        <v>0</v>
      </c>
      <c r="R96" s="53">
        <f>INFO!$D$17</f>
        <v>0</v>
      </c>
      <c r="S96" s="37">
        <f>INFO!$D$18</f>
        <v>0</v>
      </c>
      <c r="T96" s="37">
        <f>INFO!$D$19</f>
        <v>0</v>
      </c>
      <c r="U96" s="37">
        <f>INFO!$D$22</f>
        <v>0</v>
      </c>
      <c r="V96" s="37">
        <f>INFO!$D$23</f>
        <v>0</v>
      </c>
      <c r="W96" s="37">
        <f>INFO!$D$24</f>
        <v>0</v>
      </c>
      <c r="X96" s="37">
        <f>INFO!$D$25</f>
        <v>0</v>
      </c>
      <c r="Y96" s="37">
        <f>INFO!$D$26</f>
        <v>0</v>
      </c>
      <c r="Z96" s="37">
        <f>INFO!$D$27</f>
        <v>0</v>
      </c>
      <c r="AA96" s="37">
        <f>INFO!$D$28</f>
        <v>0</v>
      </c>
      <c r="AB96" s="37">
        <f>INFO!$D$29</f>
        <v>0</v>
      </c>
      <c r="AC96" s="54">
        <f>INFO!$J$10</f>
        <v>3812.0250000000001</v>
      </c>
      <c r="AD96" s="37">
        <f>INFO!$J$9</f>
        <v>45.75</v>
      </c>
      <c r="AE96" s="37">
        <f t="shared" si="5"/>
        <v>0</v>
      </c>
    </row>
    <row r="97" spans="1:31">
      <c r="A97" t="s">
        <v>44</v>
      </c>
      <c r="B97" t="s">
        <v>45</v>
      </c>
      <c r="C97" s="39">
        <v>10084</v>
      </c>
      <c r="D97" s="104">
        <f>SUMIFS(HOLDS!J:J,HOLDS!C:C,B97)+SUMIFS(HOLDS!J:J,HOLDS!C:C,"CH.GR.RVSET")</f>
        <v>0</v>
      </c>
      <c r="E97" t="s">
        <v>2</v>
      </c>
      <c r="F97" s="48">
        <f>VLOOKUP(B97,HOLDS!C:T,5,FALSE)</f>
        <v>136.5</v>
      </c>
      <c r="G97" s="104">
        <f>SUMIFS(HOLDS!J:J,HOLDS!C:C,B97)</f>
        <v>0</v>
      </c>
      <c r="H97" s="48">
        <f t="shared" si="4"/>
        <v>0</v>
      </c>
      <c r="I97" s="37">
        <f>INFO!$D$6</f>
        <v>0</v>
      </c>
      <c r="J97" s="37">
        <f>INFO!$D$7</f>
        <v>0</v>
      </c>
      <c r="K97" s="37">
        <f>INFO!$D$8</f>
        <v>0</v>
      </c>
      <c r="L97" s="37">
        <f>INFO!$D$9</f>
        <v>0</v>
      </c>
      <c r="M97" s="37">
        <f>INFO!$D$10</f>
        <v>0</v>
      </c>
      <c r="N97" s="37">
        <f>INFO!$D$11</f>
        <v>0</v>
      </c>
      <c r="O97" s="37">
        <f>INFO!$D$13</f>
        <v>0</v>
      </c>
      <c r="P97" s="37">
        <f>INFO!$D$14</f>
        <v>0</v>
      </c>
      <c r="Q97" s="37">
        <f>INFO!$D$15</f>
        <v>0</v>
      </c>
      <c r="R97" s="53">
        <f>INFO!$D$17</f>
        <v>0</v>
      </c>
      <c r="S97" s="37">
        <f>INFO!$D$18</f>
        <v>0</v>
      </c>
      <c r="T97" s="37">
        <f>INFO!$D$19</f>
        <v>0</v>
      </c>
      <c r="U97" s="37">
        <f>INFO!$D$22</f>
        <v>0</v>
      </c>
      <c r="V97" s="37">
        <f>INFO!$D$23</f>
        <v>0</v>
      </c>
      <c r="W97" s="37">
        <f>INFO!$D$24</f>
        <v>0</v>
      </c>
      <c r="X97" s="37">
        <f>INFO!$D$25</f>
        <v>0</v>
      </c>
      <c r="Y97" s="37">
        <f>INFO!$D$26</f>
        <v>0</v>
      </c>
      <c r="Z97" s="37">
        <f>INFO!$D$27</f>
        <v>0</v>
      </c>
      <c r="AA97" s="37">
        <f>INFO!$D$28</f>
        <v>0</v>
      </c>
      <c r="AB97" s="37">
        <f>INFO!$D$29</f>
        <v>0</v>
      </c>
      <c r="AC97" s="54">
        <f>INFO!$J$10</f>
        <v>3812.0250000000001</v>
      </c>
      <c r="AD97" s="37">
        <f>INFO!$J$9</f>
        <v>45.75</v>
      </c>
      <c r="AE97" s="37">
        <f t="shared" si="5"/>
        <v>0</v>
      </c>
    </row>
    <row r="98" spans="1:31">
      <c r="A98" t="s">
        <v>46</v>
      </c>
      <c r="B98" t="s">
        <v>47</v>
      </c>
      <c r="C98" s="39">
        <v>10084</v>
      </c>
      <c r="D98" s="104">
        <f>SUMIFS(HOLDS!J:J,HOLDS!C:C,B98)+SUMIFS(HOLDS!J:J,HOLDS!C:C,"CH.GR.RVSET")</f>
        <v>0</v>
      </c>
      <c r="E98" t="s">
        <v>2</v>
      </c>
      <c r="F98" s="48">
        <f>VLOOKUP(B98,HOLDS!C:T,5,FALSE)</f>
        <v>140</v>
      </c>
      <c r="G98" s="104">
        <f>SUMIFS(HOLDS!J:J,HOLDS!C:C,B98)</f>
        <v>0</v>
      </c>
      <c r="H98" s="48">
        <f t="shared" si="4"/>
        <v>0</v>
      </c>
      <c r="I98" s="37">
        <f>INFO!$D$6</f>
        <v>0</v>
      </c>
      <c r="J98" s="37">
        <f>INFO!$D$7</f>
        <v>0</v>
      </c>
      <c r="K98" s="37">
        <f>INFO!$D$8</f>
        <v>0</v>
      </c>
      <c r="L98" s="37">
        <f>INFO!$D$9</f>
        <v>0</v>
      </c>
      <c r="M98" s="37">
        <f>INFO!$D$10</f>
        <v>0</v>
      </c>
      <c r="N98" s="37">
        <f>INFO!$D$11</f>
        <v>0</v>
      </c>
      <c r="O98" s="37">
        <f>INFO!$D$13</f>
        <v>0</v>
      </c>
      <c r="P98" s="37">
        <f>INFO!$D$14</f>
        <v>0</v>
      </c>
      <c r="Q98" s="37">
        <f>INFO!$D$15</f>
        <v>0</v>
      </c>
      <c r="R98" s="53">
        <f>INFO!$D$17</f>
        <v>0</v>
      </c>
      <c r="S98" s="37">
        <f>INFO!$D$18</f>
        <v>0</v>
      </c>
      <c r="T98" s="37">
        <f>INFO!$D$19</f>
        <v>0</v>
      </c>
      <c r="U98" s="37">
        <f>INFO!$D$22</f>
        <v>0</v>
      </c>
      <c r="V98" s="37">
        <f>INFO!$D$23</f>
        <v>0</v>
      </c>
      <c r="W98" s="37">
        <f>INFO!$D$24</f>
        <v>0</v>
      </c>
      <c r="X98" s="37">
        <f>INFO!$D$25</f>
        <v>0</v>
      </c>
      <c r="Y98" s="37">
        <f>INFO!$D$26</f>
        <v>0</v>
      </c>
      <c r="Z98" s="37">
        <f>INFO!$D$27</f>
        <v>0</v>
      </c>
      <c r="AA98" s="37">
        <f>INFO!$D$28</f>
        <v>0</v>
      </c>
      <c r="AB98" s="37">
        <f>INFO!$D$29</f>
        <v>0</v>
      </c>
      <c r="AC98" s="54">
        <f>INFO!$J$10</f>
        <v>3812.0250000000001</v>
      </c>
      <c r="AD98" s="37">
        <f>INFO!$J$9</f>
        <v>45.75</v>
      </c>
      <c r="AE98" s="37">
        <f t="shared" si="5"/>
        <v>0</v>
      </c>
    </row>
    <row r="99" spans="1:31">
      <c r="A99" t="s">
        <v>49</v>
      </c>
      <c r="B99" t="s">
        <v>50</v>
      </c>
      <c r="C99" s="39">
        <v>10084</v>
      </c>
      <c r="D99" s="104">
        <f>SUMIFS(HOLDS!J:J,HOLDS!C:C,B99)+SUMIFS(HOLDS!J:J,HOLDS!C:C,"CH.GR.RVSET")</f>
        <v>0</v>
      </c>
      <c r="E99" t="s">
        <v>2</v>
      </c>
      <c r="F99" s="48">
        <f>VLOOKUP(B99,HOLDS!C:T,5,FALSE)</f>
        <v>129</v>
      </c>
      <c r="G99" s="104">
        <f>SUMIFS(HOLDS!J:J,HOLDS!C:C,B99)</f>
        <v>0</v>
      </c>
      <c r="H99" s="48">
        <f t="shared" si="4"/>
        <v>0</v>
      </c>
      <c r="I99" s="37">
        <f>INFO!$D$6</f>
        <v>0</v>
      </c>
      <c r="J99" s="37">
        <f>INFO!$D$7</f>
        <v>0</v>
      </c>
      <c r="K99" s="37">
        <f>INFO!$D$8</f>
        <v>0</v>
      </c>
      <c r="L99" s="37">
        <f>INFO!$D$9</f>
        <v>0</v>
      </c>
      <c r="M99" s="37">
        <f>INFO!$D$10</f>
        <v>0</v>
      </c>
      <c r="N99" s="37">
        <f>INFO!$D$11</f>
        <v>0</v>
      </c>
      <c r="O99" s="37">
        <f>INFO!$D$13</f>
        <v>0</v>
      </c>
      <c r="P99" s="37">
        <f>INFO!$D$14</f>
        <v>0</v>
      </c>
      <c r="Q99" s="37">
        <f>INFO!$D$15</f>
        <v>0</v>
      </c>
      <c r="R99" s="53">
        <f>INFO!$D$17</f>
        <v>0</v>
      </c>
      <c r="S99" s="37">
        <f>INFO!$D$18</f>
        <v>0</v>
      </c>
      <c r="T99" s="37">
        <f>INFO!$D$19</f>
        <v>0</v>
      </c>
      <c r="U99" s="37">
        <f>INFO!$D$22</f>
        <v>0</v>
      </c>
      <c r="V99" s="37">
        <f>INFO!$D$23</f>
        <v>0</v>
      </c>
      <c r="W99" s="37">
        <f>INFO!$D$24</f>
        <v>0</v>
      </c>
      <c r="X99" s="37">
        <f>INFO!$D$25</f>
        <v>0</v>
      </c>
      <c r="Y99" s="37">
        <f>INFO!$D$26</f>
        <v>0</v>
      </c>
      <c r="Z99" s="37">
        <f>INFO!$D$27</f>
        <v>0</v>
      </c>
      <c r="AA99" s="37">
        <f>INFO!$D$28</f>
        <v>0</v>
      </c>
      <c r="AB99" s="37">
        <f>INFO!$D$29</f>
        <v>0</v>
      </c>
      <c r="AC99" s="54">
        <f>INFO!$J$10</f>
        <v>3812.0250000000001</v>
      </c>
      <c r="AD99" s="37">
        <f>INFO!$J$9</f>
        <v>45.75</v>
      </c>
      <c r="AE99" s="37">
        <f t="shared" si="5"/>
        <v>0</v>
      </c>
    </row>
    <row r="100" spans="1:31">
      <c r="A100" t="s">
        <v>52</v>
      </c>
      <c r="B100" t="s">
        <v>53</v>
      </c>
      <c r="C100" s="39">
        <v>10084</v>
      </c>
      <c r="D100" s="104">
        <f>SUMIFS(HOLDS!J:J,HOLDS!C:C,B100)+SUMIFS(HOLDS!J:J,HOLDS!C:C,"CH.GR.RVSET")</f>
        <v>0</v>
      </c>
      <c r="E100" t="s">
        <v>2</v>
      </c>
      <c r="F100" s="48">
        <f>VLOOKUP(B100,HOLDS!C:T,5,FALSE)</f>
        <v>121.5</v>
      </c>
      <c r="G100" s="104">
        <f>SUMIFS(HOLDS!J:J,HOLDS!C:C,B100)</f>
        <v>0</v>
      </c>
      <c r="H100" s="48">
        <f t="shared" si="4"/>
        <v>0</v>
      </c>
      <c r="I100" s="37">
        <f>INFO!$D$6</f>
        <v>0</v>
      </c>
      <c r="J100" s="37">
        <f>INFO!$D$7</f>
        <v>0</v>
      </c>
      <c r="K100" s="37">
        <f>INFO!$D$8</f>
        <v>0</v>
      </c>
      <c r="L100" s="37">
        <f>INFO!$D$9</f>
        <v>0</v>
      </c>
      <c r="M100" s="37">
        <f>INFO!$D$10</f>
        <v>0</v>
      </c>
      <c r="N100" s="37">
        <f>INFO!$D$11</f>
        <v>0</v>
      </c>
      <c r="O100" s="37">
        <f>INFO!$D$13</f>
        <v>0</v>
      </c>
      <c r="P100" s="37">
        <f>INFO!$D$14</f>
        <v>0</v>
      </c>
      <c r="Q100" s="37">
        <f>INFO!$D$15</f>
        <v>0</v>
      </c>
      <c r="R100" s="53">
        <f>INFO!$D$17</f>
        <v>0</v>
      </c>
      <c r="S100" s="37">
        <f>INFO!$D$18</f>
        <v>0</v>
      </c>
      <c r="T100" s="37">
        <f>INFO!$D$19</f>
        <v>0</v>
      </c>
      <c r="U100" s="37">
        <f>INFO!$D$22</f>
        <v>0</v>
      </c>
      <c r="V100" s="37">
        <f>INFO!$D$23</f>
        <v>0</v>
      </c>
      <c r="W100" s="37">
        <f>INFO!$D$24</f>
        <v>0</v>
      </c>
      <c r="X100" s="37">
        <f>INFO!$D$25</f>
        <v>0</v>
      </c>
      <c r="Y100" s="37">
        <f>INFO!$D$26</f>
        <v>0</v>
      </c>
      <c r="Z100" s="37">
        <f>INFO!$D$27</f>
        <v>0</v>
      </c>
      <c r="AA100" s="37">
        <f>INFO!$D$28</f>
        <v>0</v>
      </c>
      <c r="AB100" s="37">
        <f>INFO!$D$29</f>
        <v>0</v>
      </c>
      <c r="AC100" s="54">
        <f>INFO!$J$10</f>
        <v>3812.0250000000001</v>
      </c>
      <c r="AD100" s="37">
        <f>INFO!$J$9</f>
        <v>45.75</v>
      </c>
      <c r="AE100" s="37">
        <f t="shared" si="5"/>
        <v>0</v>
      </c>
    </row>
    <row r="101" spans="1:31">
      <c r="A101" t="s">
        <v>54</v>
      </c>
      <c r="B101" t="s">
        <v>55</v>
      </c>
      <c r="C101" s="39">
        <v>10084</v>
      </c>
      <c r="D101" s="104">
        <f>SUMIFS(HOLDS!J:J,HOLDS!C:C,B101)+SUMIFS(HOLDS!J:J,HOLDS!C:C,"CH.GR.RVSET")</f>
        <v>0</v>
      </c>
      <c r="E101" t="s">
        <v>2</v>
      </c>
      <c r="F101" s="48">
        <f>VLOOKUP(B101,HOLDS!C:T,5,FALSE)</f>
        <v>133</v>
      </c>
      <c r="G101" s="104">
        <f>SUMIFS(HOLDS!J:J,HOLDS!C:C,B101)</f>
        <v>0</v>
      </c>
      <c r="H101" s="48">
        <f t="shared" si="4"/>
        <v>0</v>
      </c>
      <c r="I101" s="37">
        <f>INFO!$D$6</f>
        <v>0</v>
      </c>
      <c r="J101" s="37">
        <f>INFO!$D$7</f>
        <v>0</v>
      </c>
      <c r="K101" s="37">
        <f>INFO!$D$8</f>
        <v>0</v>
      </c>
      <c r="L101" s="37">
        <f>INFO!$D$9</f>
        <v>0</v>
      </c>
      <c r="M101" s="37">
        <f>INFO!$D$10</f>
        <v>0</v>
      </c>
      <c r="N101" s="37">
        <f>INFO!$D$11</f>
        <v>0</v>
      </c>
      <c r="O101" s="37">
        <f>INFO!$D$13</f>
        <v>0</v>
      </c>
      <c r="P101" s="37">
        <f>INFO!$D$14</f>
        <v>0</v>
      </c>
      <c r="Q101" s="37">
        <f>INFO!$D$15</f>
        <v>0</v>
      </c>
      <c r="R101" s="53">
        <f>INFO!$D$17</f>
        <v>0</v>
      </c>
      <c r="S101" s="37">
        <f>INFO!$D$18</f>
        <v>0</v>
      </c>
      <c r="T101" s="37">
        <f>INFO!$D$19</f>
        <v>0</v>
      </c>
      <c r="U101" s="37">
        <f>INFO!$D$22</f>
        <v>0</v>
      </c>
      <c r="V101" s="37">
        <f>INFO!$D$23</f>
        <v>0</v>
      </c>
      <c r="W101" s="37">
        <f>INFO!$D$24</f>
        <v>0</v>
      </c>
      <c r="X101" s="37">
        <f>INFO!$D$25</f>
        <v>0</v>
      </c>
      <c r="Y101" s="37">
        <f>INFO!$D$26</f>
        <v>0</v>
      </c>
      <c r="Z101" s="37">
        <f>INFO!$D$27</f>
        <v>0</v>
      </c>
      <c r="AA101" s="37">
        <f>INFO!$D$28</f>
        <v>0</v>
      </c>
      <c r="AB101" s="37">
        <f>INFO!$D$29</f>
        <v>0</v>
      </c>
      <c r="AC101" s="54">
        <f>INFO!$J$10</f>
        <v>3812.0250000000001</v>
      </c>
      <c r="AD101" s="37">
        <f>INFO!$J$9</f>
        <v>45.75</v>
      </c>
      <c r="AE101" s="37">
        <f t="shared" si="5"/>
        <v>0</v>
      </c>
    </row>
    <row r="102" spans="1:31">
      <c r="A102" t="s">
        <v>56</v>
      </c>
      <c r="B102" t="s">
        <v>57</v>
      </c>
      <c r="C102" s="39">
        <v>10084</v>
      </c>
      <c r="D102" s="104">
        <f>SUMIFS(HOLDS!J:J,HOLDS!C:C,B102)+SUMIFS(HOLDS!J:J,HOLDS!C:C,"CH.GR.RVSET")</f>
        <v>0</v>
      </c>
      <c r="E102" t="s">
        <v>2</v>
      </c>
      <c r="F102" s="48">
        <f>VLOOKUP(B102,HOLDS!C:T,5,FALSE)</f>
        <v>125</v>
      </c>
      <c r="G102" s="104">
        <f>SUMIFS(HOLDS!J:J,HOLDS!C:C,B102)</f>
        <v>0</v>
      </c>
      <c r="H102" s="48">
        <f t="shared" si="4"/>
        <v>0</v>
      </c>
      <c r="I102" s="37">
        <f>INFO!$D$6</f>
        <v>0</v>
      </c>
      <c r="J102" s="37">
        <f>INFO!$D$7</f>
        <v>0</v>
      </c>
      <c r="K102" s="37">
        <f>INFO!$D$8</f>
        <v>0</v>
      </c>
      <c r="L102" s="37">
        <f>INFO!$D$9</f>
        <v>0</v>
      </c>
      <c r="M102" s="37">
        <f>INFO!$D$10</f>
        <v>0</v>
      </c>
      <c r="N102" s="37">
        <f>INFO!$D$11</f>
        <v>0</v>
      </c>
      <c r="O102" s="37">
        <f>INFO!$D$13</f>
        <v>0</v>
      </c>
      <c r="P102" s="37">
        <f>INFO!$D$14</f>
        <v>0</v>
      </c>
      <c r="Q102" s="37">
        <f>INFO!$D$15</f>
        <v>0</v>
      </c>
      <c r="R102" s="53">
        <f>INFO!$D$17</f>
        <v>0</v>
      </c>
      <c r="S102" s="37">
        <f>INFO!$D$18</f>
        <v>0</v>
      </c>
      <c r="T102" s="37">
        <f>INFO!$D$19</f>
        <v>0</v>
      </c>
      <c r="U102" s="37">
        <f>INFO!$D$22</f>
        <v>0</v>
      </c>
      <c r="V102" s="37">
        <f>INFO!$D$23</f>
        <v>0</v>
      </c>
      <c r="W102" s="37">
        <f>INFO!$D$24</f>
        <v>0</v>
      </c>
      <c r="X102" s="37">
        <f>INFO!$D$25</f>
        <v>0</v>
      </c>
      <c r="Y102" s="37">
        <f>INFO!$D$26</f>
        <v>0</v>
      </c>
      <c r="Z102" s="37">
        <f>INFO!$D$27</f>
        <v>0</v>
      </c>
      <c r="AA102" s="37">
        <f>INFO!$D$28</f>
        <v>0</v>
      </c>
      <c r="AB102" s="37">
        <f>INFO!$D$29</f>
        <v>0</v>
      </c>
      <c r="AC102" s="54">
        <f>INFO!$J$10</f>
        <v>3812.0250000000001</v>
      </c>
      <c r="AD102" s="37">
        <f>INFO!$J$9</f>
        <v>45.75</v>
      </c>
      <c r="AE102" s="37">
        <f t="shared" si="5"/>
        <v>0</v>
      </c>
    </row>
    <row r="103" spans="1:31">
      <c r="A103" t="s">
        <v>58</v>
      </c>
      <c r="B103" t="s">
        <v>59</v>
      </c>
      <c r="C103" s="39">
        <v>10084</v>
      </c>
      <c r="D103" s="104">
        <f>SUMIFS(HOLDS!J:J,HOLDS!C:C,B103)+SUMIFS(HOLDS!J:J,HOLDS!C:C,"CH.GR.RVSET")</f>
        <v>0</v>
      </c>
      <c r="E103" t="s">
        <v>2</v>
      </c>
      <c r="F103" s="48">
        <f>VLOOKUP(B103,HOLDS!C:T,5,FALSE)</f>
        <v>131</v>
      </c>
      <c r="G103" s="104">
        <f>SUMIFS(HOLDS!J:J,HOLDS!C:C,B103)</f>
        <v>0</v>
      </c>
      <c r="H103" s="48">
        <f t="shared" si="4"/>
        <v>0</v>
      </c>
      <c r="I103" s="37">
        <f>INFO!$D$6</f>
        <v>0</v>
      </c>
      <c r="J103" s="37">
        <f>INFO!$D$7</f>
        <v>0</v>
      </c>
      <c r="K103" s="37">
        <f>INFO!$D$8</f>
        <v>0</v>
      </c>
      <c r="L103" s="37">
        <f>INFO!$D$9</f>
        <v>0</v>
      </c>
      <c r="M103" s="37">
        <f>INFO!$D$10</f>
        <v>0</v>
      </c>
      <c r="N103" s="37">
        <f>INFO!$D$11</f>
        <v>0</v>
      </c>
      <c r="O103" s="37">
        <f>INFO!$D$13</f>
        <v>0</v>
      </c>
      <c r="P103" s="37">
        <f>INFO!$D$14</f>
        <v>0</v>
      </c>
      <c r="Q103" s="37">
        <f>INFO!$D$15</f>
        <v>0</v>
      </c>
      <c r="R103" s="53">
        <f>INFO!$D$17</f>
        <v>0</v>
      </c>
      <c r="S103" s="37">
        <f>INFO!$D$18</f>
        <v>0</v>
      </c>
      <c r="T103" s="37">
        <f>INFO!$D$19</f>
        <v>0</v>
      </c>
      <c r="U103" s="37">
        <f>INFO!$D$22</f>
        <v>0</v>
      </c>
      <c r="V103" s="37">
        <f>INFO!$D$23</f>
        <v>0</v>
      </c>
      <c r="W103" s="37">
        <f>INFO!$D$24</f>
        <v>0</v>
      </c>
      <c r="X103" s="37">
        <f>INFO!$D$25</f>
        <v>0</v>
      </c>
      <c r="Y103" s="37">
        <f>INFO!$D$26</f>
        <v>0</v>
      </c>
      <c r="Z103" s="37">
        <f>INFO!$D$27</f>
        <v>0</v>
      </c>
      <c r="AA103" s="37">
        <f>INFO!$D$28</f>
        <v>0</v>
      </c>
      <c r="AB103" s="37">
        <f>INFO!$D$29</f>
        <v>0</v>
      </c>
      <c r="AC103" s="54">
        <f>INFO!$J$10</f>
        <v>3812.0250000000001</v>
      </c>
      <c r="AD103" s="37">
        <f>INFO!$J$9</f>
        <v>45.75</v>
      </c>
      <c r="AE103" s="37">
        <f t="shared" si="5"/>
        <v>0</v>
      </c>
    </row>
    <row r="104" spans="1:31">
      <c r="A104" t="s">
        <v>60</v>
      </c>
      <c r="B104" t="s">
        <v>61</v>
      </c>
      <c r="C104" s="39">
        <v>10084</v>
      </c>
      <c r="D104" s="104">
        <f>SUMIFS(HOLDS!J:J,HOLDS!C:C,B104)+SUMIFS(HOLDS!J:J,HOLDS!C:C,"CH.GR.RVSET")</f>
        <v>0</v>
      </c>
      <c r="E104" t="s">
        <v>2</v>
      </c>
      <c r="F104" s="48">
        <f>VLOOKUP(B104,HOLDS!C:T,5,FALSE)</f>
        <v>129.5</v>
      </c>
      <c r="G104" s="104">
        <f>SUMIFS(HOLDS!J:J,HOLDS!C:C,B104)</f>
        <v>0</v>
      </c>
      <c r="H104" s="48">
        <f t="shared" si="4"/>
        <v>0</v>
      </c>
      <c r="I104" s="37">
        <f>INFO!$D$6</f>
        <v>0</v>
      </c>
      <c r="J104" s="37">
        <f>INFO!$D$7</f>
        <v>0</v>
      </c>
      <c r="K104" s="37">
        <f>INFO!$D$8</f>
        <v>0</v>
      </c>
      <c r="L104" s="37">
        <f>INFO!$D$9</f>
        <v>0</v>
      </c>
      <c r="M104" s="37">
        <f>INFO!$D$10</f>
        <v>0</v>
      </c>
      <c r="N104" s="37">
        <f>INFO!$D$11</f>
        <v>0</v>
      </c>
      <c r="O104" s="37">
        <f>INFO!$D$13</f>
        <v>0</v>
      </c>
      <c r="P104" s="37">
        <f>INFO!$D$14</f>
        <v>0</v>
      </c>
      <c r="Q104" s="37">
        <f>INFO!$D$15</f>
        <v>0</v>
      </c>
      <c r="R104" s="53">
        <f>INFO!$D$17</f>
        <v>0</v>
      </c>
      <c r="S104" s="37">
        <f>INFO!$D$18</f>
        <v>0</v>
      </c>
      <c r="T104" s="37">
        <f>INFO!$D$19</f>
        <v>0</v>
      </c>
      <c r="U104" s="37">
        <f>INFO!$D$22</f>
        <v>0</v>
      </c>
      <c r="V104" s="37">
        <f>INFO!$D$23</f>
        <v>0</v>
      </c>
      <c r="W104" s="37">
        <f>INFO!$D$24</f>
        <v>0</v>
      </c>
      <c r="X104" s="37">
        <f>INFO!$D$25</f>
        <v>0</v>
      </c>
      <c r="Y104" s="37">
        <f>INFO!$D$26</f>
        <v>0</v>
      </c>
      <c r="Z104" s="37">
        <f>INFO!$D$27</f>
        <v>0</v>
      </c>
      <c r="AA104" s="37">
        <f>INFO!$D$28</f>
        <v>0</v>
      </c>
      <c r="AB104" s="37">
        <f>INFO!$D$29</f>
        <v>0</v>
      </c>
      <c r="AC104" s="54">
        <f>INFO!$J$10</f>
        <v>3812.0250000000001</v>
      </c>
      <c r="AD104" s="37">
        <f>INFO!$J$9</f>
        <v>45.75</v>
      </c>
      <c r="AE104" s="37">
        <f t="shared" si="5"/>
        <v>0</v>
      </c>
    </row>
    <row r="105" spans="1:31">
      <c r="A105" t="s">
        <v>62</v>
      </c>
      <c r="B105" t="s">
        <v>63</v>
      </c>
      <c r="C105" s="39">
        <v>10084</v>
      </c>
      <c r="D105" s="104">
        <f>SUMIFS(HOLDS!J:J,HOLDS!C:C,B105)+SUMIFS(HOLDS!J:J,HOLDS!C:C,"CH.GR.RVSET")</f>
        <v>0</v>
      </c>
      <c r="E105" t="s">
        <v>2</v>
      </c>
      <c r="F105" s="48">
        <f>VLOOKUP(B105,HOLDS!C:T,5,FALSE)</f>
        <v>139.5</v>
      </c>
      <c r="G105" s="104">
        <f>SUMIFS(HOLDS!J:J,HOLDS!C:C,B105)</f>
        <v>0</v>
      </c>
      <c r="H105" s="48">
        <f t="shared" si="4"/>
        <v>0</v>
      </c>
      <c r="I105" s="37">
        <f>INFO!$D$6</f>
        <v>0</v>
      </c>
      <c r="J105" s="37">
        <f>INFO!$D$7</f>
        <v>0</v>
      </c>
      <c r="K105" s="37">
        <f>INFO!$D$8</f>
        <v>0</v>
      </c>
      <c r="L105" s="37">
        <f>INFO!$D$9</f>
        <v>0</v>
      </c>
      <c r="M105" s="37">
        <f>INFO!$D$10</f>
        <v>0</v>
      </c>
      <c r="N105" s="37">
        <f>INFO!$D$11</f>
        <v>0</v>
      </c>
      <c r="O105" s="37">
        <f>INFO!$D$13</f>
        <v>0</v>
      </c>
      <c r="P105" s="37">
        <f>INFO!$D$14</f>
        <v>0</v>
      </c>
      <c r="Q105" s="37">
        <f>INFO!$D$15</f>
        <v>0</v>
      </c>
      <c r="R105" s="53">
        <f>INFO!$D$17</f>
        <v>0</v>
      </c>
      <c r="S105" s="37">
        <f>INFO!$D$18</f>
        <v>0</v>
      </c>
      <c r="T105" s="37">
        <f>INFO!$D$19</f>
        <v>0</v>
      </c>
      <c r="U105" s="37">
        <f>INFO!$D$22</f>
        <v>0</v>
      </c>
      <c r="V105" s="37">
        <f>INFO!$D$23</f>
        <v>0</v>
      </c>
      <c r="W105" s="37">
        <f>INFO!$D$24</f>
        <v>0</v>
      </c>
      <c r="X105" s="37">
        <f>INFO!$D$25</f>
        <v>0</v>
      </c>
      <c r="Y105" s="37">
        <f>INFO!$D$26</f>
        <v>0</v>
      </c>
      <c r="Z105" s="37">
        <f>INFO!$D$27</f>
        <v>0</v>
      </c>
      <c r="AA105" s="37">
        <f>INFO!$D$28</f>
        <v>0</v>
      </c>
      <c r="AB105" s="37">
        <f>INFO!$D$29</f>
        <v>0</v>
      </c>
      <c r="AC105" s="54">
        <f>INFO!$J$10</f>
        <v>3812.0250000000001</v>
      </c>
      <c r="AD105" s="37">
        <f>INFO!$J$9</f>
        <v>45.75</v>
      </c>
      <c r="AE105" s="37">
        <f t="shared" si="5"/>
        <v>0</v>
      </c>
    </row>
    <row r="106" spans="1:31">
      <c r="A106" t="s">
        <v>64</v>
      </c>
      <c r="B106" t="s">
        <v>65</v>
      </c>
      <c r="C106" s="39">
        <v>10084</v>
      </c>
      <c r="D106" s="104">
        <f>SUMIFS(HOLDS!J:J,HOLDS!C:C,B106)+SUMIFS(HOLDS!J:J,HOLDS!C:C,"CH.GR.RVSET")</f>
        <v>0</v>
      </c>
      <c r="E106" t="s">
        <v>2</v>
      </c>
      <c r="F106" s="48">
        <f>VLOOKUP(B106,HOLDS!C:T,5,FALSE)</f>
        <v>131.5</v>
      </c>
      <c r="G106" s="104">
        <f>SUMIFS(HOLDS!J:J,HOLDS!C:C,B106)</f>
        <v>0</v>
      </c>
      <c r="H106" s="48">
        <f t="shared" si="4"/>
        <v>0</v>
      </c>
      <c r="I106" s="37">
        <f>INFO!$D$6</f>
        <v>0</v>
      </c>
      <c r="J106" s="37">
        <f>INFO!$D$7</f>
        <v>0</v>
      </c>
      <c r="K106" s="37">
        <f>INFO!$D$8</f>
        <v>0</v>
      </c>
      <c r="L106" s="37">
        <f>INFO!$D$9</f>
        <v>0</v>
      </c>
      <c r="M106" s="37">
        <f>INFO!$D$10</f>
        <v>0</v>
      </c>
      <c r="N106" s="37">
        <f>INFO!$D$11</f>
        <v>0</v>
      </c>
      <c r="O106" s="37">
        <f>INFO!$D$13</f>
        <v>0</v>
      </c>
      <c r="P106" s="37">
        <f>INFO!$D$14</f>
        <v>0</v>
      </c>
      <c r="Q106" s="37">
        <f>INFO!$D$15</f>
        <v>0</v>
      </c>
      <c r="R106" s="53">
        <f>INFO!$D$17</f>
        <v>0</v>
      </c>
      <c r="S106" s="37">
        <f>INFO!$D$18</f>
        <v>0</v>
      </c>
      <c r="T106" s="37">
        <f>INFO!$D$19</f>
        <v>0</v>
      </c>
      <c r="U106" s="37">
        <f>INFO!$D$22</f>
        <v>0</v>
      </c>
      <c r="V106" s="37">
        <f>INFO!$D$23</f>
        <v>0</v>
      </c>
      <c r="W106" s="37">
        <f>INFO!$D$24</f>
        <v>0</v>
      </c>
      <c r="X106" s="37">
        <f>INFO!$D$25</f>
        <v>0</v>
      </c>
      <c r="Y106" s="37">
        <f>INFO!$D$26</f>
        <v>0</v>
      </c>
      <c r="Z106" s="37">
        <f>INFO!$D$27</f>
        <v>0</v>
      </c>
      <c r="AA106" s="37">
        <f>INFO!$D$28</f>
        <v>0</v>
      </c>
      <c r="AB106" s="37">
        <f>INFO!$D$29</f>
        <v>0</v>
      </c>
      <c r="AC106" s="54">
        <f>INFO!$J$10</f>
        <v>3812.0250000000001</v>
      </c>
      <c r="AD106" s="37">
        <f>INFO!$J$9</f>
        <v>45.75</v>
      </c>
      <c r="AE106" s="37">
        <f t="shared" si="5"/>
        <v>0</v>
      </c>
    </row>
    <row r="107" spans="1:31">
      <c r="A107" t="s">
        <v>66</v>
      </c>
      <c r="B107" t="s">
        <v>67</v>
      </c>
      <c r="C107" s="39">
        <v>10084</v>
      </c>
      <c r="D107" s="104">
        <f>SUMIFS(HOLDS!J:J,HOLDS!C:C,B107)+SUMIFS(HOLDS!J:J,HOLDS!C:C,"CH.GR.RVSET")</f>
        <v>0</v>
      </c>
      <c r="E107" t="s">
        <v>2</v>
      </c>
      <c r="F107" s="48">
        <f>VLOOKUP(B107,HOLDS!C:T,5,FALSE)</f>
        <v>123</v>
      </c>
      <c r="G107" s="104">
        <f>SUMIFS(HOLDS!J:J,HOLDS!C:C,B107)</f>
        <v>0</v>
      </c>
      <c r="H107" s="48">
        <f t="shared" si="4"/>
        <v>0</v>
      </c>
      <c r="I107" s="37">
        <f>INFO!$D$6</f>
        <v>0</v>
      </c>
      <c r="J107" s="37">
        <f>INFO!$D$7</f>
        <v>0</v>
      </c>
      <c r="K107" s="37">
        <f>INFO!$D$8</f>
        <v>0</v>
      </c>
      <c r="L107" s="37">
        <f>INFO!$D$9</f>
        <v>0</v>
      </c>
      <c r="M107" s="37">
        <f>INFO!$D$10</f>
        <v>0</v>
      </c>
      <c r="N107" s="37">
        <f>INFO!$D$11</f>
        <v>0</v>
      </c>
      <c r="O107" s="37">
        <f>INFO!$D$13</f>
        <v>0</v>
      </c>
      <c r="P107" s="37">
        <f>INFO!$D$14</f>
        <v>0</v>
      </c>
      <c r="Q107" s="37">
        <f>INFO!$D$15</f>
        <v>0</v>
      </c>
      <c r="R107" s="53">
        <f>INFO!$D$17</f>
        <v>0</v>
      </c>
      <c r="S107" s="37">
        <f>INFO!$D$18</f>
        <v>0</v>
      </c>
      <c r="T107" s="37">
        <f>INFO!$D$19</f>
        <v>0</v>
      </c>
      <c r="U107" s="37">
        <f>INFO!$D$22</f>
        <v>0</v>
      </c>
      <c r="V107" s="37">
        <f>INFO!$D$23</f>
        <v>0</v>
      </c>
      <c r="W107" s="37">
        <f>INFO!$D$24</f>
        <v>0</v>
      </c>
      <c r="X107" s="37">
        <f>INFO!$D$25</f>
        <v>0</v>
      </c>
      <c r="Y107" s="37">
        <f>INFO!$D$26</f>
        <v>0</v>
      </c>
      <c r="Z107" s="37">
        <f>INFO!$D$27</f>
        <v>0</v>
      </c>
      <c r="AA107" s="37">
        <f>INFO!$D$28</f>
        <v>0</v>
      </c>
      <c r="AB107" s="37">
        <f>INFO!$D$29</f>
        <v>0</v>
      </c>
      <c r="AC107" s="54">
        <f>INFO!$J$10</f>
        <v>3812.0250000000001</v>
      </c>
      <c r="AD107" s="37">
        <f>INFO!$J$9</f>
        <v>45.75</v>
      </c>
      <c r="AE107" s="37">
        <f t="shared" si="5"/>
        <v>0</v>
      </c>
    </row>
    <row r="108" spans="1:31">
      <c r="A108" t="s">
        <v>68</v>
      </c>
      <c r="B108" t="s">
        <v>69</v>
      </c>
      <c r="C108" s="39">
        <v>10084</v>
      </c>
      <c r="D108" s="104">
        <f>SUMIFS(HOLDS!J:J,HOLDS!C:C,B108)+SUMIFS(HOLDS!J:J,HOLDS!C:C,"CH.GR.RVSET")</f>
        <v>0</v>
      </c>
      <c r="E108" t="s">
        <v>2</v>
      </c>
      <c r="F108" s="48">
        <f>VLOOKUP(B108,HOLDS!C:T,5,FALSE)</f>
        <v>136.5</v>
      </c>
      <c r="G108" s="104">
        <f>SUMIFS(HOLDS!J:J,HOLDS!C:C,B108)</f>
        <v>0</v>
      </c>
      <c r="H108" s="48">
        <f t="shared" si="4"/>
        <v>0</v>
      </c>
      <c r="I108" s="37">
        <f>INFO!$D$6</f>
        <v>0</v>
      </c>
      <c r="J108" s="37">
        <f>INFO!$D$7</f>
        <v>0</v>
      </c>
      <c r="K108" s="37">
        <f>INFO!$D$8</f>
        <v>0</v>
      </c>
      <c r="L108" s="37">
        <f>INFO!$D$9</f>
        <v>0</v>
      </c>
      <c r="M108" s="37">
        <f>INFO!$D$10</f>
        <v>0</v>
      </c>
      <c r="N108" s="37">
        <f>INFO!$D$11</f>
        <v>0</v>
      </c>
      <c r="O108" s="37">
        <f>INFO!$D$13</f>
        <v>0</v>
      </c>
      <c r="P108" s="37">
        <f>INFO!$D$14</f>
        <v>0</v>
      </c>
      <c r="Q108" s="37">
        <f>INFO!$D$15</f>
        <v>0</v>
      </c>
      <c r="R108" s="53">
        <f>INFO!$D$17</f>
        <v>0</v>
      </c>
      <c r="S108" s="37">
        <f>INFO!$D$18</f>
        <v>0</v>
      </c>
      <c r="T108" s="37">
        <f>INFO!$D$19</f>
        <v>0</v>
      </c>
      <c r="U108" s="37">
        <f>INFO!$D$22</f>
        <v>0</v>
      </c>
      <c r="V108" s="37">
        <f>INFO!$D$23</f>
        <v>0</v>
      </c>
      <c r="W108" s="37">
        <f>INFO!$D$24</f>
        <v>0</v>
      </c>
      <c r="X108" s="37">
        <f>INFO!$D$25</f>
        <v>0</v>
      </c>
      <c r="Y108" s="37">
        <f>INFO!$D$26</f>
        <v>0</v>
      </c>
      <c r="Z108" s="37">
        <f>INFO!$D$27</f>
        <v>0</v>
      </c>
      <c r="AA108" s="37">
        <f>INFO!$D$28</f>
        <v>0</v>
      </c>
      <c r="AB108" s="37">
        <f>INFO!$D$29</f>
        <v>0</v>
      </c>
      <c r="AC108" s="54">
        <f>INFO!$J$10</f>
        <v>3812.0250000000001</v>
      </c>
      <c r="AD108" s="37">
        <f>INFO!$J$9</f>
        <v>45.75</v>
      </c>
      <c r="AE108" s="37">
        <f t="shared" si="5"/>
        <v>0</v>
      </c>
    </row>
    <row r="109" spans="1:31">
      <c r="A109" t="s">
        <v>70</v>
      </c>
      <c r="B109" t="s">
        <v>71</v>
      </c>
      <c r="C109" s="39">
        <v>10084</v>
      </c>
      <c r="D109" s="104">
        <f>SUMIFS(HOLDS!J:J,HOLDS!C:C,B109)+SUMIFS(HOLDS!J:J,HOLDS!C:C,"CH.GR.RVSET")</f>
        <v>0</v>
      </c>
      <c r="E109" t="s">
        <v>2</v>
      </c>
      <c r="F109" s="48">
        <f>VLOOKUP(B109,HOLDS!C:T,5,FALSE)</f>
        <v>159.5</v>
      </c>
      <c r="G109" s="104">
        <f>SUMIFS(HOLDS!J:J,HOLDS!C:C,B109)</f>
        <v>0</v>
      </c>
      <c r="H109" s="48">
        <f t="shared" si="4"/>
        <v>0</v>
      </c>
      <c r="I109" s="37">
        <f>INFO!$D$6</f>
        <v>0</v>
      </c>
      <c r="J109" s="37">
        <f>INFO!$D$7</f>
        <v>0</v>
      </c>
      <c r="K109" s="37">
        <f>INFO!$D$8</f>
        <v>0</v>
      </c>
      <c r="L109" s="37">
        <f>INFO!$D$9</f>
        <v>0</v>
      </c>
      <c r="M109" s="37">
        <f>INFO!$D$10</f>
        <v>0</v>
      </c>
      <c r="N109" s="37">
        <f>INFO!$D$11</f>
        <v>0</v>
      </c>
      <c r="O109" s="37">
        <f>INFO!$D$13</f>
        <v>0</v>
      </c>
      <c r="P109" s="37">
        <f>INFO!$D$14</f>
        <v>0</v>
      </c>
      <c r="Q109" s="37">
        <f>INFO!$D$15</f>
        <v>0</v>
      </c>
      <c r="R109" s="53">
        <f>INFO!$D$17</f>
        <v>0</v>
      </c>
      <c r="S109" s="37">
        <f>INFO!$D$18</f>
        <v>0</v>
      </c>
      <c r="T109" s="37">
        <f>INFO!$D$19</f>
        <v>0</v>
      </c>
      <c r="U109" s="37">
        <f>INFO!$D$22</f>
        <v>0</v>
      </c>
      <c r="V109" s="37">
        <f>INFO!$D$23</f>
        <v>0</v>
      </c>
      <c r="W109" s="37">
        <f>INFO!$D$24</f>
        <v>0</v>
      </c>
      <c r="X109" s="37">
        <f>INFO!$D$25</f>
        <v>0</v>
      </c>
      <c r="Y109" s="37">
        <f>INFO!$D$26</f>
        <v>0</v>
      </c>
      <c r="Z109" s="37">
        <f>INFO!$D$27</f>
        <v>0</v>
      </c>
      <c r="AA109" s="37">
        <f>INFO!$D$28</f>
        <v>0</v>
      </c>
      <c r="AB109" s="37">
        <f>INFO!$D$29</f>
        <v>0</v>
      </c>
      <c r="AC109" s="54">
        <f>INFO!$J$10</f>
        <v>3812.0250000000001</v>
      </c>
      <c r="AD109" s="37">
        <f>INFO!$J$9</f>
        <v>45.75</v>
      </c>
      <c r="AE109" s="37">
        <f t="shared" si="5"/>
        <v>0</v>
      </c>
    </row>
    <row r="110" spans="1:31">
      <c r="A110" t="s">
        <v>73</v>
      </c>
      <c r="B110" t="s">
        <v>74</v>
      </c>
      <c r="C110" s="39">
        <v>10084</v>
      </c>
      <c r="D110" s="104">
        <f>SUMIFS(HOLDS!J:J,HOLDS!C:C,B110)+SUMIFS(HOLDS!J:J,HOLDS!C:C,"CH.GR.RVSET")</f>
        <v>0</v>
      </c>
      <c r="E110" t="s">
        <v>2</v>
      </c>
      <c r="F110" s="48">
        <f>VLOOKUP(B110,HOLDS!C:T,5,FALSE)</f>
        <v>161.5</v>
      </c>
      <c r="G110" s="104">
        <f>SUMIFS(HOLDS!J:J,HOLDS!C:C,B110)</f>
        <v>0</v>
      </c>
      <c r="H110" s="48">
        <f t="shared" si="4"/>
        <v>0</v>
      </c>
      <c r="I110" s="37">
        <f>INFO!$D$6</f>
        <v>0</v>
      </c>
      <c r="J110" s="37">
        <f>INFO!$D$7</f>
        <v>0</v>
      </c>
      <c r="K110" s="37">
        <f>INFO!$D$8</f>
        <v>0</v>
      </c>
      <c r="L110" s="37">
        <f>INFO!$D$9</f>
        <v>0</v>
      </c>
      <c r="M110" s="37">
        <f>INFO!$D$10</f>
        <v>0</v>
      </c>
      <c r="N110" s="37">
        <f>INFO!$D$11</f>
        <v>0</v>
      </c>
      <c r="O110" s="37">
        <f>INFO!$D$13</f>
        <v>0</v>
      </c>
      <c r="P110" s="37">
        <f>INFO!$D$14</f>
        <v>0</v>
      </c>
      <c r="Q110" s="37">
        <f>INFO!$D$15</f>
        <v>0</v>
      </c>
      <c r="R110" s="53">
        <f>INFO!$D$17</f>
        <v>0</v>
      </c>
      <c r="S110" s="37">
        <f>INFO!$D$18</f>
        <v>0</v>
      </c>
      <c r="T110" s="37">
        <f>INFO!$D$19</f>
        <v>0</v>
      </c>
      <c r="U110" s="37">
        <f>INFO!$D$22</f>
        <v>0</v>
      </c>
      <c r="V110" s="37">
        <f>INFO!$D$23</f>
        <v>0</v>
      </c>
      <c r="W110" s="37">
        <f>INFO!$D$24</f>
        <v>0</v>
      </c>
      <c r="X110" s="37">
        <f>INFO!$D$25</f>
        <v>0</v>
      </c>
      <c r="Y110" s="37">
        <f>INFO!$D$26</f>
        <v>0</v>
      </c>
      <c r="Z110" s="37">
        <f>INFO!$D$27</f>
        <v>0</v>
      </c>
      <c r="AA110" s="37">
        <f>INFO!$D$28</f>
        <v>0</v>
      </c>
      <c r="AB110" s="37">
        <f>INFO!$D$29</f>
        <v>0</v>
      </c>
      <c r="AC110" s="54">
        <f>INFO!$J$10</f>
        <v>3812.0250000000001</v>
      </c>
      <c r="AD110" s="37">
        <f>INFO!$J$9</f>
        <v>45.75</v>
      </c>
      <c r="AE110" s="37">
        <f t="shared" si="5"/>
        <v>0</v>
      </c>
    </row>
    <row r="111" spans="1:31">
      <c r="A111" t="s">
        <v>75</v>
      </c>
      <c r="B111" t="s">
        <v>76</v>
      </c>
      <c r="C111" s="39">
        <v>10084</v>
      </c>
      <c r="D111" s="104">
        <f>SUMIFS(HOLDS!J:J,HOLDS!C:C,B111)+SUMIFS(HOLDS!J:J,HOLDS!C:C,"CH.GR.RVSET")</f>
        <v>0</v>
      </c>
      <c r="E111" t="s">
        <v>2</v>
      </c>
      <c r="F111" s="48">
        <f>VLOOKUP(B111,HOLDS!C:T,5,FALSE)</f>
        <v>227.5</v>
      </c>
      <c r="G111" s="104">
        <f>SUMIFS(HOLDS!J:J,HOLDS!C:C,B111)</f>
        <v>0</v>
      </c>
      <c r="H111" s="48">
        <f t="shared" si="4"/>
        <v>0</v>
      </c>
      <c r="I111" s="37">
        <f>INFO!$D$6</f>
        <v>0</v>
      </c>
      <c r="J111" s="37">
        <f>INFO!$D$7</f>
        <v>0</v>
      </c>
      <c r="K111" s="37">
        <f>INFO!$D$8</f>
        <v>0</v>
      </c>
      <c r="L111" s="37">
        <f>INFO!$D$9</f>
        <v>0</v>
      </c>
      <c r="M111" s="37">
        <f>INFO!$D$10</f>
        <v>0</v>
      </c>
      <c r="N111" s="37">
        <f>INFO!$D$11</f>
        <v>0</v>
      </c>
      <c r="O111" s="37">
        <f>INFO!$D$13</f>
        <v>0</v>
      </c>
      <c r="P111" s="37">
        <f>INFO!$D$14</f>
        <v>0</v>
      </c>
      <c r="Q111" s="37">
        <f>INFO!$D$15</f>
        <v>0</v>
      </c>
      <c r="R111" s="53">
        <f>INFO!$D$17</f>
        <v>0</v>
      </c>
      <c r="S111" s="37">
        <f>INFO!$D$18</f>
        <v>0</v>
      </c>
      <c r="T111" s="37">
        <f>INFO!$D$19</f>
        <v>0</v>
      </c>
      <c r="U111" s="37">
        <f>INFO!$D$22</f>
        <v>0</v>
      </c>
      <c r="V111" s="37">
        <f>INFO!$D$23</f>
        <v>0</v>
      </c>
      <c r="W111" s="37">
        <f>INFO!$D$24</f>
        <v>0</v>
      </c>
      <c r="X111" s="37">
        <f>INFO!$D$25</f>
        <v>0</v>
      </c>
      <c r="Y111" s="37">
        <f>INFO!$D$26</f>
        <v>0</v>
      </c>
      <c r="Z111" s="37">
        <f>INFO!$D$27</f>
        <v>0</v>
      </c>
      <c r="AA111" s="37">
        <f>INFO!$D$28</f>
        <v>0</v>
      </c>
      <c r="AB111" s="37">
        <f>INFO!$D$29</f>
        <v>0</v>
      </c>
      <c r="AC111" s="54">
        <f>INFO!$J$10</f>
        <v>3812.0250000000001</v>
      </c>
      <c r="AD111" s="37">
        <f>INFO!$J$9</f>
        <v>45.75</v>
      </c>
      <c r="AE111" s="37">
        <f t="shared" si="5"/>
        <v>0</v>
      </c>
    </row>
    <row r="112" spans="1:31">
      <c r="A112" t="s">
        <v>77</v>
      </c>
      <c r="B112" t="s">
        <v>78</v>
      </c>
      <c r="C112" s="39">
        <v>10084</v>
      </c>
      <c r="D112" s="104">
        <f>SUMIFS(HOLDS!J:J,HOLDS!C:C,B112)+SUMIFS(HOLDS!J:J,HOLDS!C:C,"CH.GR.RVSET")</f>
        <v>0</v>
      </c>
      <c r="E112" t="s">
        <v>2</v>
      </c>
      <c r="F112" s="48">
        <f>VLOOKUP(B112,HOLDS!C:T,5,FALSE)</f>
        <v>153</v>
      </c>
      <c r="G112" s="104">
        <f>SUMIFS(HOLDS!J:J,HOLDS!C:C,B112)</f>
        <v>0</v>
      </c>
      <c r="H112" s="48">
        <f t="shared" si="4"/>
        <v>0</v>
      </c>
      <c r="I112" s="37">
        <f>INFO!$D$6</f>
        <v>0</v>
      </c>
      <c r="J112" s="37">
        <f>INFO!$D$7</f>
        <v>0</v>
      </c>
      <c r="K112" s="37">
        <f>INFO!$D$8</f>
        <v>0</v>
      </c>
      <c r="L112" s="37">
        <f>INFO!$D$9</f>
        <v>0</v>
      </c>
      <c r="M112" s="37">
        <f>INFO!$D$10</f>
        <v>0</v>
      </c>
      <c r="N112" s="37">
        <f>INFO!$D$11</f>
        <v>0</v>
      </c>
      <c r="O112" s="37">
        <f>INFO!$D$13</f>
        <v>0</v>
      </c>
      <c r="P112" s="37">
        <f>INFO!$D$14</f>
        <v>0</v>
      </c>
      <c r="Q112" s="37">
        <f>INFO!$D$15</f>
        <v>0</v>
      </c>
      <c r="R112" s="53">
        <f>INFO!$D$17</f>
        <v>0</v>
      </c>
      <c r="S112" s="37">
        <f>INFO!$D$18</f>
        <v>0</v>
      </c>
      <c r="T112" s="37">
        <f>INFO!$D$19</f>
        <v>0</v>
      </c>
      <c r="U112" s="37">
        <f>INFO!$D$22</f>
        <v>0</v>
      </c>
      <c r="V112" s="37">
        <f>INFO!$D$23</f>
        <v>0</v>
      </c>
      <c r="W112" s="37">
        <f>INFO!$D$24</f>
        <v>0</v>
      </c>
      <c r="X112" s="37">
        <f>INFO!$D$25</f>
        <v>0</v>
      </c>
      <c r="Y112" s="37">
        <f>INFO!$D$26</f>
        <v>0</v>
      </c>
      <c r="Z112" s="37">
        <f>INFO!$D$27</f>
        <v>0</v>
      </c>
      <c r="AA112" s="37">
        <f>INFO!$D$28</f>
        <v>0</v>
      </c>
      <c r="AB112" s="37">
        <f>INFO!$D$29</f>
        <v>0</v>
      </c>
      <c r="AC112" s="54">
        <f>INFO!$J$10</f>
        <v>3812.0250000000001</v>
      </c>
      <c r="AD112" s="37">
        <f>INFO!$J$9</f>
        <v>45.75</v>
      </c>
      <c r="AE112" s="37">
        <f t="shared" si="5"/>
        <v>0</v>
      </c>
    </row>
    <row r="113" spans="1:31">
      <c r="A113" t="s">
        <v>79</v>
      </c>
      <c r="B113" t="s">
        <v>80</v>
      </c>
      <c r="C113" s="39">
        <v>10084</v>
      </c>
      <c r="D113" s="104">
        <f>SUMIFS(HOLDS!J:J,HOLDS!C:C,B113)+SUMIFS(HOLDS!J:J,HOLDS!C:C,"CH.GR.RVSET")</f>
        <v>0</v>
      </c>
      <c r="E113" t="s">
        <v>2</v>
      </c>
      <c r="F113" s="48">
        <f>VLOOKUP(B113,HOLDS!C:T,5,FALSE)</f>
        <v>141</v>
      </c>
      <c r="G113" s="104">
        <f>SUMIFS(HOLDS!J:J,HOLDS!C:C,B113)</f>
        <v>0</v>
      </c>
      <c r="H113" s="48">
        <f t="shared" si="4"/>
        <v>0</v>
      </c>
      <c r="I113" s="37">
        <f>INFO!$D$6</f>
        <v>0</v>
      </c>
      <c r="J113" s="37">
        <f>INFO!$D$7</f>
        <v>0</v>
      </c>
      <c r="K113" s="37">
        <f>INFO!$D$8</f>
        <v>0</v>
      </c>
      <c r="L113" s="37">
        <f>INFO!$D$9</f>
        <v>0</v>
      </c>
      <c r="M113" s="37">
        <f>INFO!$D$10</f>
        <v>0</v>
      </c>
      <c r="N113" s="37">
        <f>INFO!$D$11</f>
        <v>0</v>
      </c>
      <c r="O113" s="37">
        <f>INFO!$D$13</f>
        <v>0</v>
      </c>
      <c r="P113" s="37">
        <f>INFO!$D$14</f>
        <v>0</v>
      </c>
      <c r="Q113" s="37">
        <f>INFO!$D$15</f>
        <v>0</v>
      </c>
      <c r="R113" s="53">
        <f>INFO!$D$17</f>
        <v>0</v>
      </c>
      <c r="S113" s="37">
        <f>INFO!$D$18</f>
        <v>0</v>
      </c>
      <c r="T113" s="37">
        <f>INFO!$D$19</f>
        <v>0</v>
      </c>
      <c r="U113" s="37">
        <f>INFO!$D$22</f>
        <v>0</v>
      </c>
      <c r="V113" s="37">
        <f>INFO!$D$23</f>
        <v>0</v>
      </c>
      <c r="W113" s="37">
        <f>INFO!$D$24</f>
        <v>0</v>
      </c>
      <c r="X113" s="37">
        <f>INFO!$D$25</f>
        <v>0</v>
      </c>
      <c r="Y113" s="37">
        <f>INFO!$D$26</f>
        <v>0</v>
      </c>
      <c r="Z113" s="37">
        <f>INFO!$D$27</f>
        <v>0</v>
      </c>
      <c r="AA113" s="37">
        <f>INFO!$D$28</f>
        <v>0</v>
      </c>
      <c r="AB113" s="37">
        <f>INFO!$D$29</f>
        <v>0</v>
      </c>
      <c r="AC113" s="54">
        <f>INFO!$J$10</f>
        <v>3812.0250000000001</v>
      </c>
      <c r="AD113" s="37">
        <f>INFO!$J$9</f>
        <v>45.75</v>
      </c>
      <c r="AE113" s="37">
        <f t="shared" si="5"/>
        <v>0</v>
      </c>
    </row>
    <row r="114" spans="1:31">
      <c r="A114" t="s">
        <v>81</v>
      </c>
      <c r="B114" t="s">
        <v>82</v>
      </c>
      <c r="C114" s="39">
        <v>10084</v>
      </c>
      <c r="D114" s="104">
        <f>SUMIFS(HOLDS!J:J,HOLDS!C:C,B114)+SUMIFS(HOLDS!J:J,HOLDS!C:C,"CH.GR.RVSET")</f>
        <v>0</v>
      </c>
      <c r="E114" t="s">
        <v>2</v>
      </c>
      <c r="F114" s="48">
        <f>VLOOKUP(B114,HOLDS!C:T,5,FALSE)</f>
        <v>129.5</v>
      </c>
      <c r="G114" s="104">
        <f>SUMIFS(HOLDS!J:J,HOLDS!C:C,B114)</f>
        <v>0</v>
      </c>
      <c r="H114" s="48">
        <f t="shared" si="4"/>
        <v>0</v>
      </c>
      <c r="I114" s="37">
        <f>INFO!$D$6</f>
        <v>0</v>
      </c>
      <c r="J114" s="37">
        <f>INFO!$D$7</f>
        <v>0</v>
      </c>
      <c r="K114" s="37">
        <f>INFO!$D$8</f>
        <v>0</v>
      </c>
      <c r="L114" s="37">
        <f>INFO!$D$9</f>
        <v>0</v>
      </c>
      <c r="M114" s="37">
        <f>INFO!$D$10</f>
        <v>0</v>
      </c>
      <c r="N114" s="37">
        <f>INFO!$D$11</f>
        <v>0</v>
      </c>
      <c r="O114" s="37">
        <f>INFO!$D$13</f>
        <v>0</v>
      </c>
      <c r="P114" s="37">
        <f>INFO!$D$14</f>
        <v>0</v>
      </c>
      <c r="Q114" s="37">
        <f>INFO!$D$15</f>
        <v>0</v>
      </c>
      <c r="R114" s="53">
        <f>INFO!$D$17</f>
        <v>0</v>
      </c>
      <c r="S114" s="37">
        <f>INFO!$D$18</f>
        <v>0</v>
      </c>
      <c r="T114" s="37">
        <f>INFO!$D$19</f>
        <v>0</v>
      </c>
      <c r="U114" s="37">
        <f>INFO!$D$22</f>
        <v>0</v>
      </c>
      <c r="V114" s="37">
        <f>INFO!$D$23</f>
        <v>0</v>
      </c>
      <c r="W114" s="37">
        <f>INFO!$D$24</f>
        <v>0</v>
      </c>
      <c r="X114" s="37">
        <f>INFO!$D$25</f>
        <v>0</v>
      </c>
      <c r="Y114" s="37">
        <f>INFO!$D$26</f>
        <v>0</v>
      </c>
      <c r="Z114" s="37">
        <f>INFO!$D$27</f>
        <v>0</v>
      </c>
      <c r="AA114" s="37">
        <f>INFO!$D$28</f>
        <v>0</v>
      </c>
      <c r="AB114" s="37">
        <f>INFO!$D$29</f>
        <v>0</v>
      </c>
      <c r="AC114" s="54">
        <f>INFO!$J$10</f>
        <v>3812.0250000000001</v>
      </c>
      <c r="AD114" s="37">
        <f>INFO!$J$9</f>
        <v>45.75</v>
      </c>
      <c r="AE114" s="37">
        <f t="shared" si="5"/>
        <v>0</v>
      </c>
    </row>
    <row r="115" spans="1:31">
      <c r="A115" t="s">
        <v>83</v>
      </c>
      <c r="B115" t="s">
        <v>84</v>
      </c>
      <c r="C115" s="39">
        <v>10084</v>
      </c>
      <c r="D115" s="104">
        <f>SUMIFS(HOLDS!J:J,HOLDS!C:C,B115)+SUMIFS(HOLDS!J:J,HOLDS!C:C,"CH.GR.RVSET")</f>
        <v>0</v>
      </c>
      <c r="E115" t="s">
        <v>2</v>
      </c>
      <c r="F115" s="48">
        <f>VLOOKUP(B115,HOLDS!C:T,5,FALSE)</f>
        <v>126.5</v>
      </c>
      <c r="G115" s="104">
        <f>SUMIFS(HOLDS!J:J,HOLDS!C:C,B115)</f>
        <v>0</v>
      </c>
      <c r="H115" s="48">
        <f t="shared" si="4"/>
        <v>0</v>
      </c>
      <c r="I115" s="37">
        <f>INFO!$D$6</f>
        <v>0</v>
      </c>
      <c r="J115" s="37">
        <f>INFO!$D$7</f>
        <v>0</v>
      </c>
      <c r="K115" s="37">
        <f>INFO!$D$8</f>
        <v>0</v>
      </c>
      <c r="L115" s="37">
        <f>INFO!$D$9</f>
        <v>0</v>
      </c>
      <c r="M115" s="37">
        <f>INFO!$D$10</f>
        <v>0</v>
      </c>
      <c r="N115" s="37">
        <f>INFO!$D$11</f>
        <v>0</v>
      </c>
      <c r="O115" s="37">
        <f>INFO!$D$13</f>
        <v>0</v>
      </c>
      <c r="P115" s="37">
        <f>INFO!$D$14</f>
        <v>0</v>
      </c>
      <c r="Q115" s="37">
        <f>INFO!$D$15</f>
        <v>0</v>
      </c>
      <c r="R115" s="53">
        <f>INFO!$D$17</f>
        <v>0</v>
      </c>
      <c r="S115" s="37">
        <f>INFO!$D$18</f>
        <v>0</v>
      </c>
      <c r="T115" s="37">
        <f>INFO!$D$19</f>
        <v>0</v>
      </c>
      <c r="U115" s="37">
        <f>INFO!$D$22</f>
        <v>0</v>
      </c>
      <c r="V115" s="37">
        <f>INFO!$D$23</f>
        <v>0</v>
      </c>
      <c r="W115" s="37">
        <f>INFO!$D$24</f>
        <v>0</v>
      </c>
      <c r="X115" s="37">
        <f>INFO!$D$25</f>
        <v>0</v>
      </c>
      <c r="Y115" s="37">
        <f>INFO!$D$26</f>
        <v>0</v>
      </c>
      <c r="Z115" s="37">
        <f>INFO!$D$27</f>
        <v>0</v>
      </c>
      <c r="AA115" s="37">
        <f>INFO!$D$28</f>
        <v>0</v>
      </c>
      <c r="AB115" s="37">
        <f>INFO!$D$29</f>
        <v>0</v>
      </c>
      <c r="AC115" s="54">
        <f>INFO!$J$10</f>
        <v>3812.0250000000001</v>
      </c>
      <c r="AD115" s="37">
        <f>INFO!$J$9</f>
        <v>45.75</v>
      </c>
      <c r="AE115" s="37">
        <f t="shared" si="5"/>
        <v>0</v>
      </c>
    </row>
    <row r="116" spans="1:31">
      <c r="A116" t="s">
        <v>85</v>
      </c>
      <c r="B116" t="s">
        <v>86</v>
      </c>
      <c r="C116" s="39">
        <v>10084</v>
      </c>
      <c r="D116" s="104">
        <f>SUMIFS(HOLDS!J:J,HOLDS!C:C,B116)+SUMIFS(HOLDS!J:J,HOLDS!C:C,"CH.GR.RVSET")</f>
        <v>0</v>
      </c>
      <c r="E116" t="s">
        <v>2</v>
      </c>
      <c r="F116" s="48">
        <f>VLOOKUP(B116,HOLDS!C:T,5,FALSE)</f>
        <v>126</v>
      </c>
      <c r="G116" s="104">
        <f>SUMIFS(HOLDS!J:J,HOLDS!C:C,B116)</f>
        <v>0</v>
      </c>
      <c r="H116" s="48">
        <f t="shared" si="4"/>
        <v>0</v>
      </c>
      <c r="I116" s="37">
        <f>INFO!$D$6</f>
        <v>0</v>
      </c>
      <c r="J116" s="37">
        <f>INFO!$D$7</f>
        <v>0</v>
      </c>
      <c r="K116" s="37">
        <f>INFO!$D$8</f>
        <v>0</v>
      </c>
      <c r="L116" s="37">
        <f>INFO!$D$9</f>
        <v>0</v>
      </c>
      <c r="M116" s="37">
        <f>INFO!$D$10</f>
        <v>0</v>
      </c>
      <c r="N116" s="37">
        <f>INFO!$D$11</f>
        <v>0</v>
      </c>
      <c r="O116" s="37">
        <f>INFO!$D$13</f>
        <v>0</v>
      </c>
      <c r="P116" s="37">
        <f>INFO!$D$14</f>
        <v>0</v>
      </c>
      <c r="Q116" s="37">
        <f>INFO!$D$15</f>
        <v>0</v>
      </c>
      <c r="R116" s="53">
        <f>INFO!$D$17</f>
        <v>0</v>
      </c>
      <c r="S116" s="37">
        <f>INFO!$D$18</f>
        <v>0</v>
      </c>
      <c r="T116" s="37">
        <f>INFO!$D$19</f>
        <v>0</v>
      </c>
      <c r="U116" s="37">
        <f>INFO!$D$22</f>
        <v>0</v>
      </c>
      <c r="V116" s="37">
        <f>INFO!$D$23</f>
        <v>0</v>
      </c>
      <c r="W116" s="37">
        <f>INFO!$D$24</f>
        <v>0</v>
      </c>
      <c r="X116" s="37">
        <f>INFO!$D$25</f>
        <v>0</v>
      </c>
      <c r="Y116" s="37">
        <f>INFO!$D$26</f>
        <v>0</v>
      </c>
      <c r="Z116" s="37">
        <f>INFO!$D$27</f>
        <v>0</v>
      </c>
      <c r="AA116" s="37">
        <f>INFO!$D$28</f>
        <v>0</v>
      </c>
      <c r="AB116" s="37">
        <f>INFO!$D$29</f>
        <v>0</v>
      </c>
      <c r="AC116" s="54">
        <f>INFO!$J$10</f>
        <v>3812.0250000000001</v>
      </c>
      <c r="AD116" s="37">
        <f>INFO!$J$9</f>
        <v>45.75</v>
      </c>
      <c r="AE116" s="37">
        <f t="shared" si="5"/>
        <v>0</v>
      </c>
    </row>
    <row r="117" spans="1:31">
      <c r="A117" t="s">
        <v>87</v>
      </c>
      <c r="B117" t="s">
        <v>88</v>
      </c>
      <c r="C117" s="39">
        <v>10084</v>
      </c>
      <c r="D117" s="104">
        <f>SUMIFS(HOLDS!J:J,HOLDS!C:C,B117)+SUMIFS(HOLDS!J:J,HOLDS!C:C,"CH.GR.RVSET")</f>
        <v>0</v>
      </c>
      <c r="E117" t="s">
        <v>2</v>
      </c>
      <c r="F117" s="48">
        <f>VLOOKUP(B117,HOLDS!C:T,5,FALSE)</f>
        <v>133</v>
      </c>
      <c r="G117" s="104">
        <f>SUMIFS(HOLDS!J:J,HOLDS!C:C,B117)</f>
        <v>0</v>
      </c>
      <c r="H117" s="48">
        <f t="shared" si="4"/>
        <v>0</v>
      </c>
      <c r="I117" s="37">
        <f>INFO!$D$6</f>
        <v>0</v>
      </c>
      <c r="J117" s="37">
        <f>INFO!$D$7</f>
        <v>0</v>
      </c>
      <c r="K117" s="37">
        <f>INFO!$D$8</f>
        <v>0</v>
      </c>
      <c r="L117" s="37">
        <f>INFO!$D$9</f>
        <v>0</v>
      </c>
      <c r="M117" s="37">
        <f>INFO!$D$10</f>
        <v>0</v>
      </c>
      <c r="N117" s="37">
        <f>INFO!$D$11</f>
        <v>0</v>
      </c>
      <c r="O117" s="37">
        <f>INFO!$D$13</f>
        <v>0</v>
      </c>
      <c r="P117" s="37">
        <f>INFO!$D$14</f>
        <v>0</v>
      </c>
      <c r="Q117" s="37">
        <f>INFO!$D$15</f>
        <v>0</v>
      </c>
      <c r="R117" s="53">
        <f>INFO!$D$17</f>
        <v>0</v>
      </c>
      <c r="S117" s="37">
        <f>INFO!$D$18</f>
        <v>0</v>
      </c>
      <c r="T117" s="37">
        <f>INFO!$D$19</f>
        <v>0</v>
      </c>
      <c r="U117" s="37">
        <f>INFO!$D$22</f>
        <v>0</v>
      </c>
      <c r="V117" s="37">
        <f>INFO!$D$23</f>
        <v>0</v>
      </c>
      <c r="W117" s="37">
        <f>INFO!$D$24</f>
        <v>0</v>
      </c>
      <c r="X117" s="37">
        <f>INFO!$D$25</f>
        <v>0</v>
      </c>
      <c r="Y117" s="37">
        <f>INFO!$D$26</f>
        <v>0</v>
      </c>
      <c r="Z117" s="37">
        <f>INFO!$D$27</f>
        <v>0</v>
      </c>
      <c r="AA117" s="37">
        <f>INFO!$D$28</f>
        <v>0</v>
      </c>
      <c r="AB117" s="37">
        <f>INFO!$D$29</f>
        <v>0</v>
      </c>
      <c r="AC117" s="54">
        <f>INFO!$J$10</f>
        <v>3812.0250000000001</v>
      </c>
      <c r="AD117" s="37">
        <f>INFO!$J$9</f>
        <v>45.75</v>
      </c>
      <c r="AE117" s="37">
        <f t="shared" si="5"/>
        <v>0</v>
      </c>
    </row>
    <row r="118" spans="1:31">
      <c r="A118" t="s">
        <v>89</v>
      </c>
      <c r="B118" t="s">
        <v>90</v>
      </c>
      <c r="C118" s="39">
        <v>10084</v>
      </c>
      <c r="D118" s="104">
        <f>SUMIFS(HOLDS!J:J,HOLDS!C:C,B118)+SUMIFS(HOLDS!J:J,HOLDS!C:C,"CH.GR.RVSET")</f>
        <v>0</v>
      </c>
      <c r="E118" t="s">
        <v>2</v>
      </c>
      <c r="F118" s="48">
        <f>VLOOKUP(B118,HOLDS!C:T,5,FALSE)</f>
        <v>152.5</v>
      </c>
      <c r="G118" s="104">
        <f>SUMIFS(HOLDS!J:J,HOLDS!C:C,B118)</f>
        <v>0</v>
      </c>
      <c r="H118" s="48">
        <f t="shared" si="4"/>
        <v>0</v>
      </c>
      <c r="I118" s="37">
        <f>INFO!$D$6</f>
        <v>0</v>
      </c>
      <c r="J118" s="37">
        <f>INFO!$D$7</f>
        <v>0</v>
      </c>
      <c r="K118" s="37">
        <f>INFO!$D$8</f>
        <v>0</v>
      </c>
      <c r="L118" s="37">
        <f>INFO!$D$9</f>
        <v>0</v>
      </c>
      <c r="M118" s="37">
        <f>INFO!$D$10</f>
        <v>0</v>
      </c>
      <c r="N118" s="37">
        <f>INFO!$D$11</f>
        <v>0</v>
      </c>
      <c r="O118" s="37">
        <f>INFO!$D$13</f>
        <v>0</v>
      </c>
      <c r="P118" s="37">
        <f>INFO!$D$14</f>
        <v>0</v>
      </c>
      <c r="Q118" s="37">
        <f>INFO!$D$15</f>
        <v>0</v>
      </c>
      <c r="R118" s="53">
        <f>INFO!$D$17</f>
        <v>0</v>
      </c>
      <c r="S118" s="37">
        <f>INFO!$D$18</f>
        <v>0</v>
      </c>
      <c r="T118" s="37">
        <f>INFO!$D$19</f>
        <v>0</v>
      </c>
      <c r="U118" s="37">
        <f>INFO!$D$22</f>
        <v>0</v>
      </c>
      <c r="V118" s="37">
        <f>INFO!$D$23</f>
        <v>0</v>
      </c>
      <c r="W118" s="37">
        <f>INFO!$D$24</f>
        <v>0</v>
      </c>
      <c r="X118" s="37">
        <f>INFO!$D$25</f>
        <v>0</v>
      </c>
      <c r="Y118" s="37">
        <f>INFO!$D$26</f>
        <v>0</v>
      </c>
      <c r="Z118" s="37">
        <f>INFO!$D$27</f>
        <v>0</v>
      </c>
      <c r="AA118" s="37">
        <f>INFO!$D$28</f>
        <v>0</v>
      </c>
      <c r="AB118" s="37">
        <f>INFO!$D$29</f>
        <v>0</v>
      </c>
      <c r="AC118" s="54">
        <f>INFO!$J$10</f>
        <v>3812.0250000000001</v>
      </c>
      <c r="AD118" s="37">
        <f>INFO!$J$9</f>
        <v>45.75</v>
      </c>
      <c r="AE118" s="37">
        <f t="shared" si="5"/>
        <v>0</v>
      </c>
    </row>
    <row r="119" spans="1:31">
      <c r="A119" t="s">
        <v>91</v>
      </c>
      <c r="B119" t="s">
        <v>92</v>
      </c>
      <c r="C119" s="39">
        <v>10084</v>
      </c>
      <c r="D119" s="104">
        <f>SUMIFS(HOLDS!J:J,HOLDS!C:C,B119)+SUMIFS(HOLDS!J:J,HOLDS!C:C,"CH.GR.RVSET")</f>
        <v>0</v>
      </c>
      <c r="E119" t="s">
        <v>2</v>
      </c>
      <c r="F119" s="48">
        <f>VLOOKUP(B119,HOLDS!C:T,5,FALSE)</f>
        <v>160</v>
      </c>
      <c r="G119" s="104">
        <f>SUMIFS(HOLDS!J:J,HOLDS!C:C,B119)</f>
        <v>0</v>
      </c>
      <c r="H119" s="48">
        <f t="shared" si="4"/>
        <v>0</v>
      </c>
      <c r="I119" s="37">
        <f>INFO!$D$6</f>
        <v>0</v>
      </c>
      <c r="J119" s="37">
        <f>INFO!$D$7</f>
        <v>0</v>
      </c>
      <c r="K119" s="37">
        <f>INFO!$D$8</f>
        <v>0</v>
      </c>
      <c r="L119" s="37">
        <f>INFO!$D$9</f>
        <v>0</v>
      </c>
      <c r="M119" s="37">
        <f>INFO!$D$10</f>
        <v>0</v>
      </c>
      <c r="N119" s="37">
        <f>INFO!$D$11</f>
        <v>0</v>
      </c>
      <c r="O119" s="37">
        <f>INFO!$D$13</f>
        <v>0</v>
      </c>
      <c r="P119" s="37">
        <f>INFO!$D$14</f>
        <v>0</v>
      </c>
      <c r="Q119" s="37">
        <f>INFO!$D$15</f>
        <v>0</v>
      </c>
      <c r="R119" s="53">
        <f>INFO!$D$17</f>
        <v>0</v>
      </c>
      <c r="S119" s="37">
        <f>INFO!$D$18</f>
        <v>0</v>
      </c>
      <c r="T119" s="37">
        <f>INFO!$D$19</f>
        <v>0</v>
      </c>
      <c r="U119" s="37">
        <f>INFO!$D$22</f>
        <v>0</v>
      </c>
      <c r="V119" s="37">
        <f>INFO!$D$23</f>
        <v>0</v>
      </c>
      <c r="W119" s="37">
        <f>INFO!$D$24</f>
        <v>0</v>
      </c>
      <c r="X119" s="37">
        <f>INFO!$D$25</f>
        <v>0</v>
      </c>
      <c r="Y119" s="37">
        <f>INFO!$D$26</f>
        <v>0</v>
      </c>
      <c r="Z119" s="37">
        <f>INFO!$D$27</f>
        <v>0</v>
      </c>
      <c r="AA119" s="37">
        <f>INFO!$D$28</f>
        <v>0</v>
      </c>
      <c r="AB119" s="37">
        <f>INFO!$D$29</f>
        <v>0</v>
      </c>
      <c r="AC119" s="54">
        <f>INFO!$J$10</f>
        <v>3812.0250000000001</v>
      </c>
      <c r="AD119" s="37">
        <f>INFO!$J$9</f>
        <v>45.75</v>
      </c>
      <c r="AE119" s="37">
        <f t="shared" si="5"/>
        <v>0</v>
      </c>
    </row>
    <row r="120" spans="1:31">
      <c r="A120" t="s">
        <v>93</v>
      </c>
      <c r="B120" t="s">
        <v>94</v>
      </c>
      <c r="C120" s="39">
        <v>10084</v>
      </c>
      <c r="D120" s="104">
        <f>SUMIFS(HOLDS!J:J,HOLDS!C:C,B120)+SUMIFS(HOLDS!J:J,HOLDS!C:C,"CH.GR.RVSET")</f>
        <v>0</v>
      </c>
      <c r="E120" t="s">
        <v>2</v>
      </c>
      <c r="F120" s="48">
        <f>VLOOKUP(B120,HOLDS!C:T,5,FALSE)</f>
        <v>159.5</v>
      </c>
      <c r="G120" s="104">
        <f>SUMIFS(HOLDS!J:J,HOLDS!C:C,B120)</f>
        <v>0</v>
      </c>
      <c r="H120" s="48">
        <f t="shared" si="4"/>
        <v>0</v>
      </c>
      <c r="I120" s="37">
        <f>INFO!$D$6</f>
        <v>0</v>
      </c>
      <c r="J120" s="37">
        <f>INFO!$D$7</f>
        <v>0</v>
      </c>
      <c r="K120" s="37">
        <f>INFO!$D$8</f>
        <v>0</v>
      </c>
      <c r="L120" s="37">
        <f>INFO!$D$9</f>
        <v>0</v>
      </c>
      <c r="M120" s="37">
        <f>INFO!$D$10</f>
        <v>0</v>
      </c>
      <c r="N120" s="37">
        <f>INFO!$D$11</f>
        <v>0</v>
      </c>
      <c r="O120" s="37">
        <f>INFO!$D$13</f>
        <v>0</v>
      </c>
      <c r="P120" s="37">
        <f>INFO!$D$14</f>
        <v>0</v>
      </c>
      <c r="Q120" s="37">
        <f>INFO!$D$15</f>
        <v>0</v>
      </c>
      <c r="R120" s="53">
        <f>INFO!$D$17</f>
        <v>0</v>
      </c>
      <c r="S120" s="37">
        <f>INFO!$D$18</f>
        <v>0</v>
      </c>
      <c r="T120" s="37">
        <f>INFO!$D$19</f>
        <v>0</v>
      </c>
      <c r="U120" s="37">
        <f>INFO!$D$22</f>
        <v>0</v>
      </c>
      <c r="V120" s="37">
        <f>INFO!$D$23</f>
        <v>0</v>
      </c>
      <c r="W120" s="37">
        <f>INFO!$D$24</f>
        <v>0</v>
      </c>
      <c r="X120" s="37">
        <f>INFO!$D$25</f>
        <v>0</v>
      </c>
      <c r="Y120" s="37">
        <f>INFO!$D$26</f>
        <v>0</v>
      </c>
      <c r="Z120" s="37">
        <f>INFO!$D$27</f>
        <v>0</v>
      </c>
      <c r="AA120" s="37">
        <f>INFO!$D$28</f>
        <v>0</v>
      </c>
      <c r="AB120" s="37">
        <f>INFO!$D$29</f>
        <v>0</v>
      </c>
      <c r="AC120" s="54">
        <f>INFO!$J$10</f>
        <v>3812.0250000000001</v>
      </c>
      <c r="AD120" s="37">
        <f>INFO!$J$9</f>
        <v>45.75</v>
      </c>
      <c r="AE120" s="37">
        <f t="shared" si="5"/>
        <v>0</v>
      </c>
    </row>
    <row r="121" spans="1:31">
      <c r="A121" t="s">
        <v>95</v>
      </c>
      <c r="B121" t="s">
        <v>96</v>
      </c>
      <c r="C121" s="39">
        <v>10084</v>
      </c>
      <c r="D121" s="104">
        <f>SUMIFS(HOLDS!J:J,HOLDS!C:C,B121)+SUMIFS(HOLDS!J:J,HOLDS!C:C,"CH.GR.RVSET")</f>
        <v>0</v>
      </c>
      <c r="E121" t="s">
        <v>2</v>
      </c>
      <c r="F121" s="48">
        <f>VLOOKUP(B121,HOLDS!C:T,5,FALSE)</f>
        <v>136.5</v>
      </c>
      <c r="G121" s="104">
        <f>SUMIFS(HOLDS!J:J,HOLDS!C:C,B121)</f>
        <v>0</v>
      </c>
      <c r="H121" s="48">
        <f t="shared" si="4"/>
        <v>0</v>
      </c>
      <c r="I121" s="37">
        <f>INFO!$D$6</f>
        <v>0</v>
      </c>
      <c r="J121" s="37">
        <f>INFO!$D$7</f>
        <v>0</v>
      </c>
      <c r="K121" s="37">
        <f>INFO!$D$8</f>
        <v>0</v>
      </c>
      <c r="L121" s="37">
        <f>INFO!$D$9</f>
        <v>0</v>
      </c>
      <c r="M121" s="37">
        <f>INFO!$D$10</f>
        <v>0</v>
      </c>
      <c r="N121" s="37">
        <f>INFO!$D$11</f>
        <v>0</v>
      </c>
      <c r="O121" s="37">
        <f>INFO!$D$13</f>
        <v>0</v>
      </c>
      <c r="P121" s="37">
        <f>INFO!$D$14</f>
        <v>0</v>
      </c>
      <c r="Q121" s="37">
        <f>INFO!$D$15</f>
        <v>0</v>
      </c>
      <c r="R121" s="53">
        <f>INFO!$D$17</f>
        <v>0</v>
      </c>
      <c r="S121" s="37">
        <f>INFO!$D$18</f>
        <v>0</v>
      </c>
      <c r="T121" s="37">
        <f>INFO!$D$19</f>
        <v>0</v>
      </c>
      <c r="U121" s="37">
        <f>INFO!$D$22</f>
        <v>0</v>
      </c>
      <c r="V121" s="37">
        <f>INFO!$D$23</f>
        <v>0</v>
      </c>
      <c r="W121" s="37">
        <f>INFO!$D$24</f>
        <v>0</v>
      </c>
      <c r="X121" s="37">
        <f>INFO!$D$25</f>
        <v>0</v>
      </c>
      <c r="Y121" s="37">
        <f>INFO!$D$26</f>
        <v>0</v>
      </c>
      <c r="Z121" s="37">
        <f>INFO!$D$27</f>
        <v>0</v>
      </c>
      <c r="AA121" s="37">
        <f>INFO!$D$28</f>
        <v>0</v>
      </c>
      <c r="AB121" s="37">
        <f>INFO!$D$29</f>
        <v>0</v>
      </c>
      <c r="AC121" s="54">
        <f>INFO!$J$10</f>
        <v>3812.0250000000001</v>
      </c>
      <c r="AD121" s="37">
        <f>INFO!$J$9</f>
        <v>45.75</v>
      </c>
      <c r="AE121" s="37">
        <f t="shared" si="5"/>
        <v>0</v>
      </c>
    </row>
    <row r="122" spans="1:31">
      <c r="A122" t="s">
        <v>97</v>
      </c>
      <c r="B122" t="s">
        <v>98</v>
      </c>
      <c r="C122" s="39">
        <v>10084</v>
      </c>
      <c r="D122" s="104">
        <f>SUMIFS(HOLDS!J:J,HOLDS!C:C,B122)+SUMIFS(HOLDS!J:J,HOLDS!C:C,"CH.GR.RVSET")</f>
        <v>0</v>
      </c>
      <c r="E122" t="s">
        <v>2</v>
      </c>
      <c r="F122" s="48">
        <f>VLOOKUP(B122,HOLDS!C:T,5,FALSE)</f>
        <v>141.5</v>
      </c>
      <c r="G122" s="104">
        <f>SUMIFS(HOLDS!J:J,HOLDS!C:C,B122)</f>
        <v>0</v>
      </c>
      <c r="H122" s="48">
        <f t="shared" si="4"/>
        <v>0</v>
      </c>
      <c r="I122" s="37">
        <f>INFO!$D$6</f>
        <v>0</v>
      </c>
      <c r="J122" s="37">
        <f>INFO!$D$7</f>
        <v>0</v>
      </c>
      <c r="K122" s="37">
        <f>INFO!$D$8</f>
        <v>0</v>
      </c>
      <c r="L122" s="37">
        <f>INFO!$D$9</f>
        <v>0</v>
      </c>
      <c r="M122" s="37">
        <f>INFO!$D$10</f>
        <v>0</v>
      </c>
      <c r="N122" s="37">
        <f>INFO!$D$11</f>
        <v>0</v>
      </c>
      <c r="O122" s="37">
        <f>INFO!$D$13</f>
        <v>0</v>
      </c>
      <c r="P122" s="37">
        <f>INFO!$D$14</f>
        <v>0</v>
      </c>
      <c r="Q122" s="37">
        <f>INFO!$D$15</f>
        <v>0</v>
      </c>
      <c r="R122" s="53">
        <f>INFO!$D$17</f>
        <v>0</v>
      </c>
      <c r="S122" s="37">
        <f>INFO!$D$18</f>
        <v>0</v>
      </c>
      <c r="T122" s="37">
        <f>INFO!$D$19</f>
        <v>0</v>
      </c>
      <c r="U122" s="37">
        <f>INFO!$D$22</f>
        <v>0</v>
      </c>
      <c r="V122" s="37">
        <f>INFO!$D$23</f>
        <v>0</v>
      </c>
      <c r="W122" s="37">
        <f>INFO!$D$24</f>
        <v>0</v>
      </c>
      <c r="X122" s="37">
        <f>INFO!$D$25</f>
        <v>0</v>
      </c>
      <c r="Y122" s="37">
        <f>INFO!$D$26</f>
        <v>0</v>
      </c>
      <c r="Z122" s="37">
        <f>INFO!$D$27</f>
        <v>0</v>
      </c>
      <c r="AA122" s="37">
        <f>INFO!$D$28</f>
        <v>0</v>
      </c>
      <c r="AB122" s="37">
        <f>INFO!$D$29</f>
        <v>0</v>
      </c>
      <c r="AC122" s="54">
        <f>INFO!$J$10</f>
        <v>3812.0250000000001</v>
      </c>
      <c r="AD122" s="37">
        <f>INFO!$J$9</f>
        <v>45.75</v>
      </c>
      <c r="AE122" s="37">
        <f t="shared" si="5"/>
        <v>0</v>
      </c>
    </row>
    <row r="123" spans="1:31">
      <c r="A123" t="s">
        <v>99</v>
      </c>
      <c r="B123" t="s">
        <v>100</v>
      </c>
      <c r="C123" s="39">
        <v>10084</v>
      </c>
      <c r="D123" s="104">
        <f>SUMIFS(HOLDS!J:J,HOLDS!C:C,B123)+SUMIFS(HOLDS!J:J,HOLDS!C:C,"CH.GR.RVSET")</f>
        <v>0</v>
      </c>
      <c r="E123" t="s">
        <v>2</v>
      </c>
      <c r="F123" s="48">
        <f>VLOOKUP(B123,HOLDS!C:T,5,FALSE)</f>
        <v>161.5</v>
      </c>
      <c r="G123" s="104">
        <f>SUMIFS(HOLDS!J:J,HOLDS!C:C,B123)</f>
        <v>0</v>
      </c>
      <c r="H123" s="48">
        <f t="shared" si="4"/>
        <v>0</v>
      </c>
      <c r="I123" s="37">
        <f>INFO!$D$6</f>
        <v>0</v>
      </c>
      <c r="J123" s="37">
        <f>INFO!$D$7</f>
        <v>0</v>
      </c>
      <c r="K123" s="37">
        <f>INFO!$D$8</f>
        <v>0</v>
      </c>
      <c r="L123" s="37">
        <f>INFO!$D$9</f>
        <v>0</v>
      </c>
      <c r="M123" s="37">
        <f>INFO!$D$10</f>
        <v>0</v>
      </c>
      <c r="N123" s="37">
        <f>INFO!$D$11</f>
        <v>0</v>
      </c>
      <c r="O123" s="37">
        <f>INFO!$D$13</f>
        <v>0</v>
      </c>
      <c r="P123" s="37">
        <f>INFO!$D$14</f>
        <v>0</v>
      </c>
      <c r="Q123" s="37">
        <f>INFO!$D$15</f>
        <v>0</v>
      </c>
      <c r="R123" s="53">
        <f>INFO!$D$17</f>
        <v>0</v>
      </c>
      <c r="S123" s="37">
        <f>INFO!$D$18</f>
        <v>0</v>
      </c>
      <c r="T123" s="37">
        <f>INFO!$D$19</f>
        <v>0</v>
      </c>
      <c r="U123" s="37">
        <f>INFO!$D$22</f>
        <v>0</v>
      </c>
      <c r="V123" s="37">
        <f>INFO!$D$23</f>
        <v>0</v>
      </c>
      <c r="W123" s="37">
        <f>INFO!$D$24</f>
        <v>0</v>
      </c>
      <c r="X123" s="37">
        <f>INFO!$D$25</f>
        <v>0</v>
      </c>
      <c r="Y123" s="37">
        <f>INFO!$D$26</f>
        <v>0</v>
      </c>
      <c r="Z123" s="37">
        <f>INFO!$D$27</f>
        <v>0</v>
      </c>
      <c r="AA123" s="37">
        <f>INFO!$D$28</f>
        <v>0</v>
      </c>
      <c r="AB123" s="37">
        <f>INFO!$D$29</f>
        <v>0</v>
      </c>
      <c r="AC123" s="54">
        <f>INFO!$J$10</f>
        <v>3812.0250000000001</v>
      </c>
      <c r="AD123" s="37">
        <f>INFO!$J$9</f>
        <v>45.75</v>
      </c>
      <c r="AE123" s="37">
        <f t="shared" si="5"/>
        <v>0</v>
      </c>
    </row>
    <row r="124" spans="1:31">
      <c r="A124" t="s">
        <v>101</v>
      </c>
      <c r="B124" t="s">
        <v>102</v>
      </c>
      <c r="C124" s="39">
        <v>10084</v>
      </c>
      <c r="D124" s="104">
        <f>SUMIFS(HOLDS!J:J,HOLDS!C:C,B124)+SUMIFS(HOLDS!J:J,HOLDS!C:C,"CH.GR.RVSET")</f>
        <v>0</v>
      </c>
      <c r="E124" t="s">
        <v>2</v>
      </c>
      <c r="F124" s="48">
        <f>VLOOKUP(B124,HOLDS!C:T,5,FALSE)</f>
        <v>183</v>
      </c>
      <c r="G124" s="104">
        <f>SUMIFS(HOLDS!J:J,HOLDS!C:C,B124)</f>
        <v>0</v>
      </c>
      <c r="H124" s="48">
        <f t="shared" si="4"/>
        <v>0</v>
      </c>
      <c r="I124" s="37">
        <f>INFO!$D$6</f>
        <v>0</v>
      </c>
      <c r="J124" s="37">
        <f>INFO!$D$7</f>
        <v>0</v>
      </c>
      <c r="K124" s="37">
        <f>INFO!$D$8</f>
        <v>0</v>
      </c>
      <c r="L124" s="37">
        <f>INFO!$D$9</f>
        <v>0</v>
      </c>
      <c r="M124" s="37">
        <f>INFO!$D$10</f>
        <v>0</v>
      </c>
      <c r="N124" s="37">
        <f>INFO!$D$11</f>
        <v>0</v>
      </c>
      <c r="O124" s="37">
        <f>INFO!$D$13</f>
        <v>0</v>
      </c>
      <c r="P124" s="37">
        <f>INFO!$D$14</f>
        <v>0</v>
      </c>
      <c r="Q124" s="37">
        <f>INFO!$D$15</f>
        <v>0</v>
      </c>
      <c r="R124" s="53">
        <f>INFO!$D$17</f>
        <v>0</v>
      </c>
      <c r="S124" s="37">
        <f>INFO!$D$18</f>
        <v>0</v>
      </c>
      <c r="T124" s="37">
        <f>INFO!$D$19</f>
        <v>0</v>
      </c>
      <c r="U124" s="37">
        <f>INFO!$D$22</f>
        <v>0</v>
      </c>
      <c r="V124" s="37">
        <f>INFO!$D$23</f>
        <v>0</v>
      </c>
      <c r="W124" s="37">
        <f>INFO!$D$24</f>
        <v>0</v>
      </c>
      <c r="X124" s="37">
        <f>INFO!$D$25</f>
        <v>0</v>
      </c>
      <c r="Y124" s="37">
        <f>INFO!$D$26</f>
        <v>0</v>
      </c>
      <c r="Z124" s="37">
        <f>INFO!$D$27</f>
        <v>0</v>
      </c>
      <c r="AA124" s="37">
        <f>INFO!$D$28</f>
        <v>0</v>
      </c>
      <c r="AB124" s="37">
        <f>INFO!$D$29</f>
        <v>0</v>
      </c>
      <c r="AC124" s="54">
        <f>INFO!$J$10</f>
        <v>3812.0250000000001</v>
      </c>
      <c r="AD124" s="37">
        <f>INFO!$J$9</f>
        <v>45.75</v>
      </c>
      <c r="AE124" s="37">
        <f t="shared" si="5"/>
        <v>0</v>
      </c>
    </row>
    <row r="125" spans="1:31">
      <c r="A125" t="s">
        <v>103</v>
      </c>
      <c r="B125" t="s">
        <v>104</v>
      </c>
      <c r="C125" s="39">
        <v>10084</v>
      </c>
      <c r="D125" s="104">
        <f>SUMIFS(HOLDS!J:J,HOLDS!C:C,B125)+SUMIFS(HOLDS!J:J,HOLDS!C:C,"CH.GR.RVSET")</f>
        <v>0</v>
      </c>
      <c r="E125" t="s">
        <v>2</v>
      </c>
      <c r="F125" s="48">
        <f>VLOOKUP(B125,HOLDS!C:T,5,FALSE)</f>
        <v>146.5</v>
      </c>
      <c r="G125" s="104">
        <f>SUMIFS(HOLDS!J:J,HOLDS!C:C,B125)</f>
        <v>0</v>
      </c>
      <c r="H125" s="48">
        <f t="shared" si="4"/>
        <v>0</v>
      </c>
      <c r="I125" s="37">
        <f>INFO!$D$6</f>
        <v>0</v>
      </c>
      <c r="J125" s="37">
        <f>INFO!$D$7</f>
        <v>0</v>
      </c>
      <c r="K125" s="37">
        <f>INFO!$D$8</f>
        <v>0</v>
      </c>
      <c r="L125" s="37">
        <f>INFO!$D$9</f>
        <v>0</v>
      </c>
      <c r="M125" s="37">
        <f>INFO!$D$10</f>
        <v>0</v>
      </c>
      <c r="N125" s="37">
        <f>INFO!$D$11</f>
        <v>0</v>
      </c>
      <c r="O125" s="37">
        <f>INFO!$D$13</f>
        <v>0</v>
      </c>
      <c r="P125" s="37">
        <f>INFO!$D$14</f>
        <v>0</v>
      </c>
      <c r="Q125" s="37">
        <f>INFO!$D$15</f>
        <v>0</v>
      </c>
      <c r="R125" s="53">
        <f>INFO!$D$17</f>
        <v>0</v>
      </c>
      <c r="S125" s="37">
        <f>INFO!$D$18</f>
        <v>0</v>
      </c>
      <c r="T125" s="37">
        <f>INFO!$D$19</f>
        <v>0</v>
      </c>
      <c r="U125" s="37">
        <f>INFO!$D$22</f>
        <v>0</v>
      </c>
      <c r="V125" s="37">
        <f>INFO!$D$23</f>
        <v>0</v>
      </c>
      <c r="W125" s="37">
        <f>INFO!$D$24</f>
        <v>0</v>
      </c>
      <c r="X125" s="37">
        <f>INFO!$D$25</f>
        <v>0</v>
      </c>
      <c r="Y125" s="37">
        <f>INFO!$D$26</f>
        <v>0</v>
      </c>
      <c r="Z125" s="37">
        <f>INFO!$D$27</f>
        <v>0</v>
      </c>
      <c r="AA125" s="37">
        <f>INFO!$D$28</f>
        <v>0</v>
      </c>
      <c r="AB125" s="37">
        <f>INFO!$D$29</f>
        <v>0</v>
      </c>
      <c r="AC125" s="54">
        <f>INFO!$J$10</f>
        <v>3812.0250000000001</v>
      </c>
      <c r="AD125" s="37">
        <f>INFO!$J$9</f>
        <v>45.75</v>
      </c>
      <c r="AE125" s="37">
        <f t="shared" si="5"/>
        <v>0</v>
      </c>
    </row>
    <row r="126" spans="1:31">
      <c r="A126" t="s">
        <v>105</v>
      </c>
      <c r="B126" t="s">
        <v>106</v>
      </c>
      <c r="C126" s="39">
        <v>10084</v>
      </c>
      <c r="D126" s="104">
        <f>SUMIFS(HOLDS!J:J,HOLDS!C:C,B126)+SUMIFS(HOLDS!J:J,HOLDS!C:C,"CH.GR.RVSET")</f>
        <v>0</v>
      </c>
      <c r="E126" t="s">
        <v>2</v>
      </c>
      <c r="F126" s="48">
        <f>VLOOKUP(B126,HOLDS!C:T,5,FALSE)</f>
        <v>188</v>
      </c>
      <c r="G126" s="104">
        <f>SUMIFS(HOLDS!J:J,HOLDS!C:C,B126)</f>
        <v>0</v>
      </c>
      <c r="H126" s="48">
        <f t="shared" si="4"/>
        <v>0</v>
      </c>
      <c r="I126" s="37">
        <f>INFO!$D$6</f>
        <v>0</v>
      </c>
      <c r="J126" s="37">
        <f>INFO!$D$7</f>
        <v>0</v>
      </c>
      <c r="K126" s="37">
        <f>INFO!$D$8</f>
        <v>0</v>
      </c>
      <c r="L126" s="37">
        <f>INFO!$D$9</f>
        <v>0</v>
      </c>
      <c r="M126" s="37">
        <f>INFO!$D$10</f>
        <v>0</v>
      </c>
      <c r="N126" s="37">
        <f>INFO!$D$11</f>
        <v>0</v>
      </c>
      <c r="O126" s="37">
        <f>INFO!$D$13</f>
        <v>0</v>
      </c>
      <c r="P126" s="37">
        <f>INFO!$D$14</f>
        <v>0</v>
      </c>
      <c r="Q126" s="37">
        <f>INFO!$D$15</f>
        <v>0</v>
      </c>
      <c r="R126" s="53">
        <f>INFO!$D$17</f>
        <v>0</v>
      </c>
      <c r="S126" s="37">
        <f>INFO!$D$18</f>
        <v>0</v>
      </c>
      <c r="T126" s="37">
        <f>INFO!$D$19</f>
        <v>0</v>
      </c>
      <c r="U126" s="37">
        <f>INFO!$D$22</f>
        <v>0</v>
      </c>
      <c r="V126" s="37">
        <f>INFO!$D$23</f>
        <v>0</v>
      </c>
      <c r="W126" s="37">
        <f>INFO!$D$24</f>
        <v>0</v>
      </c>
      <c r="X126" s="37">
        <f>INFO!$D$25</f>
        <v>0</v>
      </c>
      <c r="Y126" s="37">
        <f>INFO!$D$26</f>
        <v>0</v>
      </c>
      <c r="Z126" s="37">
        <f>INFO!$D$27</f>
        <v>0</v>
      </c>
      <c r="AA126" s="37">
        <f>INFO!$D$28</f>
        <v>0</v>
      </c>
      <c r="AB126" s="37">
        <f>INFO!$D$29</f>
        <v>0</v>
      </c>
      <c r="AC126" s="54">
        <f>INFO!$J$10</f>
        <v>3812.0250000000001</v>
      </c>
      <c r="AD126" s="37">
        <f>INFO!$J$9</f>
        <v>45.75</v>
      </c>
      <c r="AE126" s="37">
        <f t="shared" si="5"/>
        <v>0</v>
      </c>
    </row>
    <row r="127" spans="1:31">
      <c r="A127" t="s">
        <v>107</v>
      </c>
      <c r="B127" t="s">
        <v>108</v>
      </c>
      <c r="C127" s="39">
        <v>10084</v>
      </c>
      <c r="D127" s="104">
        <f>SUMIFS(HOLDS!J:J,HOLDS!C:C,B127)+SUMIFS(HOLDS!J:J,HOLDS!C:C,"CH.GR.RVSET")</f>
        <v>0</v>
      </c>
      <c r="E127" t="s">
        <v>2</v>
      </c>
      <c r="F127" s="48">
        <f>VLOOKUP(B127,HOLDS!C:T,5,FALSE)</f>
        <v>150</v>
      </c>
      <c r="G127" s="104">
        <f>SUMIFS(HOLDS!J:J,HOLDS!C:C,B127)</f>
        <v>0</v>
      </c>
      <c r="H127" s="48">
        <f t="shared" si="4"/>
        <v>0</v>
      </c>
      <c r="I127" s="37">
        <f>INFO!$D$6</f>
        <v>0</v>
      </c>
      <c r="J127" s="37">
        <f>INFO!$D$7</f>
        <v>0</v>
      </c>
      <c r="K127" s="37">
        <f>INFO!$D$8</f>
        <v>0</v>
      </c>
      <c r="L127" s="37">
        <f>INFO!$D$9</f>
        <v>0</v>
      </c>
      <c r="M127" s="37">
        <f>INFO!$D$10</f>
        <v>0</v>
      </c>
      <c r="N127" s="37">
        <f>INFO!$D$11</f>
        <v>0</v>
      </c>
      <c r="O127" s="37">
        <f>INFO!$D$13</f>
        <v>0</v>
      </c>
      <c r="P127" s="37">
        <f>INFO!$D$14</f>
        <v>0</v>
      </c>
      <c r="Q127" s="37">
        <f>INFO!$D$15</f>
        <v>0</v>
      </c>
      <c r="R127" s="53">
        <f>INFO!$D$17</f>
        <v>0</v>
      </c>
      <c r="S127" s="37">
        <f>INFO!$D$18</f>
        <v>0</v>
      </c>
      <c r="T127" s="37">
        <f>INFO!$D$19</f>
        <v>0</v>
      </c>
      <c r="U127" s="37">
        <f>INFO!$D$22</f>
        <v>0</v>
      </c>
      <c r="V127" s="37">
        <f>INFO!$D$23</f>
        <v>0</v>
      </c>
      <c r="W127" s="37">
        <f>INFO!$D$24</f>
        <v>0</v>
      </c>
      <c r="X127" s="37">
        <f>INFO!$D$25</f>
        <v>0</v>
      </c>
      <c r="Y127" s="37">
        <f>INFO!$D$26</f>
        <v>0</v>
      </c>
      <c r="Z127" s="37">
        <f>INFO!$D$27</f>
        <v>0</v>
      </c>
      <c r="AA127" s="37">
        <f>INFO!$D$28</f>
        <v>0</v>
      </c>
      <c r="AB127" s="37">
        <f>INFO!$D$29</f>
        <v>0</v>
      </c>
      <c r="AC127" s="54">
        <f>INFO!$J$10</f>
        <v>3812.0250000000001</v>
      </c>
      <c r="AD127" s="37">
        <f>INFO!$J$9</f>
        <v>45.75</v>
      </c>
      <c r="AE127" s="37">
        <f t="shared" si="5"/>
        <v>0</v>
      </c>
    </row>
    <row r="128" spans="1:31">
      <c r="A128" t="s">
        <v>109</v>
      </c>
      <c r="B128" t="s">
        <v>110</v>
      </c>
      <c r="C128" s="39">
        <v>10084</v>
      </c>
      <c r="D128" s="104">
        <f>SUMIFS(HOLDS!J:J,HOLDS!C:C,B128)+SUMIFS(HOLDS!J:J,HOLDS!C:C,"CH.GR.RVSET")</f>
        <v>0</v>
      </c>
      <c r="E128" t="s">
        <v>2</v>
      </c>
      <c r="F128" s="48">
        <f>VLOOKUP(B128,HOLDS!C:T,5,FALSE)</f>
        <v>221.5</v>
      </c>
      <c r="G128" s="104">
        <f>SUMIFS(HOLDS!J:J,HOLDS!C:C,B128)</f>
        <v>0</v>
      </c>
      <c r="H128" s="48">
        <f t="shared" si="4"/>
        <v>0</v>
      </c>
      <c r="I128" s="37">
        <f>INFO!$D$6</f>
        <v>0</v>
      </c>
      <c r="J128" s="37">
        <f>INFO!$D$7</f>
        <v>0</v>
      </c>
      <c r="K128" s="37">
        <f>INFO!$D$8</f>
        <v>0</v>
      </c>
      <c r="L128" s="37">
        <f>INFO!$D$9</f>
        <v>0</v>
      </c>
      <c r="M128" s="37">
        <f>INFO!$D$10</f>
        <v>0</v>
      </c>
      <c r="N128" s="37">
        <f>INFO!$D$11</f>
        <v>0</v>
      </c>
      <c r="O128" s="37">
        <f>INFO!$D$13</f>
        <v>0</v>
      </c>
      <c r="P128" s="37">
        <f>INFO!$D$14</f>
        <v>0</v>
      </c>
      <c r="Q128" s="37">
        <f>INFO!$D$15</f>
        <v>0</v>
      </c>
      <c r="R128" s="53">
        <f>INFO!$D$17</f>
        <v>0</v>
      </c>
      <c r="S128" s="37">
        <f>INFO!$D$18</f>
        <v>0</v>
      </c>
      <c r="T128" s="37">
        <f>INFO!$D$19</f>
        <v>0</v>
      </c>
      <c r="U128" s="37">
        <f>INFO!$D$22</f>
        <v>0</v>
      </c>
      <c r="V128" s="37">
        <f>INFO!$D$23</f>
        <v>0</v>
      </c>
      <c r="W128" s="37">
        <f>INFO!$D$24</f>
        <v>0</v>
      </c>
      <c r="X128" s="37">
        <f>INFO!$D$25</f>
        <v>0</v>
      </c>
      <c r="Y128" s="37">
        <f>INFO!$D$26</f>
        <v>0</v>
      </c>
      <c r="Z128" s="37">
        <f>INFO!$D$27</f>
        <v>0</v>
      </c>
      <c r="AA128" s="37">
        <f>INFO!$D$28</f>
        <v>0</v>
      </c>
      <c r="AB128" s="37">
        <f>INFO!$D$29</f>
        <v>0</v>
      </c>
      <c r="AC128" s="54">
        <f>INFO!$J$10</f>
        <v>3812.0250000000001</v>
      </c>
      <c r="AD128" s="37">
        <f>INFO!$J$9</f>
        <v>45.75</v>
      </c>
      <c r="AE128" s="37">
        <f t="shared" si="5"/>
        <v>0</v>
      </c>
    </row>
    <row r="129" spans="1:31">
      <c r="A129" t="s">
        <v>111</v>
      </c>
      <c r="B129" t="s">
        <v>112</v>
      </c>
      <c r="C129" s="39">
        <v>10084</v>
      </c>
      <c r="D129" s="104">
        <f>SUMIFS(HOLDS!J:J,HOLDS!C:C,B129)+SUMIFS(HOLDS!J:J,HOLDS!C:C,"CH.GR.RVSET")</f>
        <v>0</v>
      </c>
      <c r="E129" t="s">
        <v>2</v>
      </c>
      <c r="F129" s="48">
        <f>VLOOKUP(B129,HOLDS!C:T,5,FALSE)</f>
        <v>229</v>
      </c>
      <c r="G129" s="104">
        <f>SUMIFS(HOLDS!J:J,HOLDS!C:C,B129)</f>
        <v>0</v>
      </c>
      <c r="H129" s="48">
        <f t="shared" si="4"/>
        <v>0</v>
      </c>
      <c r="I129" s="37">
        <f>INFO!$D$6</f>
        <v>0</v>
      </c>
      <c r="J129" s="37">
        <f>INFO!$D$7</f>
        <v>0</v>
      </c>
      <c r="K129" s="37">
        <f>INFO!$D$8</f>
        <v>0</v>
      </c>
      <c r="L129" s="37">
        <f>INFO!$D$9</f>
        <v>0</v>
      </c>
      <c r="M129" s="37">
        <f>INFO!$D$10</f>
        <v>0</v>
      </c>
      <c r="N129" s="37">
        <f>INFO!$D$11</f>
        <v>0</v>
      </c>
      <c r="O129" s="37">
        <f>INFO!$D$13</f>
        <v>0</v>
      </c>
      <c r="P129" s="37">
        <f>INFO!$D$14</f>
        <v>0</v>
      </c>
      <c r="Q129" s="37">
        <f>INFO!$D$15</f>
        <v>0</v>
      </c>
      <c r="R129" s="53">
        <f>INFO!$D$17</f>
        <v>0</v>
      </c>
      <c r="S129" s="37">
        <f>INFO!$D$18</f>
        <v>0</v>
      </c>
      <c r="T129" s="37">
        <f>INFO!$D$19</f>
        <v>0</v>
      </c>
      <c r="U129" s="37">
        <f>INFO!$D$22</f>
        <v>0</v>
      </c>
      <c r="V129" s="37">
        <f>INFO!$D$23</f>
        <v>0</v>
      </c>
      <c r="W129" s="37">
        <f>INFO!$D$24</f>
        <v>0</v>
      </c>
      <c r="X129" s="37">
        <f>INFO!$D$25</f>
        <v>0</v>
      </c>
      <c r="Y129" s="37">
        <f>INFO!$D$26</f>
        <v>0</v>
      </c>
      <c r="Z129" s="37">
        <f>INFO!$D$27</f>
        <v>0</v>
      </c>
      <c r="AA129" s="37">
        <f>INFO!$D$28</f>
        <v>0</v>
      </c>
      <c r="AB129" s="37">
        <f>INFO!$D$29</f>
        <v>0</v>
      </c>
      <c r="AC129" s="54">
        <f>INFO!$J$10</f>
        <v>3812.0250000000001</v>
      </c>
      <c r="AD129" s="37">
        <f>INFO!$J$9</f>
        <v>45.75</v>
      </c>
      <c r="AE129" s="37">
        <f t="shared" si="5"/>
        <v>0</v>
      </c>
    </row>
    <row r="130" spans="1:31">
      <c r="A130" t="s">
        <v>113</v>
      </c>
      <c r="B130" t="s">
        <v>114</v>
      </c>
      <c r="C130" s="39">
        <v>10084</v>
      </c>
      <c r="D130" s="104">
        <f>SUMIFS(HOLDS!J:J,HOLDS!C:C,B130)+SUMIFS(HOLDS!J:J,HOLDS!C:C,"CH.GR.RVSET")</f>
        <v>0</v>
      </c>
      <c r="E130" t="s">
        <v>2</v>
      </c>
      <c r="F130" s="48">
        <f>VLOOKUP(B130,HOLDS!C:T,5,FALSE)</f>
        <v>229</v>
      </c>
      <c r="G130" s="104">
        <f>SUMIFS(HOLDS!J:J,HOLDS!C:C,B130)</f>
        <v>0</v>
      </c>
      <c r="H130" s="48">
        <f t="shared" si="4"/>
        <v>0</v>
      </c>
      <c r="I130" s="37">
        <f>INFO!$D$6</f>
        <v>0</v>
      </c>
      <c r="J130" s="37">
        <f>INFO!$D$7</f>
        <v>0</v>
      </c>
      <c r="K130" s="37">
        <f>INFO!$D$8</f>
        <v>0</v>
      </c>
      <c r="L130" s="37">
        <f>INFO!$D$9</f>
        <v>0</v>
      </c>
      <c r="M130" s="37">
        <f>INFO!$D$10</f>
        <v>0</v>
      </c>
      <c r="N130" s="37">
        <f>INFO!$D$11</f>
        <v>0</v>
      </c>
      <c r="O130" s="37">
        <f>INFO!$D$13</f>
        <v>0</v>
      </c>
      <c r="P130" s="37">
        <f>INFO!$D$14</f>
        <v>0</v>
      </c>
      <c r="Q130" s="37">
        <f>INFO!$D$15</f>
        <v>0</v>
      </c>
      <c r="R130" s="53">
        <f>INFO!$D$17</f>
        <v>0</v>
      </c>
      <c r="S130" s="37">
        <f>INFO!$D$18</f>
        <v>0</v>
      </c>
      <c r="T130" s="37">
        <f>INFO!$D$19</f>
        <v>0</v>
      </c>
      <c r="U130" s="37">
        <f>INFO!$D$22</f>
        <v>0</v>
      </c>
      <c r="V130" s="37">
        <f>INFO!$D$23</f>
        <v>0</v>
      </c>
      <c r="W130" s="37">
        <f>INFO!$D$24</f>
        <v>0</v>
      </c>
      <c r="X130" s="37">
        <f>INFO!$D$25</f>
        <v>0</v>
      </c>
      <c r="Y130" s="37">
        <f>INFO!$D$26</f>
        <v>0</v>
      </c>
      <c r="Z130" s="37">
        <f>INFO!$D$27</f>
        <v>0</v>
      </c>
      <c r="AA130" s="37">
        <f>INFO!$D$28</f>
        <v>0</v>
      </c>
      <c r="AB130" s="37">
        <f>INFO!$D$29</f>
        <v>0</v>
      </c>
      <c r="AC130" s="54">
        <f>INFO!$J$10</f>
        <v>3812.0250000000001</v>
      </c>
      <c r="AD130" s="37">
        <f>INFO!$J$9</f>
        <v>45.75</v>
      </c>
      <c r="AE130" s="37">
        <f t="shared" si="5"/>
        <v>0</v>
      </c>
    </row>
    <row r="131" spans="1:31">
      <c r="A131" s="91" t="s">
        <v>507</v>
      </c>
      <c r="B131" s="91" t="s">
        <v>23</v>
      </c>
      <c r="C131" s="96">
        <v>10091</v>
      </c>
      <c r="D131" s="103"/>
      <c r="E131" s="91" t="s">
        <v>3</v>
      </c>
      <c r="F131" s="92">
        <f>VLOOKUP(B131,HOLDS!C:T,5,FALSE)</f>
        <v>5635.5</v>
      </c>
      <c r="G131" s="103">
        <f>SUMIFS(HOLDS!K:K,HOLDS!C:C,B131)</f>
        <v>0</v>
      </c>
      <c r="H131" s="92">
        <f>F131*G131</f>
        <v>0</v>
      </c>
      <c r="I131" s="93">
        <f>INFO!$D$6</f>
        <v>0</v>
      </c>
      <c r="J131" s="93">
        <f>INFO!$D$7</f>
        <v>0</v>
      </c>
      <c r="K131" s="93">
        <f>INFO!$D$8</f>
        <v>0</v>
      </c>
      <c r="L131" s="93">
        <f>INFO!$D$9</f>
        <v>0</v>
      </c>
      <c r="M131" s="93">
        <f>INFO!$D$10</f>
        <v>0</v>
      </c>
      <c r="N131" s="93">
        <f>INFO!$D$11</f>
        <v>0</v>
      </c>
      <c r="O131" s="93">
        <f>INFO!$D$13</f>
        <v>0</v>
      </c>
      <c r="P131" s="93">
        <f>INFO!$D$14</f>
        <v>0</v>
      </c>
      <c r="Q131" s="93">
        <f>INFO!$D$15</f>
        <v>0</v>
      </c>
      <c r="R131" s="94">
        <f>INFO!$D$17</f>
        <v>0</v>
      </c>
      <c r="S131" s="93">
        <f>INFO!$D$18</f>
        <v>0</v>
      </c>
      <c r="T131" s="93">
        <f>INFO!$D$19</f>
        <v>0</v>
      </c>
      <c r="U131" s="93">
        <f>INFO!$D$22</f>
        <v>0</v>
      </c>
      <c r="V131" s="93">
        <f>INFO!$D$23</f>
        <v>0</v>
      </c>
      <c r="W131" s="93">
        <f>INFO!$D$24</f>
        <v>0</v>
      </c>
      <c r="X131" s="93">
        <f>INFO!$D$25</f>
        <v>0</v>
      </c>
      <c r="Y131" s="93">
        <f>INFO!$D$26</f>
        <v>0</v>
      </c>
      <c r="Z131" s="93">
        <f>INFO!$D$27</f>
        <v>0</v>
      </c>
      <c r="AA131" s="93">
        <f>INFO!$D$28</f>
        <v>0</v>
      </c>
      <c r="AB131" s="93">
        <f>INFO!$D$29</f>
        <v>0</v>
      </c>
      <c r="AC131" s="95">
        <f>INFO!$J$10</f>
        <v>3812.0250000000001</v>
      </c>
      <c r="AD131" s="93">
        <f>INFO!$J$9</f>
        <v>45.75</v>
      </c>
      <c r="AE131" s="100"/>
    </row>
    <row r="132" spans="1:31">
      <c r="A132" t="s">
        <v>25</v>
      </c>
      <c r="B132" t="s">
        <v>26</v>
      </c>
      <c r="C132" s="39">
        <v>10091</v>
      </c>
      <c r="D132" s="104">
        <f>SUMIFS(HOLDS!K:K,HOLDS!C:C,B132)+SUMIFS(HOLDS!K:K,HOLDS!C:C,"CH.GR.RVSET")</f>
        <v>0</v>
      </c>
      <c r="E132" t="s">
        <v>3</v>
      </c>
      <c r="F132" s="48">
        <f>VLOOKUP(B132,HOLDS!C:T,5,FALSE)</f>
        <v>149</v>
      </c>
      <c r="G132" s="104">
        <f>SUMIFS(HOLDS!K:K,HOLDS!C:C,B132)</f>
        <v>0</v>
      </c>
      <c r="H132" s="48">
        <f t="shared" ref="H132:H173" si="6">F132*G132</f>
        <v>0</v>
      </c>
      <c r="I132" s="37">
        <f>INFO!$D$6</f>
        <v>0</v>
      </c>
      <c r="J132" s="37">
        <f>INFO!$D$7</f>
        <v>0</v>
      </c>
      <c r="K132" s="37">
        <f>INFO!$D$8</f>
        <v>0</v>
      </c>
      <c r="L132" s="37">
        <f>INFO!$D$9</f>
        <v>0</v>
      </c>
      <c r="M132" s="37">
        <f>INFO!$D$10</f>
        <v>0</v>
      </c>
      <c r="N132" s="37">
        <f>INFO!$D$11</f>
        <v>0</v>
      </c>
      <c r="O132" s="37">
        <f>INFO!$D$13</f>
        <v>0</v>
      </c>
      <c r="P132" s="37">
        <f>INFO!$D$14</f>
        <v>0</v>
      </c>
      <c r="Q132" s="37">
        <f>INFO!$D$15</f>
        <v>0</v>
      </c>
      <c r="R132" s="53">
        <f>INFO!$D$17</f>
        <v>0</v>
      </c>
      <c r="S132" s="37">
        <f>INFO!$D$18</f>
        <v>0</v>
      </c>
      <c r="T132" s="37">
        <f>INFO!$D$19</f>
        <v>0</v>
      </c>
      <c r="U132" s="37">
        <f>INFO!$D$22</f>
        <v>0</v>
      </c>
      <c r="V132" s="37">
        <f>INFO!$D$23</f>
        <v>0</v>
      </c>
      <c r="W132" s="37">
        <f>INFO!$D$24</f>
        <v>0</v>
      </c>
      <c r="X132" s="37">
        <f>INFO!$D$25</f>
        <v>0</v>
      </c>
      <c r="Y132" s="37">
        <f>INFO!$D$26</f>
        <v>0</v>
      </c>
      <c r="Z132" s="37">
        <f>INFO!$D$27</f>
        <v>0</v>
      </c>
      <c r="AA132" s="37">
        <f>INFO!$D$28</f>
        <v>0</v>
      </c>
      <c r="AB132" s="37">
        <f>INFO!$D$29</f>
        <v>0</v>
      </c>
      <c r="AC132" s="54">
        <f>INFO!$J$10</f>
        <v>3812.0250000000001</v>
      </c>
      <c r="AD132" s="37">
        <f>INFO!$J$9</f>
        <v>45.75</v>
      </c>
      <c r="AE132" s="37">
        <f>IF($G$131&gt;0,10*$G$131/D132,0)</f>
        <v>0</v>
      </c>
    </row>
    <row r="133" spans="1:31">
      <c r="A133" t="s">
        <v>28</v>
      </c>
      <c r="B133" t="s">
        <v>29</v>
      </c>
      <c r="C133" s="39">
        <v>10091</v>
      </c>
      <c r="D133" s="104">
        <f>SUMIFS(HOLDS!K:K,HOLDS!C:C,B133)+SUMIFS(HOLDS!K:K,HOLDS!C:C,"CH.GR.RVSET")</f>
        <v>0</v>
      </c>
      <c r="E133" t="s">
        <v>3</v>
      </c>
      <c r="F133" s="48">
        <f>VLOOKUP(B133,HOLDS!C:T,5,FALSE)</f>
        <v>136.5</v>
      </c>
      <c r="G133" s="104">
        <f>SUMIFS(HOLDS!K:K,HOLDS!C:C,B133)</f>
        <v>0</v>
      </c>
      <c r="H133" s="48">
        <f t="shared" si="6"/>
        <v>0</v>
      </c>
      <c r="I133" s="37">
        <f>INFO!$D$6</f>
        <v>0</v>
      </c>
      <c r="J133" s="37">
        <f>INFO!$D$7</f>
        <v>0</v>
      </c>
      <c r="K133" s="37">
        <f>INFO!$D$8</f>
        <v>0</v>
      </c>
      <c r="L133" s="37">
        <f>INFO!$D$9</f>
        <v>0</v>
      </c>
      <c r="M133" s="37">
        <f>INFO!$D$10</f>
        <v>0</v>
      </c>
      <c r="N133" s="37">
        <f>INFO!$D$11</f>
        <v>0</v>
      </c>
      <c r="O133" s="37">
        <f>INFO!$D$13</f>
        <v>0</v>
      </c>
      <c r="P133" s="37">
        <f>INFO!$D$14</f>
        <v>0</v>
      </c>
      <c r="Q133" s="37">
        <f>INFO!$D$15</f>
        <v>0</v>
      </c>
      <c r="R133" s="53">
        <f>INFO!$D$17</f>
        <v>0</v>
      </c>
      <c r="S133" s="37">
        <f>INFO!$D$18</f>
        <v>0</v>
      </c>
      <c r="T133" s="37">
        <f>INFO!$D$19</f>
        <v>0</v>
      </c>
      <c r="U133" s="37">
        <f>INFO!$D$22</f>
        <v>0</v>
      </c>
      <c r="V133" s="37">
        <f>INFO!$D$23</f>
        <v>0</v>
      </c>
      <c r="W133" s="37">
        <f>INFO!$D$24</f>
        <v>0</v>
      </c>
      <c r="X133" s="37">
        <f>INFO!$D$25</f>
        <v>0</v>
      </c>
      <c r="Y133" s="37">
        <f>INFO!$D$26</f>
        <v>0</v>
      </c>
      <c r="Z133" s="37">
        <f>INFO!$D$27</f>
        <v>0</v>
      </c>
      <c r="AA133" s="37">
        <f>INFO!$D$28</f>
        <v>0</v>
      </c>
      <c r="AB133" s="37">
        <f>INFO!$D$29</f>
        <v>0</v>
      </c>
      <c r="AC133" s="54">
        <f>INFO!$J$10</f>
        <v>3812.0250000000001</v>
      </c>
      <c r="AD133" s="37">
        <f>INFO!$J$9</f>
        <v>45.75</v>
      </c>
      <c r="AE133" s="37">
        <f t="shared" ref="AE133:AE173" si="7">IF($G$131&gt;0,10*$G$131/D133,0)</f>
        <v>0</v>
      </c>
    </row>
    <row r="134" spans="1:31">
      <c r="A134" t="s">
        <v>30</v>
      </c>
      <c r="B134" t="s">
        <v>31</v>
      </c>
      <c r="C134" s="39">
        <v>10091</v>
      </c>
      <c r="D134" s="104">
        <f>SUMIFS(HOLDS!K:K,HOLDS!C:C,B134)+SUMIFS(HOLDS!K:K,HOLDS!C:C,"CH.GR.RVSET")</f>
        <v>0</v>
      </c>
      <c r="E134" t="s">
        <v>3</v>
      </c>
      <c r="F134" s="48">
        <f>VLOOKUP(B134,HOLDS!C:T,5,FALSE)</f>
        <v>128</v>
      </c>
      <c r="G134" s="104">
        <f>SUMIFS(HOLDS!K:K,HOLDS!C:C,B134)</f>
        <v>0</v>
      </c>
      <c r="H134" s="48">
        <f t="shared" si="6"/>
        <v>0</v>
      </c>
      <c r="I134" s="37">
        <f>INFO!$D$6</f>
        <v>0</v>
      </c>
      <c r="J134" s="37">
        <f>INFO!$D$7</f>
        <v>0</v>
      </c>
      <c r="K134" s="37">
        <f>INFO!$D$8</f>
        <v>0</v>
      </c>
      <c r="L134" s="37">
        <f>INFO!$D$9</f>
        <v>0</v>
      </c>
      <c r="M134" s="37">
        <f>INFO!$D$10</f>
        <v>0</v>
      </c>
      <c r="N134" s="37">
        <f>INFO!$D$11</f>
        <v>0</v>
      </c>
      <c r="O134" s="37">
        <f>INFO!$D$13</f>
        <v>0</v>
      </c>
      <c r="P134" s="37">
        <f>INFO!$D$14</f>
        <v>0</v>
      </c>
      <c r="Q134" s="37">
        <f>INFO!$D$15</f>
        <v>0</v>
      </c>
      <c r="R134" s="53">
        <f>INFO!$D$17</f>
        <v>0</v>
      </c>
      <c r="S134" s="37">
        <f>INFO!$D$18</f>
        <v>0</v>
      </c>
      <c r="T134" s="37">
        <f>INFO!$D$19</f>
        <v>0</v>
      </c>
      <c r="U134" s="37">
        <f>INFO!$D$22</f>
        <v>0</v>
      </c>
      <c r="V134" s="37">
        <f>INFO!$D$23</f>
        <v>0</v>
      </c>
      <c r="W134" s="37">
        <f>INFO!$D$24</f>
        <v>0</v>
      </c>
      <c r="X134" s="37">
        <f>INFO!$D$25</f>
        <v>0</v>
      </c>
      <c r="Y134" s="37">
        <f>INFO!$D$26</f>
        <v>0</v>
      </c>
      <c r="Z134" s="37">
        <f>INFO!$D$27</f>
        <v>0</v>
      </c>
      <c r="AA134" s="37">
        <f>INFO!$D$28</f>
        <v>0</v>
      </c>
      <c r="AB134" s="37">
        <f>INFO!$D$29</f>
        <v>0</v>
      </c>
      <c r="AC134" s="54">
        <f>INFO!$J$10</f>
        <v>3812.0250000000001</v>
      </c>
      <c r="AD134" s="37">
        <f>INFO!$J$9</f>
        <v>45.75</v>
      </c>
      <c r="AE134" s="37">
        <f t="shared" si="7"/>
        <v>0</v>
      </c>
    </row>
    <row r="135" spans="1:31">
      <c r="A135" t="s">
        <v>33</v>
      </c>
      <c r="B135" t="s">
        <v>34</v>
      </c>
      <c r="C135" s="39">
        <v>10091</v>
      </c>
      <c r="D135" s="104">
        <f>SUMIFS(HOLDS!K:K,HOLDS!C:C,B135)+SUMIFS(HOLDS!K:K,HOLDS!C:C,"CH.GR.RVSET")</f>
        <v>0</v>
      </c>
      <c r="E135" t="s">
        <v>3</v>
      </c>
      <c r="F135" s="48">
        <f>VLOOKUP(B135,HOLDS!C:T,5,FALSE)</f>
        <v>115</v>
      </c>
      <c r="G135" s="104">
        <f>SUMIFS(HOLDS!K:K,HOLDS!C:C,B135)</f>
        <v>0</v>
      </c>
      <c r="H135" s="48">
        <f t="shared" si="6"/>
        <v>0</v>
      </c>
      <c r="I135" s="37">
        <f>INFO!$D$6</f>
        <v>0</v>
      </c>
      <c r="J135" s="37">
        <f>INFO!$D$7</f>
        <v>0</v>
      </c>
      <c r="K135" s="37">
        <f>INFO!$D$8</f>
        <v>0</v>
      </c>
      <c r="L135" s="37">
        <f>INFO!$D$9</f>
        <v>0</v>
      </c>
      <c r="M135" s="37">
        <f>INFO!$D$10</f>
        <v>0</v>
      </c>
      <c r="N135" s="37">
        <f>INFO!$D$11</f>
        <v>0</v>
      </c>
      <c r="O135" s="37">
        <f>INFO!$D$13</f>
        <v>0</v>
      </c>
      <c r="P135" s="37">
        <f>INFO!$D$14</f>
        <v>0</v>
      </c>
      <c r="Q135" s="37">
        <f>INFO!$D$15</f>
        <v>0</v>
      </c>
      <c r="R135" s="53">
        <f>INFO!$D$17</f>
        <v>0</v>
      </c>
      <c r="S135" s="37">
        <f>INFO!$D$18</f>
        <v>0</v>
      </c>
      <c r="T135" s="37">
        <f>INFO!$D$19</f>
        <v>0</v>
      </c>
      <c r="U135" s="37">
        <f>INFO!$D$22</f>
        <v>0</v>
      </c>
      <c r="V135" s="37">
        <f>INFO!$D$23</f>
        <v>0</v>
      </c>
      <c r="W135" s="37">
        <f>INFO!$D$24</f>
        <v>0</v>
      </c>
      <c r="X135" s="37">
        <f>INFO!$D$25</f>
        <v>0</v>
      </c>
      <c r="Y135" s="37">
        <f>INFO!$D$26</f>
        <v>0</v>
      </c>
      <c r="Z135" s="37">
        <f>INFO!$D$27</f>
        <v>0</v>
      </c>
      <c r="AA135" s="37">
        <f>INFO!$D$28</f>
        <v>0</v>
      </c>
      <c r="AB135" s="37">
        <f>INFO!$D$29</f>
        <v>0</v>
      </c>
      <c r="AC135" s="54">
        <f>INFO!$J$10</f>
        <v>3812.0250000000001</v>
      </c>
      <c r="AD135" s="37">
        <f>INFO!$J$9</f>
        <v>45.75</v>
      </c>
      <c r="AE135" s="37">
        <f t="shared" si="7"/>
        <v>0</v>
      </c>
    </row>
    <row r="136" spans="1:31">
      <c r="A136" t="s">
        <v>36</v>
      </c>
      <c r="B136" t="s">
        <v>37</v>
      </c>
      <c r="C136" s="39">
        <v>10091</v>
      </c>
      <c r="D136" s="104">
        <f>SUMIFS(HOLDS!K:K,HOLDS!C:C,B136)+SUMIFS(HOLDS!K:K,HOLDS!C:C,"CH.GR.RVSET")</f>
        <v>0</v>
      </c>
      <c r="E136" t="s">
        <v>3</v>
      </c>
      <c r="F136" s="48">
        <f>VLOOKUP(B136,HOLDS!C:T,5,FALSE)</f>
        <v>159.5</v>
      </c>
      <c r="G136" s="104">
        <f>SUMIFS(HOLDS!K:K,HOLDS!C:C,B136)</f>
        <v>0</v>
      </c>
      <c r="H136" s="48">
        <f t="shared" si="6"/>
        <v>0</v>
      </c>
      <c r="I136" s="37">
        <f>INFO!$D$6</f>
        <v>0</v>
      </c>
      <c r="J136" s="37">
        <f>INFO!$D$7</f>
        <v>0</v>
      </c>
      <c r="K136" s="37">
        <f>INFO!$D$8</f>
        <v>0</v>
      </c>
      <c r="L136" s="37">
        <f>INFO!$D$9</f>
        <v>0</v>
      </c>
      <c r="M136" s="37">
        <f>INFO!$D$10</f>
        <v>0</v>
      </c>
      <c r="N136" s="37">
        <f>INFO!$D$11</f>
        <v>0</v>
      </c>
      <c r="O136" s="37">
        <f>INFO!$D$13</f>
        <v>0</v>
      </c>
      <c r="P136" s="37">
        <f>INFO!$D$14</f>
        <v>0</v>
      </c>
      <c r="Q136" s="37">
        <f>INFO!$D$15</f>
        <v>0</v>
      </c>
      <c r="R136" s="53">
        <f>INFO!$D$17</f>
        <v>0</v>
      </c>
      <c r="S136" s="37">
        <f>INFO!$D$18</f>
        <v>0</v>
      </c>
      <c r="T136" s="37">
        <f>INFO!$D$19</f>
        <v>0</v>
      </c>
      <c r="U136" s="37">
        <f>INFO!$D$22</f>
        <v>0</v>
      </c>
      <c r="V136" s="37">
        <f>INFO!$D$23</f>
        <v>0</v>
      </c>
      <c r="W136" s="37">
        <f>INFO!$D$24</f>
        <v>0</v>
      </c>
      <c r="X136" s="37">
        <f>INFO!$D$25</f>
        <v>0</v>
      </c>
      <c r="Y136" s="37">
        <f>INFO!$D$26</f>
        <v>0</v>
      </c>
      <c r="Z136" s="37">
        <f>INFO!$D$27</f>
        <v>0</v>
      </c>
      <c r="AA136" s="37">
        <f>INFO!$D$28</f>
        <v>0</v>
      </c>
      <c r="AB136" s="37">
        <f>INFO!$D$29</f>
        <v>0</v>
      </c>
      <c r="AC136" s="54">
        <f>INFO!$J$10</f>
        <v>3812.0250000000001</v>
      </c>
      <c r="AD136" s="37">
        <f>INFO!$J$9</f>
        <v>45.75</v>
      </c>
      <c r="AE136" s="37">
        <f t="shared" si="7"/>
        <v>0</v>
      </c>
    </row>
    <row r="137" spans="1:31">
      <c r="A137" t="s">
        <v>38</v>
      </c>
      <c r="B137" t="s">
        <v>39</v>
      </c>
      <c r="C137" s="39">
        <v>10091</v>
      </c>
      <c r="D137" s="104">
        <f>SUMIFS(HOLDS!K:K,HOLDS!C:C,B137)+SUMIFS(HOLDS!K:K,HOLDS!C:C,"CH.GR.RVSET")</f>
        <v>0</v>
      </c>
      <c r="E137" t="s">
        <v>3</v>
      </c>
      <c r="F137" s="48">
        <f>VLOOKUP(B137,HOLDS!C:T,5,FALSE)</f>
        <v>119.5</v>
      </c>
      <c r="G137" s="104">
        <f>SUMIFS(HOLDS!K:K,HOLDS!C:C,B137)</f>
        <v>0</v>
      </c>
      <c r="H137" s="48">
        <f t="shared" si="6"/>
        <v>0</v>
      </c>
      <c r="I137" s="37">
        <f>INFO!$D$6</f>
        <v>0</v>
      </c>
      <c r="J137" s="37">
        <f>INFO!$D$7</f>
        <v>0</v>
      </c>
      <c r="K137" s="37">
        <f>INFO!$D$8</f>
        <v>0</v>
      </c>
      <c r="L137" s="37">
        <f>INFO!$D$9</f>
        <v>0</v>
      </c>
      <c r="M137" s="37">
        <f>INFO!$D$10</f>
        <v>0</v>
      </c>
      <c r="N137" s="37">
        <f>INFO!$D$11</f>
        <v>0</v>
      </c>
      <c r="O137" s="37">
        <f>INFO!$D$13</f>
        <v>0</v>
      </c>
      <c r="P137" s="37">
        <f>INFO!$D$14</f>
        <v>0</v>
      </c>
      <c r="Q137" s="37">
        <f>INFO!$D$15</f>
        <v>0</v>
      </c>
      <c r="R137" s="53">
        <f>INFO!$D$17</f>
        <v>0</v>
      </c>
      <c r="S137" s="37">
        <f>INFO!$D$18</f>
        <v>0</v>
      </c>
      <c r="T137" s="37">
        <f>INFO!$D$19</f>
        <v>0</v>
      </c>
      <c r="U137" s="37">
        <f>INFO!$D$22</f>
        <v>0</v>
      </c>
      <c r="V137" s="37">
        <f>INFO!$D$23</f>
        <v>0</v>
      </c>
      <c r="W137" s="37">
        <f>INFO!$D$24</f>
        <v>0</v>
      </c>
      <c r="X137" s="37">
        <f>INFO!$D$25</f>
        <v>0</v>
      </c>
      <c r="Y137" s="37">
        <f>INFO!$D$26</f>
        <v>0</v>
      </c>
      <c r="Z137" s="37">
        <f>INFO!$D$27</f>
        <v>0</v>
      </c>
      <c r="AA137" s="37">
        <f>INFO!$D$28</f>
        <v>0</v>
      </c>
      <c r="AB137" s="37">
        <f>INFO!$D$29</f>
        <v>0</v>
      </c>
      <c r="AC137" s="54">
        <f>INFO!$J$10</f>
        <v>3812.0250000000001</v>
      </c>
      <c r="AD137" s="37">
        <f>INFO!$J$9</f>
        <v>45.75</v>
      </c>
      <c r="AE137" s="37">
        <f t="shared" si="7"/>
        <v>0</v>
      </c>
    </row>
    <row r="138" spans="1:31">
      <c r="A138" t="s">
        <v>40</v>
      </c>
      <c r="B138" t="s">
        <v>41</v>
      </c>
      <c r="C138" s="39">
        <v>10091</v>
      </c>
      <c r="D138" s="104">
        <f>SUMIFS(HOLDS!K:K,HOLDS!C:C,B138)+SUMIFS(HOLDS!K:K,HOLDS!C:C,"CH.GR.RVSET")</f>
        <v>0</v>
      </c>
      <c r="E138" t="s">
        <v>3</v>
      </c>
      <c r="F138" s="48">
        <f>VLOOKUP(B138,HOLDS!C:T,5,FALSE)</f>
        <v>149</v>
      </c>
      <c r="G138" s="104">
        <f>SUMIFS(HOLDS!K:K,HOLDS!C:C,B138)</f>
        <v>0</v>
      </c>
      <c r="H138" s="48">
        <f t="shared" si="6"/>
        <v>0</v>
      </c>
      <c r="I138" s="37">
        <f>INFO!$D$6</f>
        <v>0</v>
      </c>
      <c r="J138" s="37">
        <f>INFO!$D$7</f>
        <v>0</v>
      </c>
      <c r="K138" s="37">
        <f>INFO!$D$8</f>
        <v>0</v>
      </c>
      <c r="L138" s="37">
        <f>INFO!$D$9</f>
        <v>0</v>
      </c>
      <c r="M138" s="37">
        <f>INFO!$D$10</f>
        <v>0</v>
      </c>
      <c r="N138" s="37">
        <f>INFO!$D$11</f>
        <v>0</v>
      </c>
      <c r="O138" s="37">
        <f>INFO!$D$13</f>
        <v>0</v>
      </c>
      <c r="P138" s="37">
        <f>INFO!$D$14</f>
        <v>0</v>
      </c>
      <c r="Q138" s="37">
        <f>INFO!$D$15</f>
        <v>0</v>
      </c>
      <c r="R138" s="53">
        <f>INFO!$D$17</f>
        <v>0</v>
      </c>
      <c r="S138" s="37">
        <f>INFO!$D$18</f>
        <v>0</v>
      </c>
      <c r="T138" s="37">
        <f>INFO!$D$19</f>
        <v>0</v>
      </c>
      <c r="U138" s="37">
        <f>INFO!$D$22</f>
        <v>0</v>
      </c>
      <c r="V138" s="37">
        <f>INFO!$D$23</f>
        <v>0</v>
      </c>
      <c r="W138" s="37">
        <f>INFO!$D$24</f>
        <v>0</v>
      </c>
      <c r="X138" s="37">
        <f>INFO!$D$25</f>
        <v>0</v>
      </c>
      <c r="Y138" s="37">
        <f>INFO!$D$26</f>
        <v>0</v>
      </c>
      <c r="Z138" s="37">
        <f>INFO!$D$27</f>
        <v>0</v>
      </c>
      <c r="AA138" s="37">
        <f>INFO!$D$28</f>
        <v>0</v>
      </c>
      <c r="AB138" s="37">
        <f>INFO!$D$29</f>
        <v>0</v>
      </c>
      <c r="AC138" s="54">
        <f>INFO!$J$10</f>
        <v>3812.0250000000001</v>
      </c>
      <c r="AD138" s="37">
        <f>INFO!$J$9</f>
        <v>45.75</v>
      </c>
      <c r="AE138" s="37">
        <f t="shared" si="7"/>
        <v>0</v>
      </c>
    </row>
    <row r="139" spans="1:31">
      <c r="A139" t="s">
        <v>42</v>
      </c>
      <c r="B139" t="s">
        <v>43</v>
      </c>
      <c r="C139" s="39">
        <v>10091</v>
      </c>
      <c r="D139" s="104">
        <f>SUMIFS(HOLDS!K:K,HOLDS!C:C,B139)+SUMIFS(HOLDS!K:K,HOLDS!C:C,"CH.GR.RVSET")</f>
        <v>0</v>
      </c>
      <c r="E139" t="s">
        <v>3</v>
      </c>
      <c r="F139" s="48">
        <f>VLOOKUP(B139,HOLDS!C:T,5,FALSE)</f>
        <v>113</v>
      </c>
      <c r="G139" s="104">
        <f>SUMIFS(HOLDS!K:K,HOLDS!C:C,B139)</f>
        <v>0</v>
      </c>
      <c r="H139" s="48">
        <f t="shared" si="6"/>
        <v>0</v>
      </c>
      <c r="I139" s="37">
        <f>INFO!$D$6</f>
        <v>0</v>
      </c>
      <c r="J139" s="37">
        <f>INFO!$D$7</f>
        <v>0</v>
      </c>
      <c r="K139" s="37">
        <f>INFO!$D$8</f>
        <v>0</v>
      </c>
      <c r="L139" s="37">
        <f>INFO!$D$9</f>
        <v>0</v>
      </c>
      <c r="M139" s="37">
        <f>INFO!$D$10</f>
        <v>0</v>
      </c>
      <c r="N139" s="37">
        <f>INFO!$D$11</f>
        <v>0</v>
      </c>
      <c r="O139" s="37">
        <f>INFO!$D$13</f>
        <v>0</v>
      </c>
      <c r="P139" s="37">
        <f>INFO!$D$14</f>
        <v>0</v>
      </c>
      <c r="Q139" s="37">
        <f>INFO!$D$15</f>
        <v>0</v>
      </c>
      <c r="R139" s="53">
        <f>INFO!$D$17</f>
        <v>0</v>
      </c>
      <c r="S139" s="37">
        <f>INFO!$D$18</f>
        <v>0</v>
      </c>
      <c r="T139" s="37">
        <f>INFO!$D$19</f>
        <v>0</v>
      </c>
      <c r="U139" s="37">
        <f>INFO!$D$22</f>
        <v>0</v>
      </c>
      <c r="V139" s="37">
        <f>INFO!$D$23</f>
        <v>0</v>
      </c>
      <c r="W139" s="37">
        <f>INFO!$D$24</f>
        <v>0</v>
      </c>
      <c r="X139" s="37">
        <f>INFO!$D$25</f>
        <v>0</v>
      </c>
      <c r="Y139" s="37">
        <f>INFO!$D$26</f>
        <v>0</v>
      </c>
      <c r="Z139" s="37">
        <f>INFO!$D$27</f>
        <v>0</v>
      </c>
      <c r="AA139" s="37">
        <f>INFO!$D$28</f>
        <v>0</v>
      </c>
      <c r="AB139" s="37">
        <f>INFO!$D$29</f>
        <v>0</v>
      </c>
      <c r="AC139" s="54">
        <f>INFO!$J$10</f>
        <v>3812.0250000000001</v>
      </c>
      <c r="AD139" s="37">
        <f>INFO!$J$9</f>
        <v>45.75</v>
      </c>
      <c r="AE139" s="37">
        <f t="shared" si="7"/>
        <v>0</v>
      </c>
    </row>
    <row r="140" spans="1:31">
      <c r="A140" t="s">
        <v>44</v>
      </c>
      <c r="B140" t="s">
        <v>45</v>
      </c>
      <c r="C140" s="39">
        <v>10091</v>
      </c>
      <c r="D140" s="104">
        <f>SUMIFS(HOLDS!K:K,HOLDS!C:C,B140)+SUMIFS(HOLDS!K:K,HOLDS!C:C,"CH.GR.RVSET")</f>
        <v>0</v>
      </c>
      <c r="E140" t="s">
        <v>3</v>
      </c>
      <c r="F140" s="48">
        <f>VLOOKUP(B140,HOLDS!C:T,5,FALSE)</f>
        <v>136.5</v>
      </c>
      <c r="G140" s="104">
        <f>SUMIFS(HOLDS!K:K,HOLDS!C:C,B140)</f>
        <v>0</v>
      </c>
      <c r="H140" s="48">
        <f t="shared" si="6"/>
        <v>0</v>
      </c>
      <c r="I140" s="37">
        <f>INFO!$D$6</f>
        <v>0</v>
      </c>
      <c r="J140" s="37">
        <f>INFO!$D$7</f>
        <v>0</v>
      </c>
      <c r="K140" s="37">
        <f>INFO!$D$8</f>
        <v>0</v>
      </c>
      <c r="L140" s="37">
        <f>INFO!$D$9</f>
        <v>0</v>
      </c>
      <c r="M140" s="37">
        <f>INFO!$D$10</f>
        <v>0</v>
      </c>
      <c r="N140" s="37">
        <f>INFO!$D$11</f>
        <v>0</v>
      </c>
      <c r="O140" s="37">
        <f>INFO!$D$13</f>
        <v>0</v>
      </c>
      <c r="P140" s="37">
        <f>INFO!$D$14</f>
        <v>0</v>
      </c>
      <c r="Q140" s="37">
        <f>INFO!$D$15</f>
        <v>0</v>
      </c>
      <c r="R140" s="53">
        <f>INFO!$D$17</f>
        <v>0</v>
      </c>
      <c r="S140" s="37">
        <f>INFO!$D$18</f>
        <v>0</v>
      </c>
      <c r="T140" s="37">
        <f>INFO!$D$19</f>
        <v>0</v>
      </c>
      <c r="U140" s="37">
        <f>INFO!$D$22</f>
        <v>0</v>
      </c>
      <c r="V140" s="37">
        <f>INFO!$D$23</f>
        <v>0</v>
      </c>
      <c r="W140" s="37">
        <f>INFO!$D$24</f>
        <v>0</v>
      </c>
      <c r="X140" s="37">
        <f>INFO!$D$25</f>
        <v>0</v>
      </c>
      <c r="Y140" s="37">
        <f>INFO!$D$26</f>
        <v>0</v>
      </c>
      <c r="Z140" s="37">
        <f>INFO!$D$27</f>
        <v>0</v>
      </c>
      <c r="AA140" s="37">
        <f>INFO!$D$28</f>
        <v>0</v>
      </c>
      <c r="AB140" s="37">
        <f>INFO!$D$29</f>
        <v>0</v>
      </c>
      <c r="AC140" s="54">
        <f>INFO!$J$10</f>
        <v>3812.0250000000001</v>
      </c>
      <c r="AD140" s="37">
        <f>INFO!$J$9</f>
        <v>45.75</v>
      </c>
      <c r="AE140" s="37">
        <f t="shared" si="7"/>
        <v>0</v>
      </c>
    </row>
    <row r="141" spans="1:31">
      <c r="A141" t="s">
        <v>46</v>
      </c>
      <c r="B141" t="s">
        <v>47</v>
      </c>
      <c r="C141" s="39">
        <v>10091</v>
      </c>
      <c r="D141" s="104">
        <f>SUMIFS(HOLDS!K:K,HOLDS!C:C,B141)+SUMIFS(HOLDS!K:K,HOLDS!C:C,"CH.GR.RVSET")</f>
        <v>0</v>
      </c>
      <c r="E141" t="s">
        <v>3</v>
      </c>
      <c r="F141" s="48">
        <f>VLOOKUP(B141,HOLDS!C:T,5,FALSE)</f>
        <v>140</v>
      </c>
      <c r="G141" s="104">
        <f>SUMIFS(HOLDS!K:K,HOLDS!C:C,B141)</f>
        <v>0</v>
      </c>
      <c r="H141" s="48">
        <f t="shared" si="6"/>
        <v>0</v>
      </c>
      <c r="I141" s="37">
        <f>INFO!$D$6</f>
        <v>0</v>
      </c>
      <c r="J141" s="37">
        <f>INFO!$D$7</f>
        <v>0</v>
      </c>
      <c r="K141" s="37">
        <f>INFO!$D$8</f>
        <v>0</v>
      </c>
      <c r="L141" s="37">
        <f>INFO!$D$9</f>
        <v>0</v>
      </c>
      <c r="M141" s="37">
        <f>INFO!$D$10</f>
        <v>0</v>
      </c>
      <c r="N141" s="37">
        <f>INFO!$D$11</f>
        <v>0</v>
      </c>
      <c r="O141" s="37">
        <f>INFO!$D$13</f>
        <v>0</v>
      </c>
      <c r="P141" s="37">
        <f>INFO!$D$14</f>
        <v>0</v>
      </c>
      <c r="Q141" s="37">
        <f>INFO!$D$15</f>
        <v>0</v>
      </c>
      <c r="R141" s="53">
        <f>INFO!$D$17</f>
        <v>0</v>
      </c>
      <c r="S141" s="37">
        <f>INFO!$D$18</f>
        <v>0</v>
      </c>
      <c r="T141" s="37">
        <f>INFO!$D$19</f>
        <v>0</v>
      </c>
      <c r="U141" s="37">
        <f>INFO!$D$22</f>
        <v>0</v>
      </c>
      <c r="V141" s="37">
        <f>INFO!$D$23</f>
        <v>0</v>
      </c>
      <c r="W141" s="37">
        <f>INFO!$D$24</f>
        <v>0</v>
      </c>
      <c r="X141" s="37">
        <f>INFO!$D$25</f>
        <v>0</v>
      </c>
      <c r="Y141" s="37">
        <f>INFO!$D$26</f>
        <v>0</v>
      </c>
      <c r="Z141" s="37">
        <f>INFO!$D$27</f>
        <v>0</v>
      </c>
      <c r="AA141" s="37">
        <f>INFO!$D$28</f>
        <v>0</v>
      </c>
      <c r="AB141" s="37">
        <f>INFO!$D$29</f>
        <v>0</v>
      </c>
      <c r="AC141" s="54">
        <f>INFO!$J$10</f>
        <v>3812.0250000000001</v>
      </c>
      <c r="AD141" s="37">
        <f>INFO!$J$9</f>
        <v>45.75</v>
      </c>
      <c r="AE141" s="37">
        <f t="shared" si="7"/>
        <v>0</v>
      </c>
    </row>
    <row r="142" spans="1:31">
      <c r="A142" t="s">
        <v>49</v>
      </c>
      <c r="B142" t="s">
        <v>50</v>
      </c>
      <c r="C142" s="39">
        <v>10091</v>
      </c>
      <c r="D142" s="104">
        <f>SUMIFS(HOLDS!K:K,HOLDS!C:C,B142)+SUMIFS(HOLDS!K:K,HOLDS!C:C,"CH.GR.RVSET")</f>
        <v>0</v>
      </c>
      <c r="E142" t="s">
        <v>3</v>
      </c>
      <c r="F142" s="48">
        <f>VLOOKUP(B142,HOLDS!C:T,5,FALSE)</f>
        <v>129</v>
      </c>
      <c r="G142" s="104">
        <f>SUMIFS(HOLDS!K:K,HOLDS!C:C,B142)</f>
        <v>0</v>
      </c>
      <c r="H142" s="48">
        <f t="shared" si="6"/>
        <v>0</v>
      </c>
      <c r="I142" s="37">
        <f>INFO!$D$6</f>
        <v>0</v>
      </c>
      <c r="J142" s="37">
        <f>INFO!$D$7</f>
        <v>0</v>
      </c>
      <c r="K142" s="37">
        <f>INFO!$D$8</f>
        <v>0</v>
      </c>
      <c r="L142" s="37">
        <f>INFO!$D$9</f>
        <v>0</v>
      </c>
      <c r="M142" s="37">
        <f>INFO!$D$10</f>
        <v>0</v>
      </c>
      <c r="N142" s="37">
        <f>INFO!$D$11</f>
        <v>0</v>
      </c>
      <c r="O142" s="37">
        <f>INFO!$D$13</f>
        <v>0</v>
      </c>
      <c r="P142" s="37">
        <f>INFO!$D$14</f>
        <v>0</v>
      </c>
      <c r="Q142" s="37">
        <f>INFO!$D$15</f>
        <v>0</v>
      </c>
      <c r="R142" s="53">
        <f>INFO!$D$17</f>
        <v>0</v>
      </c>
      <c r="S142" s="37">
        <f>INFO!$D$18</f>
        <v>0</v>
      </c>
      <c r="T142" s="37">
        <f>INFO!$D$19</f>
        <v>0</v>
      </c>
      <c r="U142" s="37">
        <f>INFO!$D$22</f>
        <v>0</v>
      </c>
      <c r="V142" s="37">
        <f>INFO!$D$23</f>
        <v>0</v>
      </c>
      <c r="W142" s="37">
        <f>INFO!$D$24</f>
        <v>0</v>
      </c>
      <c r="X142" s="37">
        <f>INFO!$D$25</f>
        <v>0</v>
      </c>
      <c r="Y142" s="37">
        <f>INFO!$D$26</f>
        <v>0</v>
      </c>
      <c r="Z142" s="37">
        <f>INFO!$D$27</f>
        <v>0</v>
      </c>
      <c r="AA142" s="37">
        <f>INFO!$D$28</f>
        <v>0</v>
      </c>
      <c r="AB142" s="37">
        <f>INFO!$D$29</f>
        <v>0</v>
      </c>
      <c r="AC142" s="54">
        <f>INFO!$J$10</f>
        <v>3812.0250000000001</v>
      </c>
      <c r="AD142" s="37">
        <f>INFO!$J$9</f>
        <v>45.75</v>
      </c>
      <c r="AE142" s="37">
        <f t="shared" si="7"/>
        <v>0</v>
      </c>
    </row>
    <row r="143" spans="1:31">
      <c r="A143" t="s">
        <v>52</v>
      </c>
      <c r="B143" t="s">
        <v>53</v>
      </c>
      <c r="C143" s="39">
        <v>10091</v>
      </c>
      <c r="D143" s="104">
        <f>SUMIFS(HOLDS!K:K,HOLDS!C:C,B143)+SUMIFS(HOLDS!K:K,HOLDS!C:C,"CH.GR.RVSET")</f>
        <v>0</v>
      </c>
      <c r="E143" t="s">
        <v>3</v>
      </c>
      <c r="F143" s="48">
        <f>VLOOKUP(B143,HOLDS!C:T,5,FALSE)</f>
        <v>121.5</v>
      </c>
      <c r="G143" s="104">
        <f>SUMIFS(HOLDS!K:K,HOLDS!C:C,B143)</f>
        <v>0</v>
      </c>
      <c r="H143" s="48">
        <f t="shared" si="6"/>
        <v>0</v>
      </c>
      <c r="I143" s="37">
        <f>INFO!$D$6</f>
        <v>0</v>
      </c>
      <c r="J143" s="37">
        <f>INFO!$D$7</f>
        <v>0</v>
      </c>
      <c r="K143" s="37">
        <f>INFO!$D$8</f>
        <v>0</v>
      </c>
      <c r="L143" s="37">
        <f>INFO!$D$9</f>
        <v>0</v>
      </c>
      <c r="M143" s="37">
        <f>INFO!$D$10</f>
        <v>0</v>
      </c>
      <c r="N143" s="37">
        <f>INFO!$D$11</f>
        <v>0</v>
      </c>
      <c r="O143" s="37">
        <f>INFO!$D$13</f>
        <v>0</v>
      </c>
      <c r="P143" s="37">
        <f>INFO!$D$14</f>
        <v>0</v>
      </c>
      <c r="Q143" s="37">
        <f>INFO!$D$15</f>
        <v>0</v>
      </c>
      <c r="R143" s="53">
        <f>INFO!$D$17</f>
        <v>0</v>
      </c>
      <c r="S143" s="37">
        <f>INFO!$D$18</f>
        <v>0</v>
      </c>
      <c r="T143" s="37">
        <f>INFO!$D$19</f>
        <v>0</v>
      </c>
      <c r="U143" s="37">
        <f>INFO!$D$22</f>
        <v>0</v>
      </c>
      <c r="V143" s="37">
        <f>INFO!$D$23</f>
        <v>0</v>
      </c>
      <c r="W143" s="37">
        <f>INFO!$D$24</f>
        <v>0</v>
      </c>
      <c r="X143" s="37">
        <f>INFO!$D$25</f>
        <v>0</v>
      </c>
      <c r="Y143" s="37">
        <f>INFO!$D$26</f>
        <v>0</v>
      </c>
      <c r="Z143" s="37">
        <f>INFO!$D$27</f>
        <v>0</v>
      </c>
      <c r="AA143" s="37">
        <f>INFO!$D$28</f>
        <v>0</v>
      </c>
      <c r="AB143" s="37">
        <f>INFO!$D$29</f>
        <v>0</v>
      </c>
      <c r="AC143" s="54">
        <f>INFO!$J$10</f>
        <v>3812.0250000000001</v>
      </c>
      <c r="AD143" s="37">
        <f>INFO!$J$9</f>
        <v>45.75</v>
      </c>
      <c r="AE143" s="37">
        <f t="shared" si="7"/>
        <v>0</v>
      </c>
    </row>
    <row r="144" spans="1:31">
      <c r="A144" t="s">
        <v>54</v>
      </c>
      <c r="B144" t="s">
        <v>55</v>
      </c>
      <c r="C144" s="39">
        <v>10091</v>
      </c>
      <c r="D144" s="104">
        <f>SUMIFS(HOLDS!K:K,HOLDS!C:C,B144)+SUMIFS(HOLDS!K:K,HOLDS!C:C,"CH.GR.RVSET")</f>
        <v>0</v>
      </c>
      <c r="E144" t="s">
        <v>3</v>
      </c>
      <c r="F144" s="48">
        <f>VLOOKUP(B144,HOLDS!C:T,5,FALSE)</f>
        <v>133</v>
      </c>
      <c r="G144" s="104">
        <f>SUMIFS(HOLDS!K:K,HOLDS!C:C,B144)</f>
        <v>0</v>
      </c>
      <c r="H144" s="48">
        <f t="shared" si="6"/>
        <v>0</v>
      </c>
      <c r="I144" s="37">
        <f>INFO!$D$6</f>
        <v>0</v>
      </c>
      <c r="J144" s="37">
        <f>INFO!$D$7</f>
        <v>0</v>
      </c>
      <c r="K144" s="37">
        <f>INFO!$D$8</f>
        <v>0</v>
      </c>
      <c r="L144" s="37">
        <f>INFO!$D$9</f>
        <v>0</v>
      </c>
      <c r="M144" s="37">
        <f>INFO!$D$10</f>
        <v>0</v>
      </c>
      <c r="N144" s="37">
        <f>INFO!$D$11</f>
        <v>0</v>
      </c>
      <c r="O144" s="37">
        <f>INFO!$D$13</f>
        <v>0</v>
      </c>
      <c r="P144" s="37">
        <f>INFO!$D$14</f>
        <v>0</v>
      </c>
      <c r="Q144" s="37">
        <f>INFO!$D$15</f>
        <v>0</v>
      </c>
      <c r="R144" s="53">
        <f>INFO!$D$17</f>
        <v>0</v>
      </c>
      <c r="S144" s="37">
        <f>INFO!$D$18</f>
        <v>0</v>
      </c>
      <c r="T144" s="37">
        <f>INFO!$D$19</f>
        <v>0</v>
      </c>
      <c r="U144" s="37">
        <f>INFO!$D$22</f>
        <v>0</v>
      </c>
      <c r="V144" s="37">
        <f>INFO!$D$23</f>
        <v>0</v>
      </c>
      <c r="W144" s="37">
        <f>INFO!$D$24</f>
        <v>0</v>
      </c>
      <c r="X144" s="37">
        <f>INFO!$D$25</f>
        <v>0</v>
      </c>
      <c r="Y144" s="37">
        <f>INFO!$D$26</f>
        <v>0</v>
      </c>
      <c r="Z144" s="37">
        <f>INFO!$D$27</f>
        <v>0</v>
      </c>
      <c r="AA144" s="37">
        <f>INFO!$D$28</f>
        <v>0</v>
      </c>
      <c r="AB144" s="37">
        <f>INFO!$D$29</f>
        <v>0</v>
      </c>
      <c r="AC144" s="54">
        <f>INFO!$J$10</f>
        <v>3812.0250000000001</v>
      </c>
      <c r="AD144" s="37">
        <f>INFO!$J$9</f>
        <v>45.75</v>
      </c>
      <c r="AE144" s="37">
        <f t="shared" si="7"/>
        <v>0</v>
      </c>
    </row>
    <row r="145" spans="1:31">
      <c r="A145" t="s">
        <v>56</v>
      </c>
      <c r="B145" t="s">
        <v>57</v>
      </c>
      <c r="C145" s="39">
        <v>10091</v>
      </c>
      <c r="D145" s="104">
        <f>SUMIFS(HOLDS!K:K,HOLDS!C:C,B145)+SUMIFS(HOLDS!K:K,HOLDS!C:C,"CH.GR.RVSET")</f>
        <v>0</v>
      </c>
      <c r="E145" t="s">
        <v>3</v>
      </c>
      <c r="F145" s="48">
        <f>VLOOKUP(B145,HOLDS!C:T,5,FALSE)</f>
        <v>125</v>
      </c>
      <c r="G145" s="104">
        <f>SUMIFS(HOLDS!K:K,HOLDS!C:C,B145)</f>
        <v>0</v>
      </c>
      <c r="H145" s="48">
        <f t="shared" si="6"/>
        <v>0</v>
      </c>
      <c r="I145" s="37">
        <f>INFO!$D$6</f>
        <v>0</v>
      </c>
      <c r="J145" s="37">
        <f>INFO!$D$7</f>
        <v>0</v>
      </c>
      <c r="K145" s="37">
        <f>INFO!$D$8</f>
        <v>0</v>
      </c>
      <c r="L145" s="37">
        <f>INFO!$D$9</f>
        <v>0</v>
      </c>
      <c r="M145" s="37">
        <f>INFO!$D$10</f>
        <v>0</v>
      </c>
      <c r="N145" s="37">
        <f>INFO!$D$11</f>
        <v>0</v>
      </c>
      <c r="O145" s="37">
        <f>INFO!$D$13</f>
        <v>0</v>
      </c>
      <c r="P145" s="37">
        <f>INFO!$D$14</f>
        <v>0</v>
      </c>
      <c r="Q145" s="37">
        <f>INFO!$D$15</f>
        <v>0</v>
      </c>
      <c r="R145" s="53">
        <f>INFO!$D$17</f>
        <v>0</v>
      </c>
      <c r="S145" s="37">
        <f>INFO!$D$18</f>
        <v>0</v>
      </c>
      <c r="T145" s="37">
        <f>INFO!$D$19</f>
        <v>0</v>
      </c>
      <c r="U145" s="37">
        <f>INFO!$D$22</f>
        <v>0</v>
      </c>
      <c r="V145" s="37">
        <f>INFO!$D$23</f>
        <v>0</v>
      </c>
      <c r="W145" s="37">
        <f>INFO!$D$24</f>
        <v>0</v>
      </c>
      <c r="X145" s="37">
        <f>INFO!$D$25</f>
        <v>0</v>
      </c>
      <c r="Y145" s="37">
        <f>INFO!$D$26</f>
        <v>0</v>
      </c>
      <c r="Z145" s="37">
        <f>INFO!$D$27</f>
        <v>0</v>
      </c>
      <c r="AA145" s="37">
        <f>INFO!$D$28</f>
        <v>0</v>
      </c>
      <c r="AB145" s="37">
        <f>INFO!$D$29</f>
        <v>0</v>
      </c>
      <c r="AC145" s="54">
        <f>INFO!$J$10</f>
        <v>3812.0250000000001</v>
      </c>
      <c r="AD145" s="37">
        <f>INFO!$J$9</f>
        <v>45.75</v>
      </c>
      <c r="AE145" s="37">
        <f t="shared" si="7"/>
        <v>0</v>
      </c>
    </row>
    <row r="146" spans="1:31">
      <c r="A146" t="s">
        <v>58</v>
      </c>
      <c r="B146" t="s">
        <v>59</v>
      </c>
      <c r="C146" s="39">
        <v>10091</v>
      </c>
      <c r="D146" s="104">
        <f>SUMIFS(HOLDS!K:K,HOLDS!C:C,B146)+SUMIFS(HOLDS!K:K,HOLDS!C:C,"CH.GR.RVSET")</f>
        <v>0</v>
      </c>
      <c r="E146" t="s">
        <v>3</v>
      </c>
      <c r="F146" s="48">
        <f>VLOOKUP(B146,HOLDS!C:T,5,FALSE)</f>
        <v>131</v>
      </c>
      <c r="G146" s="104">
        <f>SUMIFS(HOLDS!K:K,HOLDS!C:C,B146)</f>
        <v>0</v>
      </c>
      <c r="H146" s="48">
        <f t="shared" si="6"/>
        <v>0</v>
      </c>
      <c r="I146" s="37">
        <f>INFO!$D$6</f>
        <v>0</v>
      </c>
      <c r="J146" s="37">
        <f>INFO!$D$7</f>
        <v>0</v>
      </c>
      <c r="K146" s="37">
        <f>INFO!$D$8</f>
        <v>0</v>
      </c>
      <c r="L146" s="37">
        <f>INFO!$D$9</f>
        <v>0</v>
      </c>
      <c r="M146" s="37">
        <f>INFO!$D$10</f>
        <v>0</v>
      </c>
      <c r="N146" s="37">
        <f>INFO!$D$11</f>
        <v>0</v>
      </c>
      <c r="O146" s="37">
        <f>INFO!$D$13</f>
        <v>0</v>
      </c>
      <c r="P146" s="37">
        <f>INFO!$D$14</f>
        <v>0</v>
      </c>
      <c r="Q146" s="37">
        <f>INFO!$D$15</f>
        <v>0</v>
      </c>
      <c r="R146" s="53">
        <f>INFO!$D$17</f>
        <v>0</v>
      </c>
      <c r="S146" s="37">
        <f>INFO!$D$18</f>
        <v>0</v>
      </c>
      <c r="T146" s="37">
        <f>INFO!$D$19</f>
        <v>0</v>
      </c>
      <c r="U146" s="37">
        <f>INFO!$D$22</f>
        <v>0</v>
      </c>
      <c r="V146" s="37">
        <f>INFO!$D$23</f>
        <v>0</v>
      </c>
      <c r="W146" s="37">
        <f>INFO!$D$24</f>
        <v>0</v>
      </c>
      <c r="X146" s="37">
        <f>INFO!$D$25</f>
        <v>0</v>
      </c>
      <c r="Y146" s="37">
        <f>INFO!$D$26</f>
        <v>0</v>
      </c>
      <c r="Z146" s="37">
        <f>INFO!$D$27</f>
        <v>0</v>
      </c>
      <c r="AA146" s="37">
        <f>INFO!$D$28</f>
        <v>0</v>
      </c>
      <c r="AB146" s="37">
        <f>INFO!$D$29</f>
        <v>0</v>
      </c>
      <c r="AC146" s="54">
        <f>INFO!$J$10</f>
        <v>3812.0250000000001</v>
      </c>
      <c r="AD146" s="37">
        <f>INFO!$J$9</f>
        <v>45.75</v>
      </c>
      <c r="AE146" s="37">
        <f t="shared" si="7"/>
        <v>0</v>
      </c>
    </row>
    <row r="147" spans="1:31">
      <c r="A147" t="s">
        <v>60</v>
      </c>
      <c r="B147" t="s">
        <v>61</v>
      </c>
      <c r="C147" s="39">
        <v>10091</v>
      </c>
      <c r="D147" s="104">
        <f>SUMIFS(HOLDS!K:K,HOLDS!C:C,B147)+SUMIFS(HOLDS!K:K,HOLDS!C:C,"CH.GR.RVSET")</f>
        <v>0</v>
      </c>
      <c r="E147" t="s">
        <v>3</v>
      </c>
      <c r="F147" s="48">
        <f>VLOOKUP(B147,HOLDS!C:T,5,FALSE)</f>
        <v>129.5</v>
      </c>
      <c r="G147" s="104">
        <f>SUMIFS(HOLDS!K:K,HOLDS!C:C,B147)</f>
        <v>0</v>
      </c>
      <c r="H147" s="48">
        <f t="shared" si="6"/>
        <v>0</v>
      </c>
      <c r="I147" s="37">
        <f>INFO!$D$6</f>
        <v>0</v>
      </c>
      <c r="J147" s="37">
        <f>INFO!$D$7</f>
        <v>0</v>
      </c>
      <c r="K147" s="37">
        <f>INFO!$D$8</f>
        <v>0</v>
      </c>
      <c r="L147" s="37">
        <f>INFO!$D$9</f>
        <v>0</v>
      </c>
      <c r="M147" s="37">
        <f>INFO!$D$10</f>
        <v>0</v>
      </c>
      <c r="N147" s="37">
        <f>INFO!$D$11</f>
        <v>0</v>
      </c>
      <c r="O147" s="37">
        <f>INFO!$D$13</f>
        <v>0</v>
      </c>
      <c r="P147" s="37">
        <f>INFO!$D$14</f>
        <v>0</v>
      </c>
      <c r="Q147" s="37">
        <f>INFO!$D$15</f>
        <v>0</v>
      </c>
      <c r="R147" s="53">
        <f>INFO!$D$17</f>
        <v>0</v>
      </c>
      <c r="S147" s="37">
        <f>INFO!$D$18</f>
        <v>0</v>
      </c>
      <c r="T147" s="37">
        <f>INFO!$D$19</f>
        <v>0</v>
      </c>
      <c r="U147" s="37">
        <f>INFO!$D$22</f>
        <v>0</v>
      </c>
      <c r="V147" s="37">
        <f>INFO!$D$23</f>
        <v>0</v>
      </c>
      <c r="W147" s="37">
        <f>INFO!$D$24</f>
        <v>0</v>
      </c>
      <c r="X147" s="37">
        <f>INFO!$D$25</f>
        <v>0</v>
      </c>
      <c r="Y147" s="37">
        <f>INFO!$D$26</f>
        <v>0</v>
      </c>
      <c r="Z147" s="37">
        <f>INFO!$D$27</f>
        <v>0</v>
      </c>
      <c r="AA147" s="37">
        <f>INFO!$D$28</f>
        <v>0</v>
      </c>
      <c r="AB147" s="37">
        <f>INFO!$D$29</f>
        <v>0</v>
      </c>
      <c r="AC147" s="54">
        <f>INFO!$J$10</f>
        <v>3812.0250000000001</v>
      </c>
      <c r="AD147" s="37">
        <f>INFO!$J$9</f>
        <v>45.75</v>
      </c>
      <c r="AE147" s="37">
        <f t="shared" si="7"/>
        <v>0</v>
      </c>
    </row>
    <row r="148" spans="1:31">
      <c r="A148" t="s">
        <v>62</v>
      </c>
      <c r="B148" t="s">
        <v>63</v>
      </c>
      <c r="C148" s="39">
        <v>10091</v>
      </c>
      <c r="D148" s="104">
        <f>SUMIFS(HOLDS!K:K,HOLDS!C:C,B148)+SUMIFS(HOLDS!K:K,HOLDS!C:C,"CH.GR.RVSET")</f>
        <v>0</v>
      </c>
      <c r="E148" t="s">
        <v>3</v>
      </c>
      <c r="F148" s="48">
        <f>VLOOKUP(B148,HOLDS!C:T,5,FALSE)</f>
        <v>139.5</v>
      </c>
      <c r="G148" s="104">
        <f>SUMIFS(HOLDS!K:K,HOLDS!C:C,B148)</f>
        <v>0</v>
      </c>
      <c r="H148" s="48">
        <f t="shared" si="6"/>
        <v>0</v>
      </c>
      <c r="I148" s="37">
        <f>INFO!$D$6</f>
        <v>0</v>
      </c>
      <c r="J148" s="37">
        <f>INFO!$D$7</f>
        <v>0</v>
      </c>
      <c r="K148" s="37">
        <f>INFO!$D$8</f>
        <v>0</v>
      </c>
      <c r="L148" s="37">
        <f>INFO!$D$9</f>
        <v>0</v>
      </c>
      <c r="M148" s="37">
        <f>INFO!$D$10</f>
        <v>0</v>
      </c>
      <c r="N148" s="37">
        <f>INFO!$D$11</f>
        <v>0</v>
      </c>
      <c r="O148" s="37">
        <f>INFO!$D$13</f>
        <v>0</v>
      </c>
      <c r="P148" s="37">
        <f>INFO!$D$14</f>
        <v>0</v>
      </c>
      <c r="Q148" s="37">
        <f>INFO!$D$15</f>
        <v>0</v>
      </c>
      <c r="R148" s="53">
        <f>INFO!$D$17</f>
        <v>0</v>
      </c>
      <c r="S148" s="37">
        <f>INFO!$D$18</f>
        <v>0</v>
      </c>
      <c r="T148" s="37">
        <f>INFO!$D$19</f>
        <v>0</v>
      </c>
      <c r="U148" s="37">
        <f>INFO!$D$22</f>
        <v>0</v>
      </c>
      <c r="V148" s="37">
        <f>INFO!$D$23</f>
        <v>0</v>
      </c>
      <c r="W148" s="37">
        <f>INFO!$D$24</f>
        <v>0</v>
      </c>
      <c r="X148" s="37">
        <f>INFO!$D$25</f>
        <v>0</v>
      </c>
      <c r="Y148" s="37">
        <f>INFO!$D$26</f>
        <v>0</v>
      </c>
      <c r="Z148" s="37">
        <f>INFO!$D$27</f>
        <v>0</v>
      </c>
      <c r="AA148" s="37">
        <f>INFO!$D$28</f>
        <v>0</v>
      </c>
      <c r="AB148" s="37">
        <f>INFO!$D$29</f>
        <v>0</v>
      </c>
      <c r="AC148" s="54">
        <f>INFO!$J$10</f>
        <v>3812.0250000000001</v>
      </c>
      <c r="AD148" s="37">
        <f>INFO!$J$9</f>
        <v>45.75</v>
      </c>
      <c r="AE148" s="37">
        <f t="shared" si="7"/>
        <v>0</v>
      </c>
    </row>
    <row r="149" spans="1:31">
      <c r="A149" t="s">
        <v>64</v>
      </c>
      <c r="B149" t="s">
        <v>65</v>
      </c>
      <c r="C149" s="39">
        <v>10091</v>
      </c>
      <c r="D149" s="104">
        <f>SUMIFS(HOLDS!K:K,HOLDS!C:C,B149)+SUMIFS(HOLDS!K:K,HOLDS!C:C,"CH.GR.RVSET")</f>
        <v>0</v>
      </c>
      <c r="E149" t="s">
        <v>3</v>
      </c>
      <c r="F149" s="48">
        <f>VLOOKUP(B149,HOLDS!C:T,5,FALSE)</f>
        <v>131.5</v>
      </c>
      <c r="G149" s="104">
        <f>SUMIFS(HOLDS!K:K,HOLDS!C:C,B149)</f>
        <v>0</v>
      </c>
      <c r="H149" s="48">
        <f t="shared" si="6"/>
        <v>0</v>
      </c>
      <c r="I149" s="37">
        <f>INFO!$D$6</f>
        <v>0</v>
      </c>
      <c r="J149" s="37">
        <f>INFO!$D$7</f>
        <v>0</v>
      </c>
      <c r="K149" s="37">
        <f>INFO!$D$8</f>
        <v>0</v>
      </c>
      <c r="L149" s="37">
        <f>INFO!$D$9</f>
        <v>0</v>
      </c>
      <c r="M149" s="37">
        <f>INFO!$D$10</f>
        <v>0</v>
      </c>
      <c r="N149" s="37">
        <f>INFO!$D$11</f>
        <v>0</v>
      </c>
      <c r="O149" s="37">
        <f>INFO!$D$13</f>
        <v>0</v>
      </c>
      <c r="P149" s="37">
        <f>INFO!$D$14</f>
        <v>0</v>
      </c>
      <c r="Q149" s="37">
        <f>INFO!$D$15</f>
        <v>0</v>
      </c>
      <c r="R149" s="53">
        <f>INFO!$D$17</f>
        <v>0</v>
      </c>
      <c r="S149" s="37">
        <f>INFO!$D$18</f>
        <v>0</v>
      </c>
      <c r="T149" s="37">
        <f>INFO!$D$19</f>
        <v>0</v>
      </c>
      <c r="U149" s="37">
        <f>INFO!$D$22</f>
        <v>0</v>
      </c>
      <c r="V149" s="37">
        <f>INFO!$D$23</f>
        <v>0</v>
      </c>
      <c r="W149" s="37">
        <f>INFO!$D$24</f>
        <v>0</v>
      </c>
      <c r="X149" s="37">
        <f>INFO!$D$25</f>
        <v>0</v>
      </c>
      <c r="Y149" s="37">
        <f>INFO!$D$26</f>
        <v>0</v>
      </c>
      <c r="Z149" s="37">
        <f>INFO!$D$27</f>
        <v>0</v>
      </c>
      <c r="AA149" s="37">
        <f>INFO!$D$28</f>
        <v>0</v>
      </c>
      <c r="AB149" s="37">
        <f>INFO!$D$29</f>
        <v>0</v>
      </c>
      <c r="AC149" s="54">
        <f>INFO!$J$10</f>
        <v>3812.0250000000001</v>
      </c>
      <c r="AD149" s="37">
        <f>INFO!$J$9</f>
        <v>45.75</v>
      </c>
      <c r="AE149" s="37">
        <f t="shared" si="7"/>
        <v>0</v>
      </c>
    </row>
    <row r="150" spans="1:31">
      <c r="A150" t="s">
        <v>66</v>
      </c>
      <c r="B150" t="s">
        <v>67</v>
      </c>
      <c r="C150" s="39">
        <v>10091</v>
      </c>
      <c r="D150" s="104">
        <f>SUMIFS(HOLDS!K:K,HOLDS!C:C,B150)+SUMIFS(HOLDS!K:K,HOLDS!C:C,"CH.GR.RVSET")</f>
        <v>0</v>
      </c>
      <c r="E150" t="s">
        <v>3</v>
      </c>
      <c r="F150" s="48">
        <f>VLOOKUP(B150,HOLDS!C:T,5,FALSE)</f>
        <v>123</v>
      </c>
      <c r="G150" s="104">
        <f>SUMIFS(HOLDS!K:K,HOLDS!C:C,B150)</f>
        <v>0</v>
      </c>
      <c r="H150" s="48">
        <f t="shared" si="6"/>
        <v>0</v>
      </c>
      <c r="I150" s="37">
        <f>INFO!$D$6</f>
        <v>0</v>
      </c>
      <c r="J150" s="37">
        <f>INFO!$D$7</f>
        <v>0</v>
      </c>
      <c r="K150" s="37">
        <f>INFO!$D$8</f>
        <v>0</v>
      </c>
      <c r="L150" s="37">
        <f>INFO!$D$9</f>
        <v>0</v>
      </c>
      <c r="M150" s="37">
        <f>INFO!$D$10</f>
        <v>0</v>
      </c>
      <c r="N150" s="37">
        <f>INFO!$D$11</f>
        <v>0</v>
      </c>
      <c r="O150" s="37">
        <f>INFO!$D$13</f>
        <v>0</v>
      </c>
      <c r="P150" s="37">
        <f>INFO!$D$14</f>
        <v>0</v>
      </c>
      <c r="Q150" s="37">
        <f>INFO!$D$15</f>
        <v>0</v>
      </c>
      <c r="R150" s="53">
        <f>INFO!$D$17</f>
        <v>0</v>
      </c>
      <c r="S150" s="37">
        <f>INFO!$D$18</f>
        <v>0</v>
      </c>
      <c r="T150" s="37">
        <f>INFO!$D$19</f>
        <v>0</v>
      </c>
      <c r="U150" s="37">
        <f>INFO!$D$22</f>
        <v>0</v>
      </c>
      <c r="V150" s="37">
        <f>INFO!$D$23</f>
        <v>0</v>
      </c>
      <c r="W150" s="37">
        <f>INFO!$D$24</f>
        <v>0</v>
      </c>
      <c r="X150" s="37">
        <f>INFO!$D$25</f>
        <v>0</v>
      </c>
      <c r="Y150" s="37">
        <f>INFO!$D$26</f>
        <v>0</v>
      </c>
      <c r="Z150" s="37">
        <f>INFO!$D$27</f>
        <v>0</v>
      </c>
      <c r="AA150" s="37">
        <f>INFO!$D$28</f>
        <v>0</v>
      </c>
      <c r="AB150" s="37">
        <f>INFO!$D$29</f>
        <v>0</v>
      </c>
      <c r="AC150" s="54">
        <f>INFO!$J$10</f>
        <v>3812.0250000000001</v>
      </c>
      <c r="AD150" s="37">
        <f>INFO!$J$9</f>
        <v>45.75</v>
      </c>
      <c r="AE150" s="37">
        <f t="shared" si="7"/>
        <v>0</v>
      </c>
    </row>
    <row r="151" spans="1:31">
      <c r="A151" t="s">
        <v>68</v>
      </c>
      <c r="B151" t="s">
        <v>69</v>
      </c>
      <c r="C151" s="39">
        <v>10091</v>
      </c>
      <c r="D151" s="104">
        <f>SUMIFS(HOLDS!K:K,HOLDS!C:C,B151)+SUMIFS(HOLDS!K:K,HOLDS!C:C,"CH.GR.RVSET")</f>
        <v>0</v>
      </c>
      <c r="E151" t="s">
        <v>3</v>
      </c>
      <c r="F151" s="48">
        <f>VLOOKUP(B151,HOLDS!C:T,5,FALSE)</f>
        <v>136.5</v>
      </c>
      <c r="G151" s="104">
        <f>SUMIFS(HOLDS!K:K,HOLDS!C:C,B151)</f>
        <v>0</v>
      </c>
      <c r="H151" s="48">
        <f t="shared" si="6"/>
        <v>0</v>
      </c>
      <c r="I151" s="37">
        <f>INFO!$D$6</f>
        <v>0</v>
      </c>
      <c r="J151" s="37">
        <f>INFO!$D$7</f>
        <v>0</v>
      </c>
      <c r="K151" s="37">
        <f>INFO!$D$8</f>
        <v>0</v>
      </c>
      <c r="L151" s="37">
        <f>INFO!$D$9</f>
        <v>0</v>
      </c>
      <c r="M151" s="37">
        <f>INFO!$D$10</f>
        <v>0</v>
      </c>
      <c r="N151" s="37">
        <f>INFO!$D$11</f>
        <v>0</v>
      </c>
      <c r="O151" s="37">
        <f>INFO!$D$13</f>
        <v>0</v>
      </c>
      <c r="P151" s="37">
        <f>INFO!$D$14</f>
        <v>0</v>
      </c>
      <c r="Q151" s="37">
        <f>INFO!$D$15</f>
        <v>0</v>
      </c>
      <c r="R151" s="53">
        <f>INFO!$D$17</f>
        <v>0</v>
      </c>
      <c r="S151" s="37">
        <f>INFO!$D$18</f>
        <v>0</v>
      </c>
      <c r="T151" s="37">
        <f>INFO!$D$19</f>
        <v>0</v>
      </c>
      <c r="U151" s="37">
        <f>INFO!$D$22</f>
        <v>0</v>
      </c>
      <c r="V151" s="37">
        <f>INFO!$D$23</f>
        <v>0</v>
      </c>
      <c r="W151" s="37">
        <f>INFO!$D$24</f>
        <v>0</v>
      </c>
      <c r="X151" s="37">
        <f>INFO!$D$25</f>
        <v>0</v>
      </c>
      <c r="Y151" s="37">
        <f>INFO!$D$26</f>
        <v>0</v>
      </c>
      <c r="Z151" s="37">
        <f>INFO!$D$27</f>
        <v>0</v>
      </c>
      <c r="AA151" s="37">
        <f>INFO!$D$28</f>
        <v>0</v>
      </c>
      <c r="AB151" s="37">
        <f>INFO!$D$29</f>
        <v>0</v>
      </c>
      <c r="AC151" s="54">
        <f>INFO!$J$10</f>
        <v>3812.0250000000001</v>
      </c>
      <c r="AD151" s="37">
        <f>INFO!$J$9</f>
        <v>45.75</v>
      </c>
      <c r="AE151" s="37">
        <f t="shared" si="7"/>
        <v>0</v>
      </c>
    </row>
    <row r="152" spans="1:31">
      <c r="A152" t="s">
        <v>70</v>
      </c>
      <c r="B152" t="s">
        <v>71</v>
      </c>
      <c r="C152" s="39">
        <v>10091</v>
      </c>
      <c r="D152" s="104">
        <f>SUMIFS(HOLDS!K:K,HOLDS!C:C,B152)+SUMIFS(HOLDS!K:K,HOLDS!C:C,"CH.GR.RVSET")</f>
        <v>0</v>
      </c>
      <c r="E152" t="s">
        <v>3</v>
      </c>
      <c r="F152" s="48">
        <f>VLOOKUP(B152,HOLDS!C:T,5,FALSE)</f>
        <v>159.5</v>
      </c>
      <c r="G152" s="104">
        <f>SUMIFS(HOLDS!K:K,HOLDS!C:C,B152)</f>
        <v>0</v>
      </c>
      <c r="H152" s="48">
        <f t="shared" si="6"/>
        <v>0</v>
      </c>
      <c r="I152" s="37">
        <f>INFO!$D$6</f>
        <v>0</v>
      </c>
      <c r="J152" s="37">
        <f>INFO!$D$7</f>
        <v>0</v>
      </c>
      <c r="K152" s="37">
        <f>INFO!$D$8</f>
        <v>0</v>
      </c>
      <c r="L152" s="37">
        <f>INFO!$D$9</f>
        <v>0</v>
      </c>
      <c r="M152" s="37">
        <f>INFO!$D$10</f>
        <v>0</v>
      </c>
      <c r="N152" s="37">
        <f>INFO!$D$11</f>
        <v>0</v>
      </c>
      <c r="O152" s="37">
        <f>INFO!$D$13</f>
        <v>0</v>
      </c>
      <c r="P152" s="37">
        <f>INFO!$D$14</f>
        <v>0</v>
      </c>
      <c r="Q152" s="37">
        <f>INFO!$D$15</f>
        <v>0</v>
      </c>
      <c r="R152" s="53">
        <f>INFO!$D$17</f>
        <v>0</v>
      </c>
      <c r="S152" s="37">
        <f>INFO!$D$18</f>
        <v>0</v>
      </c>
      <c r="T152" s="37">
        <f>INFO!$D$19</f>
        <v>0</v>
      </c>
      <c r="U152" s="37">
        <f>INFO!$D$22</f>
        <v>0</v>
      </c>
      <c r="V152" s="37">
        <f>INFO!$D$23</f>
        <v>0</v>
      </c>
      <c r="W152" s="37">
        <f>INFO!$D$24</f>
        <v>0</v>
      </c>
      <c r="X152" s="37">
        <f>INFO!$D$25</f>
        <v>0</v>
      </c>
      <c r="Y152" s="37">
        <f>INFO!$D$26</f>
        <v>0</v>
      </c>
      <c r="Z152" s="37">
        <f>INFO!$D$27</f>
        <v>0</v>
      </c>
      <c r="AA152" s="37">
        <f>INFO!$D$28</f>
        <v>0</v>
      </c>
      <c r="AB152" s="37">
        <f>INFO!$D$29</f>
        <v>0</v>
      </c>
      <c r="AC152" s="54">
        <f>INFO!$J$10</f>
        <v>3812.0250000000001</v>
      </c>
      <c r="AD152" s="37">
        <f>INFO!$J$9</f>
        <v>45.75</v>
      </c>
      <c r="AE152" s="37">
        <f t="shared" si="7"/>
        <v>0</v>
      </c>
    </row>
    <row r="153" spans="1:31">
      <c r="A153" t="s">
        <v>73</v>
      </c>
      <c r="B153" t="s">
        <v>74</v>
      </c>
      <c r="C153" s="39">
        <v>10091</v>
      </c>
      <c r="D153" s="104">
        <f>SUMIFS(HOLDS!K:K,HOLDS!C:C,B153)+SUMIFS(HOLDS!K:K,HOLDS!C:C,"CH.GR.RVSET")</f>
        <v>0</v>
      </c>
      <c r="E153" t="s">
        <v>3</v>
      </c>
      <c r="F153" s="48">
        <f>VLOOKUP(B153,HOLDS!C:T,5,FALSE)</f>
        <v>161.5</v>
      </c>
      <c r="G153" s="104">
        <f>SUMIFS(HOLDS!K:K,HOLDS!C:C,B153)</f>
        <v>0</v>
      </c>
      <c r="H153" s="48">
        <f t="shared" si="6"/>
        <v>0</v>
      </c>
      <c r="I153" s="37">
        <f>INFO!$D$6</f>
        <v>0</v>
      </c>
      <c r="J153" s="37">
        <f>INFO!$D$7</f>
        <v>0</v>
      </c>
      <c r="K153" s="37">
        <f>INFO!$D$8</f>
        <v>0</v>
      </c>
      <c r="L153" s="37">
        <f>INFO!$D$9</f>
        <v>0</v>
      </c>
      <c r="M153" s="37">
        <f>INFO!$D$10</f>
        <v>0</v>
      </c>
      <c r="N153" s="37">
        <f>INFO!$D$11</f>
        <v>0</v>
      </c>
      <c r="O153" s="37">
        <f>INFO!$D$13</f>
        <v>0</v>
      </c>
      <c r="P153" s="37">
        <f>INFO!$D$14</f>
        <v>0</v>
      </c>
      <c r="Q153" s="37">
        <f>INFO!$D$15</f>
        <v>0</v>
      </c>
      <c r="R153" s="53">
        <f>INFO!$D$17</f>
        <v>0</v>
      </c>
      <c r="S153" s="37">
        <f>INFO!$D$18</f>
        <v>0</v>
      </c>
      <c r="T153" s="37">
        <f>INFO!$D$19</f>
        <v>0</v>
      </c>
      <c r="U153" s="37">
        <f>INFO!$D$22</f>
        <v>0</v>
      </c>
      <c r="V153" s="37">
        <f>INFO!$D$23</f>
        <v>0</v>
      </c>
      <c r="W153" s="37">
        <f>INFO!$D$24</f>
        <v>0</v>
      </c>
      <c r="X153" s="37">
        <f>INFO!$D$25</f>
        <v>0</v>
      </c>
      <c r="Y153" s="37">
        <f>INFO!$D$26</f>
        <v>0</v>
      </c>
      <c r="Z153" s="37">
        <f>INFO!$D$27</f>
        <v>0</v>
      </c>
      <c r="AA153" s="37">
        <f>INFO!$D$28</f>
        <v>0</v>
      </c>
      <c r="AB153" s="37">
        <f>INFO!$D$29</f>
        <v>0</v>
      </c>
      <c r="AC153" s="54">
        <f>INFO!$J$10</f>
        <v>3812.0250000000001</v>
      </c>
      <c r="AD153" s="37">
        <f>INFO!$J$9</f>
        <v>45.75</v>
      </c>
      <c r="AE153" s="37">
        <f t="shared" si="7"/>
        <v>0</v>
      </c>
    </row>
    <row r="154" spans="1:31">
      <c r="A154" t="s">
        <v>75</v>
      </c>
      <c r="B154" t="s">
        <v>76</v>
      </c>
      <c r="C154" s="39">
        <v>10091</v>
      </c>
      <c r="D154" s="104">
        <f>SUMIFS(HOLDS!K:K,HOLDS!C:C,B154)+SUMIFS(HOLDS!K:K,HOLDS!C:C,"CH.GR.RVSET")</f>
        <v>0</v>
      </c>
      <c r="E154" t="s">
        <v>3</v>
      </c>
      <c r="F154" s="48">
        <f>VLOOKUP(B154,HOLDS!C:T,5,FALSE)</f>
        <v>227.5</v>
      </c>
      <c r="G154" s="104">
        <f>SUMIFS(HOLDS!K:K,HOLDS!C:C,B154)</f>
        <v>0</v>
      </c>
      <c r="H154" s="48">
        <f t="shared" si="6"/>
        <v>0</v>
      </c>
      <c r="I154" s="37">
        <f>INFO!$D$6</f>
        <v>0</v>
      </c>
      <c r="J154" s="37">
        <f>INFO!$D$7</f>
        <v>0</v>
      </c>
      <c r="K154" s="37">
        <f>INFO!$D$8</f>
        <v>0</v>
      </c>
      <c r="L154" s="37">
        <f>INFO!$D$9</f>
        <v>0</v>
      </c>
      <c r="M154" s="37">
        <f>INFO!$D$10</f>
        <v>0</v>
      </c>
      <c r="N154" s="37">
        <f>INFO!$D$11</f>
        <v>0</v>
      </c>
      <c r="O154" s="37">
        <f>INFO!$D$13</f>
        <v>0</v>
      </c>
      <c r="P154" s="37">
        <f>INFO!$D$14</f>
        <v>0</v>
      </c>
      <c r="Q154" s="37">
        <f>INFO!$D$15</f>
        <v>0</v>
      </c>
      <c r="R154" s="53">
        <f>INFO!$D$17</f>
        <v>0</v>
      </c>
      <c r="S154" s="37">
        <f>INFO!$D$18</f>
        <v>0</v>
      </c>
      <c r="T154" s="37">
        <f>INFO!$D$19</f>
        <v>0</v>
      </c>
      <c r="U154" s="37">
        <f>INFO!$D$22</f>
        <v>0</v>
      </c>
      <c r="V154" s="37">
        <f>INFO!$D$23</f>
        <v>0</v>
      </c>
      <c r="W154" s="37">
        <f>INFO!$D$24</f>
        <v>0</v>
      </c>
      <c r="X154" s="37">
        <f>INFO!$D$25</f>
        <v>0</v>
      </c>
      <c r="Y154" s="37">
        <f>INFO!$D$26</f>
        <v>0</v>
      </c>
      <c r="Z154" s="37">
        <f>INFO!$D$27</f>
        <v>0</v>
      </c>
      <c r="AA154" s="37">
        <f>INFO!$D$28</f>
        <v>0</v>
      </c>
      <c r="AB154" s="37">
        <f>INFO!$D$29</f>
        <v>0</v>
      </c>
      <c r="AC154" s="54">
        <f>INFO!$J$10</f>
        <v>3812.0250000000001</v>
      </c>
      <c r="AD154" s="37">
        <f>INFO!$J$9</f>
        <v>45.75</v>
      </c>
      <c r="AE154" s="37">
        <f t="shared" si="7"/>
        <v>0</v>
      </c>
    </row>
    <row r="155" spans="1:31">
      <c r="A155" t="s">
        <v>77</v>
      </c>
      <c r="B155" t="s">
        <v>78</v>
      </c>
      <c r="C155" s="39">
        <v>10091</v>
      </c>
      <c r="D155" s="104">
        <f>SUMIFS(HOLDS!K:K,HOLDS!C:C,B155)+SUMIFS(HOLDS!K:K,HOLDS!C:C,"CH.GR.RVSET")</f>
        <v>0</v>
      </c>
      <c r="E155" t="s">
        <v>3</v>
      </c>
      <c r="F155" s="48">
        <f>VLOOKUP(B155,HOLDS!C:T,5,FALSE)</f>
        <v>153</v>
      </c>
      <c r="G155" s="104">
        <f>SUMIFS(HOLDS!K:K,HOLDS!C:C,B155)</f>
        <v>0</v>
      </c>
      <c r="H155" s="48">
        <f t="shared" si="6"/>
        <v>0</v>
      </c>
      <c r="I155" s="37">
        <f>INFO!$D$6</f>
        <v>0</v>
      </c>
      <c r="J155" s="37">
        <f>INFO!$D$7</f>
        <v>0</v>
      </c>
      <c r="K155" s="37">
        <f>INFO!$D$8</f>
        <v>0</v>
      </c>
      <c r="L155" s="37">
        <f>INFO!$D$9</f>
        <v>0</v>
      </c>
      <c r="M155" s="37">
        <f>INFO!$D$10</f>
        <v>0</v>
      </c>
      <c r="N155" s="37">
        <f>INFO!$D$11</f>
        <v>0</v>
      </c>
      <c r="O155" s="37">
        <f>INFO!$D$13</f>
        <v>0</v>
      </c>
      <c r="P155" s="37">
        <f>INFO!$D$14</f>
        <v>0</v>
      </c>
      <c r="Q155" s="37">
        <f>INFO!$D$15</f>
        <v>0</v>
      </c>
      <c r="R155" s="53">
        <f>INFO!$D$17</f>
        <v>0</v>
      </c>
      <c r="S155" s="37">
        <f>INFO!$D$18</f>
        <v>0</v>
      </c>
      <c r="T155" s="37">
        <f>INFO!$D$19</f>
        <v>0</v>
      </c>
      <c r="U155" s="37">
        <f>INFO!$D$22</f>
        <v>0</v>
      </c>
      <c r="V155" s="37">
        <f>INFO!$D$23</f>
        <v>0</v>
      </c>
      <c r="W155" s="37">
        <f>INFO!$D$24</f>
        <v>0</v>
      </c>
      <c r="X155" s="37">
        <f>INFO!$D$25</f>
        <v>0</v>
      </c>
      <c r="Y155" s="37">
        <f>INFO!$D$26</f>
        <v>0</v>
      </c>
      <c r="Z155" s="37">
        <f>INFO!$D$27</f>
        <v>0</v>
      </c>
      <c r="AA155" s="37">
        <f>INFO!$D$28</f>
        <v>0</v>
      </c>
      <c r="AB155" s="37">
        <f>INFO!$D$29</f>
        <v>0</v>
      </c>
      <c r="AC155" s="54">
        <f>INFO!$J$10</f>
        <v>3812.0250000000001</v>
      </c>
      <c r="AD155" s="37">
        <f>INFO!$J$9</f>
        <v>45.75</v>
      </c>
      <c r="AE155" s="37">
        <f t="shared" si="7"/>
        <v>0</v>
      </c>
    </row>
    <row r="156" spans="1:31">
      <c r="A156" t="s">
        <v>79</v>
      </c>
      <c r="B156" t="s">
        <v>80</v>
      </c>
      <c r="C156" s="39">
        <v>10091</v>
      </c>
      <c r="D156" s="104">
        <f>SUMIFS(HOLDS!K:K,HOLDS!C:C,B156)+SUMIFS(HOLDS!K:K,HOLDS!C:C,"CH.GR.RVSET")</f>
        <v>0</v>
      </c>
      <c r="E156" t="s">
        <v>3</v>
      </c>
      <c r="F156" s="48">
        <f>VLOOKUP(B156,HOLDS!C:T,5,FALSE)</f>
        <v>141</v>
      </c>
      <c r="G156" s="104">
        <f>SUMIFS(HOLDS!K:K,HOLDS!C:C,B156)</f>
        <v>0</v>
      </c>
      <c r="H156" s="48">
        <f t="shared" si="6"/>
        <v>0</v>
      </c>
      <c r="I156" s="37">
        <f>INFO!$D$6</f>
        <v>0</v>
      </c>
      <c r="J156" s="37">
        <f>INFO!$D$7</f>
        <v>0</v>
      </c>
      <c r="K156" s="37">
        <f>INFO!$D$8</f>
        <v>0</v>
      </c>
      <c r="L156" s="37">
        <f>INFO!$D$9</f>
        <v>0</v>
      </c>
      <c r="M156" s="37">
        <f>INFO!$D$10</f>
        <v>0</v>
      </c>
      <c r="N156" s="37">
        <f>INFO!$D$11</f>
        <v>0</v>
      </c>
      <c r="O156" s="37">
        <f>INFO!$D$13</f>
        <v>0</v>
      </c>
      <c r="P156" s="37">
        <f>INFO!$D$14</f>
        <v>0</v>
      </c>
      <c r="Q156" s="37">
        <f>INFO!$D$15</f>
        <v>0</v>
      </c>
      <c r="R156" s="53">
        <f>INFO!$D$17</f>
        <v>0</v>
      </c>
      <c r="S156" s="37">
        <f>INFO!$D$18</f>
        <v>0</v>
      </c>
      <c r="T156" s="37">
        <f>INFO!$D$19</f>
        <v>0</v>
      </c>
      <c r="U156" s="37">
        <f>INFO!$D$22</f>
        <v>0</v>
      </c>
      <c r="V156" s="37">
        <f>INFO!$D$23</f>
        <v>0</v>
      </c>
      <c r="W156" s="37">
        <f>INFO!$D$24</f>
        <v>0</v>
      </c>
      <c r="X156" s="37">
        <f>INFO!$D$25</f>
        <v>0</v>
      </c>
      <c r="Y156" s="37">
        <f>INFO!$D$26</f>
        <v>0</v>
      </c>
      <c r="Z156" s="37">
        <f>INFO!$D$27</f>
        <v>0</v>
      </c>
      <c r="AA156" s="37">
        <f>INFO!$D$28</f>
        <v>0</v>
      </c>
      <c r="AB156" s="37">
        <f>INFO!$D$29</f>
        <v>0</v>
      </c>
      <c r="AC156" s="54">
        <f>INFO!$J$10</f>
        <v>3812.0250000000001</v>
      </c>
      <c r="AD156" s="37">
        <f>INFO!$J$9</f>
        <v>45.75</v>
      </c>
      <c r="AE156" s="37">
        <f t="shared" si="7"/>
        <v>0</v>
      </c>
    </row>
    <row r="157" spans="1:31">
      <c r="A157" t="s">
        <v>81</v>
      </c>
      <c r="B157" t="s">
        <v>82</v>
      </c>
      <c r="C157" s="39">
        <v>10091</v>
      </c>
      <c r="D157" s="104">
        <f>SUMIFS(HOLDS!K:K,HOLDS!C:C,B157)+SUMIFS(HOLDS!K:K,HOLDS!C:C,"CH.GR.RVSET")</f>
        <v>0</v>
      </c>
      <c r="E157" t="s">
        <v>3</v>
      </c>
      <c r="F157" s="48">
        <f>VLOOKUP(B157,HOLDS!C:T,5,FALSE)</f>
        <v>129.5</v>
      </c>
      <c r="G157" s="104">
        <f>SUMIFS(HOLDS!K:K,HOLDS!C:C,B157)</f>
        <v>0</v>
      </c>
      <c r="H157" s="48">
        <f t="shared" si="6"/>
        <v>0</v>
      </c>
      <c r="I157" s="37">
        <f>INFO!$D$6</f>
        <v>0</v>
      </c>
      <c r="J157" s="37">
        <f>INFO!$D$7</f>
        <v>0</v>
      </c>
      <c r="K157" s="37">
        <f>INFO!$D$8</f>
        <v>0</v>
      </c>
      <c r="L157" s="37">
        <f>INFO!$D$9</f>
        <v>0</v>
      </c>
      <c r="M157" s="37">
        <f>INFO!$D$10</f>
        <v>0</v>
      </c>
      <c r="N157" s="37">
        <f>INFO!$D$11</f>
        <v>0</v>
      </c>
      <c r="O157" s="37">
        <f>INFO!$D$13</f>
        <v>0</v>
      </c>
      <c r="P157" s="37">
        <f>INFO!$D$14</f>
        <v>0</v>
      </c>
      <c r="Q157" s="37">
        <f>INFO!$D$15</f>
        <v>0</v>
      </c>
      <c r="R157" s="53">
        <f>INFO!$D$17</f>
        <v>0</v>
      </c>
      <c r="S157" s="37">
        <f>INFO!$D$18</f>
        <v>0</v>
      </c>
      <c r="T157" s="37">
        <f>INFO!$D$19</f>
        <v>0</v>
      </c>
      <c r="U157" s="37">
        <f>INFO!$D$22</f>
        <v>0</v>
      </c>
      <c r="V157" s="37">
        <f>INFO!$D$23</f>
        <v>0</v>
      </c>
      <c r="W157" s="37">
        <f>INFO!$D$24</f>
        <v>0</v>
      </c>
      <c r="X157" s="37">
        <f>INFO!$D$25</f>
        <v>0</v>
      </c>
      <c r="Y157" s="37">
        <f>INFO!$D$26</f>
        <v>0</v>
      </c>
      <c r="Z157" s="37">
        <f>INFO!$D$27</f>
        <v>0</v>
      </c>
      <c r="AA157" s="37">
        <f>INFO!$D$28</f>
        <v>0</v>
      </c>
      <c r="AB157" s="37">
        <f>INFO!$D$29</f>
        <v>0</v>
      </c>
      <c r="AC157" s="54">
        <f>INFO!$J$10</f>
        <v>3812.0250000000001</v>
      </c>
      <c r="AD157" s="37">
        <f>INFO!$J$9</f>
        <v>45.75</v>
      </c>
      <c r="AE157" s="37">
        <f t="shared" si="7"/>
        <v>0</v>
      </c>
    </row>
    <row r="158" spans="1:31">
      <c r="A158" t="s">
        <v>83</v>
      </c>
      <c r="B158" t="s">
        <v>84</v>
      </c>
      <c r="C158" s="39">
        <v>10091</v>
      </c>
      <c r="D158" s="104">
        <f>SUMIFS(HOLDS!K:K,HOLDS!C:C,B158)+SUMIFS(HOLDS!K:K,HOLDS!C:C,"CH.GR.RVSET")</f>
        <v>0</v>
      </c>
      <c r="E158" t="s">
        <v>3</v>
      </c>
      <c r="F158" s="48">
        <f>VLOOKUP(B158,HOLDS!C:T,5,FALSE)</f>
        <v>126.5</v>
      </c>
      <c r="G158" s="104">
        <f>SUMIFS(HOLDS!K:K,HOLDS!C:C,B158)</f>
        <v>0</v>
      </c>
      <c r="H158" s="48">
        <f t="shared" si="6"/>
        <v>0</v>
      </c>
      <c r="I158" s="37">
        <f>INFO!$D$6</f>
        <v>0</v>
      </c>
      <c r="J158" s="37">
        <f>INFO!$D$7</f>
        <v>0</v>
      </c>
      <c r="K158" s="37">
        <f>INFO!$D$8</f>
        <v>0</v>
      </c>
      <c r="L158" s="37">
        <f>INFO!$D$9</f>
        <v>0</v>
      </c>
      <c r="M158" s="37">
        <f>INFO!$D$10</f>
        <v>0</v>
      </c>
      <c r="N158" s="37">
        <f>INFO!$D$11</f>
        <v>0</v>
      </c>
      <c r="O158" s="37">
        <f>INFO!$D$13</f>
        <v>0</v>
      </c>
      <c r="P158" s="37">
        <f>INFO!$D$14</f>
        <v>0</v>
      </c>
      <c r="Q158" s="37">
        <f>INFO!$D$15</f>
        <v>0</v>
      </c>
      <c r="R158" s="53">
        <f>INFO!$D$17</f>
        <v>0</v>
      </c>
      <c r="S158" s="37">
        <f>INFO!$D$18</f>
        <v>0</v>
      </c>
      <c r="T158" s="37">
        <f>INFO!$D$19</f>
        <v>0</v>
      </c>
      <c r="U158" s="37">
        <f>INFO!$D$22</f>
        <v>0</v>
      </c>
      <c r="V158" s="37">
        <f>INFO!$D$23</f>
        <v>0</v>
      </c>
      <c r="W158" s="37">
        <f>INFO!$D$24</f>
        <v>0</v>
      </c>
      <c r="X158" s="37">
        <f>INFO!$D$25</f>
        <v>0</v>
      </c>
      <c r="Y158" s="37">
        <f>INFO!$D$26</f>
        <v>0</v>
      </c>
      <c r="Z158" s="37">
        <f>INFO!$D$27</f>
        <v>0</v>
      </c>
      <c r="AA158" s="37">
        <f>INFO!$D$28</f>
        <v>0</v>
      </c>
      <c r="AB158" s="37">
        <f>INFO!$D$29</f>
        <v>0</v>
      </c>
      <c r="AC158" s="54">
        <f>INFO!$J$10</f>
        <v>3812.0250000000001</v>
      </c>
      <c r="AD158" s="37">
        <f>INFO!$J$9</f>
        <v>45.75</v>
      </c>
      <c r="AE158" s="37">
        <f t="shared" si="7"/>
        <v>0</v>
      </c>
    </row>
    <row r="159" spans="1:31">
      <c r="A159" t="s">
        <v>85</v>
      </c>
      <c r="B159" t="s">
        <v>86</v>
      </c>
      <c r="C159" s="39">
        <v>10091</v>
      </c>
      <c r="D159" s="104">
        <f>SUMIFS(HOLDS!K:K,HOLDS!C:C,B159)+SUMIFS(HOLDS!K:K,HOLDS!C:C,"CH.GR.RVSET")</f>
        <v>0</v>
      </c>
      <c r="E159" t="s">
        <v>3</v>
      </c>
      <c r="F159" s="48">
        <f>VLOOKUP(B159,HOLDS!C:T,5,FALSE)</f>
        <v>126</v>
      </c>
      <c r="G159" s="104">
        <f>SUMIFS(HOLDS!K:K,HOLDS!C:C,B159)</f>
        <v>0</v>
      </c>
      <c r="H159" s="48">
        <f t="shared" si="6"/>
        <v>0</v>
      </c>
      <c r="I159" s="37">
        <f>INFO!$D$6</f>
        <v>0</v>
      </c>
      <c r="J159" s="37">
        <f>INFO!$D$7</f>
        <v>0</v>
      </c>
      <c r="K159" s="37">
        <f>INFO!$D$8</f>
        <v>0</v>
      </c>
      <c r="L159" s="37">
        <f>INFO!$D$9</f>
        <v>0</v>
      </c>
      <c r="M159" s="37">
        <f>INFO!$D$10</f>
        <v>0</v>
      </c>
      <c r="N159" s="37">
        <f>INFO!$D$11</f>
        <v>0</v>
      </c>
      <c r="O159" s="37">
        <f>INFO!$D$13</f>
        <v>0</v>
      </c>
      <c r="P159" s="37">
        <f>INFO!$D$14</f>
        <v>0</v>
      </c>
      <c r="Q159" s="37">
        <f>INFO!$D$15</f>
        <v>0</v>
      </c>
      <c r="R159" s="53">
        <f>INFO!$D$17</f>
        <v>0</v>
      </c>
      <c r="S159" s="37">
        <f>INFO!$D$18</f>
        <v>0</v>
      </c>
      <c r="T159" s="37">
        <f>INFO!$D$19</f>
        <v>0</v>
      </c>
      <c r="U159" s="37">
        <f>INFO!$D$22</f>
        <v>0</v>
      </c>
      <c r="V159" s="37">
        <f>INFO!$D$23</f>
        <v>0</v>
      </c>
      <c r="W159" s="37">
        <f>INFO!$D$24</f>
        <v>0</v>
      </c>
      <c r="X159" s="37">
        <f>INFO!$D$25</f>
        <v>0</v>
      </c>
      <c r="Y159" s="37">
        <f>INFO!$D$26</f>
        <v>0</v>
      </c>
      <c r="Z159" s="37">
        <f>INFO!$D$27</f>
        <v>0</v>
      </c>
      <c r="AA159" s="37">
        <f>INFO!$D$28</f>
        <v>0</v>
      </c>
      <c r="AB159" s="37">
        <f>INFO!$D$29</f>
        <v>0</v>
      </c>
      <c r="AC159" s="54">
        <f>INFO!$J$10</f>
        <v>3812.0250000000001</v>
      </c>
      <c r="AD159" s="37">
        <f>INFO!$J$9</f>
        <v>45.75</v>
      </c>
      <c r="AE159" s="37">
        <f t="shared" si="7"/>
        <v>0</v>
      </c>
    </row>
    <row r="160" spans="1:31">
      <c r="A160" t="s">
        <v>87</v>
      </c>
      <c r="B160" t="s">
        <v>88</v>
      </c>
      <c r="C160" s="39">
        <v>10091</v>
      </c>
      <c r="D160" s="104">
        <f>SUMIFS(HOLDS!K:K,HOLDS!C:C,B160)+SUMIFS(HOLDS!K:K,HOLDS!C:C,"CH.GR.RVSET")</f>
        <v>0</v>
      </c>
      <c r="E160" t="s">
        <v>3</v>
      </c>
      <c r="F160" s="48">
        <f>VLOOKUP(B160,HOLDS!C:T,5,FALSE)</f>
        <v>133</v>
      </c>
      <c r="G160" s="104">
        <f>SUMIFS(HOLDS!K:K,HOLDS!C:C,B160)</f>
        <v>0</v>
      </c>
      <c r="H160" s="48">
        <f t="shared" si="6"/>
        <v>0</v>
      </c>
      <c r="I160" s="37">
        <f>INFO!$D$6</f>
        <v>0</v>
      </c>
      <c r="J160" s="37">
        <f>INFO!$D$7</f>
        <v>0</v>
      </c>
      <c r="K160" s="37">
        <f>INFO!$D$8</f>
        <v>0</v>
      </c>
      <c r="L160" s="37">
        <f>INFO!$D$9</f>
        <v>0</v>
      </c>
      <c r="M160" s="37">
        <f>INFO!$D$10</f>
        <v>0</v>
      </c>
      <c r="N160" s="37">
        <f>INFO!$D$11</f>
        <v>0</v>
      </c>
      <c r="O160" s="37">
        <f>INFO!$D$13</f>
        <v>0</v>
      </c>
      <c r="P160" s="37">
        <f>INFO!$D$14</f>
        <v>0</v>
      </c>
      <c r="Q160" s="37">
        <f>INFO!$D$15</f>
        <v>0</v>
      </c>
      <c r="R160" s="53">
        <f>INFO!$D$17</f>
        <v>0</v>
      </c>
      <c r="S160" s="37">
        <f>INFO!$D$18</f>
        <v>0</v>
      </c>
      <c r="T160" s="37">
        <f>INFO!$D$19</f>
        <v>0</v>
      </c>
      <c r="U160" s="37">
        <f>INFO!$D$22</f>
        <v>0</v>
      </c>
      <c r="V160" s="37">
        <f>INFO!$D$23</f>
        <v>0</v>
      </c>
      <c r="W160" s="37">
        <f>INFO!$D$24</f>
        <v>0</v>
      </c>
      <c r="X160" s="37">
        <f>INFO!$D$25</f>
        <v>0</v>
      </c>
      <c r="Y160" s="37">
        <f>INFO!$D$26</f>
        <v>0</v>
      </c>
      <c r="Z160" s="37">
        <f>INFO!$D$27</f>
        <v>0</v>
      </c>
      <c r="AA160" s="37">
        <f>INFO!$D$28</f>
        <v>0</v>
      </c>
      <c r="AB160" s="37">
        <f>INFO!$D$29</f>
        <v>0</v>
      </c>
      <c r="AC160" s="54">
        <f>INFO!$J$10</f>
        <v>3812.0250000000001</v>
      </c>
      <c r="AD160" s="37">
        <f>INFO!$J$9</f>
        <v>45.75</v>
      </c>
      <c r="AE160" s="37">
        <f t="shared" si="7"/>
        <v>0</v>
      </c>
    </row>
    <row r="161" spans="1:31">
      <c r="A161" t="s">
        <v>89</v>
      </c>
      <c r="B161" t="s">
        <v>90</v>
      </c>
      <c r="C161" s="39">
        <v>10091</v>
      </c>
      <c r="D161" s="104">
        <f>SUMIFS(HOLDS!K:K,HOLDS!C:C,B161)+SUMIFS(HOLDS!K:K,HOLDS!C:C,"CH.GR.RVSET")</f>
        <v>0</v>
      </c>
      <c r="E161" t="s">
        <v>3</v>
      </c>
      <c r="F161" s="48">
        <f>VLOOKUP(B161,HOLDS!C:T,5,FALSE)</f>
        <v>152.5</v>
      </c>
      <c r="G161" s="104">
        <f>SUMIFS(HOLDS!K:K,HOLDS!C:C,B161)</f>
        <v>0</v>
      </c>
      <c r="H161" s="48">
        <f t="shared" si="6"/>
        <v>0</v>
      </c>
      <c r="I161" s="37">
        <f>INFO!$D$6</f>
        <v>0</v>
      </c>
      <c r="J161" s="37">
        <f>INFO!$D$7</f>
        <v>0</v>
      </c>
      <c r="K161" s="37">
        <f>INFO!$D$8</f>
        <v>0</v>
      </c>
      <c r="L161" s="37">
        <f>INFO!$D$9</f>
        <v>0</v>
      </c>
      <c r="M161" s="37">
        <f>INFO!$D$10</f>
        <v>0</v>
      </c>
      <c r="N161" s="37">
        <f>INFO!$D$11</f>
        <v>0</v>
      </c>
      <c r="O161" s="37">
        <f>INFO!$D$13</f>
        <v>0</v>
      </c>
      <c r="P161" s="37">
        <f>INFO!$D$14</f>
        <v>0</v>
      </c>
      <c r="Q161" s="37">
        <f>INFO!$D$15</f>
        <v>0</v>
      </c>
      <c r="R161" s="53">
        <f>INFO!$D$17</f>
        <v>0</v>
      </c>
      <c r="S161" s="37">
        <f>INFO!$D$18</f>
        <v>0</v>
      </c>
      <c r="T161" s="37">
        <f>INFO!$D$19</f>
        <v>0</v>
      </c>
      <c r="U161" s="37">
        <f>INFO!$D$22</f>
        <v>0</v>
      </c>
      <c r="V161" s="37">
        <f>INFO!$D$23</f>
        <v>0</v>
      </c>
      <c r="W161" s="37">
        <f>INFO!$D$24</f>
        <v>0</v>
      </c>
      <c r="X161" s="37">
        <f>INFO!$D$25</f>
        <v>0</v>
      </c>
      <c r="Y161" s="37">
        <f>INFO!$D$26</f>
        <v>0</v>
      </c>
      <c r="Z161" s="37">
        <f>INFO!$D$27</f>
        <v>0</v>
      </c>
      <c r="AA161" s="37">
        <f>INFO!$D$28</f>
        <v>0</v>
      </c>
      <c r="AB161" s="37">
        <f>INFO!$D$29</f>
        <v>0</v>
      </c>
      <c r="AC161" s="54">
        <f>INFO!$J$10</f>
        <v>3812.0250000000001</v>
      </c>
      <c r="AD161" s="37">
        <f>INFO!$J$9</f>
        <v>45.75</v>
      </c>
      <c r="AE161" s="37">
        <f t="shared" si="7"/>
        <v>0</v>
      </c>
    </row>
    <row r="162" spans="1:31">
      <c r="A162" t="s">
        <v>91</v>
      </c>
      <c r="B162" t="s">
        <v>92</v>
      </c>
      <c r="C162" s="39">
        <v>10091</v>
      </c>
      <c r="D162" s="104">
        <f>SUMIFS(HOLDS!K:K,HOLDS!C:C,B162)+SUMIFS(HOLDS!K:K,HOLDS!C:C,"CH.GR.RVSET")</f>
        <v>0</v>
      </c>
      <c r="E162" t="s">
        <v>3</v>
      </c>
      <c r="F162" s="48">
        <f>VLOOKUP(B162,HOLDS!C:T,5,FALSE)</f>
        <v>160</v>
      </c>
      <c r="G162" s="104">
        <f>SUMIFS(HOLDS!K:K,HOLDS!C:C,B162)</f>
        <v>0</v>
      </c>
      <c r="H162" s="48">
        <f t="shared" si="6"/>
        <v>0</v>
      </c>
      <c r="I162" s="37">
        <f>INFO!$D$6</f>
        <v>0</v>
      </c>
      <c r="J162" s="37">
        <f>INFO!$D$7</f>
        <v>0</v>
      </c>
      <c r="K162" s="37">
        <f>INFO!$D$8</f>
        <v>0</v>
      </c>
      <c r="L162" s="37">
        <f>INFO!$D$9</f>
        <v>0</v>
      </c>
      <c r="M162" s="37">
        <f>INFO!$D$10</f>
        <v>0</v>
      </c>
      <c r="N162" s="37">
        <f>INFO!$D$11</f>
        <v>0</v>
      </c>
      <c r="O162" s="37">
        <f>INFO!$D$13</f>
        <v>0</v>
      </c>
      <c r="P162" s="37">
        <f>INFO!$D$14</f>
        <v>0</v>
      </c>
      <c r="Q162" s="37">
        <f>INFO!$D$15</f>
        <v>0</v>
      </c>
      <c r="R162" s="53">
        <f>INFO!$D$17</f>
        <v>0</v>
      </c>
      <c r="S162" s="37">
        <f>INFO!$D$18</f>
        <v>0</v>
      </c>
      <c r="T162" s="37">
        <f>INFO!$D$19</f>
        <v>0</v>
      </c>
      <c r="U162" s="37">
        <f>INFO!$D$22</f>
        <v>0</v>
      </c>
      <c r="V162" s="37">
        <f>INFO!$D$23</f>
        <v>0</v>
      </c>
      <c r="W162" s="37">
        <f>INFO!$D$24</f>
        <v>0</v>
      </c>
      <c r="X162" s="37">
        <f>INFO!$D$25</f>
        <v>0</v>
      </c>
      <c r="Y162" s="37">
        <f>INFO!$D$26</f>
        <v>0</v>
      </c>
      <c r="Z162" s="37">
        <f>INFO!$D$27</f>
        <v>0</v>
      </c>
      <c r="AA162" s="37">
        <f>INFO!$D$28</f>
        <v>0</v>
      </c>
      <c r="AB162" s="37">
        <f>INFO!$D$29</f>
        <v>0</v>
      </c>
      <c r="AC162" s="54">
        <f>INFO!$J$10</f>
        <v>3812.0250000000001</v>
      </c>
      <c r="AD162" s="37">
        <f>INFO!$J$9</f>
        <v>45.75</v>
      </c>
      <c r="AE162" s="37">
        <f t="shared" si="7"/>
        <v>0</v>
      </c>
    </row>
    <row r="163" spans="1:31">
      <c r="A163" t="s">
        <v>93</v>
      </c>
      <c r="B163" t="s">
        <v>94</v>
      </c>
      <c r="C163" s="39">
        <v>10091</v>
      </c>
      <c r="D163" s="104">
        <f>SUMIFS(HOLDS!K:K,HOLDS!C:C,B163)+SUMIFS(HOLDS!K:K,HOLDS!C:C,"CH.GR.RVSET")</f>
        <v>0</v>
      </c>
      <c r="E163" t="s">
        <v>3</v>
      </c>
      <c r="F163" s="48">
        <f>VLOOKUP(B163,HOLDS!C:T,5,FALSE)</f>
        <v>159.5</v>
      </c>
      <c r="G163" s="104">
        <f>SUMIFS(HOLDS!K:K,HOLDS!C:C,B163)</f>
        <v>0</v>
      </c>
      <c r="H163" s="48">
        <f t="shared" si="6"/>
        <v>0</v>
      </c>
      <c r="I163" s="37">
        <f>INFO!$D$6</f>
        <v>0</v>
      </c>
      <c r="J163" s="37">
        <f>INFO!$D$7</f>
        <v>0</v>
      </c>
      <c r="K163" s="37">
        <f>INFO!$D$8</f>
        <v>0</v>
      </c>
      <c r="L163" s="37">
        <f>INFO!$D$9</f>
        <v>0</v>
      </c>
      <c r="M163" s="37">
        <f>INFO!$D$10</f>
        <v>0</v>
      </c>
      <c r="N163" s="37">
        <f>INFO!$D$11</f>
        <v>0</v>
      </c>
      <c r="O163" s="37">
        <f>INFO!$D$13</f>
        <v>0</v>
      </c>
      <c r="P163" s="37">
        <f>INFO!$D$14</f>
        <v>0</v>
      </c>
      <c r="Q163" s="37">
        <f>INFO!$D$15</f>
        <v>0</v>
      </c>
      <c r="R163" s="53">
        <f>INFO!$D$17</f>
        <v>0</v>
      </c>
      <c r="S163" s="37">
        <f>INFO!$D$18</f>
        <v>0</v>
      </c>
      <c r="T163" s="37">
        <f>INFO!$D$19</f>
        <v>0</v>
      </c>
      <c r="U163" s="37">
        <f>INFO!$D$22</f>
        <v>0</v>
      </c>
      <c r="V163" s="37">
        <f>INFO!$D$23</f>
        <v>0</v>
      </c>
      <c r="W163" s="37">
        <f>INFO!$D$24</f>
        <v>0</v>
      </c>
      <c r="X163" s="37">
        <f>INFO!$D$25</f>
        <v>0</v>
      </c>
      <c r="Y163" s="37">
        <f>INFO!$D$26</f>
        <v>0</v>
      </c>
      <c r="Z163" s="37">
        <f>INFO!$D$27</f>
        <v>0</v>
      </c>
      <c r="AA163" s="37">
        <f>INFO!$D$28</f>
        <v>0</v>
      </c>
      <c r="AB163" s="37">
        <f>INFO!$D$29</f>
        <v>0</v>
      </c>
      <c r="AC163" s="54">
        <f>INFO!$J$10</f>
        <v>3812.0250000000001</v>
      </c>
      <c r="AD163" s="37">
        <f>INFO!$J$9</f>
        <v>45.75</v>
      </c>
      <c r="AE163" s="37">
        <f t="shared" si="7"/>
        <v>0</v>
      </c>
    </row>
    <row r="164" spans="1:31">
      <c r="A164" t="s">
        <v>95</v>
      </c>
      <c r="B164" t="s">
        <v>96</v>
      </c>
      <c r="C164" s="39">
        <v>10091</v>
      </c>
      <c r="D164" s="104">
        <f>SUMIFS(HOLDS!K:K,HOLDS!C:C,B164)+SUMIFS(HOLDS!K:K,HOLDS!C:C,"CH.GR.RVSET")</f>
        <v>0</v>
      </c>
      <c r="E164" t="s">
        <v>3</v>
      </c>
      <c r="F164" s="48">
        <f>VLOOKUP(B164,HOLDS!C:T,5,FALSE)</f>
        <v>136.5</v>
      </c>
      <c r="G164" s="104">
        <f>SUMIFS(HOLDS!K:K,HOLDS!C:C,B164)</f>
        <v>0</v>
      </c>
      <c r="H164" s="48">
        <f t="shared" si="6"/>
        <v>0</v>
      </c>
      <c r="I164" s="37">
        <f>INFO!$D$6</f>
        <v>0</v>
      </c>
      <c r="J164" s="37">
        <f>INFO!$D$7</f>
        <v>0</v>
      </c>
      <c r="K164" s="37">
        <f>INFO!$D$8</f>
        <v>0</v>
      </c>
      <c r="L164" s="37">
        <f>INFO!$D$9</f>
        <v>0</v>
      </c>
      <c r="M164" s="37">
        <f>INFO!$D$10</f>
        <v>0</v>
      </c>
      <c r="N164" s="37">
        <f>INFO!$D$11</f>
        <v>0</v>
      </c>
      <c r="O164" s="37">
        <f>INFO!$D$13</f>
        <v>0</v>
      </c>
      <c r="P164" s="37">
        <f>INFO!$D$14</f>
        <v>0</v>
      </c>
      <c r="Q164" s="37">
        <f>INFO!$D$15</f>
        <v>0</v>
      </c>
      <c r="R164" s="53">
        <f>INFO!$D$17</f>
        <v>0</v>
      </c>
      <c r="S164" s="37">
        <f>INFO!$D$18</f>
        <v>0</v>
      </c>
      <c r="T164" s="37">
        <f>INFO!$D$19</f>
        <v>0</v>
      </c>
      <c r="U164" s="37">
        <f>INFO!$D$22</f>
        <v>0</v>
      </c>
      <c r="V164" s="37">
        <f>INFO!$D$23</f>
        <v>0</v>
      </c>
      <c r="W164" s="37">
        <f>INFO!$D$24</f>
        <v>0</v>
      </c>
      <c r="X164" s="37">
        <f>INFO!$D$25</f>
        <v>0</v>
      </c>
      <c r="Y164" s="37">
        <f>INFO!$D$26</f>
        <v>0</v>
      </c>
      <c r="Z164" s="37">
        <f>INFO!$D$27</f>
        <v>0</v>
      </c>
      <c r="AA164" s="37">
        <f>INFO!$D$28</f>
        <v>0</v>
      </c>
      <c r="AB164" s="37">
        <f>INFO!$D$29</f>
        <v>0</v>
      </c>
      <c r="AC164" s="54">
        <f>INFO!$J$10</f>
        <v>3812.0250000000001</v>
      </c>
      <c r="AD164" s="37">
        <f>INFO!$J$9</f>
        <v>45.75</v>
      </c>
      <c r="AE164" s="37">
        <f t="shared" si="7"/>
        <v>0</v>
      </c>
    </row>
    <row r="165" spans="1:31">
      <c r="A165" t="s">
        <v>97</v>
      </c>
      <c r="B165" t="s">
        <v>98</v>
      </c>
      <c r="C165" s="39">
        <v>10091</v>
      </c>
      <c r="D165" s="104">
        <f>SUMIFS(HOLDS!K:K,HOLDS!C:C,B165)+SUMIFS(HOLDS!K:K,HOLDS!C:C,"CH.GR.RVSET")</f>
        <v>0</v>
      </c>
      <c r="E165" t="s">
        <v>3</v>
      </c>
      <c r="F165" s="48">
        <f>VLOOKUP(B165,HOLDS!C:T,5,FALSE)</f>
        <v>141.5</v>
      </c>
      <c r="G165" s="104">
        <f>SUMIFS(HOLDS!K:K,HOLDS!C:C,B165)</f>
        <v>0</v>
      </c>
      <c r="H165" s="48">
        <f t="shared" si="6"/>
        <v>0</v>
      </c>
      <c r="I165" s="37">
        <f>INFO!$D$6</f>
        <v>0</v>
      </c>
      <c r="J165" s="37">
        <f>INFO!$D$7</f>
        <v>0</v>
      </c>
      <c r="K165" s="37">
        <f>INFO!$D$8</f>
        <v>0</v>
      </c>
      <c r="L165" s="37">
        <f>INFO!$D$9</f>
        <v>0</v>
      </c>
      <c r="M165" s="37">
        <f>INFO!$D$10</f>
        <v>0</v>
      </c>
      <c r="N165" s="37">
        <f>INFO!$D$11</f>
        <v>0</v>
      </c>
      <c r="O165" s="37">
        <f>INFO!$D$13</f>
        <v>0</v>
      </c>
      <c r="P165" s="37">
        <f>INFO!$D$14</f>
        <v>0</v>
      </c>
      <c r="Q165" s="37">
        <f>INFO!$D$15</f>
        <v>0</v>
      </c>
      <c r="R165" s="53">
        <f>INFO!$D$17</f>
        <v>0</v>
      </c>
      <c r="S165" s="37">
        <f>INFO!$D$18</f>
        <v>0</v>
      </c>
      <c r="T165" s="37">
        <f>INFO!$D$19</f>
        <v>0</v>
      </c>
      <c r="U165" s="37">
        <f>INFO!$D$22</f>
        <v>0</v>
      </c>
      <c r="V165" s="37">
        <f>INFO!$D$23</f>
        <v>0</v>
      </c>
      <c r="W165" s="37">
        <f>INFO!$D$24</f>
        <v>0</v>
      </c>
      <c r="X165" s="37">
        <f>INFO!$D$25</f>
        <v>0</v>
      </c>
      <c r="Y165" s="37">
        <f>INFO!$D$26</f>
        <v>0</v>
      </c>
      <c r="Z165" s="37">
        <f>INFO!$D$27</f>
        <v>0</v>
      </c>
      <c r="AA165" s="37">
        <f>INFO!$D$28</f>
        <v>0</v>
      </c>
      <c r="AB165" s="37">
        <f>INFO!$D$29</f>
        <v>0</v>
      </c>
      <c r="AC165" s="54">
        <f>INFO!$J$10</f>
        <v>3812.0250000000001</v>
      </c>
      <c r="AD165" s="37">
        <f>INFO!$J$9</f>
        <v>45.75</v>
      </c>
      <c r="AE165" s="37">
        <f t="shared" si="7"/>
        <v>0</v>
      </c>
    </row>
    <row r="166" spans="1:31">
      <c r="A166" t="s">
        <v>99</v>
      </c>
      <c r="B166" t="s">
        <v>100</v>
      </c>
      <c r="C166" s="39">
        <v>10091</v>
      </c>
      <c r="D166" s="104">
        <f>SUMIFS(HOLDS!K:K,HOLDS!C:C,B166)+SUMIFS(HOLDS!K:K,HOLDS!C:C,"CH.GR.RVSET")</f>
        <v>0</v>
      </c>
      <c r="E166" t="s">
        <v>3</v>
      </c>
      <c r="F166" s="48">
        <f>VLOOKUP(B166,HOLDS!C:T,5,FALSE)</f>
        <v>161.5</v>
      </c>
      <c r="G166" s="104">
        <f>SUMIFS(HOLDS!K:K,HOLDS!C:C,B166)</f>
        <v>0</v>
      </c>
      <c r="H166" s="48">
        <f t="shared" si="6"/>
        <v>0</v>
      </c>
      <c r="I166" s="37">
        <f>INFO!$D$6</f>
        <v>0</v>
      </c>
      <c r="J166" s="37">
        <f>INFO!$D$7</f>
        <v>0</v>
      </c>
      <c r="K166" s="37">
        <f>INFO!$D$8</f>
        <v>0</v>
      </c>
      <c r="L166" s="37">
        <f>INFO!$D$9</f>
        <v>0</v>
      </c>
      <c r="M166" s="37">
        <f>INFO!$D$10</f>
        <v>0</v>
      </c>
      <c r="N166" s="37">
        <f>INFO!$D$11</f>
        <v>0</v>
      </c>
      <c r="O166" s="37">
        <f>INFO!$D$13</f>
        <v>0</v>
      </c>
      <c r="P166" s="37">
        <f>INFO!$D$14</f>
        <v>0</v>
      </c>
      <c r="Q166" s="37">
        <f>INFO!$D$15</f>
        <v>0</v>
      </c>
      <c r="R166" s="53">
        <f>INFO!$D$17</f>
        <v>0</v>
      </c>
      <c r="S166" s="37">
        <f>INFO!$D$18</f>
        <v>0</v>
      </c>
      <c r="T166" s="37">
        <f>INFO!$D$19</f>
        <v>0</v>
      </c>
      <c r="U166" s="37">
        <f>INFO!$D$22</f>
        <v>0</v>
      </c>
      <c r="V166" s="37">
        <f>INFO!$D$23</f>
        <v>0</v>
      </c>
      <c r="W166" s="37">
        <f>INFO!$D$24</f>
        <v>0</v>
      </c>
      <c r="X166" s="37">
        <f>INFO!$D$25</f>
        <v>0</v>
      </c>
      <c r="Y166" s="37">
        <f>INFO!$D$26</f>
        <v>0</v>
      </c>
      <c r="Z166" s="37">
        <f>INFO!$D$27</f>
        <v>0</v>
      </c>
      <c r="AA166" s="37">
        <f>INFO!$D$28</f>
        <v>0</v>
      </c>
      <c r="AB166" s="37">
        <f>INFO!$D$29</f>
        <v>0</v>
      </c>
      <c r="AC166" s="54">
        <f>INFO!$J$10</f>
        <v>3812.0250000000001</v>
      </c>
      <c r="AD166" s="37">
        <f>INFO!$J$9</f>
        <v>45.75</v>
      </c>
      <c r="AE166" s="37">
        <f t="shared" si="7"/>
        <v>0</v>
      </c>
    </row>
    <row r="167" spans="1:31">
      <c r="A167" t="s">
        <v>101</v>
      </c>
      <c r="B167" t="s">
        <v>102</v>
      </c>
      <c r="C167" s="39">
        <v>10091</v>
      </c>
      <c r="D167" s="104">
        <f>SUMIFS(HOLDS!K:K,HOLDS!C:C,B167)+SUMIFS(HOLDS!K:K,HOLDS!C:C,"CH.GR.RVSET")</f>
        <v>0</v>
      </c>
      <c r="E167" t="s">
        <v>3</v>
      </c>
      <c r="F167" s="48">
        <f>VLOOKUP(B167,HOLDS!C:T,5,FALSE)</f>
        <v>183</v>
      </c>
      <c r="G167" s="104">
        <f>SUMIFS(HOLDS!K:K,HOLDS!C:C,B167)</f>
        <v>0</v>
      </c>
      <c r="H167" s="48">
        <f t="shared" si="6"/>
        <v>0</v>
      </c>
      <c r="I167" s="37">
        <f>INFO!$D$6</f>
        <v>0</v>
      </c>
      <c r="J167" s="37">
        <f>INFO!$D$7</f>
        <v>0</v>
      </c>
      <c r="K167" s="37">
        <f>INFO!$D$8</f>
        <v>0</v>
      </c>
      <c r="L167" s="37">
        <f>INFO!$D$9</f>
        <v>0</v>
      </c>
      <c r="M167" s="37">
        <f>INFO!$D$10</f>
        <v>0</v>
      </c>
      <c r="N167" s="37">
        <f>INFO!$D$11</f>
        <v>0</v>
      </c>
      <c r="O167" s="37">
        <f>INFO!$D$13</f>
        <v>0</v>
      </c>
      <c r="P167" s="37">
        <f>INFO!$D$14</f>
        <v>0</v>
      </c>
      <c r="Q167" s="37">
        <f>INFO!$D$15</f>
        <v>0</v>
      </c>
      <c r="R167" s="53">
        <f>INFO!$D$17</f>
        <v>0</v>
      </c>
      <c r="S167" s="37">
        <f>INFO!$D$18</f>
        <v>0</v>
      </c>
      <c r="T167" s="37">
        <f>INFO!$D$19</f>
        <v>0</v>
      </c>
      <c r="U167" s="37">
        <f>INFO!$D$22</f>
        <v>0</v>
      </c>
      <c r="V167" s="37">
        <f>INFO!$D$23</f>
        <v>0</v>
      </c>
      <c r="W167" s="37">
        <f>INFO!$D$24</f>
        <v>0</v>
      </c>
      <c r="X167" s="37">
        <f>INFO!$D$25</f>
        <v>0</v>
      </c>
      <c r="Y167" s="37">
        <f>INFO!$D$26</f>
        <v>0</v>
      </c>
      <c r="Z167" s="37">
        <f>INFO!$D$27</f>
        <v>0</v>
      </c>
      <c r="AA167" s="37">
        <f>INFO!$D$28</f>
        <v>0</v>
      </c>
      <c r="AB167" s="37">
        <f>INFO!$D$29</f>
        <v>0</v>
      </c>
      <c r="AC167" s="54">
        <f>INFO!$J$10</f>
        <v>3812.0250000000001</v>
      </c>
      <c r="AD167" s="37">
        <f>INFO!$J$9</f>
        <v>45.75</v>
      </c>
      <c r="AE167" s="37">
        <f t="shared" si="7"/>
        <v>0</v>
      </c>
    </row>
    <row r="168" spans="1:31">
      <c r="A168" t="s">
        <v>103</v>
      </c>
      <c r="B168" t="s">
        <v>104</v>
      </c>
      <c r="C168" s="39">
        <v>10091</v>
      </c>
      <c r="D168" s="104">
        <f>SUMIFS(HOLDS!K:K,HOLDS!C:C,B168)+SUMIFS(HOLDS!K:K,HOLDS!C:C,"CH.GR.RVSET")</f>
        <v>0</v>
      </c>
      <c r="E168" t="s">
        <v>3</v>
      </c>
      <c r="F168" s="48">
        <f>VLOOKUP(B168,HOLDS!C:T,5,FALSE)</f>
        <v>146.5</v>
      </c>
      <c r="G168" s="104">
        <f>SUMIFS(HOLDS!K:K,HOLDS!C:C,B168)</f>
        <v>0</v>
      </c>
      <c r="H168" s="48">
        <f t="shared" si="6"/>
        <v>0</v>
      </c>
      <c r="I168" s="37">
        <f>INFO!$D$6</f>
        <v>0</v>
      </c>
      <c r="J168" s="37">
        <f>INFO!$D$7</f>
        <v>0</v>
      </c>
      <c r="K168" s="37">
        <f>INFO!$D$8</f>
        <v>0</v>
      </c>
      <c r="L168" s="37">
        <f>INFO!$D$9</f>
        <v>0</v>
      </c>
      <c r="M168" s="37">
        <f>INFO!$D$10</f>
        <v>0</v>
      </c>
      <c r="N168" s="37">
        <f>INFO!$D$11</f>
        <v>0</v>
      </c>
      <c r="O168" s="37">
        <f>INFO!$D$13</f>
        <v>0</v>
      </c>
      <c r="P168" s="37">
        <f>INFO!$D$14</f>
        <v>0</v>
      </c>
      <c r="Q168" s="37">
        <f>INFO!$D$15</f>
        <v>0</v>
      </c>
      <c r="R168" s="53">
        <f>INFO!$D$17</f>
        <v>0</v>
      </c>
      <c r="S168" s="37">
        <f>INFO!$D$18</f>
        <v>0</v>
      </c>
      <c r="T168" s="37">
        <f>INFO!$D$19</f>
        <v>0</v>
      </c>
      <c r="U168" s="37">
        <f>INFO!$D$22</f>
        <v>0</v>
      </c>
      <c r="V168" s="37">
        <f>INFO!$D$23</f>
        <v>0</v>
      </c>
      <c r="W168" s="37">
        <f>INFO!$D$24</f>
        <v>0</v>
      </c>
      <c r="X168" s="37">
        <f>INFO!$D$25</f>
        <v>0</v>
      </c>
      <c r="Y168" s="37">
        <f>INFO!$D$26</f>
        <v>0</v>
      </c>
      <c r="Z168" s="37">
        <f>INFO!$D$27</f>
        <v>0</v>
      </c>
      <c r="AA168" s="37">
        <f>INFO!$D$28</f>
        <v>0</v>
      </c>
      <c r="AB168" s="37">
        <f>INFO!$D$29</f>
        <v>0</v>
      </c>
      <c r="AC168" s="54">
        <f>INFO!$J$10</f>
        <v>3812.0250000000001</v>
      </c>
      <c r="AD168" s="37">
        <f>INFO!$J$9</f>
        <v>45.75</v>
      </c>
      <c r="AE168" s="37">
        <f t="shared" si="7"/>
        <v>0</v>
      </c>
    </row>
    <row r="169" spans="1:31">
      <c r="A169" t="s">
        <v>105</v>
      </c>
      <c r="B169" t="s">
        <v>106</v>
      </c>
      <c r="C169" s="39">
        <v>10091</v>
      </c>
      <c r="D169" s="104">
        <f>SUMIFS(HOLDS!K:K,HOLDS!C:C,B169)+SUMIFS(HOLDS!K:K,HOLDS!C:C,"CH.GR.RVSET")</f>
        <v>0</v>
      </c>
      <c r="E169" t="s">
        <v>3</v>
      </c>
      <c r="F169" s="48">
        <f>VLOOKUP(B169,HOLDS!C:T,5,FALSE)</f>
        <v>188</v>
      </c>
      <c r="G169" s="104">
        <f>SUMIFS(HOLDS!K:K,HOLDS!C:C,B169)</f>
        <v>0</v>
      </c>
      <c r="H169" s="48">
        <f t="shared" si="6"/>
        <v>0</v>
      </c>
      <c r="I169" s="37">
        <f>INFO!$D$6</f>
        <v>0</v>
      </c>
      <c r="J169" s="37">
        <f>INFO!$D$7</f>
        <v>0</v>
      </c>
      <c r="K169" s="37">
        <f>INFO!$D$8</f>
        <v>0</v>
      </c>
      <c r="L169" s="37">
        <f>INFO!$D$9</f>
        <v>0</v>
      </c>
      <c r="M169" s="37">
        <f>INFO!$D$10</f>
        <v>0</v>
      </c>
      <c r="N169" s="37">
        <f>INFO!$D$11</f>
        <v>0</v>
      </c>
      <c r="O169" s="37">
        <f>INFO!$D$13</f>
        <v>0</v>
      </c>
      <c r="P169" s="37">
        <f>INFO!$D$14</f>
        <v>0</v>
      </c>
      <c r="Q169" s="37">
        <f>INFO!$D$15</f>
        <v>0</v>
      </c>
      <c r="R169" s="53">
        <f>INFO!$D$17</f>
        <v>0</v>
      </c>
      <c r="S169" s="37">
        <f>INFO!$D$18</f>
        <v>0</v>
      </c>
      <c r="T169" s="37">
        <f>INFO!$D$19</f>
        <v>0</v>
      </c>
      <c r="U169" s="37">
        <f>INFO!$D$22</f>
        <v>0</v>
      </c>
      <c r="V169" s="37">
        <f>INFO!$D$23</f>
        <v>0</v>
      </c>
      <c r="W169" s="37">
        <f>INFO!$D$24</f>
        <v>0</v>
      </c>
      <c r="X169" s="37">
        <f>INFO!$D$25</f>
        <v>0</v>
      </c>
      <c r="Y169" s="37">
        <f>INFO!$D$26</f>
        <v>0</v>
      </c>
      <c r="Z169" s="37">
        <f>INFO!$D$27</f>
        <v>0</v>
      </c>
      <c r="AA169" s="37">
        <f>INFO!$D$28</f>
        <v>0</v>
      </c>
      <c r="AB169" s="37">
        <f>INFO!$D$29</f>
        <v>0</v>
      </c>
      <c r="AC169" s="54">
        <f>INFO!$J$10</f>
        <v>3812.0250000000001</v>
      </c>
      <c r="AD169" s="37">
        <f>INFO!$J$9</f>
        <v>45.75</v>
      </c>
      <c r="AE169" s="37">
        <f t="shared" si="7"/>
        <v>0</v>
      </c>
    </row>
    <row r="170" spans="1:31">
      <c r="A170" t="s">
        <v>107</v>
      </c>
      <c r="B170" t="s">
        <v>108</v>
      </c>
      <c r="C170" s="39">
        <v>10091</v>
      </c>
      <c r="D170" s="104">
        <f>SUMIFS(HOLDS!K:K,HOLDS!C:C,B170)+SUMIFS(HOLDS!K:K,HOLDS!C:C,"CH.GR.RVSET")</f>
        <v>0</v>
      </c>
      <c r="E170" t="s">
        <v>3</v>
      </c>
      <c r="F170" s="48">
        <f>VLOOKUP(B170,HOLDS!C:T,5,FALSE)</f>
        <v>150</v>
      </c>
      <c r="G170" s="104">
        <f>SUMIFS(HOLDS!K:K,HOLDS!C:C,B170)</f>
        <v>0</v>
      </c>
      <c r="H170" s="48">
        <f t="shared" si="6"/>
        <v>0</v>
      </c>
      <c r="I170" s="37">
        <f>INFO!$D$6</f>
        <v>0</v>
      </c>
      <c r="J170" s="37">
        <f>INFO!$D$7</f>
        <v>0</v>
      </c>
      <c r="K170" s="37">
        <f>INFO!$D$8</f>
        <v>0</v>
      </c>
      <c r="L170" s="37">
        <f>INFO!$D$9</f>
        <v>0</v>
      </c>
      <c r="M170" s="37">
        <f>INFO!$D$10</f>
        <v>0</v>
      </c>
      <c r="N170" s="37">
        <f>INFO!$D$11</f>
        <v>0</v>
      </c>
      <c r="O170" s="37">
        <f>INFO!$D$13</f>
        <v>0</v>
      </c>
      <c r="P170" s="37">
        <f>INFO!$D$14</f>
        <v>0</v>
      </c>
      <c r="Q170" s="37">
        <f>INFO!$D$15</f>
        <v>0</v>
      </c>
      <c r="R170" s="53">
        <f>INFO!$D$17</f>
        <v>0</v>
      </c>
      <c r="S170" s="37">
        <f>INFO!$D$18</f>
        <v>0</v>
      </c>
      <c r="T170" s="37">
        <f>INFO!$D$19</f>
        <v>0</v>
      </c>
      <c r="U170" s="37">
        <f>INFO!$D$22</f>
        <v>0</v>
      </c>
      <c r="V170" s="37">
        <f>INFO!$D$23</f>
        <v>0</v>
      </c>
      <c r="W170" s="37">
        <f>INFO!$D$24</f>
        <v>0</v>
      </c>
      <c r="X170" s="37">
        <f>INFO!$D$25</f>
        <v>0</v>
      </c>
      <c r="Y170" s="37">
        <f>INFO!$D$26</f>
        <v>0</v>
      </c>
      <c r="Z170" s="37">
        <f>INFO!$D$27</f>
        <v>0</v>
      </c>
      <c r="AA170" s="37">
        <f>INFO!$D$28</f>
        <v>0</v>
      </c>
      <c r="AB170" s="37">
        <f>INFO!$D$29</f>
        <v>0</v>
      </c>
      <c r="AC170" s="54">
        <f>INFO!$J$10</f>
        <v>3812.0250000000001</v>
      </c>
      <c r="AD170" s="37">
        <f>INFO!$J$9</f>
        <v>45.75</v>
      </c>
      <c r="AE170" s="37">
        <f t="shared" si="7"/>
        <v>0</v>
      </c>
    </row>
    <row r="171" spans="1:31">
      <c r="A171" t="s">
        <v>109</v>
      </c>
      <c r="B171" t="s">
        <v>110</v>
      </c>
      <c r="C171" s="39">
        <v>10091</v>
      </c>
      <c r="D171" s="104">
        <f>SUMIFS(HOLDS!K:K,HOLDS!C:C,B171)+SUMIFS(HOLDS!K:K,HOLDS!C:C,"CH.GR.RVSET")</f>
        <v>0</v>
      </c>
      <c r="E171" t="s">
        <v>3</v>
      </c>
      <c r="F171" s="48">
        <f>VLOOKUP(B171,HOLDS!C:T,5,FALSE)</f>
        <v>221.5</v>
      </c>
      <c r="G171" s="104">
        <f>SUMIFS(HOLDS!K:K,HOLDS!C:C,B171)</f>
        <v>0</v>
      </c>
      <c r="H171" s="48">
        <f t="shared" si="6"/>
        <v>0</v>
      </c>
      <c r="I171" s="37">
        <f>INFO!$D$6</f>
        <v>0</v>
      </c>
      <c r="J171" s="37">
        <f>INFO!$D$7</f>
        <v>0</v>
      </c>
      <c r="K171" s="37">
        <f>INFO!$D$8</f>
        <v>0</v>
      </c>
      <c r="L171" s="37">
        <f>INFO!$D$9</f>
        <v>0</v>
      </c>
      <c r="M171" s="37">
        <f>INFO!$D$10</f>
        <v>0</v>
      </c>
      <c r="N171" s="37">
        <f>INFO!$D$11</f>
        <v>0</v>
      </c>
      <c r="O171" s="37">
        <f>INFO!$D$13</f>
        <v>0</v>
      </c>
      <c r="P171" s="37">
        <f>INFO!$D$14</f>
        <v>0</v>
      </c>
      <c r="Q171" s="37">
        <f>INFO!$D$15</f>
        <v>0</v>
      </c>
      <c r="R171" s="53">
        <f>INFO!$D$17</f>
        <v>0</v>
      </c>
      <c r="S171" s="37">
        <f>INFO!$D$18</f>
        <v>0</v>
      </c>
      <c r="T171" s="37">
        <f>INFO!$D$19</f>
        <v>0</v>
      </c>
      <c r="U171" s="37">
        <f>INFO!$D$22</f>
        <v>0</v>
      </c>
      <c r="V171" s="37">
        <f>INFO!$D$23</f>
        <v>0</v>
      </c>
      <c r="W171" s="37">
        <f>INFO!$D$24</f>
        <v>0</v>
      </c>
      <c r="X171" s="37">
        <f>INFO!$D$25</f>
        <v>0</v>
      </c>
      <c r="Y171" s="37">
        <f>INFO!$D$26</f>
        <v>0</v>
      </c>
      <c r="Z171" s="37">
        <f>INFO!$D$27</f>
        <v>0</v>
      </c>
      <c r="AA171" s="37">
        <f>INFO!$D$28</f>
        <v>0</v>
      </c>
      <c r="AB171" s="37">
        <f>INFO!$D$29</f>
        <v>0</v>
      </c>
      <c r="AC171" s="54">
        <f>INFO!$J$10</f>
        <v>3812.0250000000001</v>
      </c>
      <c r="AD171" s="37">
        <f>INFO!$J$9</f>
        <v>45.75</v>
      </c>
      <c r="AE171" s="37">
        <f t="shared" si="7"/>
        <v>0</v>
      </c>
    </row>
    <row r="172" spans="1:31">
      <c r="A172" t="s">
        <v>111</v>
      </c>
      <c r="B172" t="s">
        <v>112</v>
      </c>
      <c r="C172" s="39">
        <v>10091</v>
      </c>
      <c r="D172" s="104">
        <f>SUMIFS(HOLDS!K:K,HOLDS!C:C,B172)+SUMIFS(HOLDS!K:K,HOLDS!C:C,"CH.GR.RVSET")</f>
        <v>0</v>
      </c>
      <c r="E172" t="s">
        <v>3</v>
      </c>
      <c r="F172" s="48">
        <f>VLOOKUP(B172,HOLDS!C:T,5,FALSE)</f>
        <v>229</v>
      </c>
      <c r="G172" s="104">
        <f>SUMIFS(HOLDS!K:K,HOLDS!C:C,B172)</f>
        <v>0</v>
      </c>
      <c r="H172" s="48">
        <f t="shared" si="6"/>
        <v>0</v>
      </c>
      <c r="I172" s="37">
        <f>INFO!$D$6</f>
        <v>0</v>
      </c>
      <c r="J172" s="37">
        <f>INFO!$D$7</f>
        <v>0</v>
      </c>
      <c r="K172" s="37">
        <f>INFO!$D$8</f>
        <v>0</v>
      </c>
      <c r="L172" s="37">
        <f>INFO!$D$9</f>
        <v>0</v>
      </c>
      <c r="M172" s="37">
        <f>INFO!$D$10</f>
        <v>0</v>
      </c>
      <c r="N172" s="37">
        <f>INFO!$D$11</f>
        <v>0</v>
      </c>
      <c r="O172" s="37">
        <f>INFO!$D$13</f>
        <v>0</v>
      </c>
      <c r="P172" s="37">
        <f>INFO!$D$14</f>
        <v>0</v>
      </c>
      <c r="Q172" s="37">
        <f>INFO!$D$15</f>
        <v>0</v>
      </c>
      <c r="R172" s="53">
        <f>INFO!$D$17</f>
        <v>0</v>
      </c>
      <c r="S172" s="37">
        <f>INFO!$D$18</f>
        <v>0</v>
      </c>
      <c r="T172" s="37">
        <f>INFO!$D$19</f>
        <v>0</v>
      </c>
      <c r="U172" s="37">
        <f>INFO!$D$22</f>
        <v>0</v>
      </c>
      <c r="V172" s="37">
        <f>INFO!$D$23</f>
        <v>0</v>
      </c>
      <c r="W172" s="37">
        <f>INFO!$D$24</f>
        <v>0</v>
      </c>
      <c r="X172" s="37">
        <f>INFO!$D$25</f>
        <v>0</v>
      </c>
      <c r="Y172" s="37">
        <f>INFO!$D$26</f>
        <v>0</v>
      </c>
      <c r="Z172" s="37">
        <f>INFO!$D$27</f>
        <v>0</v>
      </c>
      <c r="AA172" s="37">
        <f>INFO!$D$28</f>
        <v>0</v>
      </c>
      <c r="AB172" s="37">
        <f>INFO!$D$29</f>
        <v>0</v>
      </c>
      <c r="AC172" s="54">
        <f>INFO!$J$10</f>
        <v>3812.0250000000001</v>
      </c>
      <c r="AD172" s="37">
        <f>INFO!$J$9</f>
        <v>45.75</v>
      </c>
      <c r="AE172" s="37">
        <f t="shared" si="7"/>
        <v>0</v>
      </c>
    </row>
    <row r="173" spans="1:31">
      <c r="A173" t="s">
        <v>113</v>
      </c>
      <c r="B173" t="s">
        <v>114</v>
      </c>
      <c r="C173" s="39">
        <v>10091</v>
      </c>
      <c r="D173" s="104">
        <f>SUMIFS(HOLDS!K:K,HOLDS!C:C,B173)+SUMIFS(HOLDS!K:K,HOLDS!C:C,"CH.GR.RVSET")</f>
        <v>0</v>
      </c>
      <c r="E173" t="s">
        <v>3</v>
      </c>
      <c r="F173" s="48">
        <f>VLOOKUP(B173,HOLDS!C:T,5,FALSE)</f>
        <v>229</v>
      </c>
      <c r="G173" s="104">
        <f>SUMIFS(HOLDS!K:K,HOLDS!C:C,B173)</f>
        <v>0</v>
      </c>
      <c r="H173" s="48">
        <f t="shared" si="6"/>
        <v>0</v>
      </c>
      <c r="I173" s="37">
        <f>INFO!$D$6</f>
        <v>0</v>
      </c>
      <c r="J173" s="37">
        <f>INFO!$D$7</f>
        <v>0</v>
      </c>
      <c r="K173" s="37">
        <f>INFO!$D$8</f>
        <v>0</v>
      </c>
      <c r="L173" s="37">
        <f>INFO!$D$9</f>
        <v>0</v>
      </c>
      <c r="M173" s="37">
        <f>INFO!$D$10</f>
        <v>0</v>
      </c>
      <c r="N173" s="37">
        <f>INFO!$D$11</f>
        <v>0</v>
      </c>
      <c r="O173" s="37">
        <f>INFO!$D$13</f>
        <v>0</v>
      </c>
      <c r="P173" s="37">
        <f>INFO!$D$14</f>
        <v>0</v>
      </c>
      <c r="Q173" s="37">
        <f>INFO!$D$15</f>
        <v>0</v>
      </c>
      <c r="R173" s="53">
        <f>INFO!$D$17</f>
        <v>0</v>
      </c>
      <c r="S173" s="37">
        <f>INFO!$D$18</f>
        <v>0</v>
      </c>
      <c r="T173" s="37">
        <f>INFO!$D$19</f>
        <v>0</v>
      </c>
      <c r="U173" s="37">
        <f>INFO!$D$22</f>
        <v>0</v>
      </c>
      <c r="V173" s="37">
        <f>INFO!$D$23</f>
        <v>0</v>
      </c>
      <c r="W173" s="37">
        <f>INFO!$D$24</f>
        <v>0</v>
      </c>
      <c r="X173" s="37">
        <f>INFO!$D$25</f>
        <v>0</v>
      </c>
      <c r="Y173" s="37">
        <f>INFO!$D$26</f>
        <v>0</v>
      </c>
      <c r="Z173" s="37">
        <f>INFO!$D$27</f>
        <v>0</v>
      </c>
      <c r="AA173" s="37">
        <f>INFO!$D$28</f>
        <v>0</v>
      </c>
      <c r="AB173" s="37">
        <f>INFO!$D$29</f>
        <v>0</v>
      </c>
      <c r="AC173" s="54">
        <f>INFO!$J$10</f>
        <v>3812.0250000000001</v>
      </c>
      <c r="AD173" s="37">
        <f>INFO!$J$9</f>
        <v>45.75</v>
      </c>
      <c r="AE173" s="37">
        <f t="shared" si="7"/>
        <v>0</v>
      </c>
    </row>
    <row r="174" spans="1:31">
      <c r="A174" s="91" t="s">
        <v>507</v>
      </c>
      <c r="B174" s="91" t="s">
        <v>23</v>
      </c>
      <c r="C174" s="96">
        <v>10090</v>
      </c>
      <c r="D174" s="103"/>
      <c r="E174" s="91" t="s">
        <v>4</v>
      </c>
      <c r="F174" s="92">
        <f>VLOOKUP(B174,HOLDS!C:T,5,FALSE)</f>
        <v>5635.5</v>
      </c>
      <c r="G174" s="103">
        <f>SUMIFS(HOLDS!L:L,HOLDS!C:C,B174)</f>
        <v>0</v>
      </c>
      <c r="H174" s="92">
        <f>F174*G174</f>
        <v>0</v>
      </c>
      <c r="I174" s="93">
        <f>INFO!$D$6</f>
        <v>0</v>
      </c>
      <c r="J174" s="93">
        <f>INFO!$D$7</f>
        <v>0</v>
      </c>
      <c r="K174" s="93">
        <f>INFO!$D$8</f>
        <v>0</v>
      </c>
      <c r="L174" s="93">
        <f>INFO!$D$9</f>
        <v>0</v>
      </c>
      <c r="M174" s="93">
        <f>INFO!$D$10</f>
        <v>0</v>
      </c>
      <c r="N174" s="93">
        <f>INFO!$D$11</f>
        <v>0</v>
      </c>
      <c r="O174" s="93">
        <f>INFO!$D$13</f>
        <v>0</v>
      </c>
      <c r="P174" s="93">
        <f>INFO!$D$14</f>
        <v>0</v>
      </c>
      <c r="Q174" s="93">
        <f>INFO!$D$15</f>
        <v>0</v>
      </c>
      <c r="R174" s="94">
        <f>INFO!$D$17</f>
        <v>0</v>
      </c>
      <c r="S174" s="93">
        <f>INFO!$D$18</f>
        <v>0</v>
      </c>
      <c r="T174" s="93">
        <f>INFO!$D$19</f>
        <v>0</v>
      </c>
      <c r="U174" s="93">
        <f>INFO!$D$22</f>
        <v>0</v>
      </c>
      <c r="V174" s="93">
        <f>INFO!$D$23</f>
        <v>0</v>
      </c>
      <c r="W174" s="93">
        <f>INFO!$D$24</f>
        <v>0</v>
      </c>
      <c r="X174" s="93">
        <f>INFO!$D$25</f>
        <v>0</v>
      </c>
      <c r="Y174" s="93">
        <f>INFO!$D$26</f>
        <v>0</v>
      </c>
      <c r="Z174" s="93">
        <f>INFO!$D$27</f>
        <v>0</v>
      </c>
      <c r="AA174" s="93">
        <f>INFO!$D$28</f>
        <v>0</v>
      </c>
      <c r="AB174" s="93">
        <f>INFO!$D$29</f>
        <v>0</v>
      </c>
      <c r="AC174" s="95">
        <f>INFO!$J$10</f>
        <v>3812.0250000000001</v>
      </c>
      <c r="AD174" s="93">
        <f>INFO!$J$9</f>
        <v>45.75</v>
      </c>
      <c r="AE174" s="100"/>
    </row>
    <row r="175" spans="1:31">
      <c r="A175" t="s">
        <v>25</v>
      </c>
      <c r="B175" t="s">
        <v>26</v>
      </c>
      <c r="C175" s="39">
        <v>10090</v>
      </c>
      <c r="D175" s="104">
        <f>SUMIFS(HOLDS!L:L,HOLDS!C:C,B175)+SUMIFS(HOLDS!L:L,HOLDS!C:C,"CH.GR.RVSET")</f>
        <v>0</v>
      </c>
      <c r="E175" t="s">
        <v>4</v>
      </c>
      <c r="F175" s="48">
        <f>VLOOKUP(B175,HOLDS!C:T,5,FALSE)</f>
        <v>149</v>
      </c>
      <c r="G175" s="104">
        <f>SUMIFS(HOLDS!L:L,HOLDS!C:C,B175)</f>
        <v>0</v>
      </c>
      <c r="H175" s="48">
        <f t="shared" ref="H175:H216" si="8">F175*G175</f>
        <v>0</v>
      </c>
      <c r="I175" s="37">
        <f>INFO!$D$6</f>
        <v>0</v>
      </c>
      <c r="J175" s="37">
        <f>INFO!$D$7</f>
        <v>0</v>
      </c>
      <c r="K175" s="37">
        <f>INFO!$D$8</f>
        <v>0</v>
      </c>
      <c r="L175" s="37">
        <f>INFO!$D$9</f>
        <v>0</v>
      </c>
      <c r="M175" s="37">
        <f>INFO!$D$10</f>
        <v>0</v>
      </c>
      <c r="N175" s="37">
        <f>INFO!$D$11</f>
        <v>0</v>
      </c>
      <c r="O175" s="37">
        <f>INFO!$D$13</f>
        <v>0</v>
      </c>
      <c r="P175" s="37">
        <f>INFO!$D$14</f>
        <v>0</v>
      </c>
      <c r="Q175" s="37">
        <f>INFO!$D$15</f>
        <v>0</v>
      </c>
      <c r="R175" s="53">
        <f>INFO!$D$17</f>
        <v>0</v>
      </c>
      <c r="S175" s="37">
        <f>INFO!$D$18</f>
        <v>0</v>
      </c>
      <c r="T175" s="37">
        <f>INFO!$D$19</f>
        <v>0</v>
      </c>
      <c r="U175" s="37">
        <f>INFO!$D$22</f>
        <v>0</v>
      </c>
      <c r="V175" s="37">
        <f>INFO!$D$23</f>
        <v>0</v>
      </c>
      <c r="W175" s="37">
        <f>INFO!$D$24</f>
        <v>0</v>
      </c>
      <c r="X175" s="37">
        <f>INFO!$D$25</f>
        <v>0</v>
      </c>
      <c r="Y175" s="37">
        <f>INFO!$D$26</f>
        <v>0</v>
      </c>
      <c r="Z175" s="37">
        <f>INFO!$D$27</f>
        <v>0</v>
      </c>
      <c r="AA175" s="37">
        <f>INFO!$D$28</f>
        <v>0</v>
      </c>
      <c r="AB175" s="37">
        <f>INFO!$D$29</f>
        <v>0</v>
      </c>
      <c r="AC175" s="54">
        <f>INFO!$J$10</f>
        <v>3812.0250000000001</v>
      </c>
      <c r="AD175" s="37">
        <f>INFO!$J$9</f>
        <v>45.75</v>
      </c>
      <c r="AE175" s="37">
        <f>IF($G$174&gt;0,10*$G$174/D175,0)</f>
        <v>0</v>
      </c>
    </row>
    <row r="176" spans="1:31">
      <c r="A176" t="s">
        <v>28</v>
      </c>
      <c r="B176" t="s">
        <v>29</v>
      </c>
      <c r="C176" s="39">
        <v>10090</v>
      </c>
      <c r="D176" s="104">
        <f>SUMIFS(HOLDS!L:L,HOLDS!C:C,B176)+SUMIFS(HOLDS!L:L,HOLDS!C:C,"CH.GR.RVSET")</f>
        <v>0</v>
      </c>
      <c r="E176" t="s">
        <v>4</v>
      </c>
      <c r="F176" s="48">
        <f>VLOOKUP(B176,HOLDS!C:T,5,FALSE)</f>
        <v>136.5</v>
      </c>
      <c r="G176" s="104">
        <f>SUMIFS(HOLDS!L:L,HOLDS!C:C,B176)</f>
        <v>0</v>
      </c>
      <c r="H176" s="48">
        <f t="shared" si="8"/>
        <v>0</v>
      </c>
      <c r="I176" s="37">
        <f>INFO!$D$6</f>
        <v>0</v>
      </c>
      <c r="J176" s="37">
        <f>INFO!$D$7</f>
        <v>0</v>
      </c>
      <c r="K176" s="37">
        <f>INFO!$D$8</f>
        <v>0</v>
      </c>
      <c r="L176" s="37">
        <f>INFO!$D$9</f>
        <v>0</v>
      </c>
      <c r="M176" s="37">
        <f>INFO!$D$10</f>
        <v>0</v>
      </c>
      <c r="N176" s="37">
        <f>INFO!$D$11</f>
        <v>0</v>
      </c>
      <c r="O176" s="37">
        <f>INFO!$D$13</f>
        <v>0</v>
      </c>
      <c r="P176" s="37">
        <f>INFO!$D$14</f>
        <v>0</v>
      </c>
      <c r="Q176" s="37">
        <f>INFO!$D$15</f>
        <v>0</v>
      </c>
      <c r="R176" s="53">
        <f>INFO!$D$17</f>
        <v>0</v>
      </c>
      <c r="S176" s="37">
        <f>INFO!$D$18</f>
        <v>0</v>
      </c>
      <c r="T176" s="37">
        <f>INFO!$D$19</f>
        <v>0</v>
      </c>
      <c r="U176" s="37">
        <f>INFO!$D$22</f>
        <v>0</v>
      </c>
      <c r="V176" s="37">
        <f>INFO!$D$23</f>
        <v>0</v>
      </c>
      <c r="W176" s="37">
        <f>INFO!$D$24</f>
        <v>0</v>
      </c>
      <c r="X176" s="37">
        <f>INFO!$D$25</f>
        <v>0</v>
      </c>
      <c r="Y176" s="37">
        <f>INFO!$D$26</f>
        <v>0</v>
      </c>
      <c r="Z176" s="37">
        <f>INFO!$D$27</f>
        <v>0</v>
      </c>
      <c r="AA176" s="37">
        <f>INFO!$D$28</f>
        <v>0</v>
      </c>
      <c r="AB176" s="37">
        <f>INFO!$D$29</f>
        <v>0</v>
      </c>
      <c r="AC176" s="54">
        <f>INFO!$J$10</f>
        <v>3812.0250000000001</v>
      </c>
      <c r="AD176" s="37">
        <f>INFO!$J$9</f>
        <v>45.75</v>
      </c>
      <c r="AE176" s="37">
        <f t="shared" ref="AE176:AE216" si="9">IF($G$174&gt;0,10*$G$174/D176,0)</f>
        <v>0</v>
      </c>
    </row>
    <row r="177" spans="1:31">
      <c r="A177" t="s">
        <v>30</v>
      </c>
      <c r="B177" t="s">
        <v>31</v>
      </c>
      <c r="C177" s="39">
        <v>10090</v>
      </c>
      <c r="D177" s="104">
        <f>SUMIFS(HOLDS!L:L,HOLDS!C:C,B177)+SUMIFS(HOLDS!L:L,HOLDS!C:C,"CH.GR.RVSET")</f>
        <v>0</v>
      </c>
      <c r="E177" t="s">
        <v>4</v>
      </c>
      <c r="F177" s="48">
        <f>VLOOKUP(B177,HOLDS!C:T,5,FALSE)</f>
        <v>128</v>
      </c>
      <c r="G177" s="104">
        <f>SUMIFS(HOLDS!L:L,HOLDS!C:C,B177)</f>
        <v>0</v>
      </c>
      <c r="H177" s="48">
        <f t="shared" si="8"/>
        <v>0</v>
      </c>
      <c r="I177" s="37">
        <f>INFO!$D$6</f>
        <v>0</v>
      </c>
      <c r="J177" s="37">
        <f>INFO!$D$7</f>
        <v>0</v>
      </c>
      <c r="K177" s="37">
        <f>INFO!$D$8</f>
        <v>0</v>
      </c>
      <c r="L177" s="37">
        <f>INFO!$D$9</f>
        <v>0</v>
      </c>
      <c r="M177" s="37">
        <f>INFO!$D$10</f>
        <v>0</v>
      </c>
      <c r="N177" s="37">
        <f>INFO!$D$11</f>
        <v>0</v>
      </c>
      <c r="O177" s="37">
        <f>INFO!$D$13</f>
        <v>0</v>
      </c>
      <c r="P177" s="37">
        <f>INFO!$D$14</f>
        <v>0</v>
      </c>
      <c r="Q177" s="37">
        <f>INFO!$D$15</f>
        <v>0</v>
      </c>
      <c r="R177" s="53">
        <f>INFO!$D$17</f>
        <v>0</v>
      </c>
      <c r="S177" s="37">
        <f>INFO!$D$18</f>
        <v>0</v>
      </c>
      <c r="T177" s="37">
        <f>INFO!$D$19</f>
        <v>0</v>
      </c>
      <c r="U177" s="37">
        <f>INFO!$D$22</f>
        <v>0</v>
      </c>
      <c r="V177" s="37">
        <f>INFO!$D$23</f>
        <v>0</v>
      </c>
      <c r="W177" s="37">
        <f>INFO!$D$24</f>
        <v>0</v>
      </c>
      <c r="X177" s="37">
        <f>INFO!$D$25</f>
        <v>0</v>
      </c>
      <c r="Y177" s="37">
        <f>INFO!$D$26</f>
        <v>0</v>
      </c>
      <c r="Z177" s="37">
        <f>INFO!$D$27</f>
        <v>0</v>
      </c>
      <c r="AA177" s="37">
        <f>INFO!$D$28</f>
        <v>0</v>
      </c>
      <c r="AB177" s="37">
        <f>INFO!$D$29</f>
        <v>0</v>
      </c>
      <c r="AC177" s="54">
        <f>INFO!$J$10</f>
        <v>3812.0250000000001</v>
      </c>
      <c r="AD177" s="37">
        <f>INFO!$J$9</f>
        <v>45.75</v>
      </c>
      <c r="AE177" s="37">
        <f t="shared" si="9"/>
        <v>0</v>
      </c>
    </row>
    <row r="178" spans="1:31">
      <c r="A178" t="s">
        <v>33</v>
      </c>
      <c r="B178" t="s">
        <v>34</v>
      </c>
      <c r="C178" s="39">
        <v>10090</v>
      </c>
      <c r="D178" s="104">
        <f>SUMIFS(HOLDS!L:L,HOLDS!C:C,B178)+SUMIFS(HOLDS!L:L,HOLDS!C:C,"CH.GR.RVSET")</f>
        <v>0</v>
      </c>
      <c r="E178" t="s">
        <v>4</v>
      </c>
      <c r="F178" s="48">
        <f>VLOOKUP(B178,HOLDS!C:T,5,FALSE)</f>
        <v>115</v>
      </c>
      <c r="G178" s="104">
        <f>SUMIFS(HOLDS!L:L,HOLDS!C:C,B178)</f>
        <v>0</v>
      </c>
      <c r="H178" s="48">
        <f t="shared" si="8"/>
        <v>0</v>
      </c>
      <c r="I178" s="37">
        <f>INFO!$D$6</f>
        <v>0</v>
      </c>
      <c r="J178" s="37">
        <f>INFO!$D$7</f>
        <v>0</v>
      </c>
      <c r="K178" s="37">
        <f>INFO!$D$8</f>
        <v>0</v>
      </c>
      <c r="L178" s="37">
        <f>INFO!$D$9</f>
        <v>0</v>
      </c>
      <c r="M178" s="37">
        <f>INFO!$D$10</f>
        <v>0</v>
      </c>
      <c r="N178" s="37">
        <f>INFO!$D$11</f>
        <v>0</v>
      </c>
      <c r="O178" s="37">
        <f>INFO!$D$13</f>
        <v>0</v>
      </c>
      <c r="P178" s="37">
        <f>INFO!$D$14</f>
        <v>0</v>
      </c>
      <c r="Q178" s="37">
        <f>INFO!$D$15</f>
        <v>0</v>
      </c>
      <c r="R178" s="53">
        <f>INFO!$D$17</f>
        <v>0</v>
      </c>
      <c r="S178" s="37">
        <f>INFO!$D$18</f>
        <v>0</v>
      </c>
      <c r="T178" s="37">
        <f>INFO!$D$19</f>
        <v>0</v>
      </c>
      <c r="U178" s="37">
        <f>INFO!$D$22</f>
        <v>0</v>
      </c>
      <c r="V178" s="37">
        <f>INFO!$D$23</f>
        <v>0</v>
      </c>
      <c r="W178" s="37">
        <f>INFO!$D$24</f>
        <v>0</v>
      </c>
      <c r="X178" s="37">
        <f>INFO!$D$25</f>
        <v>0</v>
      </c>
      <c r="Y178" s="37">
        <f>INFO!$D$26</f>
        <v>0</v>
      </c>
      <c r="Z178" s="37">
        <f>INFO!$D$27</f>
        <v>0</v>
      </c>
      <c r="AA178" s="37">
        <f>INFO!$D$28</f>
        <v>0</v>
      </c>
      <c r="AB178" s="37">
        <f>INFO!$D$29</f>
        <v>0</v>
      </c>
      <c r="AC178" s="54">
        <f>INFO!$J$10</f>
        <v>3812.0250000000001</v>
      </c>
      <c r="AD178" s="37">
        <f>INFO!$J$9</f>
        <v>45.75</v>
      </c>
      <c r="AE178" s="37">
        <f t="shared" si="9"/>
        <v>0</v>
      </c>
    </row>
    <row r="179" spans="1:31">
      <c r="A179" t="s">
        <v>36</v>
      </c>
      <c r="B179" t="s">
        <v>37</v>
      </c>
      <c r="C179" s="39">
        <v>10090</v>
      </c>
      <c r="D179" s="104">
        <f>SUMIFS(HOLDS!L:L,HOLDS!C:C,B179)+SUMIFS(HOLDS!L:L,HOLDS!C:C,"CH.GR.RVSET")</f>
        <v>0</v>
      </c>
      <c r="E179" t="s">
        <v>4</v>
      </c>
      <c r="F179" s="48">
        <f>VLOOKUP(B179,HOLDS!C:T,5,FALSE)</f>
        <v>159.5</v>
      </c>
      <c r="G179" s="104">
        <f>SUMIFS(HOLDS!L:L,HOLDS!C:C,B179)</f>
        <v>0</v>
      </c>
      <c r="H179" s="48">
        <f t="shared" si="8"/>
        <v>0</v>
      </c>
      <c r="I179" s="37">
        <f>INFO!$D$6</f>
        <v>0</v>
      </c>
      <c r="J179" s="37">
        <f>INFO!$D$7</f>
        <v>0</v>
      </c>
      <c r="K179" s="37">
        <f>INFO!$D$8</f>
        <v>0</v>
      </c>
      <c r="L179" s="37">
        <f>INFO!$D$9</f>
        <v>0</v>
      </c>
      <c r="M179" s="37">
        <f>INFO!$D$10</f>
        <v>0</v>
      </c>
      <c r="N179" s="37">
        <f>INFO!$D$11</f>
        <v>0</v>
      </c>
      <c r="O179" s="37">
        <f>INFO!$D$13</f>
        <v>0</v>
      </c>
      <c r="P179" s="37">
        <f>INFO!$D$14</f>
        <v>0</v>
      </c>
      <c r="Q179" s="37">
        <f>INFO!$D$15</f>
        <v>0</v>
      </c>
      <c r="R179" s="53">
        <f>INFO!$D$17</f>
        <v>0</v>
      </c>
      <c r="S179" s="37">
        <f>INFO!$D$18</f>
        <v>0</v>
      </c>
      <c r="T179" s="37">
        <f>INFO!$D$19</f>
        <v>0</v>
      </c>
      <c r="U179" s="37">
        <f>INFO!$D$22</f>
        <v>0</v>
      </c>
      <c r="V179" s="37">
        <f>INFO!$D$23</f>
        <v>0</v>
      </c>
      <c r="W179" s="37">
        <f>INFO!$D$24</f>
        <v>0</v>
      </c>
      <c r="X179" s="37">
        <f>INFO!$D$25</f>
        <v>0</v>
      </c>
      <c r="Y179" s="37">
        <f>INFO!$D$26</f>
        <v>0</v>
      </c>
      <c r="Z179" s="37">
        <f>INFO!$D$27</f>
        <v>0</v>
      </c>
      <c r="AA179" s="37">
        <f>INFO!$D$28</f>
        <v>0</v>
      </c>
      <c r="AB179" s="37">
        <f>INFO!$D$29</f>
        <v>0</v>
      </c>
      <c r="AC179" s="54">
        <f>INFO!$J$10</f>
        <v>3812.0250000000001</v>
      </c>
      <c r="AD179" s="37">
        <f>INFO!$J$9</f>
        <v>45.75</v>
      </c>
      <c r="AE179" s="37">
        <f t="shared" si="9"/>
        <v>0</v>
      </c>
    </row>
    <row r="180" spans="1:31">
      <c r="A180" t="s">
        <v>38</v>
      </c>
      <c r="B180" t="s">
        <v>39</v>
      </c>
      <c r="C180" s="39">
        <v>10090</v>
      </c>
      <c r="D180" s="104">
        <f>SUMIFS(HOLDS!L:L,HOLDS!C:C,B180)+SUMIFS(HOLDS!L:L,HOLDS!C:C,"CH.GR.RVSET")</f>
        <v>0</v>
      </c>
      <c r="E180" t="s">
        <v>4</v>
      </c>
      <c r="F180" s="48">
        <f>VLOOKUP(B180,HOLDS!C:T,5,FALSE)</f>
        <v>119.5</v>
      </c>
      <c r="G180" s="104">
        <f>SUMIFS(HOLDS!L:L,HOLDS!C:C,B180)</f>
        <v>0</v>
      </c>
      <c r="H180" s="48">
        <f t="shared" si="8"/>
        <v>0</v>
      </c>
      <c r="I180" s="37">
        <f>INFO!$D$6</f>
        <v>0</v>
      </c>
      <c r="J180" s="37">
        <f>INFO!$D$7</f>
        <v>0</v>
      </c>
      <c r="K180" s="37">
        <f>INFO!$D$8</f>
        <v>0</v>
      </c>
      <c r="L180" s="37">
        <f>INFO!$D$9</f>
        <v>0</v>
      </c>
      <c r="M180" s="37">
        <f>INFO!$D$10</f>
        <v>0</v>
      </c>
      <c r="N180" s="37">
        <f>INFO!$D$11</f>
        <v>0</v>
      </c>
      <c r="O180" s="37">
        <f>INFO!$D$13</f>
        <v>0</v>
      </c>
      <c r="P180" s="37">
        <f>INFO!$D$14</f>
        <v>0</v>
      </c>
      <c r="Q180" s="37">
        <f>INFO!$D$15</f>
        <v>0</v>
      </c>
      <c r="R180" s="53">
        <f>INFO!$D$17</f>
        <v>0</v>
      </c>
      <c r="S180" s="37">
        <f>INFO!$D$18</f>
        <v>0</v>
      </c>
      <c r="T180" s="37">
        <f>INFO!$D$19</f>
        <v>0</v>
      </c>
      <c r="U180" s="37">
        <f>INFO!$D$22</f>
        <v>0</v>
      </c>
      <c r="V180" s="37">
        <f>INFO!$D$23</f>
        <v>0</v>
      </c>
      <c r="W180" s="37">
        <f>INFO!$D$24</f>
        <v>0</v>
      </c>
      <c r="X180" s="37">
        <f>INFO!$D$25</f>
        <v>0</v>
      </c>
      <c r="Y180" s="37">
        <f>INFO!$D$26</f>
        <v>0</v>
      </c>
      <c r="Z180" s="37">
        <f>INFO!$D$27</f>
        <v>0</v>
      </c>
      <c r="AA180" s="37">
        <f>INFO!$D$28</f>
        <v>0</v>
      </c>
      <c r="AB180" s="37">
        <f>INFO!$D$29</f>
        <v>0</v>
      </c>
      <c r="AC180" s="54">
        <f>INFO!$J$10</f>
        <v>3812.0250000000001</v>
      </c>
      <c r="AD180" s="37">
        <f>INFO!$J$9</f>
        <v>45.75</v>
      </c>
      <c r="AE180" s="37">
        <f t="shared" si="9"/>
        <v>0</v>
      </c>
    </row>
    <row r="181" spans="1:31">
      <c r="A181" t="s">
        <v>40</v>
      </c>
      <c r="B181" t="s">
        <v>41</v>
      </c>
      <c r="C181" s="39">
        <v>10090</v>
      </c>
      <c r="D181" s="104">
        <f>SUMIFS(HOLDS!L:L,HOLDS!C:C,B181)+SUMIFS(HOLDS!L:L,HOLDS!C:C,"CH.GR.RVSET")</f>
        <v>0</v>
      </c>
      <c r="E181" t="s">
        <v>4</v>
      </c>
      <c r="F181" s="48">
        <f>VLOOKUP(B181,HOLDS!C:T,5,FALSE)</f>
        <v>149</v>
      </c>
      <c r="G181" s="104">
        <f>SUMIFS(HOLDS!L:L,HOLDS!C:C,B181)</f>
        <v>0</v>
      </c>
      <c r="H181" s="48">
        <f t="shared" si="8"/>
        <v>0</v>
      </c>
      <c r="I181" s="37">
        <f>INFO!$D$6</f>
        <v>0</v>
      </c>
      <c r="J181" s="37">
        <f>INFO!$D$7</f>
        <v>0</v>
      </c>
      <c r="K181" s="37">
        <f>INFO!$D$8</f>
        <v>0</v>
      </c>
      <c r="L181" s="37">
        <f>INFO!$D$9</f>
        <v>0</v>
      </c>
      <c r="M181" s="37">
        <f>INFO!$D$10</f>
        <v>0</v>
      </c>
      <c r="N181" s="37">
        <f>INFO!$D$11</f>
        <v>0</v>
      </c>
      <c r="O181" s="37">
        <f>INFO!$D$13</f>
        <v>0</v>
      </c>
      <c r="P181" s="37">
        <f>INFO!$D$14</f>
        <v>0</v>
      </c>
      <c r="Q181" s="37">
        <f>INFO!$D$15</f>
        <v>0</v>
      </c>
      <c r="R181" s="53">
        <f>INFO!$D$17</f>
        <v>0</v>
      </c>
      <c r="S181" s="37">
        <f>INFO!$D$18</f>
        <v>0</v>
      </c>
      <c r="T181" s="37">
        <f>INFO!$D$19</f>
        <v>0</v>
      </c>
      <c r="U181" s="37">
        <f>INFO!$D$22</f>
        <v>0</v>
      </c>
      <c r="V181" s="37">
        <f>INFO!$D$23</f>
        <v>0</v>
      </c>
      <c r="W181" s="37">
        <f>INFO!$D$24</f>
        <v>0</v>
      </c>
      <c r="X181" s="37">
        <f>INFO!$D$25</f>
        <v>0</v>
      </c>
      <c r="Y181" s="37">
        <f>INFO!$D$26</f>
        <v>0</v>
      </c>
      <c r="Z181" s="37">
        <f>INFO!$D$27</f>
        <v>0</v>
      </c>
      <c r="AA181" s="37">
        <f>INFO!$D$28</f>
        <v>0</v>
      </c>
      <c r="AB181" s="37">
        <f>INFO!$D$29</f>
        <v>0</v>
      </c>
      <c r="AC181" s="54">
        <f>INFO!$J$10</f>
        <v>3812.0250000000001</v>
      </c>
      <c r="AD181" s="37">
        <f>INFO!$J$9</f>
        <v>45.75</v>
      </c>
      <c r="AE181" s="37">
        <f t="shared" si="9"/>
        <v>0</v>
      </c>
    </row>
    <row r="182" spans="1:31">
      <c r="A182" t="s">
        <v>42</v>
      </c>
      <c r="B182" t="s">
        <v>43</v>
      </c>
      <c r="C182" s="39">
        <v>10090</v>
      </c>
      <c r="D182" s="104">
        <f>SUMIFS(HOLDS!L:L,HOLDS!C:C,B182)+SUMIFS(HOLDS!L:L,HOLDS!C:C,"CH.GR.RVSET")</f>
        <v>0</v>
      </c>
      <c r="E182" t="s">
        <v>4</v>
      </c>
      <c r="F182" s="48">
        <f>VLOOKUP(B182,HOLDS!C:T,5,FALSE)</f>
        <v>113</v>
      </c>
      <c r="G182" s="104">
        <f>SUMIFS(HOLDS!L:L,HOLDS!C:C,B182)</f>
        <v>0</v>
      </c>
      <c r="H182" s="48">
        <f t="shared" si="8"/>
        <v>0</v>
      </c>
      <c r="I182" s="37">
        <f>INFO!$D$6</f>
        <v>0</v>
      </c>
      <c r="J182" s="37">
        <f>INFO!$D$7</f>
        <v>0</v>
      </c>
      <c r="K182" s="37">
        <f>INFO!$D$8</f>
        <v>0</v>
      </c>
      <c r="L182" s="37">
        <f>INFO!$D$9</f>
        <v>0</v>
      </c>
      <c r="M182" s="37">
        <f>INFO!$D$10</f>
        <v>0</v>
      </c>
      <c r="N182" s="37">
        <f>INFO!$D$11</f>
        <v>0</v>
      </c>
      <c r="O182" s="37">
        <f>INFO!$D$13</f>
        <v>0</v>
      </c>
      <c r="P182" s="37">
        <f>INFO!$D$14</f>
        <v>0</v>
      </c>
      <c r="Q182" s="37">
        <f>INFO!$D$15</f>
        <v>0</v>
      </c>
      <c r="R182" s="53">
        <f>INFO!$D$17</f>
        <v>0</v>
      </c>
      <c r="S182" s="37">
        <f>INFO!$D$18</f>
        <v>0</v>
      </c>
      <c r="T182" s="37">
        <f>INFO!$D$19</f>
        <v>0</v>
      </c>
      <c r="U182" s="37">
        <f>INFO!$D$22</f>
        <v>0</v>
      </c>
      <c r="V182" s="37">
        <f>INFO!$D$23</f>
        <v>0</v>
      </c>
      <c r="W182" s="37">
        <f>INFO!$D$24</f>
        <v>0</v>
      </c>
      <c r="X182" s="37">
        <f>INFO!$D$25</f>
        <v>0</v>
      </c>
      <c r="Y182" s="37">
        <f>INFO!$D$26</f>
        <v>0</v>
      </c>
      <c r="Z182" s="37">
        <f>INFO!$D$27</f>
        <v>0</v>
      </c>
      <c r="AA182" s="37">
        <f>INFO!$D$28</f>
        <v>0</v>
      </c>
      <c r="AB182" s="37">
        <f>INFO!$D$29</f>
        <v>0</v>
      </c>
      <c r="AC182" s="54">
        <f>INFO!$J$10</f>
        <v>3812.0250000000001</v>
      </c>
      <c r="AD182" s="37">
        <f>INFO!$J$9</f>
        <v>45.75</v>
      </c>
      <c r="AE182" s="37">
        <f t="shared" si="9"/>
        <v>0</v>
      </c>
    </row>
    <row r="183" spans="1:31">
      <c r="A183" t="s">
        <v>44</v>
      </c>
      <c r="B183" t="s">
        <v>45</v>
      </c>
      <c r="C183" s="39">
        <v>10090</v>
      </c>
      <c r="D183" s="104">
        <f>SUMIFS(HOLDS!L:L,HOLDS!C:C,B183)+SUMIFS(HOLDS!L:L,HOLDS!C:C,"CH.GR.RVSET")</f>
        <v>0</v>
      </c>
      <c r="E183" t="s">
        <v>4</v>
      </c>
      <c r="F183" s="48">
        <f>VLOOKUP(B183,HOLDS!C:T,5,FALSE)</f>
        <v>136.5</v>
      </c>
      <c r="G183" s="104">
        <f>SUMIFS(HOLDS!L:L,HOLDS!C:C,B183)</f>
        <v>0</v>
      </c>
      <c r="H183" s="48">
        <f t="shared" si="8"/>
        <v>0</v>
      </c>
      <c r="I183" s="37">
        <f>INFO!$D$6</f>
        <v>0</v>
      </c>
      <c r="J183" s="37">
        <f>INFO!$D$7</f>
        <v>0</v>
      </c>
      <c r="K183" s="37">
        <f>INFO!$D$8</f>
        <v>0</v>
      </c>
      <c r="L183" s="37">
        <f>INFO!$D$9</f>
        <v>0</v>
      </c>
      <c r="M183" s="37">
        <f>INFO!$D$10</f>
        <v>0</v>
      </c>
      <c r="N183" s="37">
        <f>INFO!$D$11</f>
        <v>0</v>
      </c>
      <c r="O183" s="37">
        <f>INFO!$D$13</f>
        <v>0</v>
      </c>
      <c r="P183" s="37">
        <f>INFO!$D$14</f>
        <v>0</v>
      </c>
      <c r="Q183" s="37">
        <f>INFO!$D$15</f>
        <v>0</v>
      </c>
      <c r="R183" s="53">
        <f>INFO!$D$17</f>
        <v>0</v>
      </c>
      <c r="S183" s="37">
        <f>INFO!$D$18</f>
        <v>0</v>
      </c>
      <c r="T183" s="37">
        <f>INFO!$D$19</f>
        <v>0</v>
      </c>
      <c r="U183" s="37">
        <f>INFO!$D$22</f>
        <v>0</v>
      </c>
      <c r="V183" s="37">
        <f>INFO!$D$23</f>
        <v>0</v>
      </c>
      <c r="W183" s="37">
        <f>INFO!$D$24</f>
        <v>0</v>
      </c>
      <c r="X183" s="37">
        <f>INFO!$D$25</f>
        <v>0</v>
      </c>
      <c r="Y183" s="37">
        <f>INFO!$D$26</f>
        <v>0</v>
      </c>
      <c r="Z183" s="37">
        <f>INFO!$D$27</f>
        <v>0</v>
      </c>
      <c r="AA183" s="37">
        <f>INFO!$D$28</f>
        <v>0</v>
      </c>
      <c r="AB183" s="37">
        <f>INFO!$D$29</f>
        <v>0</v>
      </c>
      <c r="AC183" s="54">
        <f>INFO!$J$10</f>
        <v>3812.0250000000001</v>
      </c>
      <c r="AD183" s="37">
        <f>INFO!$J$9</f>
        <v>45.75</v>
      </c>
      <c r="AE183" s="37">
        <f t="shared" si="9"/>
        <v>0</v>
      </c>
    </row>
    <row r="184" spans="1:31">
      <c r="A184" t="s">
        <v>46</v>
      </c>
      <c r="B184" t="s">
        <v>47</v>
      </c>
      <c r="C184" s="39">
        <v>10090</v>
      </c>
      <c r="D184" s="104">
        <f>SUMIFS(HOLDS!L:L,HOLDS!C:C,B184)+SUMIFS(HOLDS!L:L,HOLDS!C:C,"CH.GR.RVSET")</f>
        <v>0</v>
      </c>
      <c r="E184" t="s">
        <v>4</v>
      </c>
      <c r="F184" s="48">
        <f>VLOOKUP(B184,HOLDS!C:T,5,FALSE)</f>
        <v>140</v>
      </c>
      <c r="G184" s="104">
        <f>SUMIFS(HOLDS!L:L,HOLDS!C:C,B184)</f>
        <v>0</v>
      </c>
      <c r="H184" s="48">
        <f t="shared" si="8"/>
        <v>0</v>
      </c>
      <c r="I184" s="37">
        <f>INFO!$D$6</f>
        <v>0</v>
      </c>
      <c r="J184" s="37">
        <f>INFO!$D$7</f>
        <v>0</v>
      </c>
      <c r="K184" s="37">
        <f>INFO!$D$8</f>
        <v>0</v>
      </c>
      <c r="L184" s="37">
        <f>INFO!$D$9</f>
        <v>0</v>
      </c>
      <c r="M184" s="37">
        <f>INFO!$D$10</f>
        <v>0</v>
      </c>
      <c r="N184" s="37">
        <f>INFO!$D$11</f>
        <v>0</v>
      </c>
      <c r="O184" s="37">
        <f>INFO!$D$13</f>
        <v>0</v>
      </c>
      <c r="P184" s="37">
        <f>INFO!$D$14</f>
        <v>0</v>
      </c>
      <c r="Q184" s="37">
        <f>INFO!$D$15</f>
        <v>0</v>
      </c>
      <c r="R184" s="53">
        <f>INFO!$D$17</f>
        <v>0</v>
      </c>
      <c r="S184" s="37">
        <f>INFO!$D$18</f>
        <v>0</v>
      </c>
      <c r="T184" s="37">
        <f>INFO!$D$19</f>
        <v>0</v>
      </c>
      <c r="U184" s="37">
        <f>INFO!$D$22</f>
        <v>0</v>
      </c>
      <c r="V184" s="37">
        <f>INFO!$D$23</f>
        <v>0</v>
      </c>
      <c r="W184" s="37">
        <f>INFO!$D$24</f>
        <v>0</v>
      </c>
      <c r="X184" s="37">
        <f>INFO!$D$25</f>
        <v>0</v>
      </c>
      <c r="Y184" s="37">
        <f>INFO!$D$26</f>
        <v>0</v>
      </c>
      <c r="Z184" s="37">
        <f>INFO!$D$27</f>
        <v>0</v>
      </c>
      <c r="AA184" s="37">
        <f>INFO!$D$28</f>
        <v>0</v>
      </c>
      <c r="AB184" s="37">
        <f>INFO!$D$29</f>
        <v>0</v>
      </c>
      <c r="AC184" s="54">
        <f>INFO!$J$10</f>
        <v>3812.0250000000001</v>
      </c>
      <c r="AD184" s="37">
        <f>INFO!$J$9</f>
        <v>45.75</v>
      </c>
      <c r="AE184" s="37">
        <f t="shared" si="9"/>
        <v>0</v>
      </c>
    </row>
    <row r="185" spans="1:31">
      <c r="A185" t="s">
        <v>49</v>
      </c>
      <c r="B185" t="s">
        <v>50</v>
      </c>
      <c r="C185" s="39">
        <v>10090</v>
      </c>
      <c r="D185" s="104">
        <f>SUMIFS(HOLDS!L:L,HOLDS!C:C,B185)+SUMIFS(HOLDS!L:L,HOLDS!C:C,"CH.GR.RVSET")</f>
        <v>0</v>
      </c>
      <c r="E185" t="s">
        <v>4</v>
      </c>
      <c r="F185" s="48">
        <f>VLOOKUP(B185,HOLDS!C:T,5,FALSE)</f>
        <v>129</v>
      </c>
      <c r="G185" s="104">
        <f>SUMIFS(HOLDS!L:L,HOLDS!C:C,B185)</f>
        <v>0</v>
      </c>
      <c r="H185" s="48">
        <f t="shared" si="8"/>
        <v>0</v>
      </c>
      <c r="I185" s="37">
        <f>INFO!$D$6</f>
        <v>0</v>
      </c>
      <c r="J185" s="37">
        <f>INFO!$D$7</f>
        <v>0</v>
      </c>
      <c r="K185" s="37">
        <f>INFO!$D$8</f>
        <v>0</v>
      </c>
      <c r="L185" s="37">
        <f>INFO!$D$9</f>
        <v>0</v>
      </c>
      <c r="M185" s="37">
        <f>INFO!$D$10</f>
        <v>0</v>
      </c>
      <c r="N185" s="37">
        <f>INFO!$D$11</f>
        <v>0</v>
      </c>
      <c r="O185" s="37">
        <f>INFO!$D$13</f>
        <v>0</v>
      </c>
      <c r="P185" s="37">
        <f>INFO!$D$14</f>
        <v>0</v>
      </c>
      <c r="Q185" s="37">
        <f>INFO!$D$15</f>
        <v>0</v>
      </c>
      <c r="R185" s="53">
        <f>INFO!$D$17</f>
        <v>0</v>
      </c>
      <c r="S185" s="37">
        <f>INFO!$D$18</f>
        <v>0</v>
      </c>
      <c r="T185" s="37">
        <f>INFO!$D$19</f>
        <v>0</v>
      </c>
      <c r="U185" s="37">
        <f>INFO!$D$22</f>
        <v>0</v>
      </c>
      <c r="V185" s="37">
        <f>INFO!$D$23</f>
        <v>0</v>
      </c>
      <c r="W185" s="37">
        <f>INFO!$D$24</f>
        <v>0</v>
      </c>
      <c r="X185" s="37">
        <f>INFO!$D$25</f>
        <v>0</v>
      </c>
      <c r="Y185" s="37">
        <f>INFO!$D$26</f>
        <v>0</v>
      </c>
      <c r="Z185" s="37">
        <f>INFO!$D$27</f>
        <v>0</v>
      </c>
      <c r="AA185" s="37">
        <f>INFO!$D$28</f>
        <v>0</v>
      </c>
      <c r="AB185" s="37">
        <f>INFO!$D$29</f>
        <v>0</v>
      </c>
      <c r="AC185" s="54">
        <f>INFO!$J$10</f>
        <v>3812.0250000000001</v>
      </c>
      <c r="AD185" s="37">
        <f>INFO!$J$9</f>
        <v>45.75</v>
      </c>
      <c r="AE185" s="37">
        <f t="shared" si="9"/>
        <v>0</v>
      </c>
    </row>
    <row r="186" spans="1:31">
      <c r="A186" t="s">
        <v>52</v>
      </c>
      <c r="B186" t="s">
        <v>53</v>
      </c>
      <c r="C186" s="39">
        <v>10090</v>
      </c>
      <c r="D186" s="104">
        <f>SUMIFS(HOLDS!L:L,HOLDS!C:C,B186)+SUMIFS(HOLDS!L:L,HOLDS!C:C,"CH.GR.RVSET")</f>
        <v>0</v>
      </c>
      <c r="E186" t="s">
        <v>4</v>
      </c>
      <c r="F186" s="48">
        <f>VLOOKUP(B186,HOLDS!C:T,5,FALSE)</f>
        <v>121.5</v>
      </c>
      <c r="G186" s="104">
        <f>SUMIFS(HOLDS!L:L,HOLDS!C:C,B186)</f>
        <v>0</v>
      </c>
      <c r="H186" s="48">
        <f t="shared" si="8"/>
        <v>0</v>
      </c>
      <c r="I186" s="37">
        <f>INFO!$D$6</f>
        <v>0</v>
      </c>
      <c r="J186" s="37">
        <f>INFO!$D$7</f>
        <v>0</v>
      </c>
      <c r="K186" s="37">
        <f>INFO!$D$8</f>
        <v>0</v>
      </c>
      <c r="L186" s="37">
        <f>INFO!$D$9</f>
        <v>0</v>
      </c>
      <c r="M186" s="37">
        <f>INFO!$D$10</f>
        <v>0</v>
      </c>
      <c r="N186" s="37">
        <f>INFO!$D$11</f>
        <v>0</v>
      </c>
      <c r="O186" s="37">
        <f>INFO!$D$13</f>
        <v>0</v>
      </c>
      <c r="P186" s="37">
        <f>INFO!$D$14</f>
        <v>0</v>
      </c>
      <c r="Q186" s="37">
        <f>INFO!$D$15</f>
        <v>0</v>
      </c>
      <c r="R186" s="53">
        <f>INFO!$D$17</f>
        <v>0</v>
      </c>
      <c r="S186" s="37">
        <f>INFO!$D$18</f>
        <v>0</v>
      </c>
      <c r="T186" s="37">
        <f>INFO!$D$19</f>
        <v>0</v>
      </c>
      <c r="U186" s="37">
        <f>INFO!$D$22</f>
        <v>0</v>
      </c>
      <c r="V186" s="37">
        <f>INFO!$D$23</f>
        <v>0</v>
      </c>
      <c r="W186" s="37">
        <f>INFO!$D$24</f>
        <v>0</v>
      </c>
      <c r="X186" s="37">
        <f>INFO!$D$25</f>
        <v>0</v>
      </c>
      <c r="Y186" s="37">
        <f>INFO!$D$26</f>
        <v>0</v>
      </c>
      <c r="Z186" s="37">
        <f>INFO!$D$27</f>
        <v>0</v>
      </c>
      <c r="AA186" s="37">
        <f>INFO!$D$28</f>
        <v>0</v>
      </c>
      <c r="AB186" s="37">
        <f>INFO!$D$29</f>
        <v>0</v>
      </c>
      <c r="AC186" s="54">
        <f>INFO!$J$10</f>
        <v>3812.0250000000001</v>
      </c>
      <c r="AD186" s="37">
        <f>INFO!$J$9</f>
        <v>45.75</v>
      </c>
      <c r="AE186" s="37">
        <f t="shared" si="9"/>
        <v>0</v>
      </c>
    </row>
    <row r="187" spans="1:31">
      <c r="A187" t="s">
        <v>54</v>
      </c>
      <c r="B187" t="s">
        <v>55</v>
      </c>
      <c r="C187" s="39">
        <v>10090</v>
      </c>
      <c r="D187" s="104">
        <f>SUMIFS(HOLDS!L:L,HOLDS!C:C,B187)+SUMIFS(HOLDS!L:L,HOLDS!C:C,"CH.GR.RVSET")</f>
        <v>0</v>
      </c>
      <c r="E187" t="s">
        <v>4</v>
      </c>
      <c r="F187" s="48">
        <f>VLOOKUP(B187,HOLDS!C:T,5,FALSE)</f>
        <v>133</v>
      </c>
      <c r="G187" s="104">
        <f>SUMIFS(HOLDS!L:L,HOLDS!C:C,B187)</f>
        <v>0</v>
      </c>
      <c r="H187" s="48">
        <f t="shared" si="8"/>
        <v>0</v>
      </c>
      <c r="I187" s="37">
        <f>INFO!$D$6</f>
        <v>0</v>
      </c>
      <c r="J187" s="37">
        <f>INFO!$D$7</f>
        <v>0</v>
      </c>
      <c r="K187" s="37">
        <f>INFO!$D$8</f>
        <v>0</v>
      </c>
      <c r="L187" s="37">
        <f>INFO!$D$9</f>
        <v>0</v>
      </c>
      <c r="M187" s="37">
        <f>INFO!$D$10</f>
        <v>0</v>
      </c>
      <c r="N187" s="37">
        <f>INFO!$D$11</f>
        <v>0</v>
      </c>
      <c r="O187" s="37">
        <f>INFO!$D$13</f>
        <v>0</v>
      </c>
      <c r="P187" s="37">
        <f>INFO!$D$14</f>
        <v>0</v>
      </c>
      <c r="Q187" s="37">
        <f>INFO!$D$15</f>
        <v>0</v>
      </c>
      <c r="R187" s="53">
        <f>INFO!$D$17</f>
        <v>0</v>
      </c>
      <c r="S187" s="37">
        <f>INFO!$D$18</f>
        <v>0</v>
      </c>
      <c r="T187" s="37">
        <f>INFO!$D$19</f>
        <v>0</v>
      </c>
      <c r="U187" s="37">
        <f>INFO!$D$22</f>
        <v>0</v>
      </c>
      <c r="V187" s="37">
        <f>INFO!$D$23</f>
        <v>0</v>
      </c>
      <c r="W187" s="37">
        <f>INFO!$D$24</f>
        <v>0</v>
      </c>
      <c r="X187" s="37">
        <f>INFO!$D$25</f>
        <v>0</v>
      </c>
      <c r="Y187" s="37">
        <f>INFO!$D$26</f>
        <v>0</v>
      </c>
      <c r="Z187" s="37">
        <f>INFO!$D$27</f>
        <v>0</v>
      </c>
      <c r="AA187" s="37">
        <f>INFO!$D$28</f>
        <v>0</v>
      </c>
      <c r="AB187" s="37">
        <f>INFO!$D$29</f>
        <v>0</v>
      </c>
      <c r="AC187" s="54">
        <f>INFO!$J$10</f>
        <v>3812.0250000000001</v>
      </c>
      <c r="AD187" s="37">
        <f>INFO!$J$9</f>
        <v>45.75</v>
      </c>
      <c r="AE187" s="37">
        <f t="shared" si="9"/>
        <v>0</v>
      </c>
    </row>
    <row r="188" spans="1:31">
      <c r="A188" t="s">
        <v>56</v>
      </c>
      <c r="B188" t="s">
        <v>57</v>
      </c>
      <c r="C188" s="39">
        <v>10090</v>
      </c>
      <c r="D188" s="104">
        <f>SUMIFS(HOLDS!L:L,HOLDS!C:C,B188)+SUMIFS(HOLDS!L:L,HOLDS!C:C,"CH.GR.RVSET")</f>
        <v>0</v>
      </c>
      <c r="E188" t="s">
        <v>4</v>
      </c>
      <c r="F188" s="48">
        <f>VLOOKUP(B188,HOLDS!C:T,5,FALSE)</f>
        <v>125</v>
      </c>
      <c r="G188" s="104">
        <f>SUMIFS(HOLDS!L:L,HOLDS!C:C,B188)</f>
        <v>0</v>
      </c>
      <c r="H188" s="48">
        <f t="shared" si="8"/>
        <v>0</v>
      </c>
      <c r="I188" s="37">
        <f>INFO!$D$6</f>
        <v>0</v>
      </c>
      <c r="J188" s="37">
        <f>INFO!$D$7</f>
        <v>0</v>
      </c>
      <c r="K188" s="37">
        <f>INFO!$D$8</f>
        <v>0</v>
      </c>
      <c r="L188" s="37">
        <f>INFO!$D$9</f>
        <v>0</v>
      </c>
      <c r="M188" s="37">
        <f>INFO!$D$10</f>
        <v>0</v>
      </c>
      <c r="N188" s="37">
        <f>INFO!$D$11</f>
        <v>0</v>
      </c>
      <c r="O188" s="37">
        <f>INFO!$D$13</f>
        <v>0</v>
      </c>
      <c r="P188" s="37">
        <f>INFO!$D$14</f>
        <v>0</v>
      </c>
      <c r="Q188" s="37">
        <f>INFO!$D$15</f>
        <v>0</v>
      </c>
      <c r="R188" s="53">
        <f>INFO!$D$17</f>
        <v>0</v>
      </c>
      <c r="S188" s="37">
        <f>INFO!$D$18</f>
        <v>0</v>
      </c>
      <c r="T188" s="37">
        <f>INFO!$D$19</f>
        <v>0</v>
      </c>
      <c r="U188" s="37">
        <f>INFO!$D$22</f>
        <v>0</v>
      </c>
      <c r="V188" s="37">
        <f>INFO!$D$23</f>
        <v>0</v>
      </c>
      <c r="W188" s="37">
        <f>INFO!$D$24</f>
        <v>0</v>
      </c>
      <c r="X188" s="37">
        <f>INFO!$D$25</f>
        <v>0</v>
      </c>
      <c r="Y188" s="37">
        <f>INFO!$D$26</f>
        <v>0</v>
      </c>
      <c r="Z188" s="37">
        <f>INFO!$D$27</f>
        <v>0</v>
      </c>
      <c r="AA188" s="37">
        <f>INFO!$D$28</f>
        <v>0</v>
      </c>
      <c r="AB188" s="37">
        <f>INFO!$D$29</f>
        <v>0</v>
      </c>
      <c r="AC188" s="54">
        <f>INFO!$J$10</f>
        <v>3812.0250000000001</v>
      </c>
      <c r="AD188" s="37">
        <f>INFO!$J$9</f>
        <v>45.75</v>
      </c>
      <c r="AE188" s="37">
        <f t="shared" si="9"/>
        <v>0</v>
      </c>
    </row>
    <row r="189" spans="1:31">
      <c r="A189" t="s">
        <v>58</v>
      </c>
      <c r="B189" t="s">
        <v>59</v>
      </c>
      <c r="C189" s="39">
        <v>10090</v>
      </c>
      <c r="D189" s="104">
        <f>SUMIFS(HOLDS!L:L,HOLDS!C:C,B189)+SUMIFS(HOLDS!L:L,HOLDS!C:C,"CH.GR.RVSET")</f>
        <v>0</v>
      </c>
      <c r="E189" t="s">
        <v>4</v>
      </c>
      <c r="F189" s="48">
        <f>VLOOKUP(B189,HOLDS!C:T,5,FALSE)</f>
        <v>131</v>
      </c>
      <c r="G189" s="104">
        <f>SUMIFS(HOLDS!L:L,HOLDS!C:C,B189)</f>
        <v>0</v>
      </c>
      <c r="H189" s="48">
        <f t="shared" si="8"/>
        <v>0</v>
      </c>
      <c r="I189" s="37">
        <f>INFO!$D$6</f>
        <v>0</v>
      </c>
      <c r="J189" s="37">
        <f>INFO!$D$7</f>
        <v>0</v>
      </c>
      <c r="K189" s="37">
        <f>INFO!$D$8</f>
        <v>0</v>
      </c>
      <c r="L189" s="37">
        <f>INFO!$D$9</f>
        <v>0</v>
      </c>
      <c r="M189" s="37">
        <f>INFO!$D$10</f>
        <v>0</v>
      </c>
      <c r="N189" s="37">
        <f>INFO!$D$11</f>
        <v>0</v>
      </c>
      <c r="O189" s="37">
        <f>INFO!$D$13</f>
        <v>0</v>
      </c>
      <c r="P189" s="37">
        <f>INFO!$D$14</f>
        <v>0</v>
      </c>
      <c r="Q189" s="37">
        <f>INFO!$D$15</f>
        <v>0</v>
      </c>
      <c r="R189" s="53">
        <f>INFO!$D$17</f>
        <v>0</v>
      </c>
      <c r="S189" s="37">
        <f>INFO!$D$18</f>
        <v>0</v>
      </c>
      <c r="T189" s="37">
        <f>INFO!$D$19</f>
        <v>0</v>
      </c>
      <c r="U189" s="37">
        <f>INFO!$D$22</f>
        <v>0</v>
      </c>
      <c r="V189" s="37">
        <f>INFO!$D$23</f>
        <v>0</v>
      </c>
      <c r="W189" s="37">
        <f>INFO!$D$24</f>
        <v>0</v>
      </c>
      <c r="X189" s="37">
        <f>INFO!$D$25</f>
        <v>0</v>
      </c>
      <c r="Y189" s="37">
        <f>INFO!$D$26</f>
        <v>0</v>
      </c>
      <c r="Z189" s="37">
        <f>INFO!$D$27</f>
        <v>0</v>
      </c>
      <c r="AA189" s="37">
        <f>INFO!$D$28</f>
        <v>0</v>
      </c>
      <c r="AB189" s="37">
        <f>INFO!$D$29</f>
        <v>0</v>
      </c>
      <c r="AC189" s="54">
        <f>INFO!$J$10</f>
        <v>3812.0250000000001</v>
      </c>
      <c r="AD189" s="37">
        <f>INFO!$J$9</f>
        <v>45.75</v>
      </c>
      <c r="AE189" s="37">
        <f t="shared" si="9"/>
        <v>0</v>
      </c>
    </row>
    <row r="190" spans="1:31">
      <c r="A190" t="s">
        <v>60</v>
      </c>
      <c r="B190" t="s">
        <v>61</v>
      </c>
      <c r="C190" s="39">
        <v>10090</v>
      </c>
      <c r="D190" s="104">
        <f>SUMIFS(HOLDS!L:L,HOLDS!C:C,B190)+SUMIFS(HOLDS!L:L,HOLDS!C:C,"CH.GR.RVSET")</f>
        <v>0</v>
      </c>
      <c r="E190" t="s">
        <v>4</v>
      </c>
      <c r="F190" s="48">
        <f>VLOOKUP(B190,HOLDS!C:T,5,FALSE)</f>
        <v>129.5</v>
      </c>
      <c r="G190" s="104">
        <f>SUMIFS(HOLDS!L:L,HOLDS!C:C,B190)</f>
        <v>0</v>
      </c>
      <c r="H190" s="48">
        <f t="shared" si="8"/>
        <v>0</v>
      </c>
      <c r="I190" s="37">
        <f>INFO!$D$6</f>
        <v>0</v>
      </c>
      <c r="J190" s="37">
        <f>INFO!$D$7</f>
        <v>0</v>
      </c>
      <c r="K190" s="37">
        <f>INFO!$D$8</f>
        <v>0</v>
      </c>
      <c r="L190" s="37">
        <f>INFO!$D$9</f>
        <v>0</v>
      </c>
      <c r="M190" s="37">
        <f>INFO!$D$10</f>
        <v>0</v>
      </c>
      <c r="N190" s="37">
        <f>INFO!$D$11</f>
        <v>0</v>
      </c>
      <c r="O190" s="37">
        <f>INFO!$D$13</f>
        <v>0</v>
      </c>
      <c r="P190" s="37">
        <f>INFO!$D$14</f>
        <v>0</v>
      </c>
      <c r="Q190" s="37">
        <f>INFO!$D$15</f>
        <v>0</v>
      </c>
      <c r="R190" s="53">
        <f>INFO!$D$17</f>
        <v>0</v>
      </c>
      <c r="S190" s="37">
        <f>INFO!$D$18</f>
        <v>0</v>
      </c>
      <c r="T190" s="37">
        <f>INFO!$D$19</f>
        <v>0</v>
      </c>
      <c r="U190" s="37">
        <f>INFO!$D$22</f>
        <v>0</v>
      </c>
      <c r="V190" s="37">
        <f>INFO!$D$23</f>
        <v>0</v>
      </c>
      <c r="W190" s="37">
        <f>INFO!$D$24</f>
        <v>0</v>
      </c>
      <c r="X190" s="37">
        <f>INFO!$D$25</f>
        <v>0</v>
      </c>
      <c r="Y190" s="37">
        <f>INFO!$D$26</f>
        <v>0</v>
      </c>
      <c r="Z190" s="37">
        <f>INFO!$D$27</f>
        <v>0</v>
      </c>
      <c r="AA190" s="37">
        <f>INFO!$D$28</f>
        <v>0</v>
      </c>
      <c r="AB190" s="37">
        <f>INFO!$D$29</f>
        <v>0</v>
      </c>
      <c r="AC190" s="54">
        <f>INFO!$J$10</f>
        <v>3812.0250000000001</v>
      </c>
      <c r="AD190" s="37">
        <f>INFO!$J$9</f>
        <v>45.75</v>
      </c>
      <c r="AE190" s="37">
        <f t="shared" si="9"/>
        <v>0</v>
      </c>
    </row>
    <row r="191" spans="1:31">
      <c r="A191" t="s">
        <v>62</v>
      </c>
      <c r="B191" t="s">
        <v>63</v>
      </c>
      <c r="C191" s="39">
        <v>10090</v>
      </c>
      <c r="D191" s="104">
        <f>SUMIFS(HOLDS!L:L,HOLDS!C:C,B191)+SUMIFS(HOLDS!L:L,HOLDS!C:C,"CH.GR.RVSET")</f>
        <v>0</v>
      </c>
      <c r="E191" t="s">
        <v>4</v>
      </c>
      <c r="F191" s="48">
        <f>VLOOKUP(B191,HOLDS!C:T,5,FALSE)</f>
        <v>139.5</v>
      </c>
      <c r="G191" s="104">
        <f>SUMIFS(HOLDS!L:L,HOLDS!C:C,B191)</f>
        <v>0</v>
      </c>
      <c r="H191" s="48">
        <f t="shared" si="8"/>
        <v>0</v>
      </c>
      <c r="I191" s="37">
        <f>INFO!$D$6</f>
        <v>0</v>
      </c>
      <c r="J191" s="37">
        <f>INFO!$D$7</f>
        <v>0</v>
      </c>
      <c r="K191" s="37">
        <f>INFO!$D$8</f>
        <v>0</v>
      </c>
      <c r="L191" s="37">
        <f>INFO!$D$9</f>
        <v>0</v>
      </c>
      <c r="M191" s="37">
        <f>INFO!$D$10</f>
        <v>0</v>
      </c>
      <c r="N191" s="37">
        <f>INFO!$D$11</f>
        <v>0</v>
      </c>
      <c r="O191" s="37">
        <f>INFO!$D$13</f>
        <v>0</v>
      </c>
      <c r="P191" s="37">
        <f>INFO!$D$14</f>
        <v>0</v>
      </c>
      <c r="Q191" s="37">
        <f>INFO!$D$15</f>
        <v>0</v>
      </c>
      <c r="R191" s="53">
        <f>INFO!$D$17</f>
        <v>0</v>
      </c>
      <c r="S191" s="37">
        <f>INFO!$D$18</f>
        <v>0</v>
      </c>
      <c r="T191" s="37">
        <f>INFO!$D$19</f>
        <v>0</v>
      </c>
      <c r="U191" s="37">
        <f>INFO!$D$22</f>
        <v>0</v>
      </c>
      <c r="V191" s="37">
        <f>INFO!$D$23</f>
        <v>0</v>
      </c>
      <c r="W191" s="37">
        <f>INFO!$D$24</f>
        <v>0</v>
      </c>
      <c r="X191" s="37">
        <f>INFO!$D$25</f>
        <v>0</v>
      </c>
      <c r="Y191" s="37">
        <f>INFO!$D$26</f>
        <v>0</v>
      </c>
      <c r="Z191" s="37">
        <f>INFO!$D$27</f>
        <v>0</v>
      </c>
      <c r="AA191" s="37">
        <f>INFO!$D$28</f>
        <v>0</v>
      </c>
      <c r="AB191" s="37">
        <f>INFO!$D$29</f>
        <v>0</v>
      </c>
      <c r="AC191" s="54">
        <f>INFO!$J$10</f>
        <v>3812.0250000000001</v>
      </c>
      <c r="AD191" s="37">
        <f>INFO!$J$9</f>
        <v>45.75</v>
      </c>
      <c r="AE191" s="37">
        <f t="shared" si="9"/>
        <v>0</v>
      </c>
    </row>
    <row r="192" spans="1:31">
      <c r="A192" t="s">
        <v>64</v>
      </c>
      <c r="B192" t="s">
        <v>65</v>
      </c>
      <c r="C192" s="39">
        <v>10090</v>
      </c>
      <c r="D192" s="104">
        <f>SUMIFS(HOLDS!L:L,HOLDS!C:C,B192)+SUMIFS(HOLDS!L:L,HOLDS!C:C,"CH.GR.RVSET")</f>
        <v>0</v>
      </c>
      <c r="E192" t="s">
        <v>4</v>
      </c>
      <c r="F192" s="48">
        <f>VLOOKUP(B192,HOLDS!C:T,5,FALSE)</f>
        <v>131.5</v>
      </c>
      <c r="G192" s="104">
        <f>SUMIFS(HOLDS!L:L,HOLDS!C:C,B192)</f>
        <v>0</v>
      </c>
      <c r="H192" s="48">
        <f t="shared" si="8"/>
        <v>0</v>
      </c>
      <c r="I192" s="37">
        <f>INFO!$D$6</f>
        <v>0</v>
      </c>
      <c r="J192" s="37">
        <f>INFO!$D$7</f>
        <v>0</v>
      </c>
      <c r="K192" s="37">
        <f>INFO!$D$8</f>
        <v>0</v>
      </c>
      <c r="L192" s="37">
        <f>INFO!$D$9</f>
        <v>0</v>
      </c>
      <c r="M192" s="37">
        <f>INFO!$D$10</f>
        <v>0</v>
      </c>
      <c r="N192" s="37">
        <f>INFO!$D$11</f>
        <v>0</v>
      </c>
      <c r="O192" s="37">
        <f>INFO!$D$13</f>
        <v>0</v>
      </c>
      <c r="P192" s="37">
        <f>INFO!$D$14</f>
        <v>0</v>
      </c>
      <c r="Q192" s="37">
        <f>INFO!$D$15</f>
        <v>0</v>
      </c>
      <c r="R192" s="53">
        <f>INFO!$D$17</f>
        <v>0</v>
      </c>
      <c r="S192" s="37">
        <f>INFO!$D$18</f>
        <v>0</v>
      </c>
      <c r="T192" s="37">
        <f>INFO!$D$19</f>
        <v>0</v>
      </c>
      <c r="U192" s="37">
        <f>INFO!$D$22</f>
        <v>0</v>
      </c>
      <c r="V192" s="37">
        <f>INFO!$D$23</f>
        <v>0</v>
      </c>
      <c r="W192" s="37">
        <f>INFO!$D$24</f>
        <v>0</v>
      </c>
      <c r="X192" s="37">
        <f>INFO!$D$25</f>
        <v>0</v>
      </c>
      <c r="Y192" s="37">
        <f>INFO!$D$26</f>
        <v>0</v>
      </c>
      <c r="Z192" s="37">
        <f>INFO!$D$27</f>
        <v>0</v>
      </c>
      <c r="AA192" s="37">
        <f>INFO!$D$28</f>
        <v>0</v>
      </c>
      <c r="AB192" s="37">
        <f>INFO!$D$29</f>
        <v>0</v>
      </c>
      <c r="AC192" s="54">
        <f>INFO!$J$10</f>
        <v>3812.0250000000001</v>
      </c>
      <c r="AD192" s="37">
        <f>INFO!$J$9</f>
        <v>45.75</v>
      </c>
      <c r="AE192" s="37">
        <f t="shared" si="9"/>
        <v>0</v>
      </c>
    </row>
    <row r="193" spans="1:31">
      <c r="A193" t="s">
        <v>66</v>
      </c>
      <c r="B193" t="s">
        <v>67</v>
      </c>
      <c r="C193" s="39">
        <v>10090</v>
      </c>
      <c r="D193" s="104">
        <f>SUMIFS(HOLDS!L:L,HOLDS!C:C,B193)+SUMIFS(HOLDS!L:L,HOLDS!C:C,"CH.GR.RVSET")</f>
        <v>0</v>
      </c>
      <c r="E193" t="s">
        <v>4</v>
      </c>
      <c r="F193" s="48">
        <f>VLOOKUP(B193,HOLDS!C:T,5,FALSE)</f>
        <v>123</v>
      </c>
      <c r="G193" s="104">
        <f>SUMIFS(HOLDS!L:L,HOLDS!C:C,B193)</f>
        <v>0</v>
      </c>
      <c r="H193" s="48">
        <f t="shared" si="8"/>
        <v>0</v>
      </c>
      <c r="I193" s="37">
        <f>INFO!$D$6</f>
        <v>0</v>
      </c>
      <c r="J193" s="37">
        <f>INFO!$D$7</f>
        <v>0</v>
      </c>
      <c r="K193" s="37">
        <f>INFO!$D$8</f>
        <v>0</v>
      </c>
      <c r="L193" s="37">
        <f>INFO!$D$9</f>
        <v>0</v>
      </c>
      <c r="M193" s="37">
        <f>INFO!$D$10</f>
        <v>0</v>
      </c>
      <c r="N193" s="37">
        <f>INFO!$D$11</f>
        <v>0</v>
      </c>
      <c r="O193" s="37">
        <f>INFO!$D$13</f>
        <v>0</v>
      </c>
      <c r="P193" s="37">
        <f>INFO!$D$14</f>
        <v>0</v>
      </c>
      <c r="Q193" s="37">
        <f>INFO!$D$15</f>
        <v>0</v>
      </c>
      <c r="R193" s="53">
        <f>INFO!$D$17</f>
        <v>0</v>
      </c>
      <c r="S193" s="37">
        <f>INFO!$D$18</f>
        <v>0</v>
      </c>
      <c r="T193" s="37">
        <f>INFO!$D$19</f>
        <v>0</v>
      </c>
      <c r="U193" s="37">
        <f>INFO!$D$22</f>
        <v>0</v>
      </c>
      <c r="V193" s="37">
        <f>INFO!$D$23</f>
        <v>0</v>
      </c>
      <c r="W193" s="37">
        <f>INFO!$D$24</f>
        <v>0</v>
      </c>
      <c r="X193" s="37">
        <f>INFO!$D$25</f>
        <v>0</v>
      </c>
      <c r="Y193" s="37">
        <f>INFO!$D$26</f>
        <v>0</v>
      </c>
      <c r="Z193" s="37">
        <f>INFO!$D$27</f>
        <v>0</v>
      </c>
      <c r="AA193" s="37">
        <f>INFO!$D$28</f>
        <v>0</v>
      </c>
      <c r="AB193" s="37">
        <f>INFO!$D$29</f>
        <v>0</v>
      </c>
      <c r="AC193" s="54">
        <f>INFO!$J$10</f>
        <v>3812.0250000000001</v>
      </c>
      <c r="AD193" s="37">
        <f>INFO!$J$9</f>
        <v>45.75</v>
      </c>
      <c r="AE193" s="37">
        <f t="shared" si="9"/>
        <v>0</v>
      </c>
    </row>
    <row r="194" spans="1:31">
      <c r="A194" t="s">
        <v>68</v>
      </c>
      <c r="B194" t="s">
        <v>69</v>
      </c>
      <c r="C194" s="39">
        <v>10090</v>
      </c>
      <c r="D194" s="104">
        <f>SUMIFS(HOLDS!L:L,HOLDS!C:C,B194)+SUMIFS(HOLDS!L:L,HOLDS!C:C,"CH.GR.RVSET")</f>
        <v>0</v>
      </c>
      <c r="E194" t="s">
        <v>4</v>
      </c>
      <c r="F194" s="48">
        <f>VLOOKUP(B194,HOLDS!C:T,5,FALSE)</f>
        <v>136.5</v>
      </c>
      <c r="G194" s="104">
        <f>SUMIFS(HOLDS!L:L,HOLDS!C:C,B194)</f>
        <v>0</v>
      </c>
      <c r="H194" s="48">
        <f t="shared" si="8"/>
        <v>0</v>
      </c>
      <c r="I194" s="37">
        <f>INFO!$D$6</f>
        <v>0</v>
      </c>
      <c r="J194" s="37">
        <f>INFO!$D$7</f>
        <v>0</v>
      </c>
      <c r="K194" s="37">
        <f>INFO!$D$8</f>
        <v>0</v>
      </c>
      <c r="L194" s="37">
        <f>INFO!$D$9</f>
        <v>0</v>
      </c>
      <c r="M194" s="37">
        <f>INFO!$D$10</f>
        <v>0</v>
      </c>
      <c r="N194" s="37">
        <f>INFO!$D$11</f>
        <v>0</v>
      </c>
      <c r="O194" s="37">
        <f>INFO!$D$13</f>
        <v>0</v>
      </c>
      <c r="P194" s="37">
        <f>INFO!$D$14</f>
        <v>0</v>
      </c>
      <c r="Q194" s="37">
        <f>INFO!$D$15</f>
        <v>0</v>
      </c>
      <c r="R194" s="53">
        <f>INFO!$D$17</f>
        <v>0</v>
      </c>
      <c r="S194" s="37">
        <f>INFO!$D$18</f>
        <v>0</v>
      </c>
      <c r="T194" s="37">
        <f>INFO!$D$19</f>
        <v>0</v>
      </c>
      <c r="U194" s="37">
        <f>INFO!$D$22</f>
        <v>0</v>
      </c>
      <c r="V194" s="37">
        <f>INFO!$D$23</f>
        <v>0</v>
      </c>
      <c r="W194" s="37">
        <f>INFO!$D$24</f>
        <v>0</v>
      </c>
      <c r="X194" s="37">
        <f>INFO!$D$25</f>
        <v>0</v>
      </c>
      <c r="Y194" s="37">
        <f>INFO!$D$26</f>
        <v>0</v>
      </c>
      <c r="Z194" s="37">
        <f>INFO!$D$27</f>
        <v>0</v>
      </c>
      <c r="AA194" s="37">
        <f>INFO!$D$28</f>
        <v>0</v>
      </c>
      <c r="AB194" s="37">
        <f>INFO!$D$29</f>
        <v>0</v>
      </c>
      <c r="AC194" s="54">
        <f>INFO!$J$10</f>
        <v>3812.0250000000001</v>
      </c>
      <c r="AD194" s="37">
        <f>INFO!$J$9</f>
        <v>45.75</v>
      </c>
      <c r="AE194" s="37">
        <f t="shared" si="9"/>
        <v>0</v>
      </c>
    </row>
    <row r="195" spans="1:31">
      <c r="A195" t="s">
        <v>70</v>
      </c>
      <c r="B195" t="s">
        <v>71</v>
      </c>
      <c r="C195" s="39">
        <v>10090</v>
      </c>
      <c r="D195" s="104">
        <f>SUMIFS(HOLDS!L:L,HOLDS!C:C,B195)+SUMIFS(HOLDS!L:L,HOLDS!C:C,"CH.GR.RVSET")</f>
        <v>0</v>
      </c>
      <c r="E195" t="s">
        <v>4</v>
      </c>
      <c r="F195" s="48">
        <f>VLOOKUP(B195,HOLDS!C:T,5,FALSE)</f>
        <v>159.5</v>
      </c>
      <c r="G195" s="104">
        <f>SUMIFS(HOLDS!L:L,HOLDS!C:C,B195)</f>
        <v>0</v>
      </c>
      <c r="H195" s="48">
        <f t="shared" si="8"/>
        <v>0</v>
      </c>
      <c r="I195" s="37">
        <f>INFO!$D$6</f>
        <v>0</v>
      </c>
      <c r="J195" s="37">
        <f>INFO!$D$7</f>
        <v>0</v>
      </c>
      <c r="K195" s="37">
        <f>INFO!$D$8</f>
        <v>0</v>
      </c>
      <c r="L195" s="37">
        <f>INFO!$D$9</f>
        <v>0</v>
      </c>
      <c r="M195" s="37">
        <f>INFO!$D$10</f>
        <v>0</v>
      </c>
      <c r="N195" s="37">
        <f>INFO!$D$11</f>
        <v>0</v>
      </c>
      <c r="O195" s="37">
        <f>INFO!$D$13</f>
        <v>0</v>
      </c>
      <c r="P195" s="37">
        <f>INFO!$D$14</f>
        <v>0</v>
      </c>
      <c r="Q195" s="37">
        <f>INFO!$D$15</f>
        <v>0</v>
      </c>
      <c r="R195" s="53">
        <f>INFO!$D$17</f>
        <v>0</v>
      </c>
      <c r="S195" s="37">
        <f>INFO!$D$18</f>
        <v>0</v>
      </c>
      <c r="T195" s="37">
        <f>INFO!$D$19</f>
        <v>0</v>
      </c>
      <c r="U195" s="37">
        <f>INFO!$D$22</f>
        <v>0</v>
      </c>
      <c r="V195" s="37">
        <f>INFO!$D$23</f>
        <v>0</v>
      </c>
      <c r="W195" s="37">
        <f>INFO!$D$24</f>
        <v>0</v>
      </c>
      <c r="X195" s="37">
        <f>INFO!$D$25</f>
        <v>0</v>
      </c>
      <c r="Y195" s="37">
        <f>INFO!$D$26</f>
        <v>0</v>
      </c>
      <c r="Z195" s="37">
        <f>INFO!$D$27</f>
        <v>0</v>
      </c>
      <c r="AA195" s="37">
        <f>INFO!$D$28</f>
        <v>0</v>
      </c>
      <c r="AB195" s="37">
        <f>INFO!$D$29</f>
        <v>0</v>
      </c>
      <c r="AC195" s="54">
        <f>INFO!$J$10</f>
        <v>3812.0250000000001</v>
      </c>
      <c r="AD195" s="37">
        <f>INFO!$J$9</f>
        <v>45.75</v>
      </c>
      <c r="AE195" s="37">
        <f t="shared" si="9"/>
        <v>0</v>
      </c>
    </row>
    <row r="196" spans="1:31">
      <c r="A196" t="s">
        <v>73</v>
      </c>
      <c r="B196" t="s">
        <v>74</v>
      </c>
      <c r="C196" s="39">
        <v>10090</v>
      </c>
      <c r="D196" s="104">
        <f>SUMIFS(HOLDS!L:L,HOLDS!C:C,B196)+SUMIFS(HOLDS!L:L,HOLDS!C:C,"CH.GR.RVSET")</f>
        <v>0</v>
      </c>
      <c r="E196" t="s">
        <v>4</v>
      </c>
      <c r="F196" s="48">
        <f>VLOOKUP(B196,HOLDS!C:T,5,FALSE)</f>
        <v>161.5</v>
      </c>
      <c r="G196" s="104">
        <f>SUMIFS(HOLDS!L:L,HOLDS!C:C,B196)</f>
        <v>0</v>
      </c>
      <c r="H196" s="48">
        <f t="shared" si="8"/>
        <v>0</v>
      </c>
      <c r="I196" s="37">
        <f>INFO!$D$6</f>
        <v>0</v>
      </c>
      <c r="J196" s="37">
        <f>INFO!$D$7</f>
        <v>0</v>
      </c>
      <c r="K196" s="37">
        <f>INFO!$D$8</f>
        <v>0</v>
      </c>
      <c r="L196" s="37">
        <f>INFO!$D$9</f>
        <v>0</v>
      </c>
      <c r="M196" s="37">
        <f>INFO!$D$10</f>
        <v>0</v>
      </c>
      <c r="N196" s="37">
        <f>INFO!$D$11</f>
        <v>0</v>
      </c>
      <c r="O196" s="37">
        <f>INFO!$D$13</f>
        <v>0</v>
      </c>
      <c r="P196" s="37">
        <f>INFO!$D$14</f>
        <v>0</v>
      </c>
      <c r="Q196" s="37">
        <f>INFO!$D$15</f>
        <v>0</v>
      </c>
      <c r="R196" s="53">
        <f>INFO!$D$17</f>
        <v>0</v>
      </c>
      <c r="S196" s="37">
        <f>INFO!$D$18</f>
        <v>0</v>
      </c>
      <c r="T196" s="37">
        <f>INFO!$D$19</f>
        <v>0</v>
      </c>
      <c r="U196" s="37">
        <f>INFO!$D$22</f>
        <v>0</v>
      </c>
      <c r="V196" s="37">
        <f>INFO!$D$23</f>
        <v>0</v>
      </c>
      <c r="W196" s="37">
        <f>INFO!$D$24</f>
        <v>0</v>
      </c>
      <c r="X196" s="37">
        <f>INFO!$D$25</f>
        <v>0</v>
      </c>
      <c r="Y196" s="37">
        <f>INFO!$D$26</f>
        <v>0</v>
      </c>
      <c r="Z196" s="37">
        <f>INFO!$D$27</f>
        <v>0</v>
      </c>
      <c r="AA196" s="37">
        <f>INFO!$D$28</f>
        <v>0</v>
      </c>
      <c r="AB196" s="37">
        <f>INFO!$D$29</f>
        <v>0</v>
      </c>
      <c r="AC196" s="54">
        <f>INFO!$J$10</f>
        <v>3812.0250000000001</v>
      </c>
      <c r="AD196" s="37">
        <f>INFO!$J$9</f>
        <v>45.75</v>
      </c>
      <c r="AE196" s="37">
        <f t="shared" si="9"/>
        <v>0</v>
      </c>
    </row>
    <row r="197" spans="1:31">
      <c r="A197" t="s">
        <v>75</v>
      </c>
      <c r="B197" t="s">
        <v>76</v>
      </c>
      <c r="C197" s="39">
        <v>10090</v>
      </c>
      <c r="D197" s="104">
        <f>SUMIFS(HOLDS!L:L,HOLDS!C:C,B197)+SUMIFS(HOLDS!L:L,HOLDS!C:C,"CH.GR.RVSET")</f>
        <v>0</v>
      </c>
      <c r="E197" t="s">
        <v>4</v>
      </c>
      <c r="F197" s="48">
        <f>VLOOKUP(B197,HOLDS!C:T,5,FALSE)</f>
        <v>227.5</v>
      </c>
      <c r="G197" s="104">
        <f>SUMIFS(HOLDS!L:L,HOLDS!C:C,B197)</f>
        <v>0</v>
      </c>
      <c r="H197" s="48">
        <f t="shared" si="8"/>
        <v>0</v>
      </c>
      <c r="I197" s="37">
        <f>INFO!$D$6</f>
        <v>0</v>
      </c>
      <c r="J197" s="37">
        <f>INFO!$D$7</f>
        <v>0</v>
      </c>
      <c r="K197" s="37">
        <f>INFO!$D$8</f>
        <v>0</v>
      </c>
      <c r="L197" s="37">
        <f>INFO!$D$9</f>
        <v>0</v>
      </c>
      <c r="M197" s="37">
        <f>INFO!$D$10</f>
        <v>0</v>
      </c>
      <c r="N197" s="37">
        <f>INFO!$D$11</f>
        <v>0</v>
      </c>
      <c r="O197" s="37">
        <f>INFO!$D$13</f>
        <v>0</v>
      </c>
      <c r="P197" s="37">
        <f>INFO!$D$14</f>
        <v>0</v>
      </c>
      <c r="Q197" s="37">
        <f>INFO!$D$15</f>
        <v>0</v>
      </c>
      <c r="R197" s="53">
        <f>INFO!$D$17</f>
        <v>0</v>
      </c>
      <c r="S197" s="37">
        <f>INFO!$D$18</f>
        <v>0</v>
      </c>
      <c r="T197" s="37">
        <f>INFO!$D$19</f>
        <v>0</v>
      </c>
      <c r="U197" s="37">
        <f>INFO!$D$22</f>
        <v>0</v>
      </c>
      <c r="V197" s="37">
        <f>INFO!$D$23</f>
        <v>0</v>
      </c>
      <c r="W197" s="37">
        <f>INFO!$D$24</f>
        <v>0</v>
      </c>
      <c r="X197" s="37">
        <f>INFO!$D$25</f>
        <v>0</v>
      </c>
      <c r="Y197" s="37">
        <f>INFO!$D$26</f>
        <v>0</v>
      </c>
      <c r="Z197" s="37">
        <f>INFO!$D$27</f>
        <v>0</v>
      </c>
      <c r="AA197" s="37">
        <f>INFO!$D$28</f>
        <v>0</v>
      </c>
      <c r="AB197" s="37">
        <f>INFO!$D$29</f>
        <v>0</v>
      </c>
      <c r="AC197" s="54">
        <f>INFO!$J$10</f>
        <v>3812.0250000000001</v>
      </c>
      <c r="AD197" s="37">
        <f>INFO!$J$9</f>
        <v>45.75</v>
      </c>
      <c r="AE197" s="37">
        <f t="shared" si="9"/>
        <v>0</v>
      </c>
    </row>
    <row r="198" spans="1:31">
      <c r="A198" t="s">
        <v>77</v>
      </c>
      <c r="B198" t="s">
        <v>78</v>
      </c>
      <c r="C198" s="39">
        <v>10090</v>
      </c>
      <c r="D198" s="104">
        <f>SUMIFS(HOLDS!L:L,HOLDS!C:C,B198)+SUMIFS(HOLDS!L:L,HOLDS!C:C,"CH.GR.RVSET")</f>
        <v>0</v>
      </c>
      <c r="E198" t="s">
        <v>4</v>
      </c>
      <c r="F198" s="48">
        <f>VLOOKUP(B198,HOLDS!C:T,5,FALSE)</f>
        <v>153</v>
      </c>
      <c r="G198" s="104">
        <f>SUMIFS(HOLDS!L:L,HOLDS!C:C,B198)</f>
        <v>0</v>
      </c>
      <c r="H198" s="48">
        <f t="shared" si="8"/>
        <v>0</v>
      </c>
      <c r="I198" s="37">
        <f>INFO!$D$6</f>
        <v>0</v>
      </c>
      <c r="J198" s="37">
        <f>INFO!$D$7</f>
        <v>0</v>
      </c>
      <c r="K198" s="37">
        <f>INFO!$D$8</f>
        <v>0</v>
      </c>
      <c r="L198" s="37">
        <f>INFO!$D$9</f>
        <v>0</v>
      </c>
      <c r="M198" s="37">
        <f>INFO!$D$10</f>
        <v>0</v>
      </c>
      <c r="N198" s="37">
        <f>INFO!$D$11</f>
        <v>0</v>
      </c>
      <c r="O198" s="37">
        <f>INFO!$D$13</f>
        <v>0</v>
      </c>
      <c r="P198" s="37">
        <f>INFO!$D$14</f>
        <v>0</v>
      </c>
      <c r="Q198" s="37">
        <f>INFO!$D$15</f>
        <v>0</v>
      </c>
      <c r="R198" s="53">
        <f>INFO!$D$17</f>
        <v>0</v>
      </c>
      <c r="S198" s="37">
        <f>INFO!$D$18</f>
        <v>0</v>
      </c>
      <c r="T198" s="37">
        <f>INFO!$D$19</f>
        <v>0</v>
      </c>
      <c r="U198" s="37">
        <f>INFO!$D$22</f>
        <v>0</v>
      </c>
      <c r="V198" s="37">
        <f>INFO!$D$23</f>
        <v>0</v>
      </c>
      <c r="W198" s="37">
        <f>INFO!$D$24</f>
        <v>0</v>
      </c>
      <c r="X198" s="37">
        <f>INFO!$D$25</f>
        <v>0</v>
      </c>
      <c r="Y198" s="37">
        <f>INFO!$D$26</f>
        <v>0</v>
      </c>
      <c r="Z198" s="37">
        <f>INFO!$D$27</f>
        <v>0</v>
      </c>
      <c r="AA198" s="37">
        <f>INFO!$D$28</f>
        <v>0</v>
      </c>
      <c r="AB198" s="37">
        <f>INFO!$D$29</f>
        <v>0</v>
      </c>
      <c r="AC198" s="54">
        <f>INFO!$J$10</f>
        <v>3812.0250000000001</v>
      </c>
      <c r="AD198" s="37">
        <f>INFO!$J$9</f>
        <v>45.75</v>
      </c>
      <c r="AE198" s="37">
        <f t="shared" si="9"/>
        <v>0</v>
      </c>
    </row>
    <row r="199" spans="1:31">
      <c r="A199" t="s">
        <v>79</v>
      </c>
      <c r="B199" t="s">
        <v>80</v>
      </c>
      <c r="C199" s="39">
        <v>10090</v>
      </c>
      <c r="D199" s="104">
        <f>SUMIFS(HOLDS!L:L,HOLDS!C:C,B199)+SUMIFS(HOLDS!L:L,HOLDS!C:C,"CH.GR.RVSET")</f>
        <v>0</v>
      </c>
      <c r="E199" t="s">
        <v>4</v>
      </c>
      <c r="F199" s="48">
        <f>VLOOKUP(B199,HOLDS!C:T,5,FALSE)</f>
        <v>141</v>
      </c>
      <c r="G199" s="104">
        <f>SUMIFS(HOLDS!L:L,HOLDS!C:C,B199)</f>
        <v>0</v>
      </c>
      <c r="H199" s="48">
        <f t="shared" si="8"/>
        <v>0</v>
      </c>
      <c r="I199" s="37">
        <f>INFO!$D$6</f>
        <v>0</v>
      </c>
      <c r="J199" s="37">
        <f>INFO!$D$7</f>
        <v>0</v>
      </c>
      <c r="K199" s="37">
        <f>INFO!$D$8</f>
        <v>0</v>
      </c>
      <c r="L199" s="37">
        <f>INFO!$D$9</f>
        <v>0</v>
      </c>
      <c r="M199" s="37">
        <f>INFO!$D$10</f>
        <v>0</v>
      </c>
      <c r="N199" s="37">
        <f>INFO!$D$11</f>
        <v>0</v>
      </c>
      <c r="O199" s="37">
        <f>INFO!$D$13</f>
        <v>0</v>
      </c>
      <c r="P199" s="37">
        <f>INFO!$D$14</f>
        <v>0</v>
      </c>
      <c r="Q199" s="37">
        <f>INFO!$D$15</f>
        <v>0</v>
      </c>
      <c r="R199" s="53">
        <f>INFO!$D$17</f>
        <v>0</v>
      </c>
      <c r="S199" s="37">
        <f>INFO!$D$18</f>
        <v>0</v>
      </c>
      <c r="T199" s="37">
        <f>INFO!$D$19</f>
        <v>0</v>
      </c>
      <c r="U199" s="37">
        <f>INFO!$D$22</f>
        <v>0</v>
      </c>
      <c r="V199" s="37">
        <f>INFO!$D$23</f>
        <v>0</v>
      </c>
      <c r="W199" s="37">
        <f>INFO!$D$24</f>
        <v>0</v>
      </c>
      <c r="X199" s="37">
        <f>INFO!$D$25</f>
        <v>0</v>
      </c>
      <c r="Y199" s="37">
        <f>INFO!$D$26</f>
        <v>0</v>
      </c>
      <c r="Z199" s="37">
        <f>INFO!$D$27</f>
        <v>0</v>
      </c>
      <c r="AA199" s="37">
        <f>INFO!$D$28</f>
        <v>0</v>
      </c>
      <c r="AB199" s="37">
        <f>INFO!$D$29</f>
        <v>0</v>
      </c>
      <c r="AC199" s="54">
        <f>INFO!$J$10</f>
        <v>3812.0250000000001</v>
      </c>
      <c r="AD199" s="37">
        <f>INFO!$J$9</f>
        <v>45.75</v>
      </c>
      <c r="AE199" s="37">
        <f t="shared" si="9"/>
        <v>0</v>
      </c>
    </row>
    <row r="200" spans="1:31">
      <c r="A200" t="s">
        <v>81</v>
      </c>
      <c r="B200" t="s">
        <v>82</v>
      </c>
      <c r="C200" s="39">
        <v>10090</v>
      </c>
      <c r="D200" s="104">
        <f>SUMIFS(HOLDS!L:L,HOLDS!C:C,B200)+SUMIFS(HOLDS!L:L,HOLDS!C:C,"CH.GR.RVSET")</f>
        <v>0</v>
      </c>
      <c r="E200" t="s">
        <v>4</v>
      </c>
      <c r="F200" s="48">
        <f>VLOOKUP(B200,HOLDS!C:T,5,FALSE)</f>
        <v>129.5</v>
      </c>
      <c r="G200" s="104">
        <f>SUMIFS(HOLDS!L:L,HOLDS!C:C,B200)</f>
        <v>0</v>
      </c>
      <c r="H200" s="48">
        <f t="shared" si="8"/>
        <v>0</v>
      </c>
      <c r="I200" s="37">
        <f>INFO!$D$6</f>
        <v>0</v>
      </c>
      <c r="J200" s="37">
        <f>INFO!$D$7</f>
        <v>0</v>
      </c>
      <c r="K200" s="37">
        <f>INFO!$D$8</f>
        <v>0</v>
      </c>
      <c r="L200" s="37">
        <f>INFO!$D$9</f>
        <v>0</v>
      </c>
      <c r="M200" s="37">
        <f>INFO!$D$10</f>
        <v>0</v>
      </c>
      <c r="N200" s="37">
        <f>INFO!$D$11</f>
        <v>0</v>
      </c>
      <c r="O200" s="37">
        <f>INFO!$D$13</f>
        <v>0</v>
      </c>
      <c r="P200" s="37">
        <f>INFO!$D$14</f>
        <v>0</v>
      </c>
      <c r="Q200" s="37">
        <f>INFO!$D$15</f>
        <v>0</v>
      </c>
      <c r="R200" s="53">
        <f>INFO!$D$17</f>
        <v>0</v>
      </c>
      <c r="S200" s="37">
        <f>INFO!$D$18</f>
        <v>0</v>
      </c>
      <c r="T200" s="37">
        <f>INFO!$D$19</f>
        <v>0</v>
      </c>
      <c r="U200" s="37">
        <f>INFO!$D$22</f>
        <v>0</v>
      </c>
      <c r="V200" s="37">
        <f>INFO!$D$23</f>
        <v>0</v>
      </c>
      <c r="W200" s="37">
        <f>INFO!$D$24</f>
        <v>0</v>
      </c>
      <c r="X200" s="37">
        <f>INFO!$D$25</f>
        <v>0</v>
      </c>
      <c r="Y200" s="37">
        <f>INFO!$D$26</f>
        <v>0</v>
      </c>
      <c r="Z200" s="37">
        <f>INFO!$D$27</f>
        <v>0</v>
      </c>
      <c r="AA200" s="37">
        <f>INFO!$D$28</f>
        <v>0</v>
      </c>
      <c r="AB200" s="37">
        <f>INFO!$D$29</f>
        <v>0</v>
      </c>
      <c r="AC200" s="54">
        <f>INFO!$J$10</f>
        <v>3812.0250000000001</v>
      </c>
      <c r="AD200" s="37">
        <f>INFO!$J$9</f>
        <v>45.75</v>
      </c>
      <c r="AE200" s="37">
        <f t="shared" si="9"/>
        <v>0</v>
      </c>
    </row>
    <row r="201" spans="1:31">
      <c r="A201" t="s">
        <v>83</v>
      </c>
      <c r="B201" t="s">
        <v>84</v>
      </c>
      <c r="C201" s="39">
        <v>10090</v>
      </c>
      <c r="D201" s="104">
        <f>SUMIFS(HOLDS!L:L,HOLDS!C:C,B201)+SUMIFS(HOLDS!L:L,HOLDS!C:C,"CH.GR.RVSET")</f>
        <v>0</v>
      </c>
      <c r="E201" t="s">
        <v>4</v>
      </c>
      <c r="F201" s="48">
        <f>VLOOKUP(B201,HOLDS!C:T,5,FALSE)</f>
        <v>126.5</v>
      </c>
      <c r="G201" s="104">
        <f>SUMIFS(HOLDS!L:L,HOLDS!C:C,B201)</f>
        <v>0</v>
      </c>
      <c r="H201" s="48">
        <f t="shared" si="8"/>
        <v>0</v>
      </c>
      <c r="I201" s="37">
        <f>INFO!$D$6</f>
        <v>0</v>
      </c>
      <c r="J201" s="37">
        <f>INFO!$D$7</f>
        <v>0</v>
      </c>
      <c r="K201" s="37">
        <f>INFO!$D$8</f>
        <v>0</v>
      </c>
      <c r="L201" s="37">
        <f>INFO!$D$9</f>
        <v>0</v>
      </c>
      <c r="M201" s="37">
        <f>INFO!$D$10</f>
        <v>0</v>
      </c>
      <c r="N201" s="37">
        <f>INFO!$D$11</f>
        <v>0</v>
      </c>
      <c r="O201" s="37">
        <f>INFO!$D$13</f>
        <v>0</v>
      </c>
      <c r="P201" s="37">
        <f>INFO!$D$14</f>
        <v>0</v>
      </c>
      <c r="Q201" s="37">
        <f>INFO!$D$15</f>
        <v>0</v>
      </c>
      <c r="R201" s="53">
        <f>INFO!$D$17</f>
        <v>0</v>
      </c>
      <c r="S201" s="37">
        <f>INFO!$D$18</f>
        <v>0</v>
      </c>
      <c r="T201" s="37">
        <f>INFO!$D$19</f>
        <v>0</v>
      </c>
      <c r="U201" s="37">
        <f>INFO!$D$22</f>
        <v>0</v>
      </c>
      <c r="V201" s="37">
        <f>INFO!$D$23</f>
        <v>0</v>
      </c>
      <c r="W201" s="37">
        <f>INFO!$D$24</f>
        <v>0</v>
      </c>
      <c r="X201" s="37">
        <f>INFO!$D$25</f>
        <v>0</v>
      </c>
      <c r="Y201" s="37">
        <f>INFO!$D$26</f>
        <v>0</v>
      </c>
      <c r="Z201" s="37">
        <f>INFO!$D$27</f>
        <v>0</v>
      </c>
      <c r="AA201" s="37">
        <f>INFO!$D$28</f>
        <v>0</v>
      </c>
      <c r="AB201" s="37">
        <f>INFO!$D$29</f>
        <v>0</v>
      </c>
      <c r="AC201" s="54">
        <f>INFO!$J$10</f>
        <v>3812.0250000000001</v>
      </c>
      <c r="AD201" s="37">
        <f>INFO!$J$9</f>
        <v>45.75</v>
      </c>
      <c r="AE201" s="37">
        <f t="shared" si="9"/>
        <v>0</v>
      </c>
    </row>
    <row r="202" spans="1:31">
      <c r="A202" t="s">
        <v>85</v>
      </c>
      <c r="B202" t="s">
        <v>86</v>
      </c>
      <c r="C202" s="39">
        <v>10090</v>
      </c>
      <c r="D202" s="104">
        <f>SUMIFS(HOLDS!L:L,HOLDS!C:C,B202)+SUMIFS(HOLDS!L:L,HOLDS!C:C,"CH.GR.RVSET")</f>
        <v>0</v>
      </c>
      <c r="E202" t="s">
        <v>4</v>
      </c>
      <c r="F202" s="48">
        <f>VLOOKUP(B202,HOLDS!C:T,5,FALSE)</f>
        <v>126</v>
      </c>
      <c r="G202" s="104">
        <f>SUMIFS(HOLDS!L:L,HOLDS!C:C,B202)</f>
        <v>0</v>
      </c>
      <c r="H202" s="48">
        <f t="shared" si="8"/>
        <v>0</v>
      </c>
      <c r="I202" s="37">
        <f>INFO!$D$6</f>
        <v>0</v>
      </c>
      <c r="J202" s="37">
        <f>INFO!$D$7</f>
        <v>0</v>
      </c>
      <c r="K202" s="37">
        <f>INFO!$D$8</f>
        <v>0</v>
      </c>
      <c r="L202" s="37">
        <f>INFO!$D$9</f>
        <v>0</v>
      </c>
      <c r="M202" s="37">
        <f>INFO!$D$10</f>
        <v>0</v>
      </c>
      <c r="N202" s="37">
        <f>INFO!$D$11</f>
        <v>0</v>
      </c>
      <c r="O202" s="37">
        <f>INFO!$D$13</f>
        <v>0</v>
      </c>
      <c r="P202" s="37">
        <f>INFO!$D$14</f>
        <v>0</v>
      </c>
      <c r="Q202" s="37">
        <f>INFO!$D$15</f>
        <v>0</v>
      </c>
      <c r="R202" s="53">
        <f>INFO!$D$17</f>
        <v>0</v>
      </c>
      <c r="S202" s="37">
        <f>INFO!$D$18</f>
        <v>0</v>
      </c>
      <c r="T202" s="37">
        <f>INFO!$D$19</f>
        <v>0</v>
      </c>
      <c r="U202" s="37">
        <f>INFO!$D$22</f>
        <v>0</v>
      </c>
      <c r="V202" s="37">
        <f>INFO!$D$23</f>
        <v>0</v>
      </c>
      <c r="W202" s="37">
        <f>INFO!$D$24</f>
        <v>0</v>
      </c>
      <c r="X202" s="37">
        <f>INFO!$D$25</f>
        <v>0</v>
      </c>
      <c r="Y202" s="37">
        <f>INFO!$D$26</f>
        <v>0</v>
      </c>
      <c r="Z202" s="37">
        <f>INFO!$D$27</f>
        <v>0</v>
      </c>
      <c r="AA202" s="37">
        <f>INFO!$D$28</f>
        <v>0</v>
      </c>
      <c r="AB202" s="37">
        <f>INFO!$D$29</f>
        <v>0</v>
      </c>
      <c r="AC202" s="54">
        <f>INFO!$J$10</f>
        <v>3812.0250000000001</v>
      </c>
      <c r="AD202" s="37">
        <f>INFO!$J$9</f>
        <v>45.75</v>
      </c>
      <c r="AE202" s="37">
        <f t="shared" si="9"/>
        <v>0</v>
      </c>
    </row>
    <row r="203" spans="1:31">
      <c r="A203" t="s">
        <v>87</v>
      </c>
      <c r="B203" t="s">
        <v>88</v>
      </c>
      <c r="C203" s="39">
        <v>10090</v>
      </c>
      <c r="D203" s="104">
        <f>SUMIFS(HOLDS!L:L,HOLDS!C:C,B203)+SUMIFS(HOLDS!L:L,HOLDS!C:C,"CH.GR.RVSET")</f>
        <v>0</v>
      </c>
      <c r="E203" t="s">
        <v>4</v>
      </c>
      <c r="F203" s="48">
        <f>VLOOKUP(B203,HOLDS!C:T,5,FALSE)</f>
        <v>133</v>
      </c>
      <c r="G203" s="104">
        <f>SUMIFS(HOLDS!L:L,HOLDS!C:C,B203)</f>
        <v>0</v>
      </c>
      <c r="H203" s="48">
        <f t="shared" si="8"/>
        <v>0</v>
      </c>
      <c r="I203" s="37">
        <f>INFO!$D$6</f>
        <v>0</v>
      </c>
      <c r="J203" s="37">
        <f>INFO!$D$7</f>
        <v>0</v>
      </c>
      <c r="K203" s="37">
        <f>INFO!$D$8</f>
        <v>0</v>
      </c>
      <c r="L203" s="37">
        <f>INFO!$D$9</f>
        <v>0</v>
      </c>
      <c r="M203" s="37">
        <f>INFO!$D$10</f>
        <v>0</v>
      </c>
      <c r="N203" s="37">
        <f>INFO!$D$11</f>
        <v>0</v>
      </c>
      <c r="O203" s="37">
        <f>INFO!$D$13</f>
        <v>0</v>
      </c>
      <c r="P203" s="37">
        <f>INFO!$D$14</f>
        <v>0</v>
      </c>
      <c r="Q203" s="37">
        <f>INFO!$D$15</f>
        <v>0</v>
      </c>
      <c r="R203" s="53">
        <f>INFO!$D$17</f>
        <v>0</v>
      </c>
      <c r="S203" s="37">
        <f>INFO!$D$18</f>
        <v>0</v>
      </c>
      <c r="T203" s="37">
        <f>INFO!$D$19</f>
        <v>0</v>
      </c>
      <c r="U203" s="37">
        <f>INFO!$D$22</f>
        <v>0</v>
      </c>
      <c r="V203" s="37">
        <f>INFO!$D$23</f>
        <v>0</v>
      </c>
      <c r="W203" s="37">
        <f>INFO!$D$24</f>
        <v>0</v>
      </c>
      <c r="X203" s="37">
        <f>INFO!$D$25</f>
        <v>0</v>
      </c>
      <c r="Y203" s="37">
        <f>INFO!$D$26</f>
        <v>0</v>
      </c>
      <c r="Z203" s="37">
        <f>INFO!$D$27</f>
        <v>0</v>
      </c>
      <c r="AA203" s="37">
        <f>INFO!$D$28</f>
        <v>0</v>
      </c>
      <c r="AB203" s="37">
        <f>INFO!$D$29</f>
        <v>0</v>
      </c>
      <c r="AC203" s="54">
        <f>INFO!$J$10</f>
        <v>3812.0250000000001</v>
      </c>
      <c r="AD203" s="37">
        <f>INFO!$J$9</f>
        <v>45.75</v>
      </c>
      <c r="AE203" s="37">
        <f t="shared" si="9"/>
        <v>0</v>
      </c>
    </row>
    <row r="204" spans="1:31">
      <c r="A204" t="s">
        <v>89</v>
      </c>
      <c r="B204" t="s">
        <v>90</v>
      </c>
      <c r="C204" s="39">
        <v>10090</v>
      </c>
      <c r="D204" s="104">
        <f>SUMIFS(HOLDS!L:L,HOLDS!C:C,B204)+SUMIFS(HOLDS!L:L,HOLDS!C:C,"CH.GR.RVSET")</f>
        <v>0</v>
      </c>
      <c r="E204" t="s">
        <v>4</v>
      </c>
      <c r="F204" s="48">
        <f>VLOOKUP(B204,HOLDS!C:T,5,FALSE)</f>
        <v>152.5</v>
      </c>
      <c r="G204" s="104">
        <f>SUMIFS(HOLDS!L:L,HOLDS!C:C,B204)</f>
        <v>0</v>
      </c>
      <c r="H204" s="48">
        <f t="shared" si="8"/>
        <v>0</v>
      </c>
      <c r="I204" s="37">
        <f>INFO!$D$6</f>
        <v>0</v>
      </c>
      <c r="J204" s="37">
        <f>INFO!$D$7</f>
        <v>0</v>
      </c>
      <c r="K204" s="37">
        <f>INFO!$D$8</f>
        <v>0</v>
      </c>
      <c r="L204" s="37">
        <f>INFO!$D$9</f>
        <v>0</v>
      </c>
      <c r="M204" s="37">
        <f>INFO!$D$10</f>
        <v>0</v>
      </c>
      <c r="N204" s="37">
        <f>INFO!$D$11</f>
        <v>0</v>
      </c>
      <c r="O204" s="37">
        <f>INFO!$D$13</f>
        <v>0</v>
      </c>
      <c r="P204" s="37">
        <f>INFO!$D$14</f>
        <v>0</v>
      </c>
      <c r="Q204" s="37">
        <f>INFO!$D$15</f>
        <v>0</v>
      </c>
      <c r="R204" s="53">
        <f>INFO!$D$17</f>
        <v>0</v>
      </c>
      <c r="S204" s="37">
        <f>INFO!$D$18</f>
        <v>0</v>
      </c>
      <c r="T204" s="37">
        <f>INFO!$D$19</f>
        <v>0</v>
      </c>
      <c r="U204" s="37">
        <f>INFO!$D$22</f>
        <v>0</v>
      </c>
      <c r="V204" s="37">
        <f>INFO!$D$23</f>
        <v>0</v>
      </c>
      <c r="W204" s="37">
        <f>INFO!$D$24</f>
        <v>0</v>
      </c>
      <c r="X204" s="37">
        <f>INFO!$D$25</f>
        <v>0</v>
      </c>
      <c r="Y204" s="37">
        <f>INFO!$D$26</f>
        <v>0</v>
      </c>
      <c r="Z204" s="37">
        <f>INFO!$D$27</f>
        <v>0</v>
      </c>
      <c r="AA204" s="37">
        <f>INFO!$D$28</f>
        <v>0</v>
      </c>
      <c r="AB204" s="37">
        <f>INFO!$D$29</f>
        <v>0</v>
      </c>
      <c r="AC204" s="54">
        <f>INFO!$J$10</f>
        <v>3812.0250000000001</v>
      </c>
      <c r="AD204" s="37">
        <f>INFO!$J$9</f>
        <v>45.75</v>
      </c>
      <c r="AE204" s="37">
        <f t="shared" si="9"/>
        <v>0</v>
      </c>
    </row>
    <row r="205" spans="1:31">
      <c r="A205" t="s">
        <v>91</v>
      </c>
      <c r="B205" t="s">
        <v>92</v>
      </c>
      <c r="C205" s="39">
        <v>10090</v>
      </c>
      <c r="D205" s="104">
        <f>SUMIFS(HOLDS!L:L,HOLDS!C:C,B205)+SUMIFS(HOLDS!L:L,HOLDS!C:C,"CH.GR.RVSET")</f>
        <v>0</v>
      </c>
      <c r="E205" t="s">
        <v>4</v>
      </c>
      <c r="F205" s="48">
        <f>VLOOKUP(B205,HOLDS!C:T,5,FALSE)</f>
        <v>160</v>
      </c>
      <c r="G205" s="104">
        <f>SUMIFS(HOLDS!L:L,HOLDS!C:C,B205)</f>
        <v>0</v>
      </c>
      <c r="H205" s="48">
        <f t="shared" si="8"/>
        <v>0</v>
      </c>
      <c r="I205" s="37">
        <f>INFO!$D$6</f>
        <v>0</v>
      </c>
      <c r="J205" s="37">
        <f>INFO!$D$7</f>
        <v>0</v>
      </c>
      <c r="K205" s="37">
        <f>INFO!$D$8</f>
        <v>0</v>
      </c>
      <c r="L205" s="37">
        <f>INFO!$D$9</f>
        <v>0</v>
      </c>
      <c r="M205" s="37">
        <f>INFO!$D$10</f>
        <v>0</v>
      </c>
      <c r="N205" s="37">
        <f>INFO!$D$11</f>
        <v>0</v>
      </c>
      <c r="O205" s="37">
        <f>INFO!$D$13</f>
        <v>0</v>
      </c>
      <c r="P205" s="37">
        <f>INFO!$D$14</f>
        <v>0</v>
      </c>
      <c r="Q205" s="37">
        <f>INFO!$D$15</f>
        <v>0</v>
      </c>
      <c r="R205" s="53">
        <f>INFO!$D$17</f>
        <v>0</v>
      </c>
      <c r="S205" s="37">
        <f>INFO!$D$18</f>
        <v>0</v>
      </c>
      <c r="T205" s="37">
        <f>INFO!$D$19</f>
        <v>0</v>
      </c>
      <c r="U205" s="37">
        <f>INFO!$D$22</f>
        <v>0</v>
      </c>
      <c r="V205" s="37">
        <f>INFO!$D$23</f>
        <v>0</v>
      </c>
      <c r="W205" s="37">
        <f>INFO!$D$24</f>
        <v>0</v>
      </c>
      <c r="X205" s="37">
        <f>INFO!$D$25</f>
        <v>0</v>
      </c>
      <c r="Y205" s="37">
        <f>INFO!$D$26</f>
        <v>0</v>
      </c>
      <c r="Z205" s="37">
        <f>INFO!$D$27</f>
        <v>0</v>
      </c>
      <c r="AA205" s="37">
        <f>INFO!$D$28</f>
        <v>0</v>
      </c>
      <c r="AB205" s="37">
        <f>INFO!$D$29</f>
        <v>0</v>
      </c>
      <c r="AC205" s="54">
        <f>INFO!$J$10</f>
        <v>3812.0250000000001</v>
      </c>
      <c r="AD205" s="37">
        <f>INFO!$J$9</f>
        <v>45.75</v>
      </c>
      <c r="AE205" s="37">
        <f t="shared" si="9"/>
        <v>0</v>
      </c>
    </row>
    <row r="206" spans="1:31">
      <c r="A206" t="s">
        <v>93</v>
      </c>
      <c r="B206" t="s">
        <v>94</v>
      </c>
      <c r="C206" s="39">
        <v>10090</v>
      </c>
      <c r="D206" s="104">
        <f>SUMIFS(HOLDS!L:L,HOLDS!C:C,B206)+SUMIFS(HOLDS!L:L,HOLDS!C:C,"CH.GR.RVSET")</f>
        <v>0</v>
      </c>
      <c r="E206" t="s">
        <v>4</v>
      </c>
      <c r="F206" s="48">
        <f>VLOOKUP(B206,HOLDS!C:T,5,FALSE)</f>
        <v>159.5</v>
      </c>
      <c r="G206" s="104">
        <f>SUMIFS(HOLDS!L:L,HOLDS!C:C,B206)</f>
        <v>0</v>
      </c>
      <c r="H206" s="48">
        <f t="shared" si="8"/>
        <v>0</v>
      </c>
      <c r="I206" s="37">
        <f>INFO!$D$6</f>
        <v>0</v>
      </c>
      <c r="J206" s="37">
        <f>INFO!$D$7</f>
        <v>0</v>
      </c>
      <c r="K206" s="37">
        <f>INFO!$D$8</f>
        <v>0</v>
      </c>
      <c r="L206" s="37">
        <f>INFO!$D$9</f>
        <v>0</v>
      </c>
      <c r="M206" s="37">
        <f>INFO!$D$10</f>
        <v>0</v>
      </c>
      <c r="N206" s="37">
        <f>INFO!$D$11</f>
        <v>0</v>
      </c>
      <c r="O206" s="37">
        <f>INFO!$D$13</f>
        <v>0</v>
      </c>
      <c r="P206" s="37">
        <f>INFO!$D$14</f>
        <v>0</v>
      </c>
      <c r="Q206" s="37">
        <f>INFO!$D$15</f>
        <v>0</v>
      </c>
      <c r="R206" s="53">
        <f>INFO!$D$17</f>
        <v>0</v>
      </c>
      <c r="S206" s="37">
        <f>INFO!$D$18</f>
        <v>0</v>
      </c>
      <c r="T206" s="37">
        <f>INFO!$D$19</f>
        <v>0</v>
      </c>
      <c r="U206" s="37">
        <f>INFO!$D$22</f>
        <v>0</v>
      </c>
      <c r="V206" s="37">
        <f>INFO!$D$23</f>
        <v>0</v>
      </c>
      <c r="W206" s="37">
        <f>INFO!$D$24</f>
        <v>0</v>
      </c>
      <c r="X206" s="37">
        <f>INFO!$D$25</f>
        <v>0</v>
      </c>
      <c r="Y206" s="37">
        <f>INFO!$D$26</f>
        <v>0</v>
      </c>
      <c r="Z206" s="37">
        <f>INFO!$D$27</f>
        <v>0</v>
      </c>
      <c r="AA206" s="37">
        <f>INFO!$D$28</f>
        <v>0</v>
      </c>
      <c r="AB206" s="37">
        <f>INFO!$D$29</f>
        <v>0</v>
      </c>
      <c r="AC206" s="54">
        <f>INFO!$J$10</f>
        <v>3812.0250000000001</v>
      </c>
      <c r="AD206" s="37">
        <f>INFO!$J$9</f>
        <v>45.75</v>
      </c>
      <c r="AE206" s="37">
        <f t="shared" si="9"/>
        <v>0</v>
      </c>
    </row>
    <row r="207" spans="1:31">
      <c r="A207" t="s">
        <v>95</v>
      </c>
      <c r="B207" t="s">
        <v>96</v>
      </c>
      <c r="C207" s="39">
        <v>10090</v>
      </c>
      <c r="D207" s="104">
        <f>SUMIFS(HOLDS!L:L,HOLDS!C:C,B207)+SUMIFS(HOLDS!L:L,HOLDS!C:C,"CH.GR.RVSET")</f>
        <v>0</v>
      </c>
      <c r="E207" t="s">
        <v>4</v>
      </c>
      <c r="F207" s="48">
        <f>VLOOKUP(B207,HOLDS!C:T,5,FALSE)</f>
        <v>136.5</v>
      </c>
      <c r="G207" s="104">
        <f>SUMIFS(HOLDS!L:L,HOLDS!C:C,B207)</f>
        <v>0</v>
      </c>
      <c r="H207" s="48">
        <f t="shared" si="8"/>
        <v>0</v>
      </c>
      <c r="I207" s="37">
        <f>INFO!$D$6</f>
        <v>0</v>
      </c>
      <c r="J207" s="37">
        <f>INFO!$D$7</f>
        <v>0</v>
      </c>
      <c r="K207" s="37">
        <f>INFO!$D$8</f>
        <v>0</v>
      </c>
      <c r="L207" s="37">
        <f>INFO!$D$9</f>
        <v>0</v>
      </c>
      <c r="M207" s="37">
        <f>INFO!$D$10</f>
        <v>0</v>
      </c>
      <c r="N207" s="37">
        <f>INFO!$D$11</f>
        <v>0</v>
      </c>
      <c r="O207" s="37">
        <f>INFO!$D$13</f>
        <v>0</v>
      </c>
      <c r="P207" s="37">
        <f>INFO!$D$14</f>
        <v>0</v>
      </c>
      <c r="Q207" s="37">
        <f>INFO!$D$15</f>
        <v>0</v>
      </c>
      <c r="R207" s="53">
        <f>INFO!$D$17</f>
        <v>0</v>
      </c>
      <c r="S207" s="37">
        <f>INFO!$D$18</f>
        <v>0</v>
      </c>
      <c r="T207" s="37">
        <f>INFO!$D$19</f>
        <v>0</v>
      </c>
      <c r="U207" s="37">
        <f>INFO!$D$22</f>
        <v>0</v>
      </c>
      <c r="V207" s="37">
        <f>INFO!$D$23</f>
        <v>0</v>
      </c>
      <c r="W207" s="37">
        <f>INFO!$D$24</f>
        <v>0</v>
      </c>
      <c r="X207" s="37">
        <f>INFO!$D$25</f>
        <v>0</v>
      </c>
      <c r="Y207" s="37">
        <f>INFO!$D$26</f>
        <v>0</v>
      </c>
      <c r="Z207" s="37">
        <f>INFO!$D$27</f>
        <v>0</v>
      </c>
      <c r="AA207" s="37">
        <f>INFO!$D$28</f>
        <v>0</v>
      </c>
      <c r="AB207" s="37">
        <f>INFO!$D$29</f>
        <v>0</v>
      </c>
      <c r="AC207" s="54">
        <f>INFO!$J$10</f>
        <v>3812.0250000000001</v>
      </c>
      <c r="AD207" s="37">
        <f>INFO!$J$9</f>
        <v>45.75</v>
      </c>
      <c r="AE207" s="37">
        <f t="shared" si="9"/>
        <v>0</v>
      </c>
    </row>
    <row r="208" spans="1:31">
      <c r="A208" t="s">
        <v>97</v>
      </c>
      <c r="B208" t="s">
        <v>98</v>
      </c>
      <c r="C208" s="39">
        <v>10090</v>
      </c>
      <c r="D208" s="104">
        <f>SUMIFS(HOLDS!L:L,HOLDS!C:C,B208)+SUMIFS(HOLDS!L:L,HOLDS!C:C,"CH.GR.RVSET")</f>
        <v>0</v>
      </c>
      <c r="E208" t="s">
        <v>4</v>
      </c>
      <c r="F208" s="48">
        <f>VLOOKUP(B208,HOLDS!C:T,5,FALSE)</f>
        <v>141.5</v>
      </c>
      <c r="G208" s="104">
        <f>SUMIFS(HOLDS!L:L,HOLDS!C:C,B208)</f>
        <v>0</v>
      </c>
      <c r="H208" s="48">
        <f t="shared" si="8"/>
        <v>0</v>
      </c>
      <c r="I208" s="37">
        <f>INFO!$D$6</f>
        <v>0</v>
      </c>
      <c r="J208" s="37">
        <f>INFO!$D$7</f>
        <v>0</v>
      </c>
      <c r="K208" s="37">
        <f>INFO!$D$8</f>
        <v>0</v>
      </c>
      <c r="L208" s="37">
        <f>INFO!$D$9</f>
        <v>0</v>
      </c>
      <c r="M208" s="37">
        <f>INFO!$D$10</f>
        <v>0</v>
      </c>
      <c r="N208" s="37">
        <f>INFO!$D$11</f>
        <v>0</v>
      </c>
      <c r="O208" s="37">
        <f>INFO!$D$13</f>
        <v>0</v>
      </c>
      <c r="P208" s="37">
        <f>INFO!$D$14</f>
        <v>0</v>
      </c>
      <c r="Q208" s="37">
        <f>INFO!$D$15</f>
        <v>0</v>
      </c>
      <c r="R208" s="53">
        <f>INFO!$D$17</f>
        <v>0</v>
      </c>
      <c r="S208" s="37">
        <f>INFO!$D$18</f>
        <v>0</v>
      </c>
      <c r="T208" s="37">
        <f>INFO!$D$19</f>
        <v>0</v>
      </c>
      <c r="U208" s="37">
        <f>INFO!$D$22</f>
        <v>0</v>
      </c>
      <c r="V208" s="37">
        <f>INFO!$D$23</f>
        <v>0</v>
      </c>
      <c r="W208" s="37">
        <f>INFO!$D$24</f>
        <v>0</v>
      </c>
      <c r="X208" s="37">
        <f>INFO!$D$25</f>
        <v>0</v>
      </c>
      <c r="Y208" s="37">
        <f>INFO!$D$26</f>
        <v>0</v>
      </c>
      <c r="Z208" s="37">
        <f>INFO!$D$27</f>
        <v>0</v>
      </c>
      <c r="AA208" s="37">
        <f>INFO!$D$28</f>
        <v>0</v>
      </c>
      <c r="AB208" s="37">
        <f>INFO!$D$29</f>
        <v>0</v>
      </c>
      <c r="AC208" s="54">
        <f>INFO!$J$10</f>
        <v>3812.0250000000001</v>
      </c>
      <c r="AD208" s="37">
        <f>INFO!$J$9</f>
        <v>45.75</v>
      </c>
      <c r="AE208" s="37">
        <f t="shared" si="9"/>
        <v>0</v>
      </c>
    </row>
    <row r="209" spans="1:31">
      <c r="A209" t="s">
        <v>99</v>
      </c>
      <c r="B209" t="s">
        <v>100</v>
      </c>
      <c r="C209" s="39">
        <v>10090</v>
      </c>
      <c r="D209" s="104">
        <f>SUMIFS(HOLDS!L:L,HOLDS!C:C,B209)+SUMIFS(HOLDS!L:L,HOLDS!C:C,"CH.GR.RVSET")</f>
        <v>0</v>
      </c>
      <c r="E209" t="s">
        <v>4</v>
      </c>
      <c r="F209" s="48">
        <f>VLOOKUP(B209,HOLDS!C:T,5,FALSE)</f>
        <v>161.5</v>
      </c>
      <c r="G209" s="104">
        <f>SUMIFS(HOLDS!L:L,HOLDS!C:C,B209)</f>
        <v>0</v>
      </c>
      <c r="H209" s="48">
        <f t="shared" si="8"/>
        <v>0</v>
      </c>
      <c r="I209" s="37">
        <f>INFO!$D$6</f>
        <v>0</v>
      </c>
      <c r="J209" s="37">
        <f>INFO!$D$7</f>
        <v>0</v>
      </c>
      <c r="K209" s="37">
        <f>INFO!$D$8</f>
        <v>0</v>
      </c>
      <c r="L209" s="37">
        <f>INFO!$D$9</f>
        <v>0</v>
      </c>
      <c r="M209" s="37">
        <f>INFO!$D$10</f>
        <v>0</v>
      </c>
      <c r="N209" s="37">
        <f>INFO!$D$11</f>
        <v>0</v>
      </c>
      <c r="O209" s="37">
        <f>INFO!$D$13</f>
        <v>0</v>
      </c>
      <c r="P209" s="37">
        <f>INFO!$D$14</f>
        <v>0</v>
      </c>
      <c r="Q209" s="37">
        <f>INFO!$D$15</f>
        <v>0</v>
      </c>
      <c r="R209" s="53">
        <f>INFO!$D$17</f>
        <v>0</v>
      </c>
      <c r="S209" s="37">
        <f>INFO!$D$18</f>
        <v>0</v>
      </c>
      <c r="T209" s="37">
        <f>INFO!$D$19</f>
        <v>0</v>
      </c>
      <c r="U209" s="37">
        <f>INFO!$D$22</f>
        <v>0</v>
      </c>
      <c r="V209" s="37">
        <f>INFO!$D$23</f>
        <v>0</v>
      </c>
      <c r="W209" s="37">
        <f>INFO!$D$24</f>
        <v>0</v>
      </c>
      <c r="X209" s="37">
        <f>INFO!$D$25</f>
        <v>0</v>
      </c>
      <c r="Y209" s="37">
        <f>INFO!$D$26</f>
        <v>0</v>
      </c>
      <c r="Z209" s="37">
        <f>INFO!$D$27</f>
        <v>0</v>
      </c>
      <c r="AA209" s="37">
        <f>INFO!$D$28</f>
        <v>0</v>
      </c>
      <c r="AB209" s="37">
        <f>INFO!$D$29</f>
        <v>0</v>
      </c>
      <c r="AC209" s="54">
        <f>INFO!$J$10</f>
        <v>3812.0250000000001</v>
      </c>
      <c r="AD209" s="37">
        <f>INFO!$J$9</f>
        <v>45.75</v>
      </c>
      <c r="AE209" s="37">
        <f t="shared" si="9"/>
        <v>0</v>
      </c>
    </row>
    <row r="210" spans="1:31">
      <c r="A210" t="s">
        <v>101</v>
      </c>
      <c r="B210" t="s">
        <v>102</v>
      </c>
      <c r="C210" s="39">
        <v>10090</v>
      </c>
      <c r="D210" s="104">
        <f>SUMIFS(HOLDS!L:L,HOLDS!C:C,B210)+SUMIFS(HOLDS!L:L,HOLDS!C:C,"CH.GR.RVSET")</f>
        <v>0</v>
      </c>
      <c r="E210" t="s">
        <v>4</v>
      </c>
      <c r="F210" s="48">
        <f>VLOOKUP(B210,HOLDS!C:T,5,FALSE)</f>
        <v>183</v>
      </c>
      <c r="G210" s="104">
        <f>SUMIFS(HOLDS!L:L,HOLDS!C:C,B210)</f>
        <v>0</v>
      </c>
      <c r="H210" s="48">
        <f t="shared" si="8"/>
        <v>0</v>
      </c>
      <c r="I210" s="37">
        <f>INFO!$D$6</f>
        <v>0</v>
      </c>
      <c r="J210" s="37">
        <f>INFO!$D$7</f>
        <v>0</v>
      </c>
      <c r="K210" s="37">
        <f>INFO!$D$8</f>
        <v>0</v>
      </c>
      <c r="L210" s="37">
        <f>INFO!$D$9</f>
        <v>0</v>
      </c>
      <c r="M210" s="37">
        <f>INFO!$D$10</f>
        <v>0</v>
      </c>
      <c r="N210" s="37">
        <f>INFO!$D$11</f>
        <v>0</v>
      </c>
      <c r="O210" s="37">
        <f>INFO!$D$13</f>
        <v>0</v>
      </c>
      <c r="P210" s="37">
        <f>INFO!$D$14</f>
        <v>0</v>
      </c>
      <c r="Q210" s="37">
        <f>INFO!$D$15</f>
        <v>0</v>
      </c>
      <c r="R210" s="53">
        <f>INFO!$D$17</f>
        <v>0</v>
      </c>
      <c r="S210" s="37">
        <f>INFO!$D$18</f>
        <v>0</v>
      </c>
      <c r="T210" s="37">
        <f>INFO!$D$19</f>
        <v>0</v>
      </c>
      <c r="U210" s="37">
        <f>INFO!$D$22</f>
        <v>0</v>
      </c>
      <c r="V210" s="37">
        <f>INFO!$D$23</f>
        <v>0</v>
      </c>
      <c r="W210" s="37">
        <f>INFO!$D$24</f>
        <v>0</v>
      </c>
      <c r="X210" s="37">
        <f>INFO!$D$25</f>
        <v>0</v>
      </c>
      <c r="Y210" s="37">
        <f>INFO!$D$26</f>
        <v>0</v>
      </c>
      <c r="Z210" s="37">
        <f>INFO!$D$27</f>
        <v>0</v>
      </c>
      <c r="AA210" s="37">
        <f>INFO!$D$28</f>
        <v>0</v>
      </c>
      <c r="AB210" s="37">
        <f>INFO!$D$29</f>
        <v>0</v>
      </c>
      <c r="AC210" s="54">
        <f>INFO!$J$10</f>
        <v>3812.0250000000001</v>
      </c>
      <c r="AD210" s="37">
        <f>INFO!$J$9</f>
        <v>45.75</v>
      </c>
      <c r="AE210" s="37">
        <f t="shared" si="9"/>
        <v>0</v>
      </c>
    </row>
    <row r="211" spans="1:31">
      <c r="A211" t="s">
        <v>103</v>
      </c>
      <c r="B211" t="s">
        <v>104</v>
      </c>
      <c r="C211" s="39">
        <v>10090</v>
      </c>
      <c r="D211" s="104">
        <f>SUMIFS(HOLDS!L:L,HOLDS!C:C,B211)+SUMIFS(HOLDS!L:L,HOLDS!C:C,"CH.GR.RVSET")</f>
        <v>0</v>
      </c>
      <c r="E211" t="s">
        <v>4</v>
      </c>
      <c r="F211" s="48">
        <f>VLOOKUP(B211,HOLDS!C:T,5,FALSE)</f>
        <v>146.5</v>
      </c>
      <c r="G211" s="104">
        <f>SUMIFS(HOLDS!L:L,HOLDS!C:C,B211)</f>
        <v>0</v>
      </c>
      <c r="H211" s="48">
        <f t="shared" si="8"/>
        <v>0</v>
      </c>
      <c r="I211" s="37">
        <f>INFO!$D$6</f>
        <v>0</v>
      </c>
      <c r="J211" s="37">
        <f>INFO!$D$7</f>
        <v>0</v>
      </c>
      <c r="K211" s="37">
        <f>INFO!$D$8</f>
        <v>0</v>
      </c>
      <c r="L211" s="37">
        <f>INFO!$D$9</f>
        <v>0</v>
      </c>
      <c r="M211" s="37">
        <f>INFO!$D$10</f>
        <v>0</v>
      </c>
      <c r="N211" s="37">
        <f>INFO!$D$11</f>
        <v>0</v>
      </c>
      <c r="O211" s="37">
        <f>INFO!$D$13</f>
        <v>0</v>
      </c>
      <c r="P211" s="37">
        <f>INFO!$D$14</f>
        <v>0</v>
      </c>
      <c r="Q211" s="37">
        <f>INFO!$D$15</f>
        <v>0</v>
      </c>
      <c r="R211" s="53">
        <f>INFO!$D$17</f>
        <v>0</v>
      </c>
      <c r="S211" s="37">
        <f>INFO!$D$18</f>
        <v>0</v>
      </c>
      <c r="T211" s="37">
        <f>INFO!$D$19</f>
        <v>0</v>
      </c>
      <c r="U211" s="37">
        <f>INFO!$D$22</f>
        <v>0</v>
      </c>
      <c r="V211" s="37">
        <f>INFO!$D$23</f>
        <v>0</v>
      </c>
      <c r="W211" s="37">
        <f>INFO!$D$24</f>
        <v>0</v>
      </c>
      <c r="X211" s="37">
        <f>INFO!$D$25</f>
        <v>0</v>
      </c>
      <c r="Y211" s="37">
        <f>INFO!$D$26</f>
        <v>0</v>
      </c>
      <c r="Z211" s="37">
        <f>INFO!$D$27</f>
        <v>0</v>
      </c>
      <c r="AA211" s="37">
        <f>INFO!$D$28</f>
        <v>0</v>
      </c>
      <c r="AB211" s="37">
        <f>INFO!$D$29</f>
        <v>0</v>
      </c>
      <c r="AC211" s="54">
        <f>INFO!$J$10</f>
        <v>3812.0250000000001</v>
      </c>
      <c r="AD211" s="37">
        <f>INFO!$J$9</f>
        <v>45.75</v>
      </c>
      <c r="AE211" s="37">
        <f t="shared" si="9"/>
        <v>0</v>
      </c>
    </row>
    <row r="212" spans="1:31">
      <c r="A212" t="s">
        <v>105</v>
      </c>
      <c r="B212" t="s">
        <v>106</v>
      </c>
      <c r="C212" s="39">
        <v>10090</v>
      </c>
      <c r="D212" s="104">
        <f>SUMIFS(HOLDS!L:L,HOLDS!C:C,B212)+SUMIFS(HOLDS!L:L,HOLDS!C:C,"CH.GR.RVSET")</f>
        <v>0</v>
      </c>
      <c r="E212" t="s">
        <v>4</v>
      </c>
      <c r="F212" s="48">
        <f>VLOOKUP(B212,HOLDS!C:T,5,FALSE)</f>
        <v>188</v>
      </c>
      <c r="G212" s="104">
        <f>SUMIFS(HOLDS!L:L,HOLDS!C:C,B212)</f>
        <v>0</v>
      </c>
      <c r="H212" s="48">
        <f t="shared" si="8"/>
        <v>0</v>
      </c>
      <c r="I212" s="37">
        <f>INFO!$D$6</f>
        <v>0</v>
      </c>
      <c r="J212" s="37">
        <f>INFO!$D$7</f>
        <v>0</v>
      </c>
      <c r="K212" s="37">
        <f>INFO!$D$8</f>
        <v>0</v>
      </c>
      <c r="L212" s="37">
        <f>INFO!$D$9</f>
        <v>0</v>
      </c>
      <c r="M212" s="37">
        <f>INFO!$D$10</f>
        <v>0</v>
      </c>
      <c r="N212" s="37">
        <f>INFO!$D$11</f>
        <v>0</v>
      </c>
      <c r="O212" s="37">
        <f>INFO!$D$13</f>
        <v>0</v>
      </c>
      <c r="P212" s="37">
        <f>INFO!$D$14</f>
        <v>0</v>
      </c>
      <c r="Q212" s="37">
        <f>INFO!$D$15</f>
        <v>0</v>
      </c>
      <c r="R212" s="53">
        <f>INFO!$D$17</f>
        <v>0</v>
      </c>
      <c r="S212" s="37">
        <f>INFO!$D$18</f>
        <v>0</v>
      </c>
      <c r="T212" s="37">
        <f>INFO!$D$19</f>
        <v>0</v>
      </c>
      <c r="U212" s="37">
        <f>INFO!$D$22</f>
        <v>0</v>
      </c>
      <c r="V212" s="37">
        <f>INFO!$D$23</f>
        <v>0</v>
      </c>
      <c r="W212" s="37">
        <f>INFO!$D$24</f>
        <v>0</v>
      </c>
      <c r="X212" s="37">
        <f>INFO!$D$25</f>
        <v>0</v>
      </c>
      <c r="Y212" s="37">
        <f>INFO!$D$26</f>
        <v>0</v>
      </c>
      <c r="Z212" s="37">
        <f>INFO!$D$27</f>
        <v>0</v>
      </c>
      <c r="AA212" s="37">
        <f>INFO!$D$28</f>
        <v>0</v>
      </c>
      <c r="AB212" s="37">
        <f>INFO!$D$29</f>
        <v>0</v>
      </c>
      <c r="AC212" s="54">
        <f>INFO!$J$10</f>
        <v>3812.0250000000001</v>
      </c>
      <c r="AD212" s="37">
        <f>INFO!$J$9</f>
        <v>45.75</v>
      </c>
      <c r="AE212" s="37">
        <f t="shared" si="9"/>
        <v>0</v>
      </c>
    </row>
    <row r="213" spans="1:31">
      <c r="A213" t="s">
        <v>107</v>
      </c>
      <c r="B213" t="s">
        <v>108</v>
      </c>
      <c r="C213" s="39">
        <v>10090</v>
      </c>
      <c r="D213" s="104">
        <f>SUMIFS(HOLDS!L:L,HOLDS!C:C,B213)+SUMIFS(HOLDS!L:L,HOLDS!C:C,"CH.GR.RVSET")</f>
        <v>0</v>
      </c>
      <c r="E213" t="s">
        <v>4</v>
      </c>
      <c r="F213" s="48">
        <f>VLOOKUP(B213,HOLDS!C:T,5,FALSE)</f>
        <v>150</v>
      </c>
      <c r="G213" s="104">
        <f>SUMIFS(HOLDS!L:L,HOLDS!C:C,B213)</f>
        <v>0</v>
      </c>
      <c r="H213" s="48">
        <f t="shared" si="8"/>
        <v>0</v>
      </c>
      <c r="I213" s="37">
        <f>INFO!$D$6</f>
        <v>0</v>
      </c>
      <c r="J213" s="37">
        <f>INFO!$D$7</f>
        <v>0</v>
      </c>
      <c r="K213" s="37">
        <f>INFO!$D$8</f>
        <v>0</v>
      </c>
      <c r="L213" s="37">
        <f>INFO!$D$9</f>
        <v>0</v>
      </c>
      <c r="M213" s="37">
        <f>INFO!$D$10</f>
        <v>0</v>
      </c>
      <c r="N213" s="37">
        <f>INFO!$D$11</f>
        <v>0</v>
      </c>
      <c r="O213" s="37">
        <f>INFO!$D$13</f>
        <v>0</v>
      </c>
      <c r="P213" s="37">
        <f>INFO!$D$14</f>
        <v>0</v>
      </c>
      <c r="Q213" s="37">
        <f>INFO!$D$15</f>
        <v>0</v>
      </c>
      <c r="R213" s="53">
        <f>INFO!$D$17</f>
        <v>0</v>
      </c>
      <c r="S213" s="37">
        <f>INFO!$D$18</f>
        <v>0</v>
      </c>
      <c r="T213" s="37">
        <f>INFO!$D$19</f>
        <v>0</v>
      </c>
      <c r="U213" s="37">
        <f>INFO!$D$22</f>
        <v>0</v>
      </c>
      <c r="V213" s="37">
        <f>INFO!$D$23</f>
        <v>0</v>
      </c>
      <c r="W213" s="37">
        <f>INFO!$D$24</f>
        <v>0</v>
      </c>
      <c r="X213" s="37">
        <f>INFO!$D$25</f>
        <v>0</v>
      </c>
      <c r="Y213" s="37">
        <f>INFO!$D$26</f>
        <v>0</v>
      </c>
      <c r="Z213" s="37">
        <f>INFO!$D$27</f>
        <v>0</v>
      </c>
      <c r="AA213" s="37">
        <f>INFO!$D$28</f>
        <v>0</v>
      </c>
      <c r="AB213" s="37">
        <f>INFO!$D$29</f>
        <v>0</v>
      </c>
      <c r="AC213" s="54">
        <f>INFO!$J$10</f>
        <v>3812.0250000000001</v>
      </c>
      <c r="AD213" s="37">
        <f>INFO!$J$9</f>
        <v>45.75</v>
      </c>
      <c r="AE213" s="37">
        <f t="shared" si="9"/>
        <v>0</v>
      </c>
    </row>
    <row r="214" spans="1:31">
      <c r="A214" t="s">
        <v>109</v>
      </c>
      <c r="B214" t="s">
        <v>110</v>
      </c>
      <c r="C214" s="39">
        <v>10090</v>
      </c>
      <c r="D214" s="104">
        <f>SUMIFS(HOLDS!L:L,HOLDS!C:C,B214)+SUMIFS(HOLDS!L:L,HOLDS!C:C,"CH.GR.RVSET")</f>
        <v>0</v>
      </c>
      <c r="E214" t="s">
        <v>4</v>
      </c>
      <c r="F214" s="48">
        <f>VLOOKUP(B214,HOLDS!C:T,5,FALSE)</f>
        <v>221.5</v>
      </c>
      <c r="G214" s="104">
        <f>SUMIFS(HOLDS!L:L,HOLDS!C:C,B214)</f>
        <v>0</v>
      </c>
      <c r="H214" s="48">
        <f t="shared" si="8"/>
        <v>0</v>
      </c>
      <c r="I214" s="37">
        <f>INFO!$D$6</f>
        <v>0</v>
      </c>
      <c r="J214" s="37">
        <f>INFO!$D$7</f>
        <v>0</v>
      </c>
      <c r="K214" s="37">
        <f>INFO!$D$8</f>
        <v>0</v>
      </c>
      <c r="L214" s="37">
        <f>INFO!$D$9</f>
        <v>0</v>
      </c>
      <c r="M214" s="37">
        <f>INFO!$D$10</f>
        <v>0</v>
      </c>
      <c r="N214" s="37">
        <f>INFO!$D$11</f>
        <v>0</v>
      </c>
      <c r="O214" s="37">
        <f>INFO!$D$13</f>
        <v>0</v>
      </c>
      <c r="P214" s="37">
        <f>INFO!$D$14</f>
        <v>0</v>
      </c>
      <c r="Q214" s="37">
        <f>INFO!$D$15</f>
        <v>0</v>
      </c>
      <c r="R214" s="53">
        <f>INFO!$D$17</f>
        <v>0</v>
      </c>
      <c r="S214" s="37">
        <f>INFO!$D$18</f>
        <v>0</v>
      </c>
      <c r="T214" s="37">
        <f>INFO!$D$19</f>
        <v>0</v>
      </c>
      <c r="U214" s="37">
        <f>INFO!$D$22</f>
        <v>0</v>
      </c>
      <c r="V214" s="37">
        <f>INFO!$D$23</f>
        <v>0</v>
      </c>
      <c r="W214" s="37">
        <f>INFO!$D$24</f>
        <v>0</v>
      </c>
      <c r="X214" s="37">
        <f>INFO!$D$25</f>
        <v>0</v>
      </c>
      <c r="Y214" s="37">
        <f>INFO!$D$26</f>
        <v>0</v>
      </c>
      <c r="Z214" s="37">
        <f>INFO!$D$27</f>
        <v>0</v>
      </c>
      <c r="AA214" s="37">
        <f>INFO!$D$28</f>
        <v>0</v>
      </c>
      <c r="AB214" s="37">
        <f>INFO!$D$29</f>
        <v>0</v>
      </c>
      <c r="AC214" s="54">
        <f>INFO!$J$10</f>
        <v>3812.0250000000001</v>
      </c>
      <c r="AD214" s="37">
        <f>INFO!$J$9</f>
        <v>45.75</v>
      </c>
      <c r="AE214" s="37">
        <f t="shared" si="9"/>
        <v>0</v>
      </c>
    </row>
    <row r="215" spans="1:31">
      <c r="A215" t="s">
        <v>111</v>
      </c>
      <c r="B215" t="s">
        <v>112</v>
      </c>
      <c r="C215" s="39">
        <v>10090</v>
      </c>
      <c r="D215" s="104">
        <f>SUMIFS(HOLDS!L:L,HOLDS!C:C,B215)+SUMIFS(HOLDS!L:L,HOLDS!C:C,"CH.GR.RVSET")</f>
        <v>0</v>
      </c>
      <c r="E215" t="s">
        <v>4</v>
      </c>
      <c r="F215" s="48">
        <f>VLOOKUP(B215,HOLDS!C:T,5,FALSE)</f>
        <v>229</v>
      </c>
      <c r="G215" s="104">
        <f>SUMIFS(HOLDS!L:L,HOLDS!C:C,B215)</f>
        <v>0</v>
      </c>
      <c r="H215" s="48">
        <f t="shared" si="8"/>
        <v>0</v>
      </c>
      <c r="I215" s="37">
        <f>INFO!$D$6</f>
        <v>0</v>
      </c>
      <c r="J215" s="37">
        <f>INFO!$D$7</f>
        <v>0</v>
      </c>
      <c r="K215" s="37">
        <f>INFO!$D$8</f>
        <v>0</v>
      </c>
      <c r="L215" s="37">
        <f>INFO!$D$9</f>
        <v>0</v>
      </c>
      <c r="M215" s="37">
        <f>INFO!$D$10</f>
        <v>0</v>
      </c>
      <c r="N215" s="37">
        <f>INFO!$D$11</f>
        <v>0</v>
      </c>
      <c r="O215" s="37">
        <f>INFO!$D$13</f>
        <v>0</v>
      </c>
      <c r="P215" s="37">
        <f>INFO!$D$14</f>
        <v>0</v>
      </c>
      <c r="Q215" s="37">
        <f>INFO!$D$15</f>
        <v>0</v>
      </c>
      <c r="R215" s="53">
        <f>INFO!$D$17</f>
        <v>0</v>
      </c>
      <c r="S215" s="37">
        <f>INFO!$D$18</f>
        <v>0</v>
      </c>
      <c r="T215" s="37">
        <f>INFO!$D$19</f>
        <v>0</v>
      </c>
      <c r="U215" s="37">
        <f>INFO!$D$22</f>
        <v>0</v>
      </c>
      <c r="V215" s="37">
        <f>INFO!$D$23</f>
        <v>0</v>
      </c>
      <c r="W215" s="37">
        <f>INFO!$D$24</f>
        <v>0</v>
      </c>
      <c r="X215" s="37">
        <f>INFO!$D$25</f>
        <v>0</v>
      </c>
      <c r="Y215" s="37">
        <f>INFO!$D$26</f>
        <v>0</v>
      </c>
      <c r="Z215" s="37">
        <f>INFO!$D$27</f>
        <v>0</v>
      </c>
      <c r="AA215" s="37">
        <f>INFO!$D$28</f>
        <v>0</v>
      </c>
      <c r="AB215" s="37">
        <f>INFO!$D$29</f>
        <v>0</v>
      </c>
      <c r="AC215" s="54">
        <f>INFO!$J$10</f>
        <v>3812.0250000000001</v>
      </c>
      <c r="AD215" s="37">
        <f>INFO!$J$9</f>
        <v>45.75</v>
      </c>
      <c r="AE215" s="37">
        <f t="shared" si="9"/>
        <v>0</v>
      </c>
    </row>
    <row r="216" spans="1:31">
      <c r="A216" t="s">
        <v>113</v>
      </c>
      <c r="B216" t="s">
        <v>114</v>
      </c>
      <c r="C216" s="39">
        <v>10090</v>
      </c>
      <c r="D216" s="104">
        <f>SUMIFS(HOLDS!L:L,HOLDS!C:C,B216)+SUMIFS(HOLDS!L:L,HOLDS!C:C,"CH.GR.RVSET")</f>
        <v>0</v>
      </c>
      <c r="E216" t="s">
        <v>4</v>
      </c>
      <c r="F216" s="48">
        <f>VLOOKUP(B216,HOLDS!C:T,5,FALSE)</f>
        <v>229</v>
      </c>
      <c r="G216" s="104">
        <f>SUMIFS(HOLDS!L:L,HOLDS!C:C,B216)</f>
        <v>0</v>
      </c>
      <c r="H216" s="48">
        <f t="shared" si="8"/>
        <v>0</v>
      </c>
      <c r="I216" s="37">
        <f>INFO!$D$6</f>
        <v>0</v>
      </c>
      <c r="J216" s="37">
        <f>INFO!$D$7</f>
        <v>0</v>
      </c>
      <c r="K216" s="37">
        <f>INFO!$D$8</f>
        <v>0</v>
      </c>
      <c r="L216" s="37">
        <f>INFO!$D$9</f>
        <v>0</v>
      </c>
      <c r="M216" s="37">
        <f>INFO!$D$10</f>
        <v>0</v>
      </c>
      <c r="N216" s="37">
        <f>INFO!$D$11</f>
        <v>0</v>
      </c>
      <c r="O216" s="37">
        <f>INFO!$D$13</f>
        <v>0</v>
      </c>
      <c r="P216" s="37">
        <f>INFO!$D$14</f>
        <v>0</v>
      </c>
      <c r="Q216" s="37">
        <f>INFO!$D$15</f>
        <v>0</v>
      </c>
      <c r="R216" s="53">
        <f>INFO!$D$17</f>
        <v>0</v>
      </c>
      <c r="S216" s="37">
        <f>INFO!$D$18</f>
        <v>0</v>
      </c>
      <c r="T216" s="37">
        <f>INFO!$D$19</f>
        <v>0</v>
      </c>
      <c r="U216" s="37">
        <f>INFO!$D$22</f>
        <v>0</v>
      </c>
      <c r="V216" s="37">
        <f>INFO!$D$23</f>
        <v>0</v>
      </c>
      <c r="W216" s="37">
        <f>INFO!$D$24</f>
        <v>0</v>
      </c>
      <c r="X216" s="37">
        <f>INFO!$D$25</f>
        <v>0</v>
      </c>
      <c r="Y216" s="37">
        <f>INFO!$D$26</f>
        <v>0</v>
      </c>
      <c r="Z216" s="37">
        <f>INFO!$D$27</f>
        <v>0</v>
      </c>
      <c r="AA216" s="37">
        <f>INFO!$D$28</f>
        <v>0</v>
      </c>
      <c r="AB216" s="37">
        <f>INFO!$D$29</f>
        <v>0</v>
      </c>
      <c r="AC216" s="54">
        <f>INFO!$J$10</f>
        <v>3812.0250000000001</v>
      </c>
      <c r="AD216" s="37">
        <f>INFO!$J$9</f>
        <v>45.75</v>
      </c>
      <c r="AE216" s="37">
        <f t="shared" si="9"/>
        <v>0</v>
      </c>
    </row>
    <row r="217" spans="1:31">
      <c r="A217" s="91" t="s">
        <v>507</v>
      </c>
      <c r="B217" s="91" t="s">
        <v>23</v>
      </c>
      <c r="C217" s="96">
        <v>10089</v>
      </c>
      <c r="D217" s="103"/>
      <c r="E217" s="91" t="s">
        <v>5</v>
      </c>
      <c r="F217" s="92">
        <f>VLOOKUP(B217,HOLDS!C:T,5,FALSE)</f>
        <v>5635.5</v>
      </c>
      <c r="G217" s="103">
        <f>SUMIFS(HOLDS!M:M,HOLDS!C:C,B217)</f>
        <v>0</v>
      </c>
      <c r="H217" s="92">
        <f>F217*G217</f>
        <v>0</v>
      </c>
      <c r="I217" s="93">
        <f>INFO!$D$6</f>
        <v>0</v>
      </c>
      <c r="J217" s="93">
        <f>INFO!$D$7</f>
        <v>0</v>
      </c>
      <c r="K217" s="93">
        <f>INFO!$D$8</f>
        <v>0</v>
      </c>
      <c r="L217" s="93">
        <f>INFO!$D$9</f>
        <v>0</v>
      </c>
      <c r="M217" s="93">
        <f>INFO!$D$10</f>
        <v>0</v>
      </c>
      <c r="N217" s="93">
        <f>INFO!$D$11</f>
        <v>0</v>
      </c>
      <c r="O217" s="93">
        <f>INFO!$D$13</f>
        <v>0</v>
      </c>
      <c r="P217" s="93">
        <f>INFO!$D$14</f>
        <v>0</v>
      </c>
      <c r="Q217" s="93">
        <f>INFO!$D$15</f>
        <v>0</v>
      </c>
      <c r="R217" s="94">
        <f>INFO!$D$17</f>
        <v>0</v>
      </c>
      <c r="S217" s="93">
        <f>INFO!$D$18</f>
        <v>0</v>
      </c>
      <c r="T217" s="93">
        <f>INFO!$D$19</f>
        <v>0</v>
      </c>
      <c r="U217" s="93">
        <f>INFO!$D$22</f>
        <v>0</v>
      </c>
      <c r="V217" s="93">
        <f>INFO!$D$23</f>
        <v>0</v>
      </c>
      <c r="W217" s="93">
        <f>INFO!$D$24</f>
        <v>0</v>
      </c>
      <c r="X217" s="93">
        <f>INFO!$D$25</f>
        <v>0</v>
      </c>
      <c r="Y217" s="93">
        <f>INFO!$D$26</f>
        <v>0</v>
      </c>
      <c r="Z217" s="93">
        <f>INFO!$D$27</f>
        <v>0</v>
      </c>
      <c r="AA217" s="93">
        <f>INFO!$D$28</f>
        <v>0</v>
      </c>
      <c r="AB217" s="93">
        <f>INFO!$D$29</f>
        <v>0</v>
      </c>
      <c r="AC217" s="95">
        <f>INFO!$J$10</f>
        <v>3812.0250000000001</v>
      </c>
      <c r="AD217" s="93">
        <f>INFO!$J$9</f>
        <v>45.75</v>
      </c>
      <c r="AE217" s="100"/>
    </row>
    <row r="218" spans="1:31">
      <c r="A218" t="s">
        <v>25</v>
      </c>
      <c r="B218" t="s">
        <v>26</v>
      </c>
      <c r="C218" s="39">
        <v>10089</v>
      </c>
      <c r="D218" s="104">
        <f>SUMIFS(HOLDS!M:M,HOLDS!C:C,B218)+SUMIFS(HOLDS!M:M,HOLDS!C:C,"CH.GR.RVSET")</f>
        <v>0</v>
      </c>
      <c r="E218" t="s">
        <v>5</v>
      </c>
      <c r="F218" s="48">
        <f>VLOOKUP(B218,HOLDS!C:T,5,FALSE)</f>
        <v>149</v>
      </c>
      <c r="G218" s="104">
        <f>SUMIFS(HOLDS!M:M,HOLDS!C:C,B218)</f>
        <v>0</v>
      </c>
      <c r="H218" s="48">
        <f t="shared" ref="H218:H259" si="10">F218*G218</f>
        <v>0</v>
      </c>
      <c r="I218" s="37">
        <f>INFO!$D$6</f>
        <v>0</v>
      </c>
      <c r="J218" s="37">
        <f>INFO!$D$7</f>
        <v>0</v>
      </c>
      <c r="K218" s="37">
        <f>INFO!$D$8</f>
        <v>0</v>
      </c>
      <c r="L218" s="37">
        <f>INFO!$D$9</f>
        <v>0</v>
      </c>
      <c r="M218" s="37">
        <f>INFO!$D$10</f>
        <v>0</v>
      </c>
      <c r="N218" s="37">
        <f>INFO!$D$11</f>
        <v>0</v>
      </c>
      <c r="O218" s="37">
        <f>INFO!$D$13</f>
        <v>0</v>
      </c>
      <c r="P218" s="37">
        <f>INFO!$D$14</f>
        <v>0</v>
      </c>
      <c r="Q218" s="37">
        <f>INFO!$D$15</f>
        <v>0</v>
      </c>
      <c r="R218" s="53">
        <f>INFO!$D$17</f>
        <v>0</v>
      </c>
      <c r="S218" s="37">
        <f>INFO!$D$18</f>
        <v>0</v>
      </c>
      <c r="T218" s="37">
        <f>INFO!$D$19</f>
        <v>0</v>
      </c>
      <c r="U218" s="37">
        <f>INFO!$D$22</f>
        <v>0</v>
      </c>
      <c r="V218" s="37">
        <f>INFO!$D$23</f>
        <v>0</v>
      </c>
      <c r="W218" s="37">
        <f>INFO!$D$24</f>
        <v>0</v>
      </c>
      <c r="X218" s="37">
        <f>INFO!$D$25</f>
        <v>0</v>
      </c>
      <c r="Y218" s="37">
        <f>INFO!$D$26</f>
        <v>0</v>
      </c>
      <c r="Z218" s="37">
        <f>INFO!$D$27</f>
        <v>0</v>
      </c>
      <c r="AA218" s="37">
        <f>INFO!$D$28</f>
        <v>0</v>
      </c>
      <c r="AB218" s="37">
        <f>INFO!$D$29</f>
        <v>0</v>
      </c>
      <c r="AC218" s="54">
        <f>INFO!$J$10</f>
        <v>3812.0250000000001</v>
      </c>
      <c r="AD218" s="37">
        <f>INFO!$J$9</f>
        <v>45.75</v>
      </c>
      <c r="AE218" s="37">
        <f>IF($G$217&gt;0,10*$G$217/D218,0)</f>
        <v>0</v>
      </c>
    </row>
    <row r="219" spans="1:31">
      <c r="A219" t="s">
        <v>28</v>
      </c>
      <c r="B219" t="s">
        <v>29</v>
      </c>
      <c r="C219" s="39">
        <v>10089</v>
      </c>
      <c r="D219" s="104">
        <f>SUMIFS(HOLDS!M:M,HOLDS!C:C,B219)+SUMIFS(HOLDS!M:M,HOLDS!C:C,"CH.GR.RVSET")</f>
        <v>0</v>
      </c>
      <c r="E219" t="s">
        <v>5</v>
      </c>
      <c r="F219" s="48">
        <f>VLOOKUP(B219,HOLDS!C:T,5,FALSE)</f>
        <v>136.5</v>
      </c>
      <c r="G219" s="104">
        <f>SUMIFS(HOLDS!M:M,HOLDS!C:C,B219)</f>
        <v>0</v>
      </c>
      <c r="H219" s="48">
        <f t="shared" si="10"/>
        <v>0</v>
      </c>
      <c r="I219" s="37">
        <f>INFO!$D$6</f>
        <v>0</v>
      </c>
      <c r="J219" s="37">
        <f>INFO!$D$7</f>
        <v>0</v>
      </c>
      <c r="K219" s="37">
        <f>INFO!$D$8</f>
        <v>0</v>
      </c>
      <c r="L219" s="37">
        <f>INFO!$D$9</f>
        <v>0</v>
      </c>
      <c r="M219" s="37">
        <f>INFO!$D$10</f>
        <v>0</v>
      </c>
      <c r="N219" s="37">
        <f>INFO!$D$11</f>
        <v>0</v>
      </c>
      <c r="O219" s="37">
        <f>INFO!$D$13</f>
        <v>0</v>
      </c>
      <c r="P219" s="37">
        <f>INFO!$D$14</f>
        <v>0</v>
      </c>
      <c r="Q219" s="37">
        <f>INFO!$D$15</f>
        <v>0</v>
      </c>
      <c r="R219" s="53">
        <f>INFO!$D$17</f>
        <v>0</v>
      </c>
      <c r="S219" s="37">
        <f>INFO!$D$18</f>
        <v>0</v>
      </c>
      <c r="T219" s="37">
        <f>INFO!$D$19</f>
        <v>0</v>
      </c>
      <c r="U219" s="37">
        <f>INFO!$D$22</f>
        <v>0</v>
      </c>
      <c r="V219" s="37">
        <f>INFO!$D$23</f>
        <v>0</v>
      </c>
      <c r="W219" s="37">
        <f>INFO!$D$24</f>
        <v>0</v>
      </c>
      <c r="X219" s="37">
        <f>INFO!$D$25</f>
        <v>0</v>
      </c>
      <c r="Y219" s="37">
        <f>INFO!$D$26</f>
        <v>0</v>
      </c>
      <c r="Z219" s="37">
        <f>INFO!$D$27</f>
        <v>0</v>
      </c>
      <c r="AA219" s="37">
        <f>INFO!$D$28</f>
        <v>0</v>
      </c>
      <c r="AB219" s="37">
        <f>INFO!$D$29</f>
        <v>0</v>
      </c>
      <c r="AC219" s="54">
        <f>INFO!$J$10</f>
        <v>3812.0250000000001</v>
      </c>
      <c r="AD219" s="37">
        <f>INFO!$J$9</f>
        <v>45.75</v>
      </c>
      <c r="AE219" s="37">
        <f t="shared" ref="AE219:AE259" si="11">IF($G$217&gt;0,10*$G$217/D219,0)</f>
        <v>0</v>
      </c>
    </row>
    <row r="220" spans="1:31">
      <c r="A220" t="s">
        <v>30</v>
      </c>
      <c r="B220" t="s">
        <v>31</v>
      </c>
      <c r="C220" s="39">
        <v>10089</v>
      </c>
      <c r="D220" s="104">
        <f>SUMIFS(HOLDS!M:M,HOLDS!C:C,B220)+SUMIFS(HOLDS!M:M,HOLDS!C:C,"CH.GR.RVSET")</f>
        <v>0</v>
      </c>
      <c r="E220" t="s">
        <v>5</v>
      </c>
      <c r="F220" s="48">
        <f>VLOOKUP(B220,HOLDS!C:T,5,FALSE)</f>
        <v>128</v>
      </c>
      <c r="G220" s="104">
        <f>SUMIFS(HOLDS!M:M,HOLDS!C:C,B220)</f>
        <v>0</v>
      </c>
      <c r="H220" s="48">
        <f t="shared" si="10"/>
        <v>0</v>
      </c>
      <c r="I220" s="37">
        <f>INFO!$D$6</f>
        <v>0</v>
      </c>
      <c r="J220" s="37">
        <f>INFO!$D$7</f>
        <v>0</v>
      </c>
      <c r="K220" s="37">
        <f>INFO!$D$8</f>
        <v>0</v>
      </c>
      <c r="L220" s="37">
        <f>INFO!$D$9</f>
        <v>0</v>
      </c>
      <c r="M220" s="37">
        <f>INFO!$D$10</f>
        <v>0</v>
      </c>
      <c r="N220" s="37">
        <f>INFO!$D$11</f>
        <v>0</v>
      </c>
      <c r="O220" s="37">
        <f>INFO!$D$13</f>
        <v>0</v>
      </c>
      <c r="P220" s="37">
        <f>INFO!$D$14</f>
        <v>0</v>
      </c>
      <c r="Q220" s="37">
        <f>INFO!$D$15</f>
        <v>0</v>
      </c>
      <c r="R220" s="53">
        <f>INFO!$D$17</f>
        <v>0</v>
      </c>
      <c r="S220" s="37">
        <f>INFO!$D$18</f>
        <v>0</v>
      </c>
      <c r="T220" s="37">
        <f>INFO!$D$19</f>
        <v>0</v>
      </c>
      <c r="U220" s="37">
        <f>INFO!$D$22</f>
        <v>0</v>
      </c>
      <c r="V220" s="37">
        <f>INFO!$D$23</f>
        <v>0</v>
      </c>
      <c r="W220" s="37">
        <f>INFO!$D$24</f>
        <v>0</v>
      </c>
      <c r="X220" s="37">
        <f>INFO!$D$25</f>
        <v>0</v>
      </c>
      <c r="Y220" s="37">
        <f>INFO!$D$26</f>
        <v>0</v>
      </c>
      <c r="Z220" s="37">
        <f>INFO!$D$27</f>
        <v>0</v>
      </c>
      <c r="AA220" s="37">
        <f>INFO!$D$28</f>
        <v>0</v>
      </c>
      <c r="AB220" s="37">
        <f>INFO!$D$29</f>
        <v>0</v>
      </c>
      <c r="AC220" s="54">
        <f>INFO!$J$10</f>
        <v>3812.0250000000001</v>
      </c>
      <c r="AD220" s="37">
        <f>INFO!$J$9</f>
        <v>45.75</v>
      </c>
      <c r="AE220" s="37">
        <f t="shared" si="11"/>
        <v>0</v>
      </c>
    </row>
    <row r="221" spans="1:31">
      <c r="A221" t="s">
        <v>33</v>
      </c>
      <c r="B221" t="s">
        <v>34</v>
      </c>
      <c r="C221" s="39">
        <v>10089</v>
      </c>
      <c r="D221" s="104">
        <f>SUMIFS(HOLDS!M:M,HOLDS!C:C,B221)+SUMIFS(HOLDS!M:M,HOLDS!C:C,"CH.GR.RVSET")</f>
        <v>0</v>
      </c>
      <c r="E221" t="s">
        <v>5</v>
      </c>
      <c r="F221" s="48">
        <f>VLOOKUP(B221,HOLDS!C:T,5,FALSE)</f>
        <v>115</v>
      </c>
      <c r="G221" s="104">
        <f>SUMIFS(HOLDS!M:M,HOLDS!C:C,B221)</f>
        <v>0</v>
      </c>
      <c r="H221" s="48">
        <f t="shared" si="10"/>
        <v>0</v>
      </c>
      <c r="I221" s="37">
        <f>INFO!$D$6</f>
        <v>0</v>
      </c>
      <c r="J221" s="37">
        <f>INFO!$D$7</f>
        <v>0</v>
      </c>
      <c r="K221" s="37">
        <f>INFO!$D$8</f>
        <v>0</v>
      </c>
      <c r="L221" s="37">
        <f>INFO!$D$9</f>
        <v>0</v>
      </c>
      <c r="M221" s="37">
        <f>INFO!$D$10</f>
        <v>0</v>
      </c>
      <c r="N221" s="37">
        <f>INFO!$D$11</f>
        <v>0</v>
      </c>
      <c r="O221" s="37">
        <f>INFO!$D$13</f>
        <v>0</v>
      </c>
      <c r="P221" s="37">
        <f>INFO!$D$14</f>
        <v>0</v>
      </c>
      <c r="Q221" s="37">
        <f>INFO!$D$15</f>
        <v>0</v>
      </c>
      <c r="R221" s="53">
        <f>INFO!$D$17</f>
        <v>0</v>
      </c>
      <c r="S221" s="37">
        <f>INFO!$D$18</f>
        <v>0</v>
      </c>
      <c r="T221" s="37">
        <f>INFO!$D$19</f>
        <v>0</v>
      </c>
      <c r="U221" s="37">
        <f>INFO!$D$22</f>
        <v>0</v>
      </c>
      <c r="V221" s="37">
        <f>INFO!$D$23</f>
        <v>0</v>
      </c>
      <c r="W221" s="37">
        <f>INFO!$D$24</f>
        <v>0</v>
      </c>
      <c r="X221" s="37">
        <f>INFO!$D$25</f>
        <v>0</v>
      </c>
      <c r="Y221" s="37">
        <f>INFO!$D$26</f>
        <v>0</v>
      </c>
      <c r="Z221" s="37">
        <f>INFO!$D$27</f>
        <v>0</v>
      </c>
      <c r="AA221" s="37">
        <f>INFO!$D$28</f>
        <v>0</v>
      </c>
      <c r="AB221" s="37">
        <f>INFO!$D$29</f>
        <v>0</v>
      </c>
      <c r="AC221" s="54">
        <f>INFO!$J$10</f>
        <v>3812.0250000000001</v>
      </c>
      <c r="AD221" s="37">
        <f>INFO!$J$9</f>
        <v>45.75</v>
      </c>
      <c r="AE221" s="37">
        <f t="shared" si="11"/>
        <v>0</v>
      </c>
    </row>
    <row r="222" spans="1:31">
      <c r="A222" t="s">
        <v>36</v>
      </c>
      <c r="B222" t="s">
        <v>37</v>
      </c>
      <c r="C222" s="39">
        <v>10089</v>
      </c>
      <c r="D222" s="104">
        <f>SUMIFS(HOLDS!M:M,HOLDS!C:C,B222)+SUMIFS(HOLDS!M:M,HOLDS!C:C,"CH.GR.RVSET")</f>
        <v>0</v>
      </c>
      <c r="E222" t="s">
        <v>5</v>
      </c>
      <c r="F222" s="48">
        <f>VLOOKUP(B222,HOLDS!C:T,5,FALSE)</f>
        <v>159.5</v>
      </c>
      <c r="G222" s="104">
        <f>SUMIFS(HOLDS!M:M,HOLDS!C:C,B222)</f>
        <v>0</v>
      </c>
      <c r="H222" s="48">
        <f t="shared" si="10"/>
        <v>0</v>
      </c>
      <c r="I222" s="37">
        <f>INFO!$D$6</f>
        <v>0</v>
      </c>
      <c r="J222" s="37">
        <f>INFO!$D$7</f>
        <v>0</v>
      </c>
      <c r="K222" s="37">
        <f>INFO!$D$8</f>
        <v>0</v>
      </c>
      <c r="L222" s="37">
        <f>INFO!$D$9</f>
        <v>0</v>
      </c>
      <c r="M222" s="37">
        <f>INFO!$D$10</f>
        <v>0</v>
      </c>
      <c r="N222" s="37">
        <f>INFO!$D$11</f>
        <v>0</v>
      </c>
      <c r="O222" s="37">
        <f>INFO!$D$13</f>
        <v>0</v>
      </c>
      <c r="P222" s="37">
        <f>INFO!$D$14</f>
        <v>0</v>
      </c>
      <c r="Q222" s="37">
        <f>INFO!$D$15</f>
        <v>0</v>
      </c>
      <c r="R222" s="53">
        <f>INFO!$D$17</f>
        <v>0</v>
      </c>
      <c r="S222" s="37">
        <f>INFO!$D$18</f>
        <v>0</v>
      </c>
      <c r="T222" s="37">
        <f>INFO!$D$19</f>
        <v>0</v>
      </c>
      <c r="U222" s="37">
        <f>INFO!$D$22</f>
        <v>0</v>
      </c>
      <c r="V222" s="37">
        <f>INFO!$D$23</f>
        <v>0</v>
      </c>
      <c r="W222" s="37">
        <f>INFO!$D$24</f>
        <v>0</v>
      </c>
      <c r="X222" s="37">
        <f>INFO!$D$25</f>
        <v>0</v>
      </c>
      <c r="Y222" s="37">
        <f>INFO!$D$26</f>
        <v>0</v>
      </c>
      <c r="Z222" s="37">
        <f>INFO!$D$27</f>
        <v>0</v>
      </c>
      <c r="AA222" s="37">
        <f>INFO!$D$28</f>
        <v>0</v>
      </c>
      <c r="AB222" s="37">
        <f>INFO!$D$29</f>
        <v>0</v>
      </c>
      <c r="AC222" s="54">
        <f>INFO!$J$10</f>
        <v>3812.0250000000001</v>
      </c>
      <c r="AD222" s="37">
        <f>INFO!$J$9</f>
        <v>45.75</v>
      </c>
      <c r="AE222" s="37">
        <f t="shared" si="11"/>
        <v>0</v>
      </c>
    </row>
    <row r="223" spans="1:31">
      <c r="A223" t="s">
        <v>38</v>
      </c>
      <c r="B223" t="s">
        <v>39</v>
      </c>
      <c r="C223" s="39">
        <v>10089</v>
      </c>
      <c r="D223" s="104">
        <f>SUMIFS(HOLDS!M:M,HOLDS!C:C,B223)+SUMIFS(HOLDS!M:M,HOLDS!C:C,"CH.GR.RVSET")</f>
        <v>0</v>
      </c>
      <c r="E223" t="s">
        <v>5</v>
      </c>
      <c r="F223" s="48">
        <f>VLOOKUP(B223,HOLDS!C:T,5,FALSE)</f>
        <v>119.5</v>
      </c>
      <c r="G223" s="104">
        <f>SUMIFS(HOLDS!M:M,HOLDS!C:C,B223)</f>
        <v>0</v>
      </c>
      <c r="H223" s="48">
        <f t="shared" si="10"/>
        <v>0</v>
      </c>
      <c r="I223" s="37">
        <f>INFO!$D$6</f>
        <v>0</v>
      </c>
      <c r="J223" s="37">
        <f>INFO!$D$7</f>
        <v>0</v>
      </c>
      <c r="K223" s="37">
        <f>INFO!$D$8</f>
        <v>0</v>
      </c>
      <c r="L223" s="37">
        <f>INFO!$D$9</f>
        <v>0</v>
      </c>
      <c r="M223" s="37">
        <f>INFO!$D$10</f>
        <v>0</v>
      </c>
      <c r="N223" s="37">
        <f>INFO!$D$11</f>
        <v>0</v>
      </c>
      <c r="O223" s="37">
        <f>INFO!$D$13</f>
        <v>0</v>
      </c>
      <c r="P223" s="37">
        <f>INFO!$D$14</f>
        <v>0</v>
      </c>
      <c r="Q223" s="37">
        <f>INFO!$D$15</f>
        <v>0</v>
      </c>
      <c r="R223" s="53">
        <f>INFO!$D$17</f>
        <v>0</v>
      </c>
      <c r="S223" s="37">
        <f>INFO!$D$18</f>
        <v>0</v>
      </c>
      <c r="T223" s="37">
        <f>INFO!$D$19</f>
        <v>0</v>
      </c>
      <c r="U223" s="37">
        <f>INFO!$D$22</f>
        <v>0</v>
      </c>
      <c r="V223" s="37">
        <f>INFO!$D$23</f>
        <v>0</v>
      </c>
      <c r="W223" s="37">
        <f>INFO!$D$24</f>
        <v>0</v>
      </c>
      <c r="X223" s="37">
        <f>INFO!$D$25</f>
        <v>0</v>
      </c>
      <c r="Y223" s="37">
        <f>INFO!$D$26</f>
        <v>0</v>
      </c>
      <c r="Z223" s="37">
        <f>INFO!$D$27</f>
        <v>0</v>
      </c>
      <c r="AA223" s="37">
        <f>INFO!$D$28</f>
        <v>0</v>
      </c>
      <c r="AB223" s="37">
        <f>INFO!$D$29</f>
        <v>0</v>
      </c>
      <c r="AC223" s="54">
        <f>INFO!$J$10</f>
        <v>3812.0250000000001</v>
      </c>
      <c r="AD223" s="37">
        <f>INFO!$J$9</f>
        <v>45.75</v>
      </c>
      <c r="AE223" s="37">
        <f t="shared" si="11"/>
        <v>0</v>
      </c>
    </row>
    <row r="224" spans="1:31">
      <c r="A224" t="s">
        <v>40</v>
      </c>
      <c r="B224" t="s">
        <v>41</v>
      </c>
      <c r="C224" s="39">
        <v>10089</v>
      </c>
      <c r="D224" s="104">
        <f>SUMIFS(HOLDS!M:M,HOLDS!C:C,B224)+SUMIFS(HOLDS!M:M,HOLDS!C:C,"CH.GR.RVSET")</f>
        <v>0</v>
      </c>
      <c r="E224" t="s">
        <v>5</v>
      </c>
      <c r="F224" s="48">
        <f>VLOOKUP(B224,HOLDS!C:T,5,FALSE)</f>
        <v>149</v>
      </c>
      <c r="G224" s="104">
        <f>SUMIFS(HOLDS!M:M,HOLDS!C:C,B224)</f>
        <v>0</v>
      </c>
      <c r="H224" s="48">
        <f t="shared" si="10"/>
        <v>0</v>
      </c>
      <c r="I224" s="37">
        <f>INFO!$D$6</f>
        <v>0</v>
      </c>
      <c r="J224" s="37">
        <f>INFO!$D$7</f>
        <v>0</v>
      </c>
      <c r="K224" s="37">
        <f>INFO!$D$8</f>
        <v>0</v>
      </c>
      <c r="L224" s="37">
        <f>INFO!$D$9</f>
        <v>0</v>
      </c>
      <c r="M224" s="37">
        <f>INFO!$D$10</f>
        <v>0</v>
      </c>
      <c r="N224" s="37">
        <f>INFO!$D$11</f>
        <v>0</v>
      </c>
      <c r="O224" s="37">
        <f>INFO!$D$13</f>
        <v>0</v>
      </c>
      <c r="P224" s="37">
        <f>INFO!$D$14</f>
        <v>0</v>
      </c>
      <c r="Q224" s="37">
        <f>INFO!$D$15</f>
        <v>0</v>
      </c>
      <c r="R224" s="53">
        <f>INFO!$D$17</f>
        <v>0</v>
      </c>
      <c r="S224" s="37">
        <f>INFO!$D$18</f>
        <v>0</v>
      </c>
      <c r="T224" s="37">
        <f>INFO!$D$19</f>
        <v>0</v>
      </c>
      <c r="U224" s="37">
        <f>INFO!$D$22</f>
        <v>0</v>
      </c>
      <c r="V224" s="37">
        <f>INFO!$D$23</f>
        <v>0</v>
      </c>
      <c r="W224" s="37">
        <f>INFO!$D$24</f>
        <v>0</v>
      </c>
      <c r="X224" s="37">
        <f>INFO!$D$25</f>
        <v>0</v>
      </c>
      <c r="Y224" s="37">
        <f>INFO!$D$26</f>
        <v>0</v>
      </c>
      <c r="Z224" s="37">
        <f>INFO!$D$27</f>
        <v>0</v>
      </c>
      <c r="AA224" s="37">
        <f>INFO!$D$28</f>
        <v>0</v>
      </c>
      <c r="AB224" s="37">
        <f>INFO!$D$29</f>
        <v>0</v>
      </c>
      <c r="AC224" s="54">
        <f>INFO!$J$10</f>
        <v>3812.0250000000001</v>
      </c>
      <c r="AD224" s="37">
        <f>INFO!$J$9</f>
        <v>45.75</v>
      </c>
      <c r="AE224" s="37">
        <f t="shared" si="11"/>
        <v>0</v>
      </c>
    </row>
    <row r="225" spans="1:31">
      <c r="A225" t="s">
        <v>42</v>
      </c>
      <c r="B225" t="s">
        <v>43</v>
      </c>
      <c r="C225" s="39">
        <v>10089</v>
      </c>
      <c r="D225" s="104">
        <f>SUMIFS(HOLDS!M:M,HOLDS!C:C,B225)+SUMIFS(HOLDS!M:M,HOLDS!C:C,"CH.GR.RVSET")</f>
        <v>0</v>
      </c>
      <c r="E225" t="s">
        <v>5</v>
      </c>
      <c r="F225" s="48">
        <f>VLOOKUP(B225,HOLDS!C:T,5,FALSE)</f>
        <v>113</v>
      </c>
      <c r="G225" s="104">
        <f>SUMIFS(HOLDS!M:M,HOLDS!C:C,B225)</f>
        <v>0</v>
      </c>
      <c r="H225" s="48">
        <f t="shared" si="10"/>
        <v>0</v>
      </c>
      <c r="I225" s="37">
        <f>INFO!$D$6</f>
        <v>0</v>
      </c>
      <c r="J225" s="37">
        <f>INFO!$D$7</f>
        <v>0</v>
      </c>
      <c r="K225" s="37">
        <f>INFO!$D$8</f>
        <v>0</v>
      </c>
      <c r="L225" s="37">
        <f>INFO!$D$9</f>
        <v>0</v>
      </c>
      <c r="M225" s="37">
        <f>INFO!$D$10</f>
        <v>0</v>
      </c>
      <c r="N225" s="37">
        <f>INFO!$D$11</f>
        <v>0</v>
      </c>
      <c r="O225" s="37">
        <f>INFO!$D$13</f>
        <v>0</v>
      </c>
      <c r="P225" s="37">
        <f>INFO!$D$14</f>
        <v>0</v>
      </c>
      <c r="Q225" s="37">
        <f>INFO!$D$15</f>
        <v>0</v>
      </c>
      <c r="R225" s="53">
        <f>INFO!$D$17</f>
        <v>0</v>
      </c>
      <c r="S225" s="37">
        <f>INFO!$D$18</f>
        <v>0</v>
      </c>
      <c r="T225" s="37">
        <f>INFO!$D$19</f>
        <v>0</v>
      </c>
      <c r="U225" s="37">
        <f>INFO!$D$22</f>
        <v>0</v>
      </c>
      <c r="V225" s="37">
        <f>INFO!$D$23</f>
        <v>0</v>
      </c>
      <c r="W225" s="37">
        <f>INFO!$D$24</f>
        <v>0</v>
      </c>
      <c r="X225" s="37">
        <f>INFO!$D$25</f>
        <v>0</v>
      </c>
      <c r="Y225" s="37">
        <f>INFO!$D$26</f>
        <v>0</v>
      </c>
      <c r="Z225" s="37">
        <f>INFO!$D$27</f>
        <v>0</v>
      </c>
      <c r="AA225" s="37">
        <f>INFO!$D$28</f>
        <v>0</v>
      </c>
      <c r="AB225" s="37">
        <f>INFO!$D$29</f>
        <v>0</v>
      </c>
      <c r="AC225" s="54">
        <f>INFO!$J$10</f>
        <v>3812.0250000000001</v>
      </c>
      <c r="AD225" s="37">
        <f>INFO!$J$9</f>
        <v>45.75</v>
      </c>
      <c r="AE225" s="37">
        <f t="shared" si="11"/>
        <v>0</v>
      </c>
    </row>
    <row r="226" spans="1:31">
      <c r="A226" t="s">
        <v>44</v>
      </c>
      <c r="B226" t="s">
        <v>45</v>
      </c>
      <c r="C226" s="39">
        <v>10089</v>
      </c>
      <c r="D226" s="104">
        <f>SUMIFS(HOLDS!M:M,HOLDS!C:C,B226)+SUMIFS(HOLDS!M:M,HOLDS!C:C,"CH.GR.RVSET")</f>
        <v>0</v>
      </c>
      <c r="E226" t="s">
        <v>5</v>
      </c>
      <c r="F226" s="48">
        <f>VLOOKUP(B226,HOLDS!C:T,5,FALSE)</f>
        <v>136.5</v>
      </c>
      <c r="G226" s="104">
        <f>SUMIFS(HOLDS!M:M,HOLDS!C:C,B226)</f>
        <v>0</v>
      </c>
      <c r="H226" s="48">
        <f t="shared" si="10"/>
        <v>0</v>
      </c>
      <c r="I226" s="37">
        <f>INFO!$D$6</f>
        <v>0</v>
      </c>
      <c r="J226" s="37">
        <f>INFO!$D$7</f>
        <v>0</v>
      </c>
      <c r="K226" s="37">
        <f>INFO!$D$8</f>
        <v>0</v>
      </c>
      <c r="L226" s="37">
        <f>INFO!$D$9</f>
        <v>0</v>
      </c>
      <c r="M226" s="37">
        <f>INFO!$D$10</f>
        <v>0</v>
      </c>
      <c r="N226" s="37">
        <f>INFO!$D$11</f>
        <v>0</v>
      </c>
      <c r="O226" s="37">
        <f>INFO!$D$13</f>
        <v>0</v>
      </c>
      <c r="P226" s="37">
        <f>INFO!$D$14</f>
        <v>0</v>
      </c>
      <c r="Q226" s="37">
        <f>INFO!$D$15</f>
        <v>0</v>
      </c>
      <c r="R226" s="53">
        <f>INFO!$D$17</f>
        <v>0</v>
      </c>
      <c r="S226" s="37">
        <f>INFO!$D$18</f>
        <v>0</v>
      </c>
      <c r="T226" s="37">
        <f>INFO!$D$19</f>
        <v>0</v>
      </c>
      <c r="U226" s="37">
        <f>INFO!$D$22</f>
        <v>0</v>
      </c>
      <c r="V226" s="37">
        <f>INFO!$D$23</f>
        <v>0</v>
      </c>
      <c r="W226" s="37">
        <f>INFO!$D$24</f>
        <v>0</v>
      </c>
      <c r="X226" s="37">
        <f>INFO!$D$25</f>
        <v>0</v>
      </c>
      <c r="Y226" s="37">
        <f>INFO!$D$26</f>
        <v>0</v>
      </c>
      <c r="Z226" s="37">
        <f>INFO!$D$27</f>
        <v>0</v>
      </c>
      <c r="AA226" s="37">
        <f>INFO!$D$28</f>
        <v>0</v>
      </c>
      <c r="AB226" s="37">
        <f>INFO!$D$29</f>
        <v>0</v>
      </c>
      <c r="AC226" s="54">
        <f>INFO!$J$10</f>
        <v>3812.0250000000001</v>
      </c>
      <c r="AD226" s="37">
        <f>INFO!$J$9</f>
        <v>45.75</v>
      </c>
      <c r="AE226" s="37">
        <f t="shared" si="11"/>
        <v>0</v>
      </c>
    </row>
    <row r="227" spans="1:31">
      <c r="A227" t="s">
        <v>46</v>
      </c>
      <c r="B227" t="s">
        <v>47</v>
      </c>
      <c r="C227" s="39">
        <v>10089</v>
      </c>
      <c r="D227" s="104">
        <f>SUMIFS(HOLDS!M:M,HOLDS!C:C,B227)+SUMIFS(HOLDS!M:M,HOLDS!C:C,"CH.GR.RVSET")</f>
        <v>0</v>
      </c>
      <c r="E227" t="s">
        <v>5</v>
      </c>
      <c r="F227" s="48">
        <f>VLOOKUP(B227,HOLDS!C:T,5,FALSE)</f>
        <v>140</v>
      </c>
      <c r="G227" s="104">
        <f>SUMIFS(HOLDS!M:M,HOLDS!C:C,B227)</f>
        <v>0</v>
      </c>
      <c r="H227" s="48">
        <f t="shared" si="10"/>
        <v>0</v>
      </c>
      <c r="I227" s="37">
        <f>INFO!$D$6</f>
        <v>0</v>
      </c>
      <c r="J227" s="37">
        <f>INFO!$D$7</f>
        <v>0</v>
      </c>
      <c r="K227" s="37">
        <f>INFO!$D$8</f>
        <v>0</v>
      </c>
      <c r="L227" s="37">
        <f>INFO!$D$9</f>
        <v>0</v>
      </c>
      <c r="M227" s="37">
        <f>INFO!$D$10</f>
        <v>0</v>
      </c>
      <c r="N227" s="37">
        <f>INFO!$D$11</f>
        <v>0</v>
      </c>
      <c r="O227" s="37">
        <f>INFO!$D$13</f>
        <v>0</v>
      </c>
      <c r="P227" s="37">
        <f>INFO!$D$14</f>
        <v>0</v>
      </c>
      <c r="Q227" s="37">
        <f>INFO!$D$15</f>
        <v>0</v>
      </c>
      <c r="R227" s="53">
        <f>INFO!$D$17</f>
        <v>0</v>
      </c>
      <c r="S227" s="37">
        <f>INFO!$D$18</f>
        <v>0</v>
      </c>
      <c r="T227" s="37">
        <f>INFO!$D$19</f>
        <v>0</v>
      </c>
      <c r="U227" s="37">
        <f>INFO!$D$22</f>
        <v>0</v>
      </c>
      <c r="V227" s="37">
        <f>INFO!$D$23</f>
        <v>0</v>
      </c>
      <c r="W227" s="37">
        <f>INFO!$D$24</f>
        <v>0</v>
      </c>
      <c r="X227" s="37">
        <f>INFO!$D$25</f>
        <v>0</v>
      </c>
      <c r="Y227" s="37">
        <f>INFO!$D$26</f>
        <v>0</v>
      </c>
      <c r="Z227" s="37">
        <f>INFO!$D$27</f>
        <v>0</v>
      </c>
      <c r="AA227" s="37">
        <f>INFO!$D$28</f>
        <v>0</v>
      </c>
      <c r="AB227" s="37">
        <f>INFO!$D$29</f>
        <v>0</v>
      </c>
      <c r="AC227" s="54">
        <f>INFO!$J$10</f>
        <v>3812.0250000000001</v>
      </c>
      <c r="AD227" s="37">
        <f>INFO!$J$9</f>
        <v>45.75</v>
      </c>
      <c r="AE227" s="37">
        <f t="shared" si="11"/>
        <v>0</v>
      </c>
    </row>
    <row r="228" spans="1:31">
      <c r="A228" t="s">
        <v>49</v>
      </c>
      <c r="B228" t="s">
        <v>50</v>
      </c>
      <c r="C228" s="39">
        <v>10089</v>
      </c>
      <c r="D228" s="104">
        <f>SUMIFS(HOLDS!M:M,HOLDS!C:C,B228)+SUMIFS(HOLDS!M:M,HOLDS!C:C,"CH.GR.RVSET")</f>
        <v>0</v>
      </c>
      <c r="E228" t="s">
        <v>5</v>
      </c>
      <c r="F228" s="48">
        <f>VLOOKUP(B228,HOLDS!C:T,5,FALSE)</f>
        <v>129</v>
      </c>
      <c r="G228" s="104">
        <f>SUMIFS(HOLDS!M:M,HOLDS!C:C,B228)</f>
        <v>0</v>
      </c>
      <c r="H228" s="48">
        <f t="shared" si="10"/>
        <v>0</v>
      </c>
      <c r="I228" s="37">
        <f>INFO!$D$6</f>
        <v>0</v>
      </c>
      <c r="J228" s="37">
        <f>INFO!$D$7</f>
        <v>0</v>
      </c>
      <c r="K228" s="37">
        <f>INFO!$D$8</f>
        <v>0</v>
      </c>
      <c r="L228" s="37">
        <f>INFO!$D$9</f>
        <v>0</v>
      </c>
      <c r="M228" s="37">
        <f>INFO!$D$10</f>
        <v>0</v>
      </c>
      <c r="N228" s="37">
        <f>INFO!$D$11</f>
        <v>0</v>
      </c>
      <c r="O228" s="37">
        <f>INFO!$D$13</f>
        <v>0</v>
      </c>
      <c r="P228" s="37">
        <f>INFO!$D$14</f>
        <v>0</v>
      </c>
      <c r="Q228" s="37">
        <f>INFO!$D$15</f>
        <v>0</v>
      </c>
      <c r="R228" s="53">
        <f>INFO!$D$17</f>
        <v>0</v>
      </c>
      <c r="S228" s="37">
        <f>INFO!$D$18</f>
        <v>0</v>
      </c>
      <c r="T228" s="37">
        <f>INFO!$D$19</f>
        <v>0</v>
      </c>
      <c r="U228" s="37">
        <f>INFO!$D$22</f>
        <v>0</v>
      </c>
      <c r="V228" s="37">
        <f>INFO!$D$23</f>
        <v>0</v>
      </c>
      <c r="W228" s="37">
        <f>INFO!$D$24</f>
        <v>0</v>
      </c>
      <c r="X228" s="37">
        <f>INFO!$D$25</f>
        <v>0</v>
      </c>
      <c r="Y228" s="37">
        <f>INFO!$D$26</f>
        <v>0</v>
      </c>
      <c r="Z228" s="37">
        <f>INFO!$D$27</f>
        <v>0</v>
      </c>
      <c r="AA228" s="37">
        <f>INFO!$D$28</f>
        <v>0</v>
      </c>
      <c r="AB228" s="37">
        <f>INFO!$D$29</f>
        <v>0</v>
      </c>
      <c r="AC228" s="54">
        <f>INFO!$J$10</f>
        <v>3812.0250000000001</v>
      </c>
      <c r="AD228" s="37">
        <f>INFO!$J$9</f>
        <v>45.75</v>
      </c>
      <c r="AE228" s="37">
        <f t="shared" si="11"/>
        <v>0</v>
      </c>
    </row>
    <row r="229" spans="1:31">
      <c r="A229" t="s">
        <v>52</v>
      </c>
      <c r="B229" t="s">
        <v>53</v>
      </c>
      <c r="C229" s="39">
        <v>10089</v>
      </c>
      <c r="D229" s="104">
        <f>SUMIFS(HOLDS!M:M,HOLDS!C:C,B229)+SUMIFS(HOLDS!M:M,HOLDS!C:C,"CH.GR.RVSET")</f>
        <v>0</v>
      </c>
      <c r="E229" t="s">
        <v>5</v>
      </c>
      <c r="F229" s="48">
        <f>VLOOKUP(B229,HOLDS!C:T,5,FALSE)</f>
        <v>121.5</v>
      </c>
      <c r="G229" s="104">
        <f>SUMIFS(HOLDS!M:M,HOLDS!C:C,B229)</f>
        <v>0</v>
      </c>
      <c r="H229" s="48">
        <f t="shared" si="10"/>
        <v>0</v>
      </c>
      <c r="I229" s="37">
        <f>INFO!$D$6</f>
        <v>0</v>
      </c>
      <c r="J229" s="37">
        <f>INFO!$D$7</f>
        <v>0</v>
      </c>
      <c r="K229" s="37">
        <f>INFO!$D$8</f>
        <v>0</v>
      </c>
      <c r="L229" s="37">
        <f>INFO!$D$9</f>
        <v>0</v>
      </c>
      <c r="M229" s="37">
        <f>INFO!$D$10</f>
        <v>0</v>
      </c>
      <c r="N229" s="37">
        <f>INFO!$D$11</f>
        <v>0</v>
      </c>
      <c r="O229" s="37">
        <f>INFO!$D$13</f>
        <v>0</v>
      </c>
      <c r="P229" s="37">
        <f>INFO!$D$14</f>
        <v>0</v>
      </c>
      <c r="Q229" s="37">
        <f>INFO!$D$15</f>
        <v>0</v>
      </c>
      <c r="R229" s="53">
        <f>INFO!$D$17</f>
        <v>0</v>
      </c>
      <c r="S229" s="37">
        <f>INFO!$D$18</f>
        <v>0</v>
      </c>
      <c r="T229" s="37">
        <f>INFO!$D$19</f>
        <v>0</v>
      </c>
      <c r="U229" s="37">
        <f>INFO!$D$22</f>
        <v>0</v>
      </c>
      <c r="V229" s="37">
        <f>INFO!$D$23</f>
        <v>0</v>
      </c>
      <c r="W229" s="37">
        <f>INFO!$D$24</f>
        <v>0</v>
      </c>
      <c r="X229" s="37">
        <f>INFO!$D$25</f>
        <v>0</v>
      </c>
      <c r="Y229" s="37">
        <f>INFO!$D$26</f>
        <v>0</v>
      </c>
      <c r="Z229" s="37">
        <f>INFO!$D$27</f>
        <v>0</v>
      </c>
      <c r="AA229" s="37">
        <f>INFO!$D$28</f>
        <v>0</v>
      </c>
      <c r="AB229" s="37">
        <f>INFO!$D$29</f>
        <v>0</v>
      </c>
      <c r="AC229" s="54">
        <f>INFO!$J$10</f>
        <v>3812.0250000000001</v>
      </c>
      <c r="AD229" s="37">
        <f>INFO!$J$9</f>
        <v>45.75</v>
      </c>
      <c r="AE229" s="37">
        <f t="shared" si="11"/>
        <v>0</v>
      </c>
    </row>
    <row r="230" spans="1:31">
      <c r="A230" t="s">
        <v>54</v>
      </c>
      <c r="B230" t="s">
        <v>55</v>
      </c>
      <c r="C230" s="39">
        <v>10089</v>
      </c>
      <c r="D230" s="104">
        <f>SUMIFS(HOLDS!M:M,HOLDS!C:C,B230)+SUMIFS(HOLDS!M:M,HOLDS!C:C,"CH.GR.RVSET")</f>
        <v>0</v>
      </c>
      <c r="E230" t="s">
        <v>5</v>
      </c>
      <c r="F230" s="48">
        <f>VLOOKUP(B230,HOLDS!C:T,5,FALSE)</f>
        <v>133</v>
      </c>
      <c r="G230" s="104">
        <f>SUMIFS(HOLDS!M:M,HOLDS!C:C,B230)</f>
        <v>0</v>
      </c>
      <c r="H230" s="48">
        <f t="shared" si="10"/>
        <v>0</v>
      </c>
      <c r="I230" s="37">
        <f>INFO!$D$6</f>
        <v>0</v>
      </c>
      <c r="J230" s="37">
        <f>INFO!$D$7</f>
        <v>0</v>
      </c>
      <c r="K230" s="37">
        <f>INFO!$D$8</f>
        <v>0</v>
      </c>
      <c r="L230" s="37">
        <f>INFO!$D$9</f>
        <v>0</v>
      </c>
      <c r="M230" s="37">
        <f>INFO!$D$10</f>
        <v>0</v>
      </c>
      <c r="N230" s="37">
        <f>INFO!$D$11</f>
        <v>0</v>
      </c>
      <c r="O230" s="37">
        <f>INFO!$D$13</f>
        <v>0</v>
      </c>
      <c r="P230" s="37">
        <f>INFO!$D$14</f>
        <v>0</v>
      </c>
      <c r="Q230" s="37">
        <f>INFO!$D$15</f>
        <v>0</v>
      </c>
      <c r="R230" s="53">
        <f>INFO!$D$17</f>
        <v>0</v>
      </c>
      <c r="S230" s="37">
        <f>INFO!$D$18</f>
        <v>0</v>
      </c>
      <c r="T230" s="37">
        <f>INFO!$D$19</f>
        <v>0</v>
      </c>
      <c r="U230" s="37">
        <f>INFO!$D$22</f>
        <v>0</v>
      </c>
      <c r="V230" s="37">
        <f>INFO!$D$23</f>
        <v>0</v>
      </c>
      <c r="W230" s="37">
        <f>INFO!$D$24</f>
        <v>0</v>
      </c>
      <c r="X230" s="37">
        <f>INFO!$D$25</f>
        <v>0</v>
      </c>
      <c r="Y230" s="37">
        <f>INFO!$D$26</f>
        <v>0</v>
      </c>
      <c r="Z230" s="37">
        <f>INFO!$D$27</f>
        <v>0</v>
      </c>
      <c r="AA230" s="37">
        <f>INFO!$D$28</f>
        <v>0</v>
      </c>
      <c r="AB230" s="37">
        <f>INFO!$D$29</f>
        <v>0</v>
      </c>
      <c r="AC230" s="54">
        <f>INFO!$J$10</f>
        <v>3812.0250000000001</v>
      </c>
      <c r="AD230" s="37">
        <f>INFO!$J$9</f>
        <v>45.75</v>
      </c>
      <c r="AE230" s="37">
        <f t="shared" si="11"/>
        <v>0</v>
      </c>
    </row>
    <row r="231" spans="1:31">
      <c r="A231" t="s">
        <v>56</v>
      </c>
      <c r="B231" t="s">
        <v>57</v>
      </c>
      <c r="C231" s="39">
        <v>10089</v>
      </c>
      <c r="D231" s="104">
        <f>SUMIFS(HOLDS!M:M,HOLDS!C:C,B231)+SUMIFS(HOLDS!M:M,HOLDS!C:C,"CH.GR.RVSET")</f>
        <v>0</v>
      </c>
      <c r="E231" t="s">
        <v>5</v>
      </c>
      <c r="F231" s="48">
        <f>VLOOKUP(B231,HOLDS!C:T,5,FALSE)</f>
        <v>125</v>
      </c>
      <c r="G231" s="104">
        <f>SUMIFS(HOLDS!M:M,HOLDS!C:C,B231)</f>
        <v>0</v>
      </c>
      <c r="H231" s="48">
        <f t="shared" si="10"/>
        <v>0</v>
      </c>
      <c r="I231" s="37">
        <f>INFO!$D$6</f>
        <v>0</v>
      </c>
      <c r="J231" s="37">
        <f>INFO!$D$7</f>
        <v>0</v>
      </c>
      <c r="K231" s="37">
        <f>INFO!$D$8</f>
        <v>0</v>
      </c>
      <c r="L231" s="37">
        <f>INFO!$D$9</f>
        <v>0</v>
      </c>
      <c r="M231" s="37">
        <f>INFO!$D$10</f>
        <v>0</v>
      </c>
      <c r="N231" s="37">
        <f>INFO!$D$11</f>
        <v>0</v>
      </c>
      <c r="O231" s="37">
        <f>INFO!$D$13</f>
        <v>0</v>
      </c>
      <c r="P231" s="37">
        <f>INFO!$D$14</f>
        <v>0</v>
      </c>
      <c r="Q231" s="37">
        <f>INFO!$D$15</f>
        <v>0</v>
      </c>
      <c r="R231" s="53">
        <f>INFO!$D$17</f>
        <v>0</v>
      </c>
      <c r="S231" s="37">
        <f>INFO!$D$18</f>
        <v>0</v>
      </c>
      <c r="T231" s="37">
        <f>INFO!$D$19</f>
        <v>0</v>
      </c>
      <c r="U231" s="37">
        <f>INFO!$D$22</f>
        <v>0</v>
      </c>
      <c r="V231" s="37">
        <f>INFO!$D$23</f>
        <v>0</v>
      </c>
      <c r="W231" s="37">
        <f>INFO!$D$24</f>
        <v>0</v>
      </c>
      <c r="X231" s="37">
        <f>INFO!$D$25</f>
        <v>0</v>
      </c>
      <c r="Y231" s="37">
        <f>INFO!$D$26</f>
        <v>0</v>
      </c>
      <c r="Z231" s="37">
        <f>INFO!$D$27</f>
        <v>0</v>
      </c>
      <c r="AA231" s="37">
        <f>INFO!$D$28</f>
        <v>0</v>
      </c>
      <c r="AB231" s="37">
        <f>INFO!$D$29</f>
        <v>0</v>
      </c>
      <c r="AC231" s="54">
        <f>INFO!$J$10</f>
        <v>3812.0250000000001</v>
      </c>
      <c r="AD231" s="37">
        <f>INFO!$J$9</f>
        <v>45.75</v>
      </c>
      <c r="AE231" s="37">
        <f t="shared" si="11"/>
        <v>0</v>
      </c>
    </row>
    <row r="232" spans="1:31">
      <c r="A232" t="s">
        <v>58</v>
      </c>
      <c r="B232" t="s">
        <v>59</v>
      </c>
      <c r="C232" s="39">
        <v>10089</v>
      </c>
      <c r="D232" s="104">
        <f>SUMIFS(HOLDS!M:M,HOLDS!C:C,B232)+SUMIFS(HOLDS!M:M,HOLDS!C:C,"CH.GR.RVSET")</f>
        <v>0</v>
      </c>
      <c r="E232" t="s">
        <v>5</v>
      </c>
      <c r="F232" s="48">
        <f>VLOOKUP(B232,HOLDS!C:T,5,FALSE)</f>
        <v>131</v>
      </c>
      <c r="G232" s="104">
        <f>SUMIFS(HOLDS!M:M,HOLDS!C:C,B232)</f>
        <v>0</v>
      </c>
      <c r="H232" s="48">
        <f t="shared" si="10"/>
        <v>0</v>
      </c>
      <c r="I232" s="37">
        <f>INFO!$D$6</f>
        <v>0</v>
      </c>
      <c r="J232" s="37">
        <f>INFO!$D$7</f>
        <v>0</v>
      </c>
      <c r="K232" s="37">
        <f>INFO!$D$8</f>
        <v>0</v>
      </c>
      <c r="L232" s="37">
        <f>INFO!$D$9</f>
        <v>0</v>
      </c>
      <c r="M232" s="37">
        <f>INFO!$D$10</f>
        <v>0</v>
      </c>
      <c r="N232" s="37">
        <f>INFO!$D$11</f>
        <v>0</v>
      </c>
      <c r="O232" s="37">
        <f>INFO!$D$13</f>
        <v>0</v>
      </c>
      <c r="P232" s="37">
        <f>INFO!$D$14</f>
        <v>0</v>
      </c>
      <c r="Q232" s="37">
        <f>INFO!$D$15</f>
        <v>0</v>
      </c>
      <c r="R232" s="53">
        <f>INFO!$D$17</f>
        <v>0</v>
      </c>
      <c r="S232" s="37">
        <f>INFO!$D$18</f>
        <v>0</v>
      </c>
      <c r="T232" s="37">
        <f>INFO!$D$19</f>
        <v>0</v>
      </c>
      <c r="U232" s="37">
        <f>INFO!$D$22</f>
        <v>0</v>
      </c>
      <c r="V232" s="37">
        <f>INFO!$D$23</f>
        <v>0</v>
      </c>
      <c r="W232" s="37">
        <f>INFO!$D$24</f>
        <v>0</v>
      </c>
      <c r="X232" s="37">
        <f>INFO!$D$25</f>
        <v>0</v>
      </c>
      <c r="Y232" s="37">
        <f>INFO!$D$26</f>
        <v>0</v>
      </c>
      <c r="Z232" s="37">
        <f>INFO!$D$27</f>
        <v>0</v>
      </c>
      <c r="AA232" s="37">
        <f>INFO!$D$28</f>
        <v>0</v>
      </c>
      <c r="AB232" s="37">
        <f>INFO!$D$29</f>
        <v>0</v>
      </c>
      <c r="AC232" s="54">
        <f>INFO!$J$10</f>
        <v>3812.0250000000001</v>
      </c>
      <c r="AD232" s="37">
        <f>INFO!$J$9</f>
        <v>45.75</v>
      </c>
      <c r="AE232" s="37">
        <f t="shared" si="11"/>
        <v>0</v>
      </c>
    </row>
    <row r="233" spans="1:31">
      <c r="A233" t="s">
        <v>60</v>
      </c>
      <c r="B233" t="s">
        <v>61</v>
      </c>
      <c r="C233" s="39">
        <v>10089</v>
      </c>
      <c r="D233" s="104">
        <f>SUMIFS(HOLDS!M:M,HOLDS!C:C,B233)+SUMIFS(HOLDS!M:M,HOLDS!C:C,"CH.GR.RVSET")</f>
        <v>0</v>
      </c>
      <c r="E233" t="s">
        <v>5</v>
      </c>
      <c r="F233" s="48">
        <f>VLOOKUP(B233,HOLDS!C:T,5,FALSE)</f>
        <v>129.5</v>
      </c>
      <c r="G233" s="104">
        <f>SUMIFS(HOLDS!M:M,HOLDS!C:C,B233)</f>
        <v>0</v>
      </c>
      <c r="H233" s="48">
        <f t="shared" si="10"/>
        <v>0</v>
      </c>
      <c r="I233" s="37">
        <f>INFO!$D$6</f>
        <v>0</v>
      </c>
      <c r="J233" s="37">
        <f>INFO!$D$7</f>
        <v>0</v>
      </c>
      <c r="K233" s="37">
        <f>INFO!$D$8</f>
        <v>0</v>
      </c>
      <c r="L233" s="37">
        <f>INFO!$D$9</f>
        <v>0</v>
      </c>
      <c r="M233" s="37">
        <f>INFO!$D$10</f>
        <v>0</v>
      </c>
      <c r="N233" s="37">
        <f>INFO!$D$11</f>
        <v>0</v>
      </c>
      <c r="O233" s="37">
        <f>INFO!$D$13</f>
        <v>0</v>
      </c>
      <c r="P233" s="37">
        <f>INFO!$D$14</f>
        <v>0</v>
      </c>
      <c r="Q233" s="37">
        <f>INFO!$D$15</f>
        <v>0</v>
      </c>
      <c r="R233" s="53">
        <f>INFO!$D$17</f>
        <v>0</v>
      </c>
      <c r="S233" s="37">
        <f>INFO!$D$18</f>
        <v>0</v>
      </c>
      <c r="T233" s="37">
        <f>INFO!$D$19</f>
        <v>0</v>
      </c>
      <c r="U233" s="37">
        <f>INFO!$D$22</f>
        <v>0</v>
      </c>
      <c r="V233" s="37">
        <f>INFO!$D$23</f>
        <v>0</v>
      </c>
      <c r="W233" s="37">
        <f>INFO!$D$24</f>
        <v>0</v>
      </c>
      <c r="X233" s="37">
        <f>INFO!$D$25</f>
        <v>0</v>
      </c>
      <c r="Y233" s="37">
        <f>INFO!$D$26</f>
        <v>0</v>
      </c>
      <c r="Z233" s="37">
        <f>INFO!$D$27</f>
        <v>0</v>
      </c>
      <c r="AA233" s="37">
        <f>INFO!$D$28</f>
        <v>0</v>
      </c>
      <c r="AB233" s="37">
        <f>INFO!$D$29</f>
        <v>0</v>
      </c>
      <c r="AC233" s="54">
        <f>INFO!$J$10</f>
        <v>3812.0250000000001</v>
      </c>
      <c r="AD233" s="37">
        <f>INFO!$J$9</f>
        <v>45.75</v>
      </c>
      <c r="AE233" s="37">
        <f t="shared" si="11"/>
        <v>0</v>
      </c>
    </row>
    <row r="234" spans="1:31">
      <c r="A234" t="s">
        <v>62</v>
      </c>
      <c r="B234" t="s">
        <v>63</v>
      </c>
      <c r="C234" s="39">
        <v>10089</v>
      </c>
      <c r="D234" s="104">
        <f>SUMIFS(HOLDS!M:M,HOLDS!C:C,B234)+SUMIFS(HOLDS!M:M,HOLDS!C:C,"CH.GR.RVSET")</f>
        <v>0</v>
      </c>
      <c r="E234" t="s">
        <v>5</v>
      </c>
      <c r="F234" s="48">
        <f>VLOOKUP(B234,HOLDS!C:T,5,FALSE)</f>
        <v>139.5</v>
      </c>
      <c r="G234" s="104">
        <f>SUMIFS(HOLDS!M:M,HOLDS!C:C,B234)</f>
        <v>0</v>
      </c>
      <c r="H234" s="48">
        <f t="shared" si="10"/>
        <v>0</v>
      </c>
      <c r="I234" s="37">
        <f>INFO!$D$6</f>
        <v>0</v>
      </c>
      <c r="J234" s="37">
        <f>INFO!$D$7</f>
        <v>0</v>
      </c>
      <c r="K234" s="37">
        <f>INFO!$D$8</f>
        <v>0</v>
      </c>
      <c r="L234" s="37">
        <f>INFO!$D$9</f>
        <v>0</v>
      </c>
      <c r="M234" s="37">
        <f>INFO!$D$10</f>
        <v>0</v>
      </c>
      <c r="N234" s="37">
        <f>INFO!$D$11</f>
        <v>0</v>
      </c>
      <c r="O234" s="37">
        <f>INFO!$D$13</f>
        <v>0</v>
      </c>
      <c r="P234" s="37">
        <f>INFO!$D$14</f>
        <v>0</v>
      </c>
      <c r="Q234" s="37">
        <f>INFO!$D$15</f>
        <v>0</v>
      </c>
      <c r="R234" s="53">
        <f>INFO!$D$17</f>
        <v>0</v>
      </c>
      <c r="S234" s="37">
        <f>INFO!$D$18</f>
        <v>0</v>
      </c>
      <c r="T234" s="37">
        <f>INFO!$D$19</f>
        <v>0</v>
      </c>
      <c r="U234" s="37">
        <f>INFO!$D$22</f>
        <v>0</v>
      </c>
      <c r="V234" s="37">
        <f>INFO!$D$23</f>
        <v>0</v>
      </c>
      <c r="W234" s="37">
        <f>INFO!$D$24</f>
        <v>0</v>
      </c>
      <c r="X234" s="37">
        <f>INFO!$D$25</f>
        <v>0</v>
      </c>
      <c r="Y234" s="37">
        <f>INFO!$D$26</f>
        <v>0</v>
      </c>
      <c r="Z234" s="37">
        <f>INFO!$D$27</f>
        <v>0</v>
      </c>
      <c r="AA234" s="37">
        <f>INFO!$D$28</f>
        <v>0</v>
      </c>
      <c r="AB234" s="37">
        <f>INFO!$D$29</f>
        <v>0</v>
      </c>
      <c r="AC234" s="54">
        <f>INFO!$J$10</f>
        <v>3812.0250000000001</v>
      </c>
      <c r="AD234" s="37">
        <f>INFO!$J$9</f>
        <v>45.75</v>
      </c>
      <c r="AE234" s="37">
        <f t="shared" si="11"/>
        <v>0</v>
      </c>
    </row>
    <row r="235" spans="1:31">
      <c r="A235" t="s">
        <v>64</v>
      </c>
      <c r="B235" t="s">
        <v>65</v>
      </c>
      <c r="C235" s="39">
        <v>10089</v>
      </c>
      <c r="D235" s="104">
        <f>SUMIFS(HOLDS!M:M,HOLDS!C:C,B235)+SUMIFS(HOLDS!M:M,HOLDS!C:C,"CH.GR.RVSET")</f>
        <v>0</v>
      </c>
      <c r="E235" t="s">
        <v>5</v>
      </c>
      <c r="F235" s="48">
        <f>VLOOKUP(B235,HOLDS!C:T,5,FALSE)</f>
        <v>131.5</v>
      </c>
      <c r="G235" s="104">
        <f>SUMIFS(HOLDS!M:M,HOLDS!C:C,B235)</f>
        <v>0</v>
      </c>
      <c r="H235" s="48">
        <f t="shared" si="10"/>
        <v>0</v>
      </c>
      <c r="I235" s="37">
        <f>INFO!$D$6</f>
        <v>0</v>
      </c>
      <c r="J235" s="37">
        <f>INFO!$D$7</f>
        <v>0</v>
      </c>
      <c r="K235" s="37">
        <f>INFO!$D$8</f>
        <v>0</v>
      </c>
      <c r="L235" s="37">
        <f>INFO!$D$9</f>
        <v>0</v>
      </c>
      <c r="M235" s="37">
        <f>INFO!$D$10</f>
        <v>0</v>
      </c>
      <c r="N235" s="37">
        <f>INFO!$D$11</f>
        <v>0</v>
      </c>
      <c r="O235" s="37">
        <f>INFO!$D$13</f>
        <v>0</v>
      </c>
      <c r="P235" s="37">
        <f>INFO!$D$14</f>
        <v>0</v>
      </c>
      <c r="Q235" s="37">
        <f>INFO!$D$15</f>
        <v>0</v>
      </c>
      <c r="R235" s="53">
        <f>INFO!$D$17</f>
        <v>0</v>
      </c>
      <c r="S235" s="37">
        <f>INFO!$D$18</f>
        <v>0</v>
      </c>
      <c r="T235" s="37">
        <f>INFO!$D$19</f>
        <v>0</v>
      </c>
      <c r="U235" s="37">
        <f>INFO!$D$22</f>
        <v>0</v>
      </c>
      <c r="V235" s="37">
        <f>INFO!$D$23</f>
        <v>0</v>
      </c>
      <c r="W235" s="37">
        <f>INFO!$D$24</f>
        <v>0</v>
      </c>
      <c r="X235" s="37">
        <f>INFO!$D$25</f>
        <v>0</v>
      </c>
      <c r="Y235" s="37">
        <f>INFO!$D$26</f>
        <v>0</v>
      </c>
      <c r="Z235" s="37">
        <f>INFO!$D$27</f>
        <v>0</v>
      </c>
      <c r="AA235" s="37">
        <f>INFO!$D$28</f>
        <v>0</v>
      </c>
      <c r="AB235" s="37">
        <f>INFO!$D$29</f>
        <v>0</v>
      </c>
      <c r="AC235" s="54">
        <f>INFO!$J$10</f>
        <v>3812.0250000000001</v>
      </c>
      <c r="AD235" s="37">
        <f>INFO!$J$9</f>
        <v>45.75</v>
      </c>
      <c r="AE235" s="37">
        <f t="shared" si="11"/>
        <v>0</v>
      </c>
    </row>
    <row r="236" spans="1:31">
      <c r="A236" t="s">
        <v>66</v>
      </c>
      <c r="B236" t="s">
        <v>67</v>
      </c>
      <c r="C236" s="39">
        <v>10089</v>
      </c>
      <c r="D236" s="104">
        <f>SUMIFS(HOLDS!M:M,HOLDS!C:C,B236)+SUMIFS(HOLDS!M:M,HOLDS!C:C,"CH.GR.RVSET")</f>
        <v>0</v>
      </c>
      <c r="E236" t="s">
        <v>5</v>
      </c>
      <c r="F236" s="48">
        <f>VLOOKUP(B236,HOLDS!C:T,5,FALSE)</f>
        <v>123</v>
      </c>
      <c r="G236" s="104">
        <f>SUMIFS(HOLDS!M:M,HOLDS!C:C,B236)</f>
        <v>0</v>
      </c>
      <c r="H236" s="48">
        <f t="shared" si="10"/>
        <v>0</v>
      </c>
      <c r="I236" s="37">
        <f>INFO!$D$6</f>
        <v>0</v>
      </c>
      <c r="J236" s="37">
        <f>INFO!$D$7</f>
        <v>0</v>
      </c>
      <c r="K236" s="37">
        <f>INFO!$D$8</f>
        <v>0</v>
      </c>
      <c r="L236" s="37">
        <f>INFO!$D$9</f>
        <v>0</v>
      </c>
      <c r="M236" s="37">
        <f>INFO!$D$10</f>
        <v>0</v>
      </c>
      <c r="N236" s="37">
        <f>INFO!$D$11</f>
        <v>0</v>
      </c>
      <c r="O236" s="37">
        <f>INFO!$D$13</f>
        <v>0</v>
      </c>
      <c r="P236" s="37">
        <f>INFO!$D$14</f>
        <v>0</v>
      </c>
      <c r="Q236" s="37">
        <f>INFO!$D$15</f>
        <v>0</v>
      </c>
      <c r="R236" s="53">
        <f>INFO!$D$17</f>
        <v>0</v>
      </c>
      <c r="S236" s="37">
        <f>INFO!$D$18</f>
        <v>0</v>
      </c>
      <c r="T236" s="37">
        <f>INFO!$D$19</f>
        <v>0</v>
      </c>
      <c r="U236" s="37">
        <f>INFO!$D$22</f>
        <v>0</v>
      </c>
      <c r="V236" s="37">
        <f>INFO!$D$23</f>
        <v>0</v>
      </c>
      <c r="W236" s="37">
        <f>INFO!$D$24</f>
        <v>0</v>
      </c>
      <c r="X236" s="37">
        <f>INFO!$D$25</f>
        <v>0</v>
      </c>
      <c r="Y236" s="37">
        <f>INFO!$D$26</f>
        <v>0</v>
      </c>
      <c r="Z236" s="37">
        <f>INFO!$D$27</f>
        <v>0</v>
      </c>
      <c r="AA236" s="37">
        <f>INFO!$D$28</f>
        <v>0</v>
      </c>
      <c r="AB236" s="37">
        <f>INFO!$D$29</f>
        <v>0</v>
      </c>
      <c r="AC236" s="54">
        <f>INFO!$J$10</f>
        <v>3812.0250000000001</v>
      </c>
      <c r="AD236" s="37">
        <f>INFO!$J$9</f>
        <v>45.75</v>
      </c>
      <c r="AE236" s="37">
        <f t="shared" si="11"/>
        <v>0</v>
      </c>
    </row>
    <row r="237" spans="1:31">
      <c r="A237" t="s">
        <v>68</v>
      </c>
      <c r="B237" t="s">
        <v>69</v>
      </c>
      <c r="C237" s="39">
        <v>10089</v>
      </c>
      <c r="D237" s="104">
        <f>SUMIFS(HOLDS!M:M,HOLDS!C:C,B237)+SUMIFS(HOLDS!M:M,HOLDS!C:C,"CH.GR.RVSET")</f>
        <v>0</v>
      </c>
      <c r="E237" t="s">
        <v>5</v>
      </c>
      <c r="F237" s="48">
        <f>VLOOKUP(B237,HOLDS!C:T,5,FALSE)</f>
        <v>136.5</v>
      </c>
      <c r="G237" s="104">
        <f>SUMIFS(HOLDS!M:M,HOLDS!C:C,B237)</f>
        <v>0</v>
      </c>
      <c r="H237" s="48">
        <f t="shared" si="10"/>
        <v>0</v>
      </c>
      <c r="I237" s="37">
        <f>INFO!$D$6</f>
        <v>0</v>
      </c>
      <c r="J237" s="37">
        <f>INFO!$D$7</f>
        <v>0</v>
      </c>
      <c r="K237" s="37">
        <f>INFO!$D$8</f>
        <v>0</v>
      </c>
      <c r="L237" s="37">
        <f>INFO!$D$9</f>
        <v>0</v>
      </c>
      <c r="M237" s="37">
        <f>INFO!$D$10</f>
        <v>0</v>
      </c>
      <c r="N237" s="37">
        <f>INFO!$D$11</f>
        <v>0</v>
      </c>
      <c r="O237" s="37">
        <f>INFO!$D$13</f>
        <v>0</v>
      </c>
      <c r="P237" s="37">
        <f>INFO!$D$14</f>
        <v>0</v>
      </c>
      <c r="Q237" s="37">
        <f>INFO!$D$15</f>
        <v>0</v>
      </c>
      <c r="R237" s="53">
        <f>INFO!$D$17</f>
        <v>0</v>
      </c>
      <c r="S237" s="37">
        <f>INFO!$D$18</f>
        <v>0</v>
      </c>
      <c r="T237" s="37">
        <f>INFO!$D$19</f>
        <v>0</v>
      </c>
      <c r="U237" s="37">
        <f>INFO!$D$22</f>
        <v>0</v>
      </c>
      <c r="V237" s="37">
        <f>INFO!$D$23</f>
        <v>0</v>
      </c>
      <c r="W237" s="37">
        <f>INFO!$D$24</f>
        <v>0</v>
      </c>
      <c r="X237" s="37">
        <f>INFO!$D$25</f>
        <v>0</v>
      </c>
      <c r="Y237" s="37">
        <f>INFO!$D$26</f>
        <v>0</v>
      </c>
      <c r="Z237" s="37">
        <f>INFO!$D$27</f>
        <v>0</v>
      </c>
      <c r="AA237" s="37">
        <f>INFO!$D$28</f>
        <v>0</v>
      </c>
      <c r="AB237" s="37">
        <f>INFO!$D$29</f>
        <v>0</v>
      </c>
      <c r="AC237" s="54">
        <f>INFO!$J$10</f>
        <v>3812.0250000000001</v>
      </c>
      <c r="AD237" s="37">
        <f>INFO!$J$9</f>
        <v>45.75</v>
      </c>
      <c r="AE237" s="37">
        <f t="shared" si="11"/>
        <v>0</v>
      </c>
    </row>
    <row r="238" spans="1:31">
      <c r="A238" t="s">
        <v>70</v>
      </c>
      <c r="B238" t="s">
        <v>71</v>
      </c>
      <c r="C238" s="39">
        <v>10089</v>
      </c>
      <c r="D238" s="104">
        <f>SUMIFS(HOLDS!M:M,HOLDS!C:C,B238)+SUMIFS(HOLDS!M:M,HOLDS!C:C,"CH.GR.RVSET")</f>
        <v>0</v>
      </c>
      <c r="E238" t="s">
        <v>5</v>
      </c>
      <c r="F238" s="48">
        <f>VLOOKUP(B238,HOLDS!C:T,5,FALSE)</f>
        <v>159.5</v>
      </c>
      <c r="G238" s="104">
        <f>SUMIFS(HOLDS!M:M,HOLDS!C:C,B238)</f>
        <v>0</v>
      </c>
      <c r="H238" s="48">
        <f t="shared" si="10"/>
        <v>0</v>
      </c>
      <c r="I238" s="37">
        <f>INFO!$D$6</f>
        <v>0</v>
      </c>
      <c r="J238" s="37">
        <f>INFO!$D$7</f>
        <v>0</v>
      </c>
      <c r="K238" s="37">
        <f>INFO!$D$8</f>
        <v>0</v>
      </c>
      <c r="L238" s="37">
        <f>INFO!$D$9</f>
        <v>0</v>
      </c>
      <c r="M238" s="37">
        <f>INFO!$D$10</f>
        <v>0</v>
      </c>
      <c r="N238" s="37">
        <f>INFO!$D$11</f>
        <v>0</v>
      </c>
      <c r="O238" s="37">
        <f>INFO!$D$13</f>
        <v>0</v>
      </c>
      <c r="P238" s="37">
        <f>INFO!$D$14</f>
        <v>0</v>
      </c>
      <c r="Q238" s="37">
        <f>INFO!$D$15</f>
        <v>0</v>
      </c>
      <c r="R238" s="53">
        <f>INFO!$D$17</f>
        <v>0</v>
      </c>
      <c r="S238" s="37">
        <f>INFO!$D$18</f>
        <v>0</v>
      </c>
      <c r="T238" s="37">
        <f>INFO!$D$19</f>
        <v>0</v>
      </c>
      <c r="U238" s="37">
        <f>INFO!$D$22</f>
        <v>0</v>
      </c>
      <c r="V238" s="37">
        <f>INFO!$D$23</f>
        <v>0</v>
      </c>
      <c r="W238" s="37">
        <f>INFO!$D$24</f>
        <v>0</v>
      </c>
      <c r="X238" s="37">
        <f>INFO!$D$25</f>
        <v>0</v>
      </c>
      <c r="Y238" s="37">
        <f>INFO!$D$26</f>
        <v>0</v>
      </c>
      <c r="Z238" s="37">
        <f>INFO!$D$27</f>
        <v>0</v>
      </c>
      <c r="AA238" s="37">
        <f>INFO!$D$28</f>
        <v>0</v>
      </c>
      <c r="AB238" s="37">
        <f>INFO!$D$29</f>
        <v>0</v>
      </c>
      <c r="AC238" s="54">
        <f>INFO!$J$10</f>
        <v>3812.0250000000001</v>
      </c>
      <c r="AD238" s="37">
        <f>INFO!$J$9</f>
        <v>45.75</v>
      </c>
      <c r="AE238" s="37">
        <f t="shared" si="11"/>
        <v>0</v>
      </c>
    </row>
    <row r="239" spans="1:31">
      <c r="A239" t="s">
        <v>73</v>
      </c>
      <c r="B239" t="s">
        <v>74</v>
      </c>
      <c r="C239" s="39">
        <v>10089</v>
      </c>
      <c r="D239" s="104">
        <f>SUMIFS(HOLDS!M:M,HOLDS!C:C,B239)+SUMIFS(HOLDS!M:M,HOLDS!C:C,"CH.GR.RVSET")</f>
        <v>0</v>
      </c>
      <c r="E239" t="s">
        <v>5</v>
      </c>
      <c r="F239" s="48">
        <f>VLOOKUP(B239,HOLDS!C:T,5,FALSE)</f>
        <v>161.5</v>
      </c>
      <c r="G239" s="104">
        <f>SUMIFS(HOLDS!M:M,HOLDS!C:C,B239)</f>
        <v>0</v>
      </c>
      <c r="H239" s="48">
        <f t="shared" si="10"/>
        <v>0</v>
      </c>
      <c r="I239" s="37">
        <f>INFO!$D$6</f>
        <v>0</v>
      </c>
      <c r="J239" s="37">
        <f>INFO!$D$7</f>
        <v>0</v>
      </c>
      <c r="K239" s="37">
        <f>INFO!$D$8</f>
        <v>0</v>
      </c>
      <c r="L239" s="37">
        <f>INFO!$D$9</f>
        <v>0</v>
      </c>
      <c r="M239" s="37">
        <f>INFO!$D$10</f>
        <v>0</v>
      </c>
      <c r="N239" s="37">
        <f>INFO!$D$11</f>
        <v>0</v>
      </c>
      <c r="O239" s="37">
        <f>INFO!$D$13</f>
        <v>0</v>
      </c>
      <c r="P239" s="37">
        <f>INFO!$D$14</f>
        <v>0</v>
      </c>
      <c r="Q239" s="37">
        <f>INFO!$D$15</f>
        <v>0</v>
      </c>
      <c r="R239" s="53">
        <f>INFO!$D$17</f>
        <v>0</v>
      </c>
      <c r="S239" s="37">
        <f>INFO!$D$18</f>
        <v>0</v>
      </c>
      <c r="T239" s="37">
        <f>INFO!$D$19</f>
        <v>0</v>
      </c>
      <c r="U239" s="37">
        <f>INFO!$D$22</f>
        <v>0</v>
      </c>
      <c r="V239" s="37">
        <f>INFO!$D$23</f>
        <v>0</v>
      </c>
      <c r="W239" s="37">
        <f>INFO!$D$24</f>
        <v>0</v>
      </c>
      <c r="X239" s="37">
        <f>INFO!$D$25</f>
        <v>0</v>
      </c>
      <c r="Y239" s="37">
        <f>INFO!$D$26</f>
        <v>0</v>
      </c>
      <c r="Z239" s="37">
        <f>INFO!$D$27</f>
        <v>0</v>
      </c>
      <c r="AA239" s="37">
        <f>INFO!$D$28</f>
        <v>0</v>
      </c>
      <c r="AB239" s="37">
        <f>INFO!$D$29</f>
        <v>0</v>
      </c>
      <c r="AC239" s="54">
        <f>INFO!$J$10</f>
        <v>3812.0250000000001</v>
      </c>
      <c r="AD239" s="37">
        <f>INFO!$J$9</f>
        <v>45.75</v>
      </c>
      <c r="AE239" s="37">
        <f t="shared" si="11"/>
        <v>0</v>
      </c>
    </row>
    <row r="240" spans="1:31">
      <c r="A240" t="s">
        <v>75</v>
      </c>
      <c r="B240" t="s">
        <v>76</v>
      </c>
      <c r="C240" s="39">
        <v>10089</v>
      </c>
      <c r="D240" s="104">
        <f>SUMIFS(HOLDS!M:M,HOLDS!C:C,B240)+SUMIFS(HOLDS!M:M,HOLDS!C:C,"CH.GR.RVSET")</f>
        <v>0</v>
      </c>
      <c r="E240" t="s">
        <v>5</v>
      </c>
      <c r="F240" s="48">
        <f>VLOOKUP(B240,HOLDS!C:T,5,FALSE)</f>
        <v>227.5</v>
      </c>
      <c r="G240" s="104">
        <f>SUMIFS(HOLDS!M:M,HOLDS!C:C,B240)</f>
        <v>0</v>
      </c>
      <c r="H240" s="48">
        <f t="shared" si="10"/>
        <v>0</v>
      </c>
      <c r="I240" s="37">
        <f>INFO!$D$6</f>
        <v>0</v>
      </c>
      <c r="J240" s="37">
        <f>INFO!$D$7</f>
        <v>0</v>
      </c>
      <c r="K240" s="37">
        <f>INFO!$D$8</f>
        <v>0</v>
      </c>
      <c r="L240" s="37">
        <f>INFO!$D$9</f>
        <v>0</v>
      </c>
      <c r="M240" s="37">
        <f>INFO!$D$10</f>
        <v>0</v>
      </c>
      <c r="N240" s="37">
        <f>INFO!$D$11</f>
        <v>0</v>
      </c>
      <c r="O240" s="37">
        <f>INFO!$D$13</f>
        <v>0</v>
      </c>
      <c r="P240" s="37">
        <f>INFO!$D$14</f>
        <v>0</v>
      </c>
      <c r="Q240" s="37">
        <f>INFO!$D$15</f>
        <v>0</v>
      </c>
      <c r="R240" s="53">
        <f>INFO!$D$17</f>
        <v>0</v>
      </c>
      <c r="S240" s="37">
        <f>INFO!$D$18</f>
        <v>0</v>
      </c>
      <c r="T240" s="37">
        <f>INFO!$D$19</f>
        <v>0</v>
      </c>
      <c r="U240" s="37">
        <f>INFO!$D$22</f>
        <v>0</v>
      </c>
      <c r="V240" s="37">
        <f>INFO!$D$23</f>
        <v>0</v>
      </c>
      <c r="W240" s="37">
        <f>INFO!$D$24</f>
        <v>0</v>
      </c>
      <c r="X240" s="37">
        <f>INFO!$D$25</f>
        <v>0</v>
      </c>
      <c r="Y240" s="37">
        <f>INFO!$D$26</f>
        <v>0</v>
      </c>
      <c r="Z240" s="37">
        <f>INFO!$D$27</f>
        <v>0</v>
      </c>
      <c r="AA240" s="37">
        <f>INFO!$D$28</f>
        <v>0</v>
      </c>
      <c r="AB240" s="37">
        <f>INFO!$D$29</f>
        <v>0</v>
      </c>
      <c r="AC240" s="54">
        <f>INFO!$J$10</f>
        <v>3812.0250000000001</v>
      </c>
      <c r="AD240" s="37">
        <f>INFO!$J$9</f>
        <v>45.75</v>
      </c>
      <c r="AE240" s="37">
        <f t="shared" si="11"/>
        <v>0</v>
      </c>
    </row>
    <row r="241" spans="1:31">
      <c r="A241" t="s">
        <v>77</v>
      </c>
      <c r="B241" t="s">
        <v>78</v>
      </c>
      <c r="C241" s="39">
        <v>10089</v>
      </c>
      <c r="D241" s="104">
        <f>SUMIFS(HOLDS!M:M,HOLDS!C:C,B241)+SUMIFS(HOLDS!M:M,HOLDS!C:C,"CH.GR.RVSET")</f>
        <v>0</v>
      </c>
      <c r="E241" t="s">
        <v>5</v>
      </c>
      <c r="F241" s="48">
        <f>VLOOKUP(B241,HOLDS!C:T,5,FALSE)</f>
        <v>153</v>
      </c>
      <c r="G241" s="104">
        <f>SUMIFS(HOLDS!M:M,HOLDS!C:C,B241)</f>
        <v>0</v>
      </c>
      <c r="H241" s="48">
        <f t="shared" si="10"/>
        <v>0</v>
      </c>
      <c r="I241" s="37">
        <f>INFO!$D$6</f>
        <v>0</v>
      </c>
      <c r="J241" s="37">
        <f>INFO!$D$7</f>
        <v>0</v>
      </c>
      <c r="K241" s="37">
        <f>INFO!$D$8</f>
        <v>0</v>
      </c>
      <c r="L241" s="37">
        <f>INFO!$D$9</f>
        <v>0</v>
      </c>
      <c r="M241" s="37">
        <f>INFO!$D$10</f>
        <v>0</v>
      </c>
      <c r="N241" s="37">
        <f>INFO!$D$11</f>
        <v>0</v>
      </c>
      <c r="O241" s="37">
        <f>INFO!$D$13</f>
        <v>0</v>
      </c>
      <c r="P241" s="37">
        <f>INFO!$D$14</f>
        <v>0</v>
      </c>
      <c r="Q241" s="37">
        <f>INFO!$D$15</f>
        <v>0</v>
      </c>
      <c r="R241" s="53">
        <f>INFO!$D$17</f>
        <v>0</v>
      </c>
      <c r="S241" s="37">
        <f>INFO!$D$18</f>
        <v>0</v>
      </c>
      <c r="T241" s="37">
        <f>INFO!$D$19</f>
        <v>0</v>
      </c>
      <c r="U241" s="37">
        <f>INFO!$D$22</f>
        <v>0</v>
      </c>
      <c r="V241" s="37">
        <f>INFO!$D$23</f>
        <v>0</v>
      </c>
      <c r="W241" s="37">
        <f>INFO!$D$24</f>
        <v>0</v>
      </c>
      <c r="X241" s="37">
        <f>INFO!$D$25</f>
        <v>0</v>
      </c>
      <c r="Y241" s="37">
        <f>INFO!$D$26</f>
        <v>0</v>
      </c>
      <c r="Z241" s="37">
        <f>INFO!$D$27</f>
        <v>0</v>
      </c>
      <c r="AA241" s="37">
        <f>INFO!$D$28</f>
        <v>0</v>
      </c>
      <c r="AB241" s="37">
        <f>INFO!$D$29</f>
        <v>0</v>
      </c>
      <c r="AC241" s="54">
        <f>INFO!$J$10</f>
        <v>3812.0250000000001</v>
      </c>
      <c r="AD241" s="37">
        <f>INFO!$J$9</f>
        <v>45.75</v>
      </c>
      <c r="AE241" s="37">
        <f t="shared" si="11"/>
        <v>0</v>
      </c>
    </row>
    <row r="242" spans="1:31">
      <c r="A242" t="s">
        <v>79</v>
      </c>
      <c r="B242" t="s">
        <v>80</v>
      </c>
      <c r="C242" s="39">
        <v>10089</v>
      </c>
      <c r="D242" s="104">
        <f>SUMIFS(HOLDS!M:M,HOLDS!C:C,B242)+SUMIFS(HOLDS!M:M,HOLDS!C:C,"CH.GR.RVSET")</f>
        <v>0</v>
      </c>
      <c r="E242" t="s">
        <v>5</v>
      </c>
      <c r="F242" s="48">
        <f>VLOOKUP(B242,HOLDS!C:T,5,FALSE)</f>
        <v>141</v>
      </c>
      <c r="G242" s="104">
        <f>SUMIFS(HOLDS!M:M,HOLDS!C:C,B242)</f>
        <v>0</v>
      </c>
      <c r="H242" s="48">
        <f t="shared" si="10"/>
        <v>0</v>
      </c>
      <c r="I242" s="37">
        <f>INFO!$D$6</f>
        <v>0</v>
      </c>
      <c r="J242" s="37">
        <f>INFO!$D$7</f>
        <v>0</v>
      </c>
      <c r="K242" s="37">
        <f>INFO!$D$8</f>
        <v>0</v>
      </c>
      <c r="L242" s="37">
        <f>INFO!$D$9</f>
        <v>0</v>
      </c>
      <c r="M242" s="37">
        <f>INFO!$D$10</f>
        <v>0</v>
      </c>
      <c r="N242" s="37">
        <f>INFO!$D$11</f>
        <v>0</v>
      </c>
      <c r="O242" s="37">
        <f>INFO!$D$13</f>
        <v>0</v>
      </c>
      <c r="P242" s="37">
        <f>INFO!$D$14</f>
        <v>0</v>
      </c>
      <c r="Q242" s="37">
        <f>INFO!$D$15</f>
        <v>0</v>
      </c>
      <c r="R242" s="53">
        <f>INFO!$D$17</f>
        <v>0</v>
      </c>
      <c r="S242" s="37">
        <f>INFO!$D$18</f>
        <v>0</v>
      </c>
      <c r="T242" s="37">
        <f>INFO!$D$19</f>
        <v>0</v>
      </c>
      <c r="U242" s="37">
        <f>INFO!$D$22</f>
        <v>0</v>
      </c>
      <c r="V242" s="37">
        <f>INFO!$D$23</f>
        <v>0</v>
      </c>
      <c r="W242" s="37">
        <f>INFO!$D$24</f>
        <v>0</v>
      </c>
      <c r="X242" s="37">
        <f>INFO!$D$25</f>
        <v>0</v>
      </c>
      <c r="Y242" s="37">
        <f>INFO!$D$26</f>
        <v>0</v>
      </c>
      <c r="Z242" s="37">
        <f>INFO!$D$27</f>
        <v>0</v>
      </c>
      <c r="AA242" s="37">
        <f>INFO!$D$28</f>
        <v>0</v>
      </c>
      <c r="AB242" s="37">
        <f>INFO!$D$29</f>
        <v>0</v>
      </c>
      <c r="AC242" s="54">
        <f>INFO!$J$10</f>
        <v>3812.0250000000001</v>
      </c>
      <c r="AD242" s="37">
        <f>INFO!$J$9</f>
        <v>45.75</v>
      </c>
      <c r="AE242" s="37">
        <f t="shared" si="11"/>
        <v>0</v>
      </c>
    </row>
    <row r="243" spans="1:31">
      <c r="A243" t="s">
        <v>81</v>
      </c>
      <c r="B243" t="s">
        <v>82</v>
      </c>
      <c r="C243" s="39">
        <v>10089</v>
      </c>
      <c r="D243" s="104">
        <f>SUMIFS(HOLDS!M:M,HOLDS!C:C,B243)+SUMIFS(HOLDS!M:M,HOLDS!C:C,"CH.GR.RVSET")</f>
        <v>0</v>
      </c>
      <c r="E243" t="s">
        <v>5</v>
      </c>
      <c r="F243" s="48">
        <f>VLOOKUP(B243,HOLDS!C:T,5,FALSE)</f>
        <v>129.5</v>
      </c>
      <c r="G243" s="104">
        <f>SUMIFS(HOLDS!M:M,HOLDS!C:C,B243)</f>
        <v>0</v>
      </c>
      <c r="H243" s="48">
        <f t="shared" si="10"/>
        <v>0</v>
      </c>
      <c r="I243" s="37">
        <f>INFO!$D$6</f>
        <v>0</v>
      </c>
      <c r="J243" s="37">
        <f>INFO!$D$7</f>
        <v>0</v>
      </c>
      <c r="K243" s="37">
        <f>INFO!$D$8</f>
        <v>0</v>
      </c>
      <c r="L243" s="37">
        <f>INFO!$D$9</f>
        <v>0</v>
      </c>
      <c r="M243" s="37">
        <f>INFO!$D$10</f>
        <v>0</v>
      </c>
      <c r="N243" s="37">
        <f>INFO!$D$11</f>
        <v>0</v>
      </c>
      <c r="O243" s="37">
        <f>INFO!$D$13</f>
        <v>0</v>
      </c>
      <c r="P243" s="37">
        <f>INFO!$D$14</f>
        <v>0</v>
      </c>
      <c r="Q243" s="37">
        <f>INFO!$D$15</f>
        <v>0</v>
      </c>
      <c r="R243" s="53">
        <f>INFO!$D$17</f>
        <v>0</v>
      </c>
      <c r="S243" s="37">
        <f>INFO!$D$18</f>
        <v>0</v>
      </c>
      <c r="T243" s="37">
        <f>INFO!$D$19</f>
        <v>0</v>
      </c>
      <c r="U243" s="37">
        <f>INFO!$D$22</f>
        <v>0</v>
      </c>
      <c r="V243" s="37">
        <f>INFO!$D$23</f>
        <v>0</v>
      </c>
      <c r="W243" s="37">
        <f>INFO!$D$24</f>
        <v>0</v>
      </c>
      <c r="X243" s="37">
        <f>INFO!$D$25</f>
        <v>0</v>
      </c>
      <c r="Y243" s="37">
        <f>INFO!$D$26</f>
        <v>0</v>
      </c>
      <c r="Z243" s="37">
        <f>INFO!$D$27</f>
        <v>0</v>
      </c>
      <c r="AA243" s="37">
        <f>INFO!$D$28</f>
        <v>0</v>
      </c>
      <c r="AB243" s="37">
        <f>INFO!$D$29</f>
        <v>0</v>
      </c>
      <c r="AC243" s="54">
        <f>INFO!$J$10</f>
        <v>3812.0250000000001</v>
      </c>
      <c r="AD243" s="37">
        <f>INFO!$J$9</f>
        <v>45.75</v>
      </c>
      <c r="AE243" s="37">
        <f t="shared" si="11"/>
        <v>0</v>
      </c>
    </row>
    <row r="244" spans="1:31">
      <c r="A244" t="s">
        <v>83</v>
      </c>
      <c r="B244" t="s">
        <v>84</v>
      </c>
      <c r="C244" s="39">
        <v>10089</v>
      </c>
      <c r="D244" s="104">
        <f>SUMIFS(HOLDS!M:M,HOLDS!C:C,B244)+SUMIFS(HOLDS!M:M,HOLDS!C:C,"CH.GR.RVSET")</f>
        <v>0</v>
      </c>
      <c r="E244" t="s">
        <v>5</v>
      </c>
      <c r="F244" s="48">
        <f>VLOOKUP(B244,HOLDS!C:T,5,FALSE)</f>
        <v>126.5</v>
      </c>
      <c r="G244" s="104">
        <f>SUMIFS(HOLDS!M:M,HOLDS!C:C,B244)</f>
        <v>0</v>
      </c>
      <c r="H244" s="48">
        <f t="shared" si="10"/>
        <v>0</v>
      </c>
      <c r="I244" s="37">
        <f>INFO!$D$6</f>
        <v>0</v>
      </c>
      <c r="J244" s="37">
        <f>INFO!$D$7</f>
        <v>0</v>
      </c>
      <c r="K244" s="37">
        <f>INFO!$D$8</f>
        <v>0</v>
      </c>
      <c r="L244" s="37">
        <f>INFO!$D$9</f>
        <v>0</v>
      </c>
      <c r="M244" s="37">
        <f>INFO!$D$10</f>
        <v>0</v>
      </c>
      <c r="N244" s="37">
        <f>INFO!$D$11</f>
        <v>0</v>
      </c>
      <c r="O244" s="37">
        <f>INFO!$D$13</f>
        <v>0</v>
      </c>
      <c r="P244" s="37">
        <f>INFO!$D$14</f>
        <v>0</v>
      </c>
      <c r="Q244" s="37">
        <f>INFO!$D$15</f>
        <v>0</v>
      </c>
      <c r="R244" s="53">
        <f>INFO!$D$17</f>
        <v>0</v>
      </c>
      <c r="S244" s="37">
        <f>INFO!$D$18</f>
        <v>0</v>
      </c>
      <c r="T244" s="37">
        <f>INFO!$D$19</f>
        <v>0</v>
      </c>
      <c r="U244" s="37">
        <f>INFO!$D$22</f>
        <v>0</v>
      </c>
      <c r="V244" s="37">
        <f>INFO!$D$23</f>
        <v>0</v>
      </c>
      <c r="W244" s="37">
        <f>INFO!$D$24</f>
        <v>0</v>
      </c>
      <c r="X244" s="37">
        <f>INFO!$D$25</f>
        <v>0</v>
      </c>
      <c r="Y244" s="37">
        <f>INFO!$D$26</f>
        <v>0</v>
      </c>
      <c r="Z244" s="37">
        <f>INFO!$D$27</f>
        <v>0</v>
      </c>
      <c r="AA244" s="37">
        <f>INFO!$D$28</f>
        <v>0</v>
      </c>
      <c r="AB244" s="37">
        <f>INFO!$D$29</f>
        <v>0</v>
      </c>
      <c r="AC244" s="54">
        <f>INFO!$J$10</f>
        <v>3812.0250000000001</v>
      </c>
      <c r="AD244" s="37">
        <f>INFO!$J$9</f>
        <v>45.75</v>
      </c>
      <c r="AE244" s="37">
        <f t="shared" si="11"/>
        <v>0</v>
      </c>
    </row>
    <row r="245" spans="1:31">
      <c r="A245" t="s">
        <v>85</v>
      </c>
      <c r="B245" t="s">
        <v>86</v>
      </c>
      <c r="C245" s="39">
        <v>10089</v>
      </c>
      <c r="D245" s="104">
        <f>SUMIFS(HOLDS!M:M,HOLDS!C:C,B245)+SUMIFS(HOLDS!M:M,HOLDS!C:C,"CH.GR.RVSET")</f>
        <v>0</v>
      </c>
      <c r="E245" t="s">
        <v>5</v>
      </c>
      <c r="F245" s="48">
        <f>VLOOKUP(B245,HOLDS!C:T,5,FALSE)</f>
        <v>126</v>
      </c>
      <c r="G245" s="104">
        <f>SUMIFS(HOLDS!M:M,HOLDS!C:C,B245)</f>
        <v>0</v>
      </c>
      <c r="H245" s="48">
        <f t="shared" si="10"/>
        <v>0</v>
      </c>
      <c r="I245" s="37">
        <f>INFO!$D$6</f>
        <v>0</v>
      </c>
      <c r="J245" s="37">
        <f>INFO!$D$7</f>
        <v>0</v>
      </c>
      <c r="K245" s="37">
        <f>INFO!$D$8</f>
        <v>0</v>
      </c>
      <c r="L245" s="37">
        <f>INFO!$D$9</f>
        <v>0</v>
      </c>
      <c r="M245" s="37">
        <f>INFO!$D$10</f>
        <v>0</v>
      </c>
      <c r="N245" s="37">
        <f>INFO!$D$11</f>
        <v>0</v>
      </c>
      <c r="O245" s="37">
        <f>INFO!$D$13</f>
        <v>0</v>
      </c>
      <c r="P245" s="37">
        <f>INFO!$D$14</f>
        <v>0</v>
      </c>
      <c r="Q245" s="37">
        <f>INFO!$D$15</f>
        <v>0</v>
      </c>
      <c r="R245" s="53">
        <f>INFO!$D$17</f>
        <v>0</v>
      </c>
      <c r="S245" s="37">
        <f>INFO!$D$18</f>
        <v>0</v>
      </c>
      <c r="T245" s="37">
        <f>INFO!$D$19</f>
        <v>0</v>
      </c>
      <c r="U245" s="37">
        <f>INFO!$D$22</f>
        <v>0</v>
      </c>
      <c r="V245" s="37">
        <f>INFO!$D$23</f>
        <v>0</v>
      </c>
      <c r="W245" s="37">
        <f>INFO!$D$24</f>
        <v>0</v>
      </c>
      <c r="X245" s="37">
        <f>INFO!$D$25</f>
        <v>0</v>
      </c>
      <c r="Y245" s="37">
        <f>INFO!$D$26</f>
        <v>0</v>
      </c>
      <c r="Z245" s="37">
        <f>INFO!$D$27</f>
        <v>0</v>
      </c>
      <c r="AA245" s="37">
        <f>INFO!$D$28</f>
        <v>0</v>
      </c>
      <c r="AB245" s="37">
        <f>INFO!$D$29</f>
        <v>0</v>
      </c>
      <c r="AC245" s="54">
        <f>INFO!$J$10</f>
        <v>3812.0250000000001</v>
      </c>
      <c r="AD245" s="37">
        <f>INFO!$J$9</f>
        <v>45.75</v>
      </c>
      <c r="AE245" s="37">
        <f t="shared" si="11"/>
        <v>0</v>
      </c>
    </row>
    <row r="246" spans="1:31">
      <c r="A246" t="s">
        <v>87</v>
      </c>
      <c r="B246" t="s">
        <v>88</v>
      </c>
      <c r="C246" s="39">
        <v>10089</v>
      </c>
      <c r="D246" s="104">
        <f>SUMIFS(HOLDS!M:M,HOLDS!C:C,B246)+SUMIFS(HOLDS!M:M,HOLDS!C:C,"CH.GR.RVSET")</f>
        <v>0</v>
      </c>
      <c r="E246" t="s">
        <v>5</v>
      </c>
      <c r="F246" s="48">
        <f>VLOOKUP(B246,HOLDS!C:T,5,FALSE)</f>
        <v>133</v>
      </c>
      <c r="G246" s="104">
        <f>SUMIFS(HOLDS!M:M,HOLDS!C:C,B246)</f>
        <v>0</v>
      </c>
      <c r="H246" s="48">
        <f t="shared" si="10"/>
        <v>0</v>
      </c>
      <c r="I246" s="37">
        <f>INFO!$D$6</f>
        <v>0</v>
      </c>
      <c r="J246" s="37">
        <f>INFO!$D$7</f>
        <v>0</v>
      </c>
      <c r="K246" s="37">
        <f>INFO!$D$8</f>
        <v>0</v>
      </c>
      <c r="L246" s="37">
        <f>INFO!$D$9</f>
        <v>0</v>
      </c>
      <c r="M246" s="37">
        <f>INFO!$D$10</f>
        <v>0</v>
      </c>
      <c r="N246" s="37">
        <f>INFO!$D$11</f>
        <v>0</v>
      </c>
      <c r="O246" s="37">
        <f>INFO!$D$13</f>
        <v>0</v>
      </c>
      <c r="P246" s="37">
        <f>INFO!$D$14</f>
        <v>0</v>
      </c>
      <c r="Q246" s="37">
        <f>INFO!$D$15</f>
        <v>0</v>
      </c>
      <c r="R246" s="53">
        <f>INFO!$D$17</f>
        <v>0</v>
      </c>
      <c r="S246" s="37">
        <f>INFO!$D$18</f>
        <v>0</v>
      </c>
      <c r="T246" s="37">
        <f>INFO!$D$19</f>
        <v>0</v>
      </c>
      <c r="U246" s="37">
        <f>INFO!$D$22</f>
        <v>0</v>
      </c>
      <c r="V246" s="37">
        <f>INFO!$D$23</f>
        <v>0</v>
      </c>
      <c r="W246" s="37">
        <f>INFO!$D$24</f>
        <v>0</v>
      </c>
      <c r="X246" s="37">
        <f>INFO!$D$25</f>
        <v>0</v>
      </c>
      <c r="Y246" s="37">
        <f>INFO!$D$26</f>
        <v>0</v>
      </c>
      <c r="Z246" s="37">
        <f>INFO!$D$27</f>
        <v>0</v>
      </c>
      <c r="AA246" s="37">
        <f>INFO!$D$28</f>
        <v>0</v>
      </c>
      <c r="AB246" s="37">
        <f>INFO!$D$29</f>
        <v>0</v>
      </c>
      <c r="AC246" s="54">
        <f>INFO!$J$10</f>
        <v>3812.0250000000001</v>
      </c>
      <c r="AD246" s="37">
        <f>INFO!$J$9</f>
        <v>45.75</v>
      </c>
      <c r="AE246" s="37">
        <f t="shared" si="11"/>
        <v>0</v>
      </c>
    </row>
    <row r="247" spans="1:31">
      <c r="A247" t="s">
        <v>89</v>
      </c>
      <c r="B247" t="s">
        <v>90</v>
      </c>
      <c r="C247" s="39">
        <v>10089</v>
      </c>
      <c r="D247" s="104">
        <f>SUMIFS(HOLDS!M:M,HOLDS!C:C,B247)+SUMIFS(HOLDS!M:M,HOLDS!C:C,"CH.GR.RVSET")</f>
        <v>0</v>
      </c>
      <c r="E247" t="s">
        <v>5</v>
      </c>
      <c r="F247" s="48">
        <f>VLOOKUP(B247,HOLDS!C:T,5,FALSE)</f>
        <v>152.5</v>
      </c>
      <c r="G247" s="104">
        <f>SUMIFS(HOLDS!M:M,HOLDS!C:C,B247)</f>
        <v>0</v>
      </c>
      <c r="H247" s="48">
        <f t="shared" si="10"/>
        <v>0</v>
      </c>
      <c r="I247" s="37">
        <f>INFO!$D$6</f>
        <v>0</v>
      </c>
      <c r="J247" s="37">
        <f>INFO!$D$7</f>
        <v>0</v>
      </c>
      <c r="K247" s="37">
        <f>INFO!$D$8</f>
        <v>0</v>
      </c>
      <c r="L247" s="37">
        <f>INFO!$D$9</f>
        <v>0</v>
      </c>
      <c r="M247" s="37">
        <f>INFO!$D$10</f>
        <v>0</v>
      </c>
      <c r="N247" s="37">
        <f>INFO!$D$11</f>
        <v>0</v>
      </c>
      <c r="O247" s="37">
        <f>INFO!$D$13</f>
        <v>0</v>
      </c>
      <c r="P247" s="37">
        <f>INFO!$D$14</f>
        <v>0</v>
      </c>
      <c r="Q247" s="37">
        <f>INFO!$D$15</f>
        <v>0</v>
      </c>
      <c r="R247" s="53">
        <f>INFO!$D$17</f>
        <v>0</v>
      </c>
      <c r="S247" s="37">
        <f>INFO!$D$18</f>
        <v>0</v>
      </c>
      <c r="T247" s="37">
        <f>INFO!$D$19</f>
        <v>0</v>
      </c>
      <c r="U247" s="37">
        <f>INFO!$D$22</f>
        <v>0</v>
      </c>
      <c r="V247" s="37">
        <f>INFO!$D$23</f>
        <v>0</v>
      </c>
      <c r="W247" s="37">
        <f>INFO!$D$24</f>
        <v>0</v>
      </c>
      <c r="X247" s="37">
        <f>INFO!$D$25</f>
        <v>0</v>
      </c>
      <c r="Y247" s="37">
        <f>INFO!$D$26</f>
        <v>0</v>
      </c>
      <c r="Z247" s="37">
        <f>INFO!$D$27</f>
        <v>0</v>
      </c>
      <c r="AA247" s="37">
        <f>INFO!$D$28</f>
        <v>0</v>
      </c>
      <c r="AB247" s="37">
        <f>INFO!$D$29</f>
        <v>0</v>
      </c>
      <c r="AC247" s="54">
        <f>INFO!$J$10</f>
        <v>3812.0250000000001</v>
      </c>
      <c r="AD247" s="37">
        <f>INFO!$J$9</f>
        <v>45.75</v>
      </c>
      <c r="AE247" s="37">
        <f t="shared" si="11"/>
        <v>0</v>
      </c>
    </row>
    <row r="248" spans="1:31">
      <c r="A248" t="s">
        <v>91</v>
      </c>
      <c r="B248" t="s">
        <v>92</v>
      </c>
      <c r="C248" s="39">
        <v>10089</v>
      </c>
      <c r="D248" s="104">
        <f>SUMIFS(HOLDS!M:M,HOLDS!C:C,B248)+SUMIFS(HOLDS!M:M,HOLDS!C:C,"CH.GR.RVSET")</f>
        <v>0</v>
      </c>
      <c r="E248" t="s">
        <v>5</v>
      </c>
      <c r="F248" s="48">
        <f>VLOOKUP(B248,HOLDS!C:T,5,FALSE)</f>
        <v>160</v>
      </c>
      <c r="G248" s="104">
        <f>SUMIFS(HOLDS!M:M,HOLDS!C:C,B248)</f>
        <v>0</v>
      </c>
      <c r="H248" s="48">
        <f t="shared" si="10"/>
        <v>0</v>
      </c>
      <c r="I248" s="37">
        <f>INFO!$D$6</f>
        <v>0</v>
      </c>
      <c r="J248" s="37">
        <f>INFO!$D$7</f>
        <v>0</v>
      </c>
      <c r="K248" s="37">
        <f>INFO!$D$8</f>
        <v>0</v>
      </c>
      <c r="L248" s="37">
        <f>INFO!$D$9</f>
        <v>0</v>
      </c>
      <c r="M248" s="37">
        <f>INFO!$D$10</f>
        <v>0</v>
      </c>
      <c r="N248" s="37">
        <f>INFO!$D$11</f>
        <v>0</v>
      </c>
      <c r="O248" s="37">
        <f>INFO!$D$13</f>
        <v>0</v>
      </c>
      <c r="P248" s="37">
        <f>INFO!$D$14</f>
        <v>0</v>
      </c>
      <c r="Q248" s="37">
        <f>INFO!$D$15</f>
        <v>0</v>
      </c>
      <c r="R248" s="53">
        <f>INFO!$D$17</f>
        <v>0</v>
      </c>
      <c r="S248" s="37">
        <f>INFO!$D$18</f>
        <v>0</v>
      </c>
      <c r="T248" s="37">
        <f>INFO!$D$19</f>
        <v>0</v>
      </c>
      <c r="U248" s="37">
        <f>INFO!$D$22</f>
        <v>0</v>
      </c>
      <c r="V248" s="37">
        <f>INFO!$D$23</f>
        <v>0</v>
      </c>
      <c r="W248" s="37">
        <f>INFO!$D$24</f>
        <v>0</v>
      </c>
      <c r="X248" s="37">
        <f>INFO!$D$25</f>
        <v>0</v>
      </c>
      <c r="Y248" s="37">
        <f>INFO!$D$26</f>
        <v>0</v>
      </c>
      <c r="Z248" s="37">
        <f>INFO!$D$27</f>
        <v>0</v>
      </c>
      <c r="AA248" s="37">
        <f>INFO!$D$28</f>
        <v>0</v>
      </c>
      <c r="AB248" s="37">
        <f>INFO!$D$29</f>
        <v>0</v>
      </c>
      <c r="AC248" s="54">
        <f>INFO!$J$10</f>
        <v>3812.0250000000001</v>
      </c>
      <c r="AD248" s="37">
        <f>INFO!$J$9</f>
        <v>45.75</v>
      </c>
      <c r="AE248" s="37">
        <f t="shared" si="11"/>
        <v>0</v>
      </c>
    </row>
    <row r="249" spans="1:31">
      <c r="A249" t="s">
        <v>93</v>
      </c>
      <c r="B249" t="s">
        <v>94</v>
      </c>
      <c r="C249" s="39">
        <v>10089</v>
      </c>
      <c r="D249" s="104">
        <f>SUMIFS(HOLDS!M:M,HOLDS!C:C,B249)+SUMIFS(HOLDS!M:M,HOLDS!C:C,"CH.GR.RVSET")</f>
        <v>0</v>
      </c>
      <c r="E249" t="s">
        <v>5</v>
      </c>
      <c r="F249" s="48">
        <f>VLOOKUP(B249,HOLDS!C:T,5,FALSE)</f>
        <v>159.5</v>
      </c>
      <c r="G249" s="104">
        <f>SUMIFS(HOLDS!M:M,HOLDS!C:C,B249)</f>
        <v>0</v>
      </c>
      <c r="H249" s="48">
        <f t="shared" si="10"/>
        <v>0</v>
      </c>
      <c r="I249" s="37">
        <f>INFO!$D$6</f>
        <v>0</v>
      </c>
      <c r="J249" s="37">
        <f>INFO!$D$7</f>
        <v>0</v>
      </c>
      <c r="K249" s="37">
        <f>INFO!$D$8</f>
        <v>0</v>
      </c>
      <c r="L249" s="37">
        <f>INFO!$D$9</f>
        <v>0</v>
      </c>
      <c r="M249" s="37">
        <f>INFO!$D$10</f>
        <v>0</v>
      </c>
      <c r="N249" s="37">
        <f>INFO!$D$11</f>
        <v>0</v>
      </c>
      <c r="O249" s="37">
        <f>INFO!$D$13</f>
        <v>0</v>
      </c>
      <c r="P249" s="37">
        <f>INFO!$D$14</f>
        <v>0</v>
      </c>
      <c r="Q249" s="37">
        <f>INFO!$D$15</f>
        <v>0</v>
      </c>
      <c r="R249" s="53">
        <f>INFO!$D$17</f>
        <v>0</v>
      </c>
      <c r="S249" s="37">
        <f>INFO!$D$18</f>
        <v>0</v>
      </c>
      <c r="T249" s="37">
        <f>INFO!$D$19</f>
        <v>0</v>
      </c>
      <c r="U249" s="37">
        <f>INFO!$D$22</f>
        <v>0</v>
      </c>
      <c r="V249" s="37">
        <f>INFO!$D$23</f>
        <v>0</v>
      </c>
      <c r="W249" s="37">
        <f>INFO!$D$24</f>
        <v>0</v>
      </c>
      <c r="X249" s="37">
        <f>INFO!$D$25</f>
        <v>0</v>
      </c>
      <c r="Y249" s="37">
        <f>INFO!$D$26</f>
        <v>0</v>
      </c>
      <c r="Z249" s="37">
        <f>INFO!$D$27</f>
        <v>0</v>
      </c>
      <c r="AA249" s="37">
        <f>INFO!$D$28</f>
        <v>0</v>
      </c>
      <c r="AB249" s="37">
        <f>INFO!$D$29</f>
        <v>0</v>
      </c>
      <c r="AC249" s="54">
        <f>INFO!$J$10</f>
        <v>3812.0250000000001</v>
      </c>
      <c r="AD249" s="37">
        <f>INFO!$J$9</f>
        <v>45.75</v>
      </c>
      <c r="AE249" s="37">
        <f t="shared" si="11"/>
        <v>0</v>
      </c>
    </row>
    <row r="250" spans="1:31">
      <c r="A250" t="s">
        <v>95</v>
      </c>
      <c r="B250" t="s">
        <v>96</v>
      </c>
      <c r="C250" s="39">
        <v>10089</v>
      </c>
      <c r="D250" s="104">
        <f>SUMIFS(HOLDS!M:M,HOLDS!C:C,B250)+SUMIFS(HOLDS!M:M,HOLDS!C:C,"CH.GR.RVSET")</f>
        <v>0</v>
      </c>
      <c r="E250" t="s">
        <v>5</v>
      </c>
      <c r="F250" s="48">
        <f>VLOOKUP(B250,HOLDS!C:T,5,FALSE)</f>
        <v>136.5</v>
      </c>
      <c r="G250" s="104">
        <f>SUMIFS(HOLDS!M:M,HOLDS!C:C,B250)</f>
        <v>0</v>
      </c>
      <c r="H250" s="48">
        <f t="shared" si="10"/>
        <v>0</v>
      </c>
      <c r="I250" s="37">
        <f>INFO!$D$6</f>
        <v>0</v>
      </c>
      <c r="J250" s="37">
        <f>INFO!$D$7</f>
        <v>0</v>
      </c>
      <c r="K250" s="37">
        <f>INFO!$D$8</f>
        <v>0</v>
      </c>
      <c r="L250" s="37">
        <f>INFO!$D$9</f>
        <v>0</v>
      </c>
      <c r="M250" s="37">
        <f>INFO!$D$10</f>
        <v>0</v>
      </c>
      <c r="N250" s="37">
        <f>INFO!$D$11</f>
        <v>0</v>
      </c>
      <c r="O250" s="37">
        <f>INFO!$D$13</f>
        <v>0</v>
      </c>
      <c r="P250" s="37">
        <f>INFO!$D$14</f>
        <v>0</v>
      </c>
      <c r="Q250" s="37">
        <f>INFO!$D$15</f>
        <v>0</v>
      </c>
      <c r="R250" s="53">
        <f>INFO!$D$17</f>
        <v>0</v>
      </c>
      <c r="S250" s="37">
        <f>INFO!$D$18</f>
        <v>0</v>
      </c>
      <c r="T250" s="37">
        <f>INFO!$D$19</f>
        <v>0</v>
      </c>
      <c r="U250" s="37">
        <f>INFO!$D$22</f>
        <v>0</v>
      </c>
      <c r="V250" s="37">
        <f>INFO!$D$23</f>
        <v>0</v>
      </c>
      <c r="W250" s="37">
        <f>INFO!$D$24</f>
        <v>0</v>
      </c>
      <c r="X250" s="37">
        <f>INFO!$D$25</f>
        <v>0</v>
      </c>
      <c r="Y250" s="37">
        <f>INFO!$D$26</f>
        <v>0</v>
      </c>
      <c r="Z250" s="37">
        <f>INFO!$D$27</f>
        <v>0</v>
      </c>
      <c r="AA250" s="37">
        <f>INFO!$D$28</f>
        <v>0</v>
      </c>
      <c r="AB250" s="37">
        <f>INFO!$D$29</f>
        <v>0</v>
      </c>
      <c r="AC250" s="54">
        <f>INFO!$J$10</f>
        <v>3812.0250000000001</v>
      </c>
      <c r="AD250" s="37">
        <f>INFO!$J$9</f>
        <v>45.75</v>
      </c>
      <c r="AE250" s="37">
        <f t="shared" si="11"/>
        <v>0</v>
      </c>
    </row>
    <row r="251" spans="1:31">
      <c r="A251" t="s">
        <v>97</v>
      </c>
      <c r="B251" t="s">
        <v>98</v>
      </c>
      <c r="C251" s="39">
        <v>10089</v>
      </c>
      <c r="D251" s="104">
        <f>SUMIFS(HOLDS!M:M,HOLDS!C:C,B251)+SUMIFS(HOLDS!M:M,HOLDS!C:C,"CH.GR.RVSET")</f>
        <v>0</v>
      </c>
      <c r="E251" t="s">
        <v>5</v>
      </c>
      <c r="F251" s="48">
        <f>VLOOKUP(B251,HOLDS!C:T,5,FALSE)</f>
        <v>141.5</v>
      </c>
      <c r="G251" s="104">
        <f>SUMIFS(HOLDS!M:M,HOLDS!C:C,B251)</f>
        <v>0</v>
      </c>
      <c r="H251" s="48">
        <f t="shared" si="10"/>
        <v>0</v>
      </c>
      <c r="I251" s="37">
        <f>INFO!$D$6</f>
        <v>0</v>
      </c>
      <c r="J251" s="37">
        <f>INFO!$D$7</f>
        <v>0</v>
      </c>
      <c r="K251" s="37">
        <f>INFO!$D$8</f>
        <v>0</v>
      </c>
      <c r="L251" s="37">
        <f>INFO!$D$9</f>
        <v>0</v>
      </c>
      <c r="M251" s="37">
        <f>INFO!$D$10</f>
        <v>0</v>
      </c>
      <c r="N251" s="37">
        <f>INFO!$D$11</f>
        <v>0</v>
      </c>
      <c r="O251" s="37">
        <f>INFO!$D$13</f>
        <v>0</v>
      </c>
      <c r="P251" s="37">
        <f>INFO!$D$14</f>
        <v>0</v>
      </c>
      <c r="Q251" s="37">
        <f>INFO!$D$15</f>
        <v>0</v>
      </c>
      <c r="R251" s="53">
        <f>INFO!$D$17</f>
        <v>0</v>
      </c>
      <c r="S251" s="37">
        <f>INFO!$D$18</f>
        <v>0</v>
      </c>
      <c r="T251" s="37">
        <f>INFO!$D$19</f>
        <v>0</v>
      </c>
      <c r="U251" s="37">
        <f>INFO!$D$22</f>
        <v>0</v>
      </c>
      <c r="V251" s="37">
        <f>INFO!$D$23</f>
        <v>0</v>
      </c>
      <c r="W251" s="37">
        <f>INFO!$D$24</f>
        <v>0</v>
      </c>
      <c r="X251" s="37">
        <f>INFO!$D$25</f>
        <v>0</v>
      </c>
      <c r="Y251" s="37">
        <f>INFO!$D$26</f>
        <v>0</v>
      </c>
      <c r="Z251" s="37">
        <f>INFO!$D$27</f>
        <v>0</v>
      </c>
      <c r="AA251" s="37">
        <f>INFO!$D$28</f>
        <v>0</v>
      </c>
      <c r="AB251" s="37">
        <f>INFO!$D$29</f>
        <v>0</v>
      </c>
      <c r="AC251" s="54">
        <f>INFO!$J$10</f>
        <v>3812.0250000000001</v>
      </c>
      <c r="AD251" s="37">
        <f>INFO!$J$9</f>
        <v>45.75</v>
      </c>
      <c r="AE251" s="37">
        <f t="shared" si="11"/>
        <v>0</v>
      </c>
    </row>
    <row r="252" spans="1:31">
      <c r="A252" t="s">
        <v>99</v>
      </c>
      <c r="B252" t="s">
        <v>100</v>
      </c>
      <c r="C252" s="39">
        <v>10089</v>
      </c>
      <c r="D252" s="104">
        <f>SUMIFS(HOLDS!M:M,HOLDS!C:C,B252)+SUMIFS(HOLDS!M:M,HOLDS!C:C,"CH.GR.RVSET")</f>
        <v>0</v>
      </c>
      <c r="E252" t="s">
        <v>5</v>
      </c>
      <c r="F252" s="48">
        <f>VLOOKUP(B252,HOLDS!C:T,5,FALSE)</f>
        <v>161.5</v>
      </c>
      <c r="G252" s="104">
        <f>SUMIFS(HOLDS!M:M,HOLDS!C:C,B252)</f>
        <v>0</v>
      </c>
      <c r="H252" s="48">
        <f t="shared" si="10"/>
        <v>0</v>
      </c>
      <c r="I252" s="37">
        <f>INFO!$D$6</f>
        <v>0</v>
      </c>
      <c r="J252" s="37">
        <f>INFO!$D$7</f>
        <v>0</v>
      </c>
      <c r="K252" s="37">
        <f>INFO!$D$8</f>
        <v>0</v>
      </c>
      <c r="L252" s="37">
        <f>INFO!$D$9</f>
        <v>0</v>
      </c>
      <c r="M252" s="37">
        <f>INFO!$D$10</f>
        <v>0</v>
      </c>
      <c r="N252" s="37">
        <f>INFO!$D$11</f>
        <v>0</v>
      </c>
      <c r="O252" s="37">
        <f>INFO!$D$13</f>
        <v>0</v>
      </c>
      <c r="P252" s="37">
        <f>INFO!$D$14</f>
        <v>0</v>
      </c>
      <c r="Q252" s="37">
        <f>INFO!$D$15</f>
        <v>0</v>
      </c>
      <c r="R252" s="53">
        <f>INFO!$D$17</f>
        <v>0</v>
      </c>
      <c r="S252" s="37">
        <f>INFO!$D$18</f>
        <v>0</v>
      </c>
      <c r="T252" s="37">
        <f>INFO!$D$19</f>
        <v>0</v>
      </c>
      <c r="U252" s="37">
        <f>INFO!$D$22</f>
        <v>0</v>
      </c>
      <c r="V252" s="37">
        <f>INFO!$D$23</f>
        <v>0</v>
      </c>
      <c r="W252" s="37">
        <f>INFO!$D$24</f>
        <v>0</v>
      </c>
      <c r="X252" s="37">
        <f>INFO!$D$25</f>
        <v>0</v>
      </c>
      <c r="Y252" s="37">
        <f>INFO!$D$26</f>
        <v>0</v>
      </c>
      <c r="Z252" s="37">
        <f>INFO!$D$27</f>
        <v>0</v>
      </c>
      <c r="AA252" s="37">
        <f>INFO!$D$28</f>
        <v>0</v>
      </c>
      <c r="AB252" s="37">
        <f>INFO!$D$29</f>
        <v>0</v>
      </c>
      <c r="AC252" s="54">
        <f>INFO!$J$10</f>
        <v>3812.0250000000001</v>
      </c>
      <c r="AD252" s="37">
        <f>INFO!$J$9</f>
        <v>45.75</v>
      </c>
      <c r="AE252" s="37">
        <f t="shared" si="11"/>
        <v>0</v>
      </c>
    </row>
    <row r="253" spans="1:31">
      <c r="A253" t="s">
        <v>101</v>
      </c>
      <c r="B253" t="s">
        <v>102</v>
      </c>
      <c r="C253" s="39">
        <v>10089</v>
      </c>
      <c r="D253" s="104">
        <f>SUMIFS(HOLDS!M:M,HOLDS!C:C,B253)+SUMIFS(HOLDS!M:M,HOLDS!C:C,"CH.GR.RVSET")</f>
        <v>0</v>
      </c>
      <c r="E253" t="s">
        <v>5</v>
      </c>
      <c r="F253" s="48">
        <f>VLOOKUP(B253,HOLDS!C:T,5,FALSE)</f>
        <v>183</v>
      </c>
      <c r="G253" s="104">
        <f>SUMIFS(HOLDS!M:M,HOLDS!C:C,B253)</f>
        <v>0</v>
      </c>
      <c r="H253" s="48">
        <f t="shared" si="10"/>
        <v>0</v>
      </c>
      <c r="I253" s="37">
        <f>INFO!$D$6</f>
        <v>0</v>
      </c>
      <c r="J253" s="37">
        <f>INFO!$D$7</f>
        <v>0</v>
      </c>
      <c r="K253" s="37">
        <f>INFO!$D$8</f>
        <v>0</v>
      </c>
      <c r="L253" s="37">
        <f>INFO!$D$9</f>
        <v>0</v>
      </c>
      <c r="M253" s="37">
        <f>INFO!$D$10</f>
        <v>0</v>
      </c>
      <c r="N253" s="37">
        <f>INFO!$D$11</f>
        <v>0</v>
      </c>
      <c r="O253" s="37">
        <f>INFO!$D$13</f>
        <v>0</v>
      </c>
      <c r="P253" s="37">
        <f>INFO!$D$14</f>
        <v>0</v>
      </c>
      <c r="Q253" s="37">
        <f>INFO!$D$15</f>
        <v>0</v>
      </c>
      <c r="R253" s="53">
        <f>INFO!$D$17</f>
        <v>0</v>
      </c>
      <c r="S253" s="37">
        <f>INFO!$D$18</f>
        <v>0</v>
      </c>
      <c r="T253" s="37">
        <f>INFO!$D$19</f>
        <v>0</v>
      </c>
      <c r="U253" s="37">
        <f>INFO!$D$22</f>
        <v>0</v>
      </c>
      <c r="V253" s="37">
        <f>INFO!$D$23</f>
        <v>0</v>
      </c>
      <c r="W253" s="37">
        <f>INFO!$D$24</f>
        <v>0</v>
      </c>
      <c r="X253" s="37">
        <f>INFO!$D$25</f>
        <v>0</v>
      </c>
      <c r="Y253" s="37">
        <f>INFO!$D$26</f>
        <v>0</v>
      </c>
      <c r="Z253" s="37">
        <f>INFO!$D$27</f>
        <v>0</v>
      </c>
      <c r="AA253" s="37">
        <f>INFO!$D$28</f>
        <v>0</v>
      </c>
      <c r="AB253" s="37">
        <f>INFO!$D$29</f>
        <v>0</v>
      </c>
      <c r="AC253" s="54">
        <f>INFO!$J$10</f>
        <v>3812.0250000000001</v>
      </c>
      <c r="AD253" s="37">
        <f>INFO!$J$9</f>
        <v>45.75</v>
      </c>
      <c r="AE253" s="37">
        <f t="shared" si="11"/>
        <v>0</v>
      </c>
    </row>
    <row r="254" spans="1:31">
      <c r="A254" t="s">
        <v>103</v>
      </c>
      <c r="B254" t="s">
        <v>104</v>
      </c>
      <c r="C254" s="39">
        <v>10089</v>
      </c>
      <c r="D254" s="104">
        <f>SUMIFS(HOLDS!M:M,HOLDS!C:C,B254)+SUMIFS(HOLDS!M:M,HOLDS!C:C,"CH.GR.RVSET")</f>
        <v>0</v>
      </c>
      <c r="E254" t="s">
        <v>5</v>
      </c>
      <c r="F254" s="48">
        <f>VLOOKUP(B254,HOLDS!C:T,5,FALSE)</f>
        <v>146.5</v>
      </c>
      <c r="G254" s="104">
        <f>SUMIFS(HOLDS!M:M,HOLDS!C:C,B254)</f>
        <v>0</v>
      </c>
      <c r="H254" s="48">
        <f t="shared" si="10"/>
        <v>0</v>
      </c>
      <c r="I254" s="37">
        <f>INFO!$D$6</f>
        <v>0</v>
      </c>
      <c r="J254" s="37">
        <f>INFO!$D$7</f>
        <v>0</v>
      </c>
      <c r="K254" s="37">
        <f>INFO!$D$8</f>
        <v>0</v>
      </c>
      <c r="L254" s="37">
        <f>INFO!$D$9</f>
        <v>0</v>
      </c>
      <c r="M254" s="37">
        <f>INFO!$D$10</f>
        <v>0</v>
      </c>
      <c r="N254" s="37">
        <f>INFO!$D$11</f>
        <v>0</v>
      </c>
      <c r="O254" s="37">
        <f>INFO!$D$13</f>
        <v>0</v>
      </c>
      <c r="P254" s="37">
        <f>INFO!$D$14</f>
        <v>0</v>
      </c>
      <c r="Q254" s="37">
        <f>INFO!$D$15</f>
        <v>0</v>
      </c>
      <c r="R254" s="53">
        <f>INFO!$D$17</f>
        <v>0</v>
      </c>
      <c r="S254" s="37">
        <f>INFO!$D$18</f>
        <v>0</v>
      </c>
      <c r="T254" s="37">
        <f>INFO!$D$19</f>
        <v>0</v>
      </c>
      <c r="U254" s="37">
        <f>INFO!$D$22</f>
        <v>0</v>
      </c>
      <c r="V254" s="37">
        <f>INFO!$D$23</f>
        <v>0</v>
      </c>
      <c r="W254" s="37">
        <f>INFO!$D$24</f>
        <v>0</v>
      </c>
      <c r="X254" s="37">
        <f>INFO!$D$25</f>
        <v>0</v>
      </c>
      <c r="Y254" s="37">
        <f>INFO!$D$26</f>
        <v>0</v>
      </c>
      <c r="Z254" s="37">
        <f>INFO!$D$27</f>
        <v>0</v>
      </c>
      <c r="AA254" s="37">
        <f>INFO!$D$28</f>
        <v>0</v>
      </c>
      <c r="AB254" s="37">
        <f>INFO!$D$29</f>
        <v>0</v>
      </c>
      <c r="AC254" s="54">
        <f>INFO!$J$10</f>
        <v>3812.0250000000001</v>
      </c>
      <c r="AD254" s="37">
        <f>INFO!$J$9</f>
        <v>45.75</v>
      </c>
      <c r="AE254" s="37">
        <f t="shared" si="11"/>
        <v>0</v>
      </c>
    </row>
    <row r="255" spans="1:31">
      <c r="A255" t="s">
        <v>105</v>
      </c>
      <c r="B255" t="s">
        <v>106</v>
      </c>
      <c r="C255" s="39">
        <v>10089</v>
      </c>
      <c r="D255" s="104">
        <f>SUMIFS(HOLDS!M:M,HOLDS!C:C,B255)+SUMIFS(HOLDS!M:M,HOLDS!C:C,"CH.GR.RVSET")</f>
        <v>0</v>
      </c>
      <c r="E255" t="s">
        <v>5</v>
      </c>
      <c r="F255" s="48">
        <f>VLOOKUP(B255,HOLDS!C:T,5,FALSE)</f>
        <v>188</v>
      </c>
      <c r="G255" s="104">
        <f>SUMIFS(HOLDS!M:M,HOLDS!C:C,B255)</f>
        <v>0</v>
      </c>
      <c r="H255" s="48">
        <f t="shared" si="10"/>
        <v>0</v>
      </c>
      <c r="I255" s="37">
        <f>INFO!$D$6</f>
        <v>0</v>
      </c>
      <c r="J255" s="37">
        <f>INFO!$D$7</f>
        <v>0</v>
      </c>
      <c r="K255" s="37">
        <f>INFO!$D$8</f>
        <v>0</v>
      </c>
      <c r="L255" s="37">
        <f>INFO!$D$9</f>
        <v>0</v>
      </c>
      <c r="M255" s="37">
        <f>INFO!$D$10</f>
        <v>0</v>
      </c>
      <c r="N255" s="37">
        <f>INFO!$D$11</f>
        <v>0</v>
      </c>
      <c r="O255" s="37">
        <f>INFO!$D$13</f>
        <v>0</v>
      </c>
      <c r="P255" s="37">
        <f>INFO!$D$14</f>
        <v>0</v>
      </c>
      <c r="Q255" s="37">
        <f>INFO!$D$15</f>
        <v>0</v>
      </c>
      <c r="R255" s="53">
        <f>INFO!$D$17</f>
        <v>0</v>
      </c>
      <c r="S255" s="37">
        <f>INFO!$D$18</f>
        <v>0</v>
      </c>
      <c r="T255" s="37">
        <f>INFO!$D$19</f>
        <v>0</v>
      </c>
      <c r="U255" s="37">
        <f>INFO!$D$22</f>
        <v>0</v>
      </c>
      <c r="V255" s="37">
        <f>INFO!$D$23</f>
        <v>0</v>
      </c>
      <c r="W255" s="37">
        <f>INFO!$D$24</f>
        <v>0</v>
      </c>
      <c r="X255" s="37">
        <f>INFO!$D$25</f>
        <v>0</v>
      </c>
      <c r="Y255" s="37">
        <f>INFO!$D$26</f>
        <v>0</v>
      </c>
      <c r="Z255" s="37">
        <f>INFO!$D$27</f>
        <v>0</v>
      </c>
      <c r="AA255" s="37">
        <f>INFO!$D$28</f>
        <v>0</v>
      </c>
      <c r="AB255" s="37">
        <f>INFO!$D$29</f>
        <v>0</v>
      </c>
      <c r="AC255" s="54">
        <f>INFO!$J$10</f>
        <v>3812.0250000000001</v>
      </c>
      <c r="AD255" s="37">
        <f>INFO!$J$9</f>
        <v>45.75</v>
      </c>
      <c r="AE255" s="37">
        <f t="shared" si="11"/>
        <v>0</v>
      </c>
    </row>
    <row r="256" spans="1:31">
      <c r="A256" t="s">
        <v>107</v>
      </c>
      <c r="B256" t="s">
        <v>108</v>
      </c>
      <c r="C256" s="39">
        <v>10089</v>
      </c>
      <c r="D256" s="104">
        <f>SUMIFS(HOLDS!M:M,HOLDS!C:C,B256)+SUMIFS(HOLDS!M:M,HOLDS!C:C,"CH.GR.RVSET")</f>
        <v>0</v>
      </c>
      <c r="E256" t="s">
        <v>5</v>
      </c>
      <c r="F256" s="48">
        <f>VLOOKUP(B256,HOLDS!C:T,5,FALSE)</f>
        <v>150</v>
      </c>
      <c r="G256" s="104">
        <f>SUMIFS(HOLDS!M:M,HOLDS!C:C,B256)</f>
        <v>0</v>
      </c>
      <c r="H256" s="48">
        <f t="shared" si="10"/>
        <v>0</v>
      </c>
      <c r="I256" s="37">
        <f>INFO!$D$6</f>
        <v>0</v>
      </c>
      <c r="J256" s="37">
        <f>INFO!$D$7</f>
        <v>0</v>
      </c>
      <c r="K256" s="37">
        <f>INFO!$D$8</f>
        <v>0</v>
      </c>
      <c r="L256" s="37">
        <f>INFO!$D$9</f>
        <v>0</v>
      </c>
      <c r="M256" s="37">
        <f>INFO!$D$10</f>
        <v>0</v>
      </c>
      <c r="N256" s="37">
        <f>INFO!$D$11</f>
        <v>0</v>
      </c>
      <c r="O256" s="37">
        <f>INFO!$D$13</f>
        <v>0</v>
      </c>
      <c r="P256" s="37">
        <f>INFO!$D$14</f>
        <v>0</v>
      </c>
      <c r="Q256" s="37">
        <f>INFO!$D$15</f>
        <v>0</v>
      </c>
      <c r="R256" s="53">
        <f>INFO!$D$17</f>
        <v>0</v>
      </c>
      <c r="S256" s="37">
        <f>INFO!$D$18</f>
        <v>0</v>
      </c>
      <c r="T256" s="37">
        <f>INFO!$D$19</f>
        <v>0</v>
      </c>
      <c r="U256" s="37">
        <f>INFO!$D$22</f>
        <v>0</v>
      </c>
      <c r="V256" s="37">
        <f>INFO!$D$23</f>
        <v>0</v>
      </c>
      <c r="W256" s="37">
        <f>INFO!$D$24</f>
        <v>0</v>
      </c>
      <c r="X256" s="37">
        <f>INFO!$D$25</f>
        <v>0</v>
      </c>
      <c r="Y256" s="37">
        <f>INFO!$D$26</f>
        <v>0</v>
      </c>
      <c r="Z256" s="37">
        <f>INFO!$D$27</f>
        <v>0</v>
      </c>
      <c r="AA256" s="37">
        <f>INFO!$D$28</f>
        <v>0</v>
      </c>
      <c r="AB256" s="37">
        <f>INFO!$D$29</f>
        <v>0</v>
      </c>
      <c r="AC256" s="54">
        <f>INFO!$J$10</f>
        <v>3812.0250000000001</v>
      </c>
      <c r="AD256" s="37">
        <f>INFO!$J$9</f>
        <v>45.75</v>
      </c>
      <c r="AE256" s="37">
        <f t="shared" si="11"/>
        <v>0</v>
      </c>
    </row>
    <row r="257" spans="1:31">
      <c r="A257" t="s">
        <v>109</v>
      </c>
      <c r="B257" t="s">
        <v>110</v>
      </c>
      <c r="C257" s="39">
        <v>10089</v>
      </c>
      <c r="D257" s="104">
        <f>SUMIFS(HOLDS!M:M,HOLDS!C:C,B257)+SUMIFS(HOLDS!M:M,HOLDS!C:C,"CH.GR.RVSET")</f>
        <v>0</v>
      </c>
      <c r="E257" t="s">
        <v>5</v>
      </c>
      <c r="F257" s="48">
        <f>VLOOKUP(B257,HOLDS!C:T,5,FALSE)</f>
        <v>221.5</v>
      </c>
      <c r="G257" s="104">
        <f>SUMIFS(HOLDS!M:M,HOLDS!C:C,B257)</f>
        <v>0</v>
      </c>
      <c r="H257" s="48">
        <f t="shared" si="10"/>
        <v>0</v>
      </c>
      <c r="I257" s="37">
        <f>INFO!$D$6</f>
        <v>0</v>
      </c>
      <c r="J257" s="37">
        <f>INFO!$D$7</f>
        <v>0</v>
      </c>
      <c r="K257" s="37">
        <f>INFO!$D$8</f>
        <v>0</v>
      </c>
      <c r="L257" s="37">
        <f>INFO!$D$9</f>
        <v>0</v>
      </c>
      <c r="M257" s="37">
        <f>INFO!$D$10</f>
        <v>0</v>
      </c>
      <c r="N257" s="37">
        <f>INFO!$D$11</f>
        <v>0</v>
      </c>
      <c r="O257" s="37">
        <f>INFO!$D$13</f>
        <v>0</v>
      </c>
      <c r="P257" s="37">
        <f>INFO!$D$14</f>
        <v>0</v>
      </c>
      <c r="Q257" s="37">
        <f>INFO!$D$15</f>
        <v>0</v>
      </c>
      <c r="R257" s="53">
        <f>INFO!$D$17</f>
        <v>0</v>
      </c>
      <c r="S257" s="37">
        <f>INFO!$D$18</f>
        <v>0</v>
      </c>
      <c r="T257" s="37">
        <f>INFO!$D$19</f>
        <v>0</v>
      </c>
      <c r="U257" s="37">
        <f>INFO!$D$22</f>
        <v>0</v>
      </c>
      <c r="V257" s="37">
        <f>INFO!$D$23</f>
        <v>0</v>
      </c>
      <c r="W257" s="37">
        <f>INFO!$D$24</f>
        <v>0</v>
      </c>
      <c r="X257" s="37">
        <f>INFO!$D$25</f>
        <v>0</v>
      </c>
      <c r="Y257" s="37">
        <f>INFO!$D$26</f>
        <v>0</v>
      </c>
      <c r="Z257" s="37">
        <f>INFO!$D$27</f>
        <v>0</v>
      </c>
      <c r="AA257" s="37">
        <f>INFO!$D$28</f>
        <v>0</v>
      </c>
      <c r="AB257" s="37">
        <f>INFO!$D$29</f>
        <v>0</v>
      </c>
      <c r="AC257" s="54">
        <f>INFO!$J$10</f>
        <v>3812.0250000000001</v>
      </c>
      <c r="AD257" s="37">
        <f>INFO!$J$9</f>
        <v>45.75</v>
      </c>
      <c r="AE257" s="37">
        <f t="shared" si="11"/>
        <v>0</v>
      </c>
    </row>
    <row r="258" spans="1:31">
      <c r="A258" t="s">
        <v>111</v>
      </c>
      <c r="B258" t="s">
        <v>112</v>
      </c>
      <c r="C258" s="39">
        <v>10089</v>
      </c>
      <c r="D258" s="104">
        <f>SUMIFS(HOLDS!M:M,HOLDS!C:C,B258)+SUMIFS(HOLDS!M:M,HOLDS!C:C,"CH.GR.RVSET")</f>
        <v>0</v>
      </c>
      <c r="E258" t="s">
        <v>5</v>
      </c>
      <c r="F258" s="48">
        <f>VLOOKUP(B258,HOLDS!C:T,5,FALSE)</f>
        <v>229</v>
      </c>
      <c r="G258" s="104">
        <f>SUMIFS(HOLDS!M:M,HOLDS!C:C,B258)</f>
        <v>0</v>
      </c>
      <c r="H258" s="48">
        <f t="shared" si="10"/>
        <v>0</v>
      </c>
      <c r="I258" s="37">
        <f>INFO!$D$6</f>
        <v>0</v>
      </c>
      <c r="J258" s="37">
        <f>INFO!$D$7</f>
        <v>0</v>
      </c>
      <c r="K258" s="37">
        <f>INFO!$D$8</f>
        <v>0</v>
      </c>
      <c r="L258" s="37">
        <f>INFO!$D$9</f>
        <v>0</v>
      </c>
      <c r="M258" s="37">
        <f>INFO!$D$10</f>
        <v>0</v>
      </c>
      <c r="N258" s="37">
        <f>INFO!$D$11</f>
        <v>0</v>
      </c>
      <c r="O258" s="37">
        <f>INFO!$D$13</f>
        <v>0</v>
      </c>
      <c r="P258" s="37">
        <f>INFO!$D$14</f>
        <v>0</v>
      </c>
      <c r="Q258" s="37">
        <f>INFO!$D$15</f>
        <v>0</v>
      </c>
      <c r="R258" s="53">
        <f>INFO!$D$17</f>
        <v>0</v>
      </c>
      <c r="S258" s="37">
        <f>INFO!$D$18</f>
        <v>0</v>
      </c>
      <c r="T258" s="37">
        <f>INFO!$D$19</f>
        <v>0</v>
      </c>
      <c r="U258" s="37">
        <f>INFO!$D$22</f>
        <v>0</v>
      </c>
      <c r="V258" s="37">
        <f>INFO!$D$23</f>
        <v>0</v>
      </c>
      <c r="W258" s="37">
        <f>INFO!$D$24</f>
        <v>0</v>
      </c>
      <c r="X258" s="37">
        <f>INFO!$D$25</f>
        <v>0</v>
      </c>
      <c r="Y258" s="37">
        <f>INFO!$D$26</f>
        <v>0</v>
      </c>
      <c r="Z258" s="37">
        <f>INFO!$D$27</f>
        <v>0</v>
      </c>
      <c r="AA258" s="37">
        <f>INFO!$D$28</f>
        <v>0</v>
      </c>
      <c r="AB258" s="37">
        <f>INFO!$D$29</f>
        <v>0</v>
      </c>
      <c r="AC258" s="54">
        <f>INFO!$J$10</f>
        <v>3812.0250000000001</v>
      </c>
      <c r="AD258" s="37">
        <f>INFO!$J$9</f>
        <v>45.75</v>
      </c>
      <c r="AE258" s="37">
        <f t="shared" si="11"/>
        <v>0</v>
      </c>
    </row>
    <row r="259" spans="1:31">
      <c r="A259" t="s">
        <v>113</v>
      </c>
      <c r="B259" t="s">
        <v>114</v>
      </c>
      <c r="C259" s="39">
        <v>10089</v>
      </c>
      <c r="D259" s="104">
        <f>SUMIFS(HOLDS!M:M,HOLDS!C:C,B259)+SUMIFS(HOLDS!M:M,HOLDS!C:C,"CH.GR.RVSET")</f>
        <v>0</v>
      </c>
      <c r="E259" t="s">
        <v>5</v>
      </c>
      <c r="F259" s="48">
        <f>VLOOKUP(B259,HOLDS!C:T,5,FALSE)</f>
        <v>229</v>
      </c>
      <c r="G259" s="104">
        <f>SUMIFS(HOLDS!M:M,HOLDS!C:C,B259)</f>
        <v>0</v>
      </c>
      <c r="H259" s="48">
        <f t="shared" si="10"/>
        <v>0</v>
      </c>
      <c r="I259" s="37">
        <f>INFO!$D$6</f>
        <v>0</v>
      </c>
      <c r="J259" s="37">
        <f>INFO!$D$7</f>
        <v>0</v>
      </c>
      <c r="K259" s="37">
        <f>INFO!$D$8</f>
        <v>0</v>
      </c>
      <c r="L259" s="37">
        <f>INFO!$D$9</f>
        <v>0</v>
      </c>
      <c r="M259" s="37">
        <f>INFO!$D$10</f>
        <v>0</v>
      </c>
      <c r="N259" s="37">
        <f>INFO!$D$11</f>
        <v>0</v>
      </c>
      <c r="O259" s="37">
        <f>INFO!$D$13</f>
        <v>0</v>
      </c>
      <c r="P259" s="37">
        <f>INFO!$D$14</f>
        <v>0</v>
      </c>
      <c r="Q259" s="37">
        <f>INFO!$D$15</f>
        <v>0</v>
      </c>
      <c r="R259" s="53">
        <f>INFO!$D$17</f>
        <v>0</v>
      </c>
      <c r="S259" s="37">
        <f>INFO!$D$18</f>
        <v>0</v>
      </c>
      <c r="T259" s="37">
        <f>INFO!$D$19</f>
        <v>0</v>
      </c>
      <c r="U259" s="37">
        <f>INFO!$D$22</f>
        <v>0</v>
      </c>
      <c r="V259" s="37">
        <f>INFO!$D$23</f>
        <v>0</v>
      </c>
      <c r="W259" s="37">
        <f>INFO!$D$24</f>
        <v>0</v>
      </c>
      <c r="X259" s="37">
        <f>INFO!$D$25</f>
        <v>0</v>
      </c>
      <c r="Y259" s="37">
        <f>INFO!$D$26</f>
        <v>0</v>
      </c>
      <c r="Z259" s="37">
        <f>INFO!$D$27</f>
        <v>0</v>
      </c>
      <c r="AA259" s="37">
        <f>INFO!$D$28</f>
        <v>0</v>
      </c>
      <c r="AB259" s="37">
        <f>INFO!$D$29</f>
        <v>0</v>
      </c>
      <c r="AC259" s="54">
        <f>INFO!$J$10</f>
        <v>3812.0250000000001</v>
      </c>
      <c r="AD259" s="37">
        <f>INFO!$J$9</f>
        <v>45.75</v>
      </c>
      <c r="AE259" s="37">
        <f t="shared" si="11"/>
        <v>0</v>
      </c>
    </row>
    <row r="260" spans="1:31">
      <c r="A260" s="91" t="s">
        <v>507</v>
      </c>
      <c r="B260" s="91" t="s">
        <v>23</v>
      </c>
      <c r="C260" s="96">
        <v>10088</v>
      </c>
      <c r="D260" s="103"/>
      <c r="E260" s="91" t="s">
        <v>6</v>
      </c>
      <c r="F260" s="92">
        <f>VLOOKUP(B260,HOLDS!C:T,5,FALSE)</f>
        <v>5635.5</v>
      </c>
      <c r="G260" s="103">
        <f>SUMIFS(HOLDS!N:N,HOLDS!C:C,B260)</f>
        <v>0</v>
      </c>
      <c r="H260" s="92">
        <f>F260*G260</f>
        <v>0</v>
      </c>
      <c r="I260" s="93">
        <f>INFO!$D$6</f>
        <v>0</v>
      </c>
      <c r="J260" s="93">
        <f>INFO!$D$7</f>
        <v>0</v>
      </c>
      <c r="K260" s="93">
        <f>INFO!$D$8</f>
        <v>0</v>
      </c>
      <c r="L260" s="93">
        <f>INFO!$D$9</f>
        <v>0</v>
      </c>
      <c r="M260" s="93">
        <f>INFO!$D$10</f>
        <v>0</v>
      </c>
      <c r="N260" s="93">
        <f>INFO!$D$11</f>
        <v>0</v>
      </c>
      <c r="O260" s="93">
        <f>INFO!$D$13</f>
        <v>0</v>
      </c>
      <c r="P260" s="93">
        <f>INFO!$D$14</f>
        <v>0</v>
      </c>
      <c r="Q260" s="93">
        <f>INFO!$D$15</f>
        <v>0</v>
      </c>
      <c r="R260" s="94">
        <f>INFO!$D$17</f>
        <v>0</v>
      </c>
      <c r="S260" s="93">
        <f>INFO!$D$18</f>
        <v>0</v>
      </c>
      <c r="T260" s="93">
        <f>INFO!$D$19</f>
        <v>0</v>
      </c>
      <c r="U260" s="93">
        <f>INFO!$D$22</f>
        <v>0</v>
      </c>
      <c r="V260" s="93">
        <f>INFO!$D$23</f>
        <v>0</v>
      </c>
      <c r="W260" s="93">
        <f>INFO!$D$24</f>
        <v>0</v>
      </c>
      <c r="X260" s="93">
        <f>INFO!$D$25</f>
        <v>0</v>
      </c>
      <c r="Y260" s="93">
        <f>INFO!$D$26</f>
        <v>0</v>
      </c>
      <c r="Z260" s="93">
        <f>INFO!$D$27</f>
        <v>0</v>
      </c>
      <c r="AA260" s="93">
        <f>INFO!$D$28</f>
        <v>0</v>
      </c>
      <c r="AB260" s="93">
        <f>INFO!$D$29</f>
        <v>0</v>
      </c>
      <c r="AC260" s="95">
        <f>INFO!$J$10</f>
        <v>3812.0250000000001</v>
      </c>
      <c r="AD260" s="93">
        <f>INFO!$J$9</f>
        <v>45.75</v>
      </c>
      <c r="AE260" s="100"/>
    </row>
    <row r="261" spans="1:31">
      <c r="A261" t="s">
        <v>25</v>
      </c>
      <c r="B261" t="s">
        <v>26</v>
      </c>
      <c r="C261" s="39">
        <v>10088</v>
      </c>
      <c r="D261" s="104">
        <f>SUMIFS(HOLDS!N:N,HOLDS!C:C,B261)+SUMIFS(HOLDS!N:N,HOLDS!C:C,"CH.GR.RVSET")</f>
        <v>0</v>
      </c>
      <c r="E261" t="s">
        <v>6</v>
      </c>
      <c r="F261" s="48">
        <f>VLOOKUP(B261,HOLDS!C:T,5,FALSE)</f>
        <v>149</v>
      </c>
      <c r="G261" s="104">
        <f>SUMIFS(HOLDS!N:N,HOLDS!C:C,B261)</f>
        <v>0</v>
      </c>
      <c r="H261" s="48">
        <f t="shared" ref="H261:H302" si="12">F261*G261</f>
        <v>0</v>
      </c>
      <c r="I261" s="37">
        <f>INFO!$D$6</f>
        <v>0</v>
      </c>
      <c r="J261" s="37">
        <f>INFO!$D$7</f>
        <v>0</v>
      </c>
      <c r="K261" s="37">
        <f>INFO!$D$8</f>
        <v>0</v>
      </c>
      <c r="L261" s="37">
        <f>INFO!$D$9</f>
        <v>0</v>
      </c>
      <c r="M261" s="37">
        <f>INFO!$D$10</f>
        <v>0</v>
      </c>
      <c r="N261" s="37">
        <f>INFO!$D$11</f>
        <v>0</v>
      </c>
      <c r="O261" s="37">
        <f>INFO!$D$13</f>
        <v>0</v>
      </c>
      <c r="P261" s="37">
        <f>INFO!$D$14</f>
        <v>0</v>
      </c>
      <c r="Q261" s="37">
        <f>INFO!$D$15</f>
        <v>0</v>
      </c>
      <c r="R261" s="53">
        <f>INFO!$D$17</f>
        <v>0</v>
      </c>
      <c r="S261" s="37">
        <f>INFO!$D$18</f>
        <v>0</v>
      </c>
      <c r="T261" s="37">
        <f>INFO!$D$19</f>
        <v>0</v>
      </c>
      <c r="U261" s="37">
        <f>INFO!$D$22</f>
        <v>0</v>
      </c>
      <c r="V261" s="37">
        <f>INFO!$D$23</f>
        <v>0</v>
      </c>
      <c r="W261" s="37">
        <f>INFO!$D$24</f>
        <v>0</v>
      </c>
      <c r="X261" s="37">
        <f>INFO!$D$25</f>
        <v>0</v>
      </c>
      <c r="Y261" s="37">
        <f>INFO!$D$26</f>
        <v>0</v>
      </c>
      <c r="Z261" s="37">
        <f>INFO!$D$27</f>
        <v>0</v>
      </c>
      <c r="AA261" s="37">
        <f>INFO!$D$28</f>
        <v>0</v>
      </c>
      <c r="AB261" s="37">
        <f>INFO!$D$29</f>
        <v>0</v>
      </c>
      <c r="AC261" s="54">
        <f>INFO!$J$10</f>
        <v>3812.0250000000001</v>
      </c>
      <c r="AD261" s="37">
        <f>INFO!$J$9</f>
        <v>45.75</v>
      </c>
      <c r="AE261" s="37">
        <f>IF($G$260&gt;0,10*$G$260/D261,0)</f>
        <v>0</v>
      </c>
    </row>
    <row r="262" spans="1:31">
      <c r="A262" t="s">
        <v>28</v>
      </c>
      <c r="B262" t="s">
        <v>29</v>
      </c>
      <c r="C262" s="39">
        <v>10088</v>
      </c>
      <c r="D262" s="104">
        <f>SUMIFS(HOLDS!N:N,HOLDS!C:C,B262)+SUMIFS(HOLDS!N:N,HOLDS!C:C,"CH.GR.RVSET")</f>
        <v>0</v>
      </c>
      <c r="E262" t="s">
        <v>6</v>
      </c>
      <c r="F262" s="48">
        <f>VLOOKUP(B262,HOLDS!C:T,5,FALSE)</f>
        <v>136.5</v>
      </c>
      <c r="G262" s="104">
        <f>SUMIFS(HOLDS!N:N,HOLDS!C:C,B262)</f>
        <v>0</v>
      </c>
      <c r="H262" s="48">
        <f t="shared" si="12"/>
        <v>0</v>
      </c>
      <c r="I262" s="37">
        <f>INFO!$D$6</f>
        <v>0</v>
      </c>
      <c r="J262" s="37">
        <f>INFO!$D$7</f>
        <v>0</v>
      </c>
      <c r="K262" s="37">
        <f>INFO!$D$8</f>
        <v>0</v>
      </c>
      <c r="L262" s="37">
        <f>INFO!$D$9</f>
        <v>0</v>
      </c>
      <c r="M262" s="37">
        <f>INFO!$D$10</f>
        <v>0</v>
      </c>
      <c r="N262" s="37">
        <f>INFO!$D$11</f>
        <v>0</v>
      </c>
      <c r="O262" s="37">
        <f>INFO!$D$13</f>
        <v>0</v>
      </c>
      <c r="P262" s="37">
        <f>INFO!$D$14</f>
        <v>0</v>
      </c>
      <c r="Q262" s="37">
        <f>INFO!$D$15</f>
        <v>0</v>
      </c>
      <c r="R262" s="53">
        <f>INFO!$D$17</f>
        <v>0</v>
      </c>
      <c r="S262" s="37">
        <f>INFO!$D$18</f>
        <v>0</v>
      </c>
      <c r="T262" s="37">
        <f>INFO!$D$19</f>
        <v>0</v>
      </c>
      <c r="U262" s="37">
        <f>INFO!$D$22</f>
        <v>0</v>
      </c>
      <c r="V262" s="37">
        <f>INFO!$D$23</f>
        <v>0</v>
      </c>
      <c r="W262" s="37">
        <f>INFO!$D$24</f>
        <v>0</v>
      </c>
      <c r="X262" s="37">
        <f>INFO!$D$25</f>
        <v>0</v>
      </c>
      <c r="Y262" s="37">
        <f>INFO!$D$26</f>
        <v>0</v>
      </c>
      <c r="Z262" s="37">
        <f>INFO!$D$27</f>
        <v>0</v>
      </c>
      <c r="AA262" s="37">
        <f>INFO!$D$28</f>
        <v>0</v>
      </c>
      <c r="AB262" s="37">
        <f>INFO!$D$29</f>
        <v>0</v>
      </c>
      <c r="AC262" s="54">
        <f>INFO!$J$10</f>
        <v>3812.0250000000001</v>
      </c>
      <c r="AD262" s="37">
        <f>INFO!$J$9</f>
        <v>45.75</v>
      </c>
      <c r="AE262" s="37">
        <f t="shared" ref="AE262:AE302" si="13">IF($G$260&gt;0,10*$G$260/D262,0)</f>
        <v>0</v>
      </c>
    </row>
    <row r="263" spans="1:31">
      <c r="A263" t="s">
        <v>30</v>
      </c>
      <c r="B263" t="s">
        <v>31</v>
      </c>
      <c r="C263" s="39">
        <v>10088</v>
      </c>
      <c r="D263" s="104">
        <f>SUMIFS(HOLDS!N:N,HOLDS!C:C,B263)+SUMIFS(HOLDS!N:N,HOLDS!C:C,"CH.GR.RVSET")</f>
        <v>0</v>
      </c>
      <c r="E263" t="s">
        <v>6</v>
      </c>
      <c r="F263" s="48">
        <f>VLOOKUP(B263,HOLDS!C:T,5,FALSE)</f>
        <v>128</v>
      </c>
      <c r="G263" s="104">
        <f>SUMIFS(HOLDS!N:N,HOLDS!C:C,B263)</f>
        <v>0</v>
      </c>
      <c r="H263" s="48">
        <f t="shared" si="12"/>
        <v>0</v>
      </c>
      <c r="I263" s="37">
        <f>INFO!$D$6</f>
        <v>0</v>
      </c>
      <c r="J263" s="37">
        <f>INFO!$D$7</f>
        <v>0</v>
      </c>
      <c r="K263" s="37">
        <f>INFO!$D$8</f>
        <v>0</v>
      </c>
      <c r="L263" s="37">
        <f>INFO!$D$9</f>
        <v>0</v>
      </c>
      <c r="M263" s="37">
        <f>INFO!$D$10</f>
        <v>0</v>
      </c>
      <c r="N263" s="37">
        <f>INFO!$D$11</f>
        <v>0</v>
      </c>
      <c r="O263" s="37">
        <f>INFO!$D$13</f>
        <v>0</v>
      </c>
      <c r="P263" s="37">
        <f>INFO!$D$14</f>
        <v>0</v>
      </c>
      <c r="Q263" s="37">
        <f>INFO!$D$15</f>
        <v>0</v>
      </c>
      <c r="R263" s="53">
        <f>INFO!$D$17</f>
        <v>0</v>
      </c>
      <c r="S263" s="37">
        <f>INFO!$D$18</f>
        <v>0</v>
      </c>
      <c r="T263" s="37">
        <f>INFO!$D$19</f>
        <v>0</v>
      </c>
      <c r="U263" s="37">
        <f>INFO!$D$22</f>
        <v>0</v>
      </c>
      <c r="V263" s="37">
        <f>INFO!$D$23</f>
        <v>0</v>
      </c>
      <c r="W263" s="37">
        <f>INFO!$D$24</f>
        <v>0</v>
      </c>
      <c r="X263" s="37">
        <f>INFO!$D$25</f>
        <v>0</v>
      </c>
      <c r="Y263" s="37">
        <f>INFO!$D$26</f>
        <v>0</v>
      </c>
      <c r="Z263" s="37">
        <f>INFO!$D$27</f>
        <v>0</v>
      </c>
      <c r="AA263" s="37">
        <f>INFO!$D$28</f>
        <v>0</v>
      </c>
      <c r="AB263" s="37">
        <f>INFO!$D$29</f>
        <v>0</v>
      </c>
      <c r="AC263" s="54">
        <f>INFO!$J$10</f>
        <v>3812.0250000000001</v>
      </c>
      <c r="AD263" s="37">
        <f>INFO!$J$9</f>
        <v>45.75</v>
      </c>
      <c r="AE263" s="37">
        <f t="shared" si="13"/>
        <v>0</v>
      </c>
    </row>
    <row r="264" spans="1:31">
      <c r="A264" t="s">
        <v>33</v>
      </c>
      <c r="B264" t="s">
        <v>34</v>
      </c>
      <c r="C264" s="39">
        <v>10088</v>
      </c>
      <c r="D264" s="104">
        <f>SUMIFS(HOLDS!N:N,HOLDS!C:C,B264)+SUMIFS(HOLDS!N:N,HOLDS!C:C,"CH.GR.RVSET")</f>
        <v>0</v>
      </c>
      <c r="E264" t="s">
        <v>6</v>
      </c>
      <c r="F264" s="48">
        <f>VLOOKUP(B264,HOLDS!C:T,5,FALSE)</f>
        <v>115</v>
      </c>
      <c r="G264" s="104">
        <f>SUMIFS(HOLDS!N:N,HOLDS!C:C,B264)</f>
        <v>0</v>
      </c>
      <c r="H264" s="48">
        <f t="shared" si="12"/>
        <v>0</v>
      </c>
      <c r="I264" s="37">
        <f>INFO!$D$6</f>
        <v>0</v>
      </c>
      <c r="J264" s="37">
        <f>INFO!$D$7</f>
        <v>0</v>
      </c>
      <c r="K264" s="37">
        <f>INFO!$D$8</f>
        <v>0</v>
      </c>
      <c r="L264" s="37">
        <f>INFO!$D$9</f>
        <v>0</v>
      </c>
      <c r="M264" s="37">
        <f>INFO!$D$10</f>
        <v>0</v>
      </c>
      <c r="N264" s="37">
        <f>INFO!$D$11</f>
        <v>0</v>
      </c>
      <c r="O264" s="37">
        <f>INFO!$D$13</f>
        <v>0</v>
      </c>
      <c r="P264" s="37">
        <f>INFO!$D$14</f>
        <v>0</v>
      </c>
      <c r="Q264" s="37">
        <f>INFO!$D$15</f>
        <v>0</v>
      </c>
      <c r="R264" s="53">
        <f>INFO!$D$17</f>
        <v>0</v>
      </c>
      <c r="S264" s="37">
        <f>INFO!$D$18</f>
        <v>0</v>
      </c>
      <c r="T264" s="37">
        <f>INFO!$D$19</f>
        <v>0</v>
      </c>
      <c r="U264" s="37">
        <f>INFO!$D$22</f>
        <v>0</v>
      </c>
      <c r="V264" s="37">
        <f>INFO!$D$23</f>
        <v>0</v>
      </c>
      <c r="W264" s="37">
        <f>INFO!$D$24</f>
        <v>0</v>
      </c>
      <c r="X264" s="37">
        <f>INFO!$D$25</f>
        <v>0</v>
      </c>
      <c r="Y264" s="37">
        <f>INFO!$D$26</f>
        <v>0</v>
      </c>
      <c r="Z264" s="37">
        <f>INFO!$D$27</f>
        <v>0</v>
      </c>
      <c r="AA264" s="37">
        <f>INFO!$D$28</f>
        <v>0</v>
      </c>
      <c r="AB264" s="37">
        <f>INFO!$D$29</f>
        <v>0</v>
      </c>
      <c r="AC264" s="54">
        <f>INFO!$J$10</f>
        <v>3812.0250000000001</v>
      </c>
      <c r="AD264" s="37">
        <f>INFO!$J$9</f>
        <v>45.75</v>
      </c>
      <c r="AE264" s="37">
        <f t="shared" si="13"/>
        <v>0</v>
      </c>
    </row>
    <row r="265" spans="1:31">
      <c r="A265" t="s">
        <v>36</v>
      </c>
      <c r="B265" t="s">
        <v>37</v>
      </c>
      <c r="C265" s="39">
        <v>10088</v>
      </c>
      <c r="D265" s="104">
        <f>SUMIFS(HOLDS!N:N,HOLDS!C:C,B265)+SUMIFS(HOLDS!N:N,HOLDS!C:C,"CH.GR.RVSET")</f>
        <v>0</v>
      </c>
      <c r="E265" t="s">
        <v>6</v>
      </c>
      <c r="F265" s="48">
        <f>VLOOKUP(B265,HOLDS!C:T,5,FALSE)</f>
        <v>159.5</v>
      </c>
      <c r="G265" s="104">
        <f>SUMIFS(HOLDS!N:N,HOLDS!C:C,B265)</f>
        <v>0</v>
      </c>
      <c r="H265" s="48">
        <f t="shared" si="12"/>
        <v>0</v>
      </c>
      <c r="I265" s="37">
        <f>INFO!$D$6</f>
        <v>0</v>
      </c>
      <c r="J265" s="37">
        <f>INFO!$D$7</f>
        <v>0</v>
      </c>
      <c r="K265" s="37">
        <f>INFO!$D$8</f>
        <v>0</v>
      </c>
      <c r="L265" s="37">
        <f>INFO!$D$9</f>
        <v>0</v>
      </c>
      <c r="M265" s="37">
        <f>INFO!$D$10</f>
        <v>0</v>
      </c>
      <c r="N265" s="37">
        <f>INFO!$D$11</f>
        <v>0</v>
      </c>
      <c r="O265" s="37">
        <f>INFO!$D$13</f>
        <v>0</v>
      </c>
      <c r="P265" s="37">
        <f>INFO!$D$14</f>
        <v>0</v>
      </c>
      <c r="Q265" s="37">
        <f>INFO!$D$15</f>
        <v>0</v>
      </c>
      <c r="R265" s="53">
        <f>INFO!$D$17</f>
        <v>0</v>
      </c>
      <c r="S265" s="37">
        <f>INFO!$D$18</f>
        <v>0</v>
      </c>
      <c r="T265" s="37">
        <f>INFO!$D$19</f>
        <v>0</v>
      </c>
      <c r="U265" s="37">
        <f>INFO!$D$22</f>
        <v>0</v>
      </c>
      <c r="V265" s="37">
        <f>INFO!$D$23</f>
        <v>0</v>
      </c>
      <c r="W265" s="37">
        <f>INFO!$D$24</f>
        <v>0</v>
      </c>
      <c r="X265" s="37">
        <f>INFO!$D$25</f>
        <v>0</v>
      </c>
      <c r="Y265" s="37">
        <f>INFO!$D$26</f>
        <v>0</v>
      </c>
      <c r="Z265" s="37">
        <f>INFO!$D$27</f>
        <v>0</v>
      </c>
      <c r="AA265" s="37">
        <f>INFO!$D$28</f>
        <v>0</v>
      </c>
      <c r="AB265" s="37">
        <f>INFO!$D$29</f>
        <v>0</v>
      </c>
      <c r="AC265" s="54">
        <f>INFO!$J$10</f>
        <v>3812.0250000000001</v>
      </c>
      <c r="AD265" s="37">
        <f>INFO!$J$9</f>
        <v>45.75</v>
      </c>
      <c r="AE265" s="37">
        <f t="shared" si="13"/>
        <v>0</v>
      </c>
    </row>
    <row r="266" spans="1:31">
      <c r="A266" t="s">
        <v>38</v>
      </c>
      <c r="B266" t="s">
        <v>39</v>
      </c>
      <c r="C266" s="39">
        <v>10088</v>
      </c>
      <c r="D266" s="104">
        <f>SUMIFS(HOLDS!N:N,HOLDS!C:C,B266)+SUMIFS(HOLDS!N:N,HOLDS!C:C,"CH.GR.RVSET")</f>
        <v>0</v>
      </c>
      <c r="E266" t="s">
        <v>6</v>
      </c>
      <c r="F266" s="48">
        <f>VLOOKUP(B266,HOLDS!C:T,5,FALSE)</f>
        <v>119.5</v>
      </c>
      <c r="G266" s="104">
        <f>SUMIFS(HOLDS!N:N,HOLDS!C:C,B266)</f>
        <v>0</v>
      </c>
      <c r="H266" s="48">
        <f t="shared" si="12"/>
        <v>0</v>
      </c>
      <c r="I266" s="37">
        <f>INFO!$D$6</f>
        <v>0</v>
      </c>
      <c r="J266" s="37">
        <f>INFO!$D$7</f>
        <v>0</v>
      </c>
      <c r="K266" s="37">
        <f>INFO!$D$8</f>
        <v>0</v>
      </c>
      <c r="L266" s="37">
        <f>INFO!$D$9</f>
        <v>0</v>
      </c>
      <c r="M266" s="37">
        <f>INFO!$D$10</f>
        <v>0</v>
      </c>
      <c r="N266" s="37">
        <f>INFO!$D$11</f>
        <v>0</v>
      </c>
      <c r="O266" s="37">
        <f>INFO!$D$13</f>
        <v>0</v>
      </c>
      <c r="P266" s="37">
        <f>INFO!$D$14</f>
        <v>0</v>
      </c>
      <c r="Q266" s="37">
        <f>INFO!$D$15</f>
        <v>0</v>
      </c>
      <c r="R266" s="53">
        <f>INFO!$D$17</f>
        <v>0</v>
      </c>
      <c r="S266" s="37">
        <f>INFO!$D$18</f>
        <v>0</v>
      </c>
      <c r="T266" s="37">
        <f>INFO!$D$19</f>
        <v>0</v>
      </c>
      <c r="U266" s="37">
        <f>INFO!$D$22</f>
        <v>0</v>
      </c>
      <c r="V266" s="37">
        <f>INFO!$D$23</f>
        <v>0</v>
      </c>
      <c r="W266" s="37">
        <f>INFO!$D$24</f>
        <v>0</v>
      </c>
      <c r="X266" s="37">
        <f>INFO!$D$25</f>
        <v>0</v>
      </c>
      <c r="Y266" s="37">
        <f>INFO!$D$26</f>
        <v>0</v>
      </c>
      <c r="Z266" s="37">
        <f>INFO!$D$27</f>
        <v>0</v>
      </c>
      <c r="AA266" s="37">
        <f>INFO!$D$28</f>
        <v>0</v>
      </c>
      <c r="AB266" s="37">
        <f>INFO!$D$29</f>
        <v>0</v>
      </c>
      <c r="AC266" s="54">
        <f>INFO!$J$10</f>
        <v>3812.0250000000001</v>
      </c>
      <c r="AD266" s="37">
        <f>INFO!$J$9</f>
        <v>45.75</v>
      </c>
      <c r="AE266" s="37">
        <f t="shared" si="13"/>
        <v>0</v>
      </c>
    </row>
    <row r="267" spans="1:31">
      <c r="A267" t="s">
        <v>40</v>
      </c>
      <c r="B267" t="s">
        <v>41</v>
      </c>
      <c r="C267" s="39">
        <v>10088</v>
      </c>
      <c r="D267" s="104">
        <f>SUMIFS(HOLDS!N:N,HOLDS!C:C,B267)+SUMIFS(HOLDS!N:N,HOLDS!C:C,"CH.GR.RVSET")</f>
        <v>0</v>
      </c>
      <c r="E267" t="s">
        <v>6</v>
      </c>
      <c r="F267" s="48">
        <f>VLOOKUP(B267,HOLDS!C:T,5,FALSE)</f>
        <v>149</v>
      </c>
      <c r="G267" s="104">
        <f>SUMIFS(HOLDS!N:N,HOLDS!C:C,B267)</f>
        <v>0</v>
      </c>
      <c r="H267" s="48">
        <f t="shared" si="12"/>
        <v>0</v>
      </c>
      <c r="I267" s="37">
        <f>INFO!$D$6</f>
        <v>0</v>
      </c>
      <c r="J267" s="37">
        <f>INFO!$D$7</f>
        <v>0</v>
      </c>
      <c r="K267" s="37">
        <f>INFO!$D$8</f>
        <v>0</v>
      </c>
      <c r="L267" s="37">
        <f>INFO!$D$9</f>
        <v>0</v>
      </c>
      <c r="M267" s="37">
        <f>INFO!$D$10</f>
        <v>0</v>
      </c>
      <c r="N267" s="37">
        <f>INFO!$D$11</f>
        <v>0</v>
      </c>
      <c r="O267" s="37">
        <f>INFO!$D$13</f>
        <v>0</v>
      </c>
      <c r="P267" s="37">
        <f>INFO!$D$14</f>
        <v>0</v>
      </c>
      <c r="Q267" s="37">
        <f>INFO!$D$15</f>
        <v>0</v>
      </c>
      <c r="R267" s="53">
        <f>INFO!$D$17</f>
        <v>0</v>
      </c>
      <c r="S267" s="37">
        <f>INFO!$D$18</f>
        <v>0</v>
      </c>
      <c r="T267" s="37">
        <f>INFO!$D$19</f>
        <v>0</v>
      </c>
      <c r="U267" s="37">
        <f>INFO!$D$22</f>
        <v>0</v>
      </c>
      <c r="V267" s="37">
        <f>INFO!$D$23</f>
        <v>0</v>
      </c>
      <c r="W267" s="37">
        <f>INFO!$D$24</f>
        <v>0</v>
      </c>
      <c r="X267" s="37">
        <f>INFO!$D$25</f>
        <v>0</v>
      </c>
      <c r="Y267" s="37">
        <f>INFO!$D$26</f>
        <v>0</v>
      </c>
      <c r="Z267" s="37">
        <f>INFO!$D$27</f>
        <v>0</v>
      </c>
      <c r="AA267" s="37">
        <f>INFO!$D$28</f>
        <v>0</v>
      </c>
      <c r="AB267" s="37">
        <f>INFO!$D$29</f>
        <v>0</v>
      </c>
      <c r="AC267" s="54">
        <f>INFO!$J$10</f>
        <v>3812.0250000000001</v>
      </c>
      <c r="AD267" s="37">
        <f>INFO!$J$9</f>
        <v>45.75</v>
      </c>
      <c r="AE267" s="37">
        <f t="shared" si="13"/>
        <v>0</v>
      </c>
    </row>
    <row r="268" spans="1:31">
      <c r="A268" t="s">
        <v>42</v>
      </c>
      <c r="B268" t="s">
        <v>43</v>
      </c>
      <c r="C268" s="39">
        <v>10088</v>
      </c>
      <c r="D268" s="104">
        <f>SUMIFS(HOLDS!N:N,HOLDS!C:C,B268)+SUMIFS(HOLDS!N:N,HOLDS!C:C,"CH.GR.RVSET")</f>
        <v>0</v>
      </c>
      <c r="E268" t="s">
        <v>6</v>
      </c>
      <c r="F268" s="48">
        <f>VLOOKUP(B268,HOLDS!C:T,5,FALSE)</f>
        <v>113</v>
      </c>
      <c r="G268" s="104">
        <f>SUMIFS(HOLDS!N:N,HOLDS!C:C,B268)</f>
        <v>0</v>
      </c>
      <c r="H268" s="48">
        <f t="shared" si="12"/>
        <v>0</v>
      </c>
      <c r="I268" s="37">
        <f>INFO!$D$6</f>
        <v>0</v>
      </c>
      <c r="J268" s="37">
        <f>INFO!$D$7</f>
        <v>0</v>
      </c>
      <c r="K268" s="37">
        <f>INFO!$D$8</f>
        <v>0</v>
      </c>
      <c r="L268" s="37">
        <f>INFO!$D$9</f>
        <v>0</v>
      </c>
      <c r="M268" s="37">
        <f>INFO!$D$10</f>
        <v>0</v>
      </c>
      <c r="N268" s="37">
        <f>INFO!$D$11</f>
        <v>0</v>
      </c>
      <c r="O268" s="37">
        <f>INFO!$D$13</f>
        <v>0</v>
      </c>
      <c r="P268" s="37">
        <f>INFO!$D$14</f>
        <v>0</v>
      </c>
      <c r="Q268" s="37">
        <f>INFO!$D$15</f>
        <v>0</v>
      </c>
      <c r="R268" s="53">
        <f>INFO!$D$17</f>
        <v>0</v>
      </c>
      <c r="S268" s="37">
        <f>INFO!$D$18</f>
        <v>0</v>
      </c>
      <c r="T268" s="37">
        <f>INFO!$D$19</f>
        <v>0</v>
      </c>
      <c r="U268" s="37">
        <f>INFO!$D$22</f>
        <v>0</v>
      </c>
      <c r="V268" s="37">
        <f>INFO!$D$23</f>
        <v>0</v>
      </c>
      <c r="W268" s="37">
        <f>INFO!$D$24</f>
        <v>0</v>
      </c>
      <c r="X268" s="37">
        <f>INFO!$D$25</f>
        <v>0</v>
      </c>
      <c r="Y268" s="37">
        <f>INFO!$D$26</f>
        <v>0</v>
      </c>
      <c r="Z268" s="37">
        <f>INFO!$D$27</f>
        <v>0</v>
      </c>
      <c r="AA268" s="37">
        <f>INFO!$D$28</f>
        <v>0</v>
      </c>
      <c r="AB268" s="37">
        <f>INFO!$D$29</f>
        <v>0</v>
      </c>
      <c r="AC268" s="54">
        <f>INFO!$J$10</f>
        <v>3812.0250000000001</v>
      </c>
      <c r="AD268" s="37">
        <f>INFO!$J$9</f>
        <v>45.75</v>
      </c>
      <c r="AE268" s="37">
        <f t="shared" si="13"/>
        <v>0</v>
      </c>
    </row>
    <row r="269" spans="1:31">
      <c r="A269" t="s">
        <v>44</v>
      </c>
      <c r="B269" t="s">
        <v>45</v>
      </c>
      <c r="C269" s="39">
        <v>10088</v>
      </c>
      <c r="D269" s="104">
        <f>SUMIFS(HOLDS!N:N,HOLDS!C:C,B269)+SUMIFS(HOLDS!N:N,HOLDS!C:C,"CH.GR.RVSET")</f>
        <v>0</v>
      </c>
      <c r="E269" t="s">
        <v>6</v>
      </c>
      <c r="F269" s="48">
        <f>VLOOKUP(B269,HOLDS!C:T,5,FALSE)</f>
        <v>136.5</v>
      </c>
      <c r="G269" s="104">
        <f>SUMIFS(HOLDS!N:N,HOLDS!C:C,B269)</f>
        <v>0</v>
      </c>
      <c r="H269" s="48">
        <f t="shared" si="12"/>
        <v>0</v>
      </c>
      <c r="I269" s="37">
        <f>INFO!$D$6</f>
        <v>0</v>
      </c>
      <c r="J269" s="37">
        <f>INFO!$D$7</f>
        <v>0</v>
      </c>
      <c r="K269" s="37">
        <f>INFO!$D$8</f>
        <v>0</v>
      </c>
      <c r="L269" s="37">
        <f>INFO!$D$9</f>
        <v>0</v>
      </c>
      <c r="M269" s="37">
        <f>INFO!$D$10</f>
        <v>0</v>
      </c>
      <c r="N269" s="37">
        <f>INFO!$D$11</f>
        <v>0</v>
      </c>
      <c r="O269" s="37">
        <f>INFO!$D$13</f>
        <v>0</v>
      </c>
      <c r="P269" s="37">
        <f>INFO!$D$14</f>
        <v>0</v>
      </c>
      <c r="Q269" s="37">
        <f>INFO!$D$15</f>
        <v>0</v>
      </c>
      <c r="R269" s="53">
        <f>INFO!$D$17</f>
        <v>0</v>
      </c>
      <c r="S269" s="37">
        <f>INFO!$D$18</f>
        <v>0</v>
      </c>
      <c r="T269" s="37">
        <f>INFO!$D$19</f>
        <v>0</v>
      </c>
      <c r="U269" s="37">
        <f>INFO!$D$22</f>
        <v>0</v>
      </c>
      <c r="V269" s="37">
        <f>INFO!$D$23</f>
        <v>0</v>
      </c>
      <c r="W269" s="37">
        <f>INFO!$D$24</f>
        <v>0</v>
      </c>
      <c r="X269" s="37">
        <f>INFO!$D$25</f>
        <v>0</v>
      </c>
      <c r="Y269" s="37">
        <f>INFO!$D$26</f>
        <v>0</v>
      </c>
      <c r="Z269" s="37">
        <f>INFO!$D$27</f>
        <v>0</v>
      </c>
      <c r="AA269" s="37">
        <f>INFO!$D$28</f>
        <v>0</v>
      </c>
      <c r="AB269" s="37">
        <f>INFO!$D$29</f>
        <v>0</v>
      </c>
      <c r="AC269" s="54">
        <f>INFO!$J$10</f>
        <v>3812.0250000000001</v>
      </c>
      <c r="AD269" s="37">
        <f>INFO!$J$9</f>
        <v>45.75</v>
      </c>
      <c r="AE269" s="37">
        <f t="shared" si="13"/>
        <v>0</v>
      </c>
    </row>
    <row r="270" spans="1:31">
      <c r="A270" t="s">
        <v>46</v>
      </c>
      <c r="B270" t="s">
        <v>47</v>
      </c>
      <c r="C270" s="39">
        <v>10088</v>
      </c>
      <c r="D270" s="104">
        <f>SUMIFS(HOLDS!N:N,HOLDS!C:C,B270)+SUMIFS(HOLDS!N:N,HOLDS!C:C,"CH.GR.RVSET")</f>
        <v>0</v>
      </c>
      <c r="E270" t="s">
        <v>6</v>
      </c>
      <c r="F270" s="48">
        <f>VLOOKUP(B270,HOLDS!C:T,5,FALSE)</f>
        <v>140</v>
      </c>
      <c r="G270" s="104">
        <f>SUMIFS(HOLDS!N:N,HOLDS!C:C,B270)</f>
        <v>0</v>
      </c>
      <c r="H270" s="48">
        <f t="shared" si="12"/>
        <v>0</v>
      </c>
      <c r="I270" s="37">
        <f>INFO!$D$6</f>
        <v>0</v>
      </c>
      <c r="J270" s="37">
        <f>INFO!$D$7</f>
        <v>0</v>
      </c>
      <c r="K270" s="37">
        <f>INFO!$D$8</f>
        <v>0</v>
      </c>
      <c r="L270" s="37">
        <f>INFO!$D$9</f>
        <v>0</v>
      </c>
      <c r="M270" s="37">
        <f>INFO!$D$10</f>
        <v>0</v>
      </c>
      <c r="N270" s="37">
        <f>INFO!$D$11</f>
        <v>0</v>
      </c>
      <c r="O270" s="37">
        <f>INFO!$D$13</f>
        <v>0</v>
      </c>
      <c r="P270" s="37">
        <f>INFO!$D$14</f>
        <v>0</v>
      </c>
      <c r="Q270" s="37">
        <f>INFO!$D$15</f>
        <v>0</v>
      </c>
      <c r="R270" s="53">
        <f>INFO!$D$17</f>
        <v>0</v>
      </c>
      <c r="S270" s="37">
        <f>INFO!$D$18</f>
        <v>0</v>
      </c>
      <c r="T270" s="37">
        <f>INFO!$D$19</f>
        <v>0</v>
      </c>
      <c r="U270" s="37">
        <f>INFO!$D$22</f>
        <v>0</v>
      </c>
      <c r="V270" s="37">
        <f>INFO!$D$23</f>
        <v>0</v>
      </c>
      <c r="W270" s="37">
        <f>INFO!$D$24</f>
        <v>0</v>
      </c>
      <c r="X270" s="37">
        <f>INFO!$D$25</f>
        <v>0</v>
      </c>
      <c r="Y270" s="37">
        <f>INFO!$D$26</f>
        <v>0</v>
      </c>
      <c r="Z270" s="37">
        <f>INFO!$D$27</f>
        <v>0</v>
      </c>
      <c r="AA270" s="37">
        <f>INFO!$D$28</f>
        <v>0</v>
      </c>
      <c r="AB270" s="37">
        <f>INFO!$D$29</f>
        <v>0</v>
      </c>
      <c r="AC270" s="54">
        <f>INFO!$J$10</f>
        <v>3812.0250000000001</v>
      </c>
      <c r="AD270" s="37">
        <f>INFO!$J$9</f>
        <v>45.75</v>
      </c>
      <c r="AE270" s="37">
        <f t="shared" si="13"/>
        <v>0</v>
      </c>
    </row>
    <row r="271" spans="1:31">
      <c r="A271" t="s">
        <v>49</v>
      </c>
      <c r="B271" t="s">
        <v>50</v>
      </c>
      <c r="C271" s="39">
        <v>10088</v>
      </c>
      <c r="D271" s="104">
        <f>SUMIFS(HOLDS!N:N,HOLDS!C:C,B271)+SUMIFS(HOLDS!N:N,HOLDS!C:C,"CH.GR.RVSET")</f>
        <v>0</v>
      </c>
      <c r="E271" t="s">
        <v>6</v>
      </c>
      <c r="F271" s="48">
        <f>VLOOKUP(B271,HOLDS!C:T,5,FALSE)</f>
        <v>129</v>
      </c>
      <c r="G271" s="104">
        <f>SUMIFS(HOLDS!N:N,HOLDS!C:C,B271)</f>
        <v>0</v>
      </c>
      <c r="H271" s="48">
        <f t="shared" si="12"/>
        <v>0</v>
      </c>
      <c r="I271" s="37">
        <f>INFO!$D$6</f>
        <v>0</v>
      </c>
      <c r="J271" s="37">
        <f>INFO!$D$7</f>
        <v>0</v>
      </c>
      <c r="K271" s="37">
        <f>INFO!$D$8</f>
        <v>0</v>
      </c>
      <c r="L271" s="37">
        <f>INFO!$D$9</f>
        <v>0</v>
      </c>
      <c r="M271" s="37">
        <f>INFO!$D$10</f>
        <v>0</v>
      </c>
      <c r="N271" s="37">
        <f>INFO!$D$11</f>
        <v>0</v>
      </c>
      <c r="O271" s="37">
        <f>INFO!$D$13</f>
        <v>0</v>
      </c>
      <c r="P271" s="37">
        <f>INFO!$D$14</f>
        <v>0</v>
      </c>
      <c r="Q271" s="37">
        <f>INFO!$D$15</f>
        <v>0</v>
      </c>
      <c r="R271" s="53">
        <f>INFO!$D$17</f>
        <v>0</v>
      </c>
      <c r="S271" s="37">
        <f>INFO!$D$18</f>
        <v>0</v>
      </c>
      <c r="T271" s="37">
        <f>INFO!$D$19</f>
        <v>0</v>
      </c>
      <c r="U271" s="37">
        <f>INFO!$D$22</f>
        <v>0</v>
      </c>
      <c r="V271" s="37">
        <f>INFO!$D$23</f>
        <v>0</v>
      </c>
      <c r="W271" s="37">
        <f>INFO!$D$24</f>
        <v>0</v>
      </c>
      <c r="X271" s="37">
        <f>INFO!$D$25</f>
        <v>0</v>
      </c>
      <c r="Y271" s="37">
        <f>INFO!$D$26</f>
        <v>0</v>
      </c>
      <c r="Z271" s="37">
        <f>INFO!$D$27</f>
        <v>0</v>
      </c>
      <c r="AA271" s="37">
        <f>INFO!$D$28</f>
        <v>0</v>
      </c>
      <c r="AB271" s="37">
        <f>INFO!$D$29</f>
        <v>0</v>
      </c>
      <c r="AC271" s="54">
        <f>INFO!$J$10</f>
        <v>3812.0250000000001</v>
      </c>
      <c r="AD271" s="37">
        <f>INFO!$J$9</f>
        <v>45.75</v>
      </c>
      <c r="AE271" s="37">
        <f t="shared" si="13"/>
        <v>0</v>
      </c>
    </row>
    <row r="272" spans="1:31">
      <c r="A272" t="s">
        <v>52</v>
      </c>
      <c r="B272" t="s">
        <v>53</v>
      </c>
      <c r="C272" s="39">
        <v>10088</v>
      </c>
      <c r="D272" s="104">
        <f>SUMIFS(HOLDS!N:N,HOLDS!C:C,B272)+SUMIFS(HOLDS!N:N,HOLDS!C:C,"CH.GR.RVSET")</f>
        <v>0</v>
      </c>
      <c r="E272" t="s">
        <v>6</v>
      </c>
      <c r="F272" s="48">
        <f>VLOOKUP(B272,HOLDS!C:T,5,FALSE)</f>
        <v>121.5</v>
      </c>
      <c r="G272" s="104">
        <f>SUMIFS(HOLDS!N:N,HOLDS!C:C,B272)</f>
        <v>0</v>
      </c>
      <c r="H272" s="48">
        <f t="shared" si="12"/>
        <v>0</v>
      </c>
      <c r="I272" s="37">
        <f>INFO!$D$6</f>
        <v>0</v>
      </c>
      <c r="J272" s="37">
        <f>INFO!$D$7</f>
        <v>0</v>
      </c>
      <c r="K272" s="37">
        <f>INFO!$D$8</f>
        <v>0</v>
      </c>
      <c r="L272" s="37">
        <f>INFO!$D$9</f>
        <v>0</v>
      </c>
      <c r="M272" s="37">
        <f>INFO!$D$10</f>
        <v>0</v>
      </c>
      <c r="N272" s="37">
        <f>INFO!$D$11</f>
        <v>0</v>
      </c>
      <c r="O272" s="37">
        <f>INFO!$D$13</f>
        <v>0</v>
      </c>
      <c r="P272" s="37">
        <f>INFO!$D$14</f>
        <v>0</v>
      </c>
      <c r="Q272" s="37">
        <f>INFO!$D$15</f>
        <v>0</v>
      </c>
      <c r="R272" s="53">
        <f>INFO!$D$17</f>
        <v>0</v>
      </c>
      <c r="S272" s="37">
        <f>INFO!$D$18</f>
        <v>0</v>
      </c>
      <c r="T272" s="37">
        <f>INFO!$D$19</f>
        <v>0</v>
      </c>
      <c r="U272" s="37">
        <f>INFO!$D$22</f>
        <v>0</v>
      </c>
      <c r="V272" s="37">
        <f>INFO!$D$23</f>
        <v>0</v>
      </c>
      <c r="W272" s="37">
        <f>INFO!$D$24</f>
        <v>0</v>
      </c>
      <c r="X272" s="37">
        <f>INFO!$D$25</f>
        <v>0</v>
      </c>
      <c r="Y272" s="37">
        <f>INFO!$D$26</f>
        <v>0</v>
      </c>
      <c r="Z272" s="37">
        <f>INFO!$D$27</f>
        <v>0</v>
      </c>
      <c r="AA272" s="37">
        <f>INFO!$D$28</f>
        <v>0</v>
      </c>
      <c r="AB272" s="37">
        <f>INFO!$D$29</f>
        <v>0</v>
      </c>
      <c r="AC272" s="54">
        <f>INFO!$J$10</f>
        <v>3812.0250000000001</v>
      </c>
      <c r="AD272" s="37">
        <f>INFO!$J$9</f>
        <v>45.75</v>
      </c>
      <c r="AE272" s="37">
        <f t="shared" si="13"/>
        <v>0</v>
      </c>
    </row>
    <row r="273" spans="1:31">
      <c r="A273" t="s">
        <v>54</v>
      </c>
      <c r="B273" t="s">
        <v>55</v>
      </c>
      <c r="C273" s="39">
        <v>10088</v>
      </c>
      <c r="D273" s="104">
        <f>SUMIFS(HOLDS!N:N,HOLDS!C:C,B273)+SUMIFS(HOLDS!N:N,HOLDS!C:C,"CH.GR.RVSET")</f>
        <v>0</v>
      </c>
      <c r="E273" t="s">
        <v>6</v>
      </c>
      <c r="F273" s="48">
        <f>VLOOKUP(B273,HOLDS!C:T,5,FALSE)</f>
        <v>133</v>
      </c>
      <c r="G273" s="104">
        <f>SUMIFS(HOLDS!N:N,HOLDS!C:C,B273)</f>
        <v>0</v>
      </c>
      <c r="H273" s="48">
        <f t="shared" si="12"/>
        <v>0</v>
      </c>
      <c r="I273" s="37">
        <f>INFO!$D$6</f>
        <v>0</v>
      </c>
      <c r="J273" s="37">
        <f>INFO!$D$7</f>
        <v>0</v>
      </c>
      <c r="K273" s="37">
        <f>INFO!$D$8</f>
        <v>0</v>
      </c>
      <c r="L273" s="37">
        <f>INFO!$D$9</f>
        <v>0</v>
      </c>
      <c r="M273" s="37">
        <f>INFO!$D$10</f>
        <v>0</v>
      </c>
      <c r="N273" s="37">
        <f>INFO!$D$11</f>
        <v>0</v>
      </c>
      <c r="O273" s="37">
        <f>INFO!$D$13</f>
        <v>0</v>
      </c>
      <c r="P273" s="37">
        <f>INFO!$D$14</f>
        <v>0</v>
      </c>
      <c r="Q273" s="37">
        <f>INFO!$D$15</f>
        <v>0</v>
      </c>
      <c r="R273" s="53">
        <f>INFO!$D$17</f>
        <v>0</v>
      </c>
      <c r="S273" s="37">
        <f>INFO!$D$18</f>
        <v>0</v>
      </c>
      <c r="T273" s="37">
        <f>INFO!$D$19</f>
        <v>0</v>
      </c>
      <c r="U273" s="37">
        <f>INFO!$D$22</f>
        <v>0</v>
      </c>
      <c r="V273" s="37">
        <f>INFO!$D$23</f>
        <v>0</v>
      </c>
      <c r="W273" s="37">
        <f>INFO!$D$24</f>
        <v>0</v>
      </c>
      <c r="X273" s="37">
        <f>INFO!$D$25</f>
        <v>0</v>
      </c>
      <c r="Y273" s="37">
        <f>INFO!$D$26</f>
        <v>0</v>
      </c>
      <c r="Z273" s="37">
        <f>INFO!$D$27</f>
        <v>0</v>
      </c>
      <c r="AA273" s="37">
        <f>INFO!$D$28</f>
        <v>0</v>
      </c>
      <c r="AB273" s="37">
        <f>INFO!$D$29</f>
        <v>0</v>
      </c>
      <c r="AC273" s="54">
        <f>INFO!$J$10</f>
        <v>3812.0250000000001</v>
      </c>
      <c r="AD273" s="37">
        <f>INFO!$J$9</f>
        <v>45.75</v>
      </c>
      <c r="AE273" s="37">
        <f t="shared" si="13"/>
        <v>0</v>
      </c>
    </row>
    <row r="274" spans="1:31">
      <c r="A274" t="s">
        <v>56</v>
      </c>
      <c r="B274" t="s">
        <v>57</v>
      </c>
      <c r="C274" s="39">
        <v>10088</v>
      </c>
      <c r="D274" s="104">
        <f>SUMIFS(HOLDS!N:N,HOLDS!C:C,B274)+SUMIFS(HOLDS!N:N,HOLDS!C:C,"CH.GR.RVSET")</f>
        <v>0</v>
      </c>
      <c r="E274" t="s">
        <v>6</v>
      </c>
      <c r="F274" s="48">
        <f>VLOOKUP(B274,HOLDS!C:T,5,FALSE)</f>
        <v>125</v>
      </c>
      <c r="G274" s="104">
        <f>SUMIFS(HOLDS!N:N,HOLDS!C:C,B274)</f>
        <v>0</v>
      </c>
      <c r="H274" s="48">
        <f t="shared" si="12"/>
        <v>0</v>
      </c>
      <c r="I274" s="37">
        <f>INFO!$D$6</f>
        <v>0</v>
      </c>
      <c r="J274" s="37">
        <f>INFO!$D$7</f>
        <v>0</v>
      </c>
      <c r="K274" s="37">
        <f>INFO!$D$8</f>
        <v>0</v>
      </c>
      <c r="L274" s="37">
        <f>INFO!$D$9</f>
        <v>0</v>
      </c>
      <c r="M274" s="37">
        <f>INFO!$D$10</f>
        <v>0</v>
      </c>
      <c r="N274" s="37">
        <f>INFO!$D$11</f>
        <v>0</v>
      </c>
      <c r="O274" s="37">
        <f>INFO!$D$13</f>
        <v>0</v>
      </c>
      <c r="P274" s="37">
        <f>INFO!$D$14</f>
        <v>0</v>
      </c>
      <c r="Q274" s="37">
        <f>INFO!$D$15</f>
        <v>0</v>
      </c>
      <c r="R274" s="53">
        <f>INFO!$D$17</f>
        <v>0</v>
      </c>
      <c r="S274" s="37">
        <f>INFO!$D$18</f>
        <v>0</v>
      </c>
      <c r="T274" s="37">
        <f>INFO!$D$19</f>
        <v>0</v>
      </c>
      <c r="U274" s="37">
        <f>INFO!$D$22</f>
        <v>0</v>
      </c>
      <c r="V274" s="37">
        <f>INFO!$D$23</f>
        <v>0</v>
      </c>
      <c r="W274" s="37">
        <f>INFO!$D$24</f>
        <v>0</v>
      </c>
      <c r="X274" s="37">
        <f>INFO!$D$25</f>
        <v>0</v>
      </c>
      <c r="Y274" s="37">
        <f>INFO!$D$26</f>
        <v>0</v>
      </c>
      <c r="Z274" s="37">
        <f>INFO!$D$27</f>
        <v>0</v>
      </c>
      <c r="AA274" s="37">
        <f>INFO!$D$28</f>
        <v>0</v>
      </c>
      <c r="AB274" s="37">
        <f>INFO!$D$29</f>
        <v>0</v>
      </c>
      <c r="AC274" s="54">
        <f>INFO!$J$10</f>
        <v>3812.0250000000001</v>
      </c>
      <c r="AD274" s="37">
        <f>INFO!$J$9</f>
        <v>45.75</v>
      </c>
      <c r="AE274" s="37">
        <f t="shared" si="13"/>
        <v>0</v>
      </c>
    </row>
    <row r="275" spans="1:31">
      <c r="A275" t="s">
        <v>58</v>
      </c>
      <c r="B275" t="s">
        <v>59</v>
      </c>
      <c r="C275" s="39">
        <v>10088</v>
      </c>
      <c r="D275" s="104">
        <f>SUMIFS(HOLDS!N:N,HOLDS!C:C,B275)+SUMIFS(HOLDS!N:N,HOLDS!C:C,"CH.GR.RVSET")</f>
        <v>0</v>
      </c>
      <c r="E275" t="s">
        <v>6</v>
      </c>
      <c r="F275" s="48">
        <f>VLOOKUP(B275,HOLDS!C:T,5,FALSE)</f>
        <v>131</v>
      </c>
      <c r="G275" s="104">
        <f>SUMIFS(HOLDS!N:N,HOLDS!C:C,B275)</f>
        <v>0</v>
      </c>
      <c r="H275" s="48">
        <f t="shared" si="12"/>
        <v>0</v>
      </c>
      <c r="I275" s="37">
        <f>INFO!$D$6</f>
        <v>0</v>
      </c>
      <c r="J275" s="37">
        <f>INFO!$D$7</f>
        <v>0</v>
      </c>
      <c r="K275" s="37">
        <f>INFO!$D$8</f>
        <v>0</v>
      </c>
      <c r="L275" s="37">
        <f>INFO!$D$9</f>
        <v>0</v>
      </c>
      <c r="M275" s="37">
        <f>INFO!$D$10</f>
        <v>0</v>
      </c>
      <c r="N275" s="37">
        <f>INFO!$D$11</f>
        <v>0</v>
      </c>
      <c r="O275" s="37">
        <f>INFO!$D$13</f>
        <v>0</v>
      </c>
      <c r="P275" s="37">
        <f>INFO!$D$14</f>
        <v>0</v>
      </c>
      <c r="Q275" s="37">
        <f>INFO!$D$15</f>
        <v>0</v>
      </c>
      <c r="R275" s="53">
        <f>INFO!$D$17</f>
        <v>0</v>
      </c>
      <c r="S275" s="37">
        <f>INFO!$D$18</f>
        <v>0</v>
      </c>
      <c r="T275" s="37">
        <f>INFO!$D$19</f>
        <v>0</v>
      </c>
      <c r="U275" s="37">
        <f>INFO!$D$22</f>
        <v>0</v>
      </c>
      <c r="V275" s="37">
        <f>INFO!$D$23</f>
        <v>0</v>
      </c>
      <c r="W275" s="37">
        <f>INFO!$D$24</f>
        <v>0</v>
      </c>
      <c r="X275" s="37">
        <f>INFO!$D$25</f>
        <v>0</v>
      </c>
      <c r="Y275" s="37">
        <f>INFO!$D$26</f>
        <v>0</v>
      </c>
      <c r="Z275" s="37">
        <f>INFO!$D$27</f>
        <v>0</v>
      </c>
      <c r="AA275" s="37">
        <f>INFO!$D$28</f>
        <v>0</v>
      </c>
      <c r="AB275" s="37">
        <f>INFO!$D$29</f>
        <v>0</v>
      </c>
      <c r="AC275" s="54">
        <f>INFO!$J$10</f>
        <v>3812.0250000000001</v>
      </c>
      <c r="AD275" s="37">
        <f>INFO!$J$9</f>
        <v>45.75</v>
      </c>
      <c r="AE275" s="37">
        <f t="shared" si="13"/>
        <v>0</v>
      </c>
    </row>
    <row r="276" spans="1:31">
      <c r="A276" t="s">
        <v>60</v>
      </c>
      <c r="B276" t="s">
        <v>61</v>
      </c>
      <c r="C276" s="39">
        <v>10088</v>
      </c>
      <c r="D276" s="104">
        <f>SUMIFS(HOLDS!N:N,HOLDS!C:C,B276)+SUMIFS(HOLDS!N:N,HOLDS!C:C,"CH.GR.RVSET")</f>
        <v>0</v>
      </c>
      <c r="E276" t="s">
        <v>6</v>
      </c>
      <c r="F276" s="48">
        <f>VLOOKUP(B276,HOLDS!C:T,5,FALSE)</f>
        <v>129.5</v>
      </c>
      <c r="G276" s="104">
        <f>SUMIFS(HOLDS!N:N,HOLDS!C:C,B276)</f>
        <v>0</v>
      </c>
      <c r="H276" s="48">
        <f t="shared" si="12"/>
        <v>0</v>
      </c>
      <c r="I276" s="37">
        <f>INFO!$D$6</f>
        <v>0</v>
      </c>
      <c r="J276" s="37">
        <f>INFO!$D$7</f>
        <v>0</v>
      </c>
      <c r="K276" s="37">
        <f>INFO!$D$8</f>
        <v>0</v>
      </c>
      <c r="L276" s="37">
        <f>INFO!$D$9</f>
        <v>0</v>
      </c>
      <c r="M276" s="37">
        <f>INFO!$D$10</f>
        <v>0</v>
      </c>
      <c r="N276" s="37">
        <f>INFO!$D$11</f>
        <v>0</v>
      </c>
      <c r="O276" s="37">
        <f>INFO!$D$13</f>
        <v>0</v>
      </c>
      <c r="P276" s="37">
        <f>INFO!$D$14</f>
        <v>0</v>
      </c>
      <c r="Q276" s="37">
        <f>INFO!$D$15</f>
        <v>0</v>
      </c>
      <c r="R276" s="53">
        <f>INFO!$D$17</f>
        <v>0</v>
      </c>
      <c r="S276" s="37">
        <f>INFO!$D$18</f>
        <v>0</v>
      </c>
      <c r="T276" s="37">
        <f>INFO!$D$19</f>
        <v>0</v>
      </c>
      <c r="U276" s="37">
        <f>INFO!$D$22</f>
        <v>0</v>
      </c>
      <c r="V276" s="37">
        <f>INFO!$D$23</f>
        <v>0</v>
      </c>
      <c r="W276" s="37">
        <f>INFO!$D$24</f>
        <v>0</v>
      </c>
      <c r="X276" s="37">
        <f>INFO!$D$25</f>
        <v>0</v>
      </c>
      <c r="Y276" s="37">
        <f>INFO!$D$26</f>
        <v>0</v>
      </c>
      <c r="Z276" s="37">
        <f>INFO!$D$27</f>
        <v>0</v>
      </c>
      <c r="AA276" s="37">
        <f>INFO!$D$28</f>
        <v>0</v>
      </c>
      <c r="AB276" s="37">
        <f>INFO!$D$29</f>
        <v>0</v>
      </c>
      <c r="AC276" s="54">
        <f>INFO!$J$10</f>
        <v>3812.0250000000001</v>
      </c>
      <c r="AD276" s="37">
        <f>INFO!$J$9</f>
        <v>45.75</v>
      </c>
      <c r="AE276" s="37">
        <f t="shared" si="13"/>
        <v>0</v>
      </c>
    </row>
    <row r="277" spans="1:31">
      <c r="A277" t="s">
        <v>62</v>
      </c>
      <c r="B277" t="s">
        <v>63</v>
      </c>
      <c r="C277" s="39">
        <v>10088</v>
      </c>
      <c r="D277" s="104">
        <f>SUMIFS(HOLDS!N:N,HOLDS!C:C,B277)+SUMIFS(HOLDS!N:N,HOLDS!C:C,"CH.GR.RVSET")</f>
        <v>0</v>
      </c>
      <c r="E277" t="s">
        <v>6</v>
      </c>
      <c r="F277" s="48">
        <f>VLOOKUP(B277,HOLDS!C:T,5,FALSE)</f>
        <v>139.5</v>
      </c>
      <c r="G277" s="104">
        <f>SUMIFS(HOLDS!N:N,HOLDS!C:C,B277)</f>
        <v>0</v>
      </c>
      <c r="H277" s="48">
        <f t="shared" si="12"/>
        <v>0</v>
      </c>
      <c r="I277" s="37">
        <f>INFO!$D$6</f>
        <v>0</v>
      </c>
      <c r="J277" s="37">
        <f>INFO!$D$7</f>
        <v>0</v>
      </c>
      <c r="K277" s="37">
        <f>INFO!$D$8</f>
        <v>0</v>
      </c>
      <c r="L277" s="37">
        <f>INFO!$D$9</f>
        <v>0</v>
      </c>
      <c r="M277" s="37">
        <f>INFO!$D$10</f>
        <v>0</v>
      </c>
      <c r="N277" s="37">
        <f>INFO!$D$11</f>
        <v>0</v>
      </c>
      <c r="O277" s="37">
        <f>INFO!$D$13</f>
        <v>0</v>
      </c>
      <c r="P277" s="37">
        <f>INFO!$D$14</f>
        <v>0</v>
      </c>
      <c r="Q277" s="37">
        <f>INFO!$D$15</f>
        <v>0</v>
      </c>
      <c r="R277" s="53">
        <f>INFO!$D$17</f>
        <v>0</v>
      </c>
      <c r="S277" s="37">
        <f>INFO!$D$18</f>
        <v>0</v>
      </c>
      <c r="T277" s="37">
        <f>INFO!$D$19</f>
        <v>0</v>
      </c>
      <c r="U277" s="37">
        <f>INFO!$D$22</f>
        <v>0</v>
      </c>
      <c r="V277" s="37">
        <f>INFO!$D$23</f>
        <v>0</v>
      </c>
      <c r="W277" s="37">
        <f>INFO!$D$24</f>
        <v>0</v>
      </c>
      <c r="X277" s="37">
        <f>INFO!$D$25</f>
        <v>0</v>
      </c>
      <c r="Y277" s="37">
        <f>INFO!$D$26</f>
        <v>0</v>
      </c>
      <c r="Z277" s="37">
        <f>INFO!$D$27</f>
        <v>0</v>
      </c>
      <c r="AA277" s="37">
        <f>INFO!$D$28</f>
        <v>0</v>
      </c>
      <c r="AB277" s="37">
        <f>INFO!$D$29</f>
        <v>0</v>
      </c>
      <c r="AC277" s="54">
        <f>INFO!$J$10</f>
        <v>3812.0250000000001</v>
      </c>
      <c r="AD277" s="37">
        <f>INFO!$J$9</f>
        <v>45.75</v>
      </c>
      <c r="AE277" s="37">
        <f t="shared" si="13"/>
        <v>0</v>
      </c>
    </row>
    <row r="278" spans="1:31">
      <c r="A278" t="s">
        <v>64</v>
      </c>
      <c r="B278" t="s">
        <v>65</v>
      </c>
      <c r="C278" s="39">
        <v>10088</v>
      </c>
      <c r="D278" s="104">
        <f>SUMIFS(HOLDS!N:N,HOLDS!C:C,B278)+SUMIFS(HOLDS!N:N,HOLDS!C:C,"CH.GR.RVSET")</f>
        <v>0</v>
      </c>
      <c r="E278" t="s">
        <v>6</v>
      </c>
      <c r="F278" s="48">
        <f>VLOOKUP(B278,HOLDS!C:T,5,FALSE)</f>
        <v>131.5</v>
      </c>
      <c r="G278" s="104">
        <f>SUMIFS(HOLDS!N:N,HOLDS!C:C,B278)</f>
        <v>0</v>
      </c>
      <c r="H278" s="48">
        <f t="shared" si="12"/>
        <v>0</v>
      </c>
      <c r="I278" s="37">
        <f>INFO!$D$6</f>
        <v>0</v>
      </c>
      <c r="J278" s="37">
        <f>INFO!$D$7</f>
        <v>0</v>
      </c>
      <c r="K278" s="37">
        <f>INFO!$D$8</f>
        <v>0</v>
      </c>
      <c r="L278" s="37">
        <f>INFO!$D$9</f>
        <v>0</v>
      </c>
      <c r="M278" s="37">
        <f>INFO!$D$10</f>
        <v>0</v>
      </c>
      <c r="N278" s="37">
        <f>INFO!$D$11</f>
        <v>0</v>
      </c>
      <c r="O278" s="37">
        <f>INFO!$D$13</f>
        <v>0</v>
      </c>
      <c r="P278" s="37">
        <f>INFO!$D$14</f>
        <v>0</v>
      </c>
      <c r="Q278" s="37">
        <f>INFO!$D$15</f>
        <v>0</v>
      </c>
      <c r="R278" s="53">
        <f>INFO!$D$17</f>
        <v>0</v>
      </c>
      <c r="S278" s="37">
        <f>INFO!$D$18</f>
        <v>0</v>
      </c>
      <c r="T278" s="37">
        <f>INFO!$D$19</f>
        <v>0</v>
      </c>
      <c r="U278" s="37">
        <f>INFO!$D$22</f>
        <v>0</v>
      </c>
      <c r="V278" s="37">
        <f>INFO!$D$23</f>
        <v>0</v>
      </c>
      <c r="W278" s="37">
        <f>INFO!$D$24</f>
        <v>0</v>
      </c>
      <c r="X278" s="37">
        <f>INFO!$D$25</f>
        <v>0</v>
      </c>
      <c r="Y278" s="37">
        <f>INFO!$D$26</f>
        <v>0</v>
      </c>
      <c r="Z278" s="37">
        <f>INFO!$D$27</f>
        <v>0</v>
      </c>
      <c r="AA278" s="37">
        <f>INFO!$D$28</f>
        <v>0</v>
      </c>
      <c r="AB278" s="37">
        <f>INFO!$D$29</f>
        <v>0</v>
      </c>
      <c r="AC278" s="54">
        <f>INFO!$J$10</f>
        <v>3812.0250000000001</v>
      </c>
      <c r="AD278" s="37">
        <f>INFO!$J$9</f>
        <v>45.75</v>
      </c>
      <c r="AE278" s="37">
        <f t="shared" si="13"/>
        <v>0</v>
      </c>
    </row>
    <row r="279" spans="1:31">
      <c r="A279" t="s">
        <v>66</v>
      </c>
      <c r="B279" t="s">
        <v>67</v>
      </c>
      <c r="C279" s="39">
        <v>10088</v>
      </c>
      <c r="D279" s="104">
        <f>SUMIFS(HOLDS!N:N,HOLDS!C:C,B279)+SUMIFS(HOLDS!N:N,HOLDS!C:C,"CH.GR.RVSET")</f>
        <v>0</v>
      </c>
      <c r="E279" t="s">
        <v>6</v>
      </c>
      <c r="F279" s="48">
        <f>VLOOKUP(B279,HOLDS!C:T,5,FALSE)</f>
        <v>123</v>
      </c>
      <c r="G279" s="104">
        <f>SUMIFS(HOLDS!N:N,HOLDS!C:C,B279)</f>
        <v>0</v>
      </c>
      <c r="H279" s="48">
        <f t="shared" si="12"/>
        <v>0</v>
      </c>
      <c r="I279" s="37">
        <f>INFO!$D$6</f>
        <v>0</v>
      </c>
      <c r="J279" s="37">
        <f>INFO!$D$7</f>
        <v>0</v>
      </c>
      <c r="K279" s="37">
        <f>INFO!$D$8</f>
        <v>0</v>
      </c>
      <c r="L279" s="37">
        <f>INFO!$D$9</f>
        <v>0</v>
      </c>
      <c r="M279" s="37">
        <f>INFO!$D$10</f>
        <v>0</v>
      </c>
      <c r="N279" s="37">
        <f>INFO!$D$11</f>
        <v>0</v>
      </c>
      <c r="O279" s="37">
        <f>INFO!$D$13</f>
        <v>0</v>
      </c>
      <c r="P279" s="37">
        <f>INFO!$D$14</f>
        <v>0</v>
      </c>
      <c r="Q279" s="37">
        <f>INFO!$D$15</f>
        <v>0</v>
      </c>
      <c r="R279" s="53">
        <f>INFO!$D$17</f>
        <v>0</v>
      </c>
      <c r="S279" s="37">
        <f>INFO!$D$18</f>
        <v>0</v>
      </c>
      <c r="T279" s="37">
        <f>INFO!$D$19</f>
        <v>0</v>
      </c>
      <c r="U279" s="37">
        <f>INFO!$D$22</f>
        <v>0</v>
      </c>
      <c r="V279" s="37">
        <f>INFO!$D$23</f>
        <v>0</v>
      </c>
      <c r="W279" s="37">
        <f>INFO!$D$24</f>
        <v>0</v>
      </c>
      <c r="X279" s="37">
        <f>INFO!$D$25</f>
        <v>0</v>
      </c>
      <c r="Y279" s="37">
        <f>INFO!$D$26</f>
        <v>0</v>
      </c>
      <c r="Z279" s="37">
        <f>INFO!$D$27</f>
        <v>0</v>
      </c>
      <c r="AA279" s="37">
        <f>INFO!$D$28</f>
        <v>0</v>
      </c>
      <c r="AB279" s="37">
        <f>INFO!$D$29</f>
        <v>0</v>
      </c>
      <c r="AC279" s="54">
        <f>INFO!$J$10</f>
        <v>3812.0250000000001</v>
      </c>
      <c r="AD279" s="37">
        <f>INFO!$J$9</f>
        <v>45.75</v>
      </c>
      <c r="AE279" s="37">
        <f t="shared" si="13"/>
        <v>0</v>
      </c>
    </row>
    <row r="280" spans="1:31">
      <c r="A280" t="s">
        <v>68</v>
      </c>
      <c r="B280" t="s">
        <v>69</v>
      </c>
      <c r="C280" s="39">
        <v>10088</v>
      </c>
      <c r="D280" s="104">
        <f>SUMIFS(HOLDS!N:N,HOLDS!C:C,B280)+SUMIFS(HOLDS!N:N,HOLDS!C:C,"CH.GR.RVSET")</f>
        <v>0</v>
      </c>
      <c r="E280" t="s">
        <v>6</v>
      </c>
      <c r="F280" s="48">
        <f>VLOOKUP(B280,HOLDS!C:T,5,FALSE)</f>
        <v>136.5</v>
      </c>
      <c r="G280" s="104">
        <f>SUMIFS(HOLDS!N:N,HOLDS!C:C,B280)</f>
        <v>0</v>
      </c>
      <c r="H280" s="48">
        <f t="shared" si="12"/>
        <v>0</v>
      </c>
      <c r="I280" s="37">
        <f>INFO!$D$6</f>
        <v>0</v>
      </c>
      <c r="J280" s="37">
        <f>INFO!$D$7</f>
        <v>0</v>
      </c>
      <c r="K280" s="37">
        <f>INFO!$D$8</f>
        <v>0</v>
      </c>
      <c r="L280" s="37">
        <f>INFO!$D$9</f>
        <v>0</v>
      </c>
      <c r="M280" s="37">
        <f>INFO!$D$10</f>
        <v>0</v>
      </c>
      <c r="N280" s="37">
        <f>INFO!$D$11</f>
        <v>0</v>
      </c>
      <c r="O280" s="37">
        <f>INFO!$D$13</f>
        <v>0</v>
      </c>
      <c r="P280" s="37">
        <f>INFO!$D$14</f>
        <v>0</v>
      </c>
      <c r="Q280" s="37">
        <f>INFO!$D$15</f>
        <v>0</v>
      </c>
      <c r="R280" s="53">
        <f>INFO!$D$17</f>
        <v>0</v>
      </c>
      <c r="S280" s="37">
        <f>INFO!$D$18</f>
        <v>0</v>
      </c>
      <c r="T280" s="37">
        <f>INFO!$D$19</f>
        <v>0</v>
      </c>
      <c r="U280" s="37">
        <f>INFO!$D$22</f>
        <v>0</v>
      </c>
      <c r="V280" s="37">
        <f>INFO!$D$23</f>
        <v>0</v>
      </c>
      <c r="W280" s="37">
        <f>INFO!$D$24</f>
        <v>0</v>
      </c>
      <c r="X280" s="37">
        <f>INFO!$D$25</f>
        <v>0</v>
      </c>
      <c r="Y280" s="37">
        <f>INFO!$D$26</f>
        <v>0</v>
      </c>
      <c r="Z280" s="37">
        <f>INFO!$D$27</f>
        <v>0</v>
      </c>
      <c r="AA280" s="37">
        <f>INFO!$D$28</f>
        <v>0</v>
      </c>
      <c r="AB280" s="37">
        <f>INFO!$D$29</f>
        <v>0</v>
      </c>
      <c r="AC280" s="54">
        <f>INFO!$J$10</f>
        <v>3812.0250000000001</v>
      </c>
      <c r="AD280" s="37">
        <f>INFO!$J$9</f>
        <v>45.75</v>
      </c>
      <c r="AE280" s="37">
        <f t="shared" si="13"/>
        <v>0</v>
      </c>
    </row>
    <row r="281" spans="1:31">
      <c r="A281" t="s">
        <v>70</v>
      </c>
      <c r="B281" t="s">
        <v>71</v>
      </c>
      <c r="C281" s="39">
        <v>10088</v>
      </c>
      <c r="D281" s="104">
        <f>SUMIFS(HOLDS!N:N,HOLDS!C:C,B281)+SUMIFS(HOLDS!N:N,HOLDS!C:C,"CH.GR.RVSET")</f>
        <v>0</v>
      </c>
      <c r="E281" t="s">
        <v>6</v>
      </c>
      <c r="F281" s="48">
        <f>VLOOKUP(B281,HOLDS!C:T,5,FALSE)</f>
        <v>159.5</v>
      </c>
      <c r="G281" s="104">
        <f>SUMIFS(HOLDS!N:N,HOLDS!C:C,B281)</f>
        <v>0</v>
      </c>
      <c r="H281" s="48">
        <f t="shared" si="12"/>
        <v>0</v>
      </c>
      <c r="I281" s="37">
        <f>INFO!$D$6</f>
        <v>0</v>
      </c>
      <c r="J281" s="37">
        <f>INFO!$D$7</f>
        <v>0</v>
      </c>
      <c r="K281" s="37">
        <f>INFO!$D$8</f>
        <v>0</v>
      </c>
      <c r="L281" s="37">
        <f>INFO!$D$9</f>
        <v>0</v>
      </c>
      <c r="M281" s="37">
        <f>INFO!$D$10</f>
        <v>0</v>
      </c>
      <c r="N281" s="37">
        <f>INFO!$D$11</f>
        <v>0</v>
      </c>
      <c r="O281" s="37">
        <f>INFO!$D$13</f>
        <v>0</v>
      </c>
      <c r="P281" s="37">
        <f>INFO!$D$14</f>
        <v>0</v>
      </c>
      <c r="Q281" s="37">
        <f>INFO!$D$15</f>
        <v>0</v>
      </c>
      <c r="R281" s="53">
        <f>INFO!$D$17</f>
        <v>0</v>
      </c>
      <c r="S281" s="37">
        <f>INFO!$D$18</f>
        <v>0</v>
      </c>
      <c r="T281" s="37">
        <f>INFO!$D$19</f>
        <v>0</v>
      </c>
      <c r="U281" s="37">
        <f>INFO!$D$22</f>
        <v>0</v>
      </c>
      <c r="V281" s="37">
        <f>INFO!$D$23</f>
        <v>0</v>
      </c>
      <c r="W281" s="37">
        <f>INFO!$D$24</f>
        <v>0</v>
      </c>
      <c r="X281" s="37">
        <f>INFO!$D$25</f>
        <v>0</v>
      </c>
      <c r="Y281" s="37">
        <f>INFO!$D$26</f>
        <v>0</v>
      </c>
      <c r="Z281" s="37">
        <f>INFO!$D$27</f>
        <v>0</v>
      </c>
      <c r="AA281" s="37">
        <f>INFO!$D$28</f>
        <v>0</v>
      </c>
      <c r="AB281" s="37">
        <f>INFO!$D$29</f>
        <v>0</v>
      </c>
      <c r="AC281" s="54">
        <f>INFO!$J$10</f>
        <v>3812.0250000000001</v>
      </c>
      <c r="AD281" s="37">
        <f>INFO!$J$9</f>
        <v>45.75</v>
      </c>
      <c r="AE281" s="37">
        <f t="shared" si="13"/>
        <v>0</v>
      </c>
    </row>
    <row r="282" spans="1:31">
      <c r="A282" t="s">
        <v>73</v>
      </c>
      <c r="B282" t="s">
        <v>74</v>
      </c>
      <c r="C282" s="39">
        <v>10088</v>
      </c>
      <c r="D282" s="104">
        <f>SUMIFS(HOLDS!N:N,HOLDS!C:C,B282)+SUMIFS(HOLDS!N:N,HOLDS!C:C,"CH.GR.RVSET")</f>
        <v>0</v>
      </c>
      <c r="E282" t="s">
        <v>6</v>
      </c>
      <c r="F282" s="48">
        <f>VLOOKUP(B282,HOLDS!C:T,5,FALSE)</f>
        <v>161.5</v>
      </c>
      <c r="G282" s="104">
        <f>SUMIFS(HOLDS!N:N,HOLDS!C:C,B282)</f>
        <v>0</v>
      </c>
      <c r="H282" s="48">
        <f t="shared" si="12"/>
        <v>0</v>
      </c>
      <c r="I282" s="37">
        <f>INFO!$D$6</f>
        <v>0</v>
      </c>
      <c r="J282" s="37">
        <f>INFO!$D$7</f>
        <v>0</v>
      </c>
      <c r="K282" s="37">
        <f>INFO!$D$8</f>
        <v>0</v>
      </c>
      <c r="L282" s="37">
        <f>INFO!$D$9</f>
        <v>0</v>
      </c>
      <c r="M282" s="37">
        <f>INFO!$D$10</f>
        <v>0</v>
      </c>
      <c r="N282" s="37">
        <f>INFO!$D$11</f>
        <v>0</v>
      </c>
      <c r="O282" s="37">
        <f>INFO!$D$13</f>
        <v>0</v>
      </c>
      <c r="P282" s="37">
        <f>INFO!$D$14</f>
        <v>0</v>
      </c>
      <c r="Q282" s="37">
        <f>INFO!$D$15</f>
        <v>0</v>
      </c>
      <c r="R282" s="53">
        <f>INFO!$D$17</f>
        <v>0</v>
      </c>
      <c r="S282" s="37">
        <f>INFO!$D$18</f>
        <v>0</v>
      </c>
      <c r="T282" s="37">
        <f>INFO!$D$19</f>
        <v>0</v>
      </c>
      <c r="U282" s="37">
        <f>INFO!$D$22</f>
        <v>0</v>
      </c>
      <c r="V282" s="37">
        <f>INFO!$D$23</f>
        <v>0</v>
      </c>
      <c r="W282" s="37">
        <f>INFO!$D$24</f>
        <v>0</v>
      </c>
      <c r="X282" s="37">
        <f>INFO!$D$25</f>
        <v>0</v>
      </c>
      <c r="Y282" s="37">
        <f>INFO!$D$26</f>
        <v>0</v>
      </c>
      <c r="Z282" s="37">
        <f>INFO!$D$27</f>
        <v>0</v>
      </c>
      <c r="AA282" s="37">
        <f>INFO!$D$28</f>
        <v>0</v>
      </c>
      <c r="AB282" s="37">
        <f>INFO!$D$29</f>
        <v>0</v>
      </c>
      <c r="AC282" s="54">
        <f>INFO!$J$10</f>
        <v>3812.0250000000001</v>
      </c>
      <c r="AD282" s="37">
        <f>INFO!$J$9</f>
        <v>45.75</v>
      </c>
      <c r="AE282" s="37">
        <f t="shared" si="13"/>
        <v>0</v>
      </c>
    </row>
    <row r="283" spans="1:31">
      <c r="A283" t="s">
        <v>75</v>
      </c>
      <c r="B283" t="s">
        <v>76</v>
      </c>
      <c r="C283" s="39">
        <v>10088</v>
      </c>
      <c r="D283" s="104">
        <f>SUMIFS(HOLDS!N:N,HOLDS!C:C,B283)+SUMIFS(HOLDS!N:N,HOLDS!C:C,"CH.GR.RVSET")</f>
        <v>0</v>
      </c>
      <c r="E283" t="s">
        <v>6</v>
      </c>
      <c r="F283" s="48">
        <f>VLOOKUP(B283,HOLDS!C:T,5,FALSE)</f>
        <v>227.5</v>
      </c>
      <c r="G283" s="104">
        <f>SUMIFS(HOLDS!N:N,HOLDS!C:C,B283)</f>
        <v>0</v>
      </c>
      <c r="H283" s="48">
        <f t="shared" si="12"/>
        <v>0</v>
      </c>
      <c r="I283" s="37">
        <f>INFO!$D$6</f>
        <v>0</v>
      </c>
      <c r="J283" s="37">
        <f>INFO!$D$7</f>
        <v>0</v>
      </c>
      <c r="K283" s="37">
        <f>INFO!$D$8</f>
        <v>0</v>
      </c>
      <c r="L283" s="37">
        <f>INFO!$D$9</f>
        <v>0</v>
      </c>
      <c r="M283" s="37">
        <f>INFO!$D$10</f>
        <v>0</v>
      </c>
      <c r="N283" s="37">
        <f>INFO!$D$11</f>
        <v>0</v>
      </c>
      <c r="O283" s="37">
        <f>INFO!$D$13</f>
        <v>0</v>
      </c>
      <c r="P283" s="37">
        <f>INFO!$D$14</f>
        <v>0</v>
      </c>
      <c r="Q283" s="37">
        <f>INFO!$D$15</f>
        <v>0</v>
      </c>
      <c r="R283" s="53">
        <f>INFO!$D$17</f>
        <v>0</v>
      </c>
      <c r="S283" s="37">
        <f>INFO!$D$18</f>
        <v>0</v>
      </c>
      <c r="T283" s="37">
        <f>INFO!$D$19</f>
        <v>0</v>
      </c>
      <c r="U283" s="37">
        <f>INFO!$D$22</f>
        <v>0</v>
      </c>
      <c r="V283" s="37">
        <f>INFO!$D$23</f>
        <v>0</v>
      </c>
      <c r="W283" s="37">
        <f>INFO!$D$24</f>
        <v>0</v>
      </c>
      <c r="X283" s="37">
        <f>INFO!$D$25</f>
        <v>0</v>
      </c>
      <c r="Y283" s="37">
        <f>INFO!$D$26</f>
        <v>0</v>
      </c>
      <c r="Z283" s="37">
        <f>INFO!$D$27</f>
        <v>0</v>
      </c>
      <c r="AA283" s="37">
        <f>INFO!$D$28</f>
        <v>0</v>
      </c>
      <c r="AB283" s="37">
        <f>INFO!$D$29</f>
        <v>0</v>
      </c>
      <c r="AC283" s="54">
        <f>INFO!$J$10</f>
        <v>3812.0250000000001</v>
      </c>
      <c r="AD283" s="37">
        <f>INFO!$J$9</f>
        <v>45.75</v>
      </c>
      <c r="AE283" s="37">
        <f t="shared" si="13"/>
        <v>0</v>
      </c>
    </row>
    <row r="284" spans="1:31">
      <c r="A284" t="s">
        <v>77</v>
      </c>
      <c r="B284" t="s">
        <v>78</v>
      </c>
      <c r="C284" s="39">
        <v>10088</v>
      </c>
      <c r="D284" s="104">
        <f>SUMIFS(HOLDS!N:N,HOLDS!C:C,B284)+SUMIFS(HOLDS!N:N,HOLDS!C:C,"CH.GR.RVSET")</f>
        <v>0</v>
      </c>
      <c r="E284" t="s">
        <v>6</v>
      </c>
      <c r="F284" s="48">
        <f>VLOOKUP(B284,HOLDS!C:T,5,FALSE)</f>
        <v>153</v>
      </c>
      <c r="G284" s="104">
        <f>SUMIFS(HOLDS!N:N,HOLDS!C:C,B284)</f>
        <v>0</v>
      </c>
      <c r="H284" s="48">
        <f t="shared" si="12"/>
        <v>0</v>
      </c>
      <c r="I284" s="37">
        <f>INFO!$D$6</f>
        <v>0</v>
      </c>
      <c r="J284" s="37">
        <f>INFO!$D$7</f>
        <v>0</v>
      </c>
      <c r="K284" s="37">
        <f>INFO!$D$8</f>
        <v>0</v>
      </c>
      <c r="L284" s="37">
        <f>INFO!$D$9</f>
        <v>0</v>
      </c>
      <c r="M284" s="37">
        <f>INFO!$D$10</f>
        <v>0</v>
      </c>
      <c r="N284" s="37">
        <f>INFO!$D$11</f>
        <v>0</v>
      </c>
      <c r="O284" s="37">
        <f>INFO!$D$13</f>
        <v>0</v>
      </c>
      <c r="P284" s="37">
        <f>INFO!$D$14</f>
        <v>0</v>
      </c>
      <c r="Q284" s="37">
        <f>INFO!$D$15</f>
        <v>0</v>
      </c>
      <c r="R284" s="53">
        <f>INFO!$D$17</f>
        <v>0</v>
      </c>
      <c r="S284" s="37">
        <f>INFO!$D$18</f>
        <v>0</v>
      </c>
      <c r="T284" s="37">
        <f>INFO!$D$19</f>
        <v>0</v>
      </c>
      <c r="U284" s="37">
        <f>INFO!$D$22</f>
        <v>0</v>
      </c>
      <c r="V284" s="37">
        <f>INFO!$D$23</f>
        <v>0</v>
      </c>
      <c r="W284" s="37">
        <f>INFO!$D$24</f>
        <v>0</v>
      </c>
      <c r="X284" s="37">
        <f>INFO!$D$25</f>
        <v>0</v>
      </c>
      <c r="Y284" s="37">
        <f>INFO!$D$26</f>
        <v>0</v>
      </c>
      <c r="Z284" s="37">
        <f>INFO!$D$27</f>
        <v>0</v>
      </c>
      <c r="AA284" s="37">
        <f>INFO!$D$28</f>
        <v>0</v>
      </c>
      <c r="AB284" s="37">
        <f>INFO!$D$29</f>
        <v>0</v>
      </c>
      <c r="AC284" s="54">
        <f>INFO!$J$10</f>
        <v>3812.0250000000001</v>
      </c>
      <c r="AD284" s="37">
        <f>INFO!$J$9</f>
        <v>45.75</v>
      </c>
      <c r="AE284" s="37">
        <f t="shared" si="13"/>
        <v>0</v>
      </c>
    </row>
    <row r="285" spans="1:31">
      <c r="A285" t="s">
        <v>79</v>
      </c>
      <c r="B285" t="s">
        <v>80</v>
      </c>
      <c r="C285" s="39">
        <v>10088</v>
      </c>
      <c r="D285" s="104">
        <f>SUMIFS(HOLDS!N:N,HOLDS!C:C,B285)+SUMIFS(HOLDS!N:N,HOLDS!C:C,"CH.GR.RVSET")</f>
        <v>0</v>
      </c>
      <c r="E285" t="s">
        <v>6</v>
      </c>
      <c r="F285" s="48">
        <f>VLOOKUP(B285,HOLDS!C:T,5,FALSE)</f>
        <v>141</v>
      </c>
      <c r="G285" s="104">
        <f>SUMIFS(HOLDS!N:N,HOLDS!C:C,B285)</f>
        <v>0</v>
      </c>
      <c r="H285" s="48">
        <f t="shared" si="12"/>
        <v>0</v>
      </c>
      <c r="I285" s="37">
        <f>INFO!$D$6</f>
        <v>0</v>
      </c>
      <c r="J285" s="37">
        <f>INFO!$D$7</f>
        <v>0</v>
      </c>
      <c r="K285" s="37">
        <f>INFO!$D$8</f>
        <v>0</v>
      </c>
      <c r="L285" s="37">
        <f>INFO!$D$9</f>
        <v>0</v>
      </c>
      <c r="M285" s="37">
        <f>INFO!$D$10</f>
        <v>0</v>
      </c>
      <c r="N285" s="37">
        <f>INFO!$D$11</f>
        <v>0</v>
      </c>
      <c r="O285" s="37">
        <f>INFO!$D$13</f>
        <v>0</v>
      </c>
      <c r="P285" s="37">
        <f>INFO!$D$14</f>
        <v>0</v>
      </c>
      <c r="Q285" s="37">
        <f>INFO!$D$15</f>
        <v>0</v>
      </c>
      <c r="R285" s="53">
        <f>INFO!$D$17</f>
        <v>0</v>
      </c>
      <c r="S285" s="37">
        <f>INFO!$D$18</f>
        <v>0</v>
      </c>
      <c r="T285" s="37">
        <f>INFO!$D$19</f>
        <v>0</v>
      </c>
      <c r="U285" s="37">
        <f>INFO!$D$22</f>
        <v>0</v>
      </c>
      <c r="V285" s="37">
        <f>INFO!$D$23</f>
        <v>0</v>
      </c>
      <c r="W285" s="37">
        <f>INFO!$D$24</f>
        <v>0</v>
      </c>
      <c r="X285" s="37">
        <f>INFO!$D$25</f>
        <v>0</v>
      </c>
      <c r="Y285" s="37">
        <f>INFO!$D$26</f>
        <v>0</v>
      </c>
      <c r="Z285" s="37">
        <f>INFO!$D$27</f>
        <v>0</v>
      </c>
      <c r="AA285" s="37">
        <f>INFO!$D$28</f>
        <v>0</v>
      </c>
      <c r="AB285" s="37">
        <f>INFO!$D$29</f>
        <v>0</v>
      </c>
      <c r="AC285" s="54">
        <f>INFO!$J$10</f>
        <v>3812.0250000000001</v>
      </c>
      <c r="AD285" s="37">
        <f>INFO!$J$9</f>
        <v>45.75</v>
      </c>
      <c r="AE285" s="37">
        <f t="shared" si="13"/>
        <v>0</v>
      </c>
    </row>
    <row r="286" spans="1:31">
      <c r="A286" t="s">
        <v>81</v>
      </c>
      <c r="B286" t="s">
        <v>82</v>
      </c>
      <c r="C286" s="39">
        <v>10088</v>
      </c>
      <c r="D286" s="104">
        <f>SUMIFS(HOLDS!N:N,HOLDS!C:C,B286)+SUMIFS(HOLDS!N:N,HOLDS!C:C,"CH.GR.RVSET")</f>
        <v>0</v>
      </c>
      <c r="E286" t="s">
        <v>6</v>
      </c>
      <c r="F286" s="48">
        <f>VLOOKUP(B286,HOLDS!C:T,5,FALSE)</f>
        <v>129.5</v>
      </c>
      <c r="G286" s="104">
        <f>SUMIFS(HOLDS!N:N,HOLDS!C:C,B286)</f>
        <v>0</v>
      </c>
      <c r="H286" s="48">
        <f t="shared" si="12"/>
        <v>0</v>
      </c>
      <c r="I286" s="37">
        <f>INFO!$D$6</f>
        <v>0</v>
      </c>
      <c r="J286" s="37">
        <f>INFO!$D$7</f>
        <v>0</v>
      </c>
      <c r="K286" s="37">
        <f>INFO!$D$8</f>
        <v>0</v>
      </c>
      <c r="L286" s="37">
        <f>INFO!$D$9</f>
        <v>0</v>
      </c>
      <c r="M286" s="37">
        <f>INFO!$D$10</f>
        <v>0</v>
      </c>
      <c r="N286" s="37">
        <f>INFO!$D$11</f>
        <v>0</v>
      </c>
      <c r="O286" s="37">
        <f>INFO!$D$13</f>
        <v>0</v>
      </c>
      <c r="P286" s="37">
        <f>INFO!$D$14</f>
        <v>0</v>
      </c>
      <c r="Q286" s="37">
        <f>INFO!$D$15</f>
        <v>0</v>
      </c>
      <c r="R286" s="53">
        <f>INFO!$D$17</f>
        <v>0</v>
      </c>
      <c r="S286" s="37">
        <f>INFO!$D$18</f>
        <v>0</v>
      </c>
      <c r="T286" s="37">
        <f>INFO!$D$19</f>
        <v>0</v>
      </c>
      <c r="U286" s="37">
        <f>INFO!$D$22</f>
        <v>0</v>
      </c>
      <c r="V286" s="37">
        <f>INFO!$D$23</f>
        <v>0</v>
      </c>
      <c r="W286" s="37">
        <f>INFO!$D$24</f>
        <v>0</v>
      </c>
      <c r="X286" s="37">
        <f>INFO!$D$25</f>
        <v>0</v>
      </c>
      <c r="Y286" s="37">
        <f>INFO!$D$26</f>
        <v>0</v>
      </c>
      <c r="Z286" s="37">
        <f>INFO!$D$27</f>
        <v>0</v>
      </c>
      <c r="AA286" s="37">
        <f>INFO!$D$28</f>
        <v>0</v>
      </c>
      <c r="AB286" s="37">
        <f>INFO!$D$29</f>
        <v>0</v>
      </c>
      <c r="AC286" s="54">
        <f>INFO!$J$10</f>
        <v>3812.0250000000001</v>
      </c>
      <c r="AD286" s="37">
        <f>INFO!$J$9</f>
        <v>45.75</v>
      </c>
      <c r="AE286" s="37">
        <f t="shared" si="13"/>
        <v>0</v>
      </c>
    </row>
    <row r="287" spans="1:31">
      <c r="A287" t="s">
        <v>83</v>
      </c>
      <c r="B287" t="s">
        <v>84</v>
      </c>
      <c r="C287" s="39">
        <v>10088</v>
      </c>
      <c r="D287" s="104">
        <f>SUMIFS(HOLDS!N:N,HOLDS!C:C,B287)+SUMIFS(HOLDS!N:N,HOLDS!C:C,"CH.GR.RVSET")</f>
        <v>0</v>
      </c>
      <c r="E287" t="s">
        <v>6</v>
      </c>
      <c r="F287" s="48">
        <f>VLOOKUP(B287,HOLDS!C:T,5,FALSE)</f>
        <v>126.5</v>
      </c>
      <c r="G287" s="104">
        <f>SUMIFS(HOLDS!N:N,HOLDS!C:C,B287)</f>
        <v>0</v>
      </c>
      <c r="H287" s="48">
        <f t="shared" si="12"/>
        <v>0</v>
      </c>
      <c r="I287" s="37">
        <f>INFO!$D$6</f>
        <v>0</v>
      </c>
      <c r="J287" s="37">
        <f>INFO!$D$7</f>
        <v>0</v>
      </c>
      <c r="K287" s="37">
        <f>INFO!$D$8</f>
        <v>0</v>
      </c>
      <c r="L287" s="37">
        <f>INFO!$D$9</f>
        <v>0</v>
      </c>
      <c r="M287" s="37">
        <f>INFO!$D$10</f>
        <v>0</v>
      </c>
      <c r="N287" s="37">
        <f>INFO!$D$11</f>
        <v>0</v>
      </c>
      <c r="O287" s="37">
        <f>INFO!$D$13</f>
        <v>0</v>
      </c>
      <c r="P287" s="37">
        <f>INFO!$D$14</f>
        <v>0</v>
      </c>
      <c r="Q287" s="37">
        <f>INFO!$D$15</f>
        <v>0</v>
      </c>
      <c r="R287" s="53">
        <f>INFO!$D$17</f>
        <v>0</v>
      </c>
      <c r="S287" s="37">
        <f>INFO!$D$18</f>
        <v>0</v>
      </c>
      <c r="T287" s="37">
        <f>INFO!$D$19</f>
        <v>0</v>
      </c>
      <c r="U287" s="37">
        <f>INFO!$D$22</f>
        <v>0</v>
      </c>
      <c r="V287" s="37">
        <f>INFO!$D$23</f>
        <v>0</v>
      </c>
      <c r="W287" s="37">
        <f>INFO!$D$24</f>
        <v>0</v>
      </c>
      <c r="X287" s="37">
        <f>INFO!$D$25</f>
        <v>0</v>
      </c>
      <c r="Y287" s="37">
        <f>INFO!$D$26</f>
        <v>0</v>
      </c>
      <c r="Z287" s="37">
        <f>INFO!$D$27</f>
        <v>0</v>
      </c>
      <c r="AA287" s="37">
        <f>INFO!$D$28</f>
        <v>0</v>
      </c>
      <c r="AB287" s="37">
        <f>INFO!$D$29</f>
        <v>0</v>
      </c>
      <c r="AC287" s="54">
        <f>INFO!$J$10</f>
        <v>3812.0250000000001</v>
      </c>
      <c r="AD287" s="37">
        <f>INFO!$J$9</f>
        <v>45.75</v>
      </c>
      <c r="AE287" s="37">
        <f t="shared" si="13"/>
        <v>0</v>
      </c>
    </row>
    <row r="288" spans="1:31">
      <c r="A288" t="s">
        <v>85</v>
      </c>
      <c r="B288" t="s">
        <v>86</v>
      </c>
      <c r="C288" s="39">
        <v>10088</v>
      </c>
      <c r="D288" s="104">
        <f>SUMIFS(HOLDS!N:N,HOLDS!C:C,B288)+SUMIFS(HOLDS!N:N,HOLDS!C:C,"CH.GR.RVSET")</f>
        <v>0</v>
      </c>
      <c r="E288" t="s">
        <v>6</v>
      </c>
      <c r="F288" s="48">
        <f>VLOOKUP(B288,HOLDS!C:T,5,FALSE)</f>
        <v>126</v>
      </c>
      <c r="G288" s="104">
        <f>SUMIFS(HOLDS!N:N,HOLDS!C:C,B288)</f>
        <v>0</v>
      </c>
      <c r="H288" s="48">
        <f t="shared" si="12"/>
        <v>0</v>
      </c>
      <c r="I288" s="37">
        <f>INFO!$D$6</f>
        <v>0</v>
      </c>
      <c r="J288" s="37">
        <f>INFO!$D$7</f>
        <v>0</v>
      </c>
      <c r="K288" s="37">
        <f>INFO!$D$8</f>
        <v>0</v>
      </c>
      <c r="L288" s="37">
        <f>INFO!$D$9</f>
        <v>0</v>
      </c>
      <c r="M288" s="37">
        <f>INFO!$D$10</f>
        <v>0</v>
      </c>
      <c r="N288" s="37">
        <f>INFO!$D$11</f>
        <v>0</v>
      </c>
      <c r="O288" s="37">
        <f>INFO!$D$13</f>
        <v>0</v>
      </c>
      <c r="P288" s="37">
        <f>INFO!$D$14</f>
        <v>0</v>
      </c>
      <c r="Q288" s="37">
        <f>INFO!$D$15</f>
        <v>0</v>
      </c>
      <c r="R288" s="53">
        <f>INFO!$D$17</f>
        <v>0</v>
      </c>
      <c r="S288" s="37">
        <f>INFO!$D$18</f>
        <v>0</v>
      </c>
      <c r="T288" s="37">
        <f>INFO!$D$19</f>
        <v>0</v>
      </c>
      <c r="U288" s="37">
        <f>INFO!$D$22</f>
        <v>0</v>
      </c>
      <c r="V288" s="37">
        <f>INFO!$D$23</f>
        <v>0</v>
      </c>
      <c r="W288" s="37">
        <f>INFO!$D$24</f>
        <v>0</v>
      </c>
      <c r="X288" s="37">
        <f>INFO!$D$25</f>
        <v>0</v>
      </c>
      <c r="Y288" s="37">
        <f>INFO!$D$26</f>
        <v>0</v>
      </c>
      <c r="Z288" s="37">
        <f>INFO!$D$27</f>
        <v>0</v>
      </c>
      <c r="AA288" s="37">
        <f>INFO!$D$28</f>
        <v>0</v>
      </c>
      <c r="AB288" s="37">
        <f>INFO!$D$29</f>
        <v>0</v>
      </c>
      <c r="AC288" s="54">
        <f>INFO!$J$10</f>
        <v>3812.0250000000001</v>
      </c>
      <c r="AD288" s="37">
        <f>INFO!$J$9</f>
        <v>45.75</v>
      </c>
      <c r="AE288" s="37">
        <f t="shared" si="13"/>
        <v>0</v>
      </c>
    </row>
    <row r="289" spans="1:31">
      <c r="A289" t="s">
        <v>87</v>
      </c>
      <c r="B289" t="s">
        <v>88</v>
      </c>
      <c r="C289" s="39">
        <v>10088</v>
      </c>
      <c r="D289" s="104">
        <f>SUMIFS(HOLDS!N:N,HOLDS!C:C,B289)+SUMIFS(HOLDS!N:N,HOLDS!C:C,"CH.GR.RVSET")</f>
        <v>0</v>
      </c>
      <c r="E289" t="s">
        <v>6</v>
      </c>
      <c r="F289" s="48">
        <f>VLOOKUP(B289,HOLDS!C:T,5,FALSE)</f>
        <v>133</v>
      </c>
      <c r="G289" s="104">
        <f>SUMIFS(HOLDS!N:N,HOLDS!C:C,B289)</f>
        <v>0</v>
      </c>
      <c r="H289" s="48">
        <f t="shared" si="12"/>
        <v>0</v>
      </c>
      <c r="I289" s="37">
        <f>INFO!$D$6</f>
        <v>0</v>
      </c>
      <c r="J289" s="37">
        <f>INFO!$D$7</f>
        <v>0</v>
      </c>
      <c r="K289" s="37">
        <f>INFO!$D$8</f>
        <v>0</v>
      </c>
      <c r="L289" s="37">
        <f>INFO!$D$9</f>
        <v>0</v>
      </c>
      <c r="M289" s="37">
        <f>INFO!$D$10</f>
        <v>0</v>
      </c>
      <c r="N289" s="37">
        <f>INFO!$D$11</f>
        <v>0</v>
      </c>
      <c r="O289" s="37">
        <f>INFO!$D$13</f>
        <v>0</v>
      </c>
      <c r="P289" s="37">
        <f>INFO!$D$14</f>
        <v>0</v>
      </c>
      <c r="Q289" s="37">
        <f>INFO!$D$15</f>
        <v>0</v>
      </c>
      <c r="R289" s="53">
        <f>INFO!$D$17</f>
        <v>0</v>
      </c>
      <c r="S289" s="37">
        <f>INFO!$D$18</f>
        <v>0</v>
      </c>
      <c r="T289" s="37">
        <f>INFO!$D$19</f>
        <v>0</v>
      </c>
      <c r="U289" s="37">
        <f>INFO!$D$22</f>
        <v>0</v>
      </c>
      <c r="V289" s="37">
        <f>INFO!$D$23</f>
        <v>0</v>
      </c>
      <c r="W289" s="37">
        <f>INFO!$D$24</f>
        <v>0</v>
      </c>
      <c r="X289" s="37">
        <f>INFO!$D$25</f>
        <v>0</v>
      </c>
      <c r="Y289" s="37">
        <f>INFO!$D$26</f>
        <v>0</v>
      </c>
      <c r="Z289" s="37">
        <f>INFO!$D$27</f>
        <v>0</v>
      </c>
      <c r="AA289" s="37">
        <f>INFO!$D$28</f>
        <v>0</v>
      </c>
      <c r="AB289" s="37">
        <f>INFO!$D$29</f>
        <v>0</v>
      </c>
      <c r="AC289" s="54">
        <f>INFO!$J$10</f>
        <v>3812.0250000000001</v>
      </c>
      <c r="AD289" s="37">
        <f>INFO!$J$9</f>
        <v>45.75</v>
      </c>
      <c r="AE289" s="37">
        <f t="shared" si="13"/>
        <v>0</v>
      </c>
    </row>
    <row r="290" spans="1:31">
      <c r="A290" t="s">
        <v>89</v>
      </c>
      <c r="B290" t="s">
        <v>90</v>
      </c>
      <c r="C290" s="39">
        <v>10088</v>
      </c>
      <c r="D290" s="104">
        <f>SUMIFS(HOLDS!N:N,HOLDS!C:C,B290)+SUMIFS(HOLDS!N:N,HOLDS!C:C,"CH.GR.RVSET")</f>
        <v>0</v>
      </c>
      <c r="E290" t="s">
        <v>6</v>
      </c>
      <c r="F290" s="48">
        <f>VLOOKUP(B290,HOLDS!C:T,5,FALSE)</f>
        <v>152.5</v>
      </c>
      <c r="G290" s="104">
        <f>SUMIFS(HOLDS!N:N,HOLDS!C:C,B290)</f>
        <v>0</v>
      </c>
      <c r="H290" s="48">
        <f t="shared" si="12"/>
        <v>0</v>
      </c>
      <c r="I290" s="37">
        <f>INFO!$D$6</f>
        <v>0</v>
      </c>
      <c r="J290" s="37">
        <f>INFO!$D$7</f>
        <v>0</v>
      </c>
      <c r="K290" s="37">
        <f>INFO!$D$8</f>
        <v>0</v>
      </c>
      <c r="L290" s="37">
        <f>INFO!$D$9</f>
        <v>0</v>
      </c>
      <c r="M290" s="37">
        <f>INFO!$D$10</f>
        <v>0</v>
      </c>
      <c r="N290" s="37">
        <f>INFO!$D$11</f>
        <v>0</v>
      </c>
      <c r="O290" s="37">
        <f>INFO!$D$13</f>
        <v>0</v>
      </c>
      <c r="P290" s="37">
        <f>INFO!$D$14</f>
        <v>0</v>
      </c>
      <c r="Q290" s="37">
        <f>INFO!$D$15</f>
        <v>0</v>
      </c>
      <c r="R290" s="53">
        <f>INFO!$D$17</f>
        <v>0</v>
      </c>
      <c r="S290" s="37">
        <f>INFO!$D$18</f>
        <v>0</v>
      </c>
      <c r="T290" s="37">
        <f>INFO!$D$19</f>
        <v>0</v>
      </c>
      <c r="U290" s="37">
        <f>INFO!$D$22</f>
        <v>0</v>
      </c>
      <c r="V290" s="37">
        <f>INFO!$D$23</f>
        <v>0</v>
      </c>
      <c r="W290" s="37">
        <f>INFO!$D$24</f>
        <v>0</v>
      </c>
      <c r="X290" s="37">
        <f>INFO!$D$25</f>
        <v>0</v>
      </c>
      <c r="Y290" s="37">
        <f>INFO!$D$26</f>
        <v>0</v>
      </c>
      <c r="Z290" s="37">
        <f>INFO!$D$27</f>
        <v>0</v>
      </c>
      <c r="AA290" s="37">
        <f>INFO!$D$28</f>
        <v>0</v>
      </c>
      <c r="AB290" s="37">
        <f>INFO!$D$29</f>
        <v>0</v>
      </c>
      <c r="AC290" s="54">
        <f>INFO!$J$10</f>
        <v>3812.0250000000001</v>
      </c>
      <c r="AD290" s="37">
        <f>INFO!$J$9</f>
        <v>45.75</v>
      </c>
      <c r="AE290" s="37">
        <f t="shared" si="13"/>
        <v>0</v>
      </c>
    </row>
    <row r="291" spans="1:31">
      <c r="A291" t="s">
        <v>91</v>
      </c>
      <c r="B291" t="s">
        <v>92</v>
      </c>
      <c r="C291" s="39">
        <v>10088</v>
      </c>
      <c r="D291" s="104">
        <f>SUMIFS(HOLDS!N:N,HOLDS!C:C,B291)+SUMIFS(HOLDS!N:N,HOLDS!C:C,"CH.GR.RVSET")</f>
        <v>0</v>
      </c>
      <c r="E291" t="s">
        <v>6</v>
      </c>
      <c r="F291" s="48">
        <f>VLOOKUP(B291,HOLDS!C:T,5,FALSE)</f>
        <v>160</v>
      </c>
      <c r="G291" s="104">
        <f>SUMIFS(HOLDS!N:N,HOLDS!C:C,B291)</f>
        <v>0</v>
      </c>
      <c r="H291" s="48">
        <f t="shared" si="12"/>
        <v>0</v>
      </c>
      <c r="I291" s="37">
        <f>INFO!$D$6</f>
        <v>0</v>
      </c>
      <c r="J291" s="37">
        <f>INFO!$D$7</f>
        <v>0</v>
      </c>
      <c r="K291" s="37">
        <f>INFO!$D$8</f>
        <v>0</v>
      </c>
      <c r="L291" s="37">
        <f>INFO!$D$9</f>
        <v>0</v>
      </c>
      <c r="M291" s="37">
        <f>INFO!$D$10</f>
        <v>0</v>
      </c>
      <c r="N291" s="37">
        <f>INFO!$D$11</f>
        <v>0</v>
      </c>
      <c r="O291" s="37">
        <f>INFO!$D$13</f>
        <v>0</v>
      </c>
      <c r="P291" s="37">
        <f>INFO!$D$14</f>
        <v>0</v>
      </c>
      <c r="Q291" s="37">
        <f>INFO!$D$15</f>
        <v>0</v>
      </c>
      <c r="R291" s="53">
        <f>INFO!$D$17</f>
        <v>0</v>
      </c>
      <c r="S291" s="37">
        <f>INFO!$D$18</f>
        <v>0</v>
      </c>
      <c r="T291" s="37">
        <f>INFO!$D$19</f>
        <v>0</v>
      </c>
      <c r="U291" s="37">
        <f>INFO!$D$22</f>
        <v>0</v>
      </c>
      <c r="V291" s="37">
        <f>INFO!$D$23</f>
        <v>0</v>
      </c>
      <c r="W291" s="37">
        <f>INFO!$D$24</f>
        <v>0</v>
      </c>
      <c r="X291" s="37">
        <f>INFO!$D$25</f>
        <v>0</v>
      </c>
      <c r="Y291" s="37">
        <f>INFO!$D$26</f>
        <v>0</v>
      </c>
      <c r="Z291" s="37">
        <f>INFO!$D$27</f>
        <v>0</v>
      </c>
      <c r="AA291" s="37">
        <f>INFO!$D$28</f>
        <v>0</v>
      </c>
      <c r="AB291" s="37">
        <f>INFO!$D$29</f>
        <v>0</v>
      </c>
      <c r="AC291" s="54">
        <f>INFO!$J$10</f>
        <v>3812.0250000000001</v>
      </c>
      <c r="AD291" s="37">
        <f>INFO!$J$9</f>
        <v>45.75</v>
      </c>
      <c r="AE291" s="37">
        <f t="shared" si="13"/>
        <v>0</v>
      </c>
    </row>
    <row r="292" spans="1:31">
      <c r="A292" t="s">
        <v>93</v>
      </c>
      <c r="B292" t="s">
        <v>94</v>
      </c>
      <c r="C292" s="39">
        <v>10088</v>
      </c>
      <c r="D292" s="104">
        <f>SUMIFS(HOLDS!N:N,HOLDS!C:C,B292)+SUMIFS(HOLDS!N:N,HOLDS!C:C,"CH.GR.RVSET")</f>
        <v>0</v>
      </c>
      <c r="E292" t="s">
        <v>6</v>
      </c>
      <c r="F292" s="48">
        <f>VLOOKUP(B292,HOLDS!C:T,5,FALSE)</f>
        <v>159.5</v>
      </c>
      <c r="G292" s="104">
        <f>SUMIFS(HOLDS!N:N,HOLDS!C:C,B292)</f>
        <v>0</v>
      </c>
      <c r="H292" s="48">
        <f t="shared" si="12"/>
        <v>0</v>
      </c>
      <c r="I292" s="37">
        <f>INFO!$D$6</f>
        <v>0</v>
      </c>
      <c r="J292" s="37">
        <f>INFO!$D$7</f>
        <v>0</v>
      </c>
      <c r="K292" s="37">
        <f>INFO!$D$8</f>
        <v>0</v>
      </c>
      <c r="L292" s="37">
        <f>INFO!$D$9</f>
        <v>0</v>
      </c>
      <c r="M292" s="37">
        <f>INFO!$D$10</f>
        <v>0</v>
      </c>
      <c r="N292" s="37">
        <f>INFO!$D$11</f>
        <v>0</v>
      </c>
      <c r="O292" s="37">
        <f>INFO!$D$13</f>
        <v>0</v>
      </c>
      <c r="P292" s="37">
        <f>INFO!$D$14</f>
        <v>0</v>
      </c>
      <c r="Q292" s="37">
        <f>INFO!$D$15</f>
        <v>0</v>
      </c>
      <c r="R292" s="53">
        <f>INFO!$D$17</f>
        <v>0</v>
      </c>
      <c r="S292" s="37">
        <f>INFO!$D$18</f>
        <v>0</v>
      </c>
      <c r="T292" s="37">
        <f>INFO!$D$19</f>
        <v>0</v>
      </c>
      <c r="U292" s="37">
        <f>INFO!$D$22</f>
        <v>0</v>
      </c>
      <c r="V292" s="37">
        <f>INFO!$D$23</f>
        <v>0</v>
      </c>
      <c r="W292" s="37">
        <f>INFO!$D$24</f>
        <v>0</v>
      </c>
      <c r="X292" s="37">
        <f>INFO!$D$25</f>
        <v>0</v>
      </c>
      <c r="Y292" s="37">
        <f>INFO!$D$26</f>
        <v>0</v>
      </c>
      <c r="Z292" s="37">
        <f>INFO!$D$27</f>
        <v>0</v>
      </c>
      <c r="AA292" s="37">
        <f>INFO!$D$28</f>
        <v>0</v>
      </c>
      <c r="AB292" s="37">
        <f>INFO!$D$29</f>
        <v>0</v>
      </c>
      <c r="AC292" s="54">
        <f>INFO!$J$10</f>
        <v>3812.0250000000001</v>
      </c>
      <c r="AD292" s="37">
        <f>INFO!$J$9</f>
        <v>45.75</v>
      </c>
      <c r="AE292" s="37">
        <f t="shared" si="13"/>
        <v>0</v>
      </c>
    </row>
    <row r="293" spans="1:31">
      <c r="A293" t="s">
        <v>95</v>
      </c>
      <c r="B293" t="s">
        <v>96</v>
      </c>
      <c r="C293" s="39">
        <v>10088</v>
      </c>
      <c r="D293" s="104">
        <f>SUMIFS(HOLDS!N:N,HOLDS!C:C,B293)+SUMIFS(HOLDS!N:N,HOLDS!C:C,"CH.GR.RVSET")</f>
        <v>0</v>
      </c>
      <c r="E293" t="s">
        <v>6</v>
      </c>
      <c r="F293" s="48">
        <f>VLOOKUP(B293,HOLDS!C:T,5,FALSE)</f>
        <v>136.5</v>
      </c>
      <c r="G293" s="104">
        <f>SUMIFS(HOLDS!N:N,HOLDS!C:C,B293)</f>
        <v>0</v>
      </c>
      <c r="H293" s="48">
        <f t="shared" si="12"/>
        <v>0</v>
      </c>
      <c r="I293" s="37">
        <f>INFO!$D$6</f>
        <v>0</v>
      </c>
      <c r="J293" s="37">
        <f>INFO!$D$7</f>
        <v>0</v>
      </c>
      <c r="K293" s="37">
        <f>INFO!$D$8</f>
        <v>0</v>
      </c>
      <c r="L293" s="37">
        <f>INFO!$D$9</f>
        <v>0</v>
      </c>
      <c r="M293" s="37">
        <f>INFO!$D$10</f>
        <v>0</v>
      </c>
      <c r="N293" s="37">
        <f>INFO!$D$11</f>
        <v>0</v>
      </c>
      <c r="O293" s="37">
        <f>INFO!$D$13</f>
        <v>0</v>
      </c>
      <c r="P293" s="37">
        <f>INFO!$D$14</f>
        <v>0</v>
      </c>
      <c r="Q293" s="37">
        <f>INFO!$D$15</f>
        <v>0</v>
      </c>
      <c r="R293" s="53">
        <f>INFO!$D$17</f>
        <v>0</v>
      </c>
      <c r="S293" s="37">
        <f>INFO!$D$18</f>
        <v>0</v>
      </c>
      <c r="T293" s="37">
        <f>INFO!$D$19</f>
        <v>0</v>
      </c>
      <c r="U293" s="37">
        <f>INFO!$D$22</f>
        <v>0</v>
      </c>
      <c r="V293" s="37">
        <f>INFO!$D$23</f>
        <v>0</v>
      </c>
      <c r="W293" s="37">
        <f>INFO!$D$24</f>
        <v>0</v>
      </c>
      <c r="X293" s="37">
        <f>INFO!$D$25</f>
        <v>0</v>
      </c>
      <c r="Y293" s="37">
        <f>INFO!$D$26</f>
        <v>0</v>
      </c>
      <c r="Z293" s="37">
        <f>INFO!$D$27</f>
        <v>0</v>
      </c>
      <c r="AA293" s="37">
        <f>INFO!$D$28</f>
        <v>0</v>
      </c>
      <c r="AB293" s="37">
        <f>INFO!$D$29</f>
        <v>0</v>
      </c>
      <c r="AC293" s="54">
        <f>INFO!$J$10</f>
        <v>3812.0250000000001</v>
      </c>
      <c r="AD293" s="37">
        <f>INFO!$J$9</f>
        <v>45.75</v>
      </c>
      <c r="AE293" s="37">
        <f t="shared" si="13"/>
        <v>0</v>
      </c>
    </row>
    <row r="294" spans="1:31">
      <c r="A294" t="s">
        <v>97</v>
      </c>
      <c r="B294" t="s">
        <v>98</v>
      </c>
      <c r="C294" s="39">
        <v>10088</v>
      </c>
      <c r="D294" s="104">
        <f>SUMIFS(HOLDS!N:N,HOLDS!C:C,B294)+SUMIFS(HOLDS!N:N,HOLDS!C:C,"CH.GR.RVSET")</f>
        <v>0</v>
      </c>
      <c r="E294" t="s">
        <v>6</v>
      </c>
      <c r="F294" s="48">
        <f>VLOOKUP(B294,HOLDS!C:T,5,FALSE)</f>
        <v>141.5</v>
      </c>
      <c r="G294" s="104">
        <f>SUMIFS(HOLDS!N:N,HOLDS!C:C,B294)</f>
        <v>0</v>
      </c>
      <c r="H294" s="48">
        <f t="shared" si="12"/>
        <v>0</v>
      </c>
      <c r="I294" s="37">
        <f>INFO!$D$6</f>
        <v>0</v>
      </c>
      <c r="J294" s="37">
        <f>INFO!$D$7</f>
        <v>0</v>
      </c>
      <c r="K294" s="37">
        <f>INFO!$D$8</f>
        <v>0</v>
      </c>
      <c r="L294" s="37">
        <f>INFO!$D$9</f>
        <v>0</v>
      </c>
      <c r="M294" s="37">
        <f>INFO!$D$10</f>
        <v>0</v>
      </c>
      <c r="N294" s="37">
        <f>INFO!$D$11</f>
        <v>0</v>
      </c>
      <c r="O294" s="37">
        <f>INFO!$D$13</f>
        <v>0</v>
      </c>
      <c r="P294" s="37">
        <f>INFO!$D$14</f>
        <v>0</v>
      </c>
      <c r="Q294" s="37">
        <f>INFO!$D$15</f>
        <v>0</v>
      </c>
      <c r="R294" s="53">
        <f>INFO!$D$17</f>
        <v>0</v>
      </c>
      <c r="S294" s="37">
        <f>INFO!$D$18</f>
        <v>0</v>
      </c>
      <c r="T294" s="37">
        <f>INFO!$D$19</f>
        <v>0</v>
      </c>
      <c r="U294" s="37">
        <f>INFO!$D$22</f>
        <v>0</v>
      </c>
      <c r="V294" s="37">
        <f>INFO!$D$23</f>
        <v>0</v>
      </c>
      <c r="W294" s="37">
        <f>INFO!$D$24</f>
        <v>0</v>
      </c>
      <c r="X294" s="37">
        <f>INFO!$D$25</f>
        <v>0</v>
      </c>
      <c r="Y294" s="37">
        <f>INFO!$D$26</f>
        <v>0</v>
      </c>
      <c r="Z294" s="37">
        <f>INFO!$D$27</f>
        <v>0</v>
      </c>
      <c r="AA294" s="37">
        <f>INFO!$D$28</f>
        <v>0</v>
      </c>
      <c r="AB294" s="37">
        <f>INFO!$D$29</f>
        <v>0</v>
      </c>
      <c r="AC294" s="54">
        <f>INFO!$J$10</f>
        <v>3812.0250000000001</v>
      </c>
      <c r="AD294" s="37">
        <f>INFO!$J$9</f>
        <v>45.75</v>
      </c>
      <c r="AE294" s="37">
        <f t="shared" si="13"/>
        <v>0</v>
      </c>
    </row>
    <row r="295" spans="1:31">
      <c r="A295" t="s">
        <v>99</v>
      </c>
      <c r="B295" t="s">
        <v>100</v>
      </c>
      <c r="C295" s="39">
        <v>10088</v>
      </c>
      <c r="D295" s="104">
        <f>SUMIFS(HOLDS!N:N,HOLDS!C:C,B295)+SUMIFS(HOLDS!N:N,HOLDS!C:C,"CH.GR.RVSET")</f>
        <v>0</v>
      </c>
      <c r="E295" t="s">
        <v>6</v>
      </c>
      <c r="F295" s="48">
        <f>VLOOKUP(B295,HOLDS!C:T,5,FALSE)</f>
        <v>161.5</v>
      </c>
      <c r="G295" s="104">
        <f>SUMIFS(HOLDS!N:N,HOLDS!C:C,B295)</f>
        <v>0</v>
      </c>
      <c r="H295" s="48">
        <f t="shared" si="12"/>
        <v>0</v>
      </c>
      <c r="I295" s="37">
        <f>INFO!$D$6</f>
        <v>0</v>
      </c>
      <c r="J295" s="37">
        <f>INFO!$D$7</f>
        <v>0</v>
      </c>
      <c r="K295" s="37">
        <f>INFO!$D$8</f>
        <v>0</v>
      </c>
      <c r="L295" s="37">
        <f>INFO!$D$9</f>
        <v>0</v>
      </c>
      <c r="M295" s="37">
        <f>INFO!$D$10</f>
        <v>0</v>
      </c>
      <c r="N295" s="37">
        <f>INFO!$D$11</f>
        <v>0</v>
      </c>
      <c r="O295" s="37">
        <f>INFO!$D$13</f>
        <v>0</v>
      </c>
      <c r="P295" s="37">
        <f>INFO!$D$14</f>
        <v>0</v>
      </c>
      <c r="Q295" s="37">
        <f>INFO!$D$15</f>
        <v>0</v>
      </c>
      <c r="R295" s="53">
        <f>INFO!$D$17</f>
        <v>0</v>
      </c>
      <c r="S295" s="37">
        <f>INFO!$D$18</f>
        <v>0</v>
      </c>
      <c r="T295" s="37">
        <f>INFO!$D$19</f>
        <v>0</v>
      </c>
      <c r="U295" s="37">
        <f>INFO!$D$22</f>
        <v>0</v>
      </c>
      <c r="V295" s="37">
        <f>INFO!$D$23</f>
        <v>0</v>
      </c>
      <c r="W295" s="37">
        <f>INFO!$D$24</f>
        <v>0</v>
      </c>
      <c r="X295" s="37">
        <f>INFO!$D$25</f>
        <v>0</v>
      </c>
      <c r="Y295" s="37">
        <f>INFO!$D$26</f>
        <v>0</v>
      </c>
      <c r="Z295" s="37">
        <f>INFO!$D$27</f>
        <v>0</v>
      </c>
      <c r="AA295" s="37">
        <f>INFO!$D$28</f>
        <v>0</v>
      </c>
      <c r="AB295" s="37">
        <f>INFO!$D$29</f>
        <v>0</v>
      </c>
      <c r="AC295" s="54">
        <f>INFO!$J$10</f>
        <v>3812.0250000000001</v>
      </c>
      <c r="AD295" s="37">
        <f>INFO!$J$9</f>
        <v>45.75</v>
      </c>
      <c r="AE295" s="37">
        <f t="shared" si="13"/>
        <v>0</v>
      </c>
    </row>
    <row r="296" spans="1:31">
      <c r="A296" t="s">
        <v>101</v>
      </c>
      <c r="B296" t="s">
        <v>102</v>
      </c>
      <c r="C296" s="39">
        <v>10088</v>
      </c>
      <c r="D296" s="104">
        <f>SUMIFS(HOLDS!N:N,HOLDS!C:C,B296)+SUMIFS(HOLDS!N:N,HOLDS!C:C,"CH.GR.RVSET")</f>
        <v>0</v>
      </c>
      <c r="E296" t="s">
        <v>6</v>
      </c>
      <c r="F296" s="48">
        <f>VLOOKUP(B296,HOLDS!C:T,5,FALSE)</f>
        <v>183</v>
      </c>
      <c r="G296" s="104">
        <f>SUMIFS(HOLDS!N:N,HOLDS!C:C,B296)</f>
        <v>0</v>
      </c>
      <c r="H296" s="48">
        <f t="shared" si="12"/>
        <v>0</v>
      </c>
      <c r="I296" s="37">
        <f>INFO!$D$6</f>
        <v>0</v>
      </c>
      <c r="J296" s="37">
        <f>INFO!$D$7</f>
        <v>0</v>
      </c>
      <c r="K296" s="37">
        <f>INFO!$D$8</f>
        <v>0</v>
      </c>
      <c r="L296" s="37">
        <f>INFO!$D$9</f>
        <v>0</v>
      </c>
      <c r="M296" s="37">
        <f>INFO!$D$10</f>
        <v>0</v>
      </c>
      <c r="N296" s="37">
        <f>INFO!$D$11</f>
        <v>0</v>
      </c>
      <c r="O296" s="37">
        <f>INFO!$D$13</f>
        <v>0</v>
      </c>
      <c r="P296" s="37">
        <f>INFO!$D$14</f>
        <v>0</v>
      </c>
      <c r="Q296" s="37">
        <f>INFO!$D$15</f>
        <v>0</v>
      </c>
      <c r="R296" s="53">
        <f>INFO!$D$17</f>
        <v>0</v>
      </c>
      <c r="S296" s="37">
        <f>INFO!$D$18</f>
        <v>0</v>
      </c>
      <c r="T296" s="37">
        <f>INFO!$D$19</f>
        <v>0</v>
      </c>
      <c r="U296" s="37">
        <f>INFO!$D$22</f>
        <v>0</v>
      </c>
      <c r="V296" s="37">
        <f>INFO!$D$23</f>
        <v>0</v>
      </c>
      <c r="W296" s="37">
        <f>INFO!$D$24</f>
        <v>0</v>
      </c>
      <c r="X296" s="37">
        <f>INFO!$D$25</f>
        <v>0</v>
      </c>
      <c r="Y296" s="37">
        <f>INFO!$D$26</f>
        <v>0</v>
      </c>
      <c r="Z296" s="37">
        <f>INFO!$D$27</f>
        <v>0</v>
      </c>
      <c r="AA296" s="37">
        <f>INFO!$D$28</f>
        <v>0</v>
      </c>
      <c r="AB296" s="37">
        <f>INFO!$D$29</f>
        <v>0</v>
      </c>
      <c r="AC296" s="54">
        <f>INFO!$J$10</f>
        <v>3812.0250000000001</v>
      </c>
      <c r="AD296" s="37">
        <f>INFO!$J$9</f>
        <v>45.75</v>
      </c>
      <c r="AE296" s="37">
        <f t="shared" si="13"/>
        <v>0</v>
      </c>
    </row>
    <row r="297" spans="1:31">
      <c r="A297" t="s">
        <v>103</v>
      </c>
      <c r="B297" t="s">
        <v>104</v>
      </c>
      <c r="C297" s="39">
        <v>10088</v>
      </c>
      <c r="D297" s="104">
        <f>SUMIFS(HOLDS!N:N,HOLDS!C:C,B297)+SUMIFS(HOLDS!N:N,HOLDS!C:C,"CH.GR.RVSET")</f>
        <v>0</v>
      </c>
      <c r="E297" t="s">
        <v>6</v>
      </c>
      <c r="F297" s="48">
        <f>VLOOKUP(B297,HOLDS!C:T,5,FALSE)</f>
        <v>146.5</v>
      </c>
      <c r="G297" s="104">
        <f>SUMIFS(HOLDS!N:N,HOLDS!C:C,B297)</f>
        <v>0</v>
      </c>
      <c r="H297" s="48">
        <f t="shared" si="12"/>
        <v>0</v>
      </c>
      <c r="I297" s="37">
        <f>INFO!$D$6</f>
        <v>0</v>
      </c>
      <c r="J297" s="37">
        <f>INFO!$D$7</f>
        <v>0</v>
      </c>
      <c r="K297" s="37">
        <f>INFO!$D$8</f>
        <v>0</v>
      </c>
      <c r="L297" s="37">
        <f>INFO!$D$9</f>
        <v>0</v>
      </c>
      <c r="M297" s="37">
        <f>INFO!$D$10</f>
        <v>0</v>
      </c>
      <c r="N297" s="37">
        <f>INFO!$D$11</f>
        <v>0</v>
      </c>
      <c r="O297" s="37">
        <f>INFO!$D$13</f>
        <v>0</v>
      </c>
      <c r="P297" s="37">
        <f>INFO!$D$14</f>
        <v>0</v>
      </c>
      <c r="Q297" s="37">
        <f>INFO!$D$15</f>
        <v>0</v>
      </c>
      <c r="R297" s="53">
        <f>INFO!$D$17</f>
        <v>0</v>
      </c>
      <c r="S297" s="37">
        <f>INFO!$D$18</f>
        <v>0</v>
      </c>
      <c r="T297" s="37">
        <f>INFO!$D$19</f>
        <v>0</v>
      </c>
      <c r="U297" s="37">
        <f>INFO!$D$22</f>
        <v>0</v>
      </c>
      <c r="V297" s="37">
        <f>INFO!$D$23</f>
        <v>0</v>
      </c>
      <c r="W297" s="37">
        <f>INFO!$D$24</f>
        <v>0</v>
      </c>
      <c r="X297" s="37">
        <f>INFO!$D$25</f>
        <v>0</v>
      </c>
      <c r="Y297" s="37">
        <f>INFO!$D$26</f>
        <v>0</v>
      </c>
      <c r="Z297" s="37">
        <f>INFO!$D$27</f>
        <v>0</v>
      </c>
      <c r="AA297" s="37">
        <f>INFO!$D$28</f>
        <v>0</v>
      </c>
      <c r="AB297" s="37">
        <f>INFO!$D$29</f>
        <v>0</v>
      </c>
      <c r="AC297" s="54">
        <f>INFO!$J$10</f>
        <v>3812.0250000000001</v>
      </c>
      <c r="AD297" s="37">
        <f>INFO!$J$9</f>
        <v>45.75</v>
      </c>
      <c r="AE297" s="37">
        <f t="shared" si="13"/>
        <v>0</v>
      </c>
    </row>
    <row r="298" spans="1:31">
      <c r="A298" t="s">
        <v>105</v>
      </c>
      <c r="B298" t="s">
        <v>106</v>
      </c>
      <c r="C298" s="39">
        <v>10088</v>
      </c>
      <c r="D298" s="104">
        <f>SUMIFS(HOLDS!N:N,HOLDS!C:C,B298)+SUMIFS(HOLDS!N:N,HOLDS!C:C,"CH.GR.RVSET")</f>
        <v>0</v>
      </c>
      <c r="E298" t="s">
        <v>6</v>
      </c>
      <c r="F298" s="48">
        <f>VLOOKUP(B298,HOLDS!C:T,5,FALSE)</f>
        <v>188</v>
      </c>
      <c r="G298" s="104">
        <f>SUMIFS(HOLDS!N:N,HOLDS!C:C,B298)</f>
        <v>0</v>
      </c>
      <c r="H298" s="48">
        <f t="shared" si="12"/>
        <v>0</v>
      </c>
      <c r="I298" s="37">
        <f>INFO!$D$6</f>
        <v>0</v>
      </c>
      <c r="J298" s="37">
        <f>INFO!$D$7</f>
        <v>0</v>
      </c>
      <c r="K298" s="37">
        <f>INFO!$D$8</f>
        <v>0</v>
      </c>
      <c r="L298" s="37">
        <f>INFO!$D$9</f>
        <v>0</v>
      </c>
      <c r="M298" s="37">
        <f>INFO!$D$10</f>
        <v>0</v>
      </c>
      <c r="N298" s="37">
        <f>INFO!$D$11</f>
        <v>0</v>
      </c>
      <c r="O298" s="37">
        <f>INFO!$D$13</f>
        <v>0</v>
      </c>
      <c r="P298" s="37">
        <f>INFO!$D$14</f>
        <v>0</v>
      </c>
      <c r="Q298" s="37">
        <f>INFO!$D$15</f>
        <v>0</v>
      </c>
      <c r="R298" s="53">
        <f>INFO!$D$17</f>
        <v>0</v>
      </c>
      <c r="S298" s="37">
        <f>INFO!$D$18</f>
        <v>0</v>
      </c>
      <c r="T298" s="37">
        <f>INFO!$D$19</f>
        <v>0</v>
      </c>
      <c r="U298" s="37">
        <f>INFO!$D$22</f>
        <v>0</v>
      </c>
      <c r="V298" s="37">
        <f>INFO!$D$23</f>
        <v>0</v>
      </c>
      <c r="W298" s="37">
        <f>INFO!$D$24</f>
        <v>0</v>
      </c>
      <c r="X298" s="37">
        <f>INFO!$D$25</f>
        <v>0</v>
      </c>
      <c r="Y298" s="37">
        <f>INFO!$D$26</f>
        <v>0</v>
      </c>
      <c r="Z298" s="37">
        <f>INFO!$D$27</f>
        <v>0</v>
      </c>
      <c r="AA298" s="37">
        <f>INFO!$D$28</f>
        <v>0</v>
      </c>
      <c r="AB298" s="37">
        <f>INFO!$D$29</f>
        <v>0</v>
      </c>
      <c r="AC298" s="54">
        <f>INFO!$J$10</f>
        <v>3812.0250000000001</v>
      </c>
      <c r="AD298" s="37">
        <f>INFO!$J$9</f>
        <v>45.75</v>
      </c>
      <c r="AE298" s="37">
        <f t="shared" si="13"/>
        <v>0</v>
      </c>
    </row>
    <row r="299" spans="1:31">
      <c r="A299" t="s">
        <v>107</v>
      </c>
      <c r="B299" t="s">
        <v>108</v>
      </c>
      <c r="C299" s="39">
        <v>10088</v>
      </c>
      <c r="D299" s="104">
        <f>SUMIFS(HOLDS!N:N,HOLDS!C:C,B299)+SUMIFS(HOLDS!N:N,HOLDS!C:C,"CH.GR.RVSET")</f>
        <v>0</v>
      </c>
      <c r="E299" t="s">
        <v>6</v>
      </c>
      <c r="F299" s="48">
        <f>VLOOKUP(B299,HOLDS!C:T,5,FALSE)</f>
        <v>150</v>
      </c>
      <c r="G299" s="104">
        <f>SUMIFS(HOLDS!N:N,HOLDS!C:C,B299)</f>
        <v>0</v>
      </c>
      <c r="H299" s="48">
        <f t="shared" si="12"/>
        <v>0</v>
      </c>
      <c r="I299" s="37">
        <f>INFO!$D$6</f>
        <v>0</v>
      </c>
      <c r="J299" s="37">
        <f>INFO!$D$7</f>
        <v>0</v>
      </c>
      <c r="K299" s="37">
        <f>INFO!$D$8</f>
        <v>0</v>
      </c>
      <c r="L299" s="37">
        <f>INFO!$D$9</f>
        <v>0</v>
      </c>
      <c r="M299" s="37">
        <f>INFO!$D$10</f>
        <v>0</v>
      </c>
      <c r="N299" s="37">
        <f>INFO!$D$11</f>
        <v>0</v>
      </c>
      <c r="O299" s="37">
        <f>INFO!$D$13</f>
        <v>0</v>
      </c>
      <c r="P299" s="37">
        <f>INFO!$D$14</f>
        <v>0</v>
      </c>
      <c r="Q299" s="37">
        <f>INFO!$D$15</f>
        <v>0</v>
      </c>
      <c r="R299" s="53">
        <f>INFO!$D$17</f>
        <v>0</v>
      </c>
      <c r="S299" s="37">
        <f>INFO!$D$18</f>
        <v>0</v>
      </c>
      <c r="T299" s="37">
        <f>INFO!$D$19</f>
        <v>0</v>
      </c>
      <c r="U299" s="37">
        <f>INFO!$D$22</f>
        <v>0</v>
      </c>
      <c r="V299" s="37">
        <f>INFO!$D$23</f>
        <v>0</v>
      </c>
      <c r="W299" s="37">
        <f>INFO!$D$24</f>
        <v>0</v>
      </c>
      <c r="X299" s="37">
        <f>INFO!$D$25</f>
        <v>0</v>
      </c>
      <c r="Y299" s="37">
        <f>INFO!$D$26</f>
        <v>0</v>
      </c>
      <c r="Z299" s="37">
        <f>INFO!$D$27</f>
        <v>0</v>
      </c>
      <c r="AA299" s="37">
        <f>INFO!$D$28</f>
        <v>0</v>
      </c>
      <c r="AB299" s="37">
        <f>INFO!$D$29</f>
        <v>0</v>
      </c>
      <c r="AC299" s="54">
        <f>INFO!$J$10</f>
        <v>3812.0250000000001</v>
      </c>
      <c r="AD299" s="37">
        <f>INFO!$J$9</f>
        <v>45.75</v>
      </c>
      <c r="AE299" s="37">
        <f t="shared" si="13"/>
        <v>0</v>
      </c>
    </row>
    <row r="300" spans="1:31">
      <c r="A300" t="s">
        <v>109</v>
      </c>
      <c r="B300" t="s">
        <v>110</v>
      </c>
      <c r="C300" s="39">
        <v>10088</v>
      </c>
      <c r="D300" s="104">
        <f>SUMIFS(HOLDS!N:N,HOLDS!C:C,B300)+SUMIFS(HOLDS!N:N,HOLDS!C:C,"CH.GR.RVSET")</f>
        <v>0</v>
      </c>
      <c r="E300" t="s">
        <v>6</v>
      </c>
      <c r="F300" s="48">
        <f>VLOOKUP(B300,HOLDS!C:T,5,FALSE)</f>
        <v>221.5</v>
      </c>
      <c r="G300" s="104">
        <f>SUMIFS(HOLDS!N:N,HOLDS!C:C,B300)</f>
        <v>0</v>
      </c>
      <c r="H300" s="48">
        <f t="shared" si="12"/>
        <v>0</v>
      </c>
      <c r="I300" s="37">
        <f>INFO!$D$6</f>
        <v>0</v>
      </c>
      <c r="J300" s="37">
        <f>INFO!$D$7</f>
        <v>0</v>
      </c>
      <c r="K300" s="37">
        <f>INFO!$D$8</f>
        <v>0</v>
      </c>
      <c r="L300" s="37">
        <f>INFO!$D$9</f>
        <v>0</v>
      </c>
      <c r="M300" s="37">
        <f>INFO!$D$10</f>
        <v>0</v>
      </c>
      <c r="N300" s="37">
        <f>INFO!$D$11</f>
        <v>0</v>
      </c>
      <c r="O300" s="37">
        <f>INFO!$D$13</f>
        <v>0</v>
      </c>
      <c r="P300" s="37">
        <f>INFO!$D$14</f>
        <v>0</v>
      </c>
      <c r="Q300" s="37">
        <f>INFO!$D$15</f>
        <v>0</v>
      </c>
      <c r="R300" s="53">
        <f>INFO!$D$17</f>
        <v>0</v>
      </c>
      <c r="S300" s="37">
        <f>INFO!$D$18</f>
        <v>0</v>
      </c>
      <c r="T300" s="37">
        <f>INFO!$D$19</f>
        <v>0</v>
      </c>
      <c r="U300" s="37">
        <f>INFO!$D$22</f>
        <v>0</v>
      </c>
      <c r="V300" s="37">
        <f>INFO!$D$23</f>
        <v>0</v>
      </c>
      <c r="W300" s="37">
        <f>INFO!$D$24</f>
        <v>0</v>
      </c>
      <c r="X300" s="37">
        <f>INFO!$D$25</f>
        <v>0</v>
      </c>
      <c r="Y300" s="37">
        <f>INFO!$D$26</f>
        <v>0</v>
      </c>
      <c r="Z300" s="37">
        <f>INFO!$D$27</f>
        <v>0</v>
      </c>
      <c r="AA300" s="37">
        <f>INFO!$D$28</f>
        <v>0</v>
      </c>
      <c r="AB300" s="37">
        <f>INFO!$D$29</f>
        <v>0</v>
      </c>
      <c r="AC300" s="54">
        <f>INFO!$J$10</f>
        <v>3812.0250000000001</v>
      </c>
      <c r="AD300" s="37">
        <f>INFO!$J$9</f>
        <v>45.75</v>
      </c>
      <c r="AE300" s="37">
        <f t="shared" si="13"/>
        <v>0</v>
      </c>
    </row>
    <row r="301" spans="1:31">
      <c r="A301" t="s">
        <v>111</v>
      </c>
      <c r="B301" t="s">
        <v>112</v>
      </c>
      <c r="C301" s="39">
        <v>10088</v>
      </c>
      <c r="D301" s="104">
        <f>SUMIFS(HOLDS!N:N,HOLDS!C:C,B301)+SUMIFS(HOLDS!N:N,HOLDS!C:C,"CH.GR.RVSET")</f>
        <v>0</v>
      </c>
      <c r="E301" t="s">
        <v>6</v>
      </c>
      <c r="F301" s="48">
        <f>VLOOKUP(B301,HOLDS!C:T,5,FALSE)</f>
        <v>229</v>
      </c>
      <c r="G301" s="104">
        <f>SUMIFS(HOLDS!N:N,HOLDS!C:C,B301)</f>
        <v>0</v>
      </c>
      <c r="H301" s="48">
        <f t="shared" si="12"/>
        <v>0</v>
      </c>
      <c r="I301" s="37">
        <f>INFO!$D$6</f>
        <v>0</v>
      </c>
      <c r="J301" s="37">
        <f>INFO!$D$7</f>
        <v>0</v>
      </c>
      <c r="K301" s="37">
        <f>INFO!$D$8</f>
        <v>0</v>
      </c>
      <c r="L301" s="37">
        <f>INFO!$D$9</f>
        <v>0</v>
      </c>
      <c r="M301" s="37">
        <f>INFO!$D$10</f>
        <v>0</v>
      </c>
      <c r="N301" s="37">
        <f>INFO!$D$11</f>
        <v>0</v>
      </c>
      <c r="O301" s="37">
        <f>INFO!$D$13</f>
        <v>0</v>
      </c>
      <c r="P301" s="37">
        <f>INFO!$D$14</f>
        <v>0</v>
      </c>
      <c r="Q301" s="37">
        <f>INFO!$D$15</f>
        <v>0</v>
      </c>
      <c r="R301" s="53">
        <f>INFO!$D$17</f>
        <v>0</v>
      </c>
      <c r="S301" s="37">
        <f>INFO!$D$18</f>
        <v>0</v>
      </c>
      <c r="T301" s="37">
        <f>INFO!$D$19</f>
        <v>0</v>
      </c>
      <c r="U301" s="37">
        <f>INFO!$D$22</f>
        <v>0</v>
      </c>
      <c r="V301" s="37">
        <f>INFO!$D$23</f>
        <v>0</v>
      </c>
      <c r="W301" s="37">
        <f>INFO!$D$24</f>
        <v>0</v>
      </c>
      <c r="X301" s="37">
        <f>INFO!$D$25</f>
        <v>0</v>
      </c>
      <c r="Y301" s="37">
        <f>INFO!$D$26</f>
        <v>0</v>
      </c>
      <c r="Z301" s="37">
        <f>INFO!$D$27</f>
        <v>0</v>
      </c>
      <c r="AA301" s="37">
        <f>INFO!$D$28</f>
        <v>0</v>
      </c>
      <c r="AB301" s="37">
        <f>INFO!$D$29</f>
        <v>0</v>
      </c>
      <c r="AC301" s="54">
        <f>INFO!$J$10</f>
        <v>3812.0250000000001</v>
      </c>
      <c r="AD301" s="37">
        <f>INFO!$J$9</f>
        <v>45.75</v>
      </c>
      <c r="AE301" s="37">
        <f t="shared" si="13"/>
        <v>0</v>
      </c>
    </row>
    <row r="302" spans="1:31">
      <c r="A302" t="s">
        <v>113</v>
      </c>
      <c r="B302" t="s">
        <v>114</v>
      </c>
      <c r="C302" s="39">
        <v>10088</v>
      </c>
      <c r="D302" s="104">
        <f>SUMIFS(HOLDS!N:N,HOLDS!C:C,B302)+SUMIFS(HOLDS!N:N,HOLDS!C:C,"CH.GR.RVSET")</f>
        <v>0</v>
      </c>
      <c r="E302" t="s">
        <v>6</v>
      </c>
      <c r="F302" s="48">
        <f>VLOOKUP(B302,HOLDS!C:T,5,FALSE)</f>
        <v>229</v>
      </c>
      <c r="G302" s="104">
        <f>SUMIFS(HOLDS!N:N,HOLDS!C:C,B302)</f>
        <v>0</v>
      </c>
      <c r="H302" s="48">
        <f t="shared" si="12"/>
        <v>0</v>
      </c>
      <c r="I302" s="37">
        <f>INFO!$D$6</f>
        <v>0</v>
      </c>
      <c r="J302" s="37">
        <f>INFO!$D$7</f>
        <v>0</v>
      </c>
      <c r="K302" s="37">
        <f>INFO!$D$8</f>
        <v>0</v>
      </c>
      <c r="L302" s="37">
        <f>INFO!$D$9</f>
        <v>0</v>
      </c>
      <c r="M302" s="37">
        <f>INFO!$D$10</f>
        <v>0</v>
      </c>
      <c r="N302" s="37">
        <f>INFO!$D$11</f>
        <v>0</v>
      </c>
      <c r="O302" s="37">
        <f>INFO!$D$13</f>
        <v>0</v>
      </c>
      <c r="P302" s="37">
        <f>INFO!$D$14</f>
        <v>0</v>
      </c>
      <c r="Q302" s="37">
        <f>INFO!$D$15</f>
        <v>0</v>
      </c>
      <c r="R302" s="53">
        <f>INFO!$D$17</f>
        <v>0</v>
      </c>
      <c r="S302" s="37">
        <f>INFO!$D$18</f>
        <v>0</v>
      </c>
      <c r="T302" s="37">
        <f>INFO!$D$19</f>
        <v>0</v>
      </c>
      <c r="U302" s="37">
        <f>INFO!$D$22</f>
        <v>0</v>
      </c>
      <c r="V302" s="37">
        <f>INFO!$D$23</f>
        <v>0</v>
      </c>
      <c r="W302" s="37">
        <f>INFO!$D$24</f>
        <v>0</v>
      </c>
      <c r="X302" s="37">
        <f>INFO!$D$25</f>
        <v>0</v>
      </c>
      <c r="Y302" s="37">
        <f>INFO!$D$26</f>
        <v>0</v>
      </c>
      <c r="Z302" s="37">
        <f>INFO!$D$27</f>
        <v>0</v>
      </c>
      <c r="AA302" s="37">
        <f>INFO!$D$28</f>
        <v>0</v>
      </c>
      <c r="AB302" s="37">
        <f>INFO!$D$29</f>
        <v>0</v>
      </c>
      <c r="AC302" s="54">
        <f>INFO!$J$10</f>
        <v>3812.0250000000001</v>
      </c>
      <c r="AD302" s="37">
        <f>INFO!$J$9</f>
        <v>45.75</v>
      </c>
      <c r="AE302" s="37">
        <f t="shared" si="13"/>
        <v>0</v>
      </c>
    </row>
    <row r="303" spans="1:31">
      <c r="A303" s="91" t="s">
        <v>507</v>
      </c>
      <c r="B303" s="91" t="s">
        <v>23</v>
      </c>
      <c r="C303" s="96">
        <v>10095</v>
      </c>
      <c r="D303" s="103"/>
      <c r="E303" s="91" t="s">
        <v>7</v>
      </c>
      <c r="F303" s="92">
        <f>VLOOKUP(B303,HOLDS!C:T,5,FALSE)</f>
        <v>5635.5</v>
      </c>
      <c r="G303" s="103">
        <f>SUMIFS(HOLDS!O:O,HOLDS!C:C,B303)</f>
        <v>0</v>
      </c>
      <c r="H303" s="92">
        <f>F303*G303</f>
        <v>0</v>
      </c>
      <c r="I303" s="93">
        <f>INFO!$D$6</f>
        <v>0</v>
      </c>
      <c r="J303" s="93">
        <f>INFO!$D$7</f>
        <v>0</v>
      </c>
      <c r="K303" s="93">
        <f>INFO!$D$8</f>
        <v>0</v>
      </c>
      <c r="L303" s="93">
        <f>INFO!$D$9</f>
        <v>0</v>
      </c>
      <c r="M303" s="93">
        <f>INFO!$D$10</f>
        <v>0</v>
      </c>
      <c r="N303" s="93">
        <f>INFO!$D$11</f>
        <v>0</v>
      </c>
      <c r="O303" s="93">
        <f>INFO!$D$13</f>
        <v>0</v>
      </c>
      <c r="P303" s="93">
        <f>INFO!$D$14</f>
        <v>0</v>
      </c>
      <c r="Q303" s="93">
        <f>INFO!$D$15</f>
        <v>0</v>
      </c>
      <c r="R303" s="94">
        <f>INFO!$D$17</f>
        <v>0</v>
      </c>
      <c r="S303" s="93">
        <f>INFO!$D$18</f>
        <v>0</v>
      </c>
      <c r="T303" s="93">
        <f>INFO!$D$19</f>
        <v>0</v>
      </c>
      <c r="U303" s="93">
        <f>INFO!$D$22</f>
        <v>0</v>
      </c>
      <c r="V303" s="93">
        <f>INFO!$D$23</f>
        <v>0</v>
      </c>
      <c r="W303" s="93">
        <f>INFO!$D$24</f>
        <v>0</v>
      </c>
      <c r="X303" s="93">
        <f>INFO!$D$25</f>
        <v>0</v>
      </c>
      <c r="Y303" s="93">
        <f>INFO!$D$26</f>
        <v>0</v>
      </c>
      <c r="Z303" s="93">
        <f>INFO!$D$27</f>
        <v>0</v>
      </c>
      <c r="AA303" s="93">
        <f>INFO!$D$28</f>
        <v>0</v>
      </c>
      <c r="AB303" s="93">
        <f>INFO!$D$29</f>
        <v>0</v>
      </c>
      <c r="AC303" s="95">
        <f>INFO!$J$10</f>
        <v>3812.0250000000001</v>
      </c>
      <c r="AD303" s="93">
        <f>INFO!$J$9</f>
        <v>45.75</v>
      </c>
      <c r="AE303" s="100"/>
    </row>
    <row r="304" spans="1:31">
      <c r="A304" t="s">
        <v>25</v>
      </c>
      <c r="B304" t="s">
        <v>26</v>
      </c>
      <c r="C304" s="39">
        <v>10095</v>
      </c>
      <c r="D304" s="104">
        <f>SUMIFS(HOLDS!O:O,HOLDS!C:C,B304)+SUMIFS(HOLDS!O:O,HOLDS!C:C,"CH.GR.RVSET")</f>
        <v>0</v>
      </c>
      <c r="E304" t="s">
        <v>7</v>
      </c>
      <c r="F304" s="48">
        <f>VLOOKUP(B304,HOLDS!C:T,5,FALSE)</f>
        <v>149</v>
      </c>
      <c r="G304" s="104">
        <f>SUMIFS(HOLDS!O:O,HOLDS!C:C,B304)</f>
        <v>0</v>
      </c>
      <c r="H304" s="48">
        <f t="shared" ref="H304:H345" si="14">F304*G304</f>
        <v>0</v>
      </c>
      <c r="I304" s="37">
        <f>INFO!$D$6</f>
        <v>0</v>
      </c>
      <c r="J304" s="37">
        <f>INFO!$D$7</f>
        <v>0</v>
      </c>
      <c r="K304" s="37">
        <f>INFO!$D$8</f>
        <v>0</v>
      </c>
      <c r="L304" s="37">
        <f>INFO!$D$9</f>
        <v>0</v>
      </c>
      <c r="M304" s="37">
        <f>INFO!$D$10</f>
        <v>0</v>
      </c>
      <c r="N304" s="37">
        <f>INFO!$D$11</f>
        <v>0</v>
      </c>
      <c r="O304" s="37">
        <f>INFO!$D$13</f>
        <v>0</v>
      </c>
      <c r="P304" s="37">
        <f>INFO!$D$14</f>
        <v>0</v>
      </c>
      <c r="Q304" s="37">
        <f>INFO!$D$15</f>
        <v>0</v>
      </c>
      <c r="R304" s="53">
        <f>INFO!$D$17</f>
        <v>0</v>
      </c>
      <c r="S304" s="37">
        <f>INFO!$D$18</f>
        <v>0</v>
      </c>
      <c r="T304" s="37">
        <f>INFO!$D$19</f>
        <v>0</v>
      </c>
      <c r="U304" s="37">
        <f>INFO!$D$22</f>
        <v>0</v>
      </c>
      <c r="V304" s="37">
        <f>INFO!$D$23</f>
        <v>0</v>
      </c>
      <c r="W304" s="37">
        <f>INFO!$D$24</f>
        <v>0</v>
      </c>
      <c r="X304" s="37">
        <f>INFO!$D$25</f>
        <v>0</v>
      </c>
      <c r="Y304" s="37">
        <f>INFO!$D$26</f>
        <v>0</v>
      </c>
      <c r="Z304" s="37">
        <f>INFO!$D$27</f>
        <v>0</v>
      </c>
      <c r="AA304" s="37">
        <f>INFO!$D$28</f>
        <v>0</v>
      </c>
      <c r="AB304" s="37">
        <f>INFO!$D$29</f>
        <v>0</v>
      </c>
      <c r="AC304" s="54">
        <f>INFO!$J$10</f>
        <v>3812.0250000000001</v>
      </c>
      <c r="AD304" s="37">
        <f>INFO!$J$9</f>
        <v>45.75</v>
      </c>
      <c r="AE304" s="37">
        <f>IF($G$303&gt;0,10*$G$303/D304,0)</f>
        <v>0</v>
      </c>
    </row>
    <row r="305" spans="1:31">
      <c r="A305" t="s">
        <v>28</v>
      </c>
      <c r="B305" t="s">
        <v>29</v>
      </c>
      <c r="C305" s="39">
        <v>10095</v>
      </c>
      <c r="D305" s="104">
        <f>SUMIFS(HOLDS!O:O,HOLDS!C:C,B305)+SUMIFS(HOLDS!O:O,HOLDS!C:C,"CH.GR.RVSET")</f>
        <v>0</v>
      </c>
      <c r="E305" t="s">
        <v>7</v>
      </c>
      <c r="F305" s="48">
        <f>VLOOKUP(B305,HOLDS!C:T,5,FALSE)</f>
        <v>136.5</v>
      </c>
      <c r="G305" s="104">
        <f>SUMIFS(HOLDS!O:O,HOLDS!C:C,B305)</f>
        <v>0</v>
      </c>
      <c r="H305" s="48">
        <f t="shared" si="14"/>
        <v>0</v>
      </c>
      <c r="I305" s="37">
        <f>INFO!$D$6</f>
        <v>0</v>
      </c>
      <c r="J305" s="37">
        <f>INFO!$D$7</f>
        <v>0</v>
      </c>
      <c r="K305" s="37">
        <f>INFO!$D$8</f>
        <v>0</v>
      </c>
      <c r="L305" s="37">
        <f>INFO!$D$9</f>
        <v>0</v>
      </c>
      <c r="M305" s="37">
        <f>INFO!$D$10</f>
        <v>0</v>
      </c>
      <c r="N305" s="37">
        <f>INFO!$D$11</f>
        <v>0</v>
      </c>
      <c r="O305" s="37">
        <f>INFO!$D$13</f>
        <v>0</v>
      </c>
      <c r="P305" s="37">
        <f>INFO!$D$14</f>
        <v>0</v>
      </c>
      <c r="Q305" s="37">
        <f>INFO!$D$15</f>
        <v>0</v>
      </c>
      <c r="R305" s="53">
        <f>INFO!$D$17</f>
        <v>0</v>
      </c>
      <c r="S305" s="37">
        <f>INFO!$D$18</f>
        <v>0</v>
      </c>
      <c r="T305" s="37">
        <f>INFO!$D$19</f>
        <v>0</v>
      </c>
      <c r="U305" s="37">
        <f>INFO!$D$22</f>
        <v>0</v>
      </c>
      <c r="V305" s="37">
        <f>INFO!$D$23</f>
        <v>0</v>
      </c>
      <c r="W305" s="37">
        <f>INFO!$D$24</f>
        <v>0</v>
      </c>
      <c r="X305" s="37">
        <f>INFO!$D$25</f>
        <v>0</v>
      </c>
      <c r="Y305" s="37">
        <f>INFO!$D$26</f>
        <v>0</v>
      </c>
      <c r="Z305" s="37">
        <f>INFO!$D$27</f>
        <v>0</v>
      </c>
      <c r="AA305" s="37">
        <f>INFO!$D$28</f>
        <v>0</v>
      </c>
      <c r="AB305" s="37">
        <f>INFO!$D$29</f>
        <v>0</v>
      </c>
      <c r="AC305" s="54">
        <f>INFO!$J$10</f>
        <v>3812.0250000000001</v>
      </c>
      <c r="AD305" s="37">
        <f>INFO!$J$9</f>
        <v>45.75</v>
      </c>
      <c r="AE305" s="37">
        <f t="shared" ref="AE305:AE345" si="15">IF($G$303&gt;0,10*$G$303/D305,0)</f>
        <v>0</v>
      </c>
    </row>
    <row r="306" spans="1:31">
      <c r="A306" t="s">
        <v>30</v>
      </c>
      <c r="B306" t="s">
        <v>31</v>
      </c>
      <c r="C306" s="39">
        <v>10095</v>
      </c>
      <c r="D306" s="104">
        <f>SUMIFS(HOLDS!O:O,HOLDS!C:C,B306)+SUMIFS(HOLDS!O:O,HOLDS!C:C,"CH.GR.RVSET")</f>
        <v>0</v>
      </c>
      <c r="E306" t="s">
        <v>7</v>
      </c>
      <c r="F306" s="48">
        <f>VLOOKUP(B306,HOLDS!C:T,5,FALSE)</f>
        <v>128</v>
      </c>
      <c r="G306" s="104">
        <f>SUMIFS(HOLDS!O:O,HOLDS!C:C,B306)</f>
        <v>0</v>
      </c>
      <c r="H306" s="48">
        <f t="shared" si="14"/>
        <v>0</v>
      </c>
      <c r="I306" s="37">
        <f>INFO!$D$6</f>
        <v>0</v>
      </c>
      <c r="J306" s="37">
        <f>INFO!$D$7</f>
        <v>0</v>
      </c>
      <c r="K306" s="37">
        <f>INFO!$D$8</f>
        <v>0</v>
      </c>
      <c r="L306" s="37">
        <f>INFO!$D$9</f>
        <v>0</v>
      </c>
      <c r="M306" s="37">
        <f>INFO!$D$10</f>
        <v>0</v>
      </c>
      <c r="N306" s="37">
        <f>INFO!$D$11</f>
        <v>0</v>
      </c>
      <c r="O306" s="37">
        <f>INFO!$D$13</f>
        <v>0</v>
      </c>
      <c r="P306" s="37">
        <f>INFO!$D$14</f>
        <v>0</v>
      </c>
      <c r="Q306" s="37">
        <f>INFO!$D$15</f>
        <v>0</v>
      </c>
      <c r="R306" s="53">
        <f>INFO!$D$17</f>
        <v>0</v>
      </c>
      <c r="S306" s="37">
        <f>INFO!$D$18</f>
        <v>0</v>
      </c>
      <c r="T306" s="37">
        <f>INFO!$D$19</f>
        <v>0</v>
      </c>
      <c r="U306" s="37">
        <f>INFO!$D$22</f>
        <v>0</v>
      </c>
      <c r="V306" s="37">
        <f>INFO!$D$23</f>
        <v>0</v>
      </c>
      <c r="W306" s="37">
        <f>INFO!$D$24</f>
        <v>0</v>
      </c>
      <c r="X306" s="37">
        <f>INFO!$D$25</f>
        <v>0</v>
      </c>
      <c r="Y306" s="37">
        <f>INFO!$D$26</f>
        <v>0</v>
      </c>
      <c r="Z306" s="37">
        <f>INFO!$D$27</f>
        <v>0</v>
      </c>
      <c r="AA306" s="37">
        <f>INFO!$D$28</f>
        <v>0</v>
      </c>
      <c r="AB306" s="37">
        <f>INFO!$D$29</f>
        <v>0</v>
      </c>
      <c r="AC306" s="54">
        <f>INFO!$J$10</f>
        <v>3812.0250000000001</v>
      </c>
      <c r="AD306" s="37">
        <f>INFO!$J$9</f>
        <v>45.75</v>
      </c>
      <c r="AE306" s="37">
        <f t="shared" si="15"/>
        <v>0</v>
      </c>
    </row>
    <row r="307" spans="1:31">
      <c r="A307" t="s">
        <v>33</v>
      </c>
      <c r="B307" t="s">
        <v>34</v>
      </c>
      <c r="C307" s="39">
        <v>10095</v>
      </c>
      <c r="D307" s="104">
        <f>SUMIFS(HOLDS!O:O,HOLDS!C:C,B307)+SUMIFS(HOLDS!O:O,HOLDS!C:C,"CH.GR.RVSET")</f>
        <v>0</v>
      </c>
      <c r="E307" t="s">
        <v>7</v>
      </c>
      <c r="F307" s="48">
        <f>VLOOKUP(B307,HOLDS!C:T,5,FALSE)</f>
        <v>115</v>
      </c>
      <c r="G307" s="104">
        <f>SUMIFS(HOLDS!O:O,HOLDS!C:C,B307)</f>
        <v>0</v>
      </c>
      <c r="H307" s="48">
        <f t="shared" si="14"/>
        <v>0</v>
      </c>
      <c r="I307" s="37">
        <f>INFO!$D$6</f>
        <v>0</v>
      </c>
      <c r="J307" s="37">
        <f>INFO!$D$7</f>
        <v>0</v>
      </c>
      <c r="K307" s="37">
        <f>INFO!$D$8</f>
        <v>0</v>
      </c>
      <c r="L307" s="37">
        <f>INFO!$D$9</f>
        <v>0</v>
      </c>
      <c r="M307" s="37">
        <f>INFO!$D$10</f>
        <v>0</v>
      </c>
      <c r="N307" s="37">
        <f>INFO!$D$11</f>
        <v>0</v>
      </c>
      <c r="O307" s="37">
        <f>INFO!$D$13</f>
        <v>0</v>
      </c>
      <c r="P307" s="37">
        <f>INFO!$D$14</f>
        <v>0</v>
      </c>
      <c r="Q307" s="37">
        <f>INFO!$D$15</f>
        <v>0</v>
      </c>
      <c r="R307" s="53">
        <f>INFO!$D$17</f>
        <v>0</v>
      </c>
      <c r="S307" s="37">
        <f>INFO!$D$18</f>
        <v>0</v>
      </c>
      <c r="T307" s="37">
        <f>INFO!$D$19</f>
        <v>0</v>
      </c>
      <c r="U307" s="37">
        <f>INFO!$D$22</f>
        <v>0</v>
      </c>
      <c r="V307" s="37">
        <f>INFO!$D$23</f>
        <v>0</v>
      </c>
      <c r="W307" s="37">
        <f>INFO!$D$24</f>
        <v>0</v>
      </c>
      <c r="X307" s="37">
        <f>INFO!$D$25</f>
        <v>0</v>
      </c>
      <c r="Y307" s="37">
        <f>INFO!$D$26</f>
        <v>0</v>
      </c>
      <c r="Z307" s="37">
        <f>INFO!$D$27</f>
        <v>0</v>
      </c>
      <c r="AA307" s="37">
        <f>INFO!$D$28</f>
        <v>0</v>
      </c>
      <c r="AB307" s="37">
        <f>INFO!$D$29</f>
        <v>0</v>
      </c>
      <c r="AC307" s="54">
        <f>INFO!$J$10</f>
        <v>3812.0250000000001</v>
      </c>
      <c r="AD307" s="37">
        <f>INFO!$J$9</f>
        <v>45.75</v>
      </c>
      <c r="AE307" s="37">
        <f t="shared" si="15"/>
        <v>0</v>
      </c>
    </row>
    <row r="308" spans="1:31">
      <c r="A308" t="s">
        <v>36</v>
      </c>
      <c r="B308" t="s">
        <v>37</v>
      </c>
      <c r="C308" s="39">
        <v>10095</v>
      </c>
      <c r="D308" s="104">
        <f>SUMIFS(HOLDS!O:O,HOLDS!C:C,B308)+SUMIFS(HOLDS!O:O,HOLDS!C:C,"CH.GR.RVSET")</f>
        <v>0</v>
      </c>
      <c r="E308" t="s">
        <v>7</v>
      </c>
      <c r="F308" s="48">
        <f>VLOOKUP(B308,HOLDS!C:T,5,FALSE)</f>
        <v>159.5</v>
      </c>
      <c r="G308" s="104">
        <f>SUMIFS(HOLDS!O:O,HOLDS!C:C,B308)</f>
        <v>0</v>
      </c>
      <c r="H308" s="48">
        <f t="shared" si="14"/>
        <v>0</v>
      </c>
      <c r="I308" s="37">
        <f>INFO!$D$6</f>
        <v>0</v>
      </c>
      <c r="J308" s="37">
        <f>INFO!$D$7</f>
        <v>0</v>
      </c>
      <c r="K308" s="37">
        <f>INFO!$D$8</f>
        <v>0</v>
      </c>
      <c r="L308" s="37">
        <f>INFO!$D$9</f>
        <v>0</v>
      </c>
      <c r="M308" s="37">
        <f>INFO!$D$10</f>
        <v>0</v>
      </c>
      <c r="N308" s="37">
        <f>INFO!$D$11</f>
        <v>0</v>
      </c>
      <c r="O308" s="37">
        <f>INFO!$D$13</f>
        <v>0</v>
      </c>
      <c r="P308" s="37">
        <f>INFO!$D$14</f>
        <v>0</v>
      </c>
      <c r="Q308" s="37">
        <f>INFO!$D$15</f>
        <v>0</v>
      </c>
      <c r="R308" s="53">
        <f>INFO!$D$17</f>
        <v>0</v>
      </c>
      <c r="S308" s="37">
        <f>INFO!$D$18</f>
        <v>0</v>
      </c>
      <c r="T308" s="37">
        <f>INFO!$D$19</f>
        <v>0</v>
      </c>
      <c r="U308" s="37">
        <f>INFO!$D$22</f>
        <v>0</v>
      </c>
      <c r="V308" s="37">
        <f>INFO!$D$23</f>
        <v>0</v>
      </c>
      <c r="W308" s="37">
        <f>INFO!$D$24</f>
        <v>0</v>
      </c>
      <c r="X308" s="37">
        <f>INFO!$D$25</f>
        <v>0</v>
      </c>
      <c r="Y308" s="37">
        <f>INFO!$D$26</f>
        <v>0</v>
      </c>
      <c r="Z308" s="37">
        <f>INFO!$D$27</f>
        <v>0</v>
      </c>
      <c r="AA308" s="37">
        <f>INFO!$D$28</f>
        <v>0</v>
      </c>
      <c r="AB308" s="37">
        <f>INFO!$D$29</f>
        <v>0</v>
      </c>
      <c r="AC308" s="54">
        <f>INFO!$J$10</f>
        <v>3812.0250000000001</v>
      </c>
      <c r="AD308" s="37">
        <f>INFO!$J$9</f>
        <v>45.75</v>
      </c>
      <c r="AE308" s="37">
        <f t="shared" si="15"/>
        <v>0</v>
      </c>
    </row>
    <row r="309" spans="1:31">
      <c r="A309" t="s">
        <v>38</v>
      </c>
      <c r="B309" t="s">
        <v>39</v>
      </c>
      <c r="C309" s="39">
        <v>10095</v>
      </c>
      <c r="D309" s="104">
        <f>SUMIFS(HOLDS!O:O,HOLDS!C:C,B309)+SUMIFS(HOLDS!O:O,HOLDS!C:C,"CH.GR.RVSET")</f>
        <v>0</v>
      </c>
      <c r="E309" t="s">
        <v>7</v>
      </c>
      <c r="F309" s="48">
        <f>VLOOKUP(B309,HOLDS!C:T,5,FALSE)</f>
        <v>119.5</v>
      </c>
      <c r="G309" s="104">
        <f>SUMIFS(HOLDS!O:O,HOLDS!C:C,B309)</f>
        <v>0</v>
      </c>
      <c r="H309" s="48">
        <f t="shared" si="14"/>
        <v>0</v>
      </c>
      <c r="I309" s="37">
        <f>INFO!$D$6</f>
        <v>0</v>
      </c>
      <c r="J309" s="37">
        <f>INFO!$D$7</f>
        <v>0</v>
      </c>
      <c r="K309" s="37">
        <f>INFO!$D$8</f>
        <v>0</v>
      </c>
      <c r="L309" s="37">
        <f>INFO!$D$9</f>
        <v>0</v>
      </c>
      <c r="M309" s="37">
        <f>INFO!$D$10</f>
        <v>0</v>
      </c>
      <c r="N309" s="37">
        <f>INFO!$D$11</f>
        <v>0</v>
      </c>
      <c r="O309" s="37">
        <f>INFO!$D$13</f>
        <v>0</v>
      </c>
      <c r="P309" s="37">
        <f>INFO!$D$14</f>
        <v>0</v>
      </c>
      <c r="Q309" s="37">
        <f>INFO!$D$15</f>
        <v>0</v>
      </c>
      <c r="R309" s="53">
        <f>INFO!$D$17</f>
        <v>0</v>
      </c>
      <c r="S309" s="37">
        <f>INFO!$D$18</f>
        <v>0</v>
      </c>
      <c r="T309" s="37">
        <f>INFO!$D$19</f>
        <v>0</v>
      </c>
      <c r="U309" s="37">
        <f>INFO!$D$22</f>
        <v>0</v>
      </c>
      <c r="V309" s="37">
        <f>INFO!$D$23</f>
        <v>0</v>
      </c>
      <c r="W309" s="37">
        <f>INFO!$D$24</f>
        <v>0</v>
      </c>
      <c r="X309" s="37">
        <f>INFO!$D$25</f>
        <v>0</v>
      </c>
      <c r="Y309" s="37">
        <f>INFO!$D$26</f>
        <v>0</v>
      </c>
      <c r="Z309" s="37">
        <f>INFO!$D$27</f>
        <v>0</v>
      </c>
      <c r="AA309" s="37">
        <f>INFO!$D$28</f>
        <v>0</v>
      </c>
      <c r="AB309" s="37">
        <f>INFO!$D$29</f>
        <v>0</v>
      </c>
      <c r="AC309" s="54">
        <f>INFO!$J$10</f>
        <v>3812.0250000000001</v>
      </c>
      <c r="AD309" s="37">
        <f>INFO!$J$9</f>
        <v>45.75</v>
      </c>
      <c r="AE309" s="37">
        <f t="shared" si="15"/>
        <v>0</v>
      </c>
    </row>
    <row r="310" spans="1:31">
      <c r="A310" t="s">
        <v>40</v>
      </c>
      <c r="B310" t="s">
        <v>41</v>
      </c>
      <c r="C310" s="39">
        <v>10095</v>
      </c>
      <c r="D310" s="104">
        <f>SUMIFS(HOLDS!O:O,HOLDS!C:C,B310)+SUMIFS(HOLDS!O:O,HOLDS!C:C,"CH.GR.RVSET")</f>
        <v>0</v>
      </c>
      <c r="E310" t="s">
        <v>7</v>
      </c>
      <c r="F310" s="48">
        <f>VLOOKUP(B310,HOLDS!C:T,5,FALSE)</f>
        <v>149</v>
      </c>
      <c r="G310" s="104">
        <f>SUMIFS(HOLDS!O:O,HOLDS!C:C,B310)</f>
        <v>0</v>
      </c>
      <c r="H310" s="48">
        <f t="shared" si="14"/>
        <v>0</v>
      </c>
      <c r="I310" s="37">
        <f>INFO!$D$6</f>
        <v>0</v>
      </c>
      <c r="J310" s="37">
        <f>INFO!$D$7</f>
        <v>0</v>
      </c>
      <c r="K310" s="37">
        <f>INFO!$D$8</f>
        <v>0</v>
      </c>
      <c r="L310" s="37">
        <f>INFO!$D$9</f>
        <v>0</v>
      </c>
      <c r="M310" s="37">
        <f>INFO!$D$10</f>
        <v>0</v>
      </c>
      <c r="N310" s="37">
        <f>INFO!$D$11</f>
        <v>0</v>
      </c>
      <c r="O310" s="37">
        <f>INFO!$D$13</f>
        <v>0</v>
      </c>
      <c r="P310" s="37">
        <f>INFO!$D$14</f>
        <v>0</v>
      </c>
      <c r="Q310" s="37">
        <f>INFO!$D$15</f>
        <v>0</v>
      </c>
      <c r="R310" s="53">
        <f>INFO!$D$17</f>
        <v>0</v>
      </c>
      <c r="S310" s="37">
        <f>INFO!$D$18</f>
        <v>0</v>
      </c>
      <c r="T310" s="37">
        <f>INFO!$D$19</f>
        <v>0</v>
      </c>
      <c r="U310" s="37">
        <f>INFO!$D$22</f>
        <v>0</v>
      </c>
      <c r="V310" s="37">
        <f>INFO!$D$23</f>
        <v>0</v>
      </c>
      <c r="W310" s="37">
        <f>INFO!$D$24</f>
        <v>0</v>
      </c>
      <c r="X310" s="37">
        <f>INFO!$D$25</f>
        <v>0</v>
      </c>
      <c r="Y310" s="37">
        <f>INFO!$D$26</f>
        <v>0</v>
      </c>
      <c r="Z310" s="37">
        <f>INFO!$D$27</f>
        <v>0</v>
      </c>
      <c r="AA310" s="37">
        <f>INFO!$D$28</f>
        <v>0</v>
      </c>
      <c r="AB310" s="37">
        <f>INFO!$D$29</f>
        <v>0</v>
      </c>
      <c r="AC310" s="54">
        <f>INFO!$J$10</f>
        <v>3812.0250000000001</v>
      </c>
      <c r="AD310" s="37">
        <f>INFO!$J$9</f>
        <v>45.75</v>
      </c>
      <c r="AE310" s="37">
        <f t="shared" si="15"/>
        <v>0</v>
      </c>
    </row>
    <row r="311" spans="1:31">
      <c r="A311" t="s">
        <v>42</v>
      </c>
      <c r="B311" t="s">
        <v>43</v>
      </c>
      <c r="C311" s="39">
        <v>10095</v>
      </c>
      <c r="D311" s="104">
        <f>SUMIFS(HOLDS!O:O,HOLDS!C:C,B311)+SUMIFS(HOLDS!O:O,HOLDS!C:C,"CH.GR.RVSET")</f>
        <v>0</v>
      </c>
      <c r="E311" t="s">
        <v>7</v>
      </c>
      <c r="F311" s="48">
        <f>VLOOKUP(B311,HOLDS!C:T,5,FALSE)</f>
        <v>113</v>
      </c>
      <c r="G311" s="104">
        <f>SUMIFS(HOLDS!O:O,HOLDS!C:C,B311)</f>
        <v>0</v>
      </c>
      <c r="H311" s="48">
        <f t="shared" si="14"/>
        <v>0</v>
      </c>
      <c r="I311" s="37">
        <f>INFO!$D$6</f>
        <v>0</v>
      </c>
      <c r="J311" s="37">
        <f>INFO!$D$7</f>
        <v>0</v>
      </c>
      <c r="K311" s="37">
        <f>INFO!$D$8</f>
        <v>0</v>
      </c>
      <c r="L311" s="37">
        <f>INFO!$D$9</f>
        <v>0</v>
      </c>
      <c r="M311" s="37">
        <f>INFO!$D$10</f>
        <v>0</v>
      </c>
      <c r="N311" s="37">
        <f>INFO!$D$11</f>
        <v>0</v>
      </c>
      <c r="O311" s="37">
        <f>INFO!$D$13</f>
        <v>0</v>
      </c>
      <c r="P311" s="37">
        <f>INFO!$D$14</f>
        <v>0</v>
      </c>
      <c r="Q311" s="37">
        <f>INFO!$D$15</f>
        <v>0</v>
      </c>
      <c r="R311" s="53">
        <f>INFO!$D$17</f>
        <v>0</v>
      </c>
      <c r="S311" s="37">
        <f>INFO!$D$18</f>
        <v>0</v>
      </c>
      <c r="T311" s="37">
        <f>INFO!$D$19</f>
        <v>0</v>
      </c>
      <c r="U311" s="37">
        <f>INFO!$D$22</f>
        <v>0</v>
      </c>
      <c r="V311" s="37">
        <f>INFO!$D$23</f>
        <v>0</v>
      </c>
      <c r="W311" s="37">
        <f>INFO!$D$24</f>
        <v>0</v>
      </c>
      <c r="X311" s="37">
        <f>INFO!$D$25</f>
        <v>0</v>
      </c>
      <c r="Y311" s="37">
        <f>INFO!$D$26</f>
        <v>0</v>
      </c>
      <c r="Z311" s="37">
        <f>INFO!$D$27</f>
        <v>0</v>
      </c>
      <c r="AA311" s="37">
        <f>INFO!$D$28</f>
        <v>0</v>
      </c>
      <c r="AB311" s="37">
        <f>INFO!$D$29</f>
        <v>0</v>
      </c>
      <c r="AC311" s="54">
        <f>INFO!$J$10</f>
        <v>3812.0250000000001</v>
      </c>
      <c r="AD311" s="37">
        <f>INFO!$J$9</f>
        <v>45.75</v>
      </c>
      <c r="AE311" s="37">
        <f t="shared" si="15"/>
        <v>0</v>
      </c>
    </row>
    <row r="312" spans="1:31">
      <c r="A312" t="s">
        <v>44</v>
      </c>
      <c r="B312" t="s">
        <v>45</v>
      </c>
      <c r="C312" s="39">
        <v>10095</v>
      </c>
      <c r="D312" s="104">
        <f>SUMIFS(HOLDS!O:O,HOLDS!C:C,B312)+SUMIFS(HOLDS!O:O,HOLDS!C:C,"CH.GR.RVSET")</f>
        <v>0</v>
      </c>
      <c r="E312" t="s">
        <v>7</v>
      </c>
      <c r="F312" s="48">
        <f>VLOOKUP(B312,HOLDS!C:T,5,FALSE)</f>
        <v>136.5</v>
      </c>
      <c r="G312" s="104">
        <f>SUMIFS(HOLDS!O:O,HOLDS!C:C,B312)</f>
        <v>0</v>
      </c>
      <c r="H312" s="48">
        <f t="shared" si="14"/>
        <v>0</v>
      </c>
      <c r="I312" s="37">
        <f>INFO!$D$6</f>
        <v>0</v>
      </c>
      <c r="J312" s="37">
        <f>INFO!$D$7</f>
        <v>0</v>
      </c>
      <c r="K312" s="37">
        <f>INFO!$D$8</f>
        <v>0</v>
      </c>
      <c r="L312" s="37">
        <f>INFO!$D$9</f>
        <v>0</v>
      </c>
      <c r="M312" s="37">
        <f>INFO!$D$10</f>
        <v>0</v>
      </c>
      <c r="N312" s="37">
        <f>INFO!$D$11</f>
        <v>0</v>
      </c>
      <c r="O312" s="37">
        <f>INFO!$D$13</f>
        <v>0</v>
      </c>
      <c r="P312" s="37">
        <f>INFO!$D$14</f>
        <v>0</v>
      </c>
      <c r="Q312" s="37">
        <f>INFO!$D$15</f>
        <v>0</v>
      </c>
      <c r="R312" s="53">
        <f>INFO!$D$17</f>
        <v>0</v>
      </c>
      <c r="S312" s="37">
        <f>INFO!$D$18</f>
        <v>0</v>
      </c>
      <c r="T312" s="37">
        <f>INFO!$D$19</f>
        <v>0</v>
      </c>
      <c r="U312" s="37">
        <f>INFO!$D$22</f>
        <v>0</v>
      </c>
      <c r="V312" s="37">
        <f>INFO!$D$23</f>
        <v>0</v>
      </c>
      <c r="W312" s="37">
        <f>INFO!$D$24</f>
        <v>0</v>
      </c>
      <c r="X312" s="37">
        <f>INFO!$D$25</f>
        <v>0</v>
      </c>
      <c r="Y312" s="37">
        <f>INFO!$D$26</f>
        <v>0</v>
      </c>
      <c r="Z312" s="37">
        <f>INFO!$D$27</f>
        <v>0</v>
      </c>
      <c r="AA312" s="37">
        <f>INFO!$D$28</f>
        <v>0</v>
      </c>
      <c r="AB312" s="37">
        <f>INFO!$D$29</f>
        <v>0</v>
      </c>
      <c r="AC312" s="54">
        <f>INFO!$J$10</f>
        <v>3812.0250000000001</v>
      </c>
      <c r="AD312" s="37">
        <f>INFO!$J$9</f>
        <v>45.75</v>
      </c>
      <c r="AE312" s="37">
        <f t="shared" si="15"/>
        <v>0</v>
      </c>
    </row>
    <row r="313" spans="1:31">
      <c r="A313" t="s">
        <v>46</v>
      </c>
      <c r="B313" t="s">
        <v>47</v>
      </c>
      <c r="C313" s="39">
        <v>10095</v>
      </c>
      <c r="D313" s="104">
        <f>SUMIFS(HOLDS!O:O,HOLDS!C:C,B313)+SUMIFS(HOLDS!O:O,HOLDS!C:C,"CH.GR.RVSET")</f>
        <v>0</v>
      </c>
      <c r="E313" t="s">
        <v>7</v>
      </c>
      <c r="F313" s="48">
        <f>VLOOKUP(B313,HOLDS!C:T,5,FALSE)</f>
        <v>140</v>
      </c>
      <c r="G313" s="104">
        <f>SUMIFS(HOLDS!O:O,HOLDS!C:C,B313)</f>
        <v>0</v>
      </c>
      <c r="H313" s="48">
        <f t="shared" si="14"/>
        <v>0</v>
      </c>
      <c r="I313" s="37">
        <f>INFO!$D$6</f>
        <v>0</v>
      </c>
      <c r="J313" s="37">
        <f>INFO!$D$7</f>
        <v>0</v>
      </c>
      <c r="K313" s="37">
        <f>INFO!$D$8</f>
        <v>0</v>
      </c>
      <c r="L313" s="37">
        <f>INFO!$D$9</f>
        <v>0</v>
      </c>
      <c r="M313" s="37">
        <f>INFO!$D$10</f>
        <v>0</v>
      </c>
      <c r="N313" s="37">
        <f>INFO!$D$11</f>
        <v>0</v>
      </c>
      <c r="O313" s="37">
        <f>INFO!$D$13</f>
        <v>0</v>
      </c>
      <c r="P313" s="37">
        <f>INFO!$D$14</f>
        <v>0</v>
      </c>
      <c r="Q313" s="37">
        <f>INFO!$D$15</f>
        <v>0</v>
      </c>
      <c r="R313" s="53">
        <f>INFO!$D$17</f>
        <v>0</v>
      </c>
      <c r="S313" s="37">
        <f>INFO!$D$18</f>
        <v>0</v>
      </c>
      <c r="T313" s="37">
        <f>INFO!$D$19</f>
        <v>0</v>
      </c>
      <c r="U313" s="37">
        <f>INFO!$D$22</f>
        <v>0</v>
      </c>
      <c r="V313" s="37">
        <f>INFO!$D$23</f>
        <v>0</v>
      </c>
      <c r="W313" s="37">
        <f>INFO!$D$24</f>
        <v>0</v>
      </c>
      <c r="X313" s="37">
        <f>INFO!$D$25</f>
        <v>0</v>
      </c>
      <c r="Y313" s="37">
        <f>INFO!$D$26</f>
        <v>0</v>
      </c>
      <c r="Z313" s="37">
        <f>INFO!$D$27</f>
        <v>0</v>
      </c>
      <c r="AA313" s="37">
        <f>INFO!$D$28</f>
        <v>0</v>
      </c>
      <c r="AB313" s="37">
        <f>INFO!$D$29</f>
        <v>0</v>
      </c>
      <c r="AC313" s="54">
        <f>INFO!$J$10</f>
        <v>3812.0250000000001</v>
      </c>
      <c r="AD313" s="37">
        <f>INFO!$J$9</f>
        <v>45.75</v>
      </c>
      <c r="AE313" s="37">
        <f t="shared" si="15"/>
        <v>0</v>
      </c>
    </row>
    <row r="314" spans="1:31">
      <c r="A314" t="s">
        <v>49</v>
      </c>
      <c r="B314" t="s">
        <v>50</v>
      </c>
      <c r="C314" s="39">
        <v>10095</v>
      </c>
      <c r="D314" s="104">
        <f>SUMIFS(HOLDS!O:O,HOLDS!C:C,B314)+SUMIFS(HOLDS!O:O,HOLDS!C:C,"CH.GR.RVSET")</f>
        <v>0</v>
      </c>
      <c r="E314" t="s">
        <v>7</v>
      </c>
      <c r="F314" s="48">
        <f>VLOOKUP(B314,HOLDS!C:T,5,FALSE)</f>
        <v>129</v>
      </c>
      <c r="G314" s="104">
        <f>SUMIFS(HOLDS!O:O,HOLDS!C:C,B314)</f>
        <v>0</v>
      </c>
      <c r="H314" s="48">
        <f t="shared" si="14"/>
        <v>0</v>
      </c>
      <c r="I314" s="37">
        <f>INFO!$D$6</f>
        <v>0</v>
      </c>
      <c r="J314" s="37">
        <f>INFO!$D$7</f>
        <v>0</v>
      </c>
      <c r="K314" s="37">
        <f>INFO!$D$8</f>
        <v>0</v>
      </c>
      <c r="L314" s="37">
        <f>INFO!$D$9</f>
        <v>0</v>
      </c>
      <c r="M314" s="37">
        <f>INFO!$D$10</f>
        <v>0</v>
      </c>
      <c r="N314" s="37">
        <f>INFO!$D$11</f>
        <v>0</v>
      </c>
      <c r="O314" s="37">
        <f>INFO!$D$13</f>
        <v>0</v>
      </c>
      <c r="P314" s="37">
        <f>INFO!$D$14</f>
        <v>0</v>
      </c>
      <c r="Q314" s="37">
        <f>INFO!$D$15</f>
        <v>0</v>
      </c>
      <c r="R314" s="53">
        <f>INFO!$D$17</f>
        <v>0</v>
      </c>
      <c r="S314" s="37">
        <f>INFO!$D$18</f>
        <v>0</v>
      </c>
      <c r="T314" s="37">
        <f>INFO!$D$19</f>
        <v>0</v>
      </c>
      <c r="U314" s="37">
        <f>INFO!$D$22</f>
        <v>0</v>
      </c>
      <c r="V314" s="37">
        <f>INFO!$D$23</f>
        <v>0</v>
      </c>
      <c r="W314" s="37">
        <f>INFO!$D$24</f>
        <v>0</v>
      </c>
      <c r="X314" s="37">
        <f>INFO!$D$25</f>
        <v>0</v>
      </c>
      <c r="Y314" s="37">
        <f>INFO!$D$26</f>
        <v>0</v>
      </c>
      <c r="Z314" s="37">
        <f>INFO!$D$27</f>
        <v>0</v>
      </c>
      <c r="AA314" s="37">
        <f>INFO!$D$28</f>
        <v>0</v>
      </c>
      <c r="AB314" s="37">
        <f>INFO!$D$29</f>
        <v>0</v>
      </c>
      <c r="AC314" s="54">
        <f>INFO!$J$10</f>
        <v>3812.0250000000001</v>
      </c>
      <c r="AD314" s="37">
        <f>INFO!$J$9</f>
        <v>45.75</v>
      </c>
      <c r="AE314" s="37">
        <f t="shared" si="15"/>
        <v>0</v>
      </c>
    </row>
    <row r="315" spans="1:31">
      <c r="A315" t="s">
        <v>52</v>
      </c>
      <c r="B315" t="s">
        <v>53</v>
      </c>
      <c r="C315" s="39">
        <v>10095</v>
      </c>
      <c r="D315" s="104">
        <f>SUMIFS(HOLDS!O:O,HOLDS!C:C,B315)+SUMIFS(HOLDS!O:O,HOLDS!C:C,"CH.GR.RVSET")</f>
        <v>0</v>
      </c>
      <c r="E315" t="s">
        <v>7</v>
      </c>
      <c r="F315" s="48">
        <f>VLOOKUP(B315,HOLDS!C:T,5,FALSE)</f>
        <v>121.5</v>
      </c>
      <c r="G315" s="104">
        <f>SUMIFS(HOLDS!O:O,HOLDS!C:C,B315)</f>
        <v>0</v>
      </c>
      <c r="H315" s="48">
        <f t="shared" si="14"/>
        <v>0</v>
      </c>
      <c r="I315" s="37">
        <f>INFO!$D$6</f>
        <v>0</v>
      </c>
      <c r="J315" s="37">
        <f>INFO!$D$7</f>
        <v>0</v>
      </c>
      <c r="K315" s="37">
        <f>INFO!$D$8</f>
        <v>0</v>
      </c>
      <c r="L315" s="37">
        <f>INFO!$D$9</f>
        <v>0</v>
      </c>
      <c r="M315" s="37">
        <f>INFO!$D$10</f>
        <v>0</v>
      </c>
      <c r="N315" s="37">
        <f>INFO!$D$11</f>
        <v>0</v>
      </c>
      <c r="O315" s="37">
        <f>INFO!$D$13</f>
        <v>0</v>
      </c>
      <c r="P315" s="37">
        <f>INFO!$D$14</f>
        <v>0</v>
      </c>
      <c r="Q315" s="37">
        <f>INFO!$D$15</f>
        <v>0</v>
      </c>
      <c r="R315" s="53">
        <f>INFO!$D$17</f>
        <v>0</v>
      </c>
      <c r="S315" s="37">
        <f>INFO!$D$18</f>
        <v>0</v>
      </c>
      <c r="T315" s="37">
        <f>INFO!$D$19</f>
        <v>0</v>
      </c>
      <c r="U315" s="37">
        <f>INFO!$D$22</f>
        <v>0</v>
      </c>
      <c r="V315" s="37">
        <f>INFO!$D$23</f>
        <v>0</v>
      </c>
      <c r="W315" s="37">
        <f>INFO!$D$24</f>
        <v>0</v>
      </c>
      <c r="X315" s="37">
        <f>INFO!$D$25</f>
        <v>0</v>
      </c>
      <c r="Y315" s="37">
        <f>INFO!$D$26</f>
        <v>0</v>
      </c>
      <c r="Z315" s="37">
        <f>INFO!$D$27</f>
        <v>0</v>
      </c>
      <c r="AA315" s="37">
        <f>INFO!$D$28</f>
        <v>0</v>
      </c>
      <c r="AB315" s="37">
        <f>INFO!$D$29</f>
        <v>0</v>
      </c>
      <c r="AC315" s="54">
        <f>INFO!$J$10</f>
        <v>3812.0250000000001</v>
      </c>
      <c r="AD315" s="37">
        <f>INFO!$J$9</f>
        <v>45.75</v>
      </c>
      <c r="AE315" s="37">
        <f t="shared" si="15"/>
        <v>0</v>
      </c>
    </row>
    <row r="316" spans="1:31">
      <c r="A316" t="s">
        <v>54</v>
      </c>
      <c r="B316" t="s">
        <v>55</v>
      </c>
      <c r="C316" s="39">
        <v>10095</v>
      </c>
      <c r="D316" s="104">
        <f>SUMIFS(HOLDS!O:O,HOLDS!C:C,B316)+SUMIFS(HOLDS!O:O,HOLDS!C:C,"CH.GR.RVSET")</f>
        <v>0</v>
      </c>
      <c r="E316" t="s">
        <v>7</v>
      </c>
      <c r="F316" s="48">
        <f>VLOOKUP(B316,HOLDS!C:T,5,FALSE)</f>
        <v>133</v>
      </c>
      <c r="G316" s="104">
        <f>SUMIFS(HOLDS!O:O,HOLDS!C:C,B316)</f>
        <v>0</v>
      </c>
      <c r="H316" s="48">
        <f t="shared" si="14"/>
        <v>0</v>
      </c>
      <c r="I316" s="37">
        <f>INFO!$D$6</f>
        <v>0</v>
      </c>
      <c r="J316" s="37">
        <f>INFO!$D$7</f>
        <v>0</v>
      </c>
      <c r="K316" s="37">
        <f>INFO!$D$8</f>
        <v>0</v>
      </c>
      <c r="L316" s="37">
        <f>INFO!$D$9</f>
        <v>0</v>
      </c>
      <c r="M316" s="37">
        <f>INFO!$D$10</f>
        <v>0</v>
      </c>
      <c r="N316" s="37">
        <f>INFO!$D$11</f>
        <v>0</v>
      </c>
      <c r="O316" s="37">
        <f>INFO!$D$13</f>
        <v>0</v>
      </c>
      <c r="P316" s="37">
        <f>INFO!$D$14</f>
        <v>0</v>
      </c>
      <c r="Q316" s="37">
        <f>INFO!$D$15</f>
        <v>0</v>
      </c>
      <c r="R316" s="53">
        <f>INFO!$D$17</f>
        <v>0</v>
      </c>
      <c r="S316" s="37">
        <f>INFO!$D$18</f>
        <v>0</v>
      </c>
      <c r="T316" s="37">
        <f>INFO!$D$19</f>
        <v>0</v>
      </c>
      <c r="U316" s="37">
        <f>INFO!$D$22</f>
        <v>0</v>
      </c>
      <c r="V316" s="37">
        <f>INFO!$D$23</f>
        <v>0</v>
      </c>
      <c r="W316" s="37">
        <f>INFO!$D$24</f>
        <v>0</v>
      </c>
      <c r="X316" s="37">
        <f>INFO!$D$25</f>
        <v>0</v>
      </c>
      <c r="Y316" s="37">
        <f>INFO!$D$26</f>
        <v>0</v>
      </c>
      <c r="Z316" s="37">
        <f>INFO!$D$27</f>
        <v>0</v>
      </c>
      <c r="AA316" s="37">
        <f>INFO!$D$28</f>
        <v>0</v>
      </c>
      <c r="AB316" s="37">
        <f>INFO!$D$29</f>
        <v>0</v>
      </c>
      <c r="AC316" s="54">
        <f>INFO!$J$10</f>
        <v>3812.0250000000001</v>
      </c>
      <c r="AD316" s="37">
        <f>INFO!$J$9</f>
        <v>45.75</v>
      </c>
      <c r="AE316" s="37">
        <f t="shared" si="15"/>
        <v>0</v>
      </c>
    </row>
    <row r="317" spans="1:31">
      <c r="A317" t="s">
        <v>56</v>
      </c>
      <c r="B317" t="s">
        <v>57</v>
      </c>
      <c r="C317" s="39">
        <v>10095</v>
      </c>
      <c r="D317" s="104">
        <f>SUMIFS(HOLDS!O:O,HOLDS!C:C,B317)+SUMIFS(HOLDS!O:O,HOLDS!C:C,"CH.GR.RVSET")</f>
        <v>0</v>
      </c>
      <c r="E317" t="s">
        <v>7</v>
      </c>
      <c r="F317" s="48">
        <f>VLOOKUP(B317,HOLDS!C:T,5,FALSE)</f>
        <v>125</v>
      </c>
      <c r="G317" s="104">
        <f>SUMIFS(HOLDS!O:O,HOLDS!C:C,B317)</f>
        <v>0</v>
      </c>
      <c r="H317" s="48">
        <f t="shared" si="14"/>
        <v>0</v>
      </c>
      <c r="I317" s="37">
        <f>INFO!$D$6</f>
        <v>0</v>
      </c>
      <c r="J317" s="37">
        <f>INFO!$D$7</f>
        <v>0</v>
      </c>
      <c r="K317" s="37">
        <f>INFO!$D$8</f>
        <v>0</v>
      </c>
      <c r="L317" s="37">
        <f>INFO!$D$9</f>
        <v>0</v>
      </c>
      <c r="M317" s="37">
        <f>INFO!$D$10</f>
        <v>0</v>
      </c>
      <c r="N317" s="37">
        <f>INFO!$D$11</f>
        <v>0</v>
      </c>
      <c r="O317" s="37">
        <f>INFO!$D$13</f>
        <v>0</v>
      </c>
      <c r="P317" s="37">
        <f>INFO!$D$14</f>
        <v>0</v>
      </c>
      <c r="Q317" s="37">
        <f>INFO!$D$15</f>
        <v>0</v>
      </c>
      <c r="R317" s="53">
        <f>INFO!$D$17</f>
        <v>0</v>
      </c>
      <c r="S317" s="37">
        <f>INFO!$D$18</f>
        <v>0</v>
      </c>
      <c r="T317" s="37">
        <f>INFO!$D$19</f>
        <v>0</v>
      </c>
      <c r="U317" s="37">
        <f>INFO!$D$22</f>
        <v>0</v>
      </c>
      <c r="V317" s="37">
        <f>INFO!$D$23</f>
        <v>0</v>
      </c>
      <c r="W317" s="37">
        <f>INFO!$D$24</f>
        <v>0</v>
      </c>
      <c r="X317" s="37">
        <f>INFO!$D$25</f>
        <v>0</v>
      </c>
      <c r="Y317" s="37">
        <f>INFO!$D$26</f>
        <v>0</v>
      </c>
      <c r="Z317" s="37">
        <f>INFO!$D$27</f>
        <v>0</v>
      </c>
      <c r="AA317" s="37">
        <f>INFO!$D$28</f>
        <v>0</v>
      </c>
      <c r="AB317" s="37">
        <f>INFO!$D$29</f>
        <v>0</v>
      </c>
      <c r="AC317" s="54">
        <f>INFO!$J$10</f>
        <v>3812.0250000000001</v>
      </c>
      <c r="AD317" s="37">
        <f>INFO!$J$9</f>
        <v>45.75</v>
      </c>
      <c r="AE317" s="37">
        <f t="shared" si="15"/>
        <v>0</v>
      </c>
    </row>
    <row r="318" spans="1:31">
      <c r="A318" t="s">
        <v>58</v>
      </c>
      <c r="B318" t="s">
        <v>59</v>
      </c>
      <c r="C318" s="39">
        <v>10095</v>
      </c>
      <c r="D318" s="104">
        <f>SUMIFS(HOLDS!O:O,HOLDS!C:C,B318)+SUMIFS(HOLDS!O:O,HOLDS!C:C,"CH.GR.RVSET")</f>
        <v>0</v>
      </c>
      <c r="E318" t="s">
        <v>7</v>
      </c>
      <c r="F318" s="48">
        <f>VLOOKUP(B318,HOLDS!C:T,5,FALSE)</f>
        <v>131</v>
      </c>
      <c r="G318" s="104">
        <f>SUMIFS(HOLDS!O:O,HOLDS!C:C,B318)</f>
        <v>0</v>
      </c>
      <c r="H318" s="48">
        <f t="shared" si="14"/>
        <v>0</v>
      </c>
      <c r="I318" s="37">
        <f>INFO!$D$6</f>
        <v>0</v>
      </c>
      <c r="J318" s="37">
        <f>INFO!$D$7</f>
        <v>0</v>
      </c>
      <c r="K318" s="37">
        <f>INFO!$D$8</f>
        <v>0</v>
      </c>
      <c r="L318" s="37">
        <f>INFO!$D$9</f>
        <v>0</v>
      </c>
      <c r="M318" s="37">
        <f>INFO!$D$10</f>
        <v>0</v>
      </c>
      <c r="N318" s="37">
        <f>INFO!$D$11</f>
        <v>0</v>
      </c>
      <c r="O318" s="37">
        <f>INFO!$D$13</f>
        <v>0</v>
      </c>
      <c r="P318" s="37">
        <f>INFO!$D$14</f>
        <v>0</v>
      </c>
      <c r="Q318" s="37">
        <f>INFO!$D$15</f>
        <v>0</v>
      </c>
      <c r="R318" s="53">
        <f>INFO!$D$17</f>
        <v>0</v>
      </c>
      <c r="S318" s="37">
        <f>INFO!$D$18</f>
        <v>0</v>
      </c>
      <c r="T318" s="37">
        <f>INFO!$D$19</f>
        <v>0</v>
      </c>
      <c r="U318" s="37">
        <f>INFO!$D$22</f>
        <v>0</v>
      </c>
      <c r="V318" s="37">
        <f>INFO!$D$23</f>
        <v>0</v>
      </c>
      <c r="W318" s="37">
        <f>INFO!$D$24</f>
        <v>0</v>
      </c>
      <c r="X318" s="37">
        <f>INFO!$D$25</f>
        <v>0</v>
      </c>
      <c r="Y318" s="37">
        <f>INFO!$D$26</f>
        <v>0</v>
      </c>
      <c r="Z318" s="37">
        <f>INFO!$D$27</f>
        <v>0</v>
      </c>
      <c r="AA318" s="37">
        <f>INFO!$D$28</f>
        <v>0</v>
      </c>
      <c r="AB318" s="37">
        <f>INFO!$D$29</f>
        <v>0</v>
      </c>
      <c r="AC318" s="54">
        <f>INFO!$J$10</f>
        <v>3812.0250000000001</v>
      </c>
      <c r="AD318" s="37">
        <f>INFO!$J$9</f>
        <v>45.75</v>
      </c>
      <c r="AE318" s="37">
        <f t="shared" si="15"/>
        <v>0</v>
      </c>
    </row>
    <row r="319" spans="1:31">
      <c r="A319" t="s">
        <v>60</v>
      </c>
      <c r="B319" t="s">
        <v>61</v>
      </c>
      <c r="C319" s="39">
        <v>10095</v>
      </c>
      <c r="D319" s="104">
        <f>SUMIFS(HOLDS!O:O,HOLDS!C:C,B319)+SUMIFS(HOLDS!O:O,HOLDS!C:C,"CH.GR.RVSET")</f>
        <v>0</v>
      </c>
      <c r="E319" t="s">
        <v>7</v>
      </c>
      <c r="F319" s="48">
        <f>VLOOKUP(B319,HOLDS!C:T,5,FALSE)</f>
        <v>129.5</v>
      </c>
      <c r="G319" s="104">
        <f>SUMIFS(HOLDS!O:O,HOLDS!C:C,B319)</f>
        <v>0</v>
      </c>
      <c r="H319" s="48">
        <f t="shared" si="14"/>
        <v>0</v>
      </c>
      <c r="I319" s="37">
        <f>INFO!$D$6</f>
        <v>0</v>
      </c>
      <c r="J319" s="37">
        <f>INFO!$D$7</f>
        <v>0</v>
      </c>
      <c r="K319" s="37">
        <f>INFO!$D$8</f>
        <v>0</v>
      </c>
      <c r="L319" s="37">
        <f>INFO!$D$9</f>
        <v>0</v>
      </c>
      <c r="M319" s="37">
        <f>INFO!$D$10</f>
        <v>0</v>
      </c>
      <c r="N319" s="37">
        <f>INFO!$D$11</f>
        <v>0</v>
      </c>
      <c r="O319" s="37">
        <f>INFO!$D$13</f>
        <v>0</v>
      </c>
      <c r="P319" s="37">
        <f>INFO!$D$14</f>
        <v>0</v>
      </c>
      <c r="Q319" s="37">
        <f>INFO!$D$15</f>
        <v>0</v>
      </c>
      <c r="R319" s="53">
        <f>INFO!$D$17</f>
        <v>0</v>
      </c>
      <c r="S319" s="37">
        <f>INFO!$D$18</f>
        <v>0</v>
      </c>
      <c r="T319" s="37">
        <f>INFO!$D$19</f>
        <v>0</v>
      </c>
      <c r="U319" s="37">
        <f>INFO!$D$22</f>
        <v>0</v>
      </c>
      <c r="V319" s="37">
        <f>INFO!$D$23</f>
        <v>0</v>
      </c>
      <c r="W319" s="37">
        <f>INFO!$D$24</f>
        <v>0</v>
      </c>
      <c r="X319" s="37">
        <f>INFO!$D$25</f>
        <v>0</v>
      </c>
      <c r="Y319" s="37">
        <f>INFO!$D$26</f>
        <v>0</v>
      </c>
      <c r="Z319" s="37">
        <f>INFO!$D$27</f>
        <v>0</v>
      </c>
      <c r="AA319" s="37">
        <f>INFO!$D$28</f>
        <v>0</v>
      </c>
      <c r="AB319" s="37">
        <f>INFO!$D$29</f>
        <v>0</v>
      </c>
      <c r="AC319" s="54">
        <f>INFO!$J$10</f>
        <v>3812.0250000000001</v>
      </c>
      <c r="AD319" s="37">
        <f>INFO!$J$9</f>
        <v>45.75</v>
      </c>
      <c r="AE319" s="37">
        <f t="shared" si="15"/>
        <v>0</v>
      </c>
    </row>
    <row r="320" spans="1:31">
      <c r="A320" t="s">
        <v>62</v>
      </c>
      <c r="B320" t="s">
        <v>63</v>
      </c>
      <c r="C320" s="39">
        <v>10095</v>
      </c>
      <c r="D320" s="104">
        <f>SUMIFS(HOLDS!O:O,HOLDS!C:C,B320)+SUMIFS(HOLDS!O:O,HOLDS!C:C,"CH.GR.RVSET")</f>
        <v>0</v>
      </c>
      <c r="E320" t="s">
        <v>7</v>
      </c>
      <c r="F320" s="48">
        <f>VLOOKUP(B320,HOLDS!C:T,5,FALSE)</f>
        <v>139.5</v>
      </c>
      <c r="G320" s="104">
        <f>SUMIFS(HOLDS!O:O,HOLDS!C:C,B320)</f>
        <v>0</v>
      </c>
      <c r="H320" s="48">
        <f t="shared" si="14"/>
        <v>0</v>
      </c>
      <c r="I320" s="37">
        <f>INFO!$D$6</f>
        <v>0</v>
      </c>
      <c r="J320" s="37">
        <f>INFO!$D$7</f>
        <v>0</v>
      </c>
      <c r="K320" s="37">
        <f>INFO!$D$8</f>
        <v>0</v>
      </c>
      <c r="L320" s="37">
        <f>INFO!$D$9</f>
        <v>0</v>
      </c>
      <c r="M320" s="37">
        <f>INFO!$D$10</f>
        <v>0</v>
      </c>
      <c r="N320" s="37">
        <f>INFO!$D$11</f>
        <v>0</v>
      </c>
      <c r="O320" s="37">
        <f>INFO!$D$13</f>
        <v>0</v>
      </c>
      <c r="P320" s="37">
        <f>INFO!$D$14</f>
        <v>0</v>
      </c>
      <c r="Q320" s="37">
        <f>INFO!$D$15</f>
        <v>0</v>
      </c>
      <c r="R320" s="53">
        <f>INFO!$D$17</f>
        <v>0</v>
      </c>
      <c r="S320" s="37">
        <f>INFO!$D$18</f>
        <v>0</v>
      </c>
      <c r="T320" s="37">
        <f>INFO!$D$19</f>
        <v>0</v>
      </c>
      <c r="U320" s="37">
        <f>INFO!$D$22</f>
        <v>0</v>
      </c>
      <c r="V320" s="37">
        <f>INFO!$D$23</f>
        <v>0</v>
      </c>
      <c r="W320" s="37">
        <f>INFO!$D$24</f>
        <v>0</v>
      </c>
      <c r="X320" s="37">
        <f>INFO!$D$25</f>
        <v>0</v>
      </c>
      <c r="Y320" s="37">
        <f>INFO!$D$26</f>
        <v>0</v>
      </c>
      <c r="Z320" s="37">
        <f>INFO!$D$27</f>
        <v>0</v>
      </c>
      <c r="AA320" s="37">
        <f>INFO!$D$28</f>
        <v>0</v>
      </c>
      <c r="AB320" s="37">
        <f>INFO!$D$29</f>
        <v>0</v>
      </c>
      <c r="AC320" s="54">
        <f>INFO!$J$10</f>
        <v>3812.0250000000001</v>
      </c>
      <c r="AD320" s="37">
        <f>INFO!$J$9</f>
        <v>45.75</v>
      </c>
      <c r="AE320" s="37">
        <f t="shared" si="15"/>
        <v>0</v>
      </c>
    </row>
    <row r="321" spans="1:31">
      <c r="A321" t="s">
        <v>64</v>
      </c>
      <c r="B321" t="s">
        <v>65</v>
      </c>
      <c r="C321" s="39">
        <v>10095</v>
      </c>
      <c r="D321" s="104">
        <f>SUMIFS(HOLDS!O:O,HOLDS!C:C,B321)+SUMIFS(HOLDS!O:O,HOLDS!C:C,"CH.GR.RVSET")</f>
        <v>0</v>
      </c>
      <c r="E321" t="s">
        <v>7</v>
      </c>
      <c r="F321" s="48">
        <f>VLOOKUP(B321,HOLDS!C:T,5,FALSE)</f>
        <v>131.5</v>
      </c>
      <c r="G321" s="104">
        <f>SUMIFS(HOLDS!O:O,HOLDS!C:C,B321)</f>
        <v>0</v>
      </c>
      <c r="H321" s="48">
        <f t="shared" si="14"/>
        <v>0</v>
      </c>
      <c r="I321" s="37">
        <f>INFO!$D$6</f>
        <v>0</v>
      </c>
      <c r="J321" s="37">
        <f>INFO!$D$7</f>
        <v>0</v>
      </c>
      <c r="K321" s="37">
        <f>INFO!$D$8</f>
        <v>0</v>
      </c>
      <c r="L321" s="37">
        <f>INFO!$D$9</f>
        <v>0</v>
      </c>
      <c r="M321" s="37">
        <f>INFO!$D$10</f>
        <v>0</v>
      </c>
      <c r="N321" s="37">
        <f>INFO!$D$11</f>
        <v>0</v>
      </c>
      <c r="O321" s="37">
        <f>INFO!$D$13</f>
        <v>0</v>
      </c>
      <c r="P321" s="37">
        <f>INFO!$D$14</f>
        <v>0</v>
      </c>
      <c r="Q321" s="37">
        <f>INFO!$D$15</f>
        <v>0</v>
      </c>
      <c r="R321" s="53">
        <f>INFO!$D$17</f>
        <v>0</v>
      </c>
      <c r="S321" s="37">
        <f>INFO!$D$18</f>
        <v>0</v>
      </c>
      <c r="T321" s="37">
        <f>INFO!$D$19</f>
        <v>0</v>
      </c>
      <c r="U321" s="37">
        <f>INFO!$D$22</f>
        <v>0</v>
      </c>
      <c r="V321" s="37">
        <f>INFO!$D$23</f>
        <v>0</v>
      </c>
      <c r="W321" s="37">
        <f>INFO!$D$24</f>
        <v>0</v>
      </c>
      <c r="X321" s="37">
        <f>INFO!$D$25</f>
        <v>0</v>
      </c>
      <c r="Y321" s="37">
        <f>INFO!$D$26</f>
        <v>0</v>
      </c>
      <c r="Z321" s="37">
        <f>INFO!$D$27</f>
        <v>0</v>
      </c>
      <c r="AA321" s="37">
        <f>INFO!$D$28</f>
        <v>0</v>
      </c>
      <c r="AB321" s="37">
        <f>INFO!$D$29</f>
        <v>0</v>
      </c>
      <c r="AC321" s="54">
        <f>INFO!$J$10</f>
        <v>3812.0250000000001</v>
      </c>
      <c r="AD321" s="37">
        <f>INFO!$J$9</f>
        <v>45.75</v>
      </c>
      <c r="AE321" s="37">
        <f t="shared" si="15"/>
        <v>0</v>
      </c>
    </row>
    <row r="322" spans="1:31">
      <c r="A322" t="s">
        <v>66</v>
      </c>
      <c r="B322" t="s">
        <v>67</v>
      </c>
      <c r="C322" s="39">
        <v>10095</v>
      </c>
      <c r="D322" s="104">
        <f>SUMIFS(HOLDS!O:O,HOLDS!C:C,B322)+SUMIFS(HOLDS!O:O,HOLDS!C:C,"CH.GR.RVSET")</f>
        <v>0</v>
      </c>
      <c r="E322" t="s">
        <v>7</v>
      </c>
      <c r="F322" s="48">
        <f>VLOOKUP(B322,HOLDS!C:T,5,FALSE)</f>
        <v>123</v>
      </c>
      <c r="G322" s="104">
        <f>SUMIFS(HOLDS!O:O,HOLDS!C:C,B322)</f>
        <v>0</v>
      </c>
      <c r="H322" s="48">
        <f t="shared" si="14"/>
        <v>0</v>
      </c>
      <c r="I322" s="37">
        <f>INFO!$D$6</f>
        <v>0</v>
      </c>
      <c r="J322" s="37">
        <f>INFO!$D$7</f>
        <v>0</v>
      </c>
      <c r="K322" s="37">
        <f>INFO!$D$8</f>
        <v>0</v>
      </c>
      <c r="L322" s="37">
        <f>INFO!$D$9</f>
        <v>0</v>
      </c>
      <c r="M322" s="37">
        <f>INFO!$D$10</f>
        <v>0</v>
      </c>
      <c r="N322" s="37">
        <f>INFO!$D$11</f>
        <v>0</v>
      </c>
      <c r="O322" s="37">
        <f>INFO!$D$13</f>
        <v>0</v>
      </c>
      <c r="P322" s="37">
        <f>INFO!$D$14</f>
        <v>0</v>
      </c>
      <c r="Q322" s="37">
        <f>INFO!$D$15</f>
        <v>0</v>
      </c>
      <c r="R322" s="53">
        <f>INFO!$D$17</f>
        <v>0</v>
      </c>
      <c r="S322" s="37">
        <f>INFO!$D$18</f>
        <v>0</v>
      </c>
      <c r="T322" s="37">
        <f>INFO!$D$19</f>
        <v>0</v>
      </c>
      <c r="U322" s="37">
        <f>INFO!$D$22</f>
        <v>0</v>
      </c>
      <c r="V322" s="37">
        <f>INFO!$D$23</f>
        <v>0</v>
      </c>
      <c r="W322" s="37">
        <f>INFO!$D$24</f>
        <v>0</v>
      </c>
      <c r="X322" s="37">
        <f>INFO!$D$25</f>
        <v>0</v>
      </c>
      <c r="Y322" s="37">
        <f>INFO!$D$26</f>
        <v>0</v>
      </c>
      <c r="Z322" s="37">
        <f>INFO!$D$27</f>
        <v>0</v>
      </c>
      <c r="AA322" s="37">
        <f>INFO!$D$28</f>
        <v>0</v>
      </c>
      <c r="AB322" s="37">
        <f>INFO!$D$29</f>
        <v>0</v>
      </c>
      <c r="AC322" s="54">
        <f>INFO!$J$10</f>
        <v>3812.0250000000001</v>
      </c>
      <c r="AD322" s="37">
        <f>INFO!$J$9</f>
        <v>45.75</v>
      </c>
      <c r="AE322" s="37">
        <f t="shared" si="15"/>
        <v>0</v>
      </c>
    </row>
    <row r="323" spans="1:31">
      <c r="A323" t="s">
        <v>68</v>
      </c>
      <c r="B323" t="s">
        <v>69</v>
      </c>
      <c r="C323" s="39">
        <v>10095</v>
      </c>
      <c r="D323" s="104">
        <f>SUMIFS(HOLDS!O:O,HOLDS!C:C,B323)+SUMIFS(HOLDS!O:O,HOLDS!C:C,"CH.GR.RVSET")</f>
        <v>0</v>
      </c>
      <c r="E323" t="s">
        <v>7</v>
      </c>
      <c r="F323" s="48">
        <f>VLOOKUP(B323,HOLDS!C:T,5,FALSE)</f>
        <v>136.5</v>
      </c>
      <c r="G323" s="104">
        <f>SUMIFS(HOLDS!O:O,HOLDS!C:C,B323)</f>
        <v>0</v>
      </c>
      <c r="H323" s="48">
        <f t="shared" si="14"/>
        <v>0</v>
      </c>
      <c r="I323" s="37">
        <f>INFO!$D$6</f>
        <v>0</v>
      </c>
      <c r="J323" s="37">
        <f>INFO!$D$7</f>
        <v>0</v>
      </c>
      <c r="K323" s="37">
        <f>INFO!$D$8</f>
        <v>0</v>
      </c>
      <c r="L323" s="37">
        <f>INFO!$D$9</f>
        <v>0</v>
      </c>
      <c r="M323" s="37">
        <f>INFO!$D$10</f>
        <v>0</v>
      </c>
      <c r="N323" s="37">
        <f>INFO!$D$11</f>
        <v>0</v>
      </c>
      <c r="O323" s="37">
        <f>INFO!$D$13</f>
        <v>0</v>
      </c>
      <c r="P323" s="37">
        <f>INFO!$D$14</f>
        <v>0</v>
      </c>
      <c r="Q323" s="37">
        <f>INFO!$D$15</f>
        <v>0</v>
      </c>
      <c r="R323" s="53">
        <f>INFO!$D$17</f>
        <v>0</v>
      </c>
      <c r="S323" s="37">
        <f>INFO!$D$18</f>
        <v>0</v>
      </c>
      <c r="T323" s="37">
        <f>INFO!$D$19</f>
        <v>0</v>
      </c>
      <c r="U323" s="37">
        <f>INFO!$D$22</f>
        <v>0</v>
      </c>
      <c r="V323" s="37">
        <f>INFO!$D$23</f>
        <v>0</v>
      </c>
      <c r="W323" s="37">
        <f>INFO!$D$24</f>
        <v>0</v>
      </c>
      <c r="X323" s="37">
        <f>INFO!$D$25</f>
        <v>0</v>
      </c>
      <c r="Y323" s="37">
        <f>INFO!$D$26</f>
        <v>0</v>
      </c>
      <c r="Z323" s="37">
        <f>INFO!$D$27</f>
        <v>0</v>
      </c>
      <c r="AA323" s="37">
        <f>INFO!$D$28</f>
        <v>0</v>
      </c>
      <c r="AB323" s="37">
        <f>INFO!$D$29</f>
        <v>0</v>
      </c>
      <c r="AC323" s="54">
        <f>INFO!$J$10</f>
        <v>3812.0250000000001</v>
      </c>
      <c r="AD323" s="37">
        <f>INFO!$J$9</f>
        <v>45.75</v>
      </c>
      <c r="AE323" s="37">
        <f t="shared" si="15"/>
        <v>0</v>
      </c>
    </row>
    <row r="324" spans="1:31">
      <c r="A324" t="s">
        <v>70</v>
      </c>
      <c r="B324" t="s">
        <v>71</v>
      </c>
      <c r="C324" s="39">
        <v>10095</v>
      </c>
      <c r="D324" s="104">
        <f>SUMIFS(HOLDS!O:O,HOLDS!C:C,B324)+SUMIFS(HOLDS!O:O,HOLDS!C:C,"CH.GR.RVSET")</f>
        <v>0</v>
      </c>
      <c r="E324" t="s">
        <v>7</v>
      </c>
      <c r="F324" s="48">
        <f>VLOOKUP(B324,HOLDS!C:T,5,FALSE)</f>
        <v>159.5</v>
      </c>
      <c r="G324" s="104">
        <f>SUMIFS(HOLDS!O:O,HOLDS!C:C,B324)</f>
        <v>0</v>
      </c>
      <c r="H324" s="48">
        <f t="shared" si="14"/>
        <v>0</v>
      </c>
      <c r="I324" s="37">
        <f>INFO!$D$6</f>
        <v>0</v>
      </c>
      <c r="J324" s="37">
        <f>INFO!$D$7</f>
        <v>0</v>
      </c>
      <c r="K324" s="37">
        <f>INFO!$D$8</f>
        <v>0</v>
      </c>
      <c r="L324" s="37">
        <f>INFO!$D$9</f>
        <v>0</v>
      </c>
      <c r="M324" s="37">
        <f>INFO!$D$10</f>
        <v>0</v>
      </c>
      <c r="N324" s="37">
        <f>INFO!$D$11</f>
        <v>0</v>
      </c>
      <c r="O324" s="37">
        <f>INFO!$D$13</f>
        <v>0</v>
      </c>
      <c r="P324" s="37">
        <f>INFO!$D$14</f>
        <v>0</v>
      </c>
      <c r="Q324" s="37">
        <f>INFO!$D$15</f>
        <v>0</v>
      </c>
      <c r="R324" s="53">
        <f>INFO!$D$17</f>
        <v>0</v>
      </c>
      <c r="S324" s="37">
        <f>INFO!$D$18</f>
        <v>0</v>
      </c>
      <c r="T324" s="37">
        <f>INFO!$D$19</f>
        <v>0</v>
      </c>
      <c r="U324" s="37">
        <f>INFO!$D$22</f>
        <v>0</v>
      </c>
      <c r="V324" s="37">
        <f>INFO!$D$23</f>
        <v>0</v>
      </c>
      <c r="W324" s="37">
        <f>INFO!$D$24</f>
        <v>0</v>
      </c>
      <c r="X324" s="37">
        <f>INFO!$D$25</f>
        <v>0</v>
      </c>
      <c r="Y324" s="37">
        <f>INFO!$D$26</f>
        <v>0</v>
      </c>
      <c r="Z324" s="37">
        <f>INFO!$D$27</f>
        <v>0</v>
      </c>
      <c r="AA324" s="37">
        <f>INFO!$D$28</f>
        <v>0</v>
      </c>
      <c r="AB324" s="37">
        <f>INFO!$D$29</f>
        <v>0</v>
      </c>
      <c r="AC324" s="54">
        <f>INFO!$J$10</f>
        <v>3812.0250000000001</v>
      </c>
      <c r="AD324" s="37">
        <f>INFO!$J$9</f>
        <v>45.75</v>
      </c>
      <c r="AE324" s="37">
        <f t="shared" si="15"/>
        <v>0</v>
      </c>
    </row>
    <row r="325" spans="1:31">
      <c r="A325" t="s">
        <v>73</v>
      </c>
      <c r="B325" t="s">
        <v>74</v>
      </c>
      <c r="C325" s="39">
        <v>10095</v>
      </c>
      <c r="D325" s="104">
        <f>SUMIFS(HOLDS!O:O,HOLDS!C:C,B325)+SUMIFS(HOLDS!O:O,HOLDS!C:C,"CH.GR.RVSET")</f>
        <v>0</v>
      </c>
      <c r="E325" t="s">
        <v>7</v>
      </c>
      <c r="F325" s="48">
        <f>VLOOKUP(B325,HOLDS!C:T,5,FALSE)</f>
        <v>161.5</v>
      </c>
      <c r="G325" s="104">
        <f>SUMIFS(HOLDS!O:O,HOLDS!C:C,B325)</f>
        <v>0</v>
      </c>
      <c r="H325" s="48">
        <f t="shared" si="14"/>
        <v>0</v>
      </c>
      <c r="I325" s="37">
        <f>INFO!$D$6</f>
        <v>0</v>
      </c>
      <c r="J325" s="37">
        <f>INFO!$D$7</f>
        <v>0</v>
      </c>
      <c r="K325" s="37">
        <f>INFO!$D$8</f>
        <v>0</v>
      </c>
      <c r="L325" s="37">
        <f>INFO!$D$9</f>
        <v>0</v>
      </c>
      <c r="M325" s="37">
        <f>INFO!$D$10</f>
        <v>0</v>
      </c>
      <c r="N325" s="37">
        <f>INFO!$D$11</f>
        <v>0</v>
      </c>
      <c r="O325" s="37">
        <f>INFO!$D$13</f>
        <v>0</v>
      </c>
      <c r="P325" s="37">
        <f>INFO!$D$14</f>
        <v>0</v>
      </c>
      <c r="Q325" s="37">
        <f>INFO!$D$15</f>
        <v>0</v>
      </c>
      <c r="R325" s="53">
        <f>INFO!$D$17</f>
        <v>0</v>
      </c>
      <c r="S325" s="37">
        <f>INFO!$D$18</f>
        <v>0</v>
      </c>
      <c r="T325" s="37">
        <f>INFO!$D$19</f>
        <v>0</v>
      </c>
      <c r="U325" s="37">
        <f>INFO!$D$22</f>
        <v>0</v>
      </c>
      <c r="V325" s="37">
        <f>INFO!$D$23</f>
        <v>0</v>
      </c>
      <c r="W325" s="37">
        <f>INFO!$D$24</f>
        <v>0</v>
      </c>
      <c r="X325" s="37">
        <f>INFO!$D$25</f>
        <v>0</v>
      </c>
      <c r="Y325" s="37">
        <f>INFO!$D$26</f>
        <v>0</v>
      </c>
      <c r="Z325" s="37">
        <f>INFO!$D$27</f>
        <v>0</v>
      </c>
      <c r="AA325" s="37">
        <f>INFO!$D$28</f>
        <v>0</v>
      </c>
      <c r="AB325" s="37">
        <f>INFO!$D$29</f>
        <v>0</v>
      </c>
      <c r="AC325" s="54">
        <f>INFO!$J$10</f>
        <v>3812.0250000000001</v>
      </c>
      <c r="AD325" s="37">
        <f>INFO!$J$9</f>
        <v>45.75</v>
      </c>
      <c r="AE325" s="37">
        <f t="shared" si="15"/>
        <v>0</v>
      </c>
    </row>
    <row r="326" spans="1:31">
      <c r="A326" t="s">
        <v>75</v>
      </c>
      <c r="B326" t="s">
        <v>76</v>
      </c>
      <c r="C326" s="39">
        <v>10095</v>
      </c>
      <c r="D326" s="104">
        <f>SUMIFS(HOLDS!O:O,HOLDS!C:C,B326)+SUMIFS(HOLDS!O:O,HOLDS!C:C,"CH.GR.RVSET")</f>
        <v>0</v>
      </c>
      <c r="E326" t="s">
        <v>7</v>
      </c>
      <c r="F326" s="48">
        <f>VLOOKUP(B326,HOLDS!C:T,5,FALSE)</f>
        <v>227.5</v>
      </c>
      <c r="G326" s="104">
        <f>SUMIFS(HOLDS!O:O,HOLDS!C:C,B326)</f>
        <v>0</v>
      </c>
      <c r="H326" s="48">
        <f t="shared" si="14"/>
        <v>0</v>
      </c>
      <c r="I326" s="37">
        <f>INFO!$D$6</f>
        <v>0</v>
      </c>
      <c r="J326" s="37">
        <f>INFO!$D$7</f>
        <v>0</v>
      </c>
      <c r="K326" s="37">
        <f>INFO!$D$8</f>
        <v>0</v>
      </c>
      <c r="L326" s="37">
        <f>INFO!$D$9</f>
        <v>0</v>
      </c>
      <c r="M326" s="37">
        <f>INFO!$D$10</f>
        <v>0</v>
      </c>
      <c r="N326" s="37">
        <f>INFO!$D$11</f>
        <v>0</v>
      </c>
      <c r="O326" s="37">
        <f>INFO!$D$13</f>
        <v>0</v>
      </c>
      <c r="P326" s="37">
        <f>INFO!$D$14</f>
        <v>0</v>
      </c>
      <c r="Q326" s="37">
        <f>INFO!$D$15</f>
        <v>0</v>
      </c>
      <c r="R326" s="53">
        <f>INFO!$D$17</f>
        <v>0</v>
      </c>
      <c r="S326" s="37">
        <f>INFO!$D$18</f>
        <v>0</v>
      </c>
      <c r="T326" s="37">
        <f>INFO!$D$19</f>
        <v>0</v>
      </c>
      <c r="U326" s="37">
        <f>INFO!$D$22</f>
        <v>0</v>
      </c>
      <c r="V326" s="37">
        <f>INFO!$D$23</f>
        <v>0</v>
      </c>
      <c r="W326" s="37">
        <f>INFO!$D$24</f>
        <v>0</v>
      </c>
      <c r="X326" s="37">
        <f>INFO!$D$25</f>
        <v>0</v>
      </c>
      <c r="Y326" s="37">
        <f>INFO!$D$26</f>
        <v>0</v>
      </c>
      <c r="Z326" s="37">
        <f>INFO!$D$27</f>
        <v>0</v>
      </c>
      <c r="AA326" s="37">
        <f>INFO!$D$28</f>
        <v>0</v>
      </c>
      <c r="AB326" s="37">
        <f>INFO!$D$29</f>
        <v>0</v>
      </c>
      <c r="AC326" s="54">
        <f>INFO!$J$10</f>
        <v>3812.0250000000001</v>
      </c>
      <c r="AD326" s="37">
        <f>INFO!$J$9</f>
        <v>45.75</v>
      </c>
      <c r="AE326" s="37">
        <f t="shared" si="15"/>
        <v>0</v>
      </c>
    </row>
    <row r="327" spans="1:31">
      <c r="A327" t="s">
        <v>77</v>
      </c>
      <c r="B327" t="s">
        <v>78</v>
      </c>
      <c r="C327" s="39">
        <v>10095</v>
      </c>
      <c r="D327" s="104">
        <f>SUMIFS(HOLDS!O:O,HOLDS!C:C,B327)+SUMIFS(HOLDS!O:O,HOLDS!C:C,"CH.GR.RVSET")</f>
        <v>0</v>
      </c>
      <c r="E327" t="s">
        <v>7</v>
      </c>
      <c r="F327" s="48">
        <f>VLOOKUP(B327,HOLDS!C:T,5,FALSE)</f>
        <v>153</v>
      </c>
      <c r="G327" s="104">
        <f>SUMIFS(HOLDS!O:O,HOLDS!C:C,B327)</f>
        <v>0</v>
      </c>
      <c r="H327" s="48">
        <f t="shared" si="14"/>
        <v>0</v>
      </c>
      <c r="I327" s="37">
        <f>INFO!$D$6</f>
        <v>0</v>
      </c>
      <c r="J327" s="37">
        <f>INFO!$D$7</f>
        <v>0</v>
      </c>
      <c r="K327" s="37">
        <f>INFO!$D$8</f>
        <v>0</v>
      </c>
      <c r="L327" s="37">
        <f>INFO!$D$9</f>
        <v>0</v>
      </c>
      <c r="M327" s="37">
        <f>INFO!$D$10</f>
        <v>0</v>
      </c>
      <c r="N327" s="37">
        <f>INFO!$D$11</f>
        <v>0</v>
      </c>
      <c r="O327" s="37">
        <f>INFO!$D$13</f>
        <v>0</v>
      </c>
      <c r="P327" s="37">
        <f>INFO!$D$14</f>
        <v>0</v>
      </c>
      <c r="Q327" s="37">
        <f>INFO!$D$15</f>
        <v>0</v>
      </c>
      <c r="R327" s="53">
        <f>INFO!$D$17</f>
        <v>0</v>
      </c>
      <c r="S327" s="37">
        <f>INFO!$D$18</f>
        <v>0</v>
      </c>
      <c r="T327" s="37">
        <f>INFO!$D$19</f>
        <v>0</v>
      </c>
      <c r="U327" s="37">
        <f>INFO!$D$22</f>
        <v>0</v>
      </c>
      <c r="V327" s="37">
        <f>INFO!$D$23</f>
        <v>0</v>
      </c>
      <c r="W327" s="37">
        <f>INFO!$D$24</f>
        <v>0</v>
      </c>
      <c r="X327" s="37">
        <f>INFO!$D$25</f>
        <v>0</v>
      </c>
      <c r="Y327" s="37">
        <f>INFO!$D$26</f>
        <v>0</v>
      </c>
      <c r="Z327" s="37">
        <f>INFO!$D$27</f>
        <v>0</v>
      </c>
      <c r="AA327" s="37">
        <f>INFO!$D$28</f>
        <v>0</v>
      </c>
      <c r="AB327" s="37">
        <f>INFO!$D$29</f>
        <v>0</v>
      </c>
      <c r="AC327" s="54">
        <f>INFO!$J$10</f>
        <v>3812.0250000000001</v>
      </c>
      <c r="AD327" s="37">
        <f>INFO!$J$9</f>
        <v>45.75</v>
      </c>
      <c r="AE327" s="37">
        <f t="shared" si="15"/>
        <v>0</v>
      </c>
    </row>
    <row r="328" spans="1:31">
      <c r="A328" t="s">
        <v>79</v>
      </c>
      <c r="B328" t="s">
        <v>80</v>
      </c>
      <c r="C328" s="39">
        <v>10095</v>
      </c>
      <c r="D328" s="104">
        <f>SUMIFS(HOLDS!O:O,HOLDS!C:C,B328)+SUMIFS(HOLDS!O:O,HOLDS!C:C,"CH.GR.RVSET")</f>
        <v>0</v>
      </c>
      <c r="E328" t="s">
        <v>7</v>
      </c>
      <c r="F328" s="48">
        <f>VLOOKUP(B328,HOLDS!C:T,5,FALSE)</f>
        <v>141</v>
      </c>
      <c r="G328" s="104">
        <f>SUMIFS(HOLDS!O:O,HOLDS!C:C,B328)</f>
        <v>0</v>
      </c>
      <c r="H328" s="48">
        <f t="shared" si="14"/>
        <v>0</v>
      </c>
      <c r="I328" s="37">
        <f>INFO!$D$6</f>
        <v>0</v>
      </c>
      <c r="J328" s="37">
        <f>INFO!$D$7</f>
        <v>0</v>
      </c>
      <c r="K328" s="37">
        <f>INFO!$D$8</f>
        <v>0</v>
      </c>
      <c r="L328" s="37">
        <f>INFO!$D$9</f>
        <v>0</v>
      </c>
      <c r="M328" s="37">
        <f>INFO!$D$10</f>
        <v>0</v>
      </c>
      <c r="N328" s="37">
        <f>INFO!$D$11</f>
        <v>0</v>
      </c>
      <c r="O328" s="37">
        <f>INFO!$D$13</f>
        <v>0</v>
      </c>
      <c r="P328" s="37">
        <f>INFO!$D$14</f>
        <v>0</v>
      </c>
      <c r="Q328" s="37">
        <f>INFO!$D$15</f>
        <v>0</v>
      </c>
      <c r="R328" s="53">
        <f>INFO!$D$17</f>
        <v>0</v>
      </c>
      <c r="S328" s="37">
        <f>INFO!$D$18</f>
        <v>0</v>
      </c>
      <c r="T328" s="37">
        <f>INFO!$D$19</f>
        <v>0</v>
      </c>
      <c r="U328" s="37">
        <f>INFO!$D$22</f>
        <v>0</v>
      </c>
      <c r="V328" s="37">
        <f>INFO!$D$23</f>
        <v>0</v>
      </c>
      <c r="W328" s="37">
        <f>INFO!$D$24</f>
        <v>0</v>
      </c>
      <c r="X328" s="37">
        <f>INFO!$D$25</f>
        <v>0</v>
      </c>
      <c r="Y328" s="37">
        <f>INFO!$D$26</f>
        <v>0</v>
      </c>
      <c r="Z328" s="37">
        <f>INFO!$D$27</f>
        <v>0</v>
      </c>
      <c r="AA328" s="37">
        <f>INFO!$D$28</f>
        <v>0</v>
      </c>
      <c r="AB328" s="37">
        <f>INFO!$D$29</f>
        <v>0</v>
      </c>
      <c r="AC328" s="54">
        <f>INFO!$J$10</f>
        <v>3812.0250000000001</v>
      </c>
      <c r="AD328" s="37">
        <f>INFO!$J$9</f>
        <v>45.75</v>
      </c>
      <c r="AE328" s="37">
        <f t="shared" si="15"/>
        <v>0</v>
      </c>
    </row>
    <row r="329" spans="1:31">
      <c r="A329" t="s">
        <v>81</v>
      </c>
      <c r="B329" t="s">
        <v>82</v>
      </c>
      <c r="C329" s="39">
        <v>10095</v>
      </c>
      <c r="D329" s="104">
        <f>SUMIFS(HOLDS!O:O,HOLDS!C:C,B329)+SUMIFS(HOLDS!O:O,HOLDS!C:C,"CH.GR.RVSET")</f>
        <v>0</v>
      </c>
      <c r="E329" t="s">
        <v>7</v>
      </c>
      <c r="F329" s="48">
        <f>VLOOKUP(B329,HOLDS!C:T,5,FALSE)</f>
        <v>129.5</v>
      </c>
      <c r="G329" s="104">
        <f>SUMIFS(HOLDS!O:O,HOLDS!C:C,B329)</f>
        <v>0</v>
      </c>
      <c r="H329" s="48">
        <f t="shared" si="14"/>
        <v>0</v>
      </c>
      <c r="I329" s="37">
        <f>INFO!$D$6</f>
        <v>0</v>
      </c>
      <c r="J329" s="37">
        <f>INFO!$D$7</f>
        <v>0</v>
      </c>
      <c r="K329" s="37">
        <f>INFO!$D$8</f>
        <v>0</v>
      </c>
      <c r="L329" s="37">
        <f>INFO!$D$9</f>
        <v>0</v>
      </c>
      <c r="M329" s="37">
        <f>INFO!$D$10</f>
        <v>0</v>
      </c>
      <c r="N329" s="37">
        <f>INFO!$D$11</f>
        <v>0</v>
      </c>
      <c r="O329" s="37">
        <f>INFO!$D$13</f>
        <v>0</v>
      </c>
      <c r="P329" s="37">
        <f>INFO!$D$14</f>
        <v>0</v>
      </c>
      <c r="Q329" s="37">
        <f>INFO!$D$15</f>
        <v>0</v>
      </c>
      <c r="R329" s="53">
        <f>INFO!$D$17</f>
        <v>0</v>
      </c>
      <c r="S329" s="37">
        <f>INFO!$D$18</f>
        <v>0</v>
      </c>
      <c r="T329" s="37">
        <f>INFO!$D$19</f>
        <v>0</v>
      </c>
      <c r="U329" s="37">
        <f>INFO!$D$22</f>
        <v>0</v>
      </c>
      <c r="V329" s="37">
        <f>INFO!$D$23</f>
        <v>0</v>
      </c>
      <c r="W329" s="37">
        <f>INFO!$D$24</f>
        <v>0</v>
      </c>
      <c r="X329" s="37">
        <f>INFO!$D$25</f>
        <v>0</v>
      </c>
      <c r="Y329" s="37">
        <f>INFO!$D$26</f>
        <v>0</v>
      </c>
      <c r="Z329" s="37">
        <f>INFO!$D$27</f>
        <v>0</v>
      </c>
      <c r="AA329" s="37">
        <f>INFO!$D$28</f>
        <v>0</v>
      </c>
      <c r="AB329" s="37">
        <f>INFO!$D$29</f>
        <v>0</v>
      </c>
      <c r="AC329" s="54">
        <f>INFO!$J$10</f>
        <v>3812.0250000000001</v>
      </c>
      <c r="AD329" s="37">
        <f>INFO!$J$9</f>
        <v>45.75</v>
      </c>
      <c r="AE329" s="37">
        <f t="shared" si="15"/>
        <v>0</v>
      </c>
    </row>
    <row r="330" spans="1:31">
      <c r="A330" t="s">
        <v>83</v>
      </c>
      <c r="B330" t="s">
        <v>84</v>
      </c>
      <c r="C330" s="39">
        <v>10095</v>
      </c>
      <c r="D330" s="104">
        <f>SUMIFS(HOLDS!O:O,HOLDS!C:C,B330)+SUMIFS(HOLDS!O:O,HOLDS!C:C,"CH.GR.RVSET")</f>
        <v>0</v>
      </c>
      <c r="E330" t="s">
        <v>7</v>
      </c>
      <c r="F330" s="48">
        <f>VLOOKUP(B330,HOLDS!C:T,5,FALSE)</f>
        <v>126.5</v>
      </c>
      <c r="G330" s="104">
        <f>SUMIFS(HOLDS!O:O,HOLDS!C:C,B330)</f>
        <v>0</v>
      </c>
      <c r="H330" s="48">
        <f t="shared" si="14"/>
        <v>0</v>
      </c>
      <c r="I330" s="37">
        <f>INFO!$D$6</f>
        <v>0</v>
      </c>
      <c r="J330" s="37">
        <f>INFO!$D$7</f>
        <v>0</v>
      </c>
      <c r="K330" s="37">
        <f>INFO!$D$8</f>
        <v>0</v>
      </c>
      <c r="L330" s="37">
        <f>INFO!$D$9</f>
        <v>0</v>
      </c>
      <c r="M330" s="37">
        <f>INFO!$D$10</f>
        <v>0</v>
      </c>
      <c r="N330" s="37">
        <f>INFO!$D$11</f>
        <v>0</v>
      </c>
      <c r="O330" s="37">
        <f>INFO!$D$13</f>
        <v>0</v>
      </c>
      <c r="P330" s="37">
        <f>INFO!$D$14</f>
        <v>0</v>
      </c>
      <c r="Q330" s="37">
        <f>INFO!$D$15</f>
        <v>0</v>
      </c>
      <c r="R330" s="53">
        <f>INFO!$D$17</f>
        <v>0</v>
      </c>
      <c r="S330" s="37">
        <f>INFO!$D$18</f>
        <v>0</v>
      </c>
      <c r="T330" s="37">
        <f>INFO!$D$19</f>
        <v>0</v>
      </c>
      <c r="U330" s="37">
        <f>INFO!$D$22</f>
        <v>0</v>
      </c>
      <c r="V330" s="37">
        <f>INFO!$D$23</f>
        <v>0</v>
      </c>
      <c r="W330" s="37">
        <f>INFO!$D$24</f>
        <v>0</v>
      </c>
      <c r="X330" s="37">
        <f>INFO!$D$25</f>
        <v>0</v>
      </c>
      <c r="Y330" s="37">
        <f>INFO!$D$26</f>
        <v>0</v>
      </c>
      <c r="Z330" s="37">
        <f>INFO!$D$27</f>
        <v>0</v>
      </c>
      <c r="AA330" s="37">
        <f>INFO!$D$28</f>
        <v>0</v>
      </c>
      <c r="AB330" s="37">
        <f>INFO!$D$29</f>
        <v>0</v>
      </c>
      <c r="AC330" s="54">
        <f>INFO!$J$10</f>
        <v>3812.0250000000001</v>
      </c>
      <c r="AD330" s="37">
        <f>INFO!$J$9</f>
        <v>45.75</v>
      </c>
      <c r="AE330" s="37">
        <f t="shared" si="15"/>
        <v>0</v>
      </c>
    </row>
    <row r="331" spans="1:31">
      <c r="A331" t="s">
        <v>85</v>
      </c>
      <c r="B331" t="s">
        <v>86</v>
      </c>
      <c r="C331" s="39">
        <v>10095</v>
      </c>
      <c r="D331" s="104">
        <f>SUMIFS(HOLDS!O:O,HOLDS!C:C,B331)+SUMIFS(HOLDS!O:O,HOLDS!C:C,"CH.GR.RVSET")</f>
        <v>0</v>
      </c>
      <c r="E331" t="s">
        <v>7</v>
      </c>
      <c r="F331" s="48">
        <f>VLOOKUP(B331,HOLDS!C:T,5,FALSE)</f>
        <v>126</v>
      </c>
      <c r="G331" s="104">
        <f>SUMIFS(HOLDS!O:O,HOLDS!C:C,B331)</f>
        <v>0</v>
      </c>
      <c r="H331" s="48">
        <f t="shared" si="14"/>
        <v>0</v>
      </c>
      <c r="I331" s="37">
        <f>INFO!$D$6</f>
        <v>0</v>
      </c>
      <c r="J331" s="37">
        <f>INFO!$D$7</f>
        <v>0</v>
      </c>
      <c r="K331" s="37">
        <f>INFO!$D$8</f>
        <v>0</v>
      </c>
      <c r="L331" s="37">
        <f>INFO!$D$9</f>
        <v>0</v>
      </c>
      <c r="M331" s="37">
        <f>INFO!$D$10</f>
        <v>0</v>
      </c>
      <c r="N331" s="37">
        <f>INFO!$D$11</f>
        <v>0</v>
      </c>
      <c r="O331" s="37">
        <f>INFO!$D$13</f>
        <v>0</v>
      </c>
      <c r="P331" s="37">
        <f>INFO!$D$14</f>
        <v>0</v>
      </c>
      <c r="Q331" s="37">
        <f>INFO!$D$15</f>
        <v>0</v>
      </c>
      <c r="R331" s="53">
        <f>INFO!$D$17</f>
        <v>0</v>
      </c>
      <c r="S331" s="37">
        <f>INFO!$D$18</f>
        <v>0</v>
      </c>
      <c r="T331" s="37">
        <f>INFO!$D$19</f>
        <v>0</v>
      </c>
      <c r="U331" s="37">
        <f>INFO!$D$22</f>
        <v>0</v>
      </c>
      <c r="V331" s="37">
        <f>INFO!$D$23</f>
        <v>0</v>
      </c>
      <c r="W331" s="37">
        <f>INFO!$D$24</f>
        <v>0</v>
      </c>
      <c r="X331" s="37">
        <f>INFO!$D$25</f>
        <v>0</v>
      </c>
      <c r="Y331" s="37">
        <f>INFO!$D$26</f>
        <v>0</v>
      </c>
      <c r="Z331" s="37">
        <f>INFO!$D$27</f>
        <v>0</v>
      </c>
      <c r="AA331" s="37">
        <f>INFO!$D$28</f>
        <v>0</v>
      </c>
      <c r="AB331" s="37">
        <f>INFO!$D$29</f>
        <v>0</v>
      </c>
      <c r="AC331" s="54">
        <f>INFO!$J$10</f>
        <v>3812.0250000000001</v>
      </c>
      <c r="AD331" s="37">
        <f>INFO!$J$9</f>
        <v>45.75</v>
      </c>
      <c r="AE331" s="37">
        <f t="shared" si="15"/>
        <v>0</v>
      </c>
    </row>
    <row r="332" spans="1:31">
      <c r="A332" t="s">
        <v>87</v>
      </c>
      <c r="B332" t="s">
        <v>88</v>
      </c>
      <c r="C332" s="39">
        <v>10095</v>
      </c>
      <c r="D332" s="104">
        <f>SUMIFS(HOLDS!O:O,HOLDS!C:C,B332)+SUMIFS(HOLDS!O:O,HOLDS!C:C,"CH.GR.RVSET")</f>
        <v>0</v>
      </c>
      <c r="E332" t="s">
        <v>7</v>
      </c>
      <c r="F332" s="48">
        <f>VLOOKUP(B332,HOLDS!C:T,5,FALSE)</f>
        <v>133</v>
      </c>
      <c r="G332" s="104">
        <f>SUMIFS(HOLDS!O:O,HOLDS!C:C,B332)</f>
        <v>0</v>
      </c>
      <c r="H332" s="48">
        <f t="shared" si="14"/>
        <v>0</v>
      </c>
      <c r="I332" s="37">
        <f>INFO!$D$6</f>
        <v>0</v>
      </c>
      <c r="J332" s="37">
        <f>INFO!$D$7</f>
        <v>0</v>
      </c>
      <c r="K332" s="37">
        <f>INFO!$D$8</f>
        <v>0</v>
      </c>
      <c r="L332" s="37">
        <f>INFO!$D$9</f>
        <v>0</v>
      </c>
      <c r="M332" s="37">
        <f>INFO!$D$10</f>
        <v>0</v>
      </c>
      <c r="N332" s="37">
        <f>INFO!$D$11</f>
        <v>0</v>
      </c>
      <c r="O332" s="37">
        <f>INFO!$D$13</f>
        <v>0</v>
      </c>
      <c r="P332" s="37">
        <f>INFO!$D$14</f>
        <v>0</v>
      </c>
      <c r="Q332" s="37">
        <f>INFO!$D$15</f>
        <v>0</v>
      </c>
      <c r="R332" s="53">
        <f>INFO!$D$17</f>
        <v>0</v>
      </c>
      <c r="S332" s="37">
        <f>INFO!$D$18</f>
        <v>0</v>
      </c>
      <c r="T332" s="37">
        <f>INFO!$D$19</f>
        <v>0</v>
      </c>
      <c r="U332" s="37">
        <f>INFO!$D$22</f>
        <v>0</v>
      </c>
      <c r="V332" s="37">
        <f>INFO!$D$23</f>
        <v>0</v>
      </c>
      <c r="W332" s="37">
        <f>INFO!$D$24</f>
        <v>0</v>
      </c>
      <c r="X332" s="37">
        <f>INFO!$D$25</f>
        <v>0</v>
      </c>
      <c r="Y332" s="37">
        <f>INFO!$D$26</f>
        <v>0</v>
      </c>
      <c r="Z332" s="37">
        <f>INFO!$D$27</f>
        <v>0</v>
      </c>
      <c r="AA332" s="37">
        <f>INFO!$D$28</f>
        <v>0</v>
      </c>
      <c r="AB332" s="37">
        <f>INFO!$D$29</f>
        <v>0</v>
      </c>
      <c r="AC332" s="54">
        <f>INFO!$J$10</f>
        <v>3812.0250000000001</v>
      </c>
      <c r="AD332" s="37">
        <f>INFO!$J$9</f>
        <v>45.75</v>
      </c>
      <c r="AE332" s="37">
        <f t="shared" si="15"/>
        <v>0</v>
      </c>
    </row>
    <row r="333" spans="1:31">
      <c r="A333" t="s">
        <v>89</v>
      </c>
      <c r="B333" t="s">
        <v>90</v>
      </c>
      <c r="C333" s="39">
        <v>10095</v>
      </c>
      <c r="D333" s="104">
        <f>SUMIFS(HOLDS!O:O,HOLDS!C:C,B333)+SUMIFS(HOLDS!O:O,HOLDS!C:C,"CH.GR.RVSET")</f>
        <v>0</v>
      </c>
      <c r="E333" t="s">
        <v>7</v>
      </c>
      <c r="F333" s="48">
        <f>VLOOKUP(B333,HOLDS!C:T,5,FALSE)</f>
        <v>152.5</v>
      </c>
      <c r="G333" s="104">
        <f>SUMIFS(HOLDS!O:O,HOLDS!C:C,B333)</f>
        <v>0</v>
      </c>
      <c r="H333" s="48">
        <f t="shared" si="14"/>
        <v>0</v>
      </c>
      <c r="I333" s="37">
        <f>INFO!$D$6</f>
        <v>0</v>
      </c>
      <c r="J333" s="37">
        <f>INFO!$D$7</f>
        <v>0</v>
      </c>
      <c r="K333" s="37">
        <f>INFO!$D$8</f>
        <v>0</v>
      </c>
      <c r="L333" s="37">
        <f>INFO!$D$9</f>
        <v>0</v>
      </c>
      <c r="M333" s="37">
        <f>INFO!$D$10</f>
        <v>0</v>
      </c>
      <c r="N333" s="37">
        <f>INFO!$D$11</f>
        <v>0</v>
      </c>
      <c r="O333" s="37">
        <f>INFO!$D$13</f>
        <v>0</v>
      </c>
      <c r="P333" s="37">
        <f>INFO!$D$14</f>
        <v>0</v>
      </c>
      <c r="Q333" s="37">
        <f>INFO!$D$15</f>
        <v>0</v>
      </c>
      <c r="R333" s="53">
        <f>INFO!$D$17</f>
        <v>0</v>
      </c>
      <c r="S333" s="37">
        <f>INFO!$D$18</f>
        <v>0</v>
      </c>
      <c r="T333" s="37">
        <f>INFO!$D$19</f>
        <v>0</v>
      </c>
      <c r="U333" s="37">
        <f>INFO!$D$22</f>
        <v>0</v>
      </c>
      <c r="V333" s="37">
        <f>INFO!$D$23</f>
        <v>0</v>
      </c>
      <c r="W333" s="37">
        <f>INFO!$D$24</f>
        <v>0</v>
      </c>
      <c r="X333" s="37">
        <f>INFO!$D$25</f>
        <v>0</v>
      </c>
      <c r="Y333" s="37">
        <f>INFO!$D$26</f>
        <v>0</v>
      </c>
      <c r="Z333" s="37">
        <f>INFO!$D$27</f>
        <v>0</v>
      </c>
      <c r="AA333" s="37">
        <f>INFO!$D$28</f>
        <v>0</v>
      </c>
      <c r="AB333" s="37">
        <f>INFO!$D$29</f>
        <v>0</v>
      </c>
      <c r="AC333" s="54">
        <f>INFO!$J$10</f>
        <v>3812.0250000000001</v>
      </c>
      <c r="AD333" s="37">
        <f>INFO!$J$9</f>
        <v>45.75</v>
      </c>
      <c r="AE333" s="37">
        <f t="shared" si="15"/>
        <v>0</v>
      </c>
    </row>
    <row r="334" spans="1:31">
      <c r="A334" t="s">
        <v>91</v>
      </c>
      <c r="B334" t="s">
        <v>92</v>
      </c>
      <c r="C334" s="39">
        <v>10095</v>
      </c>
      <c r="D334" s="104">
        <f>SUMIFS(HOLDS!O:O,HOLDS!C:C,B334)+SUMIFS(HOLDS!O:O,HOLDS!C:C,"CH.GR.RVSET")</f>
        <v>0</v>
      </c>
      <c r="E334" t="s">
        <v>7</v>
      </c>
      <c r="F334" s="48">
        <f>VLOOKUP(B334,HOLDS!C:T,5,FALSE)</f>
        <v>160</v>
      </c>
      <c r="G334" s="104">
        <f>SUMIFS(HOLDS!O:O,HOLDS!C:C,B334)</f>
        <v>0</v>
      </c>
      <c r="H334" s="48">
        <f t="shared" si="14"/>
        <v>0</v>
      </c>
      <c r="I334" s="37">
        <f>INFO!$D$6</f>
        <v>0</v>
      </c>
      <c r="J334" s="37">
        <f>INFO!$D$7</f>
        <v>0</v>
      </c>
      <c r="K334" s="37">
        <f>INFO!$D$8</f>
        <v>0</v>
      </c>
      <c r="L334" s="37">
        <f>INFO!$D$9</f>
        <v>0</v>
      </c>
      <c r="M334" s="37">
        <f>INFO!$D$10</f>
        <v>0</v>
      </c>
      <c r="N334" s="37">
        <f>INFO!$D$11</f>
        <v>0</v>
      </c>
      <c r="O334" s="37">
        <f>INFO!$D$13</f>
        <v>0</v>
      </c>
      <c r="P334" s="37">
        <f>INFO!$D$14</f>
        <v>0</v>
      </c>
      <c r="Q334" s="37">
        <f>INFO!$D$15</f>
        <v>0</v>
      </c>
      <c r="R334" s="53">
        <f>INFO!$D$17</f>
        <v>0</v>
      </c>
      <c r="S334" s="37">
        <f>INFO!$D$18</f>
        <v>0</v>
      </c>
      <c r="T334" s="37">
        <f>INFO!$D$19</f>
        <v>0</v>
      </c>
      <c r="U334" s="37">
        <f>INFO!$D$22</f>
        <v>0</v>
      </c>
      <c r="V334" s="37">
        <f>INFO!$D$23</f>
        <v>0</v>
      </c>
      <c r="W334" s="37">
        <f>INFO!$D$24</f>
        <v>0</v>
      </c>
      <c r="X334" s="37">
        <f>INFO!$D$25</f>
        <v>0</v>
      </c>
      <c r="Y334" s="37">
        <f>INFO!$D$26</f>
        <v>0</v>
      </c>
      <c r="Z334" s="37">
        <f>INFO!$D$27</f>
        <v>0</v>
      </c>
      <c r="AA334" s="37">
        <f>INFO!$D$28</f>
        <v>0</v>
      </c>
      <c r="AB334" s="37">
        <f>INFO!$D$29</f>
        <v>0</v>
      </c>
      <c r="AC334" s="54">
        <f>INFO!$J$10</f>
        <v>3812.0250000000001</v>
      </c>
      <c r="AD334" s="37">
        <f>INFO!$J$9</f>
        <v>45.75</v>
      </c>
      <c r="AE334" s="37">
        <f t="shared" si="15"/>
        <v>0</v>
      </c>
    </row>
    <row r="335" spans="1:31">
      <c r="A335" t="s">
        <v>93</v>
      </c>
      <c r="B335" t="s">
        <v>94</v>
      </c>
      <c r="C335" s="39">
        <v>10095</v>
      </c>
      <c r="D335" s="104">
        <f>SUMIFS(HOLDS!O:O,HOLDS!C:C,B335)+SUMIFS(HOLDS!O:O,HOLDS!C:C,"CH.GR.RVSET")</f>
        <v>0</v>
      </c>
      <c r="E335" t="s">
        <v>7</v>
      </c>
      <c r="F335" s="48">
        <f>VLOOKUP(B335,HOLDS!C:T,5,FALSE)</f>
        <v>159.5</v>
      </c>
      <c r="G335" s="104">
        <f>SUMIFS(HOLDS!O:O,HOLDS!C:C,B335)</f>
        <v>0</v>
      </c>
      <c r="H335" s="48">
        <f t="shared" si="14"/>
        <v>0</v>
      </c>
      <c r="I335" s="37">
        <f>INFO!$D$6</f>
        <v>0</v>
      </c>
      <c r="J335" s="37">
        <f>INFO!$D$7</f>
        <v>0</v>
      </c>
      <c r="K335" s="37">
        <f>INFO!$D$8</f>
        <v>0</v>
      </c>
      <c r="L335" s="37">
        <f>INFO!$D$9</f>
        <v>0</v>
      </c>
      <c r="M335" s="37">
        <f>INFO!$D$10</f>
        <v>0</v>
      </c>
      <c r="N335" s="37">
        <f>INFO!$D$11</f>
        <v>0</v>
      </c>
      <c r="O335" s="37">
        <f>INFO!$D$13</f>
        <v>0</v>
      </c>
      <c r="P335" s="37">
        <f>INFO!$D$14</f>
        <v>0</v>
      </c>
      <c r="Q335" s="37">
        <f>INFO!$D$15</f>
        <v>0</v>
      </c>
      <c r="R335" s="53">
        <f>INFO!$D$17</f>
        <v>0</v>
      </c>
      <c r="S335" s="37">
        <f>INFO!$D$18</f>
        <v>0</v>
      </c>
      <c r="T335" s="37">
        <f>INFO!$D$19</f>
        <v>0</v>
      </c>
      <c r="U335" s="37">
        <f>INFO!$D$22</f>
        <v>0</v>
      </c>
      <c r="V335" s="37">
        <f>INFO!$D$23</f>
        <v>0</v>
      </c>
      <c r="W335" s="37">
        <f>INFO!$D$24</f>
        <v>0</v>
      </c>
      <c r="X335" s="37">
        <f>INFO!$D$25</f>
        <v>0</v>
      </c>
      <c r="Y335" s="37">
        <f>INFO!$D$26</f>
        <v>0</v>
      </c>
      <c r="Z335" s="37">
        <f>INFO!$D$27</f>
        <v>0</v>
      </c>
      <c r="AA335" s="37">
        <f>INFO!$D$28</f>
        <v>0</v>
      </c>
      <c r="AB335" s="37">
        <f>INFO!$D$29</f>
        <v>0</v>
      </c>
      <c r="AC335" s="54">
        <f>INFO!$J$10</f>
        <v>3812.0250000000001</v>
      </c>
      <c r="AD335" s="37">
        <f>INFO!$J$9</f>
        <v>45.75</v>
      </c>
      <c r="AE335" s="37">
        <f t="shared" si="15"/>
        <v>0</v>
      </c>
    </row>
    <row r="336" spans="1:31">
      <c r="A336" t="s">
        <v>95</v>
      </c>
      <c r="B336" t="s">
        <v>96</v>
      </c>
      <c r="C336" s="39">
        <v>10095</v>
      </c>
      <c r="D336" s="104">
        <f>SUMIFS(HOLDS!O:O,HOLDS!C:C,B336)+SUMIFS(HOLDS!O:O,HOLDS!C:C,"CH.GR.RVSET")</f>
        <v>0</v>
      </c>
      <c r="E336" t="s">
        <v>7</v>
      </c>
      <c r="F336" s="48">
        <f>VLOOKUP(B336,HOLDS!C:T,5,FALSE)</f>
        <v>136.5</v>
      </c>
      <c r="G336" s="104">
        <f>SUMIFS(HOLDS!O:O,HOLDS!C:C,B336)</f>
        <v>0</v>
      </c>
      <c r="H336" s="48">
        <f t="shared" si="14"/>
        <v>0</v>
      </c>
      <c r="I336" s="37">
        <f>INFO!$D$6</f>
        <v>0</v>
      </c>
      <c r="J336" s="37">
        <f>INFO!$D$7</f>
        <v>0</v>
      </c>
      <c r="K336" s="37">
        <f>INFO!$D$8</f>
        <v>0</v>
      </c>
      <c r="L336" s="37">
        <f>INFO!$D$9</f>
        <v>0</v>
      </c>
      <c r="M336" s="37">
        <f>INFO!$D$10</f>
        <v>0</v>
      </c>
      <c r="N336" s="37">
        <f>INFO!$D$11</f>
        <v>0</v>
      </c>
      <c r="O336" s="37">
        <f>INFO!$D$13</f>
        <v>0</v>
      </c>
      <c r="P336" s="37">
        <f>INFO!$D$14</f>
        <v>0</v>
      </c>
      <c r="Q336" s="37">
        <f>INFO!$D$15</f>
        <v>0</v>
      </c>
      <c r="R336" s="53">
        <f>INFO!$D$17</f>
        <v>0</v>
      </c>
      <c r="S336" s="37">
        <f>INFO!$D$18</f>
        <v>0</v>
      </c>
      <c r="T336" s="37">
        <f>INFO!$D$19</f>
        <v>0</v>
      </c>
      <c r="U336" s="37">
        <f>INFO!$D$22</f>
        <v>0</v>
      </c>
      <c r="V336" s="37">
        <f>INFO!$D$23</f>
        <v>0</v>
      </c>
      <c r="W336" s="37">
        <f>INFO!$D$24</f>
        <v>0</v>
      </c>
      <c r="X336" s="37">
        <f>INFO!$D$25</f>
        <v>0</v>
      </c>
      <c r="Y336" s="37">
        <f>INFO!$D$26</f>
        <v>0</v>
      </c>
      <c r="Z336" s="37">
        <f>INFO!$D$27</f>
        <v>0</v>
      </c>
      <c r="AA336" s="37">
        <f>INFO!$D$28</f>
        <v>0</v>
      </c>
      <c r="AB336" s="37">
        <f>INFO!$D$29</f>
        <v>0</v>
      </c>
      <c r="AC336" s="54">
        <f>INFO!$J$10</f>
        <v>3812.0250000000001</v>
      </c>
      <c r="AD336" s="37">
        <f>INFO!$J$9</f>
        <v>45.75</v>
      </c>
      <c r="AE336" s="37">
        <f t="shared" si="15"/>
        <v>0</v>
      </c>
    </row>
    <row r="337" spans="1:31">
      <c r="A337" t="s">
        <v>97</v>
      </c>
      <c r="B337" t="s">
        <v>98</v>
      </c>
      <c r="C337" s="39">
        <v>10095</v>
      </c>
      <c r="D337" s="104">
        <f>SUMIFS(HOLDS!O:O,HOLDS!C:C,B337)+SUMIFS(HOLDS!O:O,HOLDS!C:C,"CH.GR.RVSET")</f>
        <v>0</v>
      </c>
      <c r="E337" t="s">
        <v>7</v>
      </c>
      <c r="F337" s="48">
        <f>VLOOKUP(B337,HOLDS!C:T,5,FALSE)</f>
        <v>141.5</v>
      </c>
      <c r="G337" s="104">
        <f>SUMIFS(HOLDS!O:O,HOLDS!C:C,B337)</f>
        <v>0</v>
      </c>
      <c r="H337" s="48">
        <f t="shared" si="14"/>
        <v>0</v>
      </c>
      <c r="I337" s="37">
        <f>INFO!$D$6</f>
        <v>0</v>
      </c>
      <c r="J337" s="37">
        <f>INFO!$D$7</f>
        <v>0</v>
      </c>
      <c r="K337" s="37">
        <f>INFO!$D$8</f>
        <v>0</v>
      </c>
      <c r="L337" s="37">
        <f>INFO!$D$9</f>
        <v>0</v>
      </c>
      <c r="M337" s="37">
        <f>INFO!$D$10</f>
        <v>0</v>
      </c>
      <c r="N337" s="37">
        <f>INFO!$D$11</f>
        <v>0</v>
      </c>
      <c r="O337" s="37">
        <f>INFO!$D$13</f>
        <v>0</v>
      </c>
      <c r="P337" s="37">
        <f>INFO!$D$14</f>
        <v>0</v>
      </c>
      <c r="Q337" s="37">
        <f>INFO!$D$15</f>
        <v>0</v>
      </c>
      <c r="R337" s="53">
        <f>INFO!$D$17</f>
        <v>0</v>
      </c>
      <c r="S337" s="37">
        <f>INFO!$D$18</f>
        <v>0</v>
      </c>
      <c r="T337" s="37">
        <f>INFO!$D$19</f>
        <v>0</v>
      </c>
      <c r="U337" s="37">
        <f>INFO!$D$22</f>
        <v>0</v>
      </c>
      <c r="V337" s="37">
        <f>INFO!$D$23</f>
        <v>0</v>
      </c>
      <c r="W337" s="37">
        <f>INFO!$D$24</f>
        <v>0</v>
      </c>
      <c r="X337" s="37">
        <f>INFO!$D$25</f>
        <v>0</v>
      </c>
      <c r="Y337" s="37">
        <f>INFO!$D$26</f>
        <v>0</v>
      </c>
      <c r="Z337" s="37">
        <f>INFO!$D$27</f>
        <v>0</v>
      </c>
      <c r="AA337" s="37">
        <f>INFO!$D$28</f>
        <v>0</v>
      </c>
      <c r="AB337" s="37">
        <f>INFO!$D$29</f>
        <v>0</v>
      </c>
      <c r="AC337" s="54">
        <f>INFO!$J$10</f>
        <v>3812.0250000000001</v>
      </c>
      <c r="AD337" s="37">
        <f>INFO!$J$9</f>
        <v>45.75</v>
      </c>
      <c r="AE337" s="37">
        <f t="shared" si="15"/>
        <v>0</v>
      </c>
    </row>
    <row r="338" spans="1:31">
      <c r="A338" t="s">
        <v>99</v>
      </c>
      <c r="B338" t="s">
        <v>100</v>
      </c>
      <c r="C338" s="39">
        <v>10095</v>
      </c>
      <c r="D338" s="104">
        <f>SUMIFS(HOLDS!O:O,HOLDS!C:C,B338)+SUMIFS(HOLDS!O:O,HOLDS!C:C,"CH.GR.RVSET")</f>
        <v>0</v>
      </c>
      <c r="E338" t="s">
        <v>7</v>
      </c>
      <c r="F338" s="48">
        <f>VLOOKUP(B338,HOLDS!C:T,5,FALSE)</f>
        <v>161.5</v>
      </c>
      <c r="G338" s="104">
        <f>SUMIFS(HOLDS!O:O,HOLDS!C:C,B338)</f>
        <v>0</v>
      </c>
      <c r="H338" s="48">
        <f t="shared" si="14"/>
        <v>0</v>
      </c>
      <c r="I338" s="37">
        <f>INFO!$D$6</f>
        <v>0</v>
      </c>
      <c r="J338" s="37">
        <f>INFO!$D$7</f>
        <v>0</v>
      </c>
      <c r="K338" s="37">
        <f>INFO!$D$8</f>
        <v>0</v>
      </c>
      <c r="L338" s="37">
        <f>INFO!$D$9</f>
        <v>0</v>
      </c>
      <c r="M338" s="37">
        <f>INFO!$D$10</f>
        <v>0</v>
      </c>
      <c r="N338" s="37">
        <f>INFO!$D$11</f>
        <v>0</v>
      </c>
      <c r="O338" s="37">
        <f>INFO!$D$13</f>
        <v>0</v>
      </c>
      <c r="P338" s="37">
        <f>INFO!$D$14</f>
        <v>0</v>
      </c>
      <c r="Q338" s="37">
        <f>INFO!$D$15</f>
        <v>0</v>
      </c>
      <c r="R338" s="53">
        <f>INFO!$D$17</f>
        <v>0</v>
      </c>
      <c r="S338" s="37">
        <f>INFO!$D$18</f>
        <v>0</v>
      </c>
      <c r="T338" s="37">
        <f>INFO!$D$19</f>
        <v>0</v>
      </c>
      <c r="U338" s="37">
        <f>INFO!$D$22</f>
        <v>0</v>
      </c>
      <c r="V338" s="37">
        <f>INFO!$D$23</f>
        <v>0</v>
      </c>
      <c r="W338" s="37">
        <f>INFO!$D$24</f>
        <v>0</v>
      </c>
      <c r="X338" s="37">
        <f>INFO!$D$25</f>
        <v>0</v>
      </c>
      <c r="Y338" s="37">
        <f>INFO!$D$26</f>
        <v>0</v>
      </c>
      <c r="Z338" s="37">
        <f>INFO!$D$27</f>
        <v>0</v>
      </c>
      <c r="AA338" s="37">
        <f>INFO!$D$28</f>
        <v>0</v>
      </c>
      <c r="AB338" s="37">
        <f>INFO!$D$29</f>
        <v>0</v>
      </c>
      <c r="AC338" s="54">
        <f>INFO!$J$10</f>
        <v>3812.0250000000001</v>
      </c>
      <c r="AD338" s="37">
        <f>INFO!$J$9</f>
        <v>45.75</v>
      </c>
      <c r="AE338" s="37">
        <f t="shared" si="15"/>
        <v>0</v>
      </c>
    </row>
    <row r="339" spans="1:31">
      <c r="A339" t="s">
        <v>101</v>
      </c>
      <c r="B339" t="s">
        <v>102</v>
      </c>
      <c r="C339" s="39">
        <v>10095</v>
      </c>
      <c r="D339" s="104">
        <f>SUMIFS(HOLDS!O:O,HOLDS!C:C,B339)+SUMIFS(HOLDS!O:O,HOLDS!C:C,"CH.GR.RVSET")</f>
        <v>0</v>
      </c>
      <c r="E339" t="s">
        <v>7</v>
      </c>
      <c r="F339" s="48">
        <f>VLOOKUP(B339,HOLDS!C:T,5,FALSE)</f>
        <v>183</v>
      </c>
      <c r="G339" s="104">
        <f>SUMIFS(HOLDS!O:O,HOLDS!C:C,B339)</f>
        <v>0</v>
      </c>
      <c r="H339" s="48">
        <f t="shared" si="14"/>
        <v>0</v>
      </c>
      <c r="I339" s="37">
        <f>INFO!$D$6</f>
        <v>0</v>
      </c>
      <c r="J339" s="37">
        <f>INFO!$D$7</f>
        <v>0</v>
      </c>
      <c r="K339" s="37">
        <f>INFO!$D$8</f>
        <v>0</v>
      </c>
      <c r="L339" s="37">
        <f>INFO!$D$9</f>
        <v>0</v>
      </c>
      <c r="M339" s="37">
        <f>INFO!$D$10</f>
        <v>0</v>
      </c>
      <c r="N339" s="37">
        <f>INFO!$D$11</f>
        <v>0</v>
      </c>
      <c r="O339" s="37">
        <f>INFO!$D$13</f>
        <v>0</v>
      </c>
      <c r="P339" s="37">
        <f>INFO!$D$14</f>
        <v>0</v>
      </c>
      <c r="Q339" s="37">
        <f>INFO!$D$15</f>
        <v>0</v>
      </c>
      <c r="R339" s="53">
        <f>INFO!$D$17</f>
        <v>0</v>
      </c>
      <c r="S339" s="37">
        <f>INFO!$D$18</f>
        <v>0</v>
      </c>
      <c r="T339" s="37">
        <f>INFO!$D$19</f>
        <v>0</v>
      </c>
      <c r="U339" s="37">
        <f>INFO!$D$22</f>
        <v>0</v>
      </c>
      <c r="V339" s="37">
        <f>INFO!$D$23</f>
        <v>0</v>
      </c>
      <c r="W339" s="37">
        <f>INFO!$D$24</f>
        <v>0</v>
      </c>
      <c r="X339" s="37">
        <f>INFO!$D$25</f>
        <v>0</v>
      </c>
      <c r="Y339" s="37">
        <f>INFO!$D$26</f>
        <v>0</v>
      </c>
      <c r="Z339" s="37">
        <f>INFO!$D$27</f>
        <v>0</v>
      </c>
      <c r="AA339" s="37">
        <f>INFO!$D$28</f>
        <v>0</v>
      </c>
      <c r="AB339" s="37">
        <f>INFO!$D$29</f>
        <v>0</v>
      </c>
      <c r="AC339" s="54">
        <f>INFO!$J$10</f>
        <v>3812.0250000000001</v>
      </c>
      <c r="AD339" s="37">
        <f>INFO!$J$9</f>
        <v>45.75</v>
      </c>
      <c r="AE339" s="37">
        <f t="shared" si="15"/>
        <v>0</v>
      </c>
    </row>
    <row r="340" spans="1:31">
      <c r="A340" t="s">
        <v>103</v>
      </c>
      <c r="B340" t="s">
        <v>104</v>
      </c>
      <c r="C340" s="39">
        <v>10095</v>
      </c>
      <c r="D340" s="104">
        <f>SUMIFS(HOLDS!O:O,HOLDS!C:C,B340)+SUMIFS(HOLDS!O:O,HOLDS!C:C,"CH.GR.RVSET")</f>
        <v>0</v>
      </c>
      <c r="E340" t="s">
        <v>7</v>
      </c>
      <c r="F340" s="48">
        <f>VLOOKUP(B340,HOLDS!C:T,5,FALSE)</f>
        <v>146.5</v>
      </c>
      <c r="G340" s="104">
        <f>SUMIFS(HOLDS!O:O,HOLDS!C:C,B340)</f>
        <v>0</v>
      </c>
      <c r="H340" s="48">
        <f t="shared" si="14"/>
        <v>0</v>
      </c>
      <c r="I340" s="37">
        <f>INFO!$D$6</f>
        <v>0</v>
      </c>
      <c r="J340" s="37">
        <f>INFO!$D$7</f>
        <v>0</v>
      </c>
      <c r="K340" s="37">
        <f>INFO!$D$8</f>
        <v>0</v>
      </c>
      <c r="L340" s="37">
        <f>INFO!$D$9</f>
        <v>0</v>
      </c>
      <c r="M340" s="37">
        <f>INFO!$D$10</f>
        <v>0</v>
      </c>
      <c r="N340" s="37">
        <f>INFO!$D$11</f>
        <v>0</v>
      </c>
      <c r="O340" s="37">
        <f>INFO!$D$13</f>
        <v>0</v>
      </c>
      <c r="P340" s="37">
        <f>INFO!$D$14</f>
        <v>0</v>
      </c>
      <c r="Q340" s="37">
        <f>INFO!$D$15</f>
        <v>0</v>
      </c>
      <c r="R340" s="53">
        <f>INFO!$D$17</f>
        <v>0</v>
      </c>
      <c r="S340" s="37">
        <f>INFO!$D$18</f>
        <v>0</v>
      </c>
      <c r="T340" s="37">
        <f>INFO!$D$19</f>
        <v>0</v>
      </c>
      <c r="U340" s="37">
        <f>INFO!$D$22</f>
        <v>0</v>
      </c>
      <c r="V340" s="37">
        <f>INFO!$D$23</f>
        <v>0</v>
      </c>
      <c r="W340" s="37">
        <f>INFO!$D$24</f>
        <v>0</v>
      </c>
      <c r="X340" s="37">
        <f>INFO!$D$25</f>
        <v>0</v>
      </c>
      <c r="Y340" s="37">
        <f>INFO!$D$26</f>
        <v>0</v>
      </c>
      <c r="Z340" s="37">
        <f>INFO!$D$27</f>
        <v>0</v>
      </c>
      <c r="AA340" s="37">
        <f>INFO!$D$28</f>
        <v>0</v>
      </c>
      <c r="AB340" s="37">
        <f>INFO!$D$29</f>
        <v>0</v>
      </c>
      <c r="AC340" s="54">
        <f>INFO!$J$10</f>
        <v>3812.0250000000001</v>
      </c>
      <c r="AD340" s="37">
        <f>INFO!$J$9</f>
        <v>45.75</v>
      </c>
      <c r="AE340" s="37">
        <f t="shared" si="15"/>
        <v>0</v>
      </c>
    </row>
    <row r="341" spans="1:31">
      <c r="A341" t="s">
        <v>105</v>
      </c>
      <c r="B341" t="s">
        <v>106</v>
      </c>
      <c r="C341" s="39">
        <v>10095</v>
      </c>
      <c r="D341" s="104">
        <f>SUMIFS(HOLDS!O:O,HOLDS!C:C,B341)+SUMIFS(HOLDS!O:O,HOLDS!C:C,"CH.GR.RVSET")</f>
        <v>0</v>
      </c>
      <c r="E341" t="s">
        <v>7</v>
      </c>
      <c r="F341" s="48">
        <f>VLOOKUP(B341,HOLDS!C:T,5,FALSE)</f>
        <v>188</v>
      </c>
      <c r="G341" s="104">
        <f>SUMIFS(HOLDS!O:O,HOLDS!C:C,B341)</f>
        <v>0</v>
      </c>
      <c r="H341" s="48">
        <f t="shared" si="14"/>
        <v>0</v>
      </c>
      <c r="I341" s="37">
        <f>INFO!$D$6</f>
        <v>0</v>
      </c>
      <c r="J341" s="37">
        <f>INFO!$D$7</f>
        <v>0</v>
      </c>
      <c r="K341" s="37">
        <f>INFO!$D$8</f>
        <v>0</v>
      </c>
      <c r="L341" s="37">
        <f>INFO!$D$9</f>
        <v>0</v>
      </c>
      <c r="M341" s="37">
        <f>INFO!$D$10</f>
        <v>0</v>
      </c>
      <c r="N341" s="37">
        <f>INFO!$D$11</f>
        <v>0</v>
      </c>
      <c r="O341" s="37">
        <f>INFO!$D$13</f>
        <v>0</v>
      </c>
      <c r="P341" s="37">
        <f>INFO!$D$14</f>
        <v>0</v>
      </c>
      <c r="Q341" s="37">
        <f>INFO!$D$15</f>
        <v>0</v>
      </c>
      <c r="R341" s="53">
        <f>INFO!$D$17</f>
        <v>0</v>
      </c>
      <c r="S341" s="37">
        <f>INFO!$D$18</f>
        <v>0</v>
      </c>
      <c r="T341" s="37">
        <f>INFO!$D$19</f>
        <v>0</v>
      </c>
      <c r="U341" s="37">
        <f>INFO!$D$22</f>
        <v>0</v>
      </c>
      <c r="V341" s="37">
        <f>INFO!$D$23</f>
        <v>0</v>
      </c>
      <c r="W341" s="37">
        <f>INFO!$D$24</f>
        <v>0</v>
      </c>
      <c r="X341" s="37">
        <f>INFO!$D$25</f>
        <v>0</v>
      </c>
      <c r="Y341" s="37">
        <f>INFO!$D$26</f>
        <v>0</v>
      </c>
      <c r="Z341" s="37">
        <f>INFO!$D$27</f>
        <v>0</v>
      </c>
      <c r="AA341" s="37">
        <f>INFO!$D$28</f>
        <v>0</v>
      </c>
      <c r="AB341" s="37">
        <f>INFO!$D$29</f>
        <v>0</v>
      </c>
      <c r="AC341" s="54">
        <f>INFO!$J$10</f>
        <v>3812.0250000000001</v>
      </c>
      <c r="AD341" s="37">
        <f>INFO!$J$9</f>
        <v>45.75</v>
      </c>
      <c r="AE341" s="37">
        <f t="shared" si="15"/>
        <v>0</v>
      </c>
    </row>
    <row r="342" spans="1:31">
      <c r="A342" t="s">
        <v>107</v>
      </c>
      <c r="B342" t="s">
        <v>108</v>
      </c>
      <c r="C342" s="39">
        <v>10095</v>
      </c>
      <c r="D342" s="104">
        <f>SUMIFS(HOLDS!O:O,HOLDS!C:C,B342)+SUMIFS(HOLDS!O:O,HOLDS!C:C,"CH.GR.RVSET")</f>
        <v>0</v>
      </c>
      <c r="E342" t="s">
        <v>7</v>
      </c>
      <c r="F342" s="48">
        <f>VLOOKUP(B342,HOLDS!C:T,5,FALSE)</f>
        <v>150</v>
      </c>
      <c r="G342" s="104">
        <f>SUMIFS(HOLDS!O:O,HOLDS!C:C,B342)</f>
        <v>0</v>
      </c>
      <c r="H342" s="48">
        <f t="shared" si="14"/>
        <v>0</v>
      </c>
      <c r="I342" s="37">
        <f>INFO!$D$6</f>
        <v>0</v>
      </c>
      <c r="J342" s="37">
        <f>INFO!$D$7</f>
        <v>0</v>
      </c>
      <c r="K342" s="37">
        <f>INFO!$D$8</f>
        <v>0</v>
      </c>
      <c r="L342" s="37">
        <f>INFO!$D$9</f>
        <v>0</v>
      </c>
      <c r="M342" s="37">
        <f>INFO!$D$10</f>
        <v>0</v>
      </c>
      <c r="N342" s="37">
        <f>INFO!$D$11</f>
        <v>0</v>
      </c>
      <c r="O342" s="37">
        <f>INFO!$D$13</f>
        <v>0</v>
      </c>
      <c r="P342" s="37">
        <f>INFO!$D$14</f>
        <v>0</v>
      </c>
      <c r="Q342" s="37">
        <f>INFO!$D$15</f>
        <v>0</v>
      </c>
      <c r="R342" s="53">
        <f>INFO!$D$17</f>
        <v>0</v>
      </c>
      <c r="S342" s="37">
        <f>INFO!$D$18</f>
        <v>0</v>
      </c>
      <c r="T342" s="37">
        <f>INFO!$D$19</f>
        <v>0</v>
      </c>
      <c r="U342" s="37">
        <f>INFO!$D$22</f>
        <v>0</v>
      </c>
      <c r="V342" s="37">
        <f>INFO!$D$23</f>
        <v>0</v>
      </c>
      <c r="W342" s="37">
        <f>INFO!$D$24</f>
        <v>0</v>
      </c>
      <c r="X342" s="37">
        <f>INFO!$D$25</f>
        <v>0</v>
      </c>
      <c r="Y342" s="37">
        <f>INFO!$D$26</f>
        <v>0</v>
      </c>
      <c r="Z342" s="37">
        <f>INFO!$D$27</f>
        <v>0</v>
      </c>
      <c r="AA342" s="37">
        <f>INFO!$D$28</f>
        <v>0</v>
      </c>
      <c r="AB342" s="37">
        <f>INFO!$D$29</f>
        <v>0</v>
      </c>
      <c r="AC342" s="54">
        <f>INFO!$J$10</f>
        <v>3812.0250000000001</v>
      </c>
      <c r="AD342" s="37">
        <f>INFO!$J$9</f>
        <v>45.75</v>
      </c>
      <c r="AE342" s="37">
        <f t="shared" si="15"/>
        <v>0</v>
      </c>
    </row>
    <row r="343" spans="1:31">
      <c r="A343" t="s">
        <v>109</v>
      </c>
      <c r="B343" t="s">
        <v>110</v>
      </c>
      <c r="C343" s="39">
        <v>10095</v>
      </c>
      <c r="D343" s="104">
        <f>SUMIFS(HOLDS!O:O,HOLDS!C:C,B343)+SUMIFS(HOLDS!O:O,HOLDS!C:C,"CH.GR.RVSET")</f>
        <v>0</v>
      </c>
      <c r="E343" t="s">
        <v>7</v>
      </c>
      <c r="F343" s="48">
        <f>VLOOKUP(B343,HOLDS!C:T,5,FALSE)</f>
        <v>221.5</v>
      </c>
      <c r="G343" s="104">
        <f>SUMIFS(HOLDS!O:O,HOLDS!C:C,B343)</f>
        <v>0</v>
      </c>
      <c r="H343" s="48">
        <f t="shared" si="14"/>
        <v>0</v>
      </c>
      <c r="I343" s="37">
        <f>INFO!$D$6</f>
        <v>0</v>
      </c>
      <c r="J343" s="37">
        <f>INFO!$D$7</f>
        <v>0</v>
      </c>
      <c r="K343" s="37">
        <f>INFO!$D$8</f>
        <v>0</v>
      </c>
      <c r="L343" s="37">
        <f>INFO!$D$9</f>
        <v>0</v>
      </c>
      <c r="M343" s="37">
        <f>INFO!$D$10</f>
        <v>0</v>
      </c>
      <c r="N343" s="37">
        <f>INFO!$D$11</f>
        <v>0</v>
      </c>
      <c r="O343" s="37">
        <f>INFO!$D$13</f>
        <v>0</v>
      </c>
      <c r="P343" s="37">
        <f>INFO!$D$14</f>
        <v>0</v>
      </c>
      <c r="Q343" s="37">
        <f>INFO!$D$15</f>
        <v>0</v>
      </c>
      <c r="R343" s="53">
        <f>INFO!$D$17</f>
        <v>0</v>
      </c>
      <c r="S343" s="37">
        <f>INFO!$D$18</f>
        <v>0</v>
      </c>
      <c r="T343" s="37">
        <f>INFO!$D$19</f>
        <v>0</v>
      </c>
      <c r="U343" s="37">
        <f>INFO!$D$22</f>
        <v>0</v>
      </c>
      <c r="V343" s="37">
        <f>INFO!$D$23</f>
        <v>0</v>
      </c>
      <c r="W343" s="37">
        <f>INFO!$D$24</f>
        <v>0</v>
      </c>
      <c r="X343" s="37">
        <f>INFO!$D$25</f>
        <v>0</v>
      </c>
      <c r="Y343" s="37">
        <f>INFO!$D$26</f>
        <v>0</v>
      </c>
      <c r="Z343" s="37">
        <f>INFO!$D$27</f>
        <v>0</v>
      </c>
      <c r="AA343" s="37">
        <f>INFO!$D$28</f>
        <v>0</v>
      </c>
      <c r="AB343" s="37">
        <f>INFO!$D$29</f>
        <v>0</v>
      </c>
      <c r="AC343" s="54">
        <f>INFO!$J$10</f>
        <v>3812.0250000000001</v>
      </c>
      <c r="AD343" s="37">
        <f>INFO!$J$9</f>
        <v>45.75</v>
      </c>
      <c r="AE343" s="37">
        <f t="shared" si="15"/>
        <v>0</v>
      </c>
    </row>
    <row r="344" spans="1:31">
      <c r="A344" t="s">
        <v>111</v>
      </c>
      <c r="B344" t="s">
        <v>112</v>
      </c>
      <c r="C344" s="39">
        <v>10095</v>
      </c>
      <c r="D344" s="104">
        <f>SUMIFS(HOLDS!O:O,HOLDS!C:C,B344)+SUMIFS(HOLDS!O:O,HOLDS!C:C,"CH.GR.RVSET")</f>
        <v>0</v>
      </c>
      <c r="E344" t="s">
        <v>7</v>
      </c>
      <c r="F344" s="48">
        <f>VLOOKUP(B344,HOLDS!C:T,5,FALSE)</f>
        <v>229</v>
      </c>
      <c r="G344" s="104">
        <f>SUMIFS(HOLDS!O:O,HOLDS!C:C,B344)</f>
        <v>0</v>
      </c>
      <c r="H344" s="48">
        <f t="shared" si="14"/>
        <v>0</v>
      </c>
      <c r="I344" s="37">
        <f>INFO!$D$6</f>
        <v>0</v>
      </c>
      <c r="J344" s="37">
        <f>INFO!$D$7</f>
        <v>0</v>
      </c>
      <c r="K344" s="37">
        <f>INFO!$D$8</f>
        <v>0</v>
      </c>
      <c r="L344" s="37">
        <f>INFO!$D$9</f>
        <v>0</v>
      </c>
      <c r="M344" s="37">
        <f>INFO!$D$10</f>
        <v>0</v>
      </c>
      <c r="N344" s="37">
        <f>INFO!$D$11</f>
        <v>0</v>
      </c>
      <c r="O344" s="37">
        <f>INFO!$D$13</f>
        <v>0</v>
      </c>
      <c r="P344" s="37">
        <f>INFO!$D$14</f>
        <v>0</v>
      </c>
      <c r="Q344" s="37">
        <f>INFO!$D$15</f>
        <v>0</v>
      </c>
      <c r="R344" s="53">
        <f>INFO!$D$17</f>
        <v>0</v>
      </c>
      <c r="S344" s="37">
        <f>INFO!$D$18</f>
        <v>0</v>
      </c>
      <c r="T344" s="37">
        <f>INFO!$D$19</f>
        <v>0</v>
      </c>
      <c r="U344" s="37">
        <f>INFO!$D$22</f>
        <v>0</v>
      </c>
      <c r="V344" s="37">
        <f>INFO!$D$23</f>
        <v>0</v>
      </c>
      <c r="W344" s="37">
        <f>INFO!$D$24</f>
        <v>0</v>
      </c>
      <c r="X344" s="37">
        <f>INFO!$D$25</f>
        <v>0</v>
      </c>
      <c r="Y344" s="37">
        <f>INFO!$D$26</f>
        <v>0</v>
      </c>
      <c r="Z344" s="37">
        <f>INFO!$D$27</f>
        <v>0</v>
      </c>
      <c r="AA344" s="37">
        <f>INFO!$D$28</f>
        <v>0</v>
      </c>
      <c r="AB344" s="37">
        <f>INFO!$D$29</f>
        <v>0</v>
      </c>
      <c r="AC344" s="54">
        <f>INFO!$J$10</f>
        <v>3812.0250000000001</v>
      </c>
      <c r="AD344" s="37">
        <f>INFO!$J$9</f>
        <v>45.75</v>
      </c>
      <c r="AE344" s="37">
        <f t="shared" si="15"/>
        <v>0</v>
      </c>
    </row>
    <row r="345" spans="1:31">
      <c r="A345" t="s">
        <v>113</v>
      </c>
      <c r="B345" t="s">
        <v>114</v>
      </c>
      <c r="C345" s="39">
        <v>10095</v>
      </c>
      <c r="D345" s="104">
        <f>SUMIFS(HOLDS!O:O,HOLDS!C:C,B345)+SUMIFS(HOLDS!O:O,HOLDS!C:C,"CH.GR.RVSET")</f>
        <v>0</v>
      </c>
      <c r="E345" t="s">
        <v>7</v>
      </c>
      <c r="F345" s="48">
        <f>VLOOKUP(B345,HOLDS!C:T,5,FALSE)</f>
        <v>229</v>
      </c>
      <c r="G345" s="104">
        <f>SUMIFS(HOLDS!O:O,HOLDS!C:C,B345)</f>
        <v>0</v>
      </c>
      <c r="H345" s="48">
        <f t="shared" si="14"/>
        <v>0</v>
      </c>
      <c r="I345" s="37">
        <f>INFO!$D$6</f>
        <v>0</v>
      </c>
      <c r="J345" s="37">
        <f>INFO!$D$7</f>
        <v>0</v>
      </c>
      <c r="K345" s="37">
        <f>INFO!$D$8</f>
        <v>0</v>
      </c>
      <c r="L345" s="37">
        <f>INFO!$D$9</f>
        <v>0</v>
      </c>
      <c r="M345" s="37">
        <f>INFO!$D$10</f>
        <v>0</v>
      </c>
      <c r="N345" s="37">
        <f>INFO!$D$11</f>
        <v>0</v>
      </c>
      <c r="O345" s="37">
        <f>INFO!$D$13</f>
        <v>0</v>
      </c>
      <c r="P345" s="37">
        <f>INFO!$D$14</f>
        <v>0</v>
      </c>
      <c r="Q345" s="37">
        <f>INFO!$D$15</f>
        <v>0</v>
      </c>
      <c r="R345" s="53">
        <f>INFO!$D$17</f>
        <v>0</v>
      </c>
      <c r="S345" s="37">
        <f>INFO!$D$18</f>
        <v>0</v>
      </c>
      <c r="T345" s="37">
        <f>INFO!$D$19</f>
        <v>0</v>
      </c>
      <c r="U345" s="37">
        <f>INFO!$D$22</f>
        <v>0</v>
      </c>
      <c r="V345" s="37">
        <f>INFO!$D$23</f>
        <v>0</v>
      </c>
      <c r="W345" s="37">
        <f>INFO!$D$24</f>
        <v>0</v>
      </c>
      <c r="X345" s="37">
        <f>INFO!$D$25</f>
        <v>0</v>
      </c>
      <c r="Y345" s="37">
        <f>INFO!$D$26</f>
        <v>0</v>
      </c>
      <c r="Z345" s="37">
        <f>INFO!$D$27</f>
        <v>0</v>
      </c>
      <c r="AA345" s="37">
        <f>INFO!$D$28</f>
        <v>0</v>
      </c>
      <c r="AB345" s="37">
        <f>INFO!$D$29</f>
        <v>0</v>
      </c>
      <c r="AC345" s="54">
        <f>INFO!$J$10</f>
        <v>3812.0250000000001</v>
      </c>
      <c r="AD345" s="37">
        <f>INFO!$J$9</f>
        <v>45.75</v>
      </c>
      <c r="AE345" s="37">
        <f t="shared" si="15"/>
        <v>0</v>
      </c>
    </row>
    <row r="346" spans="1:31">
      <c r="A346" s="91" t="s">
        <v>507</v>
      </c>
      <c r="B346" s="91" t="s">
        <v>23</v>
      </c>
      <c r="C346" s="96">
        <v>10094</v>
      </c>
      <c r="D346" s="103"/>
      <c r="E346" s="91" t="s">
        <v>8</v>
      </c>
      <c r="F346" s="92">
        <f>VLOOKUP(B346,HOLDS!C:T,5,FALSE)</f>
        <v>5635.5</v>
      </c>
      <c r="G346" s="103">
        <f>SUMIFS(HOLDS!P:P,HOLDS!C:C,B346)</f>
        <v>0</v>
      </c>
      <c r="H346" s="92">
        <f>F346*G346</f>
        <v>0</v>
      </c>
      <c r="I346" s="93">
        <f>INFO!$D$6</f>
        <v>0</v>
      </c>
      <c r="J346" s="93">
        <f>INFO!$D$7</f>
        <v>0</v>
      </c>
      <c r="K346" s="93">
        <f>INFO!$D$8</f>
        <v>0</v>
      </c>
      <c r="L346" s="93">
        <f>INFO!$D$9</f>
        <v>0</v>
      </c>
      <c r="M346" s="93">
        <f>INFO!$D$10</f>
        <v>0</v>
      </c>
      <c r="N346" s="93">
        <f>INFO!$D$11</f>
        <v>0</v>
      </c>
      <c r="O346" s="93">
        <f>INFO!$D$13</f>
        <v>0</v>
      </c>
      <c r="P346" s="93">
        <f>INFO!$D$14</f>
        <v>0</v>
      </c>
      <c r="Q346" s="93">
        <f>INFO!$D$15</f>
        <v>0</v>
      </c>
      <c r="R346" s="94">
        <f>INFO!$D$17</f>
        <v>0</v>
      </c>
      <c r="S346" s="93">
        <f>INFO!$D$18</f>
        <v>0</v>
      </c>
      <c r="T346" s="93">
        <f>INFO!$D$19</f>
        <v>0</v>
      </c>
      <c r="U346" s="93">
        <f>INFO!$D$22</f>
        <v>0</v>
      </c>
      <c r="V346" s="93">
        <f>INFO!$D$23</f>
        <v>0</v>
      </c>
      <c r="W346" s="93">
        <f>INFO!$D$24</f>
        <v>0</v>
      </c>
      <c r="X346" s="93">
        <f>INFO!$D$25</f>
        <v>0</v>
      </c>
      <c r="Y346" s="93">
        <f>INFO!$D$26</f>
        <v>0</v>
      </c>
      <c r="Z346" s="93">
        <f>INFO!$D$27</f>
        <v>0</v>
      </c>
      <c r="AA346" s="93">
        <f>INFO!$D$28</f>
        <v>0</v>
      </c>
      <c r="AB346" s="93">
        <f>INFO!$D$29</f>
        <v>0</v>
      </c>
      <c r="AC346" s="95">
        <f>INFO!$J$10</f>
        <v>3812.0250000000001</v>
      </c>
      <c r="AD346" s="93">
        <f>INFO!$J$9</f>
        <v>45.75</v>
      </c>
      <c r="AE346" s="100"/>
    </row>
    <row r="347" spans="1:31">
      <c r="A347" t="s">
        <v>25</v>
      </c>
      <c r="B347" t="s">
        <v>26</v>
      </c>
      <c r="C347" s="39">
        <v>10094</v>
      </c>
      <c r="D347" s="104">
        <f>SUMIFS(HOLDS!P:P,HOLDS!C:C,B347)+SUMIFS(HOLDS!P:P,HOLDS!C:C,"CH.GR.RVSET")</f>
        <v>0</v>
      </c>
      <c r="E347" t="s">
        <v>8</v>
      </c>
      <c r="F347" s="48">
        <f>VLOOKUP(B347,HOLDS!C:T,5,FALSE)</f>
        <v>149</v>
      </c>
      <c r="G347" s="104">
        <f>SUMIFS(HOLDS!P:P,HOLDS!C:C,B347)</f>
        <v>0</v>
      </c>
      <c r="H347" s="48">
        <f t="shared" ref="H347:H388" si="16">F347*G347</f>
        <v>0</v>
      </c>
      <c r="I347" s="37">
        <f>INFO!$D$6</f>
        <v>0</v>
      </c>
      <c r="J347" s="37">
        <f>INFO!$D$7</f>
        <v>0</v>
      </c>
      <c r="K347" s="37">
        <f>INFO!$D$8</f>
        <v>0</v>
      </c>
      <c r="L347" s="37">
        <f>INFO!$D$9</f>
        <v>0</v>
      </c>
      <c r="M347" s="37">
        <f>INFO!$D$10</f>
        <v>0</v>
      </c>
      <c r="N347" s="37">
        <f>INFO!$D$11</f>
        <v>0</v>
      </c>
      <c r="O347" s="37">
        <f>INFO!$D$13</f>
        <v>0</v>
      </c>
      <c r="P347" s="37">
        <f>INFO!$D$14</f>
        <v>0</v>
      </c>
      <c r="Q347" s="37">
        <f>INFO!$D$15</f>
        <v>0</v>
      </c>
      <c r="R347" s="53">
        <f>INFO!$D$17</f>
        <v>0</v>
      </c>
      <c r="S347" s="37">
        <f>INFO!$D$18</f>
        <v>0</v>
      </c>
      <c r="T347" s="37">
        <f>INFO!$D$19</f>
        <v>0</v>
      </c>
      <c r="U347" s="37">
        <f>INFO!$D$22</f>
        <v>0</v>
      </c>
      <c r="V347" s="37">
        <f>INFO!$D$23</f>
        <v>0</v>
      </c>
      <c r="W347" s="37">
        <f>INFO!$D$24</f>
        <v>0</v>
      </c>
      <c r="X347" s="37">
        <f>INFO!$D$25</f>
        <v>0</v>
      </c>
      <c r="Y347" s="37">
        <f>INFO!$D$26</f>
        <v>0</v>
      </c>
      <c r="Z347" s="37">
        <f>INFO!$D$27</f>
        <v>0</v>
      </c>
      <c r="AA347" s="37">
        <f>INFO!$D$28</f>
        <v>0</v>
      </c>
      <c r="AB347" s="37">
        <f>INFO!$D$29</f>
        <v>0</v>
      </c>
      <c r="AC347" s="54">
        <f>INFO!$J$10</f>
        <v>3812.0250000000001</v>
      </c>
      <c r="AD347" s="37">
        <f>INFO!$J$9</f>
        <v>45.75</v>
      </c>
      <c r="AE347" s="37">
        <f>IF($G$346&gt;0,10*$G$346/D347,0)</f>
        <v>0</v>
      </c>
    </row>
    <row r="348" spans="1:31">
      <c r="A348" t="s">
        <v>28</v>
      </c>
      <c r="B348" t="s">
        <v>29</v>
      </c>
      <c r="C348" s="39">
        <v>10094</v>
      </c>
      <c r="D348" s="104">
        <f>SUMIFS(HOLDS!P:P,HOLDS!C:C,B348)+SUMIFS(HOLDS!P:P,HOLDS!C:C,"CH.GR.RVSET")</f>
        <v>0</v>
      </c>
      <c r="E348" t="s">
        <v>8</v>
      </c>
      <c r="F348" s="48">
        <f>VLOOKUP(B348,HOLDS!C:T,5,FALSE)</f>
        <v>136.5</v>
      </c>
      <c r="G348" s="104">
        <f>SUMIFS(HOLDS!P:P,HOLDS!C:C,B348)</f>
        <v>0</v>
      </c>
      <c r="H348" s="48">
        <f t="shared" si="16"/>
        <v>0</v>
      </c>
      <c r="I348" s="37">
        <f>INFO!$D$6</f>
        <v>0</v>
      </c>
      <c r="J348" s="37">
        <f>INFO!$D$7</f>
        <v>0</v>
      </c>
      <c r="K348" s="37">
        <f>INFO!$D$8</f>
        <v>0</v>
      </c>
      <c r="L348" s="37">
        <f>INFO!$D$9</f>
        <v>0</v>
      </c>
      <c r="M348" s="37">
        <f>INFO!$D$10</f>
        <v>0</v>
      </c>
      <c r="N348" s="37">
        <f>INFO!$D$11</f>
        <v>0</v>
      </c>
      <c r="O348" s="37">
        <f>INFO!$D$13</f>
        <v>0</v>
      </c>
      <c r="P348" s="37">
        <f>INFO!$D$14</f>
        <v>0</v>
      </c>
      <c r="Q348" s="37">
        <f>INFO!$D$15</f>
        <v>0</v>
      </c>
      <c r="R348" s="53">
        <f>INFO!$D$17</f>
        <v>0</v>
      </c>
      <c r="S348" s="37">
        <f>INFO!$D$18</f>
        <v>0</v>
      </c>
      <c r="T348" s="37">
        <f>INFO!$D$19</f>
        <v>0</v>
      </c>
      <c r="U348" s="37">
        <f>INFO!$D$22</f>
        <v>0</v>
      </c>
      <c r="V348" s="37">
        <f>INFO!$D$23</f>
        <v>0</v>
      </c>
      <c r="W348" s="37">
        <f>INFO!$D$24</f>
        <v>0</v>
      </c>
      <c r="X348" s="37">
        <f>INFO!$D$25</f>
        <v>0</v>
      </c>
      <c r="Y348" s="37">
        <f>INFO!$D$26</f>
        <v>0</v>
      </c>
      <c r="Z348" s="37">
        <f>INFO!$D$27</f>
        <v>0</v>
      </c>
      <c r="AA348" s="37">
        <f>INFO!$D$28</f>
        <v>0</v>
      </c>
      <c r="AB348" s="37">
        <f>INFO!$D$29</f>
        <v>0</v>
      </c>
      <c r="AC348" s="54">
        <f>INFO!$J$10</f>
        <v>3812.0250000000001</v>
      </c>
      <c r="AD348" s="37">
        <f>INFO!$J$9</f>
        <v>45.75</v>
      </c>
      <c r="AE348" s="37">
        <f t="shared" ref="AE348:AE388" si="17">IF($G$346&gt;0,10*$G$346/D348,0)</f>
        <v>0</v>
      </c>
    </row>
    <row r="349" spans="1:31">
      <c r="A349" t="s">
        <v>30</v>
      </c>
      <c r="B349" t="s">
        <v>31</v>
      </c>
      <c r="C349" s="39">
        <v>10094</v>
      </c>
      <c r="D349" s="104">
        <f>SUMIFS(HOLDS!P:P,HOLDS!C:C,B349)+SUMIFS(HOLDS!P:P,HOLDS!C:C,"CH.GR.RVSET")</f>
        <v>0</v>
      </c>
      <c r="E349" t="s">
        <v>8</v>
      </c>
      <c r="F349" s="48">
        <f>VLOOKUP(B349,HOLDS!C:T,5,FALSE)</f>
        <v>128</v>
      </c>
      <c r="G349" s="104">
        <f>SUMIFS(HOLDS!P:P,HOLDS!C:C,B349)</f>
        <v>0</v>
      </c>
      <c r="H349" s="48">
        <f t="shared" si="16"/>
        <v>0</v>
      </c>
      <c r="I349" s="37">
        <f>INFO!$D$6</f>
        <v>0</v>
      </c>
      <c r="J349" s="37">
        <f>INFO!$D$7</f>
        <v>0</v>
      </c>
      <c r="K349" s="37">
        <f>INFO!$D$8</f>
        <v>0</v>
      </c>
      <c r="L349" s="37">
        <f>INFO!$D$9</f>
        <v>0</v>
      </c>
      <c r="M349" s="37">
        <f>INFO!$D$10</f>
        <v>0</v>
      </c>
      <c r="N349" s="37">
        <f>INFO!$D$11</f>
        <v>0</v>
      </c>
      <c r="O349" s="37">
        <f>INFO!$D$13</f>
        <v>0</v>
      </c>
      <c r="P349" s="37">
        <f>INFO!$D$14</f>
        <v>0</v>
      </c>
      <c r="Q349" s="37">
        <f>INFO!$D$15</f>
        <v>0</v>
      </c>
      <c r="R349" s="53">
        <f>INFO!$D$17</f>
        <v>0</v>
      </c>
      <c r="S349" s="37">
        <f>INFO!$D$18</f>
        <v>0</v>
      </c>
      <c r="T349" s="37">
        <f>INFO!$D$19</f>
        <v>0</v>
      </c>
      <c r="U349" s="37">
        <f>INFO!$D$22</f>
        <v>0</v>
      </c>
      <c r="V349" s="37">
        <f>INFO!$D$23</f>
        <v>0</v>
      </c>
      <c r="W349" s="37">
        <f>INFO!$D$24</f>
        <v>0</v>
      </c>
      <c r="X349" s="37">
        <f>INFO!$D$25</f>
        <v>0</v>
      </c>
      <c r="Y349" s="37">
        <f>INFO!$D$26</f>
        <v>0</v>
      </c>
      <c r="Z349" s="37">
        <f>INFO!$D$27</f>
        <v>0</v>
      </c>
      <c r="AA349" s="37">
        <f>INFO!$D$28</f>
        <v>0</v>
      </c>
      <c r="AB349" s="37">
        <f>INFO!$D$29</f>
        <v>0</v>
      </c>
      <c r="AC349" s="54">
        <f>INFO!$J$10</f>
        <v>3812.0250000000001</v>
      </c>
      <c r="AD349" s="37">
        <f>INFO!$J$9</f>
        <v>45.75</v>
      </c>
      <c r="AE349" s="37">
        <f t="shared" si="17"/>
        <v>0</v>
      </c>
    </row>
    <row r="350" spans="1:31">
      <c r="A350" t="s">
        <v>33</v>
      </c>
      <c r="B350" t="s">
        <v>34</v>
      </c>
      <c r="C350" s="39">
        <v>10094</v>
      </c>
      <c r="D350" s="104">
        <f>SUMIFS(HOLDS!P:P,HOLDS!C:C,B350)+SUMIFS(HOLDS!P:P,HOLDS!C:C,"CH.GR.RVSET")</f>
        <v>0</v>
      </c>
      <c r="E350" t="s">
        <v>8</v>
      </c>
      <c r="F350" s="48">
        <f>VLOOKUP(B350,HOLDS!C:T,5,FALSE)</f>
        <v>115</v>
      </c>
      <c r="G350" s="104">
        <f>SUMIFS(HOLDS!P:P,HOLDS!C:C,B350)</f>
        <v>0</v>
      </c>
      <c r="H350" s="48">
        <f t="shared" si="16"/>
        <v>0</v>
      </c>
      <c r="I350" s="37">
        <f>INFO!$D$6</f>
        <v>0</v>
      </c>
      <c r="J350" s="37">
        <f>INFO!$D$7</f>
        <v>0</v>
      </c>
      <c r="K350" s="37">
        <f>INFO!$D$8</f>
        <v>0</v>
      </c>
      <c r="L350" s="37">
        <f>INFO!$D$9</f>
        <v>0</v>
      </c>
      <c r="M350" s="37">
        <f>INFO!$D$10</f>
        <v>0</v>
      </c>
      <c r="N350" s="37">
        <f>INFO!$D$11</f>
        <v>0</v>
      </c>
      <c r="O350" s="37">
        <f>INFO!$D$13</f>
        <v>0</v>
      </c>
      <c r="P350" s="37">
        <f>INFO!$D$14</f>
        <v>0</v>
      </c>
      <c r="Q350" s="37">
        <f>INFO!$D$15</f>
        <v>0</v>
      </c>
      <c r="R350" s="53">
        <f>INFO!$D$17</f>
        <v>0</v>
      </c>
      <c r="S350" s="37">
        <f>INFO!$D$18</f>
        <v>0</v>
      </c>
      <c r="T350" s="37">
        <f>INFO!$D$19</f>
        <v>0</v>
      </c>
      <c r="U350" s="37">
        <f>INFO!$D$22</f>
        <v>0</v>
      </c>
      <c r="V350" s="37">
        <f>INFO!$D$23</f>
        <v>0</v>
      </c>
      <c r="W350" s="37">
        <f>INFO!$D$24</f>
        <v>0</v>
      </c>
      <c r="X350" s="37">
        <f>INFO!$D$25</f>
        <v>0</v>
      </c>
      <c r="Y350" s="37">
        <f>INFO!$D$26</f>
        <v>0</v>
      </c>
      <c r="Z350" s="37">
        <f>INFO!$D$27</f>
        <v>0</v>
      </c>
      <c r="AA350" s="37">
        <f>INFO!$D$28</f>
        <v>0</v>
      </c>
      <c r="AB350" s="37">
        <f>INFO!$D$29</f>
        <v>0</v>
      </c>
      <c r="AC350" s="54">
        <f>INFO!$J$10</f>
        <v>3812.0250000000001</v>
      </c>
      <c r="AD350" s="37">
        <f>INFO!$J$9</f>
        <v>45.75</v>
      </c>
      <c r="AE350" s="37">
        <f t="shared" si="17"/>
        <v>0</v>
      </c>
    </row>
    <row r="351" spans="1:31">
      <c r="A351" t="s">
        <v>36</v>
      </c>
      <c r="B351" t="s">
        <v>37</v>
      </c>
      <c r="C351" s="39">
        <v>10094</v>
      </c>
      <c r="D351" s="104">
        <f>SUMIFS(HOLDS!P:P,HOLDS!C:C,B351)+SUMIFS(HOLDS!P:P,HOLDS!C:C,"CH.GR.RVSET")</f>
        <v>0</v>
      </c>
      <c r="E351" t="s">
        <v>8</v>
      </c>
      <c r="F351" s="48">
        <f>VLOOKUP(B351,HOLDS!C:T,5,FALSE)</f>
        <v>159.5</v>
      </c>
      <c r="G351" s="104">
        <f>SUMIFS(HOLDS!P:P,HOLDS!C:C,B351)</f>
        <v>0</v>
      </c>
      <c r="H351" s="48">
        <f t="shared" si="16"/>
        <v>0</v>
      </c>
      <c r="I351" s="37">
        <f>INFO!$D$6</f>
        <v>0</v>
      </c>
      <c r="J351" s="37">
        <f>INFO!$D$7</f>
        <v>0</v>
      </c>
      <c r="K351" s="37">
        <f>INFO!$D$8</f>
        <v>0</v>
      </c>
      <c r="L351" s="37">
        <f>INFO!$D$9</f>
        <v>0</v>
      </c>
      <c r="M351" s="37">
        <f>INFO!$D$10</f>
        <v>0</v>
      </c>
      <c r="N351" s="37">
        <f>INFO!$D$11</f>
        <v>0</v>
      </c>
      <c r="O351" s="37">
        <f>INFO!$D$13</f>
        <v>0</v>
      </c>
      <c r="P351" s="37">
        <f>INFO!$D$14</f>
        <v>0</v>
      </c>
      <c r="Q351" s="37">
        <f>INFO!$D$15</f>
        <v>0</v>
      </c>
      <c r="R351" s="53">
        <f>INFO!$D$17</f>
        <v>0</v>
      </c>
      <c r="S351" s="37">
        <f>INFO!$D$18</f>
        <v>0</v>
      </c>
      <c r="T351" s="37">
        <f>INFO!$D$19</f>
        <v>0</v>
      </c>
      <c r="U351" s="37">
        <f>INFO!$D$22</f>
        <v>0</v>
      </c>
      <c r="V351" s="37">
        <f>INFO!$D$23</f>
        <v>0</v>
      </c>
      <c r="W351" s="37">
        <f>INFO!$D$24</f>
        <v>0</v>
      </c>
      <c r="X351" s="37">
        <f>INFO!$D$25</f>
        <v>0</v>
      </c>
      <c r="Y351" s="37">
        <f>INFO!$D$26</f>
        <v>0</v>
      </c>
      <c r="Z351" s="37">
        <f>INFO!$D$27</f>
        <v>0</v>
      </c>
      <c r="AA351" s="37">
        <f>INFO!$D$28</f>
        <v>0</v>
      </c>
      <c r="AB351" s="37">
        <f>INFO!$D$29</f>
        <v>0</v>
      </c>
      <c r="AC351" s="54">
        <f>INFO!$J$10</f>
        <v>3812.0250000000001</v>
      </c>
      <c r="AD351" s="37">
        <f>INFO!$J$9</f>
        <v>45.75</v>
      </c>
      <c r="AE351" s="37">
        <f t="shared" si="17"/>
        <v>0</v>
      </c>
    </row>
    <row r="352" spans="1:31">
      <c r="A352" t="s">
        <v>38</v>
      </c>
      <c r="B352" t="s">
        <v>39</v>
      </c>
      <c r="C352" s="39">
        <v>10094</v>
      </c>
      <c r="D352" s="104">
        <f>SUMIFS(HOLDS!P:P,HOLDS!C:C,B352)+SUMIFS(HOLDS!P:P,HOLDS!C:C,"CH.GR.RVSET")</f>
        <v>0</v>
      </c>
      <c r="E352" t="s">
        <v>8</v>
      </c>
      <c r="F352" s="48">
        <f>VLOOKUP(B352,HOLDS!C:T,5,FALSE)</f>
        <v>119.5</v>
      </c>
      <c r="G352" s="104">
        <f>SUMIFS(HOLDS!P:P,HOLDS!C:C,B352)</f>
        <v>0</v>
      </c>
      <c r="H352" s="48">
        <f t="shared" si="16"/>
        <v>0</v>
      </c>
      <c r="I352" s="37">
        <f>INFO!$D$6</f>
        <v>0</v>
      </c>
      <c r="J352" s="37">
        <f>INFO!$D$7</f>
        <v>0</v>
      </c>
      <c r="K352" s="37">
        <f>INFO!$D$8</f>
        <v>0</v>
      </c>
      <c r="L352" s="37">
        <f>INFO!$D$9</f>
        <v>0</v>
      </c>
      <c r="M352" s="37">
        <f>INFO!$D$10</f>
        <v>0</v>
      </c>
      <c r="N352" s="37">
        <f>INFO!$D$11</f>
        <v>0</v>
      </c>
      <c r="O352" s="37">
        <f>INFO!$D$13</f>
        <v>0</v>
      </c>
      <c r="P352" s="37">
        <f>INFO!$D$14</f>
        <v>0</v>
      </c>
      <c r="Q352" s="37">
        <f>INFO!$D$15</f>
        <v>0</v>
      </c>
      <c r="R352" s="53">
        <f>INFO!$D$17</f>
        <v>0</v>
      </c>
      <c r="S352" s="37">
        <f>INFO!$D$18</f>
        <v>0</v>
      </c>
      <c r="T352" s="37">
        <f>INFO!$D$19</f>
        <v>0</v>
      </c>
      <c r="U352" s="37">
        <f>INFO!$D$22</f>
        <v>0</v>
      </c>
      <c r="V352" s="37">
        <f>INFO!$D$23</f>
        <v>0</v>
      </c>
      <c r="W352" s="37">
        <f>INFO!$D$24</f>
        <v>0</v>
      </c>
      <c r="X352" s="37">
        <f>INFO!$D$25</f>
        <v>0</v>
      </c>
      <c r="Y352" s="37">
        <f>INFO!$D$26</f>
        <v>0</v>
      </c>
      <c r="Z352" s="37">
        <f>INFO!$D$27</f>
        <v>0</v>
      </c>
      <c r="AA352" s="37">
        <f>INFO!$D$28</f>
        <v>0</v>
      </c>
      <c r="AB352" s="37">
        <f>INFO!$D$29</f>
        <v>0</v>
      </c>
      <c r="AC352" s="54">
        <f>INFO!$J$10</f>
        <v>3812.0250000000001</v>
      </c>
      <c r="AD352" s="37">
        <f>INFO!$J$9</f>
        <v>45.75</v>
      </c>
      <c r="AE352" s="37">
        <f t="shared" si="17"/>
        <v>0</v>
      </c>
    </row>
    <row r="353" spans="1:31">
      <c r="A353" t="s">
        <v>40</v>
      </c>
      <c r="B353" t="s">
        <v>41</v>
      </c>
      <c r="C353" s="39">
        <v>10094</v>
      </c>
      <c r="D353" s="104">
        <f>SUMIFS(HOLDS!P:P,HOLDS!C:C,B353)+SUMIFS(HOLDS!P:P,HOLDS!C:C,"CH.GR.RVSET")</f>
        <v>0</v>
      </c>
      <c r="E353" t="s">
        <v>8</v>
      </c>
      <c r="F353" s="48">
        <f>VLOOKUP(B353,HOLDS!C:T,5,FALSE)</f>
        <v>149</v>
      </c>
      <c r="G353" s="104">
        <f>SUMIFS(HOLDS!P:P,HOLDS!C:C,B353)</f>
        <v>0</v>
      </c>
      <c r="H353" s="48">
        <f t="shared" si="16"/>
        <v>0</v>
      </c>
      <c r="I353" s="37">
        <f>INFO!$D$6</f>
        <v>0</v>
      </c>
      <c r="J353" s="37">
        <f>INFO!$D$7</f>
        <v>0</v>
      </c>
      <c r="K353" s="37">
        <f>INFO!$D$8</f>
        <v>0</v>
      </c>
      <c r="L353" s="37">
        <f>INFO!$D$9</f>
        <v>0</v>
      </c>
      <c r="M353" s="37">
        <f>INFO!$D$10</f>
        <v>0</v>
      </c>
      <c r="N353" s="37">
        <f>INFO!$D$11</f>
        <v>0</v>
      </c>
      <c r="O353" s="37">
        <f>INFO!$D$13</f>
        <v>0</v>
      </c>
      <c r="P353" s="37">
        <f>INFO!$D$14</f>
        <v>0</v>
      </c>
      <c r="Q353" s="37">
        <f>INFO!$D$15</f>
        <v>0</v>
      </c>
      <c r="R353" s="53">
        <f>INFO!$D$17</f>
        <v>0</v>
      </c>
      <c r="S353" s="37">
        <f>INFO!$D$18</f>
        <v>0</v>
      </c>
      <c r="T353" s="37">
        <f>INFO!$D$19</f>
        <v>0</v>
      </c>
      <c r="U353" s="37">
        <f>INFO!$D$22</f>
        <v>0</v>
      </c>
      <c r="V353" s="37">
        <f>INFO!$D$23</f>
        <v>0</v>
      </c>
      <c r="W353" s="37">
        <f>INFO!$D$24</f>
        <v>0</v>
      </c>
      <c r="X353" s="37">
        <f>INFO!$D$25</f>
        <v>0</v>
      </c>
      <c r="Y353" s="37">
        <f>INFO!$D$26</f>
        <v>0</v>
      </c>
      <c r="Z353" s="37">
        <f>INFO!$D$27</f>
        <v>0</v>
      </c>
      <c r="AA353" s="37">
        <f>INFO!$D$28</f>
        <v>0</v>
      </c>
      <c r="AB353" s="37">
        <f>INFO!$D$29</f>
        <v>0</v>
      </c>
      <c r="AC353" s="54">
        <f>INFO!$J$10</f>
        <v>3812.0250000000001</v>
      </c>
      <c r="AD353" s="37">
        <f>INFO!$J$9</f>
        <v>45.75</v>
      </c>
      <c r="AE353" s="37">
        <f t="shared" si="17"/>
        <v>0</v>
      </c>
    </row>
    <row r="354" spans="1:31">
      <c r="A354" t="s">
        <v>42</v>
      </c>
      <c r="B354" t="s">
        <v>43</v>
      </c>
      <c r="C354" s="39">
        <v>10094</v>
      </c>
      <c r="D354" s="104">
        <f>SUMIFS(HOLDS!P:P,HOLDS!C:C,B354)+SUMIFS(HOLDS!P:P,HOLDS!C:C,"CH.GR.RVSET")</f>
        <v>0</v>
      </c>
      <c r="E354" t="s">
        <v>8</v>
      </c>
      <c r="F354" s="48">
        <f>VLOOKUP(B354,HOLDS!C:T,5,FALSE)</f>
        <v>113</v>
      </c>
      <c r="G354" s="104">
        <f>SUMIFS(HOLDS!P:P,HOLDS!C:C,B354)</f>
        <v>0</v>
      </c>
      <c r="H354" s="48">
        <f t="shared" si="16"/>
        <v>0</v>
      </c>
      <c r="I354" s="37">
        <f>INFO!$D$6</f>
        <v>0</v>
      </c>
      <c r="J354" s="37">
        <f>INFO!$D$7</f>
        <v>0</v>
      </c>
      <c r="K354" s="37">
        <f>INFO!$D$8</f>
        <v>0</v>
      </c>
      <c r="L354" s="37">
        <f>INFO!$D$9</f>
        <v>0</v>
      </c>
      <c r="M354" s="37">
        <f>INFO!$D$10</f>
        <v>0</v>
      </c>
      <c r="N354" s="37">
        <f>INFO!$D$11</f>
        <v>0</v>
      </c>
      <c r="O354" s="37">
        <f>INFO!$D$13</f>
        <v>0</v>
      </c>
      <c r="P354" s="37">
        <f>INFO!$D$14</f>
        <v>0</v>
      </c>
      <c r="Q354" s="37">
        <f>INFO!$D$15</f>
        <v>0</v>
      </c>
      <c r="R354" s="53">
        <f>INFO!$D$17</f>
        <v>0</v>
      </c>
      <c r="S354" s="37">
        <f>INFO!$D$18</f>
        <v>0</v>
      </c>
      <c r="T354" s="37">
        <f>INFO!$D$19</f>
        <v>0</v>
      </c>
      <c r="U354" s="37">
        <f>INFO!$D$22</f>
        <v>0</v>
      </c>
      <c r="V354" s="37">
        <f>INFO!$D$23</f>
        <v>0</v>
      </c>
      <c r="W354" s="37">
        <f>INFO!$D$24</f>
        <v>0</v>
      </c>
      <c r="X354" s="37">
        <f>INFO!$D$25</f>
        <v>0</v>
      </c>
      <c r="Y354" s="37">
        <f>INFO!$D$26</f>
        <v>0</v>
      </c>
      <c r="Z354" s="37">
        <f>INFO!$D$27</f>
        <v>0</v>
      </c>
      <c r="AA354" s="37">
        <f>INFO!$D$28</f>
        <v>0</v>
      </c>
      <c r="AB354" s="37">
        <f>INFO!$D$29</f>
        <v>0</v>
      </c>
      <c r="AC354" s="54">
        <f>INFO!$J$10</f>
        <v>3812.0250000000001</v>
      </c>
      <c r="AD354" s="37">
        <f>INFO!$J$9</f>
        <v>45.75</v>
      </c>
      <c r="AE354" s="37">
        <f t="shared" si="17"/>
        <v>0</v>
      </c>
    </row>
    <row r="355" spans="1:31">
      <c r="A355" t="s">
        <v>44</v>
      </c>
      <c r="B355" t="s">
        <v>45</v>
      </c>
      <c r="C355" s="39">
        <v>10094</v>
      </c>
      <c r="D355" s="104">
        <f>SUMIFS(HOLDS!P:P,HOLDS!C:C,B355)+SUMIFS(HOLDS!P:P,HOLDS!C:C,"CH.GR.RVSET")</f>
        <v>0</v>
      </c>
      <c r="E355" t="s">
        <v>8</v>
      </c>
      <c r="F355" s="48">
        <f>VLOOKUP(B355,HOLDS!C:T,5,FALSE)</f>
        <v>136.5</v>
      </c>
      <c r="G355" s="104">
        <f>SUMIFS(HOLDS!P:P,HOLDS!C:C,B355)</f>
        <v>0</v>
      </c>
      <c r="H355" s="48">
        <f t="shared" si="16"/>
        <v>0</v>
      </c>
      <c r="I355" s="37">
        <f>INFO!$D$6</f>
        <v>0</v>
      </c>
      <c r="J355" s="37">
        <f>INFO!$D$7</f>
        <v>0</v>
      </c>
      <c r="K355" s="37">
        <f>INFO!$D$8</f>
        <v>0</v>
      </c>
      <c r="L355" s="37">
        <f>INFO!$D$9</f>
        <v>0</v>
      </c>
      <c r="M355" s="37">
        <f>INFO!$D$10</f>
        <v>0</v>
      </c>
      <c r="N355" s="37">
        <f>INFO!$D$11</f>
        <v>0</v>
      </c>
      <c r="O355" s="37">
        <f>INFO!$D$13</f>
        <v>0</v>
      </c>
      <c r="P355" s="37">
        <f>INFO!$D$14</f>
        <v>0</v>
      </c>
      <c r="Q355" s="37">
        <f>INFO!$D$15</f>
        <v>0</v>
      </c>
      <c r="R355" s="53">
        <f>INFO!$D$17</f>
        <v>0</v>
      </c>
      <c r="S355" s="37">
        <f>INFO!$D$18</f>
        <v>0</v>
      </c>
      <c r="T355" s="37">
        <f>INFO!$D$19</f>
        <v>0</v>
      </c>
      <c r="U355" s="37">
        <f>INFO!$D$22</f>
        <v>0</v>
      </c>
      <c r="V355" s="37">
        <f>INFO!$D$23</f>
        <v>0</v>
      </c>
      <c r="W355" s="37">
        <f>INFO!$D$24</f>
        <v>0</v>
      </c>
      <c r="X355" s="37">
        <f>INFO!$D$25</f>
        <v>0</v>
      </c>
      <c r="Y355" s="37">
        <f>INFO!$D$26</f>
        <v>0</v>
      </c>
      <c r="Z355" s="37">
        <f>INFO!$D$27</f>
        <v>0</v>
      </c>
      <c r="AA355" s="37">
        <f>INFO!$D$28</f>
        <v>0</v>
      </c>
      <c r="AB355" s="37">
        <f>INFO!$D$29</f>
        <v>0</v>
      </c>
      <c r="AC355" s="54">
        <f>INFO!$J$10</f>
        <v>3812.0250000000001</v>
      </c>
      <c r="AD355" s="37">
        <f>INFO!$J$9</f>
        <v>45.75</v>
      </c>
      <c r="AE355" s="37">
        <f t="shared" si="17"/>
        <v>0</v>
      </c>
    </row>
    <row r="356" spans="1:31">
      <c r="A356" t="s">
        <v>46</v>
      </c>
      <c r="B356" t="s">
        <v>47</v>
      </c>
      <c r="C356" s="39">
        <v>10094</v>
      </c>
      <c r="D356" s="104">
        <f>SUMIFS(HOLDS!P:P,HOLDS!C:C,B356)+SUMIFS(HOLDS!P:P,HOLDS!C:C,"CH.GR.RVSET")</f>
        <v>0</v>
      </c>
      <c r="E356" t="s">
        <v>8</v>
      </c>
      <c r="F356" s="48">
        <f>VLOOKUP(B356,HOLDS!C:T,5,FALSE)</f>
        <v>140</v>
      </c>
      <c r="G356" s="104">
        <f>SUMIFS(HOLDS!P:P,HOLDS!C:C,B356)</f>
        <v>0</v>
      </c>
      <c r="H356" s="48">
        <f t="shared" si="16"/>
        <v>0</v>
      </c>
      <c r="I356" s="37">
        <f>INFO!$D$6</f>
        <v>0</v>
      </c>
      <c r="J356" s="37">
        <f>INFO!$D$7</f>
        <v>0</v>
      </c>
      <c r="K356" s="37">
        <f>INFO!$D$8</f>
        <v>0</v>
      </c>
      <c r="L356" s="37">
        <f>INFO!$D$9</f>
        <v>0</v>
      </c>
      <c r="M356" s="37">
        <f>INFO!$D$10</f>
        <v>0</v>
      </c>
      <c r="N356" s="37">
        <f>INFO!$D$11</f>
        <v>0</v>
      </c>
      <c r="O356" s="37">
        <f>INFO!$D$13</f>
        <v>0</v>
      </c>
      <c r="P356" s="37">
        <f>INFO!$D$14</f>
        <v>0</v>
      </c>
      <c r="Q356" s="37">
        <f>INFO!$D$15</f>
        <v>0</v>
      </c>
      <c r="R356" s="53">
        <f>INFO!$D$17</f>
        <v>0</v>
      </c>
      <c r="S356" s="37">
        <f>INFO!$D$18</f>
        <v>0</v>
      </c>
      <c r="T356" s="37">
        <f>INFO!$D$19</f>
        <v>0</v>
      </c>
      <c r="U356" s="37">
        <f>INFO!$D$22</f>
        <v>0</v>
      </c>
      <c r="V356" s="37">
        <f>INFO!$D$23</f>
        <v>0</v>
      </c>
      <c r="W356" s="37">
        <f>INFO!$D$24</f>
        <v>0</v>
      </c>
      <c r="X356" s="37">
        <f>INFO!$D$25</f>
        <v>0</v>
      </c>
      <c r="Y356" s="37">
        <f>INFO!$D$26</f>
        <v>0</v>
      </c>
      <c r="Z356" s="37">
        <f>INFO!$D$27</f>
        <v>0</v>
      </c>
      <c r="AA356" s="37">
        <f>INFO!$D$28</f>
        <v>0</v>
      </c>
      <c r="AB356" s="37">
        <f>INFO!$D$29</f>
        <v>0</v>
      </c>
      <c r="AC356" s="54">
        <f>INFO!$J$10</f>
        <v>3812.0250000000001</v>
      </c>
      <c r="AD356" s="37">
        <f>INFO!$J$9</f>
        <v>45.75</v>
      </c>
      <c r="AE356" s="37">
        <f t="shared" si="17"/>
        <v>0</v>
      </c>
    </row>
    <row r="357" spans="1:31">
      <c r="A357" t="s">
        <v>49</v>
      </c>
      <c r="B357" t="s">
        <v>50</v>
      </c>
      <c r="C357" s="39">
        <v>10094</v>
      </c>
      <c r="D357" s="104">
        <f>SUMIFS(HOLDS!P:P,HOLDS!C:C,B357)+SUMIFS(HOLDS!P:P,HOLDS!C:C,"CH.GR.RVSET")</f>
        <v>0</v>
      </c>
      <c r="E357" t="s">
        <v>8</v>
      </c>
      <c r="F357" s="48">
        <f>VLOOKUP(B357,HOLDS!C:T,5,FALSE)</f>
        <v>129</v>
      </c>
      <c r="G357" s="104">
        <f>SUMIFS(HOLDS!P:P,HOLDS!C:C,B357)</f>
        <v>0</v>
      </c>
      <c r="H357" s="48">
        <f t="shared" si="16"/>
        <v>0</v>
      </c>
      <c r="I357" s="37">
        <f>INFO!$D$6</f>
        <v>0</v>
      </c>
      <c r="J357" s="37">
        <f>INFO!$D$7</f>
        <v>0</v>
      </c>
      <c r="K357" s="37">
        <f>INFO!$D$8</f>
        <v>0</v>
      </c>
      <c r="L357" s="37">
        <f>INFO!$D$9</f>
        <v>0</v>
      </c>
      <c r="M357" s="37">
        <f>INFO!$D$10</f>
        <v>0</v>
      </c>
      <c r="N357" s="37">
        <f>INFO!$D$11</f>
        <v>0</v>
      </c>
      <c r="O357" s="37">
        <f>INFO!$D$13</f>
        <v>0</v>
      </c>
      <c r="P357" s="37">
        <f>INFO!$D$14</f>
        <v>0</v>
      </c>
      <c r="Q357" s="37">
        <f>INFO!$D$15</f>
        <v>0</v>
      </c>
      <c r="R357" s="53">
        <f>INFO!$D$17</f>
        <v>0</v>
      </c>
      <c r="S357" s="37">
        <f>INFO!$D$18</f>
        <v>0</v>
      </c>
      <c r="T357" s="37">
        <f>INFO!$D$19</f>
        <v>0</v>
      </c>
      <c r="U357" s="37">
        <f>INFO!$D$22</f>
        <v>0</v>
      </c>
      <c r="V357" s="37">
        <f>INFO!$D$23</f>
        <v>0</v>
      </c>
      <c r="W357" s="37">
        <f>INFO!$D$24</f>
        <v>0</v>
      </c>
      <c r="X357" s="37">
        <f>INFO!$D$25</f>
        <v>0</v>
      </c>
      <c r="Y357" s="37">
        <f>INFO!$D$26</f>
        <v>0</v>
      </c>
      <c r="Z357" s="37">
        <f>INFO!$D$27</f>
        <v>0</v>
      </c>
      <c r="AA357" s="37">
        <f>INFO!$D$28</f>
        <v>0</v>
      </c>
      <c r="AB357" s="37">
        <f>INFO!$D$29</f>
        <v>0</v>
      </c>
      <c r="AC357" s="54">
        <f>INFO!$J$10</f>
        <v>3812.0250000000001</v>
      </c>
      <c r="AD357" s="37">
        <f>INFO!$J$9</f>
        <v>45.75</v>
      </c>
      <c r="AE357" s="37">
        <f t="shared" si="17"/>
        <v>0</v>
      </c>
    </row>
    <row r="358" spans="1:31">
      <c r="A358" t="s">
        <v>52</v>
      </c>
      <c r="B358" t="s">
        <v>53</v>
      </c>
      <c r="C358" s="39">
        <v>10094</v>
      </c>
      <c r="D358" s="104">
        <f>SUMIFS(HOLDS!P:P,HOLDS!C:C,B358)+SUMIFS(HOLDS!P:P,HOLDS!C:C,"CH.GR.RVSET")</f>
        <v>0</v>
      </c>
      <c r="E358" t="s">
        <v>8</v>
      </c>
      <c r="F358" s="48">
        <f>VLOOKUP(B358,HOLDS!C:T,5,FALSE)</f>
        <v>121.5</v>
      </c>
      <c r="G358" s="104">
        <f>SUMIFS(HOLDS!P:P,HOLDS!C:C,B358)</f>
        <v>0</v>
      </c>
      <c r="H358" s="48">
        <f t="shared" si="16"/>
        <v>0</v>
      </c>
      <c r="I358" s="37">
        <f>INFO!$D$6</f>
        <v>0</v>
      </c>
      <c r="J358" s="37">
        <f>INFO!$D$7</f>
        <v>0</v>
      </c>
      <c r="K358" s="37">
        <f>INFO!$D$8</f>
        <v>0</v>
      </c>
      <c r="L358" s="37">
        <f>INFO!$D$9</f>
        <v>0</v>
      </c>
      <c r="M358" s="37">
        <f>INFO!$D$10</f>
        <v>0</v>
      </c>
      <c r="N358" s="37">
        <f>INFO!$D$11</f>
        <v>0</v>
      </c>
      <c r="O358" s="37">
        <f>INFO!$D$13</f>
        <v>0</v>
      </c>
      <c r="P358" s="37">
        <f>INFO!$D$14</f>
        <v>0</v>
      </c>
      <c r="Q358" s="37">
        <f>INFO!$D$15</f>
        <v>0</v>
      </c>
      <c r="R358" s="53">
        <f>INFO!$D$17</f>
        <v>0</v>
      </c>
      <c r="S358" s="37">
        <f>INFO!$D$18</f>
        <v>0</v>
      </c>
      <c r="T358" s="37">
        <f>INFO!$D$19</f>
        <v>0</v>
      </c>
      <c r="U358" s="37">
        <f>INFO!$D$22</f>
        <v>0</v>
      </c>
      <c r="V358" s="37">
        <f>INFO!$D$23</f>
        <v>0</v>
      </c>
      <c r="W358" s="37">
        <f>INFO!$D$24</f>
        <v>0</v>
      </c>
      <c r="X358" s="37">
        <f>INFO!$D$25</f>
        <v>0</v>
      </c>
      <c r="Y358" s="37">
        <f>INFO!$D$26</f>
        <v>0</v>
      </c>
      <c r="Z358" s="37">
        <f>INFO!$D$27</f>
        <v>0</v>
      </c>
      <c r="AA358" s="37">
        <f>INFO!$D$28</f>
        <v>0</v>
      </c>
      <c r="AB358" s="37">
        <f>INFO!$D$29</f>
        <v>0</v>
      </c>
      <c r="AC358" s="54">
        <f>INFO!$J$10</f>
        <v>3812.0250000000001</v>
      </c>
      <c r="AD358" s="37">
        <f>INFO!$J$9</f>
        <v>45.75</v>
      </c>
      <c r="AE358" s="37">
        <f t="shared" si="17"/>
        <v>0</v>
      </c>
    </row>
    <row r="359" spans="1:31">
      <c r="A359" t="s">
        <v>54</v>
      </c>
      <c r="B359" t="s">
        <v>55</v>
      </c>
      <c r="C359" s="39">
        <v>10094</v>
      </c>
      <c r="D359" s="104">
        <f>SUMIFS(HOLDS!P:P,HOLDS!C:C,B359)+SUMIFS(HOLDS!P:P,HOLDS!C:C,"CH.GR.RVSET")</f>
        <v>0</v>
      </c>
      <c r="E359" t="s">
        <v>8</v>
      </c>
      <c r="F359" s="48">
        <f>VLOOKUP(B359,HOLDS!C:T,5,FALSE)</f>
        <v>133</v>
      </c>
      <c r="G359" s="104">
        <f>SUMIFS(HOLDS!P:P,HOLDS!C:C,B359)</f>
        <v>0</v>
      </c>
      <c r="H359" s="48">
        <f t="shared" si="16"/>
        <v>0</v>
      </c>
      <c r="I359" s="37">
        <f>INFO!$D$6</f>
        <v>0</v>
      </c>
      <c r="J359" s="37">
        <f>INFO!$D$7</f>
        <v>0</v>
      </c>
      <c r="K359" s="37">
        <f>INFO!$D$8</f>
        <v>0</v>
      </c>
      <c r="L359" s="37">
        <f>INFO!$D$9</f>
        <v>0</v>
      </c>
      <c r="M359" s="37">
        <f>INFO!$D$10</f>
        <v>0</v>
      </c>
      <c r="N359" s="37">
        <f>INFO!$D$11</f>
        <v>0</v>
      </c>
      <c r="O359" s="37">
        <f>INFO!$D$13</f>
        <v>0</v>
      </c>
      <c r="P359" s="37">
        <f>INFO!$D$14</f>
        <v>0</v>
      </c>
      <c r="Q359" s="37">
        <f>INFO!$D$15</f>
        <v>0</v>
      </c>
      <c r="R359" s="53">
        <f>INFO!$D$17</f>
        <v>0</v>
      </c>
      <c r="S359" s="37">
        <f>INFO!$D$18</f>
        <v>0</v>
      </c>
      <c r="T359" s="37">
        <f>INFO!$D$19</f>
        <v>0</v>
      </c>
      <c r="U359" s="37">
        <f>INFO!$D$22</f>
        <v>0</v>
      </c>
      <c r="V359" s="37">
        <f>INFO!$D$23</f>
        <v>0</v>
      </c>
      <c r="W359" s="37">
        <f>INFO!$D$24</f>
        <v>0</v>
      </c>
      <c r="X359" s="37">
        <f>INFO!$D$25</f>
        <v>0</v>
      </c>
      <c r="Y359" s="37">
        <f>INFO!$D$26</f>
        <v>0</v>
      </c>
      <c r="Z359" s="37">
        <f>INFO!$D$27</f>
        <v>0</v>
      </c>
      <c r="AA359" s="37">
        <f>INFO!$D$28</f>
        <v>0</v>
      </c>
      <c r="AB359" s="37">
        <f>INFO!$D$29</f>
        <v>0</v>
      </c>
      <c r="AC359" s="54">
        <f>INFO!$J$10</f>
        <v>3812.0250000000001</v>
      </c>
      <c r="AD359" s="37">
        <f>INFO!$J$9</f>
        <v>45.75</v>
      </c>
      <c r="AE359" s="37">
        <f t="shared" si="17"/>
        <v>0</v>
      </c>
    </row>
    <row r="360" spans="1:31">
      <c r="A360" t="s">
        <v>56</v>
      </c>
      <c r="B360" t="s">
        <v>57</v>
      </c>
      <c r="C360" s="39">
        <v>10094</v>
      </c>
      <c r="D360" s="104">
        <f>SUMIFS(HOLDS!P:P,HOLDS!C:C,B360)+SUMIFS(HOLDS!P:P,HOLDS!C:C,"CH.GR.RVSET")</f>
        <v>0</v>
      </c>
      <c r="E360" t="s">
        <v>8</v>
      </c>
      <c r="F360" s="48">
        <f>VLOOKUP(B360,HOLDS!C:T,5,FALSE)</f>
        <v>125</v>
      </c>
      <c r="G360" s="104">
        <f>SUMIFS(HOLDS!P:P,HOLDS!C:C,B360)</f>
        <v>0</v>
      </c>
      <c r="H360" s="48">
        <f t="shared" si="16"/>
        <v>0</v>
      </c>
      <c r="I360" s="37">
        <f>INFO!$D$6</f>
        <v>0</v>
      </c>
      <c r="J360" s="37">
        <f>INFO!$D$7</f>
        <v>0</v>
      </c>
      <c r="K360" s="37">
        <f>INFO!$D$8</f>
        <v>0</v>
      </c>
      <c r="L360" s="37">
        <f>INFO!$D$9</f>
        <v>0</v>
      </c>
      <c r="M360" s="37">
        <f>INFO!$D$10</f>
        <v>0</v>
      </c>
      <c r="N360" s="37">
        <f>INFO!$D$11</f>
        <v>0</v>
      </c>
      <c r="O360" s="37">
        <f>INFO!$D$13</f>
        <v>0</v>
      </c>
      <c r="P360" s="37">
        <f>INFO!$D$14</f>
        <v>0</v>
      </c>
      <c r="Q360" s="37">
        <f>INFO!$D$15</f>
        <v>0</v>
      </c>
      <c r="R360" s="53">
        <f>INFO!$D$17</f>
        <v>0</v>
      </c>
      <c r="S360" s="37">
        <f>INFO!$D$18</f>
        <v>0</v>
      </c>
      <c r="T360" s="37">
        <f>INFO!$D$19</f>
        <v>0</v>
      </c>
      <c r="U360" s="37">
        <f>INFO!$D$22</f>
        <v>0</v>
      </c>
      <c r="V360" s="37">
        <f>INFO!$D$23</f>
        <v>0</v>
      </c>
      <c r="W360" s="37">
        <f>INFO!$D$24</f>
        <v>0</v>
      </c>
      <c r="X360" s="37">
        <f>INFO!$D$25</f>
        <v>0</v>
      </c>
      <c r="Y360" s="37">
        <f>INFO!$D$26</f>
        <v>0</v>
      </c>
      <c r="Z360" s="37">
        <f>INFO!$D$27</f>
        <v>0</v>
      </c>
      <c r="AA360" s="37">
        <f>INFO!$D$28</f>
        <v>0</v>
      </c>
      <c r="AB360" s="37">
        <f>INFO!$D$29</f>
        <v>0</v>
      </c>
      <c r="AC360" s="54">
        <f>INFO!$J$10</f>
        <v>3812.0250000000001</v>
      </c>
      <c r="AD360" s="37">
        <f>INFO!$J$9</f>
        <v>45.75</v>
      </c>
      <c r="AE360" s="37">
        <f t="shared" si="17"/>
        <v>0</v>
      </c>
    </row>
    <row r="361" spans="1:31">
      <c r="A361" t="s">
        <v>58</v>
      </c>
      <c r="B361" t="s">
        <v>59</v>
      </c>
      <c r="C361" s="39">
        <v>10094</v>
      </c>
      <c r="D361" s="104">
        <f>SUMIFS(HOLDS!P:P,HOLDS!C:C,B361)+SUMIFS(HOLDS!P:P,HOLDS!C:C,"CH.GR.RVSET")</f>
        <v>0</v>
      </c>
      <c r="E361" t="s">
        <v>8</v>
      </c>
      <c r="F361" s="48">
        <f>VLOOKUP(B361,HOLDS!C:T,5,FALSE)</f>
        <v>131</v>
      </c>
      <c r="G361" s="104">
        <f>SUMIFS(HOLDS!P:P,HOLDS!C:C,B361)</f>
        <v>0</v>
      </c>
      <c r="H361" s="48">
        <f t="shared" si="16"/>
        <v>0</v>
      </c>
      <c r="I361" s="37">
        <f>INFO!$D$6</f>
        <v>0</v>
      </c>
      <c r="J361" s="37">
        <f>INFO!$D$7</f>
        <v>0</v>
      </c>
      <c r="K361" s="37">
        <f>INFO!$D$8</f>
        <v>0</v>
      </c>
      <c r="L361" s="37">
        <f>INFO!$D$9</f>
        <v>0</v>
      </c>
      <c r="M361" s="37">
        <f>INFO!$D$10</f>
        <v>0</v>
      </c>
      <c r="N361" s="37">
        <f>INFO!$D$11</f>
        <v>0</v>
      </c>
      <c r="O361" s="37">
        <f>INFO!$D$13</f>
        <v>0</v>
      </c>
      <c r="P361" s="37">
        <f>INFO!$D$14</f>
        <v>0</v>
      </c>
      <c r="Q361" s="37">
        <f>INFO!$D$15</f>
        <v>0</v>
      </c>
      <c r="R361" s="53">
        <f>INFO!$D$17</f>
        <v>0</v>
      </c>
      <c r="S361" s="37">
        <f>INFO!$D$18</f>
        <v>0</v>
      </c>
      <c r="T361" s="37">
        <f>INFO!$D$19</f>
        <v>0</v>
      </c>
      <c r="U361" s="37">
        <f>INFO!$D$22</f>
        <v>0</v>
      </c>
      <c r="V361" s="37">
        <f>INFO!$D$23</f>
        <v>0</v>
      </c>
      <c r="W361" s="37">
        <f>INFO!$D$24</f>
        <v>0</v>
      </c>
      <c r="X361" s="37">
        <f>INFO!$D$25</f>
        <v>0</v>
      </c>
      <c r="Y361" s="37">
        <f>INFO!$D$26</f>
        <v>0</v>
      </c>
      <c r="Z361" s="37">
        <f>INFO!$D$27</f>
        <v>0</v>
      </c>
      <c r="AA361" s="37">
        <f>INFO!$D$28</f>
        <v>0</v>
      </c>
      <c r="AB361" s="37">
        <f>INFO!$D$29</f>
        <v>0</v>
      </c>
      <c r="AC361" s="54">
        <f>INFO!$J$10</f>
        <v>3812.0250000000001</v>
      </c>
      <c r="AD361" s="37">
        <f>INFO!$J$9</f>
        <v>45.75</v>
      </c>
      <c r="AE361" s="37">
        <f t="shared" si="17"/>
        <v>0</v>
      </c>
    </row>
    <row r="362" spans="1:31">
      <c r="A362" t="s">
        <v>60</v>
      </c>
      <c r="B362" t="s">
        <v>61</v>
      </c>
      <c r="C362" s="39">
        <v>10094</v>
      </c>
      <c r="D362" s="104">
        <f>SUMIFS(HOLDS!P:P,HOLDS!C:C,B362)+SUMIFS(HOLDS!P:P,HOLDS!C:C,"CH.GR.RVSET")</f>
        <v>0</v>
      </c>
      <c r="E362" t="s">
        <v>8</v>
      </c>
      <c r="F362" s="48">
        <f>VLOOKUP(B362,HOLDS!C:T,5,FALSE)</f>
        <v>129.5</v>
      </c>
      <c r="G362" s="104">
        <f>SUMIFS(HOLDS!P:P,HOLDS!C:C,B362)</f>
        <v>0</v>
      </c>
      <c r="H362" s="48">
        <f t="shared" si="16"/>
        <v>0</v>
      </c>
      <c r="I362" s="37">
        <f>INFO!$D$6</f>
        <v>0</v>
      </c>
      <c r="J362" s="37">
        <f>INFO!$D$7</f>
        <v>0</v>
      </c>
      <c r="K362" s="37">
        <f>INFO!$D$8</f>
        <v>0</v>
      </c>
      <c r="L362" s="37">
        <f>INFO!$D$9</f>
        <v>0</v>
      </c>
      <c r="M362" s="37">
        <f>INFO!$D$10</f>
        <v>0</v>
      </c>
      <c r="N362" s="37">
        <f>INFO!$D$11</f>
        <v>0</v>
      </c>
      <c r="O362" s="37">
        <f>INFO!$D$13</f>
        <v>0</v>
      </c>
      <c r="P362" s="37">
        <f>INFO!$D$14</f>
        <v>0</v>
      </c>
      <c r="Q362" s="37">
        <f>INFO!$D$15</f>
        <v>0</v>
      </c>
      <c r="R362" s="53">
        <f>INFO!$D$17</f>
        <v>0</v>
      </c>
      <c r="S362" s="37">
        <f>INFO!$D$18</f>
        <v>0</v>
      </c>
      <c r="T362" s="37">
        <f>INFO!$D$19</f>
        <v>0</v>
      </c>
      <c r="U362" s="37">
        <f>INFO!$D$22</f>
        <v>0</v>
      </c>
      <c r="V362" s="37">
        <f>INFO!$D$23</f>
        <v>0</v>
      </c>
      <c r="W362" s="37">
        <f>INFO!$D$24</f>
        <v>0</v>
      </c>
      <c r="X362" s="37">
        <f>INFO!$D$25</f>
        <v>0</v>
      </c>
      <c r="Y362" s="37">
        <f>INFO!$D$26</f>
        <v>0</v>
      </c>
      <c r="Z362" s="37">
        <f>INFO!$D$27</f>
        <v>0</v>
      </c>
      <c r="AA362" s="37">
        <f>INFO!$D$28</f>
        <v>0</v>
      </c>
      <c r="AB362" s="37">
        <f>INFO!$D$29</f>
        <v>0</v>
      </c>
      <c r="AC362" s="54">
        <f>INFO!$J$10</f>
        <v>3812.0250000000001</v>
      </c>
      <c r="AD362" s="37">
        <f>INFO!$J$9</f>
        <v>45.75</v>
      </c>
      <c r="AE362" s="37">
        <f t="shared" si="17"/>
        <v>0</v>
      </c>
    </row>
    <row r="363" spans="1:31">
      <c r="A363" t="s">
        <v>62</v>
      </c>
      <c r="B363" t="s">
        <v>63</v>
      </c>
      <c r="C363" s="39">
        <v>10094</v>
      </c>
      <c r="D363" s="104">
        <f>SUMIFS(HOLDS!P:P,HOLDS!C:C,B363)+SUMIFS(HOLDS!P:P,HOLDS!C:C,"CH.GR.RVSET")</f>
        <v>0</v>
      </c>
      <c r="E363" t="s">
        <v>8</v>
      </c>
      <c r="F363" s="48">
        <f>VLOOKUP(B363,HOLDS!C:T,5,FALSE)</f>
        <v>139.5</v>
      </c>
      <c r="G363" s="104">
        <f>SUMIFS(HOLDS!P:P,HOLDS!C:C,B363)</f>
        <v>0</v>
      </c>
      <c r="H363" s="48">
        <f t="shared" si="16"/>
        <v>0</v>
      </c>
      <c r="I363" s="37">
        <f>INFO!$D$6</f>
        <v>0</v>
      </c>
      <c r="J363" s="37">
        <f>INFO!$D$7</f>
        <v>0</v>
      </c>
      <c r="K363" s="37">
        <f>INFO!$D$8</f>
        <v>0</v>
      </c>
      <c r="L363" s="37">
        <f>INFO!$D$9</f>
        <v>0</v>
      </c>
      <c r="M363" s="37">
        <f>INFO!$D$10</f>
        <v>0</v>
      </c>
      <c r="N363" s="37">
        <f>INFO!$D$11</f>
        <v>0</v>
      </c>
      <c r="O363" s="37">
        <f>INFO!$D$13</f>
        <v>0</v>
      </c>
      <c r="P363" s="37">
        <f>INFO!$D$14</f>
        <v>0</v>
      </c>
      <c r="Q363" s="37">
        <f>INFO!$D$15</f>
        <v>0</v>
      </c>
      <c r="R363" s="53">
        <f>INFO!$D$17</f>
        <v>0</v>
      </c>
      <c r="S363" s="37">
        <f>INFO!$D$18</f>
        <v>0</v>
      </c>
      <c r="T363" s="37">
        <f>INFO!$D$19</f>
        <v>0</v>
      </c>
      <c r="U363" s="37">
        <f>INFO!$D$22</f>
        <v>0</v>
      </c>
      <c r="V363" s="37">
        <f>INFO!$D$23</f>
        <v>0</v>
      </c>
      <c r="W363" s="37">
        <f>INFO!$D$24</f>
        <v>0</v>
      </c>
      <c r="X363" s="37">
        <f>INFO!$D$25</f>
        <v>0</v>
      </c>
      <c r="Y363" s="37">
        <f>INFO!$D$26</f>
        <v>0</v>
      </c>
      <c r="Z363" s="37">
        <f>INFO!$D$27</f>
        <v>0</v>
      </c>
      <c r="AA363" s="37">
        <f>INFO!$D$28</f>
        <v>0</v>
      </c>
      <c r="AB363" s="37">
        <f>INFO!$D$29</f>
        <v>0</v>
      </c>
      <c r="AC363" s="54">
        <f>INFO!$J$10</f>
        <v>3812.0250000000001</v>
      </c>
      <c r="AD363" s="37">
        <f>INFO!$J$9</f>
        <v>45.75</v>
      </c>
      <c r="AE363" s="37">
        <f t="shared" si="17"/>
        <v>0</v>
      </c>
    </row>
    <row r="364" spans="1:31">
      <c r="A364" t="s">
        <v>64</v>
      </c>
      <c r="B364" t="s">
        <v>65</v>
      </c>
      <c r="C364" s="39">
        <v>10094</v>
      </c>
      <c r="D364" s="104">
        <f>SUMIFS(HOLDS!P:P,HOLDS!C:C,B364)+SUMIFS(HOLDS!P:P,HOLDS!C:C,"CH.GR.RVSET")</f>
        <v>0</v>
      </c>
      <c r="E364" t="s">
        <v>8</v>
      </c>
      <c r="F364" s="48">
        <f>VLOOKUP(B364,HOLDS!C:T,5,FALSE)</f>
        <v>131.5</v>
      </c>
      <c r="G364" s="104">
        <f>SUMIFS(HOLDS!P:P,HOLDS!C:C,B364)</f>
        <v>0</v>
      </c>
      <c r="H364" s="48">
        <f t="shared" si="16"/>
        <v>0</v>
      </c>
      <c r="I364" s="37">
        <f>INFO!$D$6</f>
        <v>0</v>
      </c>
      <c r="J364" s="37">
        <f>INFO!$D$7</f>
        <v>0</v>
      </c>
      <c r="K364" s="37">
        <f>INFO!$D$8</f>
        <v>0</v>
      </c>
      <c r="L364" s="37">
        <f>INFO!$D$9</f>
        <v>0</v>
      </c>
      <c r="M364" s="37">
        <f>INFO!$D$10</f>
        <v>0</v>
      </c>
      <c r="N364" s="37">
        <f>INFO!$D$11</f>
        <v>0</v>
      </c>
      <c r="O364" s="37">
        <f>INFO!$D$13</f>
        <v>0</v>
      </c>
      <c r="P364" s="37">
        <f>INFO!$D$14</f>
        <v>0</v>
      </c>
      <c r="Q364" s="37">
        <f>INFO!$D$15</f>
        <v>0</v>
      </c>
      <c r="R364" s="53">
        <f>INFO!$D$17</f>
        <v>0</v>
      </c>
      <c r="S364" s="37">
        <f>INFO!$D$18</f>
        <v>0</v>
      </c>
      <c r="T364" s="37">
        <f>INFO!$D$19</f>
        <v>0</v>
      </c>
      <c r="U364" s="37">
        <f>INFO!$D$22</f>
        <v>0</v>
      </c>
      <c r="V364" s="37">
        <f>INFO!$D$23</f>
        <v>0</v>
      </c>
      <c r="W364" s="37">
        <f>INFO!$D$24</f>
        <v>0</v>
      </c>
      <c r="X364" s="37">
        <f>INFO!$D$25</f>
        <v>0</v>
      </c>
      <c r="Y364" s="37">
        <f>INFO!$D$26</f>
        <v>0</v>
      </c>
      <c r="Z364" s="37">
        <f>INFO!$D$27</f>
        <v>0</v>
      </c>
      <c r="AA364" s="37">
        <f>INFO!$D$28</f>
        <v>0</v>
      </c>
      <c r="AB364" s="37">
        <f>INFO!$D$29</f>
        <v>0</v>
      </c>
      <c r="AC364" s="54">
        <f>INFO!$J$10</f>
        <v>3812.0250000000001</v>
      </c>
      <c r="AD364" s="37">
        <f>INFO!$J$9</f>
        <v>45.75</v>
      </c>
      <c r="AE364" s="37">
        <f t="shared" si="17"/>
        <v>0</v>
      </c>
    </row>
    <row r="365" spans="1:31">
      <c r="A365" t="s">
        <v>66</v>
      </c>
      <c r="B365" t="s">
        <v>67</v>
      </c>
      <c r="C365" s="39">
        <v>10094</v>
      </c>
      <c r="D365" s="104">
        <f>SUMIFS(HOLDS!P:P,HOLDS!C:C,B365)+SUMIFS(HOLDS!P:P,HOLDS!C:C,"CH.GR.RVSET")</f>
        <v>0</v>
      </c>
      <c r="E365" t="s">
        <v>8</v>
      </c>
      <c r="F365" s="48">
        <f>VLOOKUP(B365,HOLDS!C:T,5,FALSE)</f>
        <v>123</v>
      </c>
      <c r="G365" s="104">
        <f>SUMIFS(HOLDS!P:P,HOLDS!C:C,B365)</f>
        <v>0</v>
      </c>
      <c r="H365" s="48">
        <f t="shared" si="16"/>
        <v>0</v>
      </c>
      <c r="I365" s="37">
        <f>INFO!$D$6</f>
        <v>0</v>
      </c>
      <c r="J365" s="37">
        <f>INFO!$D$7</f>
        <v>0</v>
      </c>
      <c r="K365" s="37">
        <f>INFO!$D$8</f>
        <v>0</v>
      </c>
      <c r="L365" s="37">
        <f>INFO!$D$9</f>
        <v>0</v>
      </c>
      <c r="M365" s="37">
        <f>INFO!$D$10</f>
        <v>0</v>
      </c>
      <c r="N365" s="37">
        <f>INFO!$D$11</f>
        <v>0</v>
      </c>
      <c r="O365" s="37">
        <f>INFO!$D$13</f>
        <v>0</v>
      </c>
      <c r="P365" s="37">
        <f>INFO!$D$14</f>
        <v>0</v>
      </c>
      <c r="Q365" s="37">
        <f>INFO!$D$15</f>
        <v>0</v>
      </c>
      <c r="R365" s="53">
        <f>INFO!$D$17</f>
        <v>0</v>
      </c>
      <c r="S365" s="37">
        <f>INFO!$D$18</f>
        <v>0</v>
      </c>
      <c r="T365" s="37">
        <f>INFO!$D$19</f>
        <v>0</v>
      </c>
      <c r="U365" s="37">
        <f>INFO!$D$22</f>
        <v>0</v>
      </c>
      <c r="V365" s="37">
        <f>INFO!$D$23</f>
        <v>0</v>
      </c>
      <c r="W365" s="37">
        <f>INFO!$D$24</f>
        <v>0</v>
      </c>
      <c r="X365" s="37">
        <f>INFO!$D$25</f>
        <v>0</v>
      </c>
      <c r="Y365" s="37">
        <f>INFO!$D$26</f>
        <v>0</v>
      </c>
      <c r="Z365" s="37">
        <f>INFO!$D$27</f>
        <v>0</v>
      </c>
      <c r="AA365" s="37">
        <f>INFO!$D$28</f>
        <v>0</v>
      </c>
      <c r="AB365" s="37">
        <f>INFO!$D$29</f>
        <v>0</v>
      </c>
      <c r="AC365" s="54">
        <f>INFO!$J$10</f>
        <v>3812.0250000000001</v>
      </c>
      <c r="AD365" s="37">
        <f>INFO!$J$9</f>
        <v>45.75</v>
      </c>
      <c r="AE365" s="37">
        <f t="shared" si="17"/>
        <v>0</v>
      </c>
    </row>
    <row r="366" spans="1:31">
      <c r="A366" t="s">
        <v>68</v>
      </c>
      <c r="B366" t="s">
        <v>69</v>
      </c>
      <c r="C366" s="39">
        <v>10094</v>
      </c>
      <c r="D366" s="104">
        <f>SUMIFS(HOLDS!P:P,HOLDS!C:C,B366)+SUMIFS(HOLDS!P:P,HOLDS!C:C,"CH.GR.RVSET")</f>
        <v>0</v>
      </c>
      <c r="E366" t="s">
        <v>8</v>
      </c>
      <c r="F366" s="48">
        <f>VLOOKUP(B366,HOLDS!C:T,5,FALSE)</f>
        <v>136.5</v>
      </c>
      <c r="G366" s="104">
        <f>SUMIFS(HOLDS!P:P,HOLDS!C:C,B366)</f>
        <v>0</v>
      </c>
      <c r="H366" s="48">
        <f t="shared" si="16"/>
        <v>0</v>
      </c>
      <c r="I366" s="37">
        <f>INFO!$D$6</f>
        <v>0</v>
      </c>
      <c r="J366" s="37">
        <f>INFO!$D$7</f>
        <v>0</v>
      </c>
      <c r="K366" s="37">
        <f>INFO!$D$8</f>
        <v>0</v>
      </c>
      <c r="L366" s="37">
        <f>INFO!$D$9</f>
        <v>0</v>
      </c>
      <c r="M366" s="37">
        <f>INFO!$D$10</f>
        <v>0</v>
      </c>
      <c r="N366" s="37">
        <f>INFO!$D$11</f>
        <v>0</v>
      </c>
      <c r="O366" s="37">
        <f>INFO!$D$13</f>
        <v>0</v>
      </c>
      <c r="P366" s="37">
        <f>INFO!$D$14</f>
        <v>0</v>
      </c>
      <c r="Q366" s="37">
        <f>INFO!$D$15</f>
        <v>0</v>
      </c>
      <c r="R366" s="53">
        <f>INFO!$D$17</f>
        <v>0</v>
      </c>
      <c r="S366" s="37">
        <f>INFO!$D$18</f>
        <v>0</v>
      </c>
      <c r="T366" s="37">
        <f>INFO!$D$19</f>
        <v>0</v>
      </c>
      <c r="U366" s="37">
        <f>INFO!$D$22</f>
        <v>0</v>
      </c>
      <c r="V366" s="37">
        <f>INFO!$D$23</f>
        <v>0</v>
      </c>
      <c r="W366" s="37">
        <f>INFO!$D$24</f>
        <v>0</v>
      </c>
      <c r="X366" s="37">
        <f>INFO!$D$25</f>
        <v>0</v>
      </c>
      <c r="Y366" s="37">
        <f>INFO!$D$26</f>
        <v>0</v>
      </c>
      <c r="Z366" s="37">
        <f>INFO!$D$27</f>
        <v>0</v>
      </c>
      <c r="AA366" s="37">
        <f>INFO!$D$28</f>
        <v>0</v>
      </c>
      <c r="AB366" s="37">
        <f>INFO!$D$29</f>
        <v>0</v>
      </c>
      <c r="AC366" s="54">
        <f>INFO!$J$10</f>
        <v>3812.0250000000001</v>
      </c>
      <c r="AD366" s="37">
        <f>INFO!$J$9</f>
        <v>45.75</v>
      </c>
      <c r="AE366" s="37">
        <f t="shared" si="17"/>
        <v>0</v>
      </c>
    </row>
    <row r="367" spans="1:31">
      <c r="A367" t="s">
        <v>70</v>
      </c>
      <c r="B367" t="s">
        <v>71</v>
      </c>
      <c r="C367" s="39">
        <v>10094</v>
      </c>
      <c r="D367" s="104">
        <f>SUMIFS(HOLDS!P:P,HOLDS!C:C,B367)+SUMIFS(HOLDS!P:P,HOLDS!C:C,"CH.GR.RVSET")</f>
        <v>0</v>
      </c>
      <c r="E367" t="s">
        <v>8</v>
      </c>
      <c r="F367" s="48">
        <f>VLOOKUP(B367,HOLDS!C:T,5,FALSE)</f>
        <v>159.5</v>
      </c>
      <c r="G367" s="104">
        <f>SUMIFS(HOLDS!P:P,HOLDS!C:C,B367)</f>
        <v>0</v>
      </c>
      <c r="H367" s="48">
        <f t="shared" si="16"/>
        <v>0</v>
      </c>
      <c r="I367" s="37">
        <f>INFO!$D$6</f>
        <v>0</v>
      </c>
      <c r="J367" s="37">
        <f>INFO!$D$7</f>
        <v>0</v>
      </c>
      <c r="K367" s="37">
        <f>INFO!$D$8</f>
        <v>0</v>
      </c>
      <c r="L367" s="37">
        <f>INFO!$D$9</f>
        <v>0</v>
      </c>
      <c r="M367" s="37">
        <f>INFO!$D$10</f>
        <v>0</v>
      </c>
      <c r="N367" s="37">
        <f>INFO!$D$11</f>
        <v>0</v>
      </c>
      <c r="O367" s="37">
        <f>INFO!$D$13</f>
        <v>0</v>
      </c>
      <c r="P367" s="37">
        <f>INFO!$D$14</f>
        <v>0</v>
      </c>
      <c r="Q367" s="37">
        <f>INFO!$D$15</f>
        <v>0</v>
      </c>
      <c r="R367" s="53">
        <f>INFO!$D$17</f>
        <v>0</v>
      </c>
      <c r="S367" s="37">
        <f>INFO!$D$18</f>
        <v>0</v>
      </c>
      <c r="T367" s="37">
        <f>INFO!$D$19</f>
        <v>0</v>
      </c>
      <c r="U367" s="37">
        <f>INFO!$D$22</f>
        <v>0</v>
      </c>
      <c r="V367" s="37">
        <f>INFO!$D$23</f>
        <v>0</v>
      </c>
      <c r="W367" s="37">
        <f>INFO!$D$24</f>
        <v>0</v>
      </c>
      <c r="X367" s="37">
        <f>INFO!$D$25</f>
        <v>0</v>
      </c>
      <c r="Y367" s="37">
        <f>INFO!$D$26</f>
        <v>0</v>
      </c>
      <c r="Z367" s="37">
        <f>INFO!$D$27</f>
        <v>0</v>
      </c>
      <c r="AA367" s="37">
        <f>INFO!$D$28</f>
        <v>0</v>
      </c>
      <c r="AB367" s="37">
        <f>INFO!$D$29</f>
        <v>0</v>
      </c>
      <c r="AC367" s="54">
        <f>INFO!$J$10</f>
        <v>3812.0250000000001</v>
      </c>
      <c r="AD367" s="37">
        <f>INFO!$J$9</f>
        <v>45.75</v>
      </c>
      <c r="AE367" s="37">
        <f t="shared" si="17"/>
        <v>0</v>
      </c>
    </row>
    <row r="368" spans="1:31">
      <c r="A368" t="s">
        <v>73</v>
      </c>
      <c r="B368" t="s">
        <v>74</v>
      </c>
      <c r="C368" s="39">
        <v>10094</v>
      </c>
      <c r="D368" s="104">
        <f>SUMIFS(HOLDS!P:P,HOLDS!C:C,B368)+SUMIFS(HOLDS!P:P,HOLDS!C:C,"CH.GR.RVSET")</f>
        <v>0</v>
      </c>
      <c r="E368" t="s">
        <v>8</v>
      </c>
      <c r="F368" s="48">
        <f>VLOOKUP(B368,HOLDS!C:T,5,FALSE)</f>
        <v>161.5</v>
      </c>
      <c r="G368" s="104">
        <f>SUMIFS(HOLDS!P:P,HOLDS!C:C,B368)</f>
        <v>0</v>
      </c>
      <c r="H368" s="48">
        <f t="shared" si="16"/>
        <v>0</v>
      </c>
      <c r="I368" s="37">
        <f>INFO!$D$6</f>
        <v>0</v>
      </c>
      <c r="J368" s="37">
        <f>INFO!$D$7</f>
        <v>0</v>
      </c>
      <c r="K368" s="37">
        <f>INFO!$D$8</f>
        <v>0</v>
      </c>
      <c r="L368" s="37">
        <f>INFO!$D$9</f>
        <v>0</v>
      </c>
      <c r="M368" s="37">
        <f>INFO!$D$10</f>
        <v>0</v>
      </c>
      <c r="N368" s="37">
        <f>INFO!$D$11</f>
        <v>0</v>
      </c>
      <c r="O368" s="37">
        <f>INFO!$D$13</f>
        <v>0</v>
      </c>
      <c r="P368" s="37">
        <f>INFO!$D$14</f>
        <v>0</v>
      </c>
      <c r="Q368" s="37">
        <f>INFO!$D$15</f>
        <v>0</v>
      </c>
      <c r="R368" s="53">
        <f>INFO!$D$17</f>
        <v>0</v>
      </c>
      <c r="S368" s="37">
        <f>INFO!$D$18</f>
        <v>0</v>
      </c>
      <c r="T368" s="37">
        <f>INFO!$D$19</f>
        <v>0</v>
      </c>
      <c r="U368" s="37">
        <f>INFO!$D$22</f>
        <v>0</v>
      </c>
      <c r="V368" s="37">
        <f>INFO!$D$23</f>
        <v>0</v>
      </c>
      <c r="W368" s="37">
        <f>INFO!$D$24</f>
        <v>0</v>
      </c>
      <c r="X368" s="37">
        <f>INFO!$D$25</f>
        <v>0</v>
      </c>
      <c r="Y368" s="37">
        <f>INFO!$D$26</f>
        <v>0</v>
      </c>
      <c r="Z368" s="37">
        <f>INFO!$D$27</f>
        <v>0</v>
      </c>
      <c r="AA368" s="37">
        <f>INFO!$D$28</f>
        <v>0</v>
      </c>
      <c r="AB368" s="37">
        <f>INFO!$D$29</f>
        <v>0</v>
      </c>
      <c r="AC368" s="54">
        <f>INFO!$J$10</f>
        <v>3812.0250000000001</v>
      </c>
      <c r="AD368" s="37">
        <f>INFO!$J$9</f>
        <v>45.75</v>
      </c>
      <c r="AE368" s="37">
        <f t="shared" si="17"/>
        <v>0</v>
      </c>
    </row>
    <row r="369" spans="1:31">
      <c r="A369" t="s">
        <v>75</v>
      </c>
      <c r="B369" t="s">
        <v>76</v>
      </c>
      <c r="C369" s="39">
        <v>10094</v>
      </c>
      <c r="D369" s="104">
        <f>SUMIFS(HOLDS!P:P,HOLDS!C:C,B369)+SUMIFS(HOLDS!P:P,HOLDS!C:C,"CH.GR.RVSET")</f>
        <v>0</v>
      </c>
      <c r="E369" t="s">
        <v>8</v>
      </c>
      <c r="F369" s="48">
        <f>VLOOKUP(B369,HOLDS!C:T,5,FALSE)</f>
        <v>227.5</v>
      </c>
      <c r="G369" s="104">
        <f>SUMIFS(HOLDS!P:P,HOLDS!C:C,B369)</f>
        <v>0</v>
      </c>
      <c r="H369" s="48">
        <f t="shared" si="16"/>
        <v>0</v>
      </c>
      <c r="I369" s="37">
        <f>INFO!$D$6</f>
        <v>0</v>
      </c>
      <c r="J369" s="37">
        <f>INFO!$D$7</f>
        <v>0</v>
      </c>
      <c r="K369" s="37">
        <f>INFO!$D$8</f>
        <v>0</v>
      </c>
      <c r="L369" s="37">
        <f>INFO!$D$9</f>
        <v>0</v>
      </c>
      <c r="M369" s="37">
        <f>INFO!$D$10</f>
        <v>0</v>
      </c>
      <c r="N369" s="37">
        <f>INFO!$D$11</f>
        <v>0</v>
      </c>
      <c r="O369" s="37">
        <f>INFO!$D$13</f>
        <v>0</v>
      </c>
      <c r="P369" s="37">
        <f>INFO!$D$14</f>
        <v>0</v>
      </c>
      <c r="Q369" s="37">
        <f>INFO!$D$15</f>
        <v>0</v>
      </c>
      <c r="R369" s="53">
        <f>INFO!$D$17</f>
        <v>0</v>
      </c>
      <c r="S369" s="37">
        <f>INFO!$D$18</f>
        <v>0</v>
      </c>
      <c r="T369" s="37">
        <f>INFO!$D$19</f>
        <v>0</v>
      </c>
      <c r="U369" s="37">
        <f>INFO!$D$22</f>
        <v>0</v>
      </c>
      <c r="V369" s="37">
        <f>INFO!$D$23</f>
        <v>0</v>
      </c>
      <c r="W369" s="37">
        <f>INFO!$D$24</f>
        <v>0</v>
      </c>
      <c r="X369" s="37">
        <f>INFO!$D$25</f>
        <v>0</v>
      </c>
      <c r="Y369" s="37">
        <f>INFO!$D$26</f>
        <v>0</v>
      </c>
      <c r="Z369" s="37">
        <f>INFO!$D$27</f>
        <v>0</v>
      </c>
      <c r="AA369" s="37">
        <f>INFO!$D$28</f>
        <v>0</v>
      </c>
      <c r="AB369" s="37">
        <f>INFO!$D$29</f>
        <v>0</v>
      </c>
      <c r="AC369" s="54">
        <f>INFO!$J$10</f>
        <v>3812.0250000000001</v>
      </c>
      <c r="AD369" s="37">
        <f>INFO!$J$9</f>
        <v>45.75</v>
      </c>
      <c r="AE369" s="37">
        <f t="shared" si="17"/>
        <v>0</v>
      </c>
    </row>
    <row r="370" spans="1:31">
      <c r="A370" t="s">
        <v>77</v>
      </c>
      <c r="B370" t="s">
        <v>78</v>
      </c>
      <c r="C370" s="39">
        <v>10094</v>
      </c>
      <c r="D370" s="104">
        <f>SUMIFS(HOLDS!P:P,HOLDS!C:C,B370)+SUMIFS(HOLDS!P:P,HOLDS!C:C,"CH.GR.RVSET")</f>
        <v>0</v>
      </c>
      <c r="E370" t="s">
        <v>8</v>
      </c>
      <c r="F370" s="48">
        <f>VLOOKUP(B370,HOLDS!C:T,5,FALSE)</f>
        <v>153</v>
      </c>
      <c r="G370" s="104">
        <f>SUMIFS(HOLDS!P:P,HOLDS!C:C,B370)</f>
        <v>0</v>
      </c>
      <c r="H370" s="48">
        <f t="shared" si="16"/>
        <v>0</v>
      </c>
      <c r="I370" s="37">
        <f>INFO!$D$6</f>
        <v>0</v>
      </c>
      <c r="J370" s="37">
        <f>INFO!$D$7</f>
        <v>0</v>
      </c>
      <c r="K370" s="37">
        <f>INFO!$D$8</f>
        <v>0</v>
      </c>
      <c r="L370" s="37">
        <f>INFO!$D$9</f>
        <v>0</v>
      </c>
      <c r="M370" s="37">
        <f>INFO!$D$10</f>
        <v>0</v>
      </c>
      <c r="N370" s="37">
        <f>INFO!$D$11</f>
        <v>0</v>
      </c>
      <c r="O370" s="37">
        <f>INFO!$D$13</f>
        <v>0</v>
      </c>
      <c r="P370" s="37">
        <f>INFO!$D$14</f>
        <v>0</v>
      </c>
      <c r="Q370" s="37">
        <f>INFO!$D$15</f>
        <v>0</v>
      </c>
      <c r="R370" s="53">
        <f>INFO!$D$17</f>
        <v>0</v>
      </c>
      <c r="S370" s="37">
        <f>INFO!$D$18</f>
        <v>0</v>
      </c>
      <c r="T370" s="37">
        <f>INFO!$D$19</f>
        <v>0</v>
      </c>
      <c r="U370" s="37">
        <f>INFO!$D$22</f>
        <v>0</v>
      </c>
      <c r="V370" s="37">
        <f>INFO!$D$23</f>
        <v>0</v>
      </c>
      <c r="W370" s="37">
        <f>INFO!$D$24</f>
        <v>0</v>
      </c>
      <c r="X370" s="37">
        <f>INFO!$D$25</f>
        <v>0</v>
      </c>
      <c r="Y370" s="37">
        <f>INFO!$D$26</f>
        <v>0</v>
      </c>
      <c r="Z370" s="37">
        <f>INFO!$D$27</f>
        <v>0</v>
      </c>
      <c r="AA370" s="37">
        <f>INFO!$D$28</f>
        <v>0</v>
      </c>
      <c r="AB370" s="37">
        <f>INFO!$D$29</f>
        <v>0</v>
      </c>
      <c r="AC370" s="54">
        <f>INFO!$J$10</f>
        <v>3812.0250000000001</v>
      </c>
      <c r="AD370" s="37">
        <f>INFO!$J$9</f>
        <v>45.75</v>
      </c>
      <c r="AE370" s="37">
        <f t="shared" si="17"/>
        <v>0</v>
      </c>
    </row>
    <row r="371" spans="1:31">
      <c r="A371" t="s">
        <v>79</v>
      </c>
      <c r="B371" t="s">
        <v>80</v>
      </c>
      <c r="C371" s="39">
        <v>10094</v>
      </c>
      <c r="D371" s="104">
        <f>SUMIFS(HOLDS!P:P,HOLDS!C:C,B371)+SUMIFS(HOLDS!P:P,HOLDS!C:C,"CH.GR.RVSET")</f>
        <v>0</v>
      </c>
      <c r="E371" t="s">
        <v>8</v>
      </c>
      <c r="F371" s="48">
        <f>VLOOKUP(B371,HOLDS!C:T,5,FALSE)</f>
        <v>141</v>
      </c>
      <c r="G371" s="104">
        <f>SUMIFS(HOLDS!P:P,HOLDS!C:C,B371)</f>
        <v>0</v>
      </c>
      <c r="H371" s="48">
        <f t="shared" si="16"/>
        <v>0</v>
      </c>
      <c r="I371" s="37">
        <f>INFO!$D$6</f>
        <v>0</v>
      </c>
      <c r="J371" s="37">
        <f>INFO!$D$7</f>
        <v>0</v>
      </c>
      <c r="K371" s="37">
        <f>INFO!$D$8</f>
        <v>0</v>
      </c>
      <c r="L371" s="37">
        <f>INFO!$D$9</f>
        <v>0</v>
      </c>
      <c r="M371" s="37">
        <f>INFO!$D$10</f>
        <v>0</v>
      </c>
      <c r="N371" s="37">
        <f>INFO!$D$11</f>
        <v>0</v>
      </c>
      <c r="O371" s="37">
        <f>INFO!$D$13</f>
        <v>0</v>
      </c>
      <c r="P371" s="37">
        <f>INFO!$D$14</f>
        <v>0</v>
      </c>
      <c r="Q371" s="37">
        <f>INFO!$D$15</f>
        <v>0</v>
      </c>
      <c r="R371" s="53">
        <f>INFO!$D$17</f>
        <v>0</v>
      </c>
      <c r="S371" s="37">
        <f>INFO!$D$18</f>
        <v>0</v>
      </c>
      <c r="T371" s="37">
        <f>INFO!$D$19</f>
        <v>0</v>
      </c>
      <c r="U371" s="37">
        <f>INFO!$D$22</f>
        <v>0</v>
      </c>
      <c r="V371" s="37">
        <f>INFO!$D$23</f>
        <v>0</v>
      </c>
      <c r="W371" s="37">
        <f>INFO!$D$24</f>
        <v>0</v>
      </c>
      <c r="X371" s="37">
        <f>INFO!$D$25</f>
        <v>0</v>
      </c>
      <c r="Y371" s="37">
        <f>INFO!$D$26</f>
        <v>0</v>
      </c>
      <c r="Z371" s="37">
        <f>INFO!$D$27</f>
        <v>0</v>
      </c>
      <c r="AA371" s="37">
        <f>INFO!$D$28</f>
        <v>0</v>
      </c>
      <c r="AB371" s="37">
        <f>INFO!$D$29</f>
        <v>0</v>
      </c>
      <c r="AC371" s="54">
        <f>INFO!$J$10</f>
        <v>3812.0250000000001</v>
      </c>
      <c r="AD371" s="37">
        <f>INFO!$J$9</f>
        <v>45.75</v>
      </c>
      <c r="AE371" s="37">
        <f t="shared" si="17"/>
        <v>0</v>
      </c>
    </row>
    <row r="372" spans="1:31">
      <c r="A372" t="s">
        <v>81</v>
      </c>
      <c r="B372" t="s">
        <v>82</v>
      </c>
      <c r="C372" s="39">
        <v>10094</v>
      </c>
      <c r="D372" s="104">
        <f>SUMIFS(HOLDS!P:P,HOLDS!C:C,B372)+SUMIFS(HOLDS!P:P,HOLDS!C:C,"CH.GR.RVSET")</f>
        <v>0</v>
      </c>
      <c r="E372" t="s">
        <v>8</v>
      </c>
      <c r="F372" s="48">
        <f>VLOOKUP(B372,HOLDS!C:T,5,FALSE)</f>
        <v>129.5</v>
      </c>
      <c r="G372" s="104">
        <f>SUMIFS(HOLDS!P:P,HOLDS!C:C,B372)</f>
        <v>0</v>
      </c>
      <c r="H372" s="48">
        <f t="shared" si="16"/>
        <v>0</v>
      </c>
      <c r="I372" s="37">
        <f>INFO!$D$6</f>
        <v>0</v>
      </c>
      <c r="J372" s="37">
        <f>INFO!$D$7</f>
        <v>0</v>
      </c>
      <c r="K372" s="37">
        <f>INFO!$D$8</f>
        <v>0</v>
      </c>
      <c r="L372" s="37">
        <f>INFO!$D$9</f>
        <v>0</v>
      </c>
      <c r="M372" s="37">
        <f>INFO!$D$10</f>
        <v>0</v>
      </c>
      <c r="N372" s="37">
        <f>INFO!$D$11</f>
        <v>0</v>
      </c>
      <c r="O372" s="37">
        <f>INFO!$D$13</f>
        <v>0</v>
      </c>
      <c r="P372" s="37">
        <f>INFO!$D$14</f>
        <v>0</v>
      </c>
      <c r="Q372" s="37">
        <f>INFO!$D$15</f>
        <v>0</v>
      </c>
      <c r="R372" s="53">
        <f>INFO!$D$17</f>
        <v>0</v>
      </c>
      <c r="S372" s="37">
        <f>INFO!$D$18</f>
        <v>0</v>
      </c>
      <c r="T372" s="37">
        <f>INFO!$D$19</f>
        <v>0</v>
      </c>
      <c r="U372" s="37">
        <f>INFO!$D$22</f>
        <v>0</v>
      </c>
      <c r="V372" s="37">
        <f>INFO!$D$23</f>
        <v>0</v>
      </c>
      <c r="W372" s="37">
        <f>INFO!$D$24</f>
        <v>0</v>
      </c>
      <c r="X372" s="37">
        <f>INFO!$D$25</f>
        <v>0</v>
      </c>
      <c r="Y372" s="37">
        <f>INFO!$D$26</f>
        <v>0</v>
      </c>
      <c r="Z372" s="37">
        <f>INFO!$D$27</f>
        <v>0</v>
      </c>
      <c r="AA372" s="37">
        <f>INFO!$D$28</f>
        <v>0</v>
      </c>
      <c r="AB372" s="37">
        <f>INFO!$D$29</f>
        <v>0</v>
      </c>
      <c r="AC372" s="54">
        <f>INFO!$J$10</f>
        <v>3812.0250000000001</v>
      </c>
      <c r="AD372" s="37">
        <f>INFO!$J$9</f>
        <v>45.75</v>
      </c>
      <c r="AE372" s="37">
        <f t="shared" si="17"/>
        <v>0</v>
      </c>
    </row>
    <row r="373" spans="1:31">
      <c r="A373" t="s">
        <v>83</v>
      </c>
      <c r="B373" t="s">
        <v>84</v>
      </c>
      <c r="C373" s="39">
        <v>10094</v>
      </c>
      <c r="D373" s="104">
        <f>SUMIFS(HOLDS!P:P,HOLDS!C:C,B373)+SUMIFS(HOLDS!P:P,HOLDS!C:C,"CH.GR.RVSET")</f>
        <v>0</v>
      </c>
      <c r="E373" t="s">
        <v>8</v>
      </c>
      <c r="F373" s="48">
        <f>VLOOKUP(B373,HOLDS!C:T,5,FALSE)</f>
        <v>126.5</v>
      </c>
      <c r="G373" s="104">
        <f>SUMIFS(HOLDS!P:P,HOLDS!C:C,B373)</f>
        <v>0</v>
      </c>
      <c r="H373" s="48">
        <f t="shared" si="16"/>
        <v>0</v>
      </c>
      <c r="I373" s="37">
        <f>INFO!$D$6</f>
        <v>0</v>
      </c>
      <c r="J373" s="37">
        <f>INFO!$D$7</f>
        <v>0</v>
      </c>
      <c r="K373" s="37">
        <f>INFO!$D$8</f>
        <v>0</v>
      </c>
      <c r="L373" s="37">
        <f>INFO!$D$9</f>
        <v>0</v>
      </c>
      <c r="M373" s="37">
        <f>INFO!$D$10</f>
        <v>0</v>
      </c>
      <c r="N373" s="37">
        <f>INFO!$D$11</f>
        <v>0</v>
      </c>
      <c r="O373" s="37">
        <f>INFO!$D$13</f>
        <v>0</v>
      </c>
      <c r="P373" s="37">
        <f>INFO!$D$14</f>
        <v>0</v>
      </c>
      <c r="Q373" s="37">
        <f>INFO!$D$15</f>
        <v>0</v>
      </c>
      <c r="R373" s="53">
        <f>INFO!$D$17</f>
        <v>0</v>
      </c>
      <c r="S373" s="37">
        <f>INFO!$D$18</f>
        <v>0</v>
      </c>
      <c r="T373" s="37">
        <f>INFO!$D$19</f>
        <v>0</v>
      </c>
      <c r="U373" s="37">
        <f>INFO!$D$22</f>
        <v>0</v>
      </c>
      <c r="V373" s="37">
        <f>INFO!$D$23</f>
        <v>0</v>
      </c>
      <c r="W373" s="37">
        <f>INFO!$D$24</f>
        <v>0</v>
      </c>
      <c r="X373" s="37">
        <f>INFO!$D$25</f>
        <v>0</v>
      </c>
      <c r="Y373" s="37">
        <f>INFO!$D$26</f>
        <v>0</v>
      </c>
      <c r="Z373" s="37">
        <f>INFO!$D$27</f>
        <v>0</v>
      </c>
      <c r="AA373" s="37">
        <f>INFO!$D$28</f>
        <v>0</v>
      </c>
      <c r="AB373" s="37">
        <f>INFO!$D$29</f>
        <v>0</v>
      </c>
      <c r="AC373" s="54">
        <f>INFO!$J$10</f>
        <v>3812.0250000000001</v>
      </c>
      <c r="AD373" s="37">
        <f>INFO!$J$9</f>
        <v>45.75</v>
      </c>
      <c r="AE373" s="37">
        <f t="shared" si="17"/>
        <v>0</v>
      </c>
    </row>
    <row r="374" spans="1:31">
      <c r="A374" t="s">
        <v>85</v>
      </c>
      <c r="B374" t="s">
        <v>86</v>
      </c>
      <c r="C374" s="39">
        <v>10094</v>
      </c>
      <c r="D374" s="104">
        <f>SUMIFS(HOLDS!P:P,HOLDS!C:C,B374)+SUMIFS(HOLDS!P:P,HOLDS!C:C,"CH.GR.RVSET")</f>
        <v>0</v>
      </c>
      <c r="E374" t="s">
        <v>8</v>
      </c>
      <c r="F374" s="48">
        <f>VLOOKUP(B374,HOLDS!C:T,5,FALSE)</f>
        <v>126</v>
      </c>
      <c r="G374" s="104">
        <f>SUMIFS(HOLDS!P:P,HOLDS!C:C,B374)</f>
        <v>0</v>
      </c>
      <c r="H374" s="48">
        <f t="shared" si="16"/>
        <v>0</v>
      </c>
      <c r="I374" s="37">
        <f>INFO!$D$6</f>
        <v>0</v>
      </c>
      <c r="J374" s="37">
        <f>INFO!$D$7</f>
        <v>0</v>
      </c>
      <c r="K374" s="37">
        <f>INFO!$D$8</f>
        <v>0</v>
      </c>
      <c r="L374" s="37">
        <f>INFO!$D$9</f>
        <v>0</v>
      </c>
      <c r="M374" s="37">
        <f>INFO!$D$10</f>
        <v>0</v>
      </c>
      <c r="N374" s="37">
        <f>INFO!$D$11</f>
        <v>0</v>
      </c>
      <c r="O374" s="37">
        <f>INFO!$D$13</f>
        <v>0</v>
      </c>
      <c r="P374" s="37">
        <f>INFO!$D$14</f>
        <v>0</v>
      </c>
      <c r="Q374" s="37">
        <f>INFO!$D$15</f>
        <v>0</v>
      </c>
      <c r="R374" s="53">
        <f>INFO!$D$17</f>
        <v>0</v>
      </c>
      <c r="S374" s="37">
        <f>INFO!$D$18</f>
        <v>0</v>
      </c>
      <c r="T374" s="37">
        <f>INFO!$D$19</f>
        <v>0</v>
      </c>
      <c r="U374" s="37">
        <f>INFO!$D$22</f>
        <v>0</v>
      </c>
      <c r="V374" s="37">
        <f>INFO!$D$23</f>
        <v>0</v>
      </c>
      <c r="W374" s="37">
        <f>INFO!$D$24</f>
        <v>0</v>
      </c>
      <c r="X374" s="37">
        <f>INFO!$D$25</f>
        <v>0</v>
      </c>
      <c r="Y374" s="37">
        <f>INFO!$D$26</f>
        <v>0</v>
      </c>
      <c r="Z374" s="37">
        <f>INFO!$D$27</f>
        <v>0</v>
      </c>
      <c r="AA374" s="37">
        <f>INFO!$D$28</f>
        <v>0</v>
      </c>
      <c r="AB374" s="37">
        <f>INFO!$D$29</f>
        <v>0</v>
      </c>
      <c r="AC374" s="54">
        <f>INFO!$J$10</f>
        <v>3812.0250000000001</v>
      </c>
      <c r="AD374" s="37">
        <f>INFO!$J$9</f>
        <v>45.75</v>
      </c>
      <c r="AE374" s="37">
        <f t="shared" si="17"/>
        <v>0</v>
      </c>
    </row>
    <row r="375" spans="1:31">
      <c r="A375" t="s">
        <v>87</v>
      </c>
      <c r="B375" t="s">
        <v>88</v>
      </c>
      <c r="C375" s="39">
        <v>10094</v>
      </c>
      <c r="D375" s="104">
        <f>SUMIFS(HOLDS!P:P,HOLDS!C:C,B375)+SUMIFS(HOLDS!P:P,HOLDS!C:C,"CH.GR.RVSET")</f>
        <v>0</v>
      </c>
      <c r="E375" t="s">
        <v>8</v>
      </c>
      <c r="F375" s="48">
        <f>VLOOKUP(B375,HOLDS!C:T,5,FALSE)</f>
        <v>133</v>
      </c>
      <c r="G375" s="104">
        <f>SUMIFS(HOLDS!P:P,HOLDS!C:C,B375)</f>
        <v>0</v>
      </c>
      <c r="H375" s="48">
        <f t="shared" si="16"/>
        <v>0</v>
      </c>
      <c r="I375" s="37">
        <f>INFO!$D$6</f>
        <v>0</v>
      </c>
      <c r="J375" s="37">
        <f>INFO!$D$7</f>
        <v>0</v>
      </c>
      <c r="K375" s="37">
        <f>INFO!$D$8</f>
        <v>0</v>
      </c>
      <c r="L375" s="37">
        <f>INFO!$D$9</f>
        <v>0</v>
      </c>
      <c r="M375" s="37">
        <f>INFO!$D$10</f>
        <v>0</v>
      </c>
      <c r="N375" s="37">
        <f>INFO!$D$11</f>
        <v>0</v>
      </c>
      <c r="O375" s="37">
        <f>INFO!$D$13</f>
        <v>0</v>
      </c>
      <c r="P375" s="37">
        <f>INFO!$D$14</f>
        <v>0</v>
      </c>
      <c r="Q375" s="37">
        <f>INFO!$D$15</f>
        <v>0</v>
      </c>
      <c r="R375" s="53">
        <f>INFO!$D$17</f>
        <v>0</v>
      </c>
      <c r="S375" s="37">
        <f>INFO!$D$18</f>
        <v>0</v>
      </c>
      <c r="T375" s="37">
        <f>INFO!$D$19</f>
        <v>0</v>
      </c>
      <c r="U375" s="37">
        <f>INFO!$D$22</f>
        <v>0</v>
      </c>
      <c r="V375" s="37">
        <f>INFO!$D$23</f>
        <v>0</v>
      </c>
      <c r="W375" s="37">
        <f>INFO!$D$24</f>
        <v>0</v>
      </c>
      <c r="X375" s="37">
        <f>INFO!$D$25</f>
        <v>0</v>
      </c>
      <c r="Y375" s="37">
        <f>INFO!$D$26</f>
        <v>0</v>
      </c>
      <c r="Z375" s="37">
        <f>INFO!$D$27</f>
        <v>0</v>
      </c>
      <c r="AA375" s="37">
        <f>INFO!$D$28</f>
        <v>0</v>
      </c>
      <c r="AB375" s="37">
        <f>INFO!$D$29</f>
        <v>0</v>
      </c>
      <c r="AC375" s="54">
        <f>INFO!$J$10</f>
        <v>3812.0250000000001</v>
      </c>
      <c r="AD375" s="37">
        <f>INFO!$J$9</f>
        <v>45.75</v>
      </c>
      <c r="AE375" s="37">
        <f t="shared" si="17"/>
        <v>0</v>
      </c>
    </row>
    <row r="376" spans="1:31">
      <c r="A376" t="s">
        <v>89</v>
      </c>
      <c r="B376" t="s">
        <v>90</v>
      </c>
      <c r="C376" s="39">
        <v>10094</v>
      </c>
      <c r="D376" s="104">
        <f>SUMIFS(HOLDS!P:P,HOLDS!C:C,B376)+SUMIFS(HOLDS!P:P,HOLDS!C:C,"CH.GR.RVSET")</f>
        <v>0</v>
      </c>
      <c r="E376" t="s">
        <v>8</v>
      </c>
      <c r="F376" s="48">
        <f>VLOOKUP(B376,HOLDS!C:T,5,FALSE)</f>
        <v>152.5</v>
      </c>
      <c r="G376" s="104">
        <f>SUMIFS(HOLDS!P:P,HOLDS!C:C,B376)</f>
        <v>0</v>
      </c>
      <c r="H376" s="48">
        <f t="shared" si="16"/>
        <v>0</v>
      </c>
      <c r="I376" s="37">
        <f>INFO!$D$6</f>
        <v>0</v>
      </c>
      <c r="J376" s="37">
        <f>INFO!$D$7</f>
        <v>0</v>
      </c>
      <c r="K376" s="37">
        <f>INFO!$D$8</f>
        <v>0</v>
      </c>
      <c r="L376" s="37">
        <f>INFO!$D$9</f>
        <v>0</v>
      </c>
      <c r="M376" s="37">
        <f>INFO!$D$10</f>
        <v>0</v>
      </c>
      <c r="N376" s="37">
        <f>INFO!$D$11</f>
        <v>0</v>
      </c>
      <c r="O376" s="37">
        <f>INFO!$D$13</f>
        <v>0</v>
      </c>
      <c r="P376" s="37">
        <f>INFO!$D$14</f>
        <v>0</v>
      </c>
      <c r="Q376" s="37">
        <f>INFO!$D$15</f>
        <v>0</v>
      </c>
      <c r="R376" s="53">
        <f>INFO!$D$17</f>
        <v>0</v>
      </c>
      <c r="S376" s="37">
        <f>INFO!$D$18</f>
        <v>0</v>
      </c>
      <c r="T376" s="37">
        <f>INFO!$D$19</f>
        <v>0</v>
      </c>
      <c r="U376" s="37">
        <f>INFO!$D$22</f>
        <v>0</v>
      </c>
      <c r="V376" s="37">
        <f>INFO!$D$23</f>
        <v>0</v>
      </c>
      <c r="W376" s="37">
        <f>INFO!$D$24</f>
        <v>0</v>
      </c>
      <c r="X376" s="37">
        <f>INFO!$D$25</f>
        <v>0</v>
      </c>
      <c r="Y376" s="37">
        <f>INFO!$D$26</f>
        <v>0</v>
      </c>
      <c r="Z376" s="37">
        <f>INFO!$D$27</f>
        <v>0</v>
      </c>
      <c r="AA376" s="37">
        <f>INFO!$D$28</f>
        <v>0</v>
      </c>
      <c r="AB376" s="37">
        <f>INFO!$D$29</f>
        <v>0</v>
      </c>
      <c r="AC376" s="54">
        <f>INFO!$J$10</f>
        <v>3812.0250000000001</v>
      </c>
      <c r="AD376" s="37">
        <f>INFO!$J$9</f>
        <v>45.75</v>
      </c>
      <c r="AE376" s="37">
        <f t="shared" si="17"/>
        <v>0</v>
      </c>
    </row>
    <row r="377" spans="1:31">
      <c r="A377" t="s">
        <v>91</v>
      </c>
      <c r="B377" t="s">
        <v>92</v>
      </c>
      <c r="C377" s="39">
        <v>10094</v>
      </c>
      <c r="D377" s="104">
        <f>SUMIFS(HOLDS!P:P,HOLDS!C:C,B377)+SUMIFS(HOLDS!P:P,HOLDS!C:C,"CH.GR.RVSET")</f>
        <v>0</v>
      </c>
      <c r="E377" t="s">
        <v>8</v>
      </c>
      <c r="F377" s="48">
        <f>VLOOKUP(B377,HOLDS!C:T,5,FALSE)</f>
        <v>160</v>
      </c>
      <c r="G377" s="104">
        <f>SUMIFS(HOLDS!P:P,HOLDS!C:C,B377)</f>
        <v>0</v>
      </c>
      <c r="H377" s="48">
        <f t="shared" si="16"/>
        <v>0</v>
      </c>
      <c r="I377" s="37">
        <f>INFO!$D$6</f>
        <v>0</v>
      </c>
      <c r="J377" s="37">
        <f>INFO!$D$7</f>
        <v>0</v>
      </c>
      <c r="K377" s="37">
        <f>INFO!$D$8</f>
        <v>0</v>
      </c>
      <c r="L377" s="37">
        <f>INFO!$D$9</f>
        <v>0</v>
      </c>
      <c r="M377" s="37">
        <f>INFO!$D$10</f>
        <v>0</v>
      </c>
      <c r="N377" s="37">
        <f>INFO!$D$11</f>
        <v>0</v>
      </c>
      <c r="O377" s="37">
        <f>INFO!$D$13</f>
        <v>0</v>
      </c>
      <c r="P377" s="37">
        <f>INFO!$D$14</f>
        <v>0</v>
      </c>
      <c r="Q377" s="37">
        <f>INFO!$D$15</f>
        <v>0</v>
      </c>
      <c r="R377" s="53">
        <f>INFO!$D$17</f>
        <v>0</v>
      </c>
      <c r="S377" s="37">
        <f>INFO!$D$18</f>
        <v>0</v>
      </c>
      <c r="T377" s="37">
        <f>INFO!$D$19</f>
        <v>0</v>
      </c>
      <c r="U377" s="37">
        <f>INFO!$D$22</f>
        <v>0</v>
      </c>
      <c r="V377" s="37">
        <f>INFO!$D$23</f>
        <v>0</v>
      </c>
      <c r="W377" s="37">
        <f>INFO!$D$24</f>
        <v>0</v>
      </c>
      <c r="X377" s="37">
        <f>INFO!$D$25</f>
        <v>0</v>
      </c>
      <c r="Y377" s="37">
        <f>INFO!$D$26</f>
        <v>0</v>
      </c>
      <c r="Z377" s="37">
        <f>INFO!$D$27</f>
        <v>0</v>
      </c>
      <c r="AA377" s="37">
        <f>INFO!$D$28</f>
        <v>0</v>
      </c>
      <c r="AB377" s="37">
        <f>INFO!$D$29</f>
        <v>0</v>
      </c>
      <c r="AC377" s="54">
        <f>INFO!$J$10</f>
        <v>3812.0250000000001</v>
      </c>
      <c r="AD377" s="37">
        <f>INFO!$J$9</f>
        <v>45.75</v>
      </c>
      <c r="AE377" s="37">
        <f t="shared" si="17"/>
        <v>0</v>
      </c>
    </row>
    <row r="378" spans="1:31">
      <c r="A378" t="s">
        <v>93</v>
      </c>
      <c r="B378" t="s">
        <v>94</v>
      </c>
      <c r="C378" s="39">
        <v>10094</v>
      </c>
      <c r="D378" s="104">
        <f>SUMIFS(HOLDS!P:P,HOLDS!C:C,B378)+SUMIFS(HOLDS!P:P,HOLDS!C:C,"CH.GR.RVSET")</f>
        <v>0</v>
      </c>
      <c r="E378" t="s">
        <v>8</v>
      </c>
      <c r="F378" s="48">
        <f>VLOOKUP(B378,HOLDS!C:T,5,FALSE)</f>
        <v>159.5</v>
      </c>
      <c r="G378" s="104">
        <f>SUMIFS(HOLDS!P:P,HOLDS!C:C,B378)</f>
        <v>0</v>
      </c>
      <c r="H378" s="48">
        <f t="shared" si="16"/>
        <v>0</v>
      </c>
      <c r="I378" s="37">
        <f>INFO!$D$6</f>
        <v>0</v>
      </c>
      <c r="J378" s="37">
        <f>INFO!$D$7</f>
        <v>0</v>
      </c>
      <c r="K378" s="37">
        <f>INFO!$D$8</f>
        <v>0</v>
      </c>
      <c r="L378" s="37">
        <f>INFO!$D$9</f>
        <v>0</v>
      </c>
      <c r="M378" s="37">
        <f>INFO!$D$10</f>
        <v>0</v>
      </c>
      <c r="N378" s="37">
        <f>INFO!$D$11</f>
        <v>0</v>
      </c>
      <c r="O378" s="37">
        <f>INFO!$D$13</f>
        <v>0</v>
      </c>
      <c r="P378" s="37">
        <f>INFO!$D$14</f>
        <v>0</v>
      </c>
      <c r="Q378" s="37">
        <f>INFO!$D$15</f>
        <v>0</v>
      </c>
      <c r="R378" s="53">
        <f>INFO!$D$17</f>
        <v>0</v>
      </c>
      <c r="S378" s="37">
        <f>INFO!$D$18</f>
        <v>0</v>
      </c>
      <c r="T378" s="37">
        <f>INFO!$D$19</f>
        <v>0</v>
      </c>
      <c r="U378" s="37">
        <f>INFO!$D$22</f>
        <v>0</v>
      </c>
      <c r="V378" s="37">
        <f>INFO!$D$23</f>
        <v>0</v>
      </c>
      <c r="W378" s="37">
        <f>INFO!$D$24</f>
        <v>0</v>
      </c>
      <c r="X378" s="37">
        <f>INFO!$D$25</f>
        <v>0</v>
      </c>
      <c r="Y378" s="37">
        <f>INFO!$D$26</f>
        <v>0</v>
      </c>
      <c r="Z378" s="37">
        <f>INFO!$D$27</f>
        <v>0</v>
      </c>
      <c r="AA378" s="37">
        <f>INFO!$D$28</f>
        <v>0</v>
      </c>
      <c r="AB378" s="37">
        <f>INFO!$D$29</f>
        <v>0</v>
      </c>
      <c r="AC378" s="54">
        <f>INFO!$J$10</f>
        <v>3812.0250000000001</v>
      </c>
      <c r="AD378" s="37">
        <f>INFO!$J$9</f>
        <v>45.75</v>
      </c>
      <c r="AE378" s="37">
        <f t="shared" si="17"/>
        <v>0</v>
      </c>
    </row>
    <row r="379" spans="1:31">
      <c r="A379" t="s">
        <v>95</v>
      </c>
      <c r="B379" t="s">
        <v>96</v>
      </c>
      <c r="C379" s="39">
        <v>10094</v>
      </c>
      <c r="D379" s="104">
        <f>SUMIFS(HOLDS!P:P,HOLDS!C:C,B379)+SUMIFS(HOLDS!P:P,HOLDS!C:C,"CH.GR.RVSET")</f>
        <v>0</v>
      </c>
      <c r="E379" t="s">
        <v>8</v>
      </c>
      <c r="F379" s="48">
        <f>VLOOKUP(B379,HOLDS!C:T,5,FALSE)</f>
        <v>136.5</v>
      </c>
      <c r="G379" s="104">
        <f>SUMIFS(HOLDS!P:P,HOLDS!C:C,B379)</f>
        <v>0</v>
      </c>
      <c r="H379" s="48">
        <f t="shared" si="16"/>
        <v>0</v>
      </c>
      <c r="I379" s="37">
        <f>INFO!$D$6</f>
        <v>0</v>
      </c>
      <c r="J379" s="37">
        <f>INFO!$D$7</f>
        <v>0</v>
      </c>
      <c r="K379" s="37">
        <f>INFO!$D$8</f>
        <v>0</v>
      </c>
      <c r="L379" s="37">
        <f>INFO!$D$9</f>
        <v>0</v>
      </c>
      <c r="M379" s="37">
        <f>INFO!$D$10</f>
        <v>0</v>
      </c>
      <c r="N379" s="37">
        <f>INFO!$D$11</f>
        <v>0</v>
      </c>
      <c r="O379" s="37">
        <f>INFO!$D$13</f>
        <v>0</v>
      </c>
      <c r="P379" s="37">
        <f>INFO!$D$14</f>
        <v>0</v>
      </c>
      <c r="Q379" s="37">
        <f>INFO!$D$15</f>
        <v>0</v>
      </c>
      <c r="R379" s="53">
        <f>INFO!$D$17</f>
        <v>0</v>
      </c>
      <c r="S379" s="37">
        <f>INFO!$D$18</f>
        <v>0</v>
      </c>
      <c r="T379" s="37">
        <f>INFO!$D$19</f>
        <v>0</v>
      </c>
      <c r="U379" s="37">
        <f>INFO!$D$22</f>
        <v>0</v>
      </c>
      <c r="V379" s="37">
        <f>INFO!$D$23</f>
        <v>0</v>
      </c>
      <c r="W379" s="37">
        <f>INFO!$D$24</f>
        <v>0</v>
      </c>
      <c r="X379" s="37">
        <f>INFO!$D$25</f>
        <v>0</v>
      </c>
      <c r="Y379" s="37">
        <f>INFO!$D$26</f>
        <v>0</v>
      </c>
      <c r="Z379" s="37">
        <f>INFO!$D$27</f>
        <v>0</v>
      </c>
      <c r="AA379" s="37">
        <f>INFO!$D$28</f>
        <v>0</v>
      </c>
      <c r="AB379" s="37">
        <f>INFO!$D$29</f>
        <v>0</v>
      </c>
      <c r="AC379" s="54">
        <f>INFO!$J$10</f>
        <v>3812.0250000000001</v>
      </c>
      <c r="AD379" s="37">
        <f>INFO!$J$9</f>
        <v>45.75</v>
      </c>
      <c r="AE379" s="37">
        <f t="shared" si="17"/>
        <v>0</v>
      </c>
    </row>
    <row r="380" spans="1:31">
      <c r="A380" t="s">
        <v>97</v>
      </c>
      <c r="B380" t="s">
        <v>98</v>
      </c>
      <c r="C380" s="39">
        <v>10094</v>
      </c>
      <c r="D380" s="104">
        <f>SUMIFS(HOLDS!P:P,HOLDS!C:C,B380)+SUMIFS(HOLDS!P:P,HOLDS!C:C,"CH.GR.RVSET")</f>
        <v>0</v>
      </c>
      <c r="E380" t="s">
        <v>8</v>
      </c>
      <c r="F380" s="48">
        <f>VLOOKUP(B380,HOLDS!C:T,5,FALSE)</f>
        <v>141.5</v>
      </c>
      <c r="G380" s="104">
        <f>SUMIFS(HOLDS!P:P,HOLDS!C:C,B380)</f>
        <v>0</v>
      </c>
      <c r="H380" s="48">
        <f t="shared" si="16"/>
        <v>0</v>
      </c>
      <c r="I380" s="37">
        <f>INFO!$D$6</f>
        <v>0</v>
      </c>
      <c r="J380" s="37">
        <f>INFO!$D$7</f>
        <v>0</v>
      </c>
      <c r="K380" s="37">
        <f>INFO!$D$8</f>
        <v>0</v>
      </c>
      <c r="L380" s="37">
        <f>INFO!$D$9</f>
        <v>0</v>
      </c>
      <c r="M380" s="37">
        <f>INFO!$D$10</f>
        <v>0</v>
      </c>
      <c r="N380" s="37">
        <f>INFO!$D$11</f>
        <v>0</v>
      </c>
      <c r="O380" s="37">
        <f>INFO!$D$13</f>
        <v>0</v>
      </c>
      <c r="P380" s="37">
        <f>INFO!$D$14</f>
        <v>0</v>
      </c>
      <c r="Q380" s="37">
        <f>INFO!$D$15</f>
        <v>0</v>
      </c>
      <c r="R380" s="53">
        <f>INFO!$D$17</f>
        <v>0</v>
      </c>
      <c r="S380" s="37">
        <f>INFO!$D$18</f>
        <v>0</v>
      </c>
      <c r="T380" s="37">
        <f>INFO!$D$19</f>
        <v>0</v>
      </c>
      <c r="U380" s="37">
        <f>INFO!$D$22</f>
        <v>0</v>
      </c>
      <c r="V380" s="37">
        <f>INFO!$D$23</f>
        <v>0</v>
      </c>
      <c r="W380" s="37">
        <f>INFO!$D$24</f>
        <v>0</v>
      </c>
      <c r="X380" s="37">
        <f>INFO!$D$25</f>
        <v>0</v>
      </c>
      <c r="Y380" s="37">
        <f>INFO!$D$26</f>
        <v>0</v>
      </c>
      <c r="Z380" s="37">
        <f>INFO!$D$27</f>
        <v>0</v>
      </c>
      <c r="AA380" s="37">
        <f>INFO!$D$28</f>
        <v>0</v>
      </c>
      <c r="AB380" s="37">
        <f>INFO!$D$29</f>
        <v>0</v>
      </c>
      <c r="AC380" s="54">
        <f>INFO!$J$10</f>
        <v>3812.0250000000001</v>
      </c>
      <c r="AD380" s="37">
        <f>INFO!$J$9</f>
        <v>45.75</v>
      </c>
      <c r="AE380" s="37">
        <f t="shared" si="17"/>
        <v>0</v>
      </c>
    </row>
    <row r="381" spans="1:31">
      <c r="A381" t="s">
        <v>99</v>
      </c>
      <c r="B381" t="s">
        <v>100</v>
      </c>
      <c r="C381" s="39">
        <v>10094</v>
      </c>
      <c r="D381" s="104">
        <f>SUMIFS(HOLDS!P:P,HOLDS!C:C,B381)+SUMIFS(HOLDS!P:P,HOLDS!C:C,"CH.GR.RVSET")</f>
        <v>0</v>
      </c>
      <c r="E381" t="s">
        <v>8</v>
      </c>
      <c r="F381" s="48">
        <f>VLOOKUP(B381,HOLDS!C:T,5,FALSE)</f>
        <v>161.5</v>
      </c>
      <c r="G381" s="104">
        <f>SUMIFS(HOLDS!P:P,HOLDS!C:C,B381)</f>
        <v>0</v>
      </c>
      <c r="H381" s="48">
        <f t="shared" si="16"/>
        <v>0</v>
      </c>
      <c r="I381" s="37">
        <f>INFO!$D$6</f>
        <v>0</v>
      </c>
      <c r="J381" s="37">
        <f>INFO!$D$7</f>
        <v>0</v>
      </c>
      <c r="K381" s="37">
        <f>INFO!$D$8</f>
        <v>0</v>
      </c>
      <c r="L381" s="37">
        <f>INFO!$D$9</f>
        <v>0</v>
      </c>
      <c r="M381" s="37">
        <f>INFO!$D$10</f>
        <v>0</v>
      </c>
      <c r="N381" s="37">
        <f>INFO!$D$11</f>
        <v>0</v>
      </c>
      <c r="O381" s="37">
        <f>INFO!$D$13</f>
        <v>0</v>
      </c>
      <c r="P381" s="37">
        <f>INFO!$D$14</f>
        <v>0</v>
      </c>
      <c r="Q381" s="37">
        <f>INFO!$D$15</f>
        <v>0</v>
      </c>
      <c r="R381" s="53">
        <f>INFO!$D$17</f>
        <v>0</v>
      </c>
      <c r="S381" s="37">
        <f>INFO!$D$18</f>
        <v>0</v>
      </c>
      <c r="T381" s="37">
        <f>INFO!$D$19</f>
        <v>0</v>
      </c>
      <c r="U381" s="37">
        <f>INFO!$D$22</f>
        <v>0</v>
      </c>
      <c r="V381" s="37">
        <f>INFO!$D$23</f>
        <v>0</v>
      </c>
      <c r="W381" s="37">
        <f>INFO!$D$24</f>
        <v>0</v>
      </c>
      <c r="X381" s="37">
        <f>INFO!$D$25</f>
        <v>0</v>
      </c>
      <c r="Y381" s="37">
        <f>INFO!$D$26</f>
        <v>0</v>
      </c>
      <c r="Z381" s="37">
        <f>INFO!$D$27</f>
        <v>0</v>
      </c>
      <c r="AA381" s="37">
        <f>INFO!$D$28</f>
        <v>0</v>
      </c>
      <c r="AB381" s="37">
        <f>INFO!$D$29</f>
        <v>0</v>
      </c>
      <c r="AC381" s="54">
        <f>INFO!$J$10</f>
        <v>3812.0250000000001</v>
      </c>
      <c r="AD381" s="37">
        <f>INFO!$J$9</f>
        <v>45.75</v>
      </c>
      <c r="AE381" s="37">
        <f t="shared" si="17"/>
        <v>0</v>
      </c>
    </row>
    <row r="382" spans="1:31">
      <c r="A382" t="s">
        <v>101</v>
      </c>
      <c r="B382" t="s">
        <v>102</v>
      </c>
      <c r="C382" s="39">
        <v>10094</v>
      </c>
      <c r="D382" s="104">
        <f>SUMIFS(HOLDS!P:P,HOLDS!C:C,B382)+SUMIFS(HOLDS!P:P,HOLDS!C:C,"CH.GR.RVSET")</f>
        <v>0</v>
      </c>
      <c r="E382" t="s">
        <v>8</v>
      </c>
      <c r="F382" s="48">
        <f>VLOOKUP(B382,HOLDS!C:T,5,FALSE)</f>
        <v>183</v>
      </c>
      <c r="G382" s="104">
        <f>SUMIFS(HOLDS!P:P,HOLDS!C:C,B382)</f>
        <v>0</v>
      </c>
      <c r="H382" s="48">
        <f t="shared" si="16"/>
        <v>0</v>
      </c>
      <c r="I382" s="37">
        <f>INFO!$D$6</f>
        <v>0</v>
      </c>
      <c r="J382" s="37">
        <f>INFO!$D$7</f>
        <v>0</v>
      </c>
      <c r="K382" s="37">
        <f>INFO!$D$8</f>
        <v>0</v>
      </c>
      <c r="L382" s="37">
        <f>INFO!$D$9</f>
        <v>0</v>
      </c>
      <c r="M382" s="37">
        <f>INFO!$D$10</f>
        <v>0</v>
      </c>
      <c r="N382" s="37">
        <f>INFO!$D$11</f>
        <v>0</v>
      </c>
      <c r="O382" s="37">
        <f>INFO!$D$13</f>
        <v>0</v>
      </c>
      <c r="P382" s="37">
        <f>INFO!$D$14</f>
        <v>0</v>
      </c>
      <c r="Q382" s="37">
        <f>INFO!$D$15</f>
        <v>0</v>
      </c>
      <c r="R382" s="53">
        <f>INFO!$D$17</f>
        <v>0</v>
      </c>
      <c r="S382" s="37">
        <f>INFO!$D$18</f>
        <v>0</v>
      </c>
      <c r="T382" s="37">
        <f>INFO!$D$19</f>
        <v>0</v>
      </c>
      <c r="U382" s="37">
        <f>INFO!$D$22</f>
        <v>0</v>
      </c>
      <c r="V382" s="37">
        <f>INFO!$D$23</f>
        <v>0</v>
      </c>
      <c r="W382" s="37">
        <f>INFO!$D$24</f>
        <v>0</v>
      </c>
      <c r="X382" s="37">
        <f>INFO!$D$25</f>
        <v>0</v>
      </c>
      <c r="Y382" s="37">
        <f>INFO!$D$26</f>
        <v>0</v>
      </c>
      <c r="Z382" s="37">
        <f>INFO!$D$27</f>
        <v>0</v>
      </c>
      <c r="AA382" s="37">
        <f>INFO!$D$28</f>
        <v>0</v>
      </c>
      <c r="AB382" s="37">
        <f>INFO!$D$29</f>
        <v>0</v>
      </c>
      <c r="AC382" s="54">
        <f>INFO!$J$10</f>
        <v>3812.0250000000001</v>
      </c>
      <c r="AD382" s="37">
        <f>INFO!$J$9</f>
        <v>45.75</v>
      </c>
      <c r="AE382" s="37">
        <f t="shared" si="17"/>
        <v>0</v>
      </c>
    </row>
    <row r="383" spans="1:31">
      <c r="A383" t="s">
        <v>103</v>
      </c>
      <c r="B383" t="s">
        <v>104</v>
      </c>
      <c r="C383" s="39">
        <v>10094</v>
      </c>
      <c r="D383" s="104">
        <f>SUMIFS(HOLDS!P:P,HOLDS!C:C,B383)+SUMIFS(HOLDS!P:P,HOLDS!C:C,"CH.GR.RVSET")</f>
        <v>0</v>
      </c>
      <c r="E383" t="s">
        <v>8</v>
      </c>
      <c r="F383" s="48">
        <f>VLOOKUP(B383,HOLDS!C:T,5,FALSE)</f>
        <v>146.5</v>
      </c>
      <c r="G383" s="104">
        <f>SUMIFS(HOLDS!P:P,HOLDS!C:C,B383)</f>
        <v>0</v>
      </c>
      <c r="H383" s="48">
        <f t="shared" si="16"/>
        <v>0</v>
      </c>
      <c r="I383" s="37">
        <f>INFO!$D$6</f>
        <v>0</v>
      </c>
      <c r="J383" s="37">
        <f>INFO!$D$7</f>
        <v>0</v>
      </c>
      <c r="K383" s="37">
        <f>INFO!$D$8</f>
        <v>0</v>
      </c>
      <c r="L383" s="37">
        <f>INFO!$D$9</f>
        <v>0</v>
      </c>
      <c r="M383" s="37">
        <f>INFO!$D$10</f>
        <v>0</v>
      </c>
      <c r="N383" s="37">
        <f>INFO!$D$11</f>
        <v>0</v>
      </c>
      <c r="O383" s="37">
        <f>INFO!$D$13</f>
        <v>0</v>
      </c>
      <c r="P383" s="37">
        <f>INFO!$D$14</f>
        <v>0</v>
      </c>
      <c r="Q383" s="37">
        <f>INFO!$D$15</f>
        <v>0</v>
      </c>
      <c r="R383" s="53">
        <f>INFO!$D$17</f>
        <v>0</v>
      </c>
      <c r="S383" s="37">
        <f>INFO!$D$18</f>
        <v>0</v>
      </c>
      <c r="T383" s="37">
        <f>INFO!$D$19</f>
        <v>0</v>
      </c>
      <c r="U383" s="37">
        <f>INFO!$D$22</f>
        <v>0</v>
      </c>
      <c r="V383" s="37">
        <f>INFO!$D$23</f>
        <v>0</v>
      </c>
      <c r="W383" s="37">
        <f>INFO!$D$24</f>
        <v>0</v>
      </c>
      <c r="X383" s="37">
        <f>INFO!$D$25</f>
        <v>0</v>
      </c>
      <c r="Y383" s="37">
        <f>INFO!$D$26</f>
        <v>0</v>
      </c>
      <c r="Z383" s="37">
        <f>INFO!$D$27</f>
        <v>0</v>
      </c>
      <c r="AA383" s="37">
        <f>INFO!$D$28</f>
        <v>0</v>
      </c>
      <c r="AB383" s="37">
        <f>INFO!$D$29</f>
        <v>0</v>
      </c>
      <c r="AC383" s="54">
        <f>INFO!$J$10</f>
        <v>3812.0250000000001</v>
      </c>
      <c r="AD383" s="37">
        <f>INFO!$J$9</f>
        <v>45.75</v>
      </c>
      <c r="AE383" s="37">
        <f t="shared" si="17"/>
        <v>0</v>
      </c>
    </row>
    <row r="384" spans="1:31">
      <c r="A384" t="s">
        <v>105</v>
      </c>
      <c r="B384" t="s">
        <v>106</v>
      </c>
      <c r="C384" s="39">
        <v>10094</v>
      </c>
      <c r="D384" s="104">
        <f>SUMIFS(HOLDS!P:P,HOLDS!C:C,B384)+SUMIFS(HOLDS!P:P,HOLDS!C:C,"CH.GR.RVSET")</f>
        <v>0</v>
      </c>
      <c r="E384" t="s">
        <v>8</v>
      </c>
      <c r="F384" s="48">
        <f>VLOOKUP(B384,HOLDS!C:T,5,FALSE)</f>
        <v>188</v>
      </c>
      <c r="G384" s="104">
        <f>SUMIFS(HOLDS!P:P,HOLDS!C:C,B384)</f>
        <v>0</v>
      </c>
      <c r="H384" s="48">
        <f t="shared" si="16"/>
        <v>0</v>
      </c>
      <c r="I384" s="37">
        <f>INFO!$D$6</f>
        <v>0</v>
      </c>
      <c r="J384" s="37">
        <f>INFO!$D$7</f>
        <v>0</v>
      </c>
      <c r="K384" s="37">
        <f>INFO!$D$8</f>
        <v>0</v>
      </c>
      <c r="L384" s="37">
        <f>INFO!$D$9</f>
        <v>0</v>
      </c>
      <c r="M384" s="37">
        <f>INFO!$D$10</f>
        <v>0</v>
      </c>
      <c r="N384" s="37">
        <f>INFO!$D$11</f>
        <v>0</v>
      </c>
      <c r="O384" s="37">
        <f>INFO!$D$13</f>
        <v>0</v>
      </c>
      <c r="P384" s="37">
        <f>INFO!$D$14</f>
        <v>0</v>
      </c>
      <c r="Q384" s="37">
        <f>INFO!$D$15</f>
        <v>0</v>
      </c>
      <c r="R384" s="53">
        <f>INFO!$D$17</f>
        <v>0</v>
      </c>
      <c r="S384" s="37">
        <f>INFO!$D$18</f>
        <v>0</v>
      </c>
      <c r="T384" s="37">
        <f>INFO!$D$19</f>
        <v>0</v>
      </c>
      <c r="U384" s="37">
        <f>INFO!$D$22</f>
        <v>0</v>
      </c>
      <c r="V384" s="37">
        <f>INFO!$D$23</f>
        <v>0</v>
      </c>
      <c r="W384" s="37">
        <f>INFO!$D$24</f>
        <v>0</v>
      </c>
      <c r="X384" s="37">
        <f>INFO!$D$25</f>
        <v>0</v>
      </c>
      <c r="Y384" s="37">
        <f>INFO!$D$26</f>
        <v>0</v>
      </c>
      <c r="Z384" s="37">
        <f>INFO!$D$27</f>
        <v>0</v>
      </c>
      <c r="AA384" s="37">
        <f>INFO!$D$28</f>
        <v>0</v>
      </c>
      <c r="AB384" s="37">
        <f>INFO!$D$29</f>
        <v>0</v>
      </c>
      <c r="AC384" s="54">
        <f>INFO!$J$10</f>
        <v>3812.0250000000001</v>
      </c>
      <c r="AD384" s="37">
        <f>INFO!$J$9</f>
        <v>45.75</v>
      </c>
      <c r="AE384" s="37">
        <f t="shared" si="17"/>
        <v>0</v>
      </c>
    </row>
    <row r="385" spans="1:31">
      <c r="A385" t="s">
        <v>107</v>
      </c>
      <c r="B385" t="s">
        <v>108</v>
      </c>
      <c r="C385" s="39">
        <v>10094</v>
      </c>
      <c r="D385" s="104">
        <f>SUMIFS(HOLDS!P:P,HOLDS!C:C,B385)+SUMIFS(HOLDS!P:P,HOLDS!C:C,"CH.GR.RVSET")</f>
        <v>0</v>
      </c>
      <c r="E385" t="s">
        <v>8</v>
      </c>
      <c r="F385" s="48">
        <f>VLOOKUP(B385,HOLDS!C:T,5,FALSE)</f>
        <v>150</v>
      </c>
      <c r="G385" s="104">
        <f>SUMIFS(HOLDS!P:P,HOLDS!C:C,B385)</f>
        <v>0</v>
      </c>
      <c r="H385" s="48">
        <f t="shared" si="16"/>
        <v>0</v>
      </c>
      <c r="I385" s="37">
        <f>INFO!$D$6</f>
        <v>0</v>
      </c>
      <c r="J385" s="37">
        <f>INFO!$D$7</f>
        <v>0</v>
      </c>
      <c r="K385" s="37">
        <f>INFO!$D$8</f>
        <v>0</v>
      </c>
      <c r="L385" s="37">
        <f>INFO!$D$9</f>
        <v>0</v>
      </c>
      <c r="M385" s="37">
        <f>INFO!$D$10</f>
        <v>0</v>
      </c>
      <c r="N385" s="37">
        <f>INFO!$D$11</f>
        <v>0</v>
      </c>
      <c r="O385" s="37">
        <f>INFO!$D$13</f>
        <v>0</v>
      </c>
      <c r="P385" s="37">
        <f>INFO!$D$14</f>
        <v>0</v>
      </c>
      <c r="Q385" s="37">
        <f>INFO!$D$15</f>
        <v>0</v>
      </c>
      <c r="R385" s="53">
        <f>INFO!$D$17</f>
        <v>0</v>
      </c>
      <c r="S385" s="37">
        <f>INFO!$D$18</f>
        <v>0</v>
      </c>
      <c r="T385" s="37">
        <f>INFO!$D$19</f>
        <v>0</v>
      </c>
      <c r="U385" s="37">
        <f>INFO!$D$22</f>
        <v>0</v>
      </c>
      <c r="V385" s="37">
        <f>INFO!$D$23</f>
        <v>0</v>
      </c>
      <c r="W385" s="37">
        <f>INFO!$D$24</f>
        <v>0</v>
      </c>
      <c r="X385" s="37">
        <f>INFO!$D$25</f>
        <v>0</v>
      </c>
      <c r="Y385" s="37">
        <f>INFO!$D$26</f>
        <v>0</v>
      </c>
      <c r="Z385" s="37">
        <f>INFO!$D$27</f>
        <v>0</v>
      </c>
      <c r="AA385" s="37">
        <f>INFO!$D$28</f>
        <v>0</v>
      </c>
      <c r="AB385" s="37">
        <f>INFO!$D$29</f>
        <v>0</v>
      </c>
      <c r="AC385" s="54">
        <f>INFO!$J$10</f>
        <v>3812.0250000000001</v>
      </c>
      <c r="AD385" s="37">
        <f>INFO!$J$9</f>
        <v>45.75</v>
      </c>
      <c r="AE385" s="37">
        <f t="shared" si="17"/>
        <v>0</v>
      </c>
    </row>
    <row r="386" spans="1:31">
      <c r="A386" t="s">
        <v>109</v>
      </c>
      <c r="B386" t="s">
        <v>110</v>
      </c>
      <c r="C386" s="39">
        <v>10094</v>
      </c>
      <c r="D386" s="104">
        <f>SUMIFS(HOLDS!P:P,HOLDS!C:C,B386)+SUMIFS(HOLDS!P:P,HOLDS!C:C,"CH.GR.RVSET")</f>
        <v>0</v>
      </c>
      <c r="E386" t="s">
        <v>8</v>
      </c>
      <c r="F386" s="48">
        <f>VLOOKUP(B386,HOLDS!C:T,5,FALSE)</f>
        <v>221.5</v>
      </c>
      <c r="G386" s="104">
        <f>SUMIFS(HOLDS!P:P,HOLDS!C:C,B386)</f>
        <v>0</v>
      </c>
      <c r="H386" s="48">
        <f t="shared" si="16"/>
        <v>0</v>
      </c>
      <c r="I386" s="37">
        <f>INFO!$D$6</f>
        <v>0</v>
      </c>
      <c r="J386" s="37">
        <f>INFO!$D$7</f>
        <v>0</v>
      </c>
      <c r="K386" s="37">
        <f>INFO!$D$8</f>
        <v>0</v>
      </c>
      <c r="L386" s="37">
        <f>INFO!$D$9</f>
        <v>0</v>
      </c>
      <c r="M386" s="37">
        <f>INFO!$D$10</f>
        <v>0</v>
      </c>
      <c r="N386" s="37">
        <f>INFO!$D$11</f>
        <v>0</v>
      </c>
      <c r="O386" s="37">
        <f>INFO!$D$13</f>
        <v>0</v>
      </c>
      <c r="P386" s="37">
        <f>INFO!$D$14</f>
        <v>0</v>
      </c>
      <c r="Q386" s="37">
        <f>INFO!$D$15</f>
        <v>0</v>
      </c>
      <c r="R386" s="53">
        <f>INFO!$D$17</f>
        <v>0</v>
      </c>
      <c r="S386" s="37">
        <f>INFO!$D$18</f>
        <v>0</v>
      </c>
      <c r="T386" s="37">
        <f>INFO!$D$19</f>
        <v>0</v>
      </c>
      <c r="U386" s="37">
        <f>INFO!$D$22</f>
        <v>0</v>
      </c>
      <c r="V386" s="37">
        <f>INFO!$D$23</f>
        <v>0</v>
      </c>
      <c r="W386" s="37">
        <f>INFO!$D$24</f>
        <v>0</v>
      </c>
      <c r="X386" s="37">
        <f>INFO!$D$25</f>
        <v>0</v>
      </c>
      <c r="Y386" s="37">
        <f>INFO!$D$26</f>
        <v>0</v>
      </c>
      <c r="Z386" s="37">
        <f>INFO!$D$27</f>
        <v>0</v>
      </c>
      <c r="AA386" s="37">
        <f>INFO!$D$28</f>
        <v>0</v>
      </c>
      <c r="AB386" s="37">
        <f>INFO!$D$29</f>
        <v>0</v>
      </c>
      <c r="AC386" s="54">
        <f>INFO!$J$10</f>
        <v>3812.0250000000001</v>
      </c>
      <c r="AD386" s="37">
        <f>INFO!$J$9</f>
        <v>45.75</v>
      </c>
      <c r="AE386" s="37">
        <f t="shared" si="17"/>
        <v>0</v>
      </c>
    </row>
    <row r="387" spans="1:31">
      <c r="A387" t="s">
        <v>111</v>
      </c>
      <c r="B387" t="s">
        <v>112</v>
      </c>
      <c r="C387" s="39">
        <v>10094</v>
      </c>
      <c r="D387" s="104">
        <f>SUMIFS(HOLDS!P:P,HOLDS!C:C,B387)+SUMIFS(HOLDS!P:P,HOLDS!C:C,"CH.GR.RVSET")</f>
        <v>0</v>
      </c>
      <c r="E387" t="s">
        <v>8</v>
      </c>
      <c r="F387" s="48">
        <f>VLOOKUP(B387,HOLDS!C:T,5,FALSE)</f>
        <v>229</v>
      </c>
      <c r="G387" s="104">
        <f>SUMIFS(HOLDS!P:P,HOLDS!C:C,B387)</f>
        <v>0</v>
      </c>
      <c r="H387" s="48">
        <f t="shared" si="16"/>
        <v>0</v>
      </c>
      <c r="I387" s="37">
        <f>INFO!$D$6</f>
        <v>0</v>
      </c>
      <c r="J387" s="37">
        <f>INFO!$D$7</f>
        <v>0</v>
      </c>
      <c r="K387" s="37">
        <f>INFO!$D$8</f>
        <v>0</v>
      </c>
      <c r="L387" s="37">
        <f>INFO!$D$9</f>
        <v>0</v>
      </c>
      <c r="M387" s="37">
        <f>INFO!$D$10</f>
        <v>0</v>
      </c>
      <c r="N387" s="37">
        <f>INFO!$D$11</f>
        <v>0</v>
      </c>
      <c r="O387" s="37">
        <f>INFO!$D$13</f>
        <v>0</v>
      </c>
      <c r="P387" s="37">
        <f>INFO!$D$14</f>
        <v>0</v>
      </c>
      <c r="Q387" s="37">
        <f>INFO!$D$15</f>
        <v>0</v>
      </c>
      <c r="R387" s="53">
        <f>INFO!$D$17</f>
        <v>0</v>
      </c>
      <c r="S387" s="37">
        <f>INFO!$D$18</f>
        <v>0</v>
      </c>
      <c r="T387" s="37">
        <f>INFO!$D$19</f>
        <v>0</v>
      </c>
      <c r="U387" s="37">
        <f>INFO!$D$22</f>
        <v>0</v>
      </c>
      <c r="V387" s="37">
        <f>INFO!$D$23</f>
        <v>0</v>
      </c>
      <c r="W387" s="37">
        <f>INFO!$D$24</f>
        <v>0</v>
      </c>
      <c r="X387" s="37">
        <f>INFO!$D$25</f>
        <v>0</v>
      </c>
      <c r="Y387" s="37">
        <f>INFO!$D$26</f>
        <v>0</v>
      </c>
      <c r="Z387" s="37">
        <f>INFO!$D$27</f>
        <v>0</v>
      </c>
      <c r="AA387" s="37">
        <f>INFO!$D$28</f>
        <v>0</v>
      </c>
      <c r="AB387" s="37">
        <f>INFO!$D$29</f>
        <v>0</v>
      </c>
      <c r="AC387" s="54">
        <f>INFO!$J$10</f>
        <v>3812.0250000000001</v>
      </c>
      <c r="AD387" s="37">
        <f>INFO!$J$9</f>
        <v>45.75</v>
      </c>
      <c r="AE387" s="37">
        <f t="shared" si="17"/>
        <v>0</v>
      </c>
    </row>
    <row r="388" spans="1:31">
      <c r="A388" t="s">
        <v>113</v>
      </c>
      <c r="B388" t="s">
        <v>114</v>
      </c>
      <c r="C388" s="39">
        <v>10094</v>
      </c>
      <c r="D388" s="104">
        <f>SUMIFS(HOLDS!P:P,HOLDS!C:C,B388)+SUMIFS(HOLDS!P:P,HOLDS!C:C,"CH.GR.RVSET")</f>
        <v>0</v>
      </c>
      <c r="E388" t="s">
        <v>8</v>
      </c>
      <c r="F388" s="48">
        <f>VLOOKUP(B388,HOLDS!C:T,5,FALSE)</f>
        <v>229</v>
      </c>
      <c r="G388" s="104">
        <f>SUMIFS(HOLDS!P:P,HOLDS!C:C,B388)</f>
        <v>0</v>
      </c>
      <c r="H388" s="48">
        <f t="shared" si="16"/>
        <v>0</v>
      </c>
      <c r="I388" s="37">
        <f>INFO!$D$6</f>
        <v>0</v>
      </c>
      <c r="J388" s="37">
        <f>INFO!$D$7</f>
        <v>0</v>
      </c>
      <c r="K388" s="37">
        <f>INFO!$D$8</f>
        <v>0</v>
      </c>
      <c r="L388" s="37">
        <f>INFO!$D$9</f>
        <v>0</v>
      </c>
      <c r="M388" s="37">
        <f>INFO!$D$10</f>
        <v>0</v>
      </c>
      <c r="N388" s="37">
        <f>INFO!$D$11</f>
        <v>0</v>
      </c>
      <c r="O388" s="37">
        <f>INFO!$D$13</f>
        <v>0</v>
      </c>
      <c r="P388" s="37">
        <f>INFO!$D$14</f>
        <v>0</v>
      </c>
      <c r="Q388" s="37">
        <f>INFO!$D$15</f>
        <v>0</v>
      </c>
      <c r="R388" s="53">
        <f>INFO!$D$17</f>
        <v>0</v>
      </c>
      <c r="S388" s="37">
        <f>INFO!$D$18</f>
        <v>0</v>
      </c>
      <c r="T388" s="37">
        <f>INFO!$D$19</f>
        <v>0</v>
      </c>
      <c r="U388" s="37">
        <f>INFO!$D$22</f>
        <v>0</v>
      </c>
      <c r="V388" s="37">
        <f>INFO!$D$23</f>
        <v>0</v>
      </c>
      <c r="W388" s="37">
        <f>INFO!$D$24</f>
        <v>0</v>
      </c>
      <c r="X388" s="37">
        <f>INFO!$D$25</f>
        <v>0</v>
      </c>
      <c r="Y388" s="37">
        <f>INFO!$D$26</f>
        <v>0</v>
      </c>
      <c r="Z388" s="37">
        <f>INFO!$D$27</f>
        <v>0</v>
      </c>
      <c r="AA388" s="37">
        <f>INFO!$D$28</f>
        <v>0</v>
      </c>
      <c r="AB388" s="37">
        <f>INFO!$D$29</f>
        <v>0</v>
      </c>
      <c r="AC388" s="54">
        <f>INFO!$J$10</f>
        <v>3812.0250000000001</v>
      </c>
      <c r="AD388" s="37">
        <f>INFO!$J$9</f>
        <v>45.75</v>
      </c>
      <c r="AE388" s="37">
        <f t="shared" si="17"/>
        <v>0</v>
      </c>
    </row>
    <row r="389" spans="1:31">
      <c r="A389" s="91" t="s">
        <v>507</v>
      </c>
      <c r="B389" s="91" t="s">
        <v>23</v>
      </c>
      <c r="C389" s="96">
        <v>10083</v>
      </c>
      <c r="D389" s="103"/>
      <c r="E389" s="91" t="s">
        <v>10</v>
      </c>
      <c r="F389" s="92">
        <f>VLOOKUP(B389,HOLDS!C:T,5,FALSE)*1.05</f>
        <v>5917.2750000000005</v>
      </c>
      <c r="G389" s="103">
        <f>SUMIFS(HOLDS!R:R,HOLDS!C:C,B389)</f>
        <v>0</v>
      </c>
      <c r="H389" s="92">
        <f>F389*G389</f>
        <v>0</v>
      </c>
      <c r="I389" s="93">
        <f>INFO!$D$6</f>
        <v>0</v>
      </c>
      <c r="J389" s="93">
        <f>INFO!$D$7</f>
        <v>0</v>
      </c>
      <c r="K389" s="93">
        <f>INFO!$D$8</f>
        <v>0</v>
      </c>
      <c r="L389" s="93">
        <f>INFO!$D$9</f>
        <v>0</v>
      </c>
      <c r="M389" s="93">
        <f>INFO!$D$10</f>
        <v>0</v>
      </c>
      <c r="N389" s="93">
        <f>INFO!$D$11</f>
        <v>0</v>
      </c>
      <c r="O389" s="93">
        <f>INFO!$D$13</f>
        <v>0</v>
      </c>
      <c r="P389" s="93">
        <f>INFO!$D$14</f>
        <v>0</v>
      </c>
      <c r="Q389" s="93">
        <f>INFO!$D$15</f>
        <v>0</v>
      </c>
      <c r="R389" s="94">
        <f>INFO!$D$17</f>
        <v>0</v>
      </c>
      <c r="S389" s="93">
        <f>INFO!$D$18</f>
        <v>0</v>
      </c>
      <c r="T389" s="93">
        <f>INFO!$D$19</f>
        <v>0</v>
      </c>
      <c r="U389" s="93">
        <f>INFO!$D$22</f>
        <v>0</v>
      </c>
      <c r="V389" s="93">
        <f>INFO!$D$23</f>
        <v>0</v>
      </c>
      <c r="W389" s="93">
        <f>INFO!$D$24</f>
        <v>0</v>
      </c>
      <c r="X389" s="93">
        <f>INFO!$D$25</f>
        <v>0</v>
      </c>
      <c r="Y389" s="93">
        <f>INFO!$D$26</f>
        <v>0</v>
      </c>
      <c r="Z389" s="93">
        <f>INFO!$D$27</f>
        <v>0</v>
      </c>
      <c r="AA389" s="93">
        <f>INFO!$D$28</f>
        <v>0</v>
      </c>
      <c r="AB389" s="93">
        <f>INFO!$D$29</f>
        <v>0</v>
      </c>
      <c r="AC389" s="95">
        <f>INFO!$J$10</f>
        <v>3812.0250000000001</v>
      </c>
      <c r="AD389" s="93">
        <f>INFO!$J$9</f>
        <v>45.75</v>
      </c>
      <c r="AE389" s="100"/>
    </row>
    <row r="390" spans="1:31">
      <c r="A390" t="s">
        <v>25</v>
      </c>
      <c r="B390" t="s">
        <v>26</v>
      </c>
      <c r="C390" s="39">
        <v>10083</v>
      </c>
      <c r="D390" s="104">
        <f>SUMIFS(HOLDS!R:R,HOLDS!C:C,B390)+SUMIFS(HOLDS!R:R,HOLDS!C:C,"CH.GR.RVSET")</f>
        <v>0</v>
      </c>
      <c r="E390" t="s">
        <v>10</v>
      </c>
      <c r="F390" s="48">
        <f>VLOOKUP(B390,HOLDS!C:T,5,FALSE)*1.05</f>
        <v>156.45000000000002</v>
      </c>
      <c r="G390" s="104">
        <f>SUMIFS(HOLDS!R:R,HOLDS!C:C,B390)</f>
        <v>0</v>
      </c>
      <c r="H390" s="48">
        <f t="shared" ref="H390:H431" si="18">F390*G390</f>
        <v>0</v>
      </c>
      <c r="I390" s="37">
        <f>INFO!$D$6</f>
        <v>0</v>
      </c>
      <c r="J390" s="37">
        <f>INFO!$D$7</f>
        <v>0</v>
      </c>
      <c r="K390" s="37">
        <f>INFO!$D$8</f>
        <v>0</v>
      </c>
      <c r="L390" s="37">
        <f>INFO!$D$9</f>
        <v>0</v>
      </c>
      <c r="M390" s="37">
        <f>INFO!$D$10</f>
        <v>0</v>
      </c>
      <c r="N390" s="37">
        <f>INFO!$D$11</f>
        <v>0</v>
      </c>
      <c r="O390" s="37">
        <f>INFO!$D$13</f>
        <v>0</v>
      </c>
      <c r="P390" s="37">
        <f>INFO!$D$14</f>
        <v>0</v>
      </c>
      <c r="Q390" s="37">
        <f>INFO!$D$15</f>
        <v>0</v>
      </c>
      <c r="R390" s="53">
        <f>INFO!$D$17</f>
        <v>0</v>
      </c>
      <c r="S390" s="37">
        <f>INFO!$D$18</f>
        <v>0</v>
      </c>
      <c r="T390" s="37">
        <f>INFO!$D$19</f>
        <v>0</v>
      </c>
      <c r="U390" s="37">
        <f>INFO!$D$22</f>
        <v>0</v>
      </c>
      <c r="V390" s="37">
        <f>INFO!$D$23</f>
        <v>0</v>
      </c>
      <c r="W390" s="37">
        <f>INFO!$D$24</f>
        <v>0</v>
      </c>
      <c r="X390" s="37">
        <f>INFO!$D$25</f>
        <v>0</v>
      </c>
      <c r="Y390" s="37">
        <f>INFO!$D$26</f>
        <v>0</v>
      </c>
      <c r="Z390" s="37">
        <f>INFO!$D$27</f>
        <v>0</v>
      </c>
      <c r="AA390" s="37">
        <f>INFO!$D$28</f>
        <v>0</v>
      </c>
      <c r="AB390" s="37">
        <f>INFO!$D$29</f>
        <v>0</v>
      </c>
      <c r="AC390" s="54">
        <f>INFO!$J$10</f>
        <v>3812.0250000000001</v>
      </c>
      <c r="AD390" s="37">
        <f>INFO!$J$9</f>
        <v>45.75</v>
      </c>
      <c r="AE390" s="37">
        <f>IF($G$389&gt;0,10*$G$389/D390,0)</f>
        <v>0</v>
      </c>
    </row>
    <row r="391" spans="1:31">
      <c r="A391" t="s">
        <v>28</v>
      </c>
      <c r="B391" t="s">
        <v>29</v>
      </c>
      <c r="C391" s="39">
        <v>10083</v>
      </c>
      <c r="D391" s="104">
        <f>SUMIFS(HOLDS!R:R,HOLDS!C:C,B391)+SUMIFS(HOLDS!R:R,HOLDS!C:C,"CH.GR.RVSET")</f>
        <v>0</v>
      </c>
      <c r="E391" t="s">
        <v>10</v>
      </c>
      <c r="F391" s="48">
        <f>VLOOKUP(B391,HOLDS!C:T,5,FALSE)*1.05</f>
        <v>143.32500000000002</v>
      </c>
      <c r="G391" s="104">
        <f>SUMIFS(HOLDS!R:R,HOLDS!C:C,B391)</f>
        <v>0</v>
      </c>
      <c r="H391" s="48">
        <f t="shared" si="18"/>
        <v>0</v>
      </c>
      <c r="I391" s="37">
        <f>INFO!$D$6</f>
        <v>0</v>
      </c>
      <c r="J391" s="37">
        <f>INFO!$D$7</f>
        <v>0</v>
      </c>
      <c r="K391" s="37">
        <f>INFO!$D$8</f>
        <v>0</v>
      </c>
      <c r="L391" s="37">
        <f>INFO!$D$9</f>
        <v>0</v>
      </c>
      <c r="M391" s="37">
        <f>INFO!$D$10</f>
        <v>0</v>
      </c>
      <c r="N391" s="37">
        <f>INFO!$D$11</f>
        <v>0</v>
      </c>
      <c r="O391" s="37">
        <f>INFO!$D$13</f>
        <v>0</v>
      </c>
      <c r="P391" s="37">
        <f>INFO!$D$14</f>
        <v>0</v>
      </c>
      <c r="Q391" s="37">
        <f>INFO!$D$15</f>
        <v>0</v>
      </c>
      <c r="R391" s="53">
        <f>INFO!$D$17</f>
        <v>0</v>
      </c>
      <c r="S391" s="37">
        <f>INFO!$D$18</f>
        <v>0</v>
      </c>
      <c r="T391" s="37">
        <f>INFO!$D$19</f>
        <v>0</v>
      </c>
      <c r="U391" s="37">
        <f>INFO!$D$22</f>
        <v>0</v>
      </c>
      <c r="V391" s="37">
        <f>INFO!$D$23</f>
        <v>0</v>
      </c>
      <c r="W391" s="37">
        <f>INFO!$D$24</f>
        <v>0</v>
      </c>
      <c r="X391" s="37">
        <f>INFO!$D$25</f>
        <v>0</v>
      </c>
      <c r="Y391" s="37">
        <f>INFO!$D$26</f>
        <v>0</v>
      </c>
      <c r="Z391" s="37">
        <f>INFO!$D$27</f>
        <v>0</v>
      </c>
      <c r="AA391" s="37">
        <f>INFO!$D$28</f>
        <v>0</v>
      </c>
      <c r="AB391" s="37">
        <f>INFO!$D$29</f>
        <v>0</v>
      </c>
      <c r="AC391" s="54">
        <f>INFO!$J$10</f>
        <v>3812.0250000000001</v>
      </c>
      <c r="AD391" s="37">
        <f>INFO!$J$9</f>
        <v>45.75</v>
      </c>
      <c r="AE391" s="37">
        <f t="shared" ref="AE391:AE431" si="19">IF($G$389&gt;0,10*$G$389/D391,0)</f>
        <v>0</v>
      </c>
    </row>
    <row r="392" spans="1:31">
      <c r="A392" t="s">
        <v>30</v>
      </c>
      <c r="B392" t="s">
        <v>31</v>
      </c>
      <c r="C392" s="39">
        <v>10083</v>
      </c>
      <c r="D392" s="104">
        <f>SUMIFS(HOLDS!R:R,HOLDS!C:C,B392)+SUMIFS(HOLDS!R:R,HOLDS!C:C,"CH.GR.RVSET")</f>
        <v>0</v>
      </c>
      <c r="E392" t="s">
        <v>10</v>
      </c>
      <c r="F392" s="48">
        <f>VLOOKUP(B392,HOLDS!C:T,5,FALSE)*1.05</f>
        <v>134.4</v>
      </c>
      <c r="G392" s="104">
        <f>SUMIFS(HOLDS!R:R,HOLDS!C:C,B392)</f>
        <v>0</v>
      </c>
      <c r="H392" s="48">
        <f t="shared" si="18"/>
        <v>0</v>
      </c>
      <c r="I392" s="37">
        <f>INFO!$D$6</f>
        <v>0</v>
      </c>
      <c r="J392" s="37">
        <f>INFO!$D$7</f>
        <v>0</v>
      </c>
      <c r="K392" s="37">
        <f>INFO!$D$8</f>
        <v>0</v>
      </c>
      <c r="L392" s="37">
        <f>INFO!$D$9</f>
        <v>0</v>
      </c>
      <c r="M392" s="37">
        <f>INFO!$D$10</f>
        <v>0</v>
      </c>
      <c r="N392" s="37">
        <f>INFO!$D$11</f>
        <v>0</v>
      </c>
      <c r="O392" s="37">
        <f>INFO!$D$13</f>
        <v>0</v>
      </c>
      <c r="P392" s="37">
        <f>INFO!$D$14</f>
        <v>0</v>
      </c>
      <c r="Q392" s="37">
        <f>INFO!$D$15</f>
        <v>0</v>
      </c>
      <c r="R392" s="53">
        <f>INFO!$D$17</f>
        <v>0</v>
      </c>
      <c r="S392" s="37">
        <f>INFO!$D$18</f>
        <v>0</v>
      </c>
      <c r="T392" s="37">
        <f>INFO!$D$19</f>
        <v>0</v>
      </c>
      <c r="U392" s="37">
        <f>INFO!$D$22</f>
        <v>0</v>
      </c>
      <c r="V392" s="37">
        <f>INFO!$D$23</f>
        <v>0</v>
      </c>
      <c r="W392" s="37">
        <f>INFO!$D$24</f>
        <v>0</v>
      </c>
      <c r="X392" s="37">
        <f>INFO!$D$25</f>
        <v>0</v>
      </c>
      <c r="Y392" s="37">
        <f>INFO!$D$26</f>
        <v>0</v>
      </c>
      <c r="Z392" s="37">
        <f>INFO!$D$27</f>
        <v>0</v>
      </c>
      <c r="AA392" s="37">
        <f>INFO!$D$28</f>
        <v>0</v>
      </c>
      <c r="AB392" s="37">
        <f>INFO!$D$29</f>
        <v>0</v>
      </c>
      <c r="AC392" s="54">
        <f>INFO!$J$10</f>
        <v>3812.0250000000001</v>
      </c>
      <c r="AD392" s="37">
        <f>INFO!$J$9</f>
        <v>45.75</v>
      </c>
      <c r="AE392" s="37">
        <f t="shared" si="19"/>
        <v>0</v>
      </c>
    </row>
    <row r="393" spans="1:31">
      <c r="A393" t="s">
        <v>33</v>
      </c>
      <c r="B393" t="s">
        <v>34</v>
      </c>
      <c r="C393" s="39">
        <v>10083</v>
      </c>
      <c r="D393" s="104">
        <f>SUMIFS(HOLDS!R:R,HOLDS!C:C,B393)+SUMIFS(HOLDS!R:R,HOLDS!C:C,"CH.GR.RVSET")</f>
        <v>0</v>
      </c>
      <c r="E393" t="s">
        <v>10</v>
      </c>
      <c r="F393" s="48">
        <f>VLOOKUP(B393,HOLDS!C:T,5,FALSE)*1.05</f>
        <v>120.75</v>
      </c>
      <c r="G393" s="104">
        <f>SUMIFS(HOLDS!R:R,HOLDS!C:C,B393)</f>
        <v>0</v>
      </c>
      <c r="H393" s="48">
        <f t="shared" si="18"/>
        <v>0</v>
      </c>
      <c r="I393" s="37">
        <f>INFO!$D$6</f>
        <v>0</v>
      </c>
      <c r="J393" s="37">
        <f>INFO!$D$7</f>
        <v>0</v>
      </c>
      <c r="K393" s="37">
        <f>INFO!$D$8</f>
        <v>0</v>
      </c>
      <c r="L393" s="37">
        <f>INFO!$D$9</f>
        <v>0</v>
      </c>
      <c r="M393" s="37">
        <f>INFO!$D$10</f>
        <v>0</v>
      </c>
      <c r="N393" s="37">
        <f>INFO!$D$11</f>
        <v>0</v>
      </c>
      <c r="O393" s="37">
        <f>INFO!$D$13</f>
        <v>0</v>
      </c>
      <c r="P393" s="37">
        <f>INFO!$D$14</f>
        <v>0</v>
      </c>
      <c r="Q393" s="37">
        <f>INFO!$D$15</f>
        <v>0</v>
      </c>
      <c r="R393" s="53">
        <f>INFO!$D$17</f>
        <v>0</v>
      </c>
      <c r="S393" s="37">
        <f>INFO!$D$18</f>
        <v>0</v>
      </c>
      <c r="T393" s="37">
        <f>INFO!$D$19</f>
        <v>0</v>
      </c>
      <c r="U393" s="37">
        <f>INFO!$D$22</f>
        <v>0</v>
      </c>
      <c r="V393" s="37">
        <f>INFO!$D$23</f>
        <v>0</v>
      </c>
      <c r="W393" s="37">
        <f>INFO!$D$24</f>
        <v>0</v>
      </c>
      <c r="X393" s="37">
        <f>INFO!$D$25</f>
        <v>0</v>
      </c>
      <c r="Y393" s="37">
        <f>INFO!$D$26</f>
        <v>0</v>
      </c>
      <c r="Z393" s="37">
        <f>INFO!$D$27</f>
        <v>0</v>
      </c>
      <c r="AA393" s="37">
        <f>INFO!$D$28</f>
        <v>0</v>
      </c>
      <c r="AB393" s="37">
        <f>INFO!$D$29</f>
        <v>0</v>
      </c>
      <c r="AC393" s="54">
        <f>INFO!$J$10</f>
        <v>3812.0250000000001</v>
      </c>
      <c r="AD393" s="37">
        <f>INFO!$J$9</f>
        <v>45.75</v>
      </c>
      <c r="AE393" s="37">
        <f t="shared" si="19"/>
        <v>0</v>
      </c>
    </row>
    <row r="394" spans="1:31">
      <c r="A394" t="s">
        <v>36</v>
      </c>
      <c r="B394" t="s">
        <v>37</v>
      </c>
      <c r="C394" s="39">
        <v>10083</v>
      </c>
      <c r="D394" s="104">
        <f>SUMIFS(HOLDS!R:R,HOLDS!C:C,B394)+SUMIFS(HOLDS!R:R,HOLDS!C:C,"CH.GR.RVSET")</f>
        <v>0</v>
      </c>
      <c r="E394" t="s">
        <v>10</v>
      </c>
      <c r="F394" s="48">
        <f>VLOOKUP(B394,HOLDS!C:T,5,FALSE)*1.05</f>
        <v>167.47499999999999</v>
      </c>
      <c r="G394" s="104">
        <f>SUMIFS(HOLDS!R:R,HOLDS!C:C,B394)</f>
        <v>0</v>
      </c>
      <c r="H394" s="48">
        <f t="shared" si="18"/>
        <v>0</v>
      </c>
      <c r="I394" s="37">
        <f>INFO!$D$6</f>
        <v>0</v>
      </c>
      <c r="J394" s="37">
        <f>INFO!$D$7</f>
        <v>0</v>
      </c>
      <c r="K394" s="37">
        <f>INFO!$D$8</f>
        <v>0</v>
      </c>
      <c r="L394" s="37">
        <f>INFO!$D$9</f>
        <v>0</v>
      </c>
      <c r="M394" s="37">
        <f>INFO!$D$10</f>
        <v>0</v>
      </c>
      <c r="N394" s="37">
        <f>INFO!$D$11</f>
        <v>0</v>
      </c>
      <c r="O394" s="37">
        <f>INFO!$D$13</f>
        <v>0</v>
      </c>
      <c r="P394" s="37">
        <f>INFO!$D$14</f>
        <v>0</v>
      </c>
      <c r="Q394" s="37">
        <f>INFO!$D$15</f>
        <v>0</v>
      </c>
      <c r="R394" s="53">
        <f>INFO!$D$17</f>
        <v>0</v>
      </c>
      <c r="S394" s="37">
        <f>INFO!$D$18</f>
        <v>0</v>
      </c>
      <c r="T394" s="37">
        <f>INFO!$D$19</f>
        <v>0</v>
      </c>
      <c r="U394" s="37">
        <f>INFO!$D$22</f>
        <v>0</v>
      </c>
      <c r="V394" s="37">
        <f>INFO!$D$23</f>
        <v>0</v>
      </c>
      <c r="W394" s="37">
        <f>INFO!$D$24</f>
        <v>0</v>
      </c>
      <c r="X394" s="37">
        <f>INFO!$D$25</f>
        <v>0</v>
      </c>
      <c r="Y394" s="37">
        <f>INFO!$D$26</f>
        <v>0</v>
      </c>
      <c r="Z394" s="37">
        <f>INFO!$D$27</f>
        <v>0</v>
      </c>
      <c r="AA394" s="37">
        <f>INFO!$D$28</f>
        <v>0</v>
      </c>
      <c r="AB394" s="37">
        <f>INFO!$D$29</f>
        <v>0</v>
      </c>
      <c r="AC394" s="54">
        <f>INFO!$J$10</f>
        <v>3812.0250000000001</v>
      </c>
      <c r="AD394" s="37">
        <f>INFO!$J$9</f>
        <v>45.75</v>
      </c>
      <c r="AE394" s="37">
        <f t="shared" si="19"/>
        <v>0</v>
      </c>
    </row>
    <row r="395" spans="1:31">
      <c r="A395" t="s">
        <v>38</v>
      </c>
      <c r="B395" t="s">
        <v>39</v>
      </c>
      <c r="C395" s="39">
        <v>10083</v>
      </c>
      <c r="D395" s="104">
        <f>SUMIFS(HOLDS!R:R,HOLDS!C:C,B395)+SUMIFS(HOLDS!R:R,HOLDS!C:C,"CH.GR.RVSET")</f>
        <v>0</v>
      </c>
      <c r="E395" t="s">
        <v>10</v>
      </c>
      <c r="F395" s="48">
        <f>VLOOKUP(B395,HOLDS!C:T,5,FALSE)*1.05</f>
        <v>125.47500000000001</v>
      </c>
      <c r="G395" s="104">
        <f>SUMIFS(HOLDS!R:R,HOLDS!C:C,B395)</f>
        <v>0</v>
      </c>
      <c r="H395" s="48">
        <f t="shared" si="18"/>
        <v>0</v>
      </c>
      <c r="I395" s="37">
        <f>INFO!$D$6</f>
        <v>0</v>
      </c>
      <c r="J395" s="37">
        <f>INFO!$D$7</f>
        <v>0</v>
      </c>
      <c r="K395" s="37">
        <f>INFO!$D$8</f>
        <v>0</v>
      </c>
      <c r="L395" s="37">
        <f>INFO!$D$9</f>
        <v>0</v>
      </c>
      <c r="M395" s="37">
        <f>INFO!$D$10</f>
        <v>0</v>
      </c>
      <c r="N395" s="37">
        <f>INFO!$D$11</f>
        <v>0</v>
      </c>
      <c r="O395" s="37">
        <f>INFO!$D$13</f>
        <v>0</v>
      </c>
      <c r="P395" s="37">
        <f>INFO!$D$14</f>
        <v>0</v>
      </c>
      <c r="Q395" s="37">
        <f>INFO!$D$15</f>
        <v>0</v>
      </c>
      <c r="R395" s="53">
        <f>INFO!$D$17</f>
        <v>0</v>
      </c>
      <c r="S395" s="37">
        <f>INFO!$D$18</f>
        <v>0</v>
      </c>
      <c r="T395" s="37">
        <f>INFO!$D$19</f>
        <v>0</v>
      </c>
      <c r="U395" s="37">
        <f>INFO!$D$22</f>
        <v>0</v>
      </c>
      <c r="V395" s="37">
        <f>INFO!$D$23</f>
        <v>0</v>
      </c>
      <c r="W395" s="37">
        <f>INFO!$D$24</f>
        <v>0</v>
      </c>
      <c r="X395" s="37">
        <f>INFO!$D$25</f>
        <v>0</v>
      </c>
      <c r="Y395" s="37">
        <f>INFO!$D$26</f>
        <v>0</v>
      </c>
      <c r="Z395" s="37">
        <f>INFO!$D$27</f>
        <v>0</v>
      </c>
      <c r="AA395" s="37">
        <f>INFO!$D$28</f>
        <v>0</v>
      </c>
      <c r="AB395" s="37">
        <f>INFO!$D$29</f>
        <v>0</v>
      </c>
      <c r="AC395" s="54">
        <f>INFO!$J$10</f>
        <v>3812.0250000000001</v>
      </c>
      <c r="AD395" s="37">
        <f>INFO!$J$9</f>
        <v>45.75</v>
      </c>
      <c r="AE395" s="37">
        <f t="shared" si="19"/>
        <v>0</v>
      </c>
    </row>
    <row r="396" spans="1:31">
      <c r="A396" t="s">
        <v>40</v>
      </c>
      <c r="B396" t="s">
        <v>41</v>
      </c>
      <c r="C396" s="39">
        <v>10083</v>
      </c>
      <c r="D396" s="104">
        <f>SUMIFS(HOLDS!R:R,HOLDS!C:C,B396)+SUMIFS(HOLDS!R:R,HOLDS!C:C,"CH.GR.RVSET")</f>
        <v>0</v>
      </c>
      <c r="E396" t="s">
        <v>10</v>
      </c>
      <c r="F396" s="48">
        <f>VLOOKUP(B396,HOLDS!C:T,5,FALSE)*1.05</f>
        <v>156.45000000000002</v>
      </c>
      <c r="G396" s="104">
        <f>SUMIFS(HOLDS!R:R,HOLDS!C:C,B396)</f>
        <v>0</v>
      </c>
      <c r="H396" s="48">
        <f t="shared" si="18"/>
        <v>0</v>
      </c>
      <c r="I396" s="37">
        <f>INFO!$D$6</f>
        <v>0</v>
      </c>
      <c r="J396" s="37">
        <f>INFO!$D$7</f>
        <v>0</v>
      </c>
      <c r="K396" s="37">
        <f>INFO!$D$8</f>
        <v>0</v>
      </c>
      <c r="L396" s="37">
        <f>INFO!$D$9</f>
        <v>0</v>
      </c>
      <c r="M396" s="37">
        <f>INFO!$D$10</f>
        <v>0</v>
      </c>
      <c r="N396" s="37">
        <f>INFO!$D$11</f>
        <v>0</v>
      </c>
      <c r="O396" s="37">
        <f>INFO!$D$13</f>
        <v>0</v>
      </c>
      <c r="P396" s="37">
        <f>INFO!$D$14</f>
        <v>0</v>
      </c>
      <c r="Q396" s="37">
        <f>INFO!$D$15</f>
        <v>0</v>
      </c>
      <c r="R396" s="53">
        <f>INFO!$D$17</f>
        <v>0</v>
      </c>
      <c r="S396" s="37">
        <f>INFO!$D$18</f>
        <v>0</v>
      </c>
      <c r="T396" s="37">
        <f>INFO!$D$19</f>
        <v>0</v>
      </c>
      <c r="U396" s="37">
        <f>INFO!$D$22</f>
        <v>0</v>
      </c>
      <c r="V396" s="37">
        <f>INFO!$D$23</f>
        <v>0</v>
      </c>
      <c r="W396" s="37">
        <f>INFO!$D$24</f>
        <v>0</v>
      </c>
      <c r="X396" s="37">
        <f>INFO!$D$25</f>
        <v>0</v>
      </c>
      <c r="Y396" s="37">
        <f>INFO!$D$26</f>
        <v>0</v>
      </c>
      <c r="Z396" s="37">
        <f>INFO!$D$27</f>
        <v>0</v>
      </c>
      <c r="AA396" s="37">
        <f>INFO!$D$28</f>
        <v>0</v>
      </c>
      <c r="AB396" s="37">
        <f>INFO!$D$29</f>
        <v>0</v>
      </c>
      <c r="AC396" s="54">
        <f>INFO!$J$10</f>
        <v>3812.0250000000001</v>
      </c>
      <c r="AD396" s="37">
        <f>INFO!$J$9</f>
        <v>45.75</v>
      </c>
      <c r="AE396" s="37">
        <f t="shared" si="19"/>
        <v>0</v>
      </c>
    </row>
    <row r="397" spans="1:31">
      <c r="A397" t="s">
        <v>42</v>
      </c>
      <c r="B397" t="s">
        <v>43</v>
      </c>
      <c r="C397" s="39">
        <v>10083</v>
      </c>
      <c r="D397" s="104">
        <f>SUMIFS(HOLDS!R:R,HOLDS!C:C,B397)+SUMIFS(HOLDS!R:R,HOLDS!C:C,"CH.GR.RVSET")</f>
        <v>0</v>
      </c>
      <c r="E397" t="s">
        <v>10</v>
      </c>
      <c r="F397" s="48">
        <f>VLOOKUP(B397,HOLDS!C:T,5,FALSE)*1.05</f>
        <v>118.65</v>
      </c>
      <c r="G397" s="104">
        <f>SUMIFS(HOLDS!R:R,HOLDS!C:C,B397)</f>
        <v>0</v>
      </c>
      <c r="H397" s="48">
        <f t="shared" si="18"/>
        <v>0</v>
      </c>
      <c r="I397" s="37">
        <f>INFO!$D$6</f>
        <v>0</v>
      </c>
      <c r="J397" s="37">
        <f>INFO!$D$7</f>
        <v>0</v>
      </c>
      <c r="K397" s="37">
        <f>INFO!$D$8</f>
        <v>0</v>
      </c>
      <c r="L397" s="37">
        <f>INFO!$D$9</f>
        <v>0</v>
      </c>
      <c r="M397" s="37">
        <f>INFO!$D$10</f>
        <v>0</v>
      </c>
      <c r="N397" s="37">
        <f>INFO!$D$11</f>
        <v>0</v>
      </c>
      <c r="O397" s="37">
        <f>INFO!$D$13</f>
        <v>0</v>
      </c>
      <c r="P397" s="37">
        <f>INFO!$D$14</f>
        <v>0</v>
      </c>
      <c r="Q397" s="37">
        <f>INFO!$D$15</f>
        <v>0</v>
      </c>
      <c r="R397" s="53">
        <f>INFO!$D$17</f>
        <v>0</v>
      </c>
      <c r="S397" s="37">
        <f>INFO!$D$18</f>
        <v>0</v>
      </c>
      <c r="T397" s="37">
        <f>INFO!$D$19</f>
        <v>0</v>
      </c>
      <c r="U397" s="37">
        <f>INFO!$D$22</f>
        <v>0</v>
      </c>
      <c r="V397" s="37">
        <f>INFO!$D$23</f>
        <v>0</v>
      </c>
      <c r="W397" s="37">
        <f>INFO!$D$24</f>
        <v>0</v>
      </c>
      <c r="X397" s="37">
        <f>INFO!$D$25</f>
        <v>0</v>
      </c>
      <c r="Y397" s="37">
        <f>INFO!$D$26</f>
        <v>0</v>
      </c>
      <c r="Z397" s="37">
        <f>INFO!$D$27</f>
        <v>0</v>
      </c>
      <c r="AA397" s="37">
        <f>INFO!$D$28</f>
        <v>0</v>
      </c>
      <c r="AB397" s="37">
        <f>INFO!$D$29</f>
        <v>0</v>
      </c>
      <c r="AC397" s="54">
        <f>INFO!$J$10</f>
        <v>3812.0250000000001</v>
      </c>
      <c r="AD397" s="37">
        <f>INFO!$J$9</f>
        <v>45.75</v>
      </c>
      <c r="AE397" s="37">
        <f t="shared" si="19"/>
        <v>0</v>
      </c>
    </row>
    <row r="398" spans="1:31">
      <c r="A398" t="s">
        <v>44</v>
      </c>
      <c r="B398" t="s">
        <v>45</v>
      </c>
      <c r="C398" s="39">
        <v>10083</v>
      </c>
      <c r="D398" s="104">
        <f>SUMIFS(HOLDS!R:R,HOLDS!C:C,B398)+SUMIFS(HOLDS!R:R,HOLDS!C:C,"CH.GR.RVSET")</f>
        <v>0</v>
      </c>
      <c r="E398" t="s">
        <v>10</v>
      </c>
      <c r="F398" s="48">
        <f>VLOOKUP(B398,HOLDS!C:T,5,FALSE)*1.05</f>
        <v>143.32500000000002</v>
      </c>
      <c r="G398" s="104">
        <f>SUMIFS(HOLDS!R:R,HOLDS!C:C,B398)</f>
        <v>0</v>
      </c>
      <c r="H398" s="48">
        <f t="shared" si="18"/>
        <v>0</v>
      </c>
      <c r="I398" s="37">
        <f>INFO!$D$6</f>
        <v>0</v>
      </c>
      <c r="J398" s="37">
        <f>INFO!$D$7</f>
        <v>0</v>
      </c>
      <c r="K398" s="37">
        <f>INFO!$D$8</f>
        <v>0</v>
      </c>
      <c r="L398" s="37">
        <f>INFO!$D$9</f>
        <v>0</v>
      </c>
      <c r="M398" s="37">
        <f>INFO!$D$10</f>
        <v>0</v>
      </c>
      <c r="N398" s="37">
        <f>INFO!$D$11</f>
        <v>0</v>
      </c>
      <c r="O398" s="37">
        <f>INFO!$D$13</f>
        <v>0</v>
      </c>
      <c r="P398" s="37">
        <f>INFO!$D$14</f>
        <v>0</v>
      </c>
      <c r="Q398" s="37">
        <f>INFO!$D$15</f>
        <v>0</v>
      </c>
      <c r="R398" s="53">
        <f>INFO!$D$17</f>
        <v>0</v>
      </c>
      <c r="S398" s="37">
        <f>INFO!$D$18</f>
        <v>0</v>
      </c>
      <c r="T398" s="37">
        <f>INFO!$D$19</f>
        <v>0</v>
      </c>
      <c r="U398" s="37">
        <f>INFO!$D$22</f>
        <v>0</v>
      </c>
      <c r="V398" s="37">
        <f>INFO!$D$23</f>
        <v>0</v>
      </c>
      <c r="W398" s="37">
        <f>INFO!$D$24</f>
        <v>0</v>
      </c>
      <c r="X398" s="37">
        <f>INFO!$D$25</f>
        <v>0</v>
      </c>
      <c r="Y398" s="37">
        <f>INFO!$D$26</f>
        <v>0</v>
      </c>
      <c r="Z398" s="37">
        <f>INFO!$D$27</f>
        <v>0</v>
      </c>
      <c r="AA398" s="37">
        <f>INFO!$D$28</f>
        <v>0</v>
      </c>
      <c r="AB398" s="37">
        <f>INFO!$D$29</f>
        <v>0</v>
      </c>
      <c r="AC398" s="54">
        <f>INFO!$J$10</f>
        <v>3812.0250000000001</v>
      </c>
      <c r="AD398" s="37">
        <f>INFO!$J$9</f>
        <v>45.75</v>
      </c>
      <c r="AE398" s="37">
        <f t="shared" si="19"/>
        <v>0</v>
      </c>
    </row>
    <row r="399" spans="1:31">
      <c r="A399" t="s">
        <v>46</v>
      </c>
      <c r="B399" t="s">
        <v>47</v>
      </c>
      <c r="C399" s="39">
        <v>10083</v>
      </c>
      <c r="D399" s="104">
        <f>SUMIFS(HOLDS!R:R,HOLDS!C:C,B399)+SUMIFS(HOLDS!R:R,HOLDS!C:C,"CH.GR.RVSET")</f>
        <v>0</v>
      </c>
      <c r="E399" t="s">
        <v>10</v>
      </c>
      <c r="F399" s="48">
        <f>VLOOKUP(B399,HOLDS!C:T,5,FALSE)*1.05</f>
        <v>147</v>
      </c>
      <c r="G399" s="104">
        <f>SUMIFS(HOLDS!R:R,HOLDS!C:C,B399)</f>
        <v>0</v>
      </c>
      <c r="H399" s="48">
        <f t="shared" si="18"/>
        <v>0</v>
      </c>
      <c r="I399" s="37">
        <f>INFO!$D$6</f>
        <v>0</v>
      </c>
      <c r="J399" s="37">
        <f>INFO!$D$7</f>
        <v>0</v>
      </c>
      <c r="K399" s="37">
        <f>INFO!$D$8</f>
        <v>0</v>
      </c>
      <c r="L399" s="37">
        <f>INFO!$D$9</f>
        <v>0</v>
      </c>
      <c r="M399" s="37">
        <f>INFO!$D$10</f>
        <v>0</v>
      </c>
      <c r="N399" s="37">
        <f>INFO!$D$11</f>
        <v>0</v>
      </c>
      <c r="O399" s="37">
        <f>INFO!$D$13</f>
        <v>0</v>
      </c>
      <c r="P399" s="37">
        <f>INFO!$D$14</f>
        <v>0</v>
      </c>
      <c r="Q399" s="37">
        <f>INFO!$D$15</f>
        <v>0</v>
      </c>
      <c r="R399" s="53">
        <f>INFO!$D$17</f>
        <v>0</v>
      </c>
      <c r="S399" s="37">
        <f>INFO!$D$18</f>
        <v>0</v>
      </c>
      <c r="T399" s="37">
        <f>INFO!$D$19</f>
        <v>0</v>
      </c>
      <c r="U399" s="37">
        <f>INFO!$D$22</f>
        <v>0</v>
      </c>
      <c r="V399" s="37">
        <f>INFO!$D$23</f>
        <v>0</v>
      </c>
      <c r="W399" s="37">
        <f>INFO!$D$24</f>
        <v>0</v>
      </c>
      <c r="X399" s="37">
        <f>INFO!$D$25</f>
        <v>0</v>
      </c>
      <c r="Y399" s="37">
        <f>INFO!$D$26</f>
        <v>0</v>
      </c>
      <c r="Z399" s="37">
        <f>INFO!$D$27</f>
        <v>0</v>
      </c>
      <c r="AA399" s="37">
        <f>INFO!$D$28</f>
        <v>0</v>
      </c>
      <c r="AB399" s="37">
        <f>INFO!$D$29</f>
        <v>0</v>
      </c>
      <c r="AC399" s="54">
        <f>INFO!$J$10</f>
        <v>3812.0250000000001</v>
      </c>
      <c r="AD399" s="37">
        <f>INFO!$J$9</f>
        <v>45.75</v>
      </c>
      <c r="AE399" s="37">
        <f t="shared" si="19"/>
        <v>0</v>
      </c>
    </row>
    <row r="400" spans="1:31">
      <c r="A400" t="s">
        <v>49</v>
      </c>
      <c r="B400" t="s">
        <v>50</v>
      </c>
      <c r="C400" s="39">
        <v>10083</v>
      </c>
      <c r="D400" s="104">
        <f>SUMIFS(HOLDS!R:R,HOLDS!C:C,B400)+SUMIFS(HOLDS!R:R,HOLDS!C:C,"CH.GR.RVSET")</f>
        <v>0</v>
      </c>
      <c r="E400" t="s">
        <v>10</v>
      </c>
      <c r="F400" s="48">
        <f>VLOOKUP(B400,HOLDS!C:T,5,FALSE)*1.05</f>
        <v>135.45000000000002</v>
      </c>
      <c r="G400" s="104">
        <f>SUMIFS(HOLDS!R:R,HOLDS!C:C,B400)</f>
        <v>0</v>
      </c>
      <c r="H400" s="48">
        <f t="shared" si="18"/>
        <v>0</v>
      </c>
      <c r="I400" s="37">
        <f>INFO!$D$6</f>
        <v>0</v>
      </c>
      <c r="J400" s="37">
        <f>INFO!$D$7</f>
        <v>0</v>
      </c>
      <c r="K400" s="37">
        <f>INFO!$D$8</f>
        <v>0</v>
      </c>
      <c r="L400" s="37">
        <f>INFO!$D$9</f>
        <v>0</v>
      </c>
      <c r="M400" s="37">
        <f>INFO!$D$10</f>
        <v>0</v>
      </c>
      <c r="N400" s="37">
        <f>INFO!$D$11</f>
        <v>0</v>
      </c>
      <c r="O400" s="37">
        <f>INFO!$D$13</f>
        <v>0</v>
      </c>
      <c r="P400" s="37">
        <f>INFO!$D$14</f>
        <v>0</v>
      </c>
      <c r="Q400" s="37">
        <f>INFO!$D$15</f>
        <v>0</v>
      </c>
      <c r="R400" s="53">
        <f>INFO!$D$17</f>
        <v>0</v>
      </c>
      <c r="S400" s="37">
        <f>INFO!$D$18</f>
        <v>0</v>
      </c>
      <c r="T400" s="37">
        <f>INFO!$D$19</f>
        <v>0</v>
      </c>
      <c r="U400" s="37">
        <f>INFO!$D$22</f>
        <v>0</v>
      </c>
      <c r="V400" s="37">
        <f>INFO!$D$23</f>
        <v>0</v>
      </c>
      <c r="W400" s="37">
        <f>INFO!$D$24</f>
        <v>0</v>
      </c>
      <c r="X400" s="37">
        <f>INFO!$D$25</f>
        <v>0</v>
      </c>
      <c r="Y400" s="37">
        <f>INFO!$D$26</f>
        <v>0</v>
      </c>
      <c r="Z400" s="37">
        <f>INFO!$D$27</f>
        <v>0</v>
      </c>
      <c r="AA400" s="37">
        <f>INFO!$D$28</f>
        <v>0</v>
      </c>
      <c r="AB400" s="37">
        <f>INFO!$D$29</f>
        <v>0</v>
      </c>
      <c r="AC400" s="54">
        <f>INFO!$J$10</f>
        <v>3812.0250000000001</v>
      </c>
      <c r="AD400" s="37">
        <f>INFO!$J$9</f>
        <v>45.75</v>
      </c>
      <c r="AE400" s="37">
        <f t="shared" si="19"/>
        <v>0</v>
      </c>
    </row>
    <row r="401" spans="1:31">
      <c r="A401" t="s">
        <v>52</v>
      </c>
      <c r="B401" t="s">
        <v>53</v>
      </c>
      <c r="C401" s="39">
        <v>10083</v>
      </c>
      <c r="D401" s="104">
        <f>SUMIFS(HOLDS!R:R,HOLDS!C:C,B401)+SUMIFS(HOLDS!R:R,HOLDS!C:C,"CH.GR.RVSET")</f>
        <v>0</v>
      </c>
      <c r="E401" t="s">
        <v>10</v>
      </c>
      <c r="F401" s="48">
        <f>VLOOKUP(B401,HOLDS!C:T,5,FALSE)*1.05</f>
        <v>127.575</v>
      </c>
      <c r="G401" s="104">
        <f>SUMIFS(HOLDS!R:R,HOLDS!C:C,B401)</f>
        <v>0</v>
      </c>
      <c r="H401" s="48">
        <f t="shared" si="18"/>
        <v>0</v>
      </c>
      <c r="I401" s="37">
        <f>INFO!$D$6</f>
        <v>0</v>
      </c>
      <c r="J401" s="37">
        <f>INFO!$D$7</f>
        <v>0</v>
      </c>
      <c r="K401" s="37">
        <f>INFO!$D$8</f>
        <v>0</v>
      </c>
      <c r="L401" s="37">
        <f>INFO!$D$9</f>
        <v>0</v>
      </c>
      <c r="M401" s="37">
        <f>INFO!$D$10</f>
        <v>0</v>
      </c>
      <c r="N401" s="37">
        <f>INFO!$D$11</f>
        <v>0</v>
      </c>
      <c r="O401" s="37">
        <f>INFO!$D$13</f>
        <v>0</v>
      </c>
      <c r="P401" s="37">
        <f>INFO!$D$14</f>
        <v>0</v>
      </c>
      <c r="Q401" s="37">
        <f>INFO!$D$15</f>
        <v>0</v>
      </c>
      <c r="R401" s="53">
        <f>INFO!$D$17</f>
        <v>0</v>
      </c>
      <c r="S401" s="37">
        <f>INFO!$D$18</f>
        <v>0</v>
      </c>
      <c r="T401" s="37">
        <f>INFO!$D$19</f>
        <v>0</v>
      </c>
      <c r="U401" s="37">
        <f>INFO!$D$22</f>
        <v>0</v>
      </c>
      <c r="V401" s="37">
        <f>INFO!$D$23</f>
        <v>0</v>
      </c>
      <c r="W401" s="37">
        <f>INFO!$D$24</f>
        <v>0</v>
      </c>
      <c r="X401" s="37">
        <f>INFO!$D$25</f>
        <v>0</v>
      </c>
      <c r="Y401" s="37">
        <f>INFO!$D$26</f>
        <v>0</v>
      </c>
      <c r="Z401" s="37">
        <f>INFO!$D$27</f>
        <v>0</v>
      </c>
      <c r="AA401" s="37">
        <f>INFO!$D$28</f>
        <v>0</v>
      </c>
      <c r="AB401" s="37">
        <f>INFO!$D$29</f>
        <v>0</v>
      </c>
      <c r="AC401" s="54">
        <f>INFO!$J$10</f>
        <v>3812.0250000000001</v>
      </c>
      <c r="AD401" s="37">
        <f>INFO!$J$9</f>
        <v>45.75</v>
      </c>
      <c r="AE401" s="37">
        <f t="shared" si="19"/>
        <v>0</v>
      </c>
    </row>
    <row r="402" spans="1:31">
      <c r="A402" t="s">
        <v>54</v>
      </c>
      <c r="B402" t="s">
        <v>55</v>
      </c>
      <c r="C402" s="39">
        <v>10083</v>
      </c>
      <c r="D402" s="104">
        <f>SUMIFS(HOLDS!R:R,HOLDS!C:C,B402)+SUMIFS(HOLDS!R:R,HOLDS!C:C,"CH.GR.RVSET")</f>
        <v>0</v>
      </c>
      <c r="E402" t="s">
        <v>10</v>
      </c>
      <c r="F402" s="48">
        <f>VLOOKUP(B402,HOLDS!C:T,5,FALSE)*1.05</f>
        <v>139.65</v>
      </c>
      <c r="G402" s="104">
        <f>SUMIFS(HOLDS!R:R,HOLDS!C:C,B402)</f>
        <v>0</v>
      </c>
      <c r="H402" s="48">
        <f t="shared" si="18"/>
        <v>0</v>
      </c>
      <c r="I402" s="37">
        <f>INFO!$D$6</f>
        <v>0</v>
      </c>
      <c r="J402" s="37">
        <f>INFO!$D$7</f>
        <v>0</v>
      </c>
      <c r="K402" s="37">
        <f>INFO!$D$8</f>
        <v>0</v>
      </c>
      <c r="L402" s="37">
        <f>INFO!$D$9</f>
        <v>0</v>
      </c>
      <c r="M402" s="37">
        <f>INFO!$D$10</f>
        <v>0</v>
      </c>
      <c r="N402" s="37">
        <f>INFO!$D$11</f>
        <v>0</v>
      </c>
      <c r="O402" s="37">
        <f>INFO!$D$13</f>
        <v>0</v>
      </c>
      <c r="P402" s="37">
        <f>INFO!$D$14</f>
        <v>0</v>
      </c>
      <c r="Q402" s="37">
        <f>INFO!$D$15</f>
        <v>0</v>
      </c>
      <c r="R402" s="53">
        <f>INFO!$D$17</f>
        <v>0</v>
      </c>
      <c r="S402" s="37">
        <f>INFO!$D$18</f>
        <v>0</v>
      </c>
      <c r="T402" s="37">
        <f>INFO!$D$19</f>
        <v>0</v>
      </c>
      <c r="U402" s="37">
        <f>INFO!$D$22</f>
        <v>0</v>
      </c>
      <c r="V402" s="37">
        <f>INFO!$D$23</f>
        <v>0</v>
      </c>
      <c r="W402" s="37">
        <f>INFO!$D$24</f>
        <v>0</v>
      </c>
      <c r="X402" s="37">
        <f>INFO!$D$25</f>
        <v>0</v>
      </c>
      <c r="Y402" s="37">
        <f>INFO!$D$26</f>
        <v>0</v>
      </c>
      <c r="Z402" s="37">
        <f>INFO!$D$27</f>
        <v>0</v>
      </c>
      <c r="AA402" s="37">
        <f>INFO!$D$28</f>
        <v>0</v>
      </c>
      <c r="AB402" s="37">
        <f>INFO!$D$29</f>
        <v>0</v>
      </c>
      <c r="AC402" s="54">
        <f>INFO!$J$10</f>
        <v>3812.0250000000001</v>
      </c>
      <c r="AD402" s="37">
        <f>INFO!$J$9</f>
        <v>45.75</v>
      </c>
      <c r="AE402" s="37">
        <f t="shared" si="19"/>
        <v>0</v>
      </c>
    </row>
    <row r="403" spans="1:31">
      <c r="A403" t="s">
        <v>56</v>
      </c>
      <c r="B403" t="s">
        <v>57</v>
      </c>
      <c r="C403" s="39">
        <v>10083</v>
      </c>
      <c r="D403" s="104">
        <f>SUMIFS(HOLDS!R:R,HOLDS!C:C,B403)+SUMIFS(HOLDS!R:R,HOLDS!C:C,"CH.GR.RVSET")</f>
        <v>0</v>
      </c>
      <c r="E403" t="s">
        <v>10</v>
      </c>
      <c r="F403" s="48">
        <f>VLOOKUP(B403,HOLDS!C:T,5,FALSE)*1.05</f>
        <v>131.25</v>
      </c>
      <c r="G403" s="104">
        <f>SUMIFS(HOLDS!R:R,HOLDS!C:C,B403)</f>
        <v>0</v>
      </c>
      <c r="H403" s="48">
        <f t="shared" si="18"/>
        <v>0</v>
      </c>
      <c r="I403" s="37">
        <f>INFO!$D$6</f>
        <v>0</v>
      </c>
      <c r="J403" s="37">
        <f>INFO!$D$7</f>
        <v>0</v>
      </c>
      <c r="K403" s="37">
        <f>INFO!$D$8</f>
        <v>0</v>
      </c>
      <c r="L403" s="37">
        <f>INFO!$D$9</f>
        <v>0</v>
      </c>
      <c r="M403" s="37">
        <f>INFO!$D$10</f>
        <v>0</v>
      </c>
      <c r="N403" s="37">
        <f>INFO!$D$11</f>
        <v>0</v>
      </c>
      <c r="O403" s="37">
        <f>INFO!$D$13</f>
        <v>0</v>
      </c>
      <c r="P403" s="37">
        <f>INFO!$D$14</f>
        <v>0</v>
      </c>
      <c r="Q403" s="37">
        <f>INFO!$D$15</f>
        <v>0</v>
      </c>
      <c r="R403" s="53">
        <f>INFO!$D$17</f>
        <v>0</v>
      </c>
      <c r="S403" s="37">
        <f>INFO!$D$18</f>
        <v>0</v>
      </c>
      <c r="T403" s="37">
        <f>INFO!$D$19</f>
        <v>0</v>
      </c>
      <c r="U403" s="37">
        <f>INFO!$D$22</f>
        <v>0</v>
      </c>
      <c r="V403" s="37">
        <f>INFO!$D$23</f>
        <v>0</v>
      </c>
      <c r="W403" s="37">
        <f>INFO!$D$24</f>
        <v>0</v>
      </c>
      <c r="X403" s="37">
        <f>INFO!$D$25</f>
        <v>0</v>
      </c>
      <c r="Y403" s="37">
        <f>INFO!$D$26</f>
        <v>0</v>
      </c>
      <c r="Z403" s="37">
        <f>INFO!$D$27</f>
        <v>0</v>
      </c>
      <c r="AA403" s="37">
        <f>INFO!$D$28</f>
        <v>0</v>
      </c>
      <c r="AB403" s="37">
        <f>INFO!$D$29</f>
        <v>0</v>
      </c>
      <c r="AC403" s="54">
        <f>INFO!$J$10</f>
        <v>3812.0250000000001</v>
      </c>
      <c r="AD403" s="37">
        <f>INFO!$J$9</f>
        <v>45.75</v>
      </c>
      <c r="AE403" s="37">
        <f t="shared" si="19"/>
        <v>0</v>
      </c>
    </row>
    <row r="404" spans="1:31">
      <c r="A404" t="s">
        <v>58</v>
      </c>
      <c r="B404" t="s">
        <v>59</v>
      </c>
      <c r="C404" s="39">
        <v>10083</v>
      </c>
      <c r="D404" s="104">
        <f>SUMIFS(HOLDS!R:R,HOLDS!C:C,B404)+SUMIFS(HOLDS!R:R,HOLDS!C:C,"CH.GR.RVSET")</f>
        <v>0</v>
      </c>
      <c r="E404" t="s">
        <v>10</v>
      </c>
      <c r="F404" s="48">
        <f>VLOOKUP(B404,HOLDS!C:T,5,FALSE)*1.05</f>
        <v>137.55000000000001</v>
      </c>
      <c r="G404" s="104">
        <f>SUMIFS(HOLDS!R:R,HOLDS!C:C,B404)</f>
        <v>0</v>
      </c>
      <c r="H404" s="48">
        <f t="shared" si="18"/>
        <v>0</v>
      </c>
      <c r="I404" s="37">
        <f>INFO!$D$6</f>
        <v>0</v>
      </c>
      <c r="J404" s="37">
        <f>INFO!$D$7</f>
        <v>0</v>
      </c>
      <c r="K404" s="37">
        <f>INFO!$D$8</f>
        <v>0</v>
      </c>
      <c r="L404" s="37">
        <f>INFO!$D$9</f>
        <v>0</v>
      </c>
      <c r="M404" s="37">
        <f>INFO!$D$10</f>
        <v>0</v>
      </c>
      <c r="N404" s="37">
        <f>INFO!$D$11</f>
        <v>0</v>
      </c>
      <c r="O404" s="37">
        <f>INFO!$D$13</f>
        <v>0</v>
      </c>
      <c r="P404" s="37">
        <f>INFO!$D$14</f>
        <v>0</v>
      </c>
      <c r="Q404" s="37">
        <f>INFO!$D$15</f>
        <v>0</v>
      </c>
      <c r="R404" s="53">
        <f>INFO!$D$17</f>
        <v>0</v>
      </c>
      <c r="S404" s="37">
        <f>INFO!$D$18</f>
        <v>0</v>
      </c>
      <c r="T404" s="37">
        <f>INFO!$D$19</f>
        <v>0</v>
      </c>
      <c r="U404" s="37">
        <f>INFO!$D$22</f>
        <v>0</v>
      </c>
      <c r="V404" s="37">
        <f>INFO!$D$23</f>
        <v>0</v>
      </c>
      <c r="W404" s="37">
        <f>INFO!$D$24</f>
        <v>0</v>
      </c>
      <c r="X404" s="37">
        <f>INFO!$D$25</f>
        <v>0</v>
      </c>
      <c r="Y404" s="37">
        <f>INFO!$D$26</f>
        <v>0</v>
      </c>
      <c r="Z404" s="37">
        <f>INFO!$D$27</f>
        <v>0</v>
      </c>
      <c r="AA404" s="37">
        <f>INFO!$D$28</f>
        <v>0</v>
      </c>
      <c r="AB404" s="37">
        <f>INFO!$D$29</f>
        <v>0</v>
      </c>
      <c r="AC404" s="54">
        <f>INFO!$J$10</f>
        <v>3812.0250000000001</v>
      </c>
      <c r="AD404" s="37">
        <f>INFO!$J$9</f>
        <v>45.75</v>
      </c>
      <c r="AE404" s="37">
        <f t="shared" si="19"/>
        <v>0</v>
      </c>
    </row>
    <row r="405" spans="1:31">
      <c r="A405" t="s">
        <v>60</v>
      </c>
      <c r="B405" t="s">
        <v>61</v>
      </c>
      <c r="C405" s="39">
        <v>10083</v>
      </c>
      <c r="D405" s="104">
        <f>SUMIFS(HOLDS!R:R,HOLDS!C:C,B405)+SUMIFS(HOLDS!R:R,HOLDS!C:C,"CH.GR.RVSET")</f>
        <v>0</v>
      </c>
      <c r="E405" t="s">
        <v>10</v>
      </c>
      <c r="F405" s="48">
        <f>VLOOKUP(B405,HOLDS!C:T,5,FALSE)*1.05</f>
        <v>135.97499999999999</v>
      </c>
      <c r="G405" s="104">
        <f>SUMIFS(HOLDS!R:R,HOLDS!C:C,B405)</f>
        <v>0</v>
      </c>
      <c r="H405" s="48">
        <f t="shared" si="18"/>
        <v>0</v>
      </c>
      <c r="I405" s="37">
        <f>INFO!$D$6</f>
        <v>0</v>
      </c>
      <c r="J405" s="37">
        <f>INFO!$D$7</f>
        <v>0</v>
      </c>
      <c r="K405" s="37">
        <f>INFO!$D$8</f>
        <v>0</v>
      </c>
      <c r="L405" s="37">
        <f>INFO!$D$9</f>
        <v>0</v>
      </c>
      <c r="M405" s="37">
        <f>INFO!$D$10</f>
        <v>0</v>
      </c>
      <c r="N405" s="37">
        <f>INFO!$D$11</f>
        <v>0</v>
      </c>
      <c r="O405" s="37">
        <f>INFO!$D$13</f>
        <v>0</v>
      </c>
      <c r="P405" s="37">
        <f>INFO!$D$14</f>
        <v>0</v>
      </c>
      <c r="Q405" s="37">
        <f>INFO!$D$15</f>
        <v>0</v>
      </c>
      <c r="R405" s="53">
        <f>INFO!$D$17</f>
        <v>0</v>
      </c>
      <c r="S405" s="37">
        <f>INFO!$D$18</f>
        <v>0</v>
      </c>
      <c r="T405" s="37">
        <f>INFO!$D$19</f>
        <v>0</v>
      </c>
      <c r="U405" s="37">
        <f>INFO!$D$22</f>
        <v>0</v>
      </c>
      <c r="V405" s="37">
        <f>INFO!$D$23</f>
        <v>0</v>
      </c>
      <c r="W405" s="37">
        <f>INFO!$D$24</f>
        <v>0</v>
      </c>
      <c r="X405" s="37">
        <f>INFO!$D$25</f>
        <v>0</v>
      </c>
      <c r="Y405" s="37">
        <f>INFO!$D$26</f>
        <v>0</v>
      </c>
      <c r="Z405" s="37">
        <f>INFO!$D$27</f>
        <v>0</v>
      </c>
      <c r="AA405" s="37">
        <f>INFO!$D$28</f>
        <v>0</v>
      </c>
      <c r="AB405" s="37">
        <f>INFO!$D$29</f>
        <v>0</v>
      </c>
      <c r="AC405" s="54">
        <f>INFO!$J$10</f>
        <v>3812.0250000000001</v>
      </c>
      <c r="AD405" s="37">
        <f>INFO!$J$9</f>
        <v>45.75</v>
      </c>
      <c r="AE405" s="37">
        <f t="shared" si="19"/>
        <v>0</v>
      </c>
    </row>
    <row r="406" spans="1:31">
      <c r="A406" t="s">
        <v>62</v>
      </c>
      <c r="B406" t="s">
        <v>63</v>
      </c>
      <c r="C406" s="39">
        <v>10083</v>
      </c>
      <c r="D406" s="104">
        <f>SUMIFS(HOLDS!R:R,HOLDS!C:C,B406)+SUMIFS(HOLDS!R:R,HOLDS!C:C,"CH.GR.RVSET")</f>
        <v>0</v>
      </c>
      <c r="E406" t="s">
        <v>10</v>
      </c>
      <c r="F406" s="48">
        <f>VLOOKUP(B406,HOLDS!C:T,5,FALSE)*1.05</f>
        <v>146.47499999999999</v>
      </c>
      <c r="G406" s="104">
        <f>SUMIFS(HOLDS!R:R,HOLDS!C:C,B406)</f>
        <v>0</v>
      </c>
      <c r="H406" s="48">
        <f t="shared" si="18"/>
        <v>0</v>
      </c>
      <c r="I406" s="37">
        <f>INFO!$D$6</f>
        <v>0</v>
      </c>
      <c r="J406" s="37">
        <f>INFO!$D$7</f>
        <v>0</v>
      </c>
      <c r="K406" s="37">
        <f>INFO!$D$8</f>
        <v>0</v>
      </c>
      <c r="L406" s="37">
        <f>INFO!$D$9</f>
        <v>0</v>
      </c>
      <c r="M406" s="37">
        <f>INFO!$D$10</f>
        <v>0</v>
      </c>
      <c r="N406" s="37">
        <f>INFO!$D$11</f>
        <v>0</v>
      </c>
      <c r="O406" s="37">
        <f>INFO!$D$13</f>
        <v>0</v>
      </c>
      <c r="P406" s="37">
        <f>INFO!$D$14</f>
        <v>0</v>
      </c>
      <c r="Q406" s="37">
        <f>INFO!$D$15</f>
        <v>0</v>
      </c>
      <c r="R406" s="53">
        <f>INFO!$D$17</f>
        <v>0</v>
      </c>
      <c r="S406" s="37">
        <f>INFO!$D$18</f>
        <v>0</v>
      </c>
      <c r="T406" s="37">
        <f>INFO!$D$19</f>
        <v>0</v>
      </c>
      <c r="U406" s="37">
        <f>INFO!$D$22</f>
        <v>0</v>
      </c>
      <c r="V406" s="37">
        <f>INFO!$D$23</f>
        <v>0</v>
      </c>
      <c r="W406" s="37">
        <f>INFO!$D$24</f>
        <v>0</v>
      </c>
      <c r="X406" s="37">
        <f>INFO!$D$25</f>
        <v>0</v>
      </c>
      <c r="Y406" s="37">
        <f>INFO!$D$26</f>
        <v>0</v>
      </c>
      <c r="Z406" s="37">
        <f>INFO!$D$27</f>
        <v>0</v>
      </c>
      <c r="AA406" s="37">
        <f>INFO!$D$28</f>
        <v>0</v>
      </c>
      <c r="AB406" s="37">
        <f>INFO!$D$29</f>
        <v>0</v>
      </c>
      <c r="AC406" s="54">
        <f>INFO!$J$10</f>
        <v>3812.0250000000001</v>
      </c>
      <c r="AD406" s="37">
        <f>INFO!$J$9</f>
        <v>45.75</v>
      </c>
      <c r="AE406" s="37">
        <f t="shared" si="19"/>
        <v>0</v>
      </c>
    </row>
    <row r="407" spans="1:31">
      <c r="A407" t="s">
        <v>64</v>
      </c>
      <c r="B407" t="s">
        <v>65</v>
      </c>
      <c r="C407" s="39">
        <v>10083</v>
      </c>
      <c r="D407" s="104">
        <f>SUMIFS(HOLDS!R:R,HOLDS!C:C,B407)+SUMIFS(HOLDS!R:R,HOLDS!C:C,"CH.GR.RVSET")</f>
        <v>0</v>
      </c>
      <c r="E407" t="s">
        <v>10</v>
      </c>
      <c r="F407" s="48">
        <f>VLOOKUP(B407,HOLDS!C:T,5,FALSE)*1.05</f>
        <v>138.07500000000002</v>
      </c>
      <c r="G407" s="104">
        <f>SUMIFS(HOLDS!R:R,HOLDS!C:C,B407)</f>
        <v>0</v>
      </c>
      <c r="H407" s="48">
        <f t="shared" si="18"/>
        <v>0</v>
      </c>
      <c r="I407" s="37">
        <f>INFO!$D$6</f>
        <v>0</v>
      </c>
      <c r="J407" s="37">
        <f>INFO!$D$7</f>
        <v>0</v>
      </c>
      <c r="K407" s="37">
        <f>INFO!$D$8</f>
        <v>0</v>
      </c>
      <c r="L407" s="37">
        <f>INFO!$D$9</f>
        <v>0</v>
      </c>
      <c r="M407" s="37">
        <f>INFO!$D$10</f>
        <v>0</v>
      </c>
      <c r="N407" s="37">
        <f>INFO!$D$11</f>
        <v>0</v>
      </c>
      <c r="O407" s="37">
        <f>INFO!$D$13</f>
        <v>0</v>
      </c>
      <c r="P407" s="37">
        <f>INFO!$D$14</f>
        <v>0</v>
      </c>
      <c r="Q407" s="37">
        <f>INFO!$D$15</f>
        <v>0</v>
      </c>
      <c r="R407" s="53">
        <f>INFO!$D$17</f>
        <v>0</v>
      </c>
      <c r="S407" s="37">
        <f>INFO!$D$18</f>
        <v>0</v>
      </c>
      <c r="T407" s="37">
        <f>INFO!$D$19</f>
        <v>0</v>
      </c>
      <c r="U407" s="37">
        <f>INFO!$D$22</f>
        <v>0</v>
      </c>
      <c r="V407" s="37">
        <f>INFO!$D$23</f>
        <v>0</v>
      </c>
      <c r="W407" s="37">
        <f>INFO!$D$24</f>
        <v>0</v>
      </c>
      <c r="X407" s="37">
        <f>INFO!$D$25</f>
        <v>0</v>
      </c>
      <c r="Y407" s="37">
        <f>INFO!$D$26</f>
        <v>0</v>
      </c>
      <c r="Z407" s="37">
        <f>INFO!$D$27</f>
        <v>0</v>
      </c>
      <c r="AA407" s="37">
        <f>INFO!$D$28</f>
        <v>0</v>
      </c>
      <c r="AB407" s="37">
        <f>INFO!$D$29</f>
        <v>0</v>
      </c>
      <c r="AC407" s="54">
        <f>INFO!$J$10</f>
        <v>3812.0250000000001</v>
      </c>
      <c r="AD407" s="37">
        <f>INFO!$J$9</f>
        <v>45.75</v>
      </c>
      <c r="AE407" s="37">
        <f t="shared" si="19"/>
        <v>0</v>
      </c>
    </row>
    <row r="408" spans="1:31">
      <c r="A408" t="s">
        <v>66</v>
      </c>
      <c r="B408" t="s">
        <v>67</v>
      </c>
      <c r="C408" s="39">
        <v>10083</v>
      </c>
      <c r="D408" s="104">
        <f>SUMIFS(HOLDS!R:R,HOLDS!C:C,B408)+SUMIFS(HOLDS!R:R,HOLDS!C:C,"CH.GR.RVSET")</f>
        <v>0</v>
      </c>
      <c r="E408" t="s">
        <v>10</v>
      </c>
      <c r="F408" s="48">
        <f>VLOOKUP(B408,HOLDS!C:T,5,FALSE)*1.05</f>
        <v>129.15</v>
      </c>
      <c r="G408" s="104">
        <f>SUMIFS(HOLDS!R:R,HOLDS!C:C,B408)</f>
        <v>0</v>
      </c>
      <c r="H408" s="48">
        <f t="shared" si="18"/>
        <v>0</v>
      </c>
      <c r="I408" s="37">
        <f>INFO!$D$6</f>
        <v>0</v>
      </c>
      <c r="J408" s="37">
        <f>INFO!$D$7</f>
        <v>0</v>
      </c>
      <c r="K408" s="37">
        <f>INFO!$D$8</f>
        <v>0</v>
      </c>
      <c r="L408" s="37">
        <f>INFO!$D$9</f>
        <v>0</v>
      </c>
      <c r="M408" s="37">
        <f>INFO!$D$10</f>
        <v>0</v>
      </c>
      <c r="N408" s="37">
        <f>INFO!$D$11</f>
        <v>0</v>
      </c>
      <c r="O408" s="37">
        <f>INFO!$D$13</f>
        <v>0</v>
      </c>
      <c r="P408" s="37">
        <f>INFO!$D$14</f>
        <v>0</v>
      </c>
      <c r="Q408" s="37">
        <f>INFO!$D$15</f>
        <v>0</v>
      </c>
      <c r="R408" s="53">
        <f>INFO!$D$17</f>
        <v>0</v>
      </c>
      <c r="S408" s="37">
        <f>INFO!$D$18</f>
        <v>0</v>
      </c>
      <c r="T408" s="37">
        <f>INFO!$D$19</f>
        <v>0</v>
      </c>
      <c r="U408" s="37">
        <f>INFO!$D$22</f>
        <v>0</v>
      </c>
      <c r="V408" s="37">
        <f>INFO!$D$23</f>
        <v>0</v>
      </c>
      <c r="W408" s="37">
        <f>INFO!$D$24</f>
        <v>0</v>
      </c>
      <c r="X408" s="37">
        <f>INFO!$D$25</f>
        <v>0</v>
      </c>
      <c r="Y408" s="37">
        <f>INFO!$D$26</f>
        <v>0</v>
      </c>
      <c r="Z408" s="37">
        <f>INFO!$D$27</f>
        <v>0</v>
      </c>
      <c r="AA408" s="37">
        <f>INFO!$D$28</f>
        <v>0</v>
      </c>
      <c r="AB408" s="37">
        <f>INFO!$D$29</f>
        <v>0</v>
      </c>
      <c r="AC408" s="54">
        <f>INFO!$J$10</f>
        <v>3812.0250000000001</v>
      </c>
      <c r="AD408" s="37">
        <f>INFO!$J$9</f>
        <v>45.75</v>
      </c>
      <c r="AE408" s="37">
        <f t="shared" si="19"/>
        <v>0</v>
      </c>
    </row>
    <row r="409" spans="1:31">
      <c r="A409" t="s">
        <v>68</v>
      </c>
      <c r="B409" t="s">
        <v>69</v>
      </c>
      <c r="C409" s="39">
        <v>10083</v>
      </c>
      <c r="D409" s="104">
        <f>SUMIFS(HOLDS!R:R,HOLDS!C:C,B409)+SUMIFS(HOLDS!R:R,HOLDS!C:C,"CH.GR.RVSET")</f>
        <v>0</v>
      </c>
      <c r="E409" t="s">
        <v>10</v>
      </c>
      <c r="F409" s="48">
        <f>VLOOKUP(B409,HOLDS!C:T,5,FALSE)*1.05</f>
        <v>143.32500000000002</v>
      </c>
      <c r="G409" s="104">
        <f>SUMIFS(HOLDS!R:R,HOLDS!C:C,B409)</f>
        <v>0</v>
      </c>
      <c r="H409" s="48">
        <f t="shared" si="18"/>
        <v>0</v>
      </c>
      <c r="I409" s="37">
        <f>INFO!$D$6</f>
        <v>0</v>
      </c>
      <c r="J409" s="37">
        <f>INFO!$D$7</f>
        <v>0</v>
      </c>
      <c r="K409" s="37">
        <f>INFO!$D$8</f>
        <v>0</v>
      </c>
      <c r="L409" s="37">
        <f>INFO!$D$9</f>
        <v>0</v>
      </c>
      <c r="M409" s="37">
        <f>INFO!$D$10</f>
        <v>0</v>
      </c>
      <c r="N409" s="37">
        <f>INFO!$D$11</f>
        <v>0</v>
      </c>
      <c r="O409" s="37">
        <f>INFO!$D$13</f>
        <v>0</v>
      </c>
      <c r="P409" s="37">
        <f>INFO!$D$14</f>
        <v>0</v>
      </c>
      <c r="Q409" s="37">
        <f>INFO!$D$15</f>
        <v>0</v>
      </c>
      <c r="R409" s="53">
        <f>INFO!$D$17</f>
        <v>0</v>
      </c>
      <c r="S409" s="37">
        <f>INFO!$D$18</f>
        <v>0</v>
      </c>
      <c r="T409" s="37">
        <f>INFO!$D$19</f>
        <v>0</v>
      </c>
      <c r="U409" s="37">
        <f>INFO!$D$22</f>
        <v>0</v>
      </c>
      <c r="V409" s="37">
        <f>INFO!$D$23</f>
        <v>0</v>
      </c>
      <c r="W409" s="37">
        <f>INFO!$D$24</f>
        <v>0</v>
      </c>
      <c r="X409" s="37">
        <f>INFO!$D$25</f>
        <v>0</v>
      </c>
      <c r="Y409" s="37">
        <f>INFO!$D$26</f>
        <v>0</v>
      </c>
      <c r="Z409" s="37">
        <f>INFO!$D$27</f>
        <v>0</v>
      </c>
      <c r="AA409" s="37">
        <f>INFO!$D$28</f>
        <v>0</v>
      </c>
      <c r="AB409" s="37">
        <f>INFO!$D$29</f>
        <v>0</v>
      </c>
      <c r="AC409" s="54">
        <f>INFO!$J$10</f>
        <v>3812.0250000000001</v>
      </c>
      <c r="AD409" s="37">
        <f>INFO!$J$9</f>
        <v>45.75</v>
      </c>
      <c r="AE409" s="37">
        <f t="shared" si="19"/>
        <v>0</v>
      </c>
    </row>
    <row r="410" spans="1:31">
      <c r="A410" t="s">
        <v>70</v>
      </c>
      <c r="B410" t="s">
        <v>71</v>
      </c>
      <c r="C410" s="39">
        <v>10083</v>
      </c>
      <c r="D410" s="104">
        <f>SUMIFS(HOLDS!R:R,HOLDS!C:C,B410)+SUMIFS(HOLDS!R:R,HOLDS!C:C,"CH.GR.RVSET")</f>
        <v>0</v>
      </c>
      <c r="E410" t="s">
        <v>10</v>
      </c>
      <c r="F410" s="48">
        <f>VLOOKUP(B410,HOLDS!C:T,5,FALSE)*1.05</f>
        <v>167.47499999999999</v>
      </c>
      <c r="G410" s="104">
        <f>SUMIFS(HOLDS!R:R,HOLDS!C:C,B410)</f>
        <v>0</v>
      </c>
      <c r="H410" s="48">
        <f t="shared" si="18"/>
        <v>0</v>
      </c>
      <c r="I410" s="37">
        <f>INFO!$D$6</f>
        <v>0</v>
      </c>
      <c r="J410" s="37">
        <f>INFO!$D$7</f>
        <v>0</v>
      </c>
      <c r="K410" s="37">
        <f>INFO!$D$8</f>
        <v>0</v>
      </c>
      <c r="L410" s="37">
        <f>INFO!$D$9</f>
        <v>0</v>
      </c>
      <c r="M410" s="37">
        <f>INFO!$D$10</f>
        <v>0</v>
      </c>
      <c r="N410" s="37">
        <f>INFO!$D$11</f>
        <v>0</v>
      </c>
      <c r="O410" s="37">
        <f>INFO!$D$13</f>
        <v>0</v>
      </c>
      <c r="P410" s="37">
        <f>INFO!$D$14</f>
        <v>0</v>
      </c>
      <c r="Q410" s="37">
        <f>INFO!$D$15</f>
        <v>0</v>
      </c>
      <c r="R410" s="53">
        <f>INFO!$D$17</f>
        <v>0</v>
      </c>
      <c r="S410" s="37">
        <f>INFO!$D$18</f>
        <v>0</v>
      </c>
      <c r="T410" s="37">
        <f>INFO!$D$19</f>
        <v>0</v>
      </c>
      <c r="U410" s="37">
        <f>INFO!$D$22</f>
        <v>0</v>
      </c>
      <c r="V410" s="37">
        <f>INFO!$D$23</f>
        <v>0</v>
      </c>
      <c r="W410" s="37">
        <f>INFO!$D$24</f>
        <v>0</v>
      </c>
      <c r="X410" s="37">
        <f>INFO!$D$25</f>
        <v>0</v>
      </c>
      <c r="Y410" s="37">
        <f>INFO!$D$26</f>
        <v>0</v>
      </c>
      <c r="Z410" s="37">
        <f>INFO!$D$27</f>
        <v>0</v>
      </c>
      <c r="AA410" s="37">
        <f>INFO!$D$28</f>
        <v>0</v>
      </c>
      <c r="AB410" s="37">
        <f>INFO!$D$29</f>
        <v>0</v>
      </c>
      <c r="AC410" s="54">
        <f>INFO!$J$10</f>
        <v>3812.0250000000001</v>
      </c>
      <c r="AD410" s="37">
        <f>INFO!$J$9</f>
        <v>45.75</v>
      </c>
      <c r="AE410" s="37">
        <f t="shared" si="19"/>
        <v>0</v>
      </c>
    </row>
    <row r="411" spans="1:31">
      <c r="A411" t="s">
        <v>73</v>
      </c>
      <c r="B411" t="s">
        <v>74</v>
      </c>
      <c r="C411" s="39">
        <v>10083</v>
      </c>
      <c r="D411" s="104">
        <f>SUMIFS(HOLDS!R:R,HOLDS!C:C,B411)+SUMIFS(HOLDS!R:R,HOLDS!C:C,"CH.GR.RVSET")</f>
        <v>0</v>
      </c>
      <c r="E411" t="s">
        <v>10</v>
      </c>
      <c r="F411" s="48">
        <f>VLOOKUP(B411,HOLDS!C:T,5,FALSE)*1.05</f>
        <v>169.57500000000002</v>
      </c>
      <c r="G411" s="104">
        <f>SUMIFS(HOLDS!R:R,HOLDS!C:C,B411)</f>
        <v>0</v>
      </c>
      <c r="H411" s="48">
        <f t="shared" si="18"/>
        <v>0</v>
      </c>
      <c r="I411" s="37">
        <f>INFO!$D$6</f>
        <v>0</v>
      </c>
      <c r="J411" s="37">
        <f>INFO!$D$7</f>
        <v>0</v>
      </c>
      <c r="K411" s="37">
        <f>INFO!$D$8</f>
        <v>0</v>
      </c>
      <c r="L411" s="37">
        <f>INFO!$D$9</f>
        <v>0</v>
      </c>
      <c r="M411" s="37">
        <f>INFO!$D$10</f>
        <v>0</v>
      </c>
      <c r="N411" s="37">
        <f>INFO!$D$11</f>
        <v>0</v>
      </c>
      <c r="O411" s="37">
        <f>INFO!$D$13</f>
        <v>0</v>
      </c>
      <c r="P411" s="37">
        <f>INFO!$D$14</f>
        <v>0</v>
      </c>
      <c r="Q411" s="37">
        <f>INFO!$D$15</f>
        <v>0</v>
      </c>
      <c r="R411" s="53">
        <f>INFO!$D$17</f>
        <v>0</v>
      </c>
      <c r="S411" s="37">
        <f>INFO!$D$18</f>
        <v>0</v>
      </c>
      <c r="T411" s="37">
        <f>INFO!$D$19</f>
        <v>0</v>
      </c>
      <c r="U411" s="37">
        <f>INFO!$D$22</f>
        <v>0</v>
      </c>
      <c r="V411" s="37">
        <f>INFO!$D$23</f>
        <v>0</v>
      </c>
      <c r="W411" s="37">
        <f>INFO!$D$24</f>
        <v>0</v>
      </c>
      <c r="X411" s="37">
        <f>INFO!$D$25</f>
        <v>0</v>
      </c>
      <c r="Y411" s="37">
        <f>INFO!$D$26</f>
        <v>0</v>
      </c>
      <c r="Z411" s="37">
        <f>INFO!$D$27</f>
        <v>0</v>
      </c>
      <c r="AA411" s="37">
        <f>INFO!$D$28</f>
        <v>0</v>
      </c>
      <c r="AB411" s="37">
        <f>INFO!$D$29</f>
        <v>0</v>
      </c>
      <c r="AC411" s="54">
        <f>INFO!$J$10</f>
        <v>3812.0250000000001</v>
      </c>
      <c r="AD411" s="37">
        <f>INFO!$J$9</f>
        <v>45.75</v>
      </c>
      <c r="AE411" s="37">
        <f t="shared" si="19"/>
        <v>0</v>
      </c>
    </row>
    <row r="412" spans="1:31">
      <c r="A412" t="s">
        <v>75</v>
      </c>
      <c r="B412" t="s">
        <v>76</v>
      </c>
      <c r="C412" s="39">
        <v>10083</v>
      </c>
      <c r="D412" s="104">
        <f>SUMIFS(HOLDS!R:R,HOLDS!C:C,B412)+SUMIFS(HOLDS!R:R,HOLDS!C:C,"CH.GR.RVSET")</f>
        <v>0</v>
      </c>
      <c r="E412" t="s">
        <v>10</v>
      </c>
      <c r="F412" s="48">
        <f>VLOOKUP(B412,HOLDS!C:T,5,FALSE)*1.05</f>
        <v>238.875</v>
      </c>
      <c r="G412" s="104">
        <f>SUMIFS(HOLDS!R:R,HOLDS!C:C,B412)</f>
        <v>0</v>
      </c>
      <c r="H412" s="48">
        <f t="shared" si="18"/>
        <v>0</v>
      </c>
      <c r="I412" s="37">
        <f>INFO!$D$6</f>
        <v>0</v>
      </c>
      <c r="J412" s="37">
        <f>INFO!$D$7</f>
        <v>0</v>
      </c>
      <c r="K412" s="37">
        <f>INFO!$D$8</f>
        <v>0</v>
      </c>
      <c r="L412" s="37">
        <f>INFO!$D$9</f>
        <v>0</v>
      </c>
      <c r="M412" s="37">
        <f>INFO!$D$10</f>
        <v>0</v>
      </c>
      <c r="N412" s="37">
        <f>INFO!$D$11</f>
        <v>0</v>
      </c>
      <c r="O412" s="37">
        <f>INFO!$D$13</f>
        <v>0</v>
      </c>
      <c r="P412" s="37">
        <f>INFO!$D$14</f>
        <v>0</v>
      </c>
      <c r="Q412" s="37">
        <f>INFO!$D$15</f>
        <v>0</v>
      </c>
      <c r="R412" s="53">
        <f>INFO!$D$17</f>
        <v>0</v>
      </c>
      <c r="S412" s="37">
        <f>INFO!$D$18</f>
        <v>0</v>
      </c>
      <c r="T412" s="37">
        <f>INFO!$D$19</f>
        <v>0</v>
      </c>
      <c r="U412" s="37">
        <f>INFO!$D$22</f>
        <v>0</v>
      </c>
      <c r="V412" s="37">
        <f>INFO!$D$23</f>
        <v>0</v>
      </c>
      <c r="W412" s="37">
        <f>INFO!$D$24</f>
        <v>0</v>
      </c>
      <c r="X412" s="37">
        <f>INFO!$D$25</f>
        <v>0</v>
      </c>
      <c r="Y412" s="37">
        <f>INFO!$D$26</f>
        <v>0</v>
      </c>
      <c r="Z412" s="37">
        <f>INFO!$D$27</f>
        <v>0</v>
      </c>
      <c r="AA412" s="37">
        <f>INFO!$D$28</f>
        <v>0</v>
      </c>
      <c r="AB412" s="37">
        <f>INFO!$D$29</f>
        <v>0</v>
      </c>
      <c r="AC412" s="54">
        <f>INFO!$J$10</f>
        <v>3812.0250000000001</v>
      </c>
      <c r="AD412" s="37">
        <f>INFO!$J$9</f>
        <v>45.75</v>
      </c>
      <c r="AE412" s="37">
        <f t="shared" si="19"/>
        <v>0</v>
      </c>
    </row>
    <row r="413" spans="1:31">
      <c r="A413" t="s">
        <v>77</v>
      </c>
      <c r="B413" t="s">
        <v>78</v>
      </c>
      <c r="C413" s="39">
        <v>10083</v>
      </c>
      <c r="D413" s="104">
        <f>SUMIFS(HOLDS!R:R,HOLDS!C:C,B413)+SUMIFS(HOLDS!R:R,HOLDS!C:C,"CH.GR.RVSET")</f>
        <v>0</v>
      </c>
      <c r="E413" t="s">
        <v>10</v>
      </c>
      <c r="F413" s="48">
        <f>VLOOKUP(B413,HOLDS!C:T,5,FALSE)*1.05</f>
        <v>160.65</v>
      </c>
      <c r="G413" s="104">
        <f>SUMIFS(HOLDS!R:R,HOLDS!C:C,B413)</f>
        <v>0</v>
      </c>
      <c r="H413" s="48">
        <f t="shared" si="18"/>
        <v>0</v>
      </c>
      <c r="I413" s="37">
        <f>INFO!$D$6</f>
        <v>0</v>
      </c>
      <c r="J413" s="37">
        <f>INFO!$D$7</f>
        <v>0</v>
      </c>
      <c r="K413" s="37">
        <f>INFO!$D$8</f>
        <v>0</v>
      </c>
      <c r="L413" s="37">
        <f>INFO!$D$9</f>
        <v>0</v>
      </c>
      <c r="M413" s="37">
        <f>INFO!$D$10</f>
        <v>0</v>
      </c>
      <c r="N413" s="37">
        <f>INFO!$D$11</f>
        <v>0</v>
      </c>
      <c r="O413" s="37">
        <f>INFO!$D$13</f>
        <v>0</v>
      </c>
      <c r="P413" s="37">
        <f>INFO!$D$14</f>
        <v>0</v>
      </c>
      <c r="Q413" s="37">
        <f>INFO!$D$15</f>
        <v>0</v>
      </c>
      <c r="R413" s="53">
        <f>INFO!$D$17</f>
        <v>0</v>
      </c>
      <c r="S413" s="37">
        <f>INFO!$D$18</f>
        <v>0</v>
      </c>
      <c r="T413" s="37">
        <f>INFO!$D$19</f>
        <v>0</v>
      </c>
      <c r="U413" s="37">
        <f>INFO!$D$22</f>
        <v>0</v>
      </c>
      <c r="V413" s="37">
        <f>INFO!$D$23</f>
        <v>0</v>
      </c>
      <c r="W413" s="37">
        <f>INFO!$D$24</f>
        <v>0</v>
      </c>
      <c r="X413" s="37">
        <f>INFO!$D$25</f>
        <v>0</v>
      </c>
      <c r="Y413" s="37">
        <f>INFO!$D$26</f>
        <v>0</v>
      </c>
      <c r="Z413" s="37">
        <f>INFO!$D$27</f>
        <v>0</v>
      </c>
      <c r="AA413" s="37">
        <f>INFO!$D$28</f>
        <v>0</v>
      </c>
      <c r="AB413" s="37">
        <f>INFO!$D$29</f>
        <v>0</v>
      </c>
      <c r="AC413" s="54">
        <f>INFO!$J$10</f>
        <v>3812.0250000000001</v>
      </c>
      <c r="AD413" s="37">
        <f>INFO!$J$9</f>
        <v>45.75</v>
      </c>
      <c r="AE413" s="37">
        <f t="shared" si="19"/>
        <v>0</v>
      </c>
    </row>
    <row r="414" spans="1:31">
      <c r="A414" t="s">
        <v>79</v>
      </c>
      <c r="B414" t="s">
        <v>80</v>
      </c>
      <c r="C414" s="39">
        <v>10083</v>
      </c>
      <c r="D414" s="104">
        <f>SUMIFS(HOLDS!R:R,HOLDS!C:C,B414)+SUMIFS(HOLDS!R:R,HOLDS!C:C,"CH.GR.RVSET")</f>
        <v>0</v>
      </c>
      <c r="E414" t="s">
        <v>10</v>
      </c>
      <c r="F414" s="48">
        <f>VLOOKUP(B414,HOLDS!C:T,5,FALSE)*1.05</f>
        <v>148.05000000000001</v>
      </c>
      <c r="G414" s="104">
        <f>SUMIFS(HOLDS!R:R,HOLDS!C:C,B414)</f>
        <v>0</v>
      </c>
      <c r="H414" s="48">
        <f t="shared" si="18"/>
        <v>0</v>
      </c>
      <c r="I414" s="37">
        <f>INFO!$D$6</f>
        <v>0</v>
      </c>
      <c r="J414" s="37">
        <f>INFO!$D$7</f>
        <v>0</v>
      </c>
      <c r="K414" s="37">
        <f>INFO!$D$8</f>
        <v>0</v>
      </c>
      <c r="L414" s="37">
        <f>INFO!$D$9</f>
        <v>0</v>
      </c>
      <c r="M414" s="37">
        <f>INFO!$D$10</f>
        <v>0</v>
      </c>
      <c r="N414" s="37">
        <f>INFO!$D$11</f>
        <v>0</v>
      </c>
      <c r="O414" s="37">
        <f>INFO!$D$13</f>
        <v>0</v>
      </c>
      <c r="P414" s="37">
        <f>INFO!$D$14</f>
        <v>0</v>
      </c>
      <c r="Q414" s="37">
        <f>INFO!$D$15</f>
        <v>0</v>
      </c>
      <c r="R414" s="53">
        <f>INFO!$D$17</f>
        <v>0</v>
      </c>
      <c r="S414" s="37">
        <f>INFO!$D$18</f>
        <v>0</v>
      </c>
      <c r="T414" s="37">
        <f>INFO!$D$19</f>
        <v>0</v>
      </c>
      <c r="U414" s="37">
        <f>INFO!$D$22</f>
        <v>0</v>
      </c>
      <c r="V414" s="37">
        <f>INFO!$D$23</f>
        <v>0</v>
      </c>
      <c r="W414" s="37">
        <f>INFO!$D$24</f>
        <v>0</v>
      </c>
      <c r="X414" s="37">
        <f>INFO!$D$25</f>
        <v>0</v>
      </c>
      <c r="Y414" s="37">
        <f>INFO!$D$26</f>
        <v>0</v>
      </c>
      <c r="Z414" s="37">
        <f>INFO!$D$27</f>
        <v>0</v>
      </c>
      <c r="AA414" s="37">
        <f>INFO!$D$28</f>
        <v>0</v>
      </c>
      <c r="AB414" s="37">
        <f>INFO!$D$29</f>
        <v>0</v>
      </c>
      <c r="AC414" s="54">
        <f>INFO!$J$10</f>
        <v>3812.0250000000001</v>
      </c>
      <c r="AD414" s="37">
        <f>INFO!$J$9</f>
        <v>45.75</v>
      </c>
      <c r="AE414" s="37">
        <f t="shared" si="19"/>
        <v>0</v>
      </c>
    </row>
    <row r="415" spans="1:31">
      <c r="A415" t="s">
        <v>81</v>
      </c>
      <c r="B415" t="s">
        <v>82</v>
      </c>
      <c r="C415" s="39">
        <v>10083</v>
      </c>
      <c r="D415" s="104">
        <f>SUMIFS(HOLDS!R:R,HOLDS!C:C,B415)+SUMIFS(HOLDS!R:R,HOLDS!C:C,"CH.GR.RVSET")</f>
        <v>0</v>
      </c>
      <c r="E415" t="s">
        <v>10</v>
      </c>
      <c r="F415" s="48">
        <f>VLOOKUP(B415,HOLDS!C:T,5,FALSE)*1.05</f>
        <v>135.97499999999999</v>
      </c>
      <c r="G415" s="104">
        <f>SUMIFS(HOLDS!R:R,HOLDS!C:C,B415)</f>
        <v>0</v>
      </c>
      <c r="H415" s="48">
        <f t="shared" si="18"/>
        <v>0</v>
      </c>
      <c r="I415" s="37">
        <f>INFO!$D$6</f>
        <v>0</v>
      </c>
      <c r="J415" s="37">
        <f>INFO!$D$7</f>
        <v>0</v>
      </c>
      <c r="K415" s="37">
        <f>INFO!$D$8</f>
        <v>0</v>
      </c>
      <c r="L415" s="37">
        <f>INFO!$D$9</f>
        <v>0</v>
      </c>
      <c r="M415" s="37">
        <f>INFO!$D$10</f>
        <v>0</v>
      </c>
      <c r="N415" s="37">
        <f>INFO!$D$11</f>
        <v>0</v>
      </c>
      <c r="O415" s="37">
        <f>INFO!$D$13</f>
        <v>0</v>
      </c>
      <c r="P415" s="37">
        <f>INFO!$D$14</f>
        <v>0</v>
      </c>
      <c r="Q415" s="37">
        <f>INFO!$D$15</f>
        <v>0</v>
      </c>
      <c r="R415" s="53">
        <f>INFO!$D$17</f>
        <v>0</v>
      </c>
      <c r="S415" s="37">
        <f>INFO!$D$18</f>
        <v>0</v>
      </c>
      <c r="T415" s="37">
        <f>INFO!$D$19</f>
        <v>0</v>
      </c>
      <c r="U415" s="37">
        <f>INFO!$D$22</f>
        <v>0</v>
      </c>
      <c r="V415" s="37">
        <f>INFO!$D$23</f>
        <v>0</v>
      </c>
      <c r="W415" s="37">
        <f>INFO!$D$24</f>
        <v>0</v>
      </c>
      <c r="X415" s="37">
        <f>INFO!$D$25</f>
        <v>0</v>
      </c>
      <c r="Y415" s="37">
        <f>INFO!$D$26</f>
        <v>0</v>
      </c>
      <c r="Z415" s="37">
        <f>INFO!$D$27</f>
        <v>0</v>
      </c>
      <c r="AA415" s="37">
        <f>INFO!$D$28</f>
        <v>0</v>
      </c>
      <c r="AB415" s="37">
        <f>INFO!$D$29</f>
        <v>0</v>
      </c>
      <c r="AC415" s="54">
        <f>INFO!$J$10</f>
        <v>3812.0250000000001</v>
      </c>
      <c r="AD415" s="37">
        <f>INFO!$J$9</f>
        <v>45.75</v>
      </c>
      <c r="AE415" s="37">
        <f t="shared" si="19"/>
        <v>0</v>
      </c>
    </row>
    <row r="416" spans="1:31">
      <c r="A416" t="s">
        <v>83</v>
      </c>
      <c r="B416" t="s">
        <v>84</v>
      </c>
      <c r="C416" s="39">
        <v>10083</v>
      </c>
      <c r="D416" s="104">
        <f>SUMIFS(HOLDS!R:R,HOLDS!C:C,B416)+SUMIFS(HOLDS!R:R,HOLDS!C:C,"CH.GR.RVSET")</f>
        <v>0</v>
      </c>
      <c r="E416" t="s">
        <v>10</v>
      </c>
      <c r="F416" s="48">
        <f>VLOOKUP(B416,HOLDS!C:T,5,FALSE)*1.05</f>
        <v>132.82500000000002</v>
      </c>
      <c r="G416" s="104">
        <f>SUMIFS(HOLDS!R:R,HOLDS!C:C,B416)</f>
        <v>0</v>
      </c>
      <c r="H416" s="48">
        <f t="shared" si="18"/>
        <v>0</v>
      </c>
      <c r="I416" s="37">
        <f>INFO!$D$6</f>
        <v>0</v>
      </c>
      <c r="J416" s="37">
        <f>INFO!$D$7</f>
        <v>0</v>
      </c>
      <c r="K416" s="37">
        <f>INFO!$D$8</f>
        <v>0</v>
      </c>
      <c r="L416" s="37">
        <f>INFO!$D$9</f>
        <v>0</v>
      </c>
      <c r="M416" s="37">
        <f>INFO!$D$10</f>
        <v>0</v>
      </c>
      <c r="N416" s="37">
        <f>INFO!$D$11</f>
        <v>0</v>
      </c>
      <c r="O416" s="37">
        <f>INFO!$D$13</f>
        <v>0</v>
      </c>
      <c r="P416" s="37">
        <f>INFO!$D$14</f>
        <v>0</v>
      </c>
      <c r="Q416" s="37">
        <f>INFO!$D$15</f>
        <v>0</v>
      </c>
      <c r="R416" s="53">
        <f>INFO!$D$17</f>
        <v>0</v>
      </c>
      <c r="S416" s="37">
        <f>INFO!$D$18</f>
        <v>0</v>
      </c>
      <c r="T416" s="37">
        <f>INFO!$D$19</f>
        <v>0</v>
      </c>
      <c r="U416" s="37">
        <f>INFO!$D$22</f>
        <v>0</v>
      </c>
      <c r="V416" s="37">
        <f>INFO!$D$23</f>
        <v>0</v>
      </c>
      <c r="W416" s="37">
        <f>INFO!$D$24</f>
        <v>0</v>
      </c>
      <c r="X416" s="37">
        <f>INFO!$D$25</f>
        <v>0</v>
      </c>
      <c r="Y416" s="37">
        <f>INFO!$D$26</f>
        <v>0</v>
      </c>
      <c r="Z416" s="37">
        <f>INFO!$D$27</f>
        <v>0</v>
      </c>
      <c r="AA416" s="37">
        <f>INFO!$D$28</f>
        <v>0</v>
      </c>
      <c r="AB416" s="37">
        <f>INFO!$D$29</f>
        <v>0</v>
      </c>
      <c r="AC416" s="54">
        <f>INFO!$J$10</f>
        <v>3812.0250000000001</v>
      </c>
      <c r="AD416" s="37">
        <f>INFO!$J$9</f>
        <v>45.75</v>
      </c>
      <c r="AE416" s="37">
        <f t="shared" si="19"/>
        <v>0</v>
      </c>
    </row>
    <row r="417" spans="1:31">
      <c r="A417" t="s">
        <v>85</v>
      </c>
      <c r="B417" t="s">
        <v>86</v>
      </c>
      <c r="C417" s="39">
        <v>10083</v>
      </c>
      <c r="D417" s="104">
        <f>SUMIFS(HOLDS!R:R,HOLDS!C:C,B417)+SUMIFS(HOLDS!R:R,HOLDS!C:C,"CH.GR.RVSET")</f>
        <v>0</v>
      </c>
      <c r="E417" t="s">
        <v>10</v>
      </c>
      <c r="F417" s="48">
        <f>VLOOKUP(B417,HOLDS!C:T,5,FALSE)*1.05</f>
        <v>132.30000000000001</v>
      </c>
      <c r="G417" s="104">
        <f>SUMIFS(HOLDS!R:R,HOLDS!C:C,B417)</f>
        <v>0</v>
      </c>
      <c r="H417" s="48">
        <f t="shared" si="18"/>
        <v>0</v>
      </c>
      <c r="I417" s="37">
        <f>INFO!$D$6</f>
        <v>0</v>
      </c>
      <c r="J417" s="37">
        <f>INFO!$D$7</f>
        <v>0</v>
      </c>
      <c r="K417" s="37">
        <f>INFO!$D$8</f>
        <v>0</v>
      </c>
      <c r="L417" s="37">
        <f>INFO!$D$9</f>
        <v>0</v>
      </c>
      <c r="M417" s="37">
        <f>INFO!$D$10</f>
        <v>0</v>
      </c>
      <c r="N417" s="37">
        <f>INFO!$D$11</f>
        <v>0</v>
      </c>
      <c r="O417" s="37">
        <f>INFO!$D$13</f>
        <v>0</v>
      </c>
      <c r="P417" s="37">
        <f>INFO!$D$14</f>
        <v>0</v>
      </c>
      <c r="Q417" s="37">
        <f>INFO!$D$15</f>
        <v>0</v>
      </c>
      <c r="R417" s="53">
        <f>INFO!$D$17</f>
        <v>0</v>
      </c>
      <c r="S417" s="37">
        <f>INFO!$D$18</f>
        <v>0</v>
      </c>
      <c r="T417" s="37">
        <f>INFO!$D$19</f>
        <v>0</v>
      </c>
      <c r="U417" s="37">
        <f>INFO!$D$22</f>
        <v>0</v>
      </c>
      <c r="V417" s="37">
        <f>INFO!$D$23</f>
        <v>0</v>
      </c>
      <c r="W417" s="37">
        <f>INFO!$D$24</f>
        <v>0</v>
      </c>
      <c r="X417" s="37">
        <f>INFO!$D$25</f>
        <v>0</v>
      </c>
      <c r="Y417" s="37">
        <f>INFO!$D$26</f>
        <v>0</v>
      </c>
      <c r="Z417" s="37">
        <f>INFO!$D$27</f>
        <v>0</v>
      </c>
      <c r="AA417" s="37">
        <f>INFO!$D$28</f>
        <v>0</v>
      </c>
      <c r="AB417" s="37">
        <f>INFO!$D$29</f>
        <v>0</v>
      </c>
      <c r="AC417" s="54">
        <f>INFO!$J$10</f>
        <v>3812.0250000000001</v>
      </c>
      <c r="AD417" s="37">
        <f>INFO!$J$9</f>
        <v>45.75</v>
      </c>
      <c r="AE417" s="37">
        <f t="shared" si="19"/>
        <v>0</v>
      </c>
    </row>
    <row r="418" spans="1:31">
      <c r="A418" t="s">
        <v>87</v>
      </c>
      <c r="B418" t="s">
        <v>88</v>
      </c>
      <c r="C418" s="39">
        <v>10083</v>
      </c>
      <c r="D418" s="104">
        <f>SUMIFS(HOLDS!R:R,HOLDS!C:C,B418)+SUMIFS(HOLDS!R:R,HOLDS!C:C,"CH.GR.RVSET")</f>
        <v>0</v>
      </c>
      <c r="E418" t="s">
        <v>10</v>
      </c>
      <c r="F418" s="48">
        <f>VLOOKUP(B418,HOLDS!C:T,5,FALSE)*1.05</f>
        <v>139.65</v>
      </c>
      <c r="G418" s="104">
        <f>SUMIFS(HOLDS!R:R,HOLDS!C:C,B418)</f>
        <v>0</v>
      </c>
      <c r="H418" s="48">
        <f t="shared" si="18"/>
        <v>0</v>
      </c>
      <c r="I418" s="37">
        <f>INFO!$D$6</f>
        <v>0</v>
      </c>
      <c r="J418" s="37">
        <f>INFO!$D$7</f>
        <v>0</v>
      </c>
      <c r="K418" s="37">
        <f>INFO!$D$8</f>
        <v>0</v>
      </c>
      <c r="L418" s="37">
        <f>INFO!$D$9</f>
        <v>0</v>
      </c>
      <c r="M418" s="37">
        <f>INFO!$D$10</f>
        <v>0</v>
      </c>
      <c r="N418" s="37">
        <f>INFO!$D$11</f>
        <v>0</v>
      </c>
      <c r="O418" s="37">
        <f>INFO!$D$13</f>
        <v>0</v>
      </c>
      <c r="P418" s="37">
        <f>INFO!$D$14</f>
        <v>0</v>
      </c>
      <c r="Q418" s="37">
        <f>INFO!$D$15</f>
        <v>0</v>
      </c>
      <c r="R418" s="53">
        <f>INFO!$D$17</f>
        <v>0</v>
      </c>
      <c r="S418" s="37">
        <f>INFO!$D$18</f>
        <v>0</v>
      </c>
      <c r="T418" s="37">
        <f>INFO!$D$19</f>
        <v>0</v>
      </c>
      <c r="U418" s="37">
        <f>INFO!$D$22</f>
        <v>0</v>
      </c>
      <c r="V418" s="37">
        <f>INFO!$D$23</f>
        <v>0</v>
      </c>
      <c r="W418" s="37">
        <f>INFO!$D$24</f>
        <v>0</v>
      </c>
      <c r="X418" s="37">
        <f>INFO!$D$25</f>
        <v>0</v>
      </c>
      <c r="Y418" s="37">
        <f>INFO!$D$26</f>
        <v>0</v>
      </c>
      <c r="Z418" s="37">
        <f>INFO!$D$27</f>
        <v>0</v>
      </c>
      <c r="AA418" s="37">
        <f>INFO!$D$28</f>
        <v>0</v>
      </c>
      <c r="AB418" s="37">
        <f>INFO!$D$29</f>
        <v>0</v>
      </c>
      <c r="AC418" s="54">
        <f>INFO!$J$10</f>
        <v>3812.0250000000001</v>
      </c>
      <c r="AD418" s="37">
        <f>INFO!$J$9</f>
        <v>45.75</v>
      </c>
      <c r="AE418" s="37">
        <f t="shared" si="19"/>
        <v>0</v>
      </c>
    </row>
    <row r="419" spans="1:31">
      <c r="A419" t="s">
        <v>89</v>
      </c>
      <c r="B419" t="s">
        <v>90</v>
      </c>
      <c r="C419" s="39">
        <v>10083</v>
      </c>
      <c r="D419" s="104">
        <f>SUMIFS(HOLDS!R:R,HOLDS!C:C,B419)+SUMIFS(HOLDS!R:R,HOLDS!C:C,"CH.GR.RVSET")</f>
        <v>0</v>
      </c>
      <c r="E419" t="s">
        <v>10</v>
      </c>
      <c r="F419" s="48">
        <f>VLOOKUP(B419,HOLDS!C:T,5,FALSE)*1.05</f>
        <v>160.125</v>
      </c>
      <c r="G419" s="104">
        <f>SUMIFS(HOLDS!R:R,HOLDS!C:C,B419)</f>
        <v>0</v>
      </c>
      <c r="H419" s="48">
        <f t="shared" si="18"/>
        <v>0</v>
      </c>
      <c r="I419" s="37">
        <f>INFO!$D$6</f>
        <v>0</v>
      </c>
      <c r="J419" s="37">
        <f>INFO!$D$7</f>
        <v>0</v>
      </c>
      <c r="K419" s="37">
        <f>INFO!$D$8</f>
        <v>0</v>
      </c>
      <c r="L419" s="37">
        <f>INFO!$D$9</f>
        <v>0</v>
      </c>
      <c r="M419" s="37">
        <f>INFO!$D$10</f>
        <v>0</v>
      </c>
      <c r="N419" s="37">
        <f>INFO!$D$11</f>
        <v>0</v>
      </c>
      <c r="O419" s="37">
        <f>INFO!$D$13</f>
        <v>0</v>
      </c>
      <c r="P419" s="37">
        <f>INFO!$D$14</f>
        <v>0</v>
      </c>
      <c r="Q419" s="37">
        <f>INFO!$D$15</f>
        <v>0</v>
      </c>
      <c r="R419" s="53">
        <f>INFO!$D$17</f>
        <v>0</v>
      </c>
      <c r="S419" s="37">
        <f>INFO!$D$18</f>
        <v>0</v>
      </c>
      <c r="T419" s="37">
        <f>INFO!$D$19</f>
        <v>0</v>
      </c>
      <c r="U419" s="37">
        <f>INFO!$D$22</f>
        <v>0</v>
      </c>
      <c r="V419" s="37">
        <f>INFO!$D$23</f>
        <v>0</v>
      </c>
      <c r="W419" s="37">
        <f>INFO!$D$24</f>
        <v>0</v>
      </c>
      <c r="X419" s="37">
        <f>INFO!$D$25</f>
        <v>0</v>
      </c>
      <c r="Y419" s="37">
        <f>INFO!$D$26</f>
        <v>0</v>
      </c>
      <c r="Z419" s="37">
        <f>INFO!$D$27</f>
        <v>0</v>
      </c>
      <c r="AA419" s="37">
        <f>INFO!$D$28</f>
        <v>0</v>
      </c>
      <c r="AB419" s="37">
        <f>INFO!$D$29</f>
        <v>0</v>
      </c>
      <c r="AC419" s="54">
        <f>INFO!$J$10</f>
        <v>3812.0250000000001</v>
      </c>
      <c r="AD419" s="37">
        <f>INFO!$J$9</f>
        <v>45.75</v>
      </c>
      <c r="AE419" s="37">
        <f t="shared" si="19"/>
        <v>0</v>
      </c>
    </row>
    <row r="420" spans="1:31">
      <c r="A420" t="s">
        <v>91</v>
      </c>
      <c r="B420" t="s">
        <v>92</v>
      </c>
      <c r="C420" s="39">
        <v>10083</v>
      </c>
      <c r="D420" s="104">
        <f>SUMIFS(HOLDS!R:R,HOLDS!C:C,B420)+SUMIFS(HOLDS!R:R,HOLDS!C:C,"CH.GR.RVSET")</f>
        <v>0</v>
      </c>
      <c r="E420" t="s">
        <v>10</v>
      </c>
      <c r="F420" s="48">
        <f>VLOOKUP(B420,HOLDS!C:T,5,FALSE)*1.05</f>
        <v>168</v>
      </c>
      <c r="G420" s="104">
        <f>SUMIFS(HOLDS!R:R,HOLDS!C:C,B420)</f>
        <v>0</v>
      </c>
      <c r="H420" s="48">
        <f t="shared" si="18"/>
        <v>0</v>
      </c>
      <c r="I420" s="37">
        <f>INFO!$D$6</f>
        <v>0</v>
      </c>
      <c r="J420" s="37">
        <f>INFO!$D$7</f>
        <v>0</v>
      </c>
      <c r="K420" s="37">
        <f>INFO!$D$8</f>
        <v>0</v>
      </c>
      <c r="L420" s="37">
        <f>INFO!$D$9</f>
        <v>0</v>
      </c>
      <c r="M420" s="37">
        <f>INFO!$D$10</f>
        <v>0</v>
      </c>
      <c r="N420" s="37">
        <f>INFO!$D$11</f>
        <v>0</v>
      </c>
      <c r="O420" s="37">
        <f>INFO!$D$13</f>
        <v>0</v>
      </c>
      <c r="P420" s="37">
        <f>INFO!$D$14</f>
        <v>0</v>
      </c>
      <c r="Q420" s="37">
        <f>INFO!$D$15</f>
        <v>0</v>
      </c>
      <c r="R420" s="53">
        <f>INFO!$D$17</f>
        <v>0</v>
      </c>
      <c r="S420" s="37">
        <f>INFO!$D$18</f>
        <v>0</v>
      </c>
      <c r="T420" s="37">
        <f>INFO!$D$19</f>
        <v>0</v>
      </c>
      <c r="U420" s="37">
        <f>INFO!$D$22</f>
        <v>0</v>
      </c>
      <c r="V420" s="37">
        <f>INFO!$D$23</f>
        <v>0</v>
      </c>
      <c r="W420" s="37">
        <f>INFO!$D$24</f>
        <v>0</v>
      </c>
      <c r="X420" s="37">
        <f>INFO!$D$25</f>
        <v>0</v>
      </c>
      <c r="Y420" s="37">
        <f>INFO!$D$26</f>
        <v>0</v>
      </c>
      <c r="Z420" s="37">
        <f>INFO!$D$27</f>
        <v>0</v>
      </c>
      <c r="AA420" s="37">
        <f>INFO!$D$28</f>
        <v>0</v>
      </c>
      <c r="AB420" s="37">
        <f>INFO!$D$29</f>
        <v>0</v>
      </c>
      <c r="AC420" s="54">
        <f>INFO!$J$10</f>
        <v>3812.0250000000001</v>
      </c>
      <c r="AD420" s="37">
        <f>INFO!$J$9</f>
        <v>45.75</v>
      </c>
      <c r="AE420" s="37">
        <f t="shared" si="19"/>
        <v>0</v>
      </c>
    </row>
    <row r="421" spans="1:31">
      <c r="A421" t="s">
        <v>93</v>
      </c>
      <c r="B421" t="s">
        <v>94</v>
      </c>
      <c r="C421" s="39">
        <v>10083</v>
      </c>
      <c r="D421" s="104">
        <f>SUMIFS(HOLDS!R:R,HOLDS!C:C,B421)+SUMIFS(HOLDS!R:R,HOLDS!C:C,"CH.GR.RVSET")</f>
        <v>0</v>
      </c>
      <c r="E421" t="s">
        <v>10</v>
      </c>
      <c r="F421" s="48">
        <f>VLOOKUP(B421,HOLDS!C:T,5,FALSE)*1.05</f>
        <v>167.47499999999999</v>
      </c>
      <c r="G421" s="104">
        <f>SUMIFS(HOLDS!R:R,HOLDS!C:C,B421)</f>
        <v>0</v>
      </c>
      <c r="H421" s="48">
        <f t="shared" si="18"/>
        <v>0</v>
      </c>
      <c r="I421" s="37">
        <f>INFO!$D$6</f>
        <v>0</v>
      </c>
      <c r="J421" s="37">
        <f>INFO!$D$7</f>
        <v>0</v>
      </c>
      <c r="K421" s="37">
        <f>INFO!$D$8</f>
        <v>0</v>
      </c>
      <c r="L421" s="37">
        <f>INFO!$D$9</f>
        <v>0</v>
      </c>
      <c r="M421" s="37">
        <f>INFO!$D$10</f>
        <v>0</v>
      </c>
      <c r="N421" s="37">
        <f>INFO!$D$11</f>
        <v>0</v>
      </c>
      <c r="O421" s="37">
        <f>INFO!$D$13</f>
        <v>0</v>
      </c>
      <c r="P421" s="37">
        <f>INFO!$D$14</f>
        <v>0</v>
      </c>
      <c r="Q421" s="37">
        <f>INFO!$D$15</f>
        <v>0</v>
      </c>
      <c r="R421" s="53">
        <f>INFO!$D$17</f>
        <v>0</v>
      </c>
      <c r="S421" s="37">
        <f>INFO!$D$18</f>
        <v>0</v>
      </c>
      <c r="T421" s="37">
        <f>INFO!$D$19</f>
        <v>0</v>
      </c>
      <c r="U421" s="37">
        <f>INFO!$D$22</f>
        <v>0</v>
      </c>
      <c r="V421" s="37">
        <f>INFO!$D$23</f>
        <v>0</v>
      </c>
      <c r="W421" s="37">
        <f>INFO!$D$24</f>
        <v>0</v>
      </c>
      <c r="X421" s="37">
        <f>INFO!$D$25</f>
        <v>0</v>
      </c>
      <c r="Y421" s="37">
        <f>INFO!$D$26</f>
        <v>0</v>
      </c>
      <c r="Z421" s="37">
        <f>INFO!$D$27</f>
        <v>0</v>
      </c>
      <c r="AA421" s="37">
        <f>INFO!$D$28</f>
        <v>0</v>
      </c>
      <c r="AB421" s="37">
        <f>INFO!$D$29</f>
        <v>0</v>
      </c>
      <c r="AC421" s="54">
        <f>INFO!$J$10</f>
        <v>3812.0250000000001</v>
      </c>
      <c r="AD421" s="37">
        <f>INFO!$J$9</f>
        <v>45.75</v>
      </c>
      <c r="AE421" s="37">
        <f t="shared" si="19"/>
        <v>0</v>
      </c>
    </row>
    <row r="422" spans="1:31">
      <c r="A422" t="s">
        <v>95</v>
      </c>
      <c r="B422" t="s">
        <v>96</v>
      </c>
      <c r="C422" s="39">
        <v>10083</v>
      </c>
      <c r="D422" s="104">
        <f>SUMIFS(HOLDS!R:R,HOLDS!C:C,B422)+SUMIFS(HOLDS!R:R,HOLDS!C:C,"CH.GR.RVSET")</f>
        <v>0</v>
      </c>
      <c r="E422" t="s">
        <v>10</v>
      </c>
      <c r="F422" s="48">
        <f>VLOOKUP(B422,HOLDS!C:T,5,FALSE)*1.05</f>
        <v>143.32500000000002</v>
      </c>
      <c r="G422" s="104">
        <f>SUMIFS(HOLDS!R:R,HOLDS!C:C,B422)</f>
        <v>0</v>
      </c>
      <c r="H422" s="48">
        <f t="shared" si="18"/>
        <v>0</v>
      </c>
      <c r="I422" s="37">
        <f>INFO!$D$6</f>
        <v>0</v>
      </c>
      <c r="J422" s="37">
        <f>INFO!$D$7</f>
        <v>0</v>
      </c>
      <c r="K422" s="37">
        <f>INFO!$D$8</f>
        <v>0</v>
      </c>
      <c r="L422" s="37">
        <f>INFO!$D$9</f>
        <v>0</v>
      </c>
      <c r="M422" s="37">
        <f>INFO!$D$10</f>
        <v>0</v>
      </c>
      <c r="N422" s="37">
        <f>INFO!$D$11</f>
        <v>0</v>
      </c>
      <c r="O422" s="37">
        <f>INFO!$D$13</f>
        <v>0</v>
      </c>
      <c r="P422" s="37">
        <f>INFO!$D$14</f>
        <v>0</v>
      </c>
      <c r="Q422" s="37">
        <f>INFO!$D$15</f>
        <v>0</v>
      </c>
      <c r="R422" s="53">
        <f>INFO!$D$17</f>
        <v>0</v>
      </c>
      <c r="S422" s="37">
        <f>INFO!$D$18</f>
        <v>0</v>
      </c>
      <c r="T422" s="37">
        <f>INFO!$D$19</f>
        <v>0</v>
      </c>
      <c r="U422" s="37">
        <f>INFO!$D$22</f>
        <v>0</v>
      </c>
      <c r="V422" s="37">
        <f>INFO!$D$23</f>
        <v>0</v>
      </c>
      <c r="W422" s="37">
        <f>INFO!$D$24</f>
        <v>0</v>
      </c>
      <c r="X422" s="37">
        <f>INFO!$D$25</f>
        <v>0</v>
      </c>
      <c r="Y422" s="37">
        <f>INFO!$D$26</f>
        <v>0</v>
      </c>
      <c r="Z422" s="37">
        <f>INFO!$D$27</f>
        <v>0</v>
      </c>
      <c r="AA422" s="37">
        <f>INFO!$D$28</f>
        <v>0</v>
      </c>
      <c r="AB422" s="37">
        <f>INFO!$D$29</f>
        <v>0</v>
      </c>
      <c r="AC422" s="54">
        <f>INFO!$J$10</f>
        <v>3812.0250000000001</v>
      </c>
      <c r="AD422" s="37">
        <f>INFO!$J$9</f>
        <v>45.75</v>
      </c>
      <c r="AE422" s="37">
        <f t="shared" si="19"/>
        <v>0</v>
      </c>
    </row>
    <row r="423" spans="1:31">
      <c r="A423" t="s">
        <v>97</v>
      </c>
      <c r="B423" t="s">
        <v>98</v>
      </c>
      <c r="C423" s="39">
        <v>10083</v>
      </c>
      <c r="D423" s="104">
        <f>SUMIFS(HOLDS!R:R,HOLDS!C:C,B423)+SUMIFS(HOLDS!R:R,HOLDS!C:C,"CH.GR.RVSET")</f>
        <v>0</v>
      </c>
      <c r="E423" t="s">
        <v>10</v>
      </c>
      <c r="F423" s="48">
        <f>VLOOKUP(B423,HOLDS!C:T,5,FALSE)*1.05</f>
        <v>148.57500000000002</v>
      </c>
      <c r="G423" s="104">
        <f>SUMIFS(HOLDS!R:R,HOLDS!C:C,B423)</f>
        <v>0</v>
      </c>
      <c r="H423" s="48">
        <f t="shared" si="18"/>
        <v>0</v>
      </c>
      <c r="I423" s="37">
        <f>INFO!$D$6</f>
        <v>0</v>
      </c>
      <c r="J423" s="37">
        <f>INFO!$D$7</f>
        <v>0</v>
      </c>
      <c r="K423" s="37">
        <f>INFO!$D$8</f>
        <v>0</v>
      </c>
      <c r="L423" s="37">
        <f>INFO!$D$9</f>
        <v>0</v>
      </c>
      <c r="M423" s="37">
        <f>INFO!$D$10</f>
        <v>0</v>
      </c>
      <c r="N423" s="37">
        <f>INFO!$D$11</f>
        <v>0</v>
      </c>
      <c r="O423" s="37">
        <f>INFO!$D$13</f>
        <v>0</v>
      </c>
      <c r="P423" s="37">
        <f>INFO!$D$14</f>
        <v>0</v>
      </c>
      <c r="Q423" s="37">
        <f>INFO!$D$15</f>
        <v>0</v>
      </c>
      <c r="R423" s="53">
        <f>INFO!$D$17</f>
        <v>0</v>
      </c>
      <c r="S423" s="37">
        <f>INFO!$D$18</f>
        <v>0</v>
      </c>
      <c r="T423" s="37">
        <f>INFO!$D$19</f>
        <v>0</v>
      </c>
      <c r="U423" s="37">
        <f>INFO!$D$22</f>
        <v>0</v>
      </c>
      <c r="V423" s="37">
        <f>INFO!$D$23</f>
        <v>0</v>
      </c>
      <c r="W423" s="37">
        <f>INFO!$D$24</f>
        <v>0</v>
      </c>
      <c r="X423" s="37">
        <f>INFO!$D$25</f>
        <v>0</v>
      </c>
      <c r="Y423" s="37">
        <f>INFO!$D$26</f>
        <v>0</v>
      </c>
      <c r="Z423" s="37">
        <f>INFO!$D$27</f>
        <v>0</v>
      </c>
      <c r="AA423" s="37">
        <f>INFO!$D$28</f>
        <v>0</v>
      </c>
      <c r="AB423" s="37">
        <f>INFO!$D$29</f>
        <v>0</v>
      </c>
      <c r="AC423" s="54">
        <f>INFO!$J$10</f>
        <v>3812.0250000000001</v>
      </c>
      <c r="AD423" s="37">
        <f>INFO!$J$9</f>
        <v>45.75</v>
      </c>
      <c r="AE423" s="37">
        <f t="shared" si="19"/>
        <v>0</v>
      </c>
    </row>
    <row r="424" spans="1:31">
      <c r="A424" t="s">
        <v>99</v>
      </c>
      <c r="B424" t="s">
        <v>100</v>
      </c>
      <c r="C424" s="39">
        <v>10083</v>
      </c>
      <c r="D424" s="104">
        <f>SUMIFS(HOLDS!R:R,HOLDS!C:C,B424)+SUMIFS(HOLDS!R:R,HOLDS!C:C,"CH.GR.RVSET")</f>
        <v>0</v>
      </c>
      <c r="E424" t="s">
        <v>10</v>
      </c>
      <c r="F424" s="48">
        <f>VLOOKUP(B424,HOLDS!C:T,5,FALSE)*1.05</f>
        <v>169.57500000000002</v>
      </c>
      <c r="G424" s="104">
        <f>SUMIFS(HOLDS!R:R,HOLDS!C:C,B424)</f>
        <v>0</v>
      </c>
      <c r="H424" s="48">
        <f t="shared" si="18"/>
        <v>0</v>
      </c>
      <c r="I424" s="37">
        <f>INFO!$D$6</f>
        <v>0</v>
      </c>
      <c r="J424" s="37">
        <f>INFO!$D$7</f>
        <v>0</v>
      </c>
      <c r="K424" s="37">
        <f>INFO!$D$8</f>
        <v>0</v>
      </c>
      <c r="L424" s="37">
        <f>INFO!$D$9</f>
        <v>0</v>
      </c>
      <c r="M424" s="37">
        <f>INFO!$D$10</f>
        <v>0</v>
      </c>
      <c r="N424" s="37">
        <f>INFO!$D$11</f>
        <v>0</v>
      </c>
      <c r="O424" s="37">
        <f>INFO!$D$13</f>
        <v>0</v>
      </c>
      <c r="P424" s="37">
        <f>INFO!$D$14</f>
        <v>0</v>
      </c>
      <c r="Q424" s="37">
        <f>INFO!$D$15</f>
        <v>0</v>
      </c>
      <c r="R424" s="53">
        <f>INFO!$D$17</f>
        <v>0</v>
      </c>
      <c r="S424" s="37">
        <f>INFO!$D$18</f>
        <v>0</v>
      </c>
      <c r="T424" s="37">
        <f>INFO!$D$19</f>
        <v>0</v>
      </c>
      <c r="U424" s="37">
        <f>INFO!$D$22</f>
        <v>0</v>
      </c>
      <c r="V424" s="37">
        <f>INFO!$D$23</f>
        <v>0</v>
      </c>
      <c r="W424" s="37">
        <f>INFO!$D$24</f>
        <v>0</v>
      </c>
      <c r="X424" s="37">
        <f>INFO!$D$25</f>
        <v>0</v>
      </c>
      <c r="Y424" s="37">
        <f>INFO!$D$26</f>
        <v>0</v>
      </c>
      <c r="Z424" s="37">
        <f>INFO!$D$27</f>
        <v>0</v>
      </c>
      <c r="AA424" s="37">
        <f>INFO!$D$28</f>
        <v>0</v>
      </c>
      <c r="AB424" s="37">
        <f>INFO!$D$29</f>
        <v>0</v>
      </c>
      <c r="AC424" s="54">
        <f>INFO!$J$10</f>
        <v>3812.0250000000001</v>
      </c>
      <c r="AD424" s="37">
        <f>INFO!$J$9</f>
        <v>45.75</v>
      </c>
      <c r="AE424" s="37">
        <f t="shared" si="19"/>
        <v>0</v>
      </c>
    </row>
    <row r="425" spans="1:31">
      <c r="A425" t="s">
        <v>101</v>
      </c>
      <c r="B425" t="s">
        <v>102</v>
      </c>
      <c r="C425" s="39">
        <v>10083</v>
      </c>
      <c r="D425" s="104">
        <f>SUMIFS(HOLDS!R:R,HOLDS!C:C,B425)+SUMIFS(HOLDS!R:R,HOLDS!C:C,"CH.GR.RVSET")</f>
        <v>0</v>
      </c>
      <c r="E425" t="s">
        <v>10</v>
      </c>
      <c r="F425" s="48">
        <f>VLOOKUP(B425,HOLDS!C:T,5,FALSE)*1.05</f>
        <v>192.15</v>
      </c>
      <c r="G425" s="104">
        <f>SUMIFS(HOLDS!R:R,HOLDS!C:C,B425)</f>
        <v>0</v>
      </c>
      <c r="H425" s="48">
        <f t="shared" si="18"/>
        <v>0</v>
      </c>
      <c r="I425" s="37">
        <f>INFO!$D$6</f>
        <v>0</v>
      </c>
      <c r="J425" s="37">
        <f>INFO!$D$7</f>
        <v>0</v>
      </c>
      <c r="K425" s="37">
        <f>INFO!$D$8</f>
        <v>0</v>
      </c>
      <c r="L425" s="37">
        <f>INFO!$D$9</f>
        <v>0</v>
      </c>
      <c r="M425" s="37">
        <f>INFO!$D$10</f>
        <v>0</v>
      </c>
      <c r="N425" s="37">
        <f>INFO!$D$11</f>
        <v>0</v>
      </c>
      <c r="O425" s="37">
        <f>INFO!$D$13</f>
        <v>0</v>
      </c>
      <c r="P425" s="37">
        <f>INFO!$D$14</f>
        <v>0</v>
      </c>
      <c r="Q425" s="37">
        <f>INFO!$D$15</f>
        <v>0</v>
      </c>
      <c r="R425" s="53">
        <f>INFO!$D$17</f>
        <v>0</v>
      </c>
      <c r="S425" s="37">
        <f>INFO!$D$18</f>
        <v>0</v>
      </c>
      <c r="T425" s="37">
        <f>INFO!$D$19</f>
        <v>0</v>
      </c>
      <c r="U425" s="37">
        <f>INFO!$D$22</f>
        <v>0</v>
      </c>
      <c r="V425" s="37">
        <f>INFO!$D$23</f>
        <v>0</v>
      </c>
      <c r="W425" s="37">
        <f>INFO!$D$24</f>
        <v>0</v>
      </c>
      <c r="X425" s="37">
        <f>INFO!$D$25</f>
        <v>0</v>
      </c>
      <c r="Y425" s="37">
        <f>INFO!$D$26</f>
        <v>0</v>
      </c>
      <c r="Z425" s="37">
        <f>INFO!$D$27</f>
        <v>0</v>
      </c>
      <c r="AA425" s="37">
        <f>INFO!$D$28</f>
        <v>0</v>
      </c>
      <c r="AB425" s="37">
        <f>INFO!$D$29</f>
        <v>0</v>
      </c>
      <c r="AC425" s="54">
        <f>INFO!$J$10</f>
        <v>3812.0250000000001</v>
      </c>
      <c r="AD425" s="37">
        <f>INFO!$J$9</f>
        <v>45.75</v>
      </c>
      <c r="AE425" s="37">
        <f t="shared" si="19"/>
        <v>0</v>
      </c>
    </row>
    <row r="426" spans="1:31">
      <c r="A426" t="s">
        <v>103</v>
      </c>
      <c r="B426" t="s">
        <v>104</v>
      </c>
      <c r="C426" s="39">
        <v>10083</v>
      </c>
      <c r="D426" s="104">
        <f>SUMIFS(HOLDS!R:R,HOLDS!C:C,B426)+SUMIFS(HOLDS!R:R,HOLDS!C:C,"CH.GR.RVSET")</f>
        <v>0</v>
      </c>
      <c r="E426" t="s">
        <v>10</v>
      </c>
      <c r="F426" s="48">
        <f>VLOOKUP(B426,HOLDS!C:T,5,FALSE)*1.05</f>
        <v>153.82500000000002</v>
      </c>
      <c r="G426" s="104">
        <f>SUMIFS(HOLDS!R:R,HOLDS!C:C,B426)</f>
        <v>0</v>
      </c>
      <c r="H426" s="48">
        <f t="shared" si="18"/>
        <v>0</v>
      </c>
      <c r="I426" s="37">
        <f>INFO!$D$6</f>
        <v>0</v>
      </c>
      <c r="J426" s="37">
        <f>INFO!$D$7</f>
        <v>0</v>
      </c>
      <c r="K426" s="37">
        <f>INFO!$D$8</f>
        <v>0</v>
      </c>
      <c r="L426" s="37">
        <f>INFO!$D$9</f>
        <v>0</v>
      </c>
      <c r="M426" s="37">
        <f>INFO!$D$10</f>
        <v>0</v>
      </c>
      <c r="N426" s="37">
        <f>INFO!$D$11</f>
        <v>0</v>
      </c>
      <c r="O426" s="37">
        <f>INFO!$D$13</f>
        <v>0</v>
      </c>
      <c r="P426" s="37">
        <f>INFO!$D$14</f>
        <v>0</v>
      </c>
      <c r="Q426" s="37">
        <f>INFO!$D$15</f>
        <v>0</v>
      </c>
      <c r="R426" s="53">
        <f>INFO!$D$17</f>
        <v>0</v>
      </c>
      <c r="S426" s="37">
        <f>INFO!$D$18</f>
        <v>0</v>
      </c>
      <c r="T426" s="37">
        <f>INFO!$D$19</f>
        <v>0</v>
      </c>
      <c r="U426" s="37">
        <f>INFO!$D$22</f>
        <v>0</v>
      </c>
      <c r="V426" s="37">
        <f>INFO!$D$23</f>
        <v>0</v>
      </c>
      <c r="W426" s="37">
        <f>INFO!$D$24</f>
        <v>0</v>
      </c>
      <c r="X426" s="37">
        <f>INFO!$D$25</f>
        <v>0</v>
      </c>
      <c r="Y426" s="37">
        <f>INFO!$D$26</f>
        <v>0</v>
      </c>
      <c r="Z426" s="37">
        <f>INFO!$D$27</f>
        <v>0</v>
      </c>
      <c r="AA426" s="37">
        <f>INFO!$D$28</f>
        <v>0</v>
      </c>
      <c r="AB426" s="37">
        <f>INFO!$D$29</f>
        <v>0</v>
      </c>
      <c r="AC426" s="54">
        <f>INFO!$J$10</f>
        <v>3812.0250000000001</v>
      </c>
      <c r="AD426" s="37">
        <f>INFO!$J$9</f>
        <v>45.75</v>
      </c>
      <c r="AE426" s="37">
        <f t="shared" si="19"/>
        <v>0</v>
      </c>
    </row>
    <row r="427" spans="1:31">
      <c r="A427" t="s">
        <v>105</v>
      </c>
      <c r="B427" t="s">
        <v>106</v>
      </c>
      <c r="C427" s="39">
        <v>10083</v>
      </c>
      <c r="D427" s="104">
        <f>SUMIFS(HOLDS!R:R,HOLDS!C:C,B427)+SUMIFS(HOLDS!R:R,HOLDS!C:C,"CH.GR.RVSET")</f>
        <v>0</v>
      </c>
      <c r="E427" t="s">
        <v>10</v>
      </c>
      <c r="F427" s="48">
        <f>VLOOKUP(B427,HOLDS!C:T,5,FALSE)*1.05</f>
        <v>197.4</v>
      </c>
      <c r="G427" s="104">
        <f>SUMIFS(HOLDS!R:R,HOLDS!C:C,B427)</f>
        <v>0</v>
      </c>
      <c r="H427" s="48">
        <f t="shared" si="18"/>
        <v>0</v>
      </c>
      <c r="I427" s="37">
        <f>INFO!$D$6</f>
        <v>0</v>
      </c>
      <c r="J427" s="37">
        <f>INFO!$D$7</f>
        <v>0</v>
      </c>
      <c r="K427" s="37">
        <f>INFO!$D$8</f>
        <v>0</v>
      </c>
      <c r="L427" s="37">
        <f>INFO!$D$9</f>
        <v>0</v>
      </c>
      <c r="M427" s="37">
        <f>INFO!$D$10</f>
        <v>0</v>
      </c>
      <c r="N427" s="37">
        <f>INFO!$D$11</f>
        <v>0</v>
      </c>
      <c r="O427" s="37">
        <f>INFO!$D$13</f>
        <v>0</v>
      </c>
      <c r="P427" s="37">
        <f>INFO!$D$14</f>
        <v>0</v>
      </c>
      <c r="Q427" s="37">
        <f>INFO!$D$15</f>
        <v>0</v>
      </c>
      <c r="R427" s="53">
        <f>INFO!$D$17</f>
        <v>0</v>
      </c>
      <c r="S427" s="37">
        <f>INFO!$D$18</f>
        <v>0</v>
      </c>
      <c r="T427" s="37">
        <f>INFO!$D$19</f>
        <v>0</v>
      </c>
      <c r="U427" s="37">
        <f>INFO!$D$22</f>
        <v>0</v>
      </c>
      <c r="V427" s="37">
        <f>INFO!$D$23</f>
        <v>0</v>
      </c>
      <c r="W427" s="37">
        <f>INFO!$D$24</f>
        <v>0</v>
      </c>
      <c r="X427" s="37">
        <f>INFO!$D$25</f>
        <v>0</v>
      </c>
      <c r="Y427" s="37">
        <f>INFO!$D$26</f>
        <v>0</v>
      </c>
      <c r="Z427" s="37">
        <f>INFO!$D$27</f>
        <v>0</v>
      </c>
      <c r="AA427" s="37">
        <f>INFO!$D$28</f>
        <v>0</v>
      </c>
      <c r="AB427" s="37">
        <f>INFO!$D$29</f>
        <v>0</v>
      </c>
      <c r="AC427" s="54">
        <f>INFO!$J$10</f>
        <v>3812.0250000000001</v>
      </c>
      <c r="AD427" s="37">
        <f>INFO!$J$9</f>
        <v>45.75</v>
      </c>
      <c r="AE427" s="37">
        <f t="shared" si="19"/>
        <v>0</v>
      </c>
    </row>
    <row r="428" spans="1:31">
      <c r="A428" t="s">
        <v>107</v>
      </c>
      <c r="B428" t="s">
        <v>108</v>
      </c>
      <c r="C428" s="39">
        <v>10083</v>
      </c>
      <c r="D428" s="104">
        <f>SUMIFS(HOLDS!R:R,HOLDS!C:C,B428)+SUMIFS(HOLDS!R:R,HOLDS!C:C,"CH.GR.RVSET")</f>
        <v>0</v>
      </c>
      <c r="E428" t="s">
        <v>10</v>
      </c>
      <c r="F428" s="48">
        <f>VLOOKUP(B428,HOLDS!C:T,5,FALSE)*1.05</f>
        <v>157.5</v>
      </c>
      <c r="G428" s="104">
        <f>SUMIFS(HOLDS!R:R,HOLDS!C:C,B428)</f>
        <v>0</v>
      </c>
      <c r="H428" s="48">
        <f t="shared" si="18"/>
        <v>0</v>
      </c>
      <c r="I428" s="37">
        <f>INFO!$D$6</f>
        <v>0</v>
      </c>
      <c r="J428" s="37">
        <f>INFO!$D$7</f>
        <v>0</v>
      </c>
      <c r="K428" s="37">
        <f>INFO!$D$8</f>
        <v>0</v>
      </c>
      <c r="L428" s="37">
        <f>INFO!$D$9</f>
        <v>0</v>
      </c>
      <c r="M428" s="37">
        <f>INFO!$D$10</f>
        <v>0</v>
      </c>
      <c r="N428" s="37">
        <f>INFO!$D$11</f>
        <v>0</v>
      </c>
      <c r="O428" s="37">
        <f>INFO!$D$13</f>
        <v>0</v>
      </c>
      <c r="P428" s="37">
        <f>INFO!$D$14</f>
        <v>0</v>
      </c>
      <c r="Q428" s="37">
        <f>INFO!$D$15</f>
        <v>0</v>
      </c>
      <c r="R428" s="53">
        <f>INFO!$D$17</f>
        <v>0</v>
      </c>
      <c r="S428" s="37">
        <f>INFO!$D$18</f>
        <v>0</v>
      </c>
      <c r="T428" s="37">
        <f>INFO!$D$19</f>
        <v>0</v>
      </c>
      <c r="U428" s="37">
        <f>INFO!$D$22</f>
        <v>0</v>
      </c>
      <c r="V428" s="37">
        <f>INFO!$D$23</f>
        <v>0</v>
      </c>
      <c r="W428" s="37">
        <f>INFO!$D$24</f>
        <v>0</v>
      </c>
      <c r="X428" s="37">
        <f>INFO!$D$25</f>
        <v>0</v>
      </c>
      <c r="Y428" s="37">
        <f>INFO!$D$26</f>
        <v>0</v>
      </c>
      <c r="Z428" s="37">
        <f>INFO!$D$27</f>
        <v>0</v>
      </c>
      <c r="AA428" s="37">
        <f>INFO!$D$28</f>
        <v>0</v>
      </c>
      <c r="AB428" s="37">
        <f>INFO!$D$29</f>
        <v>0</v>
      </c>
      <c r="AC428" s="54">
        <f>INFO!$J$10</f>
        <v>3812.0250000000001</v>
      </c>
      <c r="AD428" s="37">
        <f>INFO!$J$9</f>
        <v>45.75</v>
      </c>
      <c r="AE428" s="37">
        <f t="shared" si="19"/>
        <v>0</v>
      </c>
    </row>
    <row r="429" spans="1:31">
      <c r="A429" t="s">
        <v>109</v>
      </c>
      <c r="B429" t="s">
        <v>110</v>
      </c>
      <c r="C429" s="39">
        <v>10083</v>
      </c>
      <c r="D429" s="104">
        <f>SUMIFS(HOLDS!R:R,HOLDS!C:C,B429)+SUMIFS(HOLDS!R:R,HOLDS!C:C,"CH.GR.RVSET")</f>
        <v>0</v>
      </c>
      <c r="E429" t="s">
        <v>10</v>
      </c>
      <c r="F429" s="48">
        <f>VLOOKUP(B429,HOLDS!C:T,5,FALSE)*1.05</f>
        <v>232.57500000000002</v>
      </c>
      <c r="G429" s="104">
        <f>SUMIFS(HOLDS!R:R,HOLDS!C:C,B429)</f>
        <v>0</v>
      </c>
      <c r="H429" s="48">
        <f t="shared" si="18"/>
        <v>0</v>
      </c>
      <c r="I429" s="37">
        <f>INFO!$D$6</f>
        <v>0</v>
      </c>
      <c r="J429" s="37">
        <f>INFO!$D$7</f>
        <v>0</v>
      </c>
      <c r="K429" s="37">
        <f>INFO!$D$8</f>
        <v>0</v>
      </c>
      <c r="L429" s="37">
        <f>INFO!$D$9</f>
        <v>0</v>
      </c>
      <c r="M429" s="37">
        <f>INFO!$D$10</f>
        <v>0</v>
      </c>
      <c r="N429" s="37">
        <f>INFO!$D$11</f>
        <v>0</v>
      </c>
      <c r="O429" s="37">
        <f>INFO!$D$13</f>
        <v>0</v>
      </c>
      <c r="P429" s="37">
        <f>INFO!$D$14</f>
        <v>0</v>
      </c>
      <c r="Q429" s="37">
        <f>INFO!$D$15</f>
        <v>0</v>
      </c>
      <c r="R429" s="53">
        <f>INFO!$D$17</f>
        <v>0</v>
      </c>
      <c r="S429" s="37">
        <f>INFO!$D$18</f>
        <v>0</v>
      </c>
      <c r="T429" s="37">
        <f>INFO!$D$19</f>
        <v>0</v>
      </c>
      <c r="U429" s="37">
        <f>INFO!$D$22</f>
        <v>0</v>
      </c>
      <c r="V429" s="37">
        <f>INFO!$D$23</f>
        <v>0</v>
      </c>
      <c r="W429" s="37">
        <f>INFO!$D$24</f>
        <v>0</v>
      </c>
      <c r="X429" s="37">
        <f>INFO!$D$25</f>
        <v>0</v>
      </c>
      <c r="Y429" s="37">
        <f>INFO!$D$26</f>
        <v>0</v>
      </c>
      <c r="Z429" s="37">
        <f>INFO!$D$27</f>
        <v>0</v>
      </c>
      <c r="AA429" s="37">
        <f>INFO!$D$28</f>
        <v>0</v>
      </c>
      <c r="AB429" s="37">
        <f>INFO!$D$29</f>
        <v>0</v>
      </c>
      <c r="AC429" s="54">
        <f>INFO!$J$10</f>
        <v>3812.0250000000001</v>
      </c>
      <c r="AD429" s="37">
        <f>INFO!$J$9</f>
        <v>45.75</v>
      </c>
      <c r="AE429" s="37">
        <f t="shared" si="19"/>
        <v>0</v>
      </c>
    </row>
    <row r="430" spans="1:31">
      <c r="A430" t="s">
        <v>111</v>
      </c>
      <c r="B430" t="s">
        <v>112</v>
      </c>
      <c r="C430" s="39">
        <v>10083</v>
      </c>
      <c r="D430" s="104">
        <f>SUMIFS(HOLDS!R:R,HOLDS!C:C,B430)+SUMIFS(HOLDS!R:R,HOLDS!C:C,"CH.GR.RVSET")</f>
        <v>0</v>
      </c>
      <c r="E430" t="s">
        <v>10</v>
      </c>
      <c r="F430" s="48">
        <f>VLOOKUP(B430,HOLDS!C:T,5,FALSE)*1.05</f>
        <v>240.45000000000002</v>
      </c>
      <c r="G430" s="104">
        <f>SUMIFS(HOLDS!R:R,HOLDS!C:C,B430)</f>
        <v>0</v>
      </c>
      <c r="H430" s="48">
        <f t="shared" si="18"/>
        <v>0</v>
      </c>
      <c r="I430" s="37">
        <f>INFO!$D$6</f>
        <v>0</v>
      </c>
      <c r="J430" s="37">
        <f>INFO!$D$7</f>
        <v>0</v>
      </c>
      <c r="K430" s="37">
        <f>INFO!$D$8</f>
        <v>0</v>
      </c>
      <c r="L430" s="37">
        <f>INFO!$D$9</f>
        <v>0</v>
      </c>
      <c r="M430" s="37">
        <f>INFO!$D$10</f>
        <v>0</v>
      </c>
      <c r="N430" s="37">
        <f>INFO!$D$11</f>
        <v>0</v>
      </c>
      <c r="O430" s="37">
        <f>INFO!$D$13</f>
        <v>0</v>
      </c>
      <c r="P430" s="37">
        <f>INFO!$D$14</f>
        <v>0</v>
      </c>
      <c r="Q430" s="37">
        <f>INFO!$D$15</f>
        <v>0</v>
      </c>
      <c r="R430" s="53">
        <f>INFO!$D$17</f>
        <v>0</v>
      </c>
      <c r="S430" s="37">
        <f>INFO!$D$18</f>
        <v>0</v>
      </c>
      <c r="T430" s="37">
        <f>INFO!$D$19</f>
        <v>0</v>
      </c>
      <c r="U430" s="37">
        <f>INFO!$D$22</f>
        <v>0</v>
      </c>
      <c r="V430" s="37">
        <f>INFO!$D$23</f>
        <v>0</v>
      </c>
      <c r="W430" s="37">
        <f>INFO!$D$24</f>
        <v>0</v>
      </c>
      <c r="X430" s="37">
        <f>INFO!$D$25</f>
        <v>0</v>
      </c>
      <c r="Y430" s="37">
        <f>INFO!$D$26</f>
        <v>0</v>
      </c>
      <c r="Z430" s="37">
        <f>INFO!$D$27</f>
        <v>0</v>
      </c>
      <c r="AA430" s="37">
        <f>INFO!$D$28</f>
        <v>0</v>
      </c>
      <c r="AB430" s="37">
        <f>INFO!$D$29</f>
        <v>0</v>
      </c>
      <c r="AC430" s="54">
        <f>INFO!$J$10</f>
        <v>3812.0250000000001</v>
      </c>
      <c r="AD430" s="37">
        <f>INFO!$J$9</f>
        <v>45.75</v>
      </c>
      <c r="AE430" s="37">
        <f t="shared" si="19"/>
        <v>0</v>
      </c>
    </row>
    <row r="431" spans="1:31">
      <c r="A431" t="s">
        <v>113</v>
      </c>
      <c r="B431" t="s">
        <v>114</v>
      </c>
      <c r="C431" s="39">
        <v>10083</v>
      </c>
      <c r="D431" s="104">
        <f>SUMIFS(HOLDS!R:R,HOLDS!C:C,B431)+SUMIFS(HOLDS!R:R,HOLDS!C:C,"CH.GR.RVSET")</f>
        <v>0</v>
      </c>
      <c r="E431" t="s">
        <v>10</v>
      </c>
      <c r="F431" s="48">
        <f>VLOOKUP(B431,HOLDS!C:T,5,FALSE)*1.05</f>
        <v>240.45000000000002</v>
      </c>
      <c r="G431" s="104">
        <f>SUMIFS(HOLDS!R:R,HOLDS!C:C,B431)</f>
        <v>0</v>
      </c>
      <c r="H431" s="48">
        <f t="shared" si="18"/>
        <v>0</v>
      </c>
      <c r="I431" s="37">
        <f>INFO!$D$6</f>
        <v>0</v>
      </c>
      <c r="J431" s="37">
        <f>INFO!$D$7</f>
        <v>0</v>
      </c>
      <c r="K431" s="37">
        <f>INFO!$D$8</f>
        <v>0</v>
      </c>
      <c r="L431" s="37">
        <f>INFO!$D$9</f>
        <v>0</v>
      </c>
      <c r="M431" s="37">
        <f>INFO!$D$10</f>
        <v>0</v>
      </c>
      <c r="N431" s="37">
        <f>INFO!$D$11</f>
        <v>0</v>
      </c>
      <c r="O431" s="37">
        <f>INFO!$D$13</f>
        <v>0</v>
      </c>
      <c r="P431" s="37">
        <f>INFO!$D$14</f>
        <v>0</v>
      </c>
      <c r="Q431" s="37">
        <f>INFO!$D$15</f>
        <v>0</v>
      </c>
      <c r="R431" s="53">
        <f>INFO!$D$17</f>
        <v>0</v>
      </c>
      <c r="S431" s="37">
        <f>INFO!$D$18</f>
        <v>0</v>
      </c>
      <c r="T431" s="37">
        <f>INFO!$D$19</f>
        <v>0</v>
      </c>
      <c r="U431" s="37">
        <f>INFO!$D$22</f>
        <v>0</v>
      </c>
      <c r="V431" s="37">
        <f>INFO!$D$23</f>
        <v>0</v>
      </c>
      <c r="W431" s="37">
        <f>INFO!$D$24</f>
        <v>0</v>
      </c>
      <c r="X431" s="37">
        <f>INFO!$D$25</f>
        <v>0</v>
      </c>
      <c r="Y431" s="37">
        <f>INFO!$D$26</f>
        <v>0</v>
      </c>
      <c r="Z431" s="37">
        <f>INFO!$D$27</f>
        <v>0</v>
      </c>
      <c r="AA431" s="37">
        <f>INFO!$D$28</f>
        <v>0</v>
      </c>
      <c r="AB431" s="37">
        <f>INFO!$D$29</f>
        <v>0</v>
      </c>
      <c r="AC431" s="54">
        <f>INFO!$J$10</f>
        <v>3812.0250000000001</v>
      </c>
      <c r="AD431" s="37">
        <f>INFO!$J$9</f>
        <v>45.75</v>
      </c>
      <c r="AE431" s="37">
        <f t="shared" si="19"/>
        <v>0</v>
      </c>
    </row>
    <row r="432" spans="1:31">
      <c r="A432" s="91" t="s">
        <v>507</v>
      </c>
      <c r="B432" s="91" t="s">
        <v>23</v>
      </c>
      <c r="C432" s="96">
        <v>10082</v>
      </c>
      <c r="D432" s="103"/>
      <c r="E432" s="91" t="s">
        <v>11</v>
      </c>
      <c r="F432" s="92">
        <f>VLOOKUP(B432,HOLDS!C:T,5,FALSE)*1.05</f>
        <v>5917.2750000000005</v>
      </c>
      <c r="G432" s="103">
        <f>SUMIFS(HOLDS!S:S,HOLDS!C:C,B432)</f>
        <v>0</v>
      </c>
      <c r="H432" s="92">
        <f>F432*G432</f>
        <v>0</v>
      </c>
      <c r="I432" s="93">
        <f>INFO!$D$6</f>
        <v>0</v>
      </c>
      <c r="J432" s="93">
        <f>INFO!$D$7</f>
        <v>0</v>
      </c>
      <c r="K432" s="93">
        <f>INFO!$D$8</f>
        <v>0</v>
      </c>
      <c r="L432" s="93">
        <f>INFO!$D$9</f>
        <v>0</v>
      </c>
      <c r="M432" s="93">
        <f>INFO!$D$10</f>
        <v>0</v>
      </c>
      <c r="N432" s="93">
        <f>INFO!$D$11</f>
        <v>0</v>
      </c>
      <c r="O432" s="93">
        <f>INFO!$D$13</f>
        <v>0</v>
      </c>
      <c r="P432" s="93">
        <f>INFO!$D$14</f>
        <v>0</v>
      </c>
      <c r="Q432" s="93">
        <f>INFO!$D$15</f>
        <v>0</v>
      </c>
      <c r="R432" s="94">
        <f>INFO!$D$17</f>
        <v>0</v>
      </c>
      <c r="S432" s="93">
        <f>INFO!$D$18</f>
        <v>0</v>
      </c>
      <c r="T432" s="93">
        <f>INFO!$D$19</f>
        <v>0</v>
      </c>
      <c r="U432" s="93">
        <f>INFO!$D$22</f>
        <v>0</v>
      </c>
      <c r="V432" s="93">
        <f>INFO!$D$23</f>
        <v>0</v>
      </c>
      <c r="W432" s="93">
        <f>INFO!$D$24</f>
        <v>0</v>
      </c>
      <c r="X432" s="93">
        <f>INFO!$D$25</f>
        <v>0</v>
      </c>
      <c r="Y432" s="93">
        <f>INFO!$D$26</f>
        <v>0</v>
      </c>
      <c r="Z432" s="93">
        <f>INFO!$D$27</f>
        <v>0</v>
      </c>
      <c r="AA432" s="93">
        <f>INFO!$D$28</f>
        <v>0</v>
      </c>
      <c r="AB432" s="93">
        <f>INFO!$D$29</f>
        <v>0</v>
      </c>
      <c r="AC432" s="95">
        <f>INFO!$J$10</f>
        <v>3812.0250000000001</v>
      </c>
      <c r="AD432" s="93">
        <f>INFO!$J$9</f>
        <v>45.75</v>
      </c>
      <c r="AE432" s="100"/>
    </row>
    <row r="433" spans="1:31">
      <c r="A433" t="s">
        <v>25</v>
      </c>
      <c r="B433" t="s">
        <v>26</v>
      </c>
      <c r="C433" s="39">
        <v>10082</v>
      </c>
      <c r="D433" s="104">
        <f>SUMIFS(HOLDS!S:S,HOLDS!C:C,B433)+SUMIFS(HOLDS!S:S,HOLDS!C:C,"CH.GR.RVSET")</f>
        <v>0</v>
      </c>
      <c r="E433" t="s">
        <v>11</v>
      </c>
      <c r="F433" s="48">
        <f>VLOOKUP(B433,HOLDS!C:T,5,FALSE)*1.05</f>
        <v>156.45000000000002</v>
      </c>
      <c r="G433" s="104">
        <f>SUMIFS(HOLDS!S:S,HOLDS!C:C,B433)</f>
        <v>0</v>
      </c>
      <c r="H433" s="48">
        <f t="shared" ref="H433:H496" si="20">F433*G433</f>
        <v>0</v>
      </c>
      <c r="I433" s="37">
        <f>INFO!$D$6</f>
        <v>0</v>
      </c>
      <c r="J433" s="37">
        <f>INFO!$D$7</f>
        <v>0</v>
      </c>
      <c r="K433" s="37">
        <f>INFO!$D$8</f>
        <v>0</v>
      </c>
      <c r="L433" s="37">
        <f>INFO!$D$9</f>
        <v>0</v>
      </c>
      <c r="M433" s="37">
        <f>INFO!$D$10</f>
        <v>0</v>
      </c>
      <c r="N433" s="37">
        <f>INFO!$D$11</f>
        <v>0</v>
      </c>
      <c r="O433" s="37">
        <f>INFO!$D$13</f>
        <v>0</v>
      </c>
      <c r="P433" s="37">
        <f>INFO!$D$14</f>
        <v>0</v>
      </c>
      <c r="Q433" s="37">
        <f>INFO!$D$15</f>
        <v>0</v>
      </c>
      <c r="R433" s="53">
        <f>INFO!$D$17</f>
        <v>0</v>
      </c>
      <c r="S433" s="37">
        <f>INFO!$D$18</f>
        <v>0</v>
      </c>
      <c r="T433" s="37">
        <f>INFO!$D$19</f>
        <v>0</v>
      </c>
      <c r="U433" s="37">
        <f>INFO!$D$22</f>
        <v>0</v>
      </c>
      <c r="V433" s="37">
        <f>INFO!$D$23</f>
        <v>0</v>
      </c>
      <c r="W433" s="37">
        <f>INFO!$D$24</f>
        <v>0</v>
      </c>
      <c r="X433" s="37">
        <f>INFO!$D$25</f>
        <v>0</v>
      </c>
      <c r="Y433" s="37">
        <f>INFO!$D$26</f>
        <v>0</v>
      </c>
      <c r="Z433" s="37">
        <f>INFO!$D$27</f>
        <v>0</v>
      </c>
      <c r="AA433" s="37">
        <f>INFO!$D$28</f>
        <v>0</v>
      </c>
      <c r="AB433" s="37">
        <f>INFO!$D$29</f>
        <v>0</v>
      </c>
      <c r="AC433" s="54">
        <f>INFO!$J$10</f>
        <v>3812.0250000000001</v>
      </c>
      <c r="AD433" s="37">
        <f>INFO!$J$9</f>
        <v>45.75</v>
      </c>
      <c r="AE433" s="37">
        <f>IF($G$432&gt;0,10*$G$432/D433,0)</f>
        <v>0</v>
      </c>
    </row>
    <row r="434" spans="1:31">
      <c r="A434" t="s">
        <v>28</v>
      </c>
      <c r="B434" t="s">
        <v>29</v>
      </c>
      <c r="C434" s="39">
        <v>10082</v>
      </c>
      <c r="D434" s="104">
        <f>SUMIFS(HOLDS!S:S,HOLDS!C:C,B434)+SUMIFS(HOLDS!S:S,HOLDS!C:C,"CH.GR.RVSET")</f>
        <v>0</v>
      </c>
      <c r="E434" t="s">
        <v>11</v>
      </c>
      <c r="F434" s="48">
        <f>VLOOKUP(B434,HOLDS!C:T,5,FALSE)*1.05</f>
        <v>143.32500000000002</v>
      </c>
      <c r="G434" s="104">
        <f>SUMIFS(HOLDS!S:S,HOLDS!C:C,B434)</f>
        <v>0</v>
      </c>
      <c r="H434" s="48">
        <f t="shared" si="20"/>
        <v>0</v>
      </c>
      <c r="I434" s="37">
        <f>INFO!$D$6</f>
        <v>0</v>
      </c>
      <c r="J434" s="37">
        <f>INFO!$D$7</f>
        <v>0</v>
      </c>
      <c r="K434" s="37">
        <f>INFO!$D$8</f>
        <v>0</v>
      </c>
      <c r="L434" s="37">
        <f>INFO!$D$9</f>
        <v>0</v>
      </c>
      <c r="M434" s="37">
        <f>INFO!$D$10</f>
        <v>0</v>
      </c>
      <c r="N434" s="37">
        <f>INFO!$D$11</f>
        <v>0</v>
      </c>
      <c r="O434" s="37">
        <f>INFO!$D$13</f>
        <v>0</v>
      </c>
      <c r="P434" s="37">
        <f>INFO!$D$14</f>
        <v>0</v>
      </c>
      <c r="Q434" s="37">
        <f>INFO!$D$15</f>
        <v>0</v>
      </c>
      <c r="R434" s="53">
        <f>INFO!$D$17</f>
        <v>0</v>
      </c>
      <c r="S434" s="37">
        <f>INFO!$D$18</f>
        <v>0</v>
      </c>
      <c r="T434" s="37">
        <f>INFO!$D$19</f>
        <v>0</v>
      </c>
      <c r="U434" s="37">
        <f>INFO!$D$22</f>
        <v>0</v>
      </c>
      <c r="V434" s="37">
        <f>INFO!$D$23</f>
        <v>0</v>
      </c>
      <c r="W434" s="37">
        <f>INFO!$D$24</f>
        <v>0</v>
      </c>
      <c r="X434" s="37">
        <f>INFO!$D$25</f>
        <v>0</v>
      </c>
      <c r="Y434" s="37">
        <f>INFO!$D$26</f>
        <v>0</v>
      </c>
      <c r="Z434" s="37">
        <f>INFO!$D$27</f>
        <v>0</v>
      </c>
      <c r="AA434" s="37">
        <f>INFO!$D$28</f>
        <v>0</v>
      </c>
      <c r="AB434" s="37">
        <f>INFO!$D$29</f>
        <v>0</v>
      </c>
      <c r="AC434" s="54">
        <f>INFO!$J$10</f>
        <v>3812.0250000000001</v>
      </c>
      <c r="AD434" s="37">
        <f>INFO!$J$9</f>
        <v>45.75</v>
      </c>
      <c r="AE434" s="37">
        <f t="shared" ref="AE434:AE474" si="21">IF($G$432&gt;0,10*$G$432/D434,0)</f>
        <v>0</v>
      </c>
    </row>
    <row r="435" spans="1:31">
      <c r="A435" t="s">
        <v>30</v>
      </c>
      <c r="B435" t="s">
        <v>31</v>
      </c>
      <c r="C435" s="39">
        <v>10082</v>
      </c>
      <c r="D435" s="104">
        <f>SUMIFS(HOLDS!S:S,HOLDS!C:C,B435)+SUMIFS(HOLDS!S:S,HOLDS!C:C,"CH.GR.RVSET")</f>
        <v>0</v>
      </c>
      <c r="E435" t="s">
        <v>11</v>
      </c>
      <c r="F435" s="48">
        <f>VLOOKUP(B435,HOLDS!C:T,5,FALSE)*1.05</f>
        <v>134.4</v>
      </c>
      <c r="G435" s="104">
        <f>SUMIFS(HOLDS!S:S,HOLDS!C:C,B435)</f>
        <v>0</v>
      </c>
      <c r="H435" s="48">
        <f t="shared" si="20"/>
        <v>0</v>
      </c>
      <c r="I435" s="37">
        <f>INFO!$D$6</f>
        <v>0</v>
      </c>
      <c r="J435" s="37">
        <f>INFO!$D$7</f>
        <v>0</v>
      </c>
      <c r="K435" s="37">
        <f>INFO!$D$8</f>
        <v>0</v>
      </c>
      <c r="L435" s="37">
        <f>INFO!$D$9</f>
        <v>0</v>
      </c>
      <c r="M435" s="37">
        <f>INFO!$D$10</f>
        <v>0</v>
      </c>
      <c r="N435" s="37">
        <f>INFO!$D$11</f>
        <v>0</v>
      </c>
      <c r="O435" s="37">
        <f>INFO!$D$13</f>
        <v>0</v>
      </c>
      <c r="P435" s="37">
        <f>INFO!$D$14</f>
        <v>0</v>
      </c>
      <c r="Q435" s="37">
        <f>INFO!$D$15</f>
        <v>0</v>
      </c>
      <c r="R435" s="53">
        <f>INFO!$D$17</f>
        <v>0</v>
      </c>
      <c r="S435" s="37">
        <f>INFO!$D$18</f>
        <v>0</v>
      </c>
      <c r="T435" s="37">
        <f>INFO!$D$19</f>
        <v>0</v>
      </c>
      <c r="U435" s="37">
        <f>INFO!$D$22</f>
        <v>0</v>
      </c>
      <c r="V435" s="37">
        <f>INFO!$D$23</f>
        <v>0</v>
      </c>
      <c r="W435" s="37">
        <f>INFO!$D$24</f>
        <v>0</v>
      </c>
      <c r="X435" s="37">
        <f>INFO!$D$25</f>
        <v>0</v>
      </c>
      <c r="Y435" s="37">
        <f>INFO!$D$26</f>
        <v>0</v>
      </c>
      <c r="Z435" s="37">
        <f>INFO!$D$27</f>
        <v>0</v>
      </c>
      <c r="AA435" s="37">
        <f>INFO!$D$28</f>
        <v>0</v>
      </c>
      <c r="AB435" s="37">
        <f>INFO!$D$29</f>
        <v>0</v>
      </c>
      <c r="AC435" s="54">
        <f>INFO!$J$10</f>
        <v>3812.0250000000001</v>
      </c>
      <c r="AD435" s="37">
        <f>INFO!$J$9</f>
        <v>45.75</v>
      </c>
      <c r="AE435" s="37">
        <f t="shared" si="21"/>
        <v>0</v>
      </c>
    </row>
    <row r="436" spans="1:31">
      <c r="A436" t="s">
        <v>33</v>
      </c>
      <c r="B436" t="s">
        <v>34</v>
      </c>
      <c r="C436" s="39">
        <v>10082</v>
      </c>
      <c r="D436" s="104">
        <f>SUMIFS(HOLDS!S:S,HOLDS!C:C,B436)+SUMIFS(HOLDS!S:S,HOLDS!C:C,"CH.GR.RVSET")</f>
        <v>0</v>
      </c>
      <c r="E436" t="s">
        <v>11</v>
      </c>
      <c r="F436" s="48">
        <f>VLOOKUP(B436,HOLDS!C:T,5,FALSE)*1.05</f>
        <v>120.75</v>
      </c>
      <c r="G436" s="104">
        <f>SUMIFS(HOLDS!S:S,HOLDS!C:C,B436)</f>
        <v>0</v>
      </c>
      <c r="H436" s="48">
        <f t="shared" si="20"/>
        <v>0</v>
      </c>
      <c r="I436" s="37">
        <f>INFO!$D$6</f>
        <v>0</v>
      </c>
      <c r="J436" s="37">
        <f>INFO!$D$7</f>
        <v>0</v>
      </c>
      <c r="K436" s="37">
        <f>INFO!$D$8</f>
        <v>0</v>
      </c>
      <c r="L436" s="37">
        <f>INFO!$D$9</f>
        <v>0</v>
      </c>
      <c r="M436" s="37">
        <f>INFO!$D$10</f>
        <v>0</v>
      </c>
      <c r="N436" s="37">
        <f>INFO!$D$11</f>
        <v>0</v>
      </c>
      <c r="O436" s="37">
        <f>INFO!$D$13</f>
        <v>0</v>
      </c>
      <c r="P436" s="37">
        <f>INFO!$D$14</f>
        <v>0</v>
      </c>
      <c r="Q436" s="37">
        <f>INFO!$D$15</f>
        <v>0</v>
      </c>
      <c r="R436" s="53">
        <f>INFO!$D$17</f>
        <v>0</v>
      </c>
      <c r="S436" s="37">
        <f>INFO!$D$18</f>
        <v>0</v>
      </c>
      <c r="T436" s="37">
        <f>INFO!$D$19</f>
        <v>0</v>
      </c>
      <c r="U436" s="37">
        <f>INFO!$D$22</f>
        <v>0</v>
      </c>
      <c r="V436" s="37">
        <f>INFO!$D$23</f>
        <v>0</v>
      </c>
      <c r="W436" s="37">
        <f>INFO!$D$24</f>
        <v>0</v>
      </c>
      <c r="X436" s="37">
        <f>INFO!$D$25</f>
        <v>0</v>
      </c>
      <c r="Y436" s="37">
        <f>INFO!$D$26</f>
        <v>0</v>
      </c>
      <c r="Z436" s="37">
        <f>INFO!$D$27</f>
        <v>0</v>
      </c>
      <c r="AA436" s="37">
        <f>INFO!$D$28</f>
        <v>0</v>
      </c>
      <c r="AB436" s="37">
        <f>INFO!$D$29</f>
        <v>0</v>
      </c>
      <c r="AC436" s="54">
        <f>INFO!$J$10</f>
        <v>3812.0250000000001</v>
      </c>
      <c r="AD436" s="37">
        <f>INFO!$J$9</f>
        <v>45.75</v>
      </c>
      <c r="AE436" s="37">
        <f t="shared" si="21"/>
        <v>0</v>
      </c>
    </row>
    <row r="437" spans="1:31">
      <c r="A437" t="s">
        <v>36</v>
      </c>
      <c r="B437" t="s">
        <v>37</v>
      </c>
      <c r="C437" s="39">
        <v>10082</v>
      </c>
      <c r="D437" s="104">
        <f>SUMIFS(HOLDS!S:S,HOLDS!C:C,B437)+SUMIFS(HOLDS!S:S,HOLDS!C:C,"CH.GR.RVSET")</f>
        <v>0</v>
      </c>
      <c r="E437" t="s">
        <v>11</v>
      </c>
      <c r="F437" s="48">
        <f>VLOOKUP(B437,HOLDS!C:T,5,FALSE)*1.05</f>
        <v>167.47499999999999</v>
      </c>
      <c r="G437" s="104">
        <f>SUMIFS(HOLDS!S:S,HOLDS!C:C,B437)</f>
        <v>0</v>
      </c>
      <c r="H437" s="48">
        <f t="shared" si="20"/>
        <v>0</v>
      </c>
      <c r="I437" s="37">
        <f>INFO!$D$6</f>
        <v>0</v>
      </c>
      <c r="J437" s="37">
        <f>INFO!$D$7</f>
        <v>0</v>
      </c>
      <c r="K437" s="37">
        <f>INFO!$D$8</f>
        <v>0</v>
      </c>
      <c r="L437" s="37">
        <f>INFO!$D$9</f>
        <v>0</v>
      </c>
      <c r="M437" s="37">
        <f>INFO!$D$10</f>
        <v>0</v>
      </c>
      <c r="N437" s="37">
        <f>INFO!$D$11</f>
        <v>0</v>
      </c>
      <c r="O437" s="37">
        <f>INFO!$D$13</f>
        <v>0</v>
      </c>
      <c r="P437" s="37">
        <f>INFO!$D$14</f>
        <v>0</v>
      </c>
      <c r="Q437" s="37">
        <f>INFO!$D$15</f>
        <v>0</v>
      </c>
      <c r="R437" s="53">
        <f>INFO!$D$17</f>
        <v>0</v>
      </c>
      <c r="S437" s="37">
        <f>INFO!$D$18</f>
        <v>0</v>
      </c>
      <c r="T437" s="37">
        <f>INFO!$D$19</f>
        <v>0</v>
      </c>
      <c r="U437" s="37">
        <f>INFO!$D$22</f>
        <v>0</v>
      </c>
      <c r="V437" s="37">
        <f>INFO!$D$23</f>
        <v>0</v>
      </c>
      <c r="W437" s="37">
        <f>INFO!$D$24</f>
        <v>0</v>
      </c>
      <c r="X437" s="37">
        <f>INFO!$D$25</f>
        <v>0</v>
      </c>
      <c r="Y437" s="37">
        <f>INFO!$D$26</f>
        <v>0</v>
      </c>
      <c r="Z437" s="37">
        <f>INFO!$D$27</f>
        <v>0</v>
      </c>
      <c r="AA437" s="37">
        <f>INFO!$D$28</f>
        <v>0</v>
      </c>
      <c r="AB437" s="37">
        <f>INFO!$D$29</f>
        <v>0</v>
      </c>
      <c r="AC437" s="54">
        <f>INFO!$J$10</f>
        <v>3812.0250000000001</v>
      </c>
      <c r="AD437" s="37">
        <f>INFO!$J$9</f>
        <v>45.75</v>
      </c>
      <c r="AE437" s="37">
        <f t="shared" si="21"/>
        <v>0</v>
      </c>
    </row>
    <row r="438" spans="1:31">
      <c r="A438" t="s">
        <v>38</v>
      </c>
      <c r="B438" t="s">
        <v>39</v>
      </c>
      <c r="C438" s="39">
        <v>10082</v>
      </c>
      <c r="D438" s="104">
        <f>SUMIFS(HOLDS!S:S,HOLDS!C:C,B438)+SUMIFS(HOLDS!S:S,HOLDS!C:C,"CH.GR.RVSET")</f>
        <v>0</v>
      </c>
      <c r="E438" t="s">
        <v>11</v>
      </c>
      <c r="F438" s="48">
        <f>VLOOKUP(B438,HOLDS!C:T,5,FALSE)*1.05</f>
        <v>125.47500000000001</v>
      </c>
      <c r="G438" s="104">
        <f>SUMIFS(HOLDS!S:S,HOLDS!C:C,B438)</f>
        <v>0</v>
      </c>
      <c r="H438" s="48">
        <f t="shared" si="20"/>
        <v>0</v>
      </c>
      <c r="I438" s="37">
        <f>INFO!$D$6</f>
        <v>0</v>
      </c>
      <c r="J438" s="37">
        <f>INFO!$D$7</f>
        <v>0</v>
      </c>
      <c r="K438" s="37">
        <f>INFO!$D$8</f>
        <v>0</v>
      </c>
      <c r="L438" s="37">
        <f>INFO!$D$9</f>
        <v>0</v>
      </c>
      <c r="M438" s="37">
        <f>INFO!$D$10</f>
        <v>0</v>
      </c>
      <c r="N438" s="37">
        <f>INFO!$D$11</f>
        <v>0</v>
      </c>
      <c r="O438" s="37">
        <f>INFO!$D$13</f>
        <v>0</v>
      </c>
      <c r="P438" s="37">
        <f>INFO!$D$14</f>
        <v>0</v>
      </c>
      <c r="Q438" s="37">
        <f>INFO!$D$15</f>
        <v>0</v>
      </c>
      <c r="R438" s="53">
        <f>INFO!$D$17</f>
        <v>0</v>
      </c>
      <c r="S438" s="37">
        <f>INFO!$D$18</f>
        <v>0</v>
      </c>
      <c r="T438" s="37">
        <f>INFO!$D$19</f>
        <v>0</v>
      </c>
      <c r="U438" s="37">
        <f>INFO!$D$22</f>
        <v>0</v>
      </c>
      <c r="V438" s="37">
        <f>INFO!$D$23</f>
        <v>0</v>
      </c>
      <c r="W438" s="37">
        <f>INFO!$D$24</f>
        <v>0</v>
      </c>
      <c r="X438" s="37">
        <f>INFO!$D$25</f>
        <v>0</v>
      </c>
      <c r="Y438" s="37">
        <f>INFO!$D$26</f>
        <v>0</v>
      </c>
      <c r="Z438" s="37">
        <f>INFO!$D$27</f>
        <v>0</v>
      </c>
      <c r="AA438" s="37">
        <f>INFO!$D$28</f>
        <v>0</v>
      </c>
      <c r="AB438" s="37">
        <f>INFO!$D$29</f>
        <v>0</v>
      </c>
      <c r="AC438" s="54">
        <f>INFO!$J$10</f>
        <v>3812.0250000000001</v>
      </c>
      <c r="AD438" s="37">
        <f>INFO!$J$9</f>
        <v>45.75</v>
      </c>
      <c r="AE438" s="37">
        <f t="shared" si="21"/>
        <v>0</v>
      </c>
    </row>
    <row r="439" spans="1:31">
      <c r="A439" t="s">
        <v>40</v>
      </c>
      <c r="B439" t="s">
        <v>41</v>
      </c>
      <c r="C439" s="39">
        <v>10082</v>
      </c>
      <c r="D439" s="104">
        <f>SUMIFS(HOLDS!S:S,HOLDS!C:C,B439)+SUMIFS(HOLDS!S:S,HOLDS!C:C,"CH.GR.RVSET")</f>
        <v>0</v>
      </c>
      <c r="E439" t="s">
        <v>11</v>
      </c>
      <c r="F439" s="48">
        <f>VLOOKUP(B439,HOLDS!C:T,5,FALSE)*1.05</f>
        <v>156.45000000000002</v>
      </c>
      <c r="G439" s="104">
        <f>SUMIFS(HOLDS!S:S,HOLDS!C:C,B439)</f>
        <v>0</v>
      </c>
      <c r="H439" s="48">
        <f t="shared" si="20"/>
        <v>0</v>
      </c>
      <c r="I439" s="37">
        <f>INFO!$D$6</f>
        <v>0</v>
      </c>
      <c r="J439" s="37">
        <f>INFO!$D$7</f>
        <v>0</v>
      </c>
      <c r="K439" s="37">
        <f>INFO!$D$8</f>
        <v>0</v>
      </c>
      <c r="L439" s="37">
        <f>INFO!$D$9</f>
        <v>0</v>
      </c>
      <c r="M439" s="37">
        <f>INFO!$D$10</f>
        <v>0</v>
      </c>
      <c r="N439" s="37">
        <f>INFO!$D$11</f>
        <v>0</v>
      </c>
      <c r="O439" s="37">
        <f>INFO!$D$13</f>
        <v>0</v>
      </c>
      <c r="P439" s="37">
        <f>INFO!$D$14</f>
        <v>0</v>
      </c>
      <c r="Q439" s="37">
        <f>INFO!$D$15</f>
        <v>0</v>
      </c>
      <c r="R439" s="53">
        <f>INFO!$D$17</f>
        <v>0</v>
      </c>
      <c r="S439" s="37">
        <f>INFO!$D$18</f>
        <v>0</v>
      </c>
      <c r="T439" s="37">
        <f>INFO!$D$19</f>
        <v>0</v>
      </c>
      <c r="U439" s="37">
        <f>INFO!$D$22</f>
        <v>0</v>
      </c>
      <c r="V439" s="37">
        <f>INFO!$D$23</f>
        <v>0</v>
      </c>
      <c r="W439" s="37">
        <f>INFO!$D$24</f>
        <v>0</v>
      </c>
      <c r="X439" s="37">
        <f>INFO!$D$25</f>
        <v>0</v>
      </c>
      <c r="Y439" s="37">
        <f>INFO!$D$26</f>
        <v>0</v>
      </c>
      <c r="Z439" s="37">
        <f>INFO!$D$27</f>
        <v>0</v>
      </c>
      <c r="AA439" s="37">
        <f>INFO!$D$28</f>
        <v>0</v>
      </c>
      <c r="AB439" s="37">
        <f>INFO!$D$29</f>
        <v>0</v>
      </c>
      <c r="AC439" s="54">
        <f>INFO!$J$10</f>
        <v>3812.0250000000001</v>
      </c>
      <c r="AD439" s="37">
        <f>INFO!$J$9</f>
        <v>45.75</v>
      </c>
      <c r="AE439" s="37">
        <f t="shared" si="21"/>
        <v>0</v>
      </c>
    </row>
    <row r="440" spans="1:31">
      <c r="A440" t="s">
        <v>42</v>
      </c>
      <c r="B440" t="s">
        <v>43</v>
      </c>
      <c r="C440" s="39">
        <v>10082</v>
      </c>
      <c r="D440" s="104">
        <f>SUMIFS(HOLDS!S:S,HOLDS!C:C,B440)+SUMIFS(HOLDS!S:S,HOLDS!C:C,"CH.GR.RVSET")</f>
        <v>0</v>
      </c>
      <c r="E440" t="s">
        <v>11</v>
      </c>
      <c r="F440" s="48">
        <f>VLOOKUP(B440,HOLDS!C:T,5,FALSE)*1.05</f>
        <v>118.65</v>
      </c>
      <c r="G440" s="104">
        <f>SUMIFS(HOLDS!S:S,HOLDS!C:C,B440)</f>
        <v>0</v>
      </c>
      <c r="H440" s="48">
        <f t="shared" si="20"/>
        <v>0</v>
      </c>
      <c r="I440" s="37">
        <f>INFO!$D$6</f>
        <v>0</v>
      </c>
      <c r="J440" s="37">
        <f>INFO!$D$7</f>
        <v>0</v>
      </c>
      <c r="K440" s="37">
        <f>INFO!$D$8</f>
        <v>0</v>
      </c>
      <c r="L440" s="37">
        <f>INFO!$D$9</f>
        <v>0</v>
      </c>
      <c r="M440" s="37">
        <f>INFO!$D$10</f>
        <v>0</v>
      </c>
      <c r="N440" s="37">
        <f>INFO!$D$11</f>
        <v>0</v>
      </c>
      <c r="O440" s="37">
        <f>INFO!$D$13</f>
        <v>0</v>
      </c>
      <c r="P440" s="37">
        <f>INFO!$D$14</f>
        <v>0</v>
      </c>
      <c r="Q440" s="37">
        <f>INFO!$D$15</f>
        <v>0</v>
      </c>
      <c r="R440" s="53">
        <f>INFO!$D$17</f>
        <v>0</v>
      </c>
      <c r="S440" s="37">
        <f>INFO!$D$18</f>
        <v>0</v>
      </c>
      <c r="T440" s="37">
        <f>INFO!$D$19</f>
        <v>0</v>
      </c>
      <c r="U440" s="37">
        <f>INFO!$D$22</f>
        <v>0</v>
      </c>
      <c r="V440" s="37">
        <f>INFO!$D$23</f>
        <v>0</v>
      </c>
      <c r="W440" s="37">
        <f>INFO!$D$24</f>
        <v>0</v>
      </c>
      <c r="X440" s="37">
        <f>INFO!$D$25</f>
        <v>0</v>
      </c>
      <c r="Y440" s="37">
        <f>INFO!$D$26</f>
        <v>0</v>
      </c>
      <c r="Z440" s="37">
        <f>INFO!$D$27</f>
        <v>0</v>
      </c>
      <c r="AA440" s="37">
        <f>INFO!$D$28</f>
        <v>0</v>
      </c>
      <c r="AB440" s="37">
        <f>INFO!$D$29</f>
        <v>0</v>
      </c>
      <c r="AC440" s="54">
        <f>INFO!$J$10</f>
        <v>3812.0250000000001</v>
      </c>
      <c r="AD440" s="37">
        <f>INFO!$J$9</f>
        <v>45.75</v>
      </c>
      <c r="AE440" s="37">
        <f t="shared" si="21"/>
        <v>0</v>
      </c>
    </row>
    <row r="441" spans="1:31">
      <c r="A441" t="s">
        <v>44</v>
      </c>
      <c r="B441" t="s">
        <v>45</v>
      </c>
      <c r="C441" s="39">
        <v>10082</v>
      </c>
      <c r="D441" s="104">
        <f>SUMIFS(HOLDS!S:S,HOLDS!C:C,B441)+SUMIFS(HOLDS!S:S,HOLDS!C:C,"CH.GR.RVSET")</f>
        <v>0</v>
      </c>
      <c r="E441" t="s">
        <v>11</v>
      </c>
      <c r="F441" s="48">
        <f>VLOOKUP(B441,HOLDS!C:T,5,FALSE)*1.05</f>
        <v>143.32500000000002</v>
      </c>
      <c r="G441" s="104">
        <f>SUMIFS(HOLDS!S:S,HOLDS!C:C,B441)</f>
        <v>0</v>
      </c>
      <c r="H441" s="48">
        <f t="shared" si="20"/>
        <v>0</v>
      </c>
      <c r="I441" s="37">
        <f>INFO!$D$6</f>
        <v>0</v>
      </c>
      <c r="J441" s="37">
        <f>INFO!$D$7</f>
        <v>0</v>
      </c>
      <c r="K441" s="37">
        <f>INFO!$D$8</f>
        <v>0</v>
      </c>
      <c r="L441" s="37">
        <f>INFO!$D$9</f>
        <v>0</v>
      </c>
      <c r="M441" s="37">
        <f>INFO!$D$10</f>
        <v>0</v>
      </c>
      <c r="N441" s="37">
        <f>INFO!$D$11</f>
        <v>0</v>
      </c>
      <c r="O441" s="37">
        <f>INFO!$D$13</f>
        <v>0</v>
      </c>
      <c r="P441" s="37">
        <f>INFO!$D$14</f>
        <v>0</v>
      </c>
      <c r="Q441" s="37">
        <f>INFO!$D$15</f>
        <v>0</v>
      </c>
      <c r="R441" s="53">
        <f>INFO!$D$17</f>
        <v>0</v>
      </c>
      <c r="S441" s="37">
        <f>INFO!$D$18</f>
        <v>0</v>
      </c>
      <c r="T441" s="37">
        <f>INFO!$D$19</f>
        <v>0</v>
      </c>
      <c r="U441" s="37">
        <f>INFO!$D$22</f>
        <v>0</v>
      </c>
      <c r="V441" s="37">
        <f>INFO!$D$23</f>
        <v>0</v>
      </c>
      <c r="W441" s="37">
        <f>INFO!$D$24</f>
        <v>0</v>
      </c>
      <c r="X441" s="37">
        <f>INFO!$D$25</f>
        <v>0</v>
      </c>
      <c r="Y441" s="37">
        <f>INFO!$D$26</f>
        <v>0</v>
      </c>
      <c r="Z441" s="37">
        <f>INFO!$D$27</f>
        <v>0</v>
      </c>
      <c r="AA441" s="37">
        <f>INFO!$D$28</f>
        <v>0</v>
      </c>
      <c r="AB441" s="37">
        <f>INFO!$D$29</f>
        <v>0</v>
      </c>
      <c r="AC441" s="54">
        <f>INFO!$J$10</f>
        <v>3812.0250000000001</v>
      </c>
      <c r="AD441" s="37">
        <f>INFO!$J$9</f>
        <v>45.75</v>
      </c>
      <c r="AE441" s="37">
        <f t="shared" si="21"/>
        <v>0</v>
      </c>
    </row>
    <row r="442" spans="1:31">
      <c r="A442" t="s">
        <v>46</v>
      </c>
      <c r="B442" t="s">
        <v>47</v>
      </c>
      <c r="C442" s="39">
        <v>10082</v>
      </c>
      <c r="D442" s="104">
        <f>SUMIFS(HOLDS!S:S,HOLDS!C:C,B442)+SUMIFS(HOLDS!S:S,HOLDS!C:C,"CH.GR.RVSET")</f>
        <v>0</v>
      </c>
      <c r="E442" t="s">
        <v>11</v>
      </c>
      <c r="F442" s="48">
        <f>VLOOKUP(B442,HOLDS!C:T,5,FALSE)*1.05</f>
        <v>147</v>
      </c>
      <c r="G442" s="104">
        <f>SUMIFS(HOLDS!S:S,HOLDS!C:C,B442)</f>
        <v>0</v>
      </c>
      <c r="H442" s="48">
        <f t="shared" si="20"/>
        <v>0</v>
      </c>
      <c r="I442" s="37">
        <f>INFO!$D$6</f>
        <v>0</v>
      </c>
      <c r="J442" s="37">
        <f>INFO!$D$7</f>
        <v>0</v>
      </c>
      <c r="K442" s="37">
        <f>INFO!$D$8</f>
        <v>0</v>
      </c>
      <c r="L442" s="37">
        <f>INFO!$D$9</f>
        <v>0</v>
      </c>
      <c r="M442" s="37">
        <f>INFO!$D$10</f>
        <v>0</v>
      </c>
      <c r="N442" s="37">
        <f>INFO!$D$11</f>
        <v>0</v>
      </c>
      <c r="O442" s="37">
        <f>INFO!$D$13</f>
        <v>0</v>
      </c>
      <c r="P442" s="37">
        <f>INFO!$D$14</f>
        <v>0</v>
      </c>
      <c r="Q442" s="37">
        <f>INFO!$D$15</f>
        <v>0</v>
      </c>
      <c r="R442" s="53">
        <f>INFO!$D$17</f>
        <v>0</v>
      </c>
      <c r="S442" s="37">
        <f>INFO!$D$18</f>
        <v>0</v>
      </c>
      <c r="T442" s="37">
        <f>INFO!$D$19</f>
        <v>0</v>
      </c>
      <c r="U442" s="37">
        <f>INFO!$D$22</f>
        <v>0</v>
      </c>
      <c r="V442" s="37">
        <f>INFO!$D$23</f>
        <v>0</v>
      </c>
      <c r="W442" s="37">
        <f>INFO!$D$24</f>
        <v>0</v>
      </c>
      <c r="X442" s="37">
        <f>INFO!$D$25</f>
        <v>0</v>
      </c>
      <c r="Y442" s="37">
        <f>INFO!$D$26</f>
        <v>0</v>
      </c>
      <c r="Z442" s="37">
        <f>INFO!$D$27</f>
        <v>0</v>
      </c>
      <c r="AA442" s="37">
        <f>INFO!$D$28</f>
        <v>0</v>
      </c>
      <c r="AB442" s="37">
        <f>INFO!$D$29</f>
        <v>0</v>
      </c>
      <c r="AC442" s="54">
        <f>INFO!$J$10</f>
        <v>3812.0250000000001</v>
      </c>
      <c r="AD442" s="37">
        <f>INFO!$J$9</f>
        <v>45.75</v>
      </c>
      <c r="AE442" s="37">
        <f t="shared" si="21"/>
        <v>0</v>
      </c>
    </row>
    <row r="443" spans="1:31">
      <c r="A443" t="s">
        <v>49</v>
      </c>
      <c r="B443" t="s">
        <v>50</v>
      </c>
      <c r="C443" s="39">
        <v>10082</v>
      </c>
      <c r="D443" s="104">
        <f>SUMIFS(HOLDS!S:S,HOLDS!C:C,B443)+SUMIFS(HOLDS!S:S,HOLDS!C:C,"CH.GR.RVSET")</f>
        <v>0</v>
      </c>
      <c r="E443" t="s">
        <v>11</v>
      </c>
      <c r="F443" s="48">
        <f>VLOOKUP(B443,HOLDS!C:T,5,FALSE)*1.05</f>
        <v>135.45000000000002</v>
      </c>
      <c r="G443" s="104">
        <f>SUMIFS(HOLDS!S:S,HOLDS!C:C,B443)</f>
        <v>0</v>
      </c>
      <c r="H443" s="48">
        <f t="shared" si="20"/>
        <v>0</v>
      </c>
      <c r="I443" s="37">
        <f>INFO!$D$6</f>
        <v>0</v>
      </c>
      <c r="J443" s="37">
        <f>INFO!$D$7</f>
        <v>0</v>
      </c>
      <c r="K443" s="37">
        <f>INFO!$D$8</f>
        <v>0</v>
      </c>
      <c r="L443" s="37">
        <f>INFO!$D$9</f>
        <v>0</v>
      </c>
      <c r="M443" s="37">
        <f>INFO!$D$10</f>
        <v>0</v>
      </c>
      <c r="N443" s="37">
        <f>INFO!$D$11</f>
        <v>0</v>
      </c>
      <c r="O443" s="37">
        <f>INFO!$D$13</f>
        <v>0</v>
      </c>
      <c r="P443" s="37">
        <f>INFO!$D$14</f>
        <v>0</v>
      </c>
      <c r="Q443" s="37">
        <f>INFO!$D$15</f>
        <v>0</v>
      </c>
      <c r="R443" s="53">
        <f>INFO!$D$17</f>
        <v>0</v>
      </c>
      <c r="S443" s="37">
        <f>INFO!$D$18</f>
        <v>0</v>
      </c>
      <c r="T443" s="37">
        <f>INFO!$D$19</f>
        <v>0</v>
      </c>
      <c r="U443" s="37">
        <f>INFO!$D$22</f>
        <v>0</v>
      </c>
      <c r="V443" s="37">
        <f>INFO!$D$23</f>
        <v>0</v>
      </c>
      <c r="W443" s="37">
        <f>INFO!$D$24</f>
        <v>0</v>
      </c>
      <c r="X443" s="37">
        <f>INFO!$D$25</f>
        <v>0</v>
      </c>
      <c r="Y443" s="37">
        <f>INFO!$D$26</f>
        <v>0</v>
      </c>
      <c r="Z443" s="37">
        <f>INFO!$D$27</f>
        <v>0</v>
      </c>
      <c r="AA443" s="37">
        <f>INFO!$D$28</f>
        <v>0</v>
      </c>
      <c r="AB443" s="37">
        <f>INFO!$D$29</f>
        <v>0</v>
      </c>
      <c r="AC443" s="54">
        <f>INFO!$J$10</f>
        <v>3812.0250000000001</v>
      </c>
      <c r="AD443" s="37">
        <f>INFO!$J$9</f>
        <v>45.75</v>
      </c>
      <c r="AE443" s="37">
        <f t="shared" si="21"/>
        <v>0</v>
      </c>
    </row>
    <row r="444" spans="1:31">
      <c r="A444" t="s">
        <v>52</v>
      </c>
      <c r="B444" t="s">
        <v>53</v>
      </c>
      <c r="C444" s="39">
        <v>10082</v>
      </c>
      <c r="D444" s="104">
        <f>SUMIFS(HOLDS!S:S,HOLDS!C:C,B444)+SUMIFS(HOLDS!S:S,HOLDS!C:C,"CH.GR.RVSET")</f>
        <v>0</v>
      </c>
      <c r="E444" t="s">
        <v>11</v>
      </c>
      <c r="F444" s="48">
        <f>VLOOKUP(B444,HOLDS!C:T,5,FALSE)*1.05</f>
        <v>127.575</v>
      </c>
      <c r="G444" s="104">
        <f>SUMIFS(HOLDS!S:S,HOLDS!C:C,B444)</f>
        <v>0</v>
      </c>
      <c r="H444" s="48">
        <f t="shared" si="20"/>
        <v>0</v>
      </c>
      <c r="I444" s="37">
        <f>INFO!$D$6</f>
        <v>0</v>
      </c>
      <c r="J444" s="37">
        <f>INFO!$D$7</f>
        <v>0</v>
      </c>
      <c r="K444" s="37">
        <f>INFO!$D$8</f>
        <v>0</v>
      </c>
      <c r="L444" s="37">
        <f>INFO!$D$9</f>
        <v>0</v>
      </c>
      <c r="M444" s="37">
        <f>INFO!$D$10</f>
        <v>0</v>
      </c>
      <c r="N444" s="37">
        <f>INFO!$D$11</f>
        <v>0</v>
      </c>
      <c r="O444" s="37">
        <f>INFO!$D$13</f>
        <v>0</v>
      </c>
      <c r="P444" s="37">
        <f>INFO!$D$14</f>
        <v>0</v>
      </c>
      <c r="Q444" s="37">
        <f>INFO!$D$15</f>
        <v>0</v>
      </c>
      <c r="R444" s="53">
        <f>INFO!$D$17</f>
        <v>0</v>
      </c>
      <c r="S444" s="37">
        <f>INFO!$D$18</f>
        <v>0</v>
      </c>
      <c r="T444" s="37">
        <f>INFO!$D$19</f>
        <v>0</v>
      </c>
      <c r="U444" s="37">
        <f>INFO!$D$22</f>
        <v>0</v>
      </c>
      <c r="V444" s="37">
        <f>INFO!$D$23</f>
        <v>0</v>
      </c>
      <c r="W444" s="37">
        <f>INFO!$D$24</f>
        <v>0</v>
      </c>
      <c r="X444" s="37">
        <f>INFO!$D$25</f>
        <v>0</v>
      </c>
      <c r="Y444" s="37">
        <f>INFO!$D$26</f>
        <v>0</v>
      </c>
      <c r="Z444" s="37">
        <f>INFO!$D$27</f>
        <v>0</v>
      </c>
      <c r="AA444" s="37">
        <f>INFO!$D$28</f>
        <v>0</v>
      </c>
      <c r="AB444" s="37">
        <f>INFO!$D$29</f>
        <v>0</v>
      </c>
      <c r="AC444" s="54">
        <f>INFO!$J$10</f>
        <v>3812.0250000000001</v>
      </c>
      <c r="AD444" s="37">
        <f>INFO!$J$9</f>
        <v>45.75</v>
      </c>
      <c r="AE444" s="37">
        <f t="shared" si="21"/>
        <v>0</v>
      </c>
    </row>
    <row r="445" spans="1:31">
      <c r="A445" t="s">
        <v>54</v>
      </c>
      <c r="B445" t="s">
        <v>55</v>
      </c>
      <c r="C445" s="39">
        <v>10082</v>
      </c>
      <c r="D445" s="104">
        <f>SUMIFS(HOLDS!S:S,HOLDS!C:C,B445)+SUMIFS(HOLDS!S:S,HOLDS!C:C,"CH.GR.RVSET")</f>
        <v>0</v>
      </c>
      <c r="E445" t="s">
        <v>11</v>
      </c>
      <c r="F445" s="48">
        <f>VLOOKUP(B445,HOLDS!C:T,5,FALSE)*1.05</f>
        <v>139.65</v>
      </c>
      <c r="G445" s="104">
        <f>SUMIFS(HOLDS!S:S,HOLDS!C:C,B445)</f>
        <v>0</v>
      </c>
      <c r="H445" s="48">
        <f t="shared" si="20"/>
        <v>0</v>
      </c>
      <c r="I445" s="37">
        <f>INFO!$D$6</f>
        <v>0</v>
      </c>
      <c r="J445" s="37">
        <f>INFO!$D$7</f>
        <v>0</v>
      </c>
      <c r="K445" s="37">
        <f>INFO!$D$8</f>
        <v>0</v>
      </c>
      <c r="L445" s="37">
        <f>INFO!$D$9</f>
        <v>0</v>
      </c>
      <c r="M445" s="37">
        <f>INFO!$D$10</f>
        <v>0</v>
      </c>
      <c r="N445" s="37">
        <f>INFO!$D$11</f>
        <v>0</v>
      </c>
      <c r="O445" s="37">
        <f>INFO!$D$13</f>
        <v>0</v>
      </c>
      <c r="P445" s="37">
        <f>INFO!$D$14</f>
        <v>0</v>
      </c>
      <c r="Q445" s="37">
        <f>INFO!$D$15</f>
        <v>0</v>
      </c>
      <c r="R445" s="53">
        <f>INFO!$D$17</f>
        <v>0</v>
      </c>
      <c r="S445" s="37">
        <f>INFO!$D$18</f>
        <v>0</v>
      </c>
      <c r="T445" s="37">
        <f>INFO!$D$19</f>
        <v>0</v>
      </c>
      <c r="U445" s="37">
        <f>INFO!$D$22</f>
        <v>0</v>
      </c>
      <c r="V445" s="37">
        <f>INFO!$D$23</f>
        <v>0</v>
      </c>
      <c r="W445" s="37">
        <f>INFO!$D$24</f>
        <v>0</v>
      </c>
      <c r="X445" s="37">
        <f>INFO!$D$25</f>
        <v>0</v>
      </c>
      <c r="Y445" s="37">
        <f>INFO!$D$26</f>
        <v>0</v>
      </c>
      <c r="Z445" s="37">
        <f>INFO!$D$27</f>
        <v>0</v>
      </c>
      <c r="AA445" s="37">
        <f>INFO!$D$28</f>
        <v>0</v>
      </c>
      <c r="AB445" s="37">
        <f>INFO!$D$29</f>
        <v>0</v>
      </c>
      <c r="AC445" s="54">
        <f>INFO!$J$10</f>
        <v>3812.0250000000001</v>
      </c>
      <c r="AD445" s="37">
        <f>INFO!$J$9</f>
        <v>45.75</v>
      </c>
      <c r="AE445" s="37">
        <f t="shared" si="21"/>
        <v>0</v>
      </c>
    </row>
    <row r="446" spans="1:31">
      <c r="A446" t="s">
        <v>56</v>
      </c>
      <c r="B446" t="s">
        <v>57</v>
      </c>
      <c r="C446" s="39">
        <v>10082</v>
      </c>
      <c r="D446" s="104">
        <f>SUMIFS(HOLDS!S:S,HOLDS!C:C,B446)+SUMIFS(HOLDS!S:S,HOLDS!C:C,"CH.GR.RVSET")</f>
        <v>0</v>
      </c>
      <c r="E446" t="s">
        <v>11</v>
      </c>
      <c r="F446" s="48">
        <f>VLOOKUP(B446,HOLDS!C:T,5,FALSE)*1.05</f>
        <v>131.25</v>
      </c>
      <c r="G446" s="104">
        <f>SUMIFS(HOLDS!S:S,HOLDS!C:C,B446)</f>
        <v>0</v>
      </c>
      <c r="H446" s="48">
        <f t="shared" si="20"/>
        <v>0</v>
      </c>
      <c r="I446" s="37">
        <f>INFO!$D$6</f>
        <v>0</v>
      </c>
      <c r="J446" s="37">
        <f>INFO!$D$7</f>
        <v>0</v>
      </c>
      <c r="K446" s="37">
        <f>INFO!$D$8</f>
        <v>0</v>
      </c>
      <c r="L446" s="37">
        <f>INFO!$D$9</f>
        <v>0</v>
      </c>
      <c r="M446" s="37">
        <f>INFO!$D$10</f>
        <v>0</v>
      </c>
      <c r="N446" s="37">
        <f>INFO!$D$11</f>
        <v>0</v>
      </c>
      <c r="O446" s="37">
        <f>INFO!$D$13</f>
        <v>0</v>
      </c>
      <c r="P446" s="37">
        <f>INFO!$D$14</f>
        <v>0</v>
      </c>
      <c r="Q446" s="37">
        <f>INFO!$D$15</f>
        <v>0</v>
      </c>
      <c r="R446" s="53">
        <f>INFO!$D$17</f>
        <v>0</v>
      </c>
      <c r="S446" s="37">
        <f>INFO!$D$18</f>
        <v>0</v>
      </c>
      <c r="T446" s="37">
        <f>INFO!$D$19</f>
        <v>0</v>
      </c>
      <c r="U446" s="37">
        <f>INFO!$D$22</f>
        <v>0</v>
      </c>
      <c r="V446" s="37">
        <f>INFO!$D$23</f>
        <v>0</v>
      </c>
      <c r="W446" s="37">
        <f>INFO!$D$24</f>
        <v>0</v>
      </c>
      <c r="X446" s="37">
        <f>INFO!$D$25</f>
        <v>0</v>
      </c>
      <c r="Y446" s="37">
        <f>INFO!$D$26</f>
        <v>0</v>
      </c>
      <c r="Z446" s="37">
        <f>INFO!$D$27</f>
        <v>0</v>
      </c>
      <c r="AA446" s="37">
        <f>INFO!$D$28</f>
        <v>0</v>
      </c>
      <c r="AB446" s="37">
        <f>INFO!$D$29</f>
        <v>0</v>
      </c>
      <c r="AC446" s="54">
        <f>INFO!$J$10</f>
        <v>3812.0250000000001</v>
      </c>
      <c r="AD446" s="37">
        <f>INFO!$J$9</f>
        <v>45.75</v>
      </c>
      <c r="AE446" s="37">
        <f t="shared" si="21"/>
        <v>0</v>
      </c>
    </row>
    <row r="447" spans="1:31">
      <c r="A447" t="s">
        <v>58</v>
      </c>
      <c r="B447" t="s">
        <v>59</v>
      </c>
      <c r="C447" s="39">
        <v>10082</v>
      </c>
      <c r="D447" s="104">
        <f>SUMIFS(HOLDS!S:S,HOLDS!C:C,B447)+SUMIFS(HOLDS!S:S,HOLDS!C:C,"CH.GR.RVSET")</f>
        <v>0</v>
      </c>
      <c r="E447" t="s">
        <v>11</v>
      </c>
      <c r="F447" s="48">
        <f>VLOOKUP(B447,HOLDS!C:T,5,FALSE)*1.05</f>
        <v>137.55000000000001</v>
      </c>
      <c r="G447" s="104">
        <f>SUMIFS(HOLDS!S:S,HOLDS!C:C,B447)</f>
        <v>0</v>
      </c>
      <c r="H447" s="48">
        <f t="shared" si="20"/>
        <v>0</v>
      </c>
      <c r="I447" s="37">
        <f>INFO!$D$6</f>
        <v>0</v>
      </c>
      <c r="J447" s="37">
        <f>INFO!$D$7</f>
        <v>0</v>
      </c>
      <c r="K447" s="37">
        <f>INFO!$D$8</f>
        <v>0</v>
      </c>
      <c r="L447" s="37">
        <f>INFO!$D$9</f>
        <v>0</v>
      </c>
      <c r="M447" s="37">
        <f>INFO!$D$10</f>
        <v>0</v>
      </c>
      <c r="N447" s="37">
        <f>INFO!$D$11</f>
        <v>0</v>
      </c>
      <c r="O447" s="37">
        <f>INFO!$D$13</f>
        <v>0</v>
      </c>
      <c r="P447" s="37">
        <f>INFO!$D$14</f>
        <v>0</v>
      </c>
      <c r="Q447" s="37">
        <f>INFO!$D$15</f>
        <v>0</v>
      </c>
      <c r="R447" s="53">
        <f>INFO!$D$17</f>
        <v>0</v>
      </c>
      <c r="S447" s="37">
        <f>INFO!$D$18</f>
        <v>0</v>
      </c>
      <c r="T447" s="37">
        <f>INFO!$D$19</f>
        <v>0</v>
      </c>
      <c r="U447" s="37">
        <f>INFO!$D$22</f>
        <v>0</v>
      </c>
      <c r="V447" s="37">
        <f>INFO!$D$23</f>
        <v>0</v>
      </c>
      <c r="W447" s="37">
        <f>INFO!$D$24</f>
        <v>0</v>
      </c>
      <c r="X447" s="37">
        <f>INFO!$D$25</f>
        <v>0</v>
      </c>
      <c r="Y447" s="37">
        <f>INFO!$D$26</f>
        <v>0</v>
      </c>
      <c r="Z447" s="37">
        <f>INFO!$D$27</f>
        <v>0</v>
      </c>
      <c r="AA447" s="37">
        <f>INFO!$D$28</f>
        <v>0</v>
      </c>
      <c r="AB447" s="37">
        <f>INFO!$D$29</f>
        <v>0</v>
      </c>
      <c r="AC447" s="54">
        <f>INFO!$J$10</f>
        <v>3812.0250000000001</v>
      </c>
      <c r="AD447" s="37">
        <f>INFO!$J$9</f>
        <v>45.75</v>
      </c>
      <c r="AE447" s="37">
        <f t="shared" si="21"/>
        <v>0</v>
      </c>
    </row>
    <row r="448" spans="1:31">
      <c r="A448" t="s">
        <v>60</v>
      </c>
      <c r="B448" t="s">
        <v>61</v>
      </c>
      <c r="C448" s="39">
        <v>10082</v>
      </c>
      <c r="D448" s="104">
        <f>SUMIFS(HOLDS!S:S,HOLDS!C:C,B448)+SUMIFS(HOLDS!S:S,HOLDS!C:C,"CH.GR.RVSET")</f>
        <v>0</v>
      </c>
      <c r="E448" t="s">
        <v>11</v>
      </c>
      <c r="F448" s="48">
        <f>VLOOKUP(B448,HOLDS!C:T,5,FALSE)*1.05</f>
        <v>135.97499999999999</v>
      </c>
      <c r="G448" s="104">
        <f>SUMIFS(HOLDS!S:S,HOLDS!C:C,B448)</f>
        <v>0</v>
      </c>
      <c r="H448" s="48">
        <f t="shared" si="20"/>
        <v>0</v>
      </c>
      <c r="I448" s="37">
        <f>INFO!$D$6</f>
        <v>0</v>
      </c>
      <c r="J448" s="37">
        <f>INFO!$D$7</f>
        <v>0</v>
      </c>
      <c r="K448" s="37">
        <f>INFO!$D$8</f>
        <v>0</v>
      </c>
      <c r="L448" s="37">
        <f>INFO!$D$9</f>
        <v>0</v>
      </c>
      <c r="M448" s="37">
        <f>INFO!$D$10</f>
        <v>0</v>
      </c>
      <c r="N448" s="37">
        <f>INFO!$D$11</f>
        <v>0</v>
      </c>
      <c r="O448" s="37">
        <f>INFO!$D$13</f>
        <v>0</v>
      </c>
      <c r="P448" s="37">
        <f>INFO!$D$14</f>
        <v>0</v>
      </c>
      <c r="Q448" s="37">
        <f>INFO!$D$15</f>
        <v>0</v>
      </c>
      <c r="R448" s="53">
        <f>INFO!$D$17</f>
        <v>0</v>
      </c>
      <c r="S448" s="37">
        <f>INFO!$D$18</f>
        <v>0</v>
      </c>
      <c r="T448" s="37">
        <f>INFO!$D$19</f>
        <v>0</v>
      </c>
      <c r="U448" s="37">
        <f>INFO!$D$22</f>
        <v>0</v>
      </c>
      <c r="V448" s="37">
        <f>INFO!$D$23</f>
        <v>0</v>
      </c>
      <c r="W448" s="37">
        <f>INFO!$D$24</f>
        <v>0</v>
      </c>
      <c r="X448" s="37">
        <f>INFO!$D$25</f>
        <v>0</v>
      </c>
      <c r="Y448" s="37">
        <f>INFO!$D$26</f>
        <v>0</v>
      </c>
      <c r="Z448" s="37">
        <f>INFO!$D$27</f>
        <v>0</v>
      </c>
      <c r="AA448" s="37">
        <f>INFO!$D$28</f>
        <v>0</v>
      </c>
      <c r="AB448" s="37">
        <f>INFO!$D$29</f>
        <v>0</v>
      </c>
      <c r="AC448" s="54">
        <f>INFO!$J$10</f>
        <v>3812.0250000000001</v>
      </c>
      <c r="AD448" s="37">
        <f>INFO!$J$9</f>
        <v>45.75</v>
      </c>
      <c r="AE448" s="37">
        <f t="shared" si="21"/>
        <v>0</v>
      </c>
    </row>
    <row r="449" spans="1:31">
      <c r="A449" t="s">
        <v>62</v>
      </c>
      <c r="B449" t="s">
        <v>63</v>
      </c>
      <c r="C449" s="39">
        <v>10082</v>
      </c>
      <c r="D449" s="104">
        <f>SUMIFS(HOLDS!S:S,HOLDS!C:C,B449)+SUMIFS(HOLDS!S:S,HOLDS!C:C,"CH.GR.RVSET")</f>
        <v>0</v>
      </c>
      <c r="E449" t="s">
        <v>11</v>
      </c>
      <c r="F449" s="48">
        <f>VLOOKUP(B449,HOLDS!C:T,5,FALSE)*1.05</f>
        <v>146.47499999999999</v>
      </c>
      <c r="G449" s="104">
        <f>SUMIFS(HOLDS!S:S,HOLDS!C:C,B449)</f>
        <v>0</v>
      </c>
      <c r="H449" s="48">
        <f t="shared" si="20"/>
        <v>0</v>
      </c>
      <c r="I449" s="37">
        <f>INFO!$D$6</f>
        <v>0</v>
      </c>
      <c r="J449" s="37">
        <f>INFO!$D$7</f>
        <v>0</v>
      </c>
      <c r="K449" s="37">
        <f>INFO!$D$8</f>
        <v>0</v>
      </c>
      <c r="L449" s="37">
        <f>INFO!$D$9</f>
        <v>0</v>
      </c>
      <c r="M449" s="37">
        <f>INFO!$D$10</f>
        <v>0</v>
      </c>
      <c r="N449" s="37">
        <f>INFO!$D$11</f>
        <v>0</v>
      </c>
      <c r="O449" s="37">
        <f>INFO!$D$13</f>
        <v>0</v>
      </c>
      <c r="P449" s="37">
        <f>INFO!$D$14</f>
        <v>0</v>
      </c>
      <c r="Q449" s="37">
        <f>INFO!$D$15</f>
        <v>0</v>
      </c>
      <c r="R449" s="53">
        <f>INFO!$D$17</f>
        <v>0</v>
      </c>
      <c r="S449" s="37">
        <f>INFO!$D$18</f>
        <v>0</v>
      </c>
      <c r="T449" s="37">
        <f>INFO!$D$19</f>
        <v>0</v>
      </c>
      <c r="U449" s="37">
        <f>INFO!$D$22</f>
        <v>0</v>
      </c>
      <c r="V449" s="37">
        <f>INFO!$D$23</f>
        <v>0</v>
      </c>
      <c r="W449" s="37">
        <f>INFO!$D$24</f>
        <v>0</v>
      </c>
      <c r="X449" s="37">
        <f>INFO!$D$25</f>
        <v>0</v>
      </c>
      <c r="Y449" s="37">
        <f>INFO!$D$26</f>
        <v>0</v>
      </c>
      <c r="Z449" s="37">
        <f>INFO!$D$27</f>
        <v>0</v>
      </c>
      <c r="AA449" s="37">
        <f>INFO!$D$28</f>
        <v>0</v>
      </c>
      <c r="AB449" s="37">
        <f>INFO!$D$29</f>
        <v>0</v>
      </c>
      <c r="AC449" s="54">
        <f>INFO!$J$10</f>
        <v>3812.0250000000001</v>
      </c>
      <c r="AD449" s="37">
        <f>INFO!$J$9</f>
        <v>45.75</v>
      </c>
      <c r="AE449" s="37">
        <f t="shared" si="21"/>
        <v>0</v>
      </c>
    </row>
    <row r="450" spans="1:31">
      <c r="A450" t="s">
        <v>64</v>
      </c>
      <c r="B450" t="s">
        <v>65</v>
      </c>
      <c r="C450" s="39">
        <v>10082</v>
      </c>
      <c r="D450" s="104">
        <f>SUMIFS(HOLDS!S:S,HOLDS!C:C,B450)+SUMIFS(HOLDS!S:S,HOLDS!C:C,"CH.GR.RVSET")</f>
        <v>0</v>
      </c>
      <c r="E450" t="s">
        <v>11</v>
      </c>
      <c r="F450" s="48">
        <f>VLOOKUP(B450,HOLDS!C:T,5,FALSE)*1.05</f>
        <v>138.07500000000002</v>
      </c>
      <c r="G450" s="104">
        <f>SUMIFS(HOLDS!S:S,HOLDS!C:C,B450)</f>
        <v>0</v>
      </c>
      <c r="H450" s="48">
        <f t="shared" si="20"/>
        <v>0</v>
      </c>
      <c r="I450" s="37">
        <f>INFO!$D$6</f>
        <v>0</v>
      </c>
      <c r="J450" s="37">
        <f>INFO!$D$7</f>
        <v>0</v>
      </c>
      <c r="K450" s="37">
        <f>INFO!$D$8</f>
        <v>0</v>
      </c>
      <c r="L450" s="37">
        <f>INFO!$D$9</f>
        <v>0</v>
      </c>
      <c r="M450" s="37">
        <f>INFO!$D$10</f>
        <v>0</v>
      </c>
      <c r="N450" s="37">
        <f>INFO!$D$11</f>
        <v>0</v>
      </c>
      <c r="O450" s="37">
        <f>INFO!$D$13</f>
        <v>0</v>
      </c>
      <c r="P450" s="37">
        <f>INFO!$D$14</f>
        <v>0</v>
      </c>
      <c r="Q450" s="37">
        <f>INFO!$D$15</f>
        <v>0</v>
      </c>
      <c r="R450" s="53">
        <f>INFO!$D$17</f>
        <v>0</v>
      </c>
      <c r="S450" s="37">
        <f>INFO!$D$18</f>
        <v>0</v>
      </c>
      <c r="T450" s="37">
        <f>INFO!$D$19</f>
        <v>0</v>
      </c>
      <c r="U450" s="37">
        <f>INFO!$D$22</f>
        <v>0</v>
      </c>
      <c r="V450" s="37">
        <f>INFO!$D$23</f>
        <v>0</v>
      </c>
      <c r="W450" s="37">
        <f>INFO!$D$24</f>
        <v>0</v>
      </c>
      <c r="X450" s="37">
        <f>INFO!$D$25</f>
        <v>0</v>
      </c>
      <c r="Y450" s="37">
        <f>INFO!$D$26</f>
        <v>0</v>
      </c>
      <c r="Z450" s="37">
        <f>INFO!$D$27</f>
        <v>0</v>
      </c>
      <c r="AA450" s="37">
        <f>INFO!$D$28</f>
        <v>0</v>
      </c>
      <c r="AB450" s="37">
        <f>INFO!$D$29</f>
        <v>0</v>
      </c>
      <c r="AC450" s="54">
        <f>INFO!$J$10</f>
        <v>3812.0250000000001</v>
      </c>
      <c r="AD450" s="37">
        <f>INFO!$J$9</f>
        <v>45.75</v>
      </c>
      <c r="AE450" s="37">
        <f t="shared" si="21"/>
        <v>0</v>
      </c>
    </row>
    <row r="451" spans="1:31">
      <c r="A451" t="s">
        <v>66</v>
      </c>
      <c r="B451" t="s">
        <v>67</v>
      </c>
      <c r="C451" s="39">
        <v>10082</v>
      </c>
      <c r="D451" s="104">
        <f>SUMIFS(HOLDS!S:S,HOLDS!C:C,B451)+SUMIFS(HOLDS!S:S,HOLDS!C:C,"CH.GR.RVSET")</f>
        <v>0</v>
      </c>
      <c r="E451" t="s">
        <v>11</v>
      </c>
      <c r="F451" s="48">
        <f>VLOOKUP(B451,HOLDS!C:T,5,FALSE)*1.05</f>
        <v>129.15</v>
      </c>
      <c r="G451" s="104">
        <f>SUMIFS(HOLDS!S:S,HOLDS!C:C,B451)</f>
        <v>0</v>
      </c>
      <c r="H451" s="48">
        <f t="shared" si="20"/>
        <v>0</v>
      </c>
      <c r="I451" s="37">
        <f>INFO!$D$6</f>
        <v>0</v>
      </c>
      <c r="J451" s="37">
        <f>INFO!$D$7</f>
        <v>0</v>
      </c>
      <c r="K451" s="37">
        <f>INFO!$D$8</f>
        <v>0</v>
      </c>
      <c r="L451" s="37">
        <f>INFO!$D$9</f>
        <v>0</v>
      </c>
      <c r="M451" s="37">
        <f>INFO!$D$10</f>
        <v>0</v>
      </c>
      <c r="N451" s="37">
        <f>INFO!$D$11</f>
        <v>0</v>
      </c>
      <c r="O451" s="37">
        <f>INFO!$D$13</f>
        <v>0</v>
      </c>
      <c r="P451" s="37">
        <f>INFO!$D$14</f>
        <v>0</v>
      </c>
      <c r="Q451" s="37">
        <f>INFO!$D$15</f>
        <v>0</v>
      </c>
      <c r="R451" s="53">
        <f>INFO!$D$17</f>
        <v>0</v>
      </c>
      <c r="S451" s="37">
        <f>INFO!$D$18</f>
        <v>0</v>
      </c>
      <c r="T451" s="37">
        <f>INFO!$D$19</f>
        <v>0</v>
      </c>
      <c r="U451" s="37">
        <f>INFO!$D$22</f>
        <v>0</v>
      </c>
      <c r="V451" s="37">
        <f>INFO!$D$23</f>
        <v>0</v>
      </c>
      <c r="W451" s="37">
        <f>INFO!$D$24</f>
        <v>0</v>
      </c>
      <c r="X451" s="37">
        <f>INFO!$D$25</f>
        <v>0</v>
      </c>
      <c r="Y451" s="37">
        <f>INFO!$D$26</f>
        <v>0</v>
      </c>
      <c r="Z451" s="37">
        <f>INFO!$D$27</f>
        <v>0</v>
      </c>
      <c r="AA451" s="37">
        <f>INFO!$D$28</f>
        <v>0</v>
      </c>
      <c r="AB451" s="37">
        <f>INFO!$D$29</f>
        <v>0</v>
      </c>
      <c r="AC451" s="54">
        <f>INFO!$J$10</f>
        <v>3812.0250000000001</v>
      </c>
      <c r="AD451" s="37">
        <f>INFO!$J$9</f>
        <v>45.75</v>
      </c>
      <c r="AE451" s="37">
        <f t="shared" si="21"/>
        <v>0</v>
      </c>
    </row>
    <row r="452" spans="1:31">
      <c r="A452" t="s">
        <v>68</v>
      </c>
      <c r="B452" t="s">
        <v>69</v>
      </c>
      <c r="C452" s="39">
        <v>10082</v>
      </c>
      <c r="D452" s="104">
        <f>SUMIFS(HOLDS!S:S,HOLDS!C:C,B452)+SUMIFS(HOLDS!S:S,HOLDS!C:C,"CH.GR.RVSET")</f>
        <v>0</v>
      </c>
      <c r="E452" t="s">
        <v>11</v>
      </c>
      <c r="F452" s="48">
        <f>VLOOKUP(B452,HOLDS!C:T,5,FALSE)*1.05</f>
        <v>143.32500000000002</v>
      </c>
      <c r="G452" s="104">
        <f>SUMIFS(HOLDS!S:S,HOLDS!C:C,B452)</f>
        <v>0</v>
      </c>
      <c r="H452" s="48">
        <f t="shared" si="20"/>
        <v>0</v>
      </c>
      <c r="I452" s="37">
        <f>INFO!$D$6</f>
        <v>0</v>
      </c>
      <c r="J452" s="37">
        <f>INFO!$D$7</f>
        <v>0</v>
      </c>
      <c r="K452" s="37">
        <f>INFO!$D$8</f>
        <v>0</v>
      </c>
      <c r="L452" s="37">
        <f>INFO!$D$9</f>
        <v>0</v>
      </c>
      <c r="M452" s="37">
        <f>INFO!$D$10</f>
        <v>0</v>
      </c>
      <c r="N452" s="37">
        <f>INFO!$D$11</f>
        <v>0</v>
      </c>
      <c r="O452" s="37">
        <f>INFO!$D$13</f>
        <v>0</v>
      </c>
      <c r="P452" s="37">
        <f>INFO!$D$14</f>
        <v>0</v>
      </c>
      <c r="Q452" s="37">
        <f>INFO!$D$15</f>
        <v>0</v>
      </c>
      <c r="R452" s="53">
        <f>INFO!$D$17</f>
        <v>0</v>
      </c>
      <c r="S452" s="37">
        <f>INFO!$D$18</f>
        <v>0</v>
      </c>
      <c r="T452" s="37">
        <f>INFO!$D$19</f>
        <v>0</v>
      </c>
      <c r="U452" s="37">
        <f>INFO!$D$22</f>
        <v>0</v>
      </c>
      <c r="V452" s="37">
        <f>INFO!$D$23</f>
        <v>0</v>
      </c>
      <c r="W452" s="37">
        <f>INFO!$D$24</f>
        <v>0</v>
      </c>
      <c r="X452" s="37">
        <f>INFO!$D$25</f>
        <v>0</v>
      </c>
      <c r="Y452" s="37">
        <f>INFO!$D$26</f>
        <v>0</v>
      </c>
      <c r="Z452" s="37">
        <f>INFO!$D$27</f>
        <v>0</v>
      </c>
      <c r="AA452" s="37">
        <f>INFO!$D$28</f>
        <v>0</v>
      </c>
      <c r="AB452" s="37">
        <f>INFO!$D$29</f>
        <v>0</v>
      </c>
      <c r="AC452" s="54">
        <f>INFO!$J$10</f>
        <v>3812.0250000000001</v>
      </c>
      <c r="AD452" s="37">
        <f>INFO!$J$9</f>
        <v>45.75</v>
      </c>
      <c r="AE452" s="37">
        <f t="shared" si="21"/>
        <v>0</v>
      </c>
    </row>
    <row r="453" spans="1:31">
      <c r="A453" t="s">
        <v>70</v>
      </c>
      <c r="B453" t="s">
        <v>71</v>
      </c>
      <c r="C453" s="39">
        <v>10082</v>
      </c>
      <c r="D453" s="104">
        <f>SUMIFS(HOLDS!S:S,HOLDS!C:C,B453)+SUMIFS(HOLDS!S:S,HOLDS!C:C,"CH.GR.RVSET")</f>
        <v>0</v>
      </c>
      <c r="E453" t="s">
        <v>11</v>
      </c>
      <c r="F453" s="48">
        <f>VLOOKUP(B453,HOLDS!C:T,5,FALSE)*1.05</f>
        <v>167.47499999999999</v>
      </c>
      <c r="G453" s="104">
        <f>SUMIFS(HOLDS!S:S,HOLDS!C:C,B453)</f>
        <v>0</v>
      </c>
      <c r="H453" s="48">
        <f t="shared" si="20"/>
        <v>0</v>
      </c>
      <c r="I453" s="37">
        <f>INFO!$D$6</f>
        <v>0</v>
      </c>
      <c r="J453" s="37">
        <f>INFO!$D$7</f>
        <v>0</v>
      </c>
      <c r="K453" s="37">
        <f>INFO!$D$8</f>
        <v>0</v>
      </c>
      <c r="L453" s="37">
        <f>INFO!$D$9</f>
        <v>0</v>
      </c>
      <c r="M453" s="37">
        <f>INFO!$D$10</f>
        <v>0</v>
      </c>
      <c r="N453" s="37">
        <f>INFO!$D$11</f>
        <v>0</v>
      </c>
      <c r="O453" s="37">
        <f>INFO!$D$13</f>
        <v>0</v>
      </c>
      <c r="P453" s="37">
        <f>INFO!$D$14</f>
        <v>0</v>
      </c>
      <c r="Q453" s="37">
        <f>INFO!$D$15</f>
        <v>0</v>
      </c>
      <c r="R453" s="53">
        <f>INFO!$D$17</f>
        <v>0</v>
      </c>
      <c r="S453" s="37">
        <f>INFO!$D$18</f>
        <v>0</v>
      </c>
      <c r="T453" s="37">
        <f>INFO!$D$19</f>
        <v>0</v>
      </c>
      <c r="U453" s="37">
        <f>INFO!$D$22</f>
        <v>0</v>
      </c>
      <c r="V453" s="37">
        <f>INFO!$D$23</f>
        <v>0</v>
      </c>
      <c r="W453" s="37">
        <f>INFO!$D$24</f>
        <v>0</v>
      </c>
      <c r="X453" s="37">
        <f>INFO!$D$25</f>
        <v>0</v>
      </c>
      <c r="Y453" s="37">
        <f>INFO!$D$26</f>
        <v>0</v>
      </c>
      <c r="Z453" s="37">
        <f>INFO!$D$27</f>
        <v>0</v>
      </c>
      <c r="AA453" s="37">
        <f>INFO!$D$28</f>
        <v>0</v>
      </c>
      <c r="AB453" s="37">
        <f>INFO!$D$29</f>
        <v>0</v>
      </c>
      <c r="AC453" s="54">
        <f>INFO!$J$10</f>
        <v>3812.0250000000001</v>
      </c>
      <c r="AD453" s="37">
        <f>INFO!$J$9</f>
        <v>45.75</v>
      </c>
      <c r="AE453" s="37">
        <f t="shared" si="21"/>
        <v>0</v>
      </c>
    </row>
    <row r="454" spans="1:31">
      <c r="A454" t="s">
        <v>73</v>
      </c>
      <c r="B454" t="s">
        <v>74</v>
      </c>
      <c r="C454" s="39">
        <v>10082</v>
      </c>
      <c r="D454" s="104">
        <f>SUMIFS(HOLDS!S:S,HOLDS!C:C,B454)+SUMIFS(HOLDS!S:S,HOLDS!C:C,"CH.GR.RVSET")</f>
        <v>0</v>
      </c>
      <c r="E454" t="s">
        <v>11</v>
      </c>
      <c r="F454" s="48">
        <f>VLOOKUP(B454,HOLDS!C:T,5,FALSE)*1.05</f>
        <v>169.57500000000002</v>
      </c>
      <c r="G454" s="104">
        <f>SUMIFS(HOLDS!S:S,HOLDS!C:C,B454)</f>
        <v>0</v>
      </c>
      <c r="H454" s="48">
        <f t="shared" si="20"/>
        <v>0</v>
      </c>
      <c r="I454" s="37">
        <f>INFO!$D$6</f>
        <v>0</v>
      </c>
      <c r="J454" s="37">
        <f>INFO!$D$7</f>
        <v>0</v>
      </c>
      <c r="K454" s="37">
        <f>INFO!$D$8</f>
        <v>0</v>
      </c>
      <c r="L454" s="37">
        <f>INFO!$D$9</f>
        <v>0</v>
      </c>
      <c r="M454" s="37">
        <f>INFO!$D$10</f>
        <v>0</v>
      </c>
      <c r="N454" s="37">
        <f>INFO!$D$11</f>
        <v>0</v>
      </c>
      <c r="O454" s="37">
        <f>INFO!$D$13</f>
        <v>0</v>
      </c>
      <c r="P454" s="37">
        <f>INFO!$D$14</f>
        <v>0</v>
      </c>
      <c r="Q454" s="37">
        <f>INFO!$D$15</f>
        <v>0</v>
      </c>
      <c r="R454" s="53">
        <f>INFO!$D$17</f>
        <v>0</v>
      </c>
      <c r="S454" s="37">
        <f>INFO!$D$18</f>
        <v>0</v>
      </c>
      <c r="T454" s="37">
        <f>INFO!$D$19</f>
        <v>0</v>
      </c>
      <c r="U454" s="37">
        <f>INFO!$D$22</f>
        <v>0</v>
      </c>
      <c r="V454" s="37">
        <f>INFO!$D$23</f>
        <v>0</v>
      </c>
      <c r="W454" s="37">
        <f>INFO!$D$24</f>
        <v>0</v>
      </c>
      <c r="X454" s="37">
        <f>INFO!$D$25</f>
        <v>0</v>
      </c>
      <c r="Y454" s="37">
        <f>INFO!$D$26</f>
        <v>0</v>
      </c>
      <c r="Z454" s="37">
        <f>INFO!$D$27</f>
        <v>0</v>
      </c>
      <c r="AA454" s="37">
        <f>INFO!$D$28</f>
        <v>0</v>
      </c>
      <c r="AB454" s="37">
        <f>INFO!$D$29</f>
        <v>0</v>
      </c>
      <c r="AC454" s="54">
        <f>INFO!$J$10</f>
        <v>3812.0250000000001</v>
      </c>
      <c r="AD454" s="37">
        <f>INFO!$J$9</f>
        <v>45.75</v>
      </c>
      <c r="AE454" s="37">
        <f t="shared" si="21"/>
        <v>0</v>
      </c>
    </row>
    <row r="455" spans="1:31">
      <c r="A455" t="s">
        <v>75</v>
      </c>
      <c r="B455" t="s">
        <v>76</v>
      </c>
      <c r="C455" s="39">
        <v>10082</v>
      </c>
      <c r="D455" s="104">
        <f>SUMIFS(HOLDS!S:S,HOLDS!C:C,B455)+SUMIFS(HOLDS!S:S,HOLDS!C:C,"CH.GR.RVSET")</f>
        <v>0</v>
      </c>
      <c r="E455" t="s">
        <v>11</v>
      </c>
      <c r="F455" s="48">
        <f>VLOOKUP(B455,HOLDS!C:T,5,FALSE)*1.05</f>
        <v>238.875</v>
      </c>
      <c r="G455" s="104">
        <f>SUMIFS(HOLDS!S:S,HOLDS!C:C,B455)</f>
        <v>0</v>
      </c>
      <c r="H455" s="48">
        <f t="shared" si="20"/>
        <v>0</v>
      </c>
      <c r="I455" s="37">
        <f>INFO!$D$6</f>
        <v>0</v>
      </c>
      <c r="J455" s="37">
        <f>INFO!$D$7</f>
        <v>0</v>
      </c>
      <c r="K455" s="37">
        <f>INFO!$D$8</f>
        <v>0</v>
      </c>
      <c r="L455" s="37">
        <f>INFO!$D$9</f>
        <v>0</v>
      </c>
      <c r="M455" s="37">
        <f>INFO!$D$10</f>
        <v>0</v>
      </c>
      <c r="N455" s="37">
        <f>INFO!$D$11</f>
        <v>0</v>
      </c>
      <c r="O455" s="37">
        <f>INFO!$D$13</f>
        <v>0</v>
      </c>
      <c r="P455" s="37">
        <f>INFO!$D$14</f>
        <v>0</v>
      </c>
      <c r="Q455" s="37">
        <f>INFO!$D$15</f>
        <v>0</v>
      </c>
      <c r="R455" s="53">
        <f>INFO!$D$17</f>
        <v>0</v>
      </c>
      <c r="S455" s="37">
        <f>INFO!$D$18</f>
        <v>0</v>
      </c>
      <c r="T455" s="37">
        <f>INFO!$D$19</f>
        <v>0</v>
      </c>
      <c r="U455" s="37">
        <f>INFO!$D$22</f>
        <v>0</v>
      </c>
      <c r="V455" s="37">
        <f>INFO!$D$23</f>
        <v>0</v>
      </c>
      <c r="W455" s="37">
        <f>INFO!$D$24</f>
        <v>0</v>
      </c>
      <c r="X455" s="37">
        <f>INFO!$D$25</f>
        <v>0</v>
      </c>
      <c r="Y455" s="37">
        <f>INFO!$D$26</f>
        <v>0</v>
      </c>
      <c r="Z455" s="37">
        <f>INFO!$D$27</f>
        <v>0</v>
      </c>
      <c r="AA455" s="37">
        <f>INFO!$D$28</f>
        <v>0</v>
      </c>
      <c r="AB455" s="37">
        <f>INFO!$D$29</f>
        <v>0</v>
      </c>
      <c r="AC455" s="54">
        <f>INFO!$J$10</f>
        <v>3812.0250000000001</v>
      </c>
      <c r="AD455" s="37">
        <f>INFO!$J$9</f>
        <v>45.75</v>
      </c>
      <c r="AE455" s="37">
        <f t="shared" si="21"/>
        <v>0</v>
      </c>
    </row>
    <row r="456" spans="1:31">
      <c r="A456" t="s">
        <v>77</v>
      </c>
      <c r="B456" t="s">
        <v>78</v>
      </c>
      <c r="C456" s="39">
        <v>10082</v>
      </c>
      <c r="D456" s="104">
        <f>SUMIFS(HOLDS!S:S,HOLDS!C:C,B456)+SUMIFS(HOLDS!S:S,HOLDS!C:C,"CH.GR.RVSET")</f>
        <v>0</v>
      </c>
      <c r="E456" t="s">
        <v>11</v>
      </c>
      <c r="F456" s="48">
        <f>VLOOKUP(B456,HOLDS!C:T,5,FALSE)*1.05</f>
        <v>160.65</v>
      </c>
      <c r="G456" s="104">
        <f>SUMIFS(HOLDS!S:S,HOLDS!C:C,B456)</f>
        <v>0</v>
      </c>
      <c r="H456" s="48">
        <f t="shared" si="20"/>
        <v>0</v>
      </c>
      <c r="I456" s="37">
        <f>INFO!$D$6</f>
        <v>0</v>
      </c>
      <c r="J456" s="37">
        <f>INFO!$D$7</f>
        <v>0</v>
      </c>
      <c r="K456" s="37">
        <f>INFO!$D$8</f>
        <v>0</v>
      </c>
      <c r="L456" s="37">
        <f>INFO!$D$9</f>
        <v>0</v>
      </c>
      <c r="M456" s="37">
        <f>INFO!$D$10</f>
        <v>0</v>
      </c>
      <c r="N456" s="37">
        <f>INFO!$D$11</f>
        <v>0</v>
      </c>
      <c r="O456" s="37">
        <f>INFO!$D$13</f>
        <v>0</v>
      </c>
      <c r="P456" s="37">
        <f>INFO!$D$14</f>
        <v>0</v>
      </c>
      <c r="Q456" s="37">
        <f>INFO!$D$15</f>
        <v>0</v>
      </c>
      <c r="R456" s="53">
        <f>INFO!$D$17</f>
        <v>0</v>
      </c>
      <c r="S456" s="37">
        <f>INFO!$D$18</f>
        <v>0</v>
      </c>
      <c r="T456" s="37">
        <f>INFO!$D$19</f>
        <v>0</v>
      </c>
      <c r="U456" s="37">
        <f>INFO!$D$22</f>
        <v>0</v>
      </c>
      <c r="V456" s="37">
        <f>INFO!$D$23</f>
        <v>0</v>
      </c>
      <c r="W456" s="37">
        <f>INFO!$D$24</f>
        <v>0</v>
      </c>
      <c r="X456" s="37">
        <f>INFO!$D$25</f>
        <v>0</v>
      </c>
      <c r="Y456" s="37">
        <f>INFO!$D$26</f>
        <v>0</v>
      </c>
      <c r="Z456" s="37">
        <f>INFO!$D$27</f>
        <v>0</v>
      </c>
      <c r="AA456" s="37">
        <f>INFO!$D$28</f>
        <v>0</v>
      </c>
      <c r="AB456" s="37">
        <f>INFO!$D$29</f>
        <v>0</v>
      </c>
      <c r="AC456" s="54">
        <f>INFO!$J$10</f>
        <v>3812.0250000000001</v>
      </c>
      <c r="AD456" s="37">
        <f>INFO!$J$9</f>
        <v>45.75</v>
      </c>
      <c r="AE456" s="37">
        <f t="shared" si="21"/>
        <v>0</v>
      </c>
    </row>
    <row r="457" spans="1:31">
      <c r="A457" t="s">
        <v>79</v>
      </c>
      <c r="B457" t="s">
        <v>80</v>
      </c>
      <c r="C457" s="39">
        <v>10082</v>
      </c>
      <c r="D457" s="104">
        <f>SUMIFS(HOLDS!S:S,HOLDS!C:C,B457)+SUMIFS(HOLDS!S:S,HOLDS!C:C,"CH.GR.RVSET")</f>
        <v>0</v>
      </c>
      <c r="E457" t="s">
        <v>11</v>
      </c>
      <c r="F457" s="48">
        <f>VLOOKUP(B457,HOLDS!C:T,5,FALSE)*1.05</f>
        <v>148.05000000000001</v>
      </c>
      <c r="G457" s="104">
        <f>SUMIFS(HOLDS!S:S,HOLDS!C:C,B457)</f>
        <v>0</v>
      </c>
      <c r="H457" s="48">
        <f t="shared" si="20"/>
        <v>0</v>
      </c>
      <c r="I457" s="37">
        <f>INFO!$D$6</f>
        <v>0</v>
      </c>
      <c r="J457" s="37">
        <f>INFO!$D$7</f>
        <v>0</v>
      </c>
      <c r="K457" s="37">
        <f>INFO!$D$8</f>
        <v>0</v>
      </c>
      <c r="L457" s="37">
        <f>INFO!$D$9</f>
        <v>0</v>
      </c>
      <c r="M457" s="37">
        <f>INFO!$D$10</f>
        <v>0</v>
      </c>
      <c r="N457" s="37">
        <f>INFO!$D$11</f>
        <v>0</v>
      </c>
      <c r="O457" s="37">
        <f>INFO!$D$13</f>
        <v>0</v>
      </c>
      <c r="P457" s="37">
        <f>INFO!$D$14</f>
        <v>0</v>
      </c>
      <c r="Q457" s="37">
        <f>INFO!$D$15</f>
        <v>0</v>
      </c>
      <c r="R457" s="53">
        <f>INFO!$D$17</f>
        <v>0</v>
      </c>
      <c r="S457" s="37">
        <f>INFO!$D$18</f>
        <v>0</v>
      </c>
      <c r="T457" s="37">
        <f>INFO!$D$19</f>
        <v>0</v>
      </c>
      <c r="U457" s="37">
        <f>INFO!$D$22</f>
        <v>0</v>
      </c>
      <c r="V457" s="37">
        <f>INFO!$D$23</f>
        <v>0</v>
      </c>
      <c r="W457" s="37">
        <f>INFO!$D$24</f>
        <v>0</v>
      </c>
      <c r="X457" s="37">
        <f>INFO!$D$25</f>
        <v>0</v>
      </c>
      <c r="Y457" s="37">
        <f>INFO!$D$26</f>
        <v>0</v>
      </c>
      <c r="Z457" s="37">
        <f>INFO!$D$27</f>
        <v>0</v>
      </c>
      <c r="AA457" s="37">
        <f>INFO!$D$28</f>
        <v>0</v>
      </c>
      <c r="AB457" s="37">
        <f>INFO!$D$29</f>
        <v>0</v>
      </c>
      <c r="AC457" s="54">
        <f>INFO!$J$10</f>
        <v>3812.0250000000001</v>
      </c>
      <c r="AD457" s="37">
        <f>INFO!$J$9</f>
        <v>45.75</v>
      </c>
      <c r="AE457" s="37">
        <f t="shared" si="21"/>
        <v>0</v>
      </c>
    </row>
    <row r="458" spans="1:31">
      <c r="A458" t="s">
        <v>81</v>
      </c>
      <c r="B458" t="s">
        <v>82</v>
      </c>
      <c r="C458" s="39">
        <v>10082</v>
      </c>
      <c r="D458" s="104">
        <f>SUMIFS(HOLDS!S:S,HOLDS!C:C,B458)+SUMIFS(HOLDS!S:S,HOLDS!C:C,"CH.GR.RVSET")</f>
        <v>0</v>
      </c>
      <c r="E458" t="s">
        <v>11</v>
      </c>
      <c r="F458" s="48">
        <f>VLOOKUP(B458,HOLDS!C:T,5,FALSE)*1.05</f>
        <v>135.97499999999999</v>
      </c>
      <c r="G458" s="104">
        <f>SUMIFS(HOLDS!S:S,HOLDS!C:C,B458)</f>
        <v>0</v>
      </c>
      <c r="H458" s="48">
        <f t="shared" si="20"/>
        <v>0</v>
      </c>
      <c r="I458" s="37">
        <f>INFO!$D$6</f>
        <v>0</v>
      </c>
      <c r="J458" s="37">
        <f>INFO!$D$7</f>
        <v>0</v>
      </c>
      <c r="K458" s="37">
        <f>INFO!$D$8</f>
        <v>0</v>
      </c>
      <c r="L458" s="37">
        <f>INFO!$D$9</f>
        <v>0</v>
      </c>
      <c r="M458" s="37">
        <f>INFO!$D$10</f>
        <v>0</v>
      </c>
      <c r="N458" s="37">
        <f>INFO!$D$11</f>
        <v>0</v>
      </c>
      <c r="O458" s="37">
        <f>INFO!$D$13</f>
        <v>0</v>
      </c>
      <c r="P458" s="37">
        <f>INFO!$D$14</f>
        <v>0</v>
      </c>
      <c r="Q458" s="37">
        <f>INFO!$D$15</f>
        <v>0</v>
      </c>
      <c r="R458" s="53">
        <f>INFO!$D$17</f>
        <v>0</v>
      </c>
      <c r="S458" s="37">
        <f>INFO!$D$18</f>
        <v>0</v>
      </c>
      <c r="T458" s="37">
        <f>INFO!$D$19</f>
        <v>0</v>
      </c>
      <c r="U458" s="37">
        <f>INFO!$D$22</f>
        <v>0</v>
      </c>
      <c r="V458" s="37">
        <f>INFO!$D$23</f>
        <v>0</v>
      </c>
      <c r="W458" s="37">
        <f>INFO!$D$24</f>
        <v>0</v>
      </c>
      <c r="X458" s="37">
        <f>INFO!$D$25</f>
        <v>0</v>
      </c>
      <c r="Y458" s="37">
        <f>INFO!$D$26</f>
        <v>0</v>
      </c>
      <c r="Z458" s="37">
        <f>INFO!$D$27</f>
        <v>0</v>
      </c>
      <c r="AA458" s="37">
        <f>INFO!$D$28</f>
        <v>0</v>
      </c>
      <c r="AB458" s="37">
        <f>INFO!$D$29</f>
        <v>0</v>
      </c>
      <c r="AC458" s="54">
        <f>INFO!$J$10</f>
        <v>3812.0250000000001</v>
      </c>
      <c r="AD458" s="37">
        <f>INFO!$J$9</f>
        <v>45.75</v>
      </c>
      <c r="AE458" s="37">
        <f t="shared" si="21"/>
        <v>0</v>
      </c>
    </row>
    <row r="459" spans="1:31">
      <c r="A459" t="s">
        <v>83</v>
      </c>
      <c r="B459" t="s">
        <v>84</v>
      </c>
      <c r="C459" s="39">
        <v>10082</v>
      </c>
      <c r="D459" s="104">
        <f>SUMIFS(HOLDS!S:S,HOLDS!C:C,B459)+SUMIFS(HOLDS!S:S,HOLDS!C:C,"CH.GR.RVSET")</f>
        <v>0</v>
      </c>
      <c r="E459" t="s">
        <v>11</v>
      </c>
      <c r="F459" s="48">
        <f>VLOOKUP(B459,HOLDS!C:T,5,FALSE)*1.05</f>
        <v>132.82500000000002</v>
      </c>
      <c r="G459" s="104">
        <f>SUMIFS(HOLDS!S:S,HOLDS!C:C,B459)</f>
        <v>0</v>
      </c>
      <c r="H459" s="48">
        <f t="shared" si="20"/>
        <v>0</v>
      </c>
      <c r="I459" s="37">
        <f>INFO!$D$6</f>
        <v>0</v>
      </c>
      <c r="J459" s="37">
        <f>INFO!$D$7</f>
        <v>0</v>
      </c>
      <c r="K459" s="37">
        <f>INFO!$D$8</f>
        <v>0</v>
      </c>
      <c r="L459" s="37">
        <f>INFO!$D$9</f>
        <v>0</v>
      </c>
      <c r="M459" s="37">
        <f>INFO!$D$10</f>
        <v>0</v>
      </c>
      <c r="N459" s="37">
        <f>INFO!$D$11</f>
        <v>0</v>
      </c>
      <c r="O459" s="37">
        <f>INFO!$D$13</f>
        <v>0</v>
      </c>
      <c r="P459" s="37">
        <f>INFO!$D$14</f>
        <v>0</v>
      </c>
      <c r="Q459" s="37">
        <f>INFO!$D$15</f>
        <v>0</v>
      </c>
      <c r="R459" s="53">
        <f>INFO!$D$17</f>
        <v>0</v>
      </c>
      <c r="S459" s="37">
        <f>INFO!$D$18</f>
        <v>0</v>
      </c>
      <c r="T459" s="37">
        <f>INFO!$D$19</f>
        <v>0</v>
      </c>
      <c r="U459" s="37">
        <f>INFO!$D$22</f>
        <v>0</v>
      </c>
      <c r="V459" s="37">
        <f>INFO!$D$23</f>
        <v>0</v>
      </c>
      <c r="W459" s="37">
        <f>INFO!$D$24</f>
        <v>0</v>
      </c>
      <c r="X459" s="37">
        <f>INFO!$D$25</f>
        <v>0</v>
      </c>
      <c r="Y459" s="37">
        <f>INFO!$D$26</f>
        <v>0</v>
      </c>
      <c r="Z459" s="37">
        <f>INFO!$D$27</f>
        <v>0</v>
      </c>
      <c r="AA459" s="37">
        <f>INFO!$D$28</f>
        <v>0</v>
      </c>
      <c r="AB459" s="37">
        <f>INFO!$D$29</f>
        <v>0</v>
      </c>
      <c r="AC459" s="54">
        <f>INFO!$J$10</f>
        <v>3812.0250000000001</v>
      </c>
      <c r="AD459" s="37">
        <f>INFO!$J$9</f>
        <v>45.75</v>
      </c>
      <c r="AE459" s="37">
        <f t="shared" si="21"/>
        <v>0</v>
      </c>
    </row>
    <row r="460" spans="1:31">
      <c r="A460" t="s">
        <v>85</v>
      </c>
      <c r="B460" t="s">
        <v>86</v>
      </c>
      <c r="C460" s="39">
        <v>10082</v>
      </c>
      <c r="D460" s="104">
        <f>SUMIFS(HOLDS!S:S,HOLDS!C:C,B460)+SUMIFS(HOLDS!S:S,HOLDS!C:C,"CH.GR.RVSET")</f>
        <v>0</v>
      </c>
      <c r="E460" t="s">
        <v>11</v>
      </c>
      <c r="F460" s="48">
        <f>VLOOKUP(B460,HOLDS!C:T,5,FALSE)*1.05</f>
        <v>132.30000000000001</v>
      </c>
      <c r="G460" s="104">
        <f>SUMIFS(HOLDS!S:S,HOLDS!C:C,B460)</f>
        <v>0</v>
      </c>
      <c r="H460" s="48">
        <f t="shared" si="20"/>
        <v>0</v>
      </c>
      <c r="I460" s="37">
        <f>INFO!$D$6</f>
        <v>0</v>
      </c>
      <c r="J460" s="37">
        <f>INFO!$D$7</f>
        <v>0</v>
      </c>
      <c r="K460" s="37">
        <f>INFO!$D$8</f>
        <v>0</v>
      </c>
      <c r="L460" s="37">
        <f>INFO!$D$9</f>
        <v>0</v>
      </c>
      <c r="M460" s="37">
        <f>INFO!$D$10</f>
        <v>0</v>
      </c>
      <c r="N460" s="37">
        <f>INFO!$D$11</f>
        <v>0</v>
      </c>
      <c r="O460" s="37">
        <f>INFO!$D$13</f>
        <v>0</v>
      </c>
      <c r="P460" s="37">
        <f>INFO!$D$14</f>
        <v>0</v>
      </c>
      <c r="Q460" s="37">
        <f>INFO!$D$15</f>
        <v>0</v>
      </c>
      <c r="R460" s="53">
        <f>INFO!$D$17</f>
        <v>0</v>
      </c>
      <c r="S460" s="37">
        <f>INFO!$D$18</f>
        <v>0</v>
      </c>
      <c r="T460" s="37">
        <f>INFO!$D$19</f>
        <v>0</v>
      </c>
      <c r="U460" s="37">
        <f>INFO!$D$22</f>
        <v>0</v>
      </c>
      <c r="V460" s="37">
        <f>INFO!$D$23</f>
        <v>0</v>
      </c>
      <c r="W460" s="37">
        <f>INFO!$D$24</f>
        <v>0</v>
      </c>
      <c r="X460" s="37">
        <f>INFO!$D$25</f>
        <v>0</v>
      </c>
      <c r="Y460" s="37">
        <f>INFO!$D$26</f>
        <v>0</v>
      </c>
      <c r="Z460" s="37">
        <f>INFO!$D$27</f>
        <v>0</v>
      </c>
      <c r="AA460" s="37">
        <f>INFO!$D$28</f>
        <v>0</v>
      </c>
      <c r="AB460" s="37">
        <f>INFO!$D$29</f>
        <v>0</v>
      </c>
      <c r="AC460" s="54">
        <f>INFO!$J$10</f>
        <v>3812.0250000000001</v>
      </c>
      <c r="AD460" s="37">
        <f>INFO!$J$9</f>
        <v>45.75</v>
      </c>
      <c r="AE460" s="37">
        <f t="shared" si="21"/>
        <v>0</v>
      </c>
    </row>
    <row r="461" spans="1:31">
      <c r="A461" t="s">
        <v>87</v>
      </c>
      <c r="B461" t="s">
        <v>88</v>
      </c>
      <c r="C461" s="39">
        <v>10082</v>
      </c>
      <c r="D461" s="104">
        <f>SUMIFS(HOLDS!S:S,HOLDS!C:C,B461)+SUMIFS(HOLDS!S:S,HOLDS!C:C,"CH.GR.RVSET")</f>
        <v>0</v>
      </c>
      <c r="E461" t="s">
        <v>11</v>
      </c>
      <c r="F461" s="48">
        <f>VLOOKUP(B461,HOLDS!C:T,5,FALSE)*1.05</f>
        <v>139.65</v>
      </c>
      <c r="G461" s="104">
        <f>SUMIFS(HOLDS!S:S,HOLDS!C:C,B461)</f>
        <v>0</v>
      </c>
      <c r="H461" s="48">
        <f t="shared" si="20"/>
        <v>0</v>
      </c>
      <c r="I461" s="37">
        <f>INFO!$D$6</f>
        <v>0</v>
      </c>
      <c r="J461" s="37">
        <f>INFO!$D$7</f>
        <v>0</v>
      </c>
      <c r="K461" s="37">
        <f>INFO!$D$8</f>
        <v>0</v>
      </c>
      <c r="L461" s="37">
        <f>INFO!$D$9</f>
        <v>0</v>
      </c>
      <c r="M461" s="37">
        <f>INFO!$D$10</f>
        <v>0</v>
      </c>
      <c r="N461" s="37">
        <f>INFO!$D$11</f>
        <v>0</v>
      </c>
      <c r="O461" s="37">
        <f>INFO!$D$13</f>
        <v>0</v>
      </c>
      <c r="P461" s="37">
        <f>INFO!$D$14</f>
        <v>0</v>
      </c>
      <c r="Q461" s="37">
        <f>INFO!$D$15</f>
        <v>0</v>
      </c>
      <c r="R461" s="53">
        <f>INFO!$D$17</f>
        <v>0</v>
      </c>
      <c r="S461" s="37">
        <f>INFO!$D$18</f>
        <v>0</v>
      </c>
      <c r="T461" s="37">
        <f>INFO!$D$19</f>
        <v>0</v>
      </c>
      <c r="U461" s="37">
        <f>INFO!$D$22</f>
        <v>0</v>
      </c>
      <c r="V461" s="37">
        <f>INFO!$D$23</f>
        <v>0</v>
      </c>
      <c r="W461" s="37">
        <f>INFO!$D$24</f>
        <v>0</v>
      </c>
      <c r="X461" s="37">
        <f>INFO!$D$25</f>
        <v>0</v>
      </c>
      <c r="Y461" s="37">
        <f>INFO!$D$26</f>
        <v>0</v>
      </c>
      <c r="Z461" s="37">
        <f>INFO!$D$27</f>
        <v>0</v>
      </c>
      <c r="AA461" s="37">
        <f>INFO!$D$28</f>
        <v>0</v>
      </c>
      <c r="AB461" s="37">
        <f>INFO!$D$29</f>
        <v>0</v>
      </c>
      <c r="AC461" s="54">
        <f>INFO!$J$10</f>
        <v>3812.0250000000001</v>
      </c>
      <c r="AD461" s="37">
        <f>INFO!$J$9</f>
        <v>45.75</v>
      </c>
      <c r="AE461" s="37">
        <f t="shared" si="21"/>
        <v>0</v>
      </c>
    </row>
    <row r="462" spans="1:31">
      <c r="A462" t="s">
        <v>89</v>
      </c>
      <c r="B462" t="s">
        <v>90</v>
      </c>
      <c r="C462" s="39">
        <v>10082</v>
      </c>
      <c r="D462" s="104">
        <f>SUMIFS(HOLDS!S:S,HOLDS!C:C,B462)+SUMIFS(HOLDS!S:S,HOLDS!C:C,"CH.GR.RVSET")</f>
        <v>0</v>
      </c>
      <c r="E462" t="s">
        <v>11</v>
      </c>
      <c r="F462" s="48">
        <f>VLOOKUP(B462,HOLDS!C:T,5,FALSE)*1.05</f>
        <v>160.125</v>
      </c>
      <c r="G462" s="104">
        <f>SUMIFS(HOLDS!S:S,HOLDS!C:C,B462)</f>
        <v>0</v>
      </c>
      <c r="H462" s="48">
        <f t="shared" si="20"/>
        <v>0</v>
      </c>
      <c r="I462" s="37">
        <f>INFO!$D$6</f>
        <v>0</v>
      </c>
      <c r="J462" s="37">
        <f>INFO!$D$7</f>
        <v>0</v>
      </c>
      <c r="K462" s="37">
        <f>INFO!$D$8</f>
        <v>0</v>
      </c>
      <c r="L462" s="37">
        <f>INFO!$D$9</f>
        <v>0</v>
      </c>
      <c r="M462" s="37">
        <f>INFO!$D$10</f>
        <v>0</v>
      </c>
      <c r="N462" s="37">
        <f>INFO!$D$11</f>
        <v>0</v>
      </c>
      <c r="O462" s="37">
        <f>INFO!$D$13</f>
        <v>0</v>
      </c>
      <c r="P462" s="37">
        <f>INFO!$D$14</f>
        <v>0</v>
      </c>
      <c r="Q462" s="37">
        <f>INFO!$D$15</f>
        <v>0</v>
      </c>
      <c r="R462" s="53">
        <f>INFO!$D$17</f>
        <v>0</v>
      </c>
      <c r="S462" s="37">
        <f>INFO!$D$18</f>
        <v>0</v>
      </c>
      <c r="T462" s="37">
        <f>INFO!$D$19</f>
        <v>0</v>
      </c>
      <c r="U462" s="37">
        <f>INFO!$D$22</f>
        <v>0</v>
      </c>
      <c r="V462" s="37">
        <f>INFO!$D$23</f>
        <v>0</v>
      </c>
      <c r="W462" s="37">
        <f>INFO!$D$24</f>
        <v>0</v>
      </c>
      <c r="X462" s="37">
        <f>INFO!$D$25</f>
        <v>0</v>
      </c>
      <c r="Y462" s="37">
        <f>INFO!$D$26</f>
        <v>0</v>
      </c>
      <c r="Z462" s="37">
        <f>INFO!$D$27</f>
        <v>0</v>
      </c>
      <c r="AA462" s="37">
        <f>INFO!$D$28</f>
        <v>0</v>
      </c>
      <c r="AB462" s="37">
        <f>INFO!$D$29</f>
        <v>0</v>
      </c>
      <c r="AC462" s="54">
        <f>INFO!$J$10</f>
        <v>3812.0250000000001</v>
      </c>
      <c r="AD462" s="37">
        <f>INFO!$J$9</f>
        <v>45.75</v>
      </c>
      <c r="AE462" s="37">
        <f t="shared" si="21"/>
        <v>0</v>
      </c>
    </row>
    <row r="463" spans="1:31">
      <c r="A463" t="s">
        <v>91</v>
      </c>
      <c r="B463" t="s">
        <v>92</v>
      </c>
      <c r="C463" s="39">
        <v>10082</v>
      </c>
      <c r="D463" s="104">
        <f>SUMIFS(HOLDS!S:S,HOLDS!C:C,B463)+SUMIFS(HOLDS!S:S,HOLDS!C:C,"CH.GR.RVSET")</f>
        <v>0</v>
      </c>
      <c r="E463" t="s">
        <v>11</v>
      </c>
      <c r="F463" s="48">
        <f>VLOOKUP(B463,HOLDS!C:T,5,FALSE)*1.05</f>
        <v>168</v>
      </c>
      <c r="G463" s="104">
        <f>SUMIFS(HOLDS!S:S,HOLDS!C:C,B463)</f>
        <v>0</v>
      </c>
      <c r="H463" s="48">
        <f t="shared" si="20"/>
        <v>0</v>
      </c>
      <c r="I463" s="37">
        <f>INFO!$D$6</f>
        <v>0</v>
      </c>
      <c r="J463" s="37">
        <f>INFO!$D$7</f>
        <v>0</v>
      </c>
      <c r="K463" s="37">
        <f>INFO!$D$8</f>
        <v>0</v>
      </c>
      <c r="L463" s="37">
        <f>INFO!$D$9</f>
        <v>0</v>
      </c>
      <c r="M463" s="37">
        <f>INFO!$D$10</f>
        <v>0</v>
      </c>
      <c r="N463" s="37">
        <f>INFO!$D$11</f>
        <v>0</v>
      </c>
      <c r="O463" s="37">
        <f>INFO!$D$13</f>
        <v>0</v>
      </c>
      <c r="P463" s="37">
        <f>INFO!$D$14</f>
        <v>0</v>
      </c>
      <c r="Q463" s="37">
        <f>INFO!$D$15</f>
        <v>0</v>
      </c>
      <c r="R463" s="53">
        <f>INFO!$D$17</f>
        <v>0</v>
      </c>
      <c r="S463" s="37">
        <f>INFO!$D$18</f>
        <v>0</v>
      </c>
      <c r="T463" s="37">
        <f>INFO!$D$19</f>
        <v>0</v>
      </c>
      <c r="U463" s="37">
        <f>INFO!$D$22</f>
        <v>0</v>
      </c>
      <c r="V463" s="37">
        <f>INFO!$D$23</f>
        <v>0</v>
      </c>
      <c r="W463" s="37">
        <f>INFO!$D$24</f>
        <v>0</v>
      </c>
      <c r="X463" s="37">
        <f>INFO!$D$25</f>
        <v>0</v>
      </c>
      <c r="Y463" s="37">
        <f>INFO!$D$26</f>
        <v>0</v>
      </c>
      <c r="Z463" s="37">
        <f>INFO!$D$27</f>
        <v>0</v>
      </c>
      <c r="AA463" s="37">
        <f>INFO!$D$28</f>
        <v>0</v>
      </c>
      <c r="AB463" s="37">
        <f>INFO!$D$29</f>
        <v>0</v>
      </c>
      <c r="AC463" s="54">
        <f>INFO!$J$10</f>
        <v>3812.0250000000001</v>
      </c>
      <c r="AD463" s="37">
        <f>INFO!$J$9</f>
        <v>45.75</v>
      </c>
      <c r="AE463" s="37">
        <f t="shared" si="21"/>
        <v>0</v>
      </c>
    </row>
    <row r="464" spans="1:31">
      <c r="A464" t="s">
        <v>93</v>
      </c>
      <c r="B464" t="s">
        <v>94</v>
      </c>
      <c r="C464" s="39">
        <v>10082</v>
      </c>
      <c r="D464" s="104">
        <f>SUMIFS(HOLDS!S:S,HOLDS!C:C,B464)+SUMIFS(HOLDS!S:S,HOLDS!C:C,"CH.GR.RVSET")</f>
        <v>0</v>
      </c>
      <c r="E464" t="s">
        <v>11</v>
      </c>
      <c r="F464" s="48">
        <f>VLOOKUP(B464,HOLDS!C:T,5,FALSE)*1.05</f>
        <v>167.47499999999999</v>
      </c>
      <c r="G464" s="104">
        <f>SUMIFS(HOLDS!S:S,HOLDS!C:C,B464)</f>
        <v>0</v>
      </c>
      <c r="H464" s="48">
        <f t="shared" si="20"/>
        <v>0</v>
      </c>
      <c r="I464" s="37">
        <f>INFO!$D$6</f>
        <v>0</v>
      </c>
      <c r="J464" s="37">
        <f>INFO!$D$7</f>
        <v>0</v>
      </c>
      <c r="K464" s="37">
        <f>INFO!$D$8</f>
        <v>0</v>
      </c>
      <c r="L464" s="37">
        <f>INFO!$D$9</f>
        <v>0</v>
      </c>
      <c r="M464" s="37">
        <f>INFO!$D$10</f>
        <v>0</v>
      </c>
      <c r="N464" s="37">
        <f>INFO!$D$11</f>
        <v>0</v>
      </c>
      <c r="O464" s="37">
        <f>INFO!$D$13</f>
        <v>0</v>
      </c>
      <c r="P464" s="37">
        <f>INFO!$D$14</f>
        <v>0</v>
      </c>
      <c r="Q464" s="37">
        <f>INFO!$D$15</f>
        <v>0</v>
      </c>
      <c r="R464" s="53">
        <f>INFO!$D$17</f>
        <v>0</v>
      </c>
      <c r="S464" s="37">
        <f>INFO!$D$18</f>
        <v>0</v>
      </c>
      <c r="T464" s="37">
        <f>INFO!$D$19</f>
        <v>0</v>
      </c>
      <c r="U464" s="37">
        <f>INFO!$D$22</f>
        <v>0</v>
      </c>
      <c r="V464" s="37">
        <f>INFO!$D$23</f>
        <v>0</v>
      </c>
      <c r="W464" s="37">
        <f>INFO!$D$24</f>
        <v>0</v>
      </c>
      <c r="X464" s="37">
        <f>INFO!$D$25</f>
        <v>0</v>
      </c>
      <c r="Y464" s="37">
        <f>INFO!$D$26</f>
        <v>0</v>
      </c>
      <c r="Z464" s="37">
        <f>INFO!$D$27</f>
        <v>0</v>
      </c>
      <c r="AA464" s="37">
        <f>INFO!$D$28</f>
        <v>0</v>
      </c>
      <c r="AB464" s="37">
        <f>INFO!$D$29</f>
        <v>0</v>
      </c>
      <c r="AC464" s="54">
        <f>INFO!$J$10</f>
        <v>3812.0250000000001</v>
      </c>
      <c r="AD464" s="37">
        <f>INFO!$J$9</f>
        <v>45.75</v>
      </c>
      <c r="AE464" s="37">
        <f t="shared" si="21"/>
        <v>0</v>
      </c>
    </row>
    <row r="465" spans="1:31">
      <c r="A465" t="s">
        <v>95</v>
      </c>
      <c r="B465" t="s">
        <v>96</v>
      </c>
      <c r="C465" s="39">
        <v>10082</v>
      </c>
      <c r="D465" s="104">
        <f>SUMIFS(HOLDS!S:S,HOLDS!C:C,B465)+SUMIFS(HOLDS!S:S,HOLDS!C:C,"CH.GR.RVSET")</f>
        <v>0</v>
      </c>
      <c r="E465" t="s">
        <v>11</v>
      </c>
      <c r="F465" s="48">
        <f>VLOOKUP(B465,HOLDS!C:T,5,FALSE)*1.05</f>
        <v>143.32500000000002</v>
      </c>
      <c r="G465" s="104">
        <f>SUMIFS(HOLDS!S:S,HOLDS!C:C,B465)</f>
        <v>0</v>
      </c>
      <c r="H465" s="48">
        <f t="shared" si="20"/>
        <v>0</v>
      </c>
      <c r="I465" s="37">
        <f>INFO!$D$6</f>
        <v>0</v>
      </c>
      <c r="J465" s="37">
        <f>INFO!$D$7</f>
        <v>0</v>
      </c>
      <c r="K465" s="37">
        <f>INFO!$D$8</f>
        <v>0</v>
      </c>
      <c r="L465" s="37">
        <f>INFO!$D$9</f>
        <v>0</v>
      </c>
      <c r="M465" s="37">
        <f>INFO!$D$10</f>
        <v>0</v>
      </c>
      <c r="N465" s="37">
        <f>INFO!$D$11</f>
        <v>0</v>
      </c>
      <c r="O465" s="37">
        <f>INFO!$D$13</f>
        <v>0</v>
      </c>
      <c r="P465" s="37">
        <f>INFO!$D$14</f>
        <v>0</v>
      </c>
      <c r="Q465" s="37">
        <f>INFO!$D$15</f>
        <v>0</v>
      </c>
      <c r="R465" s="53">
        <f>INFO!$D$17</f>
        <v>0</v>
      </c>
      <c r="S465" s="37">
        <f>INFO!$D$18</f>
        <v>0</v>
      </c>
      <c r="T465" s="37">
        <f>INFO!$D$19</f>
        <v>0</v>
      </c>
      <c r="U465" s="37">
        <f>INFO!$D$22</f>
        <v>0</v>
      </c>
      <c r="V465" s="37">
        <f>INFO!$D$23</f>
        <v>0</v>
      </c>
      <c r="W465" s="37">
        <f>INFO!$D$24</f>
        <v>0</v>
      </c>
      <c r="X465" s="37">
        <f>INFO!$D$25</f>
        <v>0</v>
      </c>
      <c r="Y465" s="37">
        <f>INFO!$D$26</f>
        <v>0</v>
      </c>
      <c r="Z465" s="37">
        <f>INFO!$D$27</f>
        <v>0</v>
      </c>
      <c r="AA465" s="37">
        <f>INFO!$D$28</f>
        <v>0</v>
      </c>
      <c r="AB465" s="37">
        <f>INFO!$D$29</f>
        <v>0</v>
      </c>
      <c r="AC465" s="54">
        <f>INFO!$J$10</f>
        <v>3812.0250000000001</v>
      </c>
      <c r="AD465" s="37">
        <f>INFO!$J$9</f>
        <v>45.75</v>
      </c>
      <c r="AE465" s="37">
        <f t="shared" si="21"/>
        <v>0</v>
      </c>
    </row>
    <row r="466" spans="1:31">
      <c r="A466" t="s">
        <v>97</v>
      </c>
      <c r="B466" t="s">
        <v>98</v>
      </c>
      <c r="C466" s="39">
        <v>10082</v>
      </c>
      <c r="D466" s="104">
        <f>SUMIFS(HOLDS!S:S,HOLDS!C:C,B466)+SUMIFS(HOLDS!S:S,HOLDS!C:C,"CH.GR.RVSET")</f>
        <v>0</v>
      </c>
      <c r="E466" t="s">
        <v>11</v>
      </c>
      <c r="F466" s="48">
        <f>VLOOKUP(B466,HOLDS!C:T,5,FALSE)*1.05</f>
        <v>148.57500000000002</v>
      </c>
      <c r="G466" s="104">
        <f>SUMIFS(HOLDS!S:S,HOLDS!C:C,B466)</f>
        <v>0</v>
      </c>
      <c r="H466" s="48">
        <f t="shared" si="20"/>
        <v>0</v>
      </c>
      <c r="I466" s="37">
        <f>INFO!$D$6</f>
        <v>0</v>
      </c>
      <c r="J466" s="37">
        <f>INFO!$D$7</f>
        <v>0</v>
      </c>
      <c r="K466" s="37">
        <f>INFO!$D$8</f>
        <v>0</v>
      </c>
      <c r="L466" s="37">
        <f>INFO!$D$9</f>
        <v>0</v>
      </c>
      <c r="M466" s="37">
        <f>INFO!$D$10</f>
        <v>0</v>
      </c>
      <c r="N466" s="37">
        <f>INFO!$D$11</f>
        <v>0</v>
      </c>
      <c r="O466" s="37">
        <f>INFO!$D$13</f>
        <v>0</v>
      </c>
      <c r="P466" s="37">
        <f>INFO!$D$14</f>
        <v>0</v>
      </c>
      <c r="Q466" s="37">
        <f>INFO!$D$15</f>
        <v>0</v>
      </c>
      <c r="R466" s="53">
        <f>INFO!$D$17</f>
        <v>0</v>
      </c>
      <c r="S466" s="37">
        <f>INFO!$D$18</f>
        <v>0</v>
      </c>
      <c r="T466" s="37">
        <f>INFO!$D$19</f>
        <v>0</v>
      </c>
      <c r="U466" s="37">
        <f>INFO!$D$22</f>
        <v>0</v>
      </c>
      <c r="V466" s="37">
        <f>INFO!$D$23</f>
        <v>0</v>
      </c>
      <c r="W466" s="37">
        <f>INFO!$D$24</f>
        <v>0</v>
      </c>
      <c r="X466" s="37">
        <f>INFO!$D$25</f>
        <v>0</v>
      </c>
      <c r="Y466" s="37">
        <f>INFO!$D$26</f>
        <v>0</v>
      </c>
      <c r="Z466" s="37">
        <f>INFO!$D$27</f>
        <v>0</v>
      </c>
      <c r="AA466" s="37">
        <f>INFO!$D$28</f>
        <v>0</v>
      </c>
      <c r="AB466" s="37">
        <f>INFO!$D$29</f>
        <v>0</v>
      </c>
      <c r="AC466" s="54">
        <f>INFO!$J$10</f>
        <v>3812.0250000000001</v>
      </c>
      <c r="AD466" s="37">
        <f>INFO!$J$9</f>
        <v>45.75</v>
      </c>
      <c r="AE466" s="37">
        <f t="shared" si="21"/>
        <v>0</v>
      </c>
    </row>
    <row r="467" spans="1:31">
      <c r="A467" t="s">
        <v>99</v>
      </c>
      <c r="B467" t="s">
        <v>100</v>
      </c>
      <c r="C467" s="39">
        <v>10082</v>
      </c>
      <c r="D467" s="104">
        <f>SUMIFS(HOLDS!S:S,HOLDS!C:C,B467)+SUMIFS(HOLDS!S:S,HOLDS!C:C,"CH.GR.RVSET")</f>
        <v>0</v>
      </c>
      <c r="E467" t="s">
        <v>11</v>
      </c>
      <c r="F467" s="48">
        <f>VLOOKUP(B467,HOLDS!C:T,5,FALSE)*1.05</f>
        <v>169.57500000000002</v>
      </c>
      <c r="G467" s="104">
        <f>SUMIFS(HOLDS!S:S,HOLDS!C:C,B467)</f>
        <v>0</v>
      </c>
      <c r="H467" s="48">
        <f t="shared" si="20"/>
        <v>0</v>
      </c>
      <c r="I467" s="37">
        <f>INFO!$D$6</f>
        <v>0</v>
      </c>
      <c r="J467" s="37">
        <f>INFO!$D$7</f>
        <v>0</v>
      </c>
      <c r="K467" s="37">
        <f>INFO!$D$8</f>
        <v>0</v>
      </c>
      <c r="L467" s="37">
        <f>INFO!$D$9</f>
        <v>0</v>
      </c>
      <c r="M467" s="37">
        <f>INFO!$D$10</f>
        <v>0</v>
      </c>
      <c r="N467" s="37">
        <f>INFO!$D$11</f>
        <v>0</v>
      </c>
      <c r="O467" s="37">
        <f>INFO!$D$13</f>
        <v>0</v>
      </c>
      <c r="P467" s="37">
        <f>INFO!$D$14</f>
        <v>0</v>
      </c>
      <c r="Q467" s="37">
        <f>INFO!$D$15</f>
        <v>0</v>
      </c>
      <c r="R467" s="53">
        <f>INFO!$D$17</f>
        <v>0</v>
      </c>
      <c r="S467" s="37">
        <f>INFO!$D$18</f>
        <v>0</v>
      </c>
      <c r="T467" s="37">
        <f>INFO!$D$19</f>
        <v>0</v>
      </c>
      <c r="U467" s="37">
        <f>INFO!$D$22</f>
        <v>0</v>
      </c>
      <c r="V467" s="37">
        <f>INFO!$D$23</f>
        <v>0</v>
      </c>
      <c r="W467" s="37">
        <f>INFO!$D$24</f>
        <v>0</v>
      </c>
      <c r="X467" s="37">
        <f>INFO!$D$25</f>
        <v>0</v>
      </c>
      <c r="Y467" s="37">
        <f>INFO!$D$26</f>
        <v>0</v>
      </c>
      <c r="Z467" s="37">
        <f>INFO!$D$27</f>
        <v>0</v>
      </c>
      <c r="AA467" s="37">
        <f>INFO!$D$28</f>
        <v>0</v>
      </c>
      <c r="AB467" s="37">
        <f>INFO!$D$29</f>
        <v>0</v>
      </c>
      <c r="AC467" s="54">
        <f>INFO!$J$10</f>
        <v>3812.0250000000001</v>
      </c>
      <c r="AD467" s="37">
        <f>INFO!$J$9</f>
        <v>45.75</v>
      </c>
      <c r="AE467" s="37">
        <f t="shared" si="21"/>
        <v>0</v>
      </c>
    </row>
    <row r="468" spans="1:31">
      <c r="A468" t="s">
        <v>101</v>
      </c>
      <c r="B468" t="s">
        <v>102</v>
      </c>
      <c r="C468" s="39">
        <v>10082</v>
      </c>
      <c r="D468" s="104">
        <f>SUMIFS(HOLDS!S:S,HOLDS!C:C,B468)+SUMIFS(HOLDS!S:S,HOLDS!C:C,"CH.GR.RVSET")</f>
        <v>0</v>
      </c>
      <c r="E468" t="s">
        <v>11</v>
      </c>
      <c r="F468" s="48">
        <f>VLOOKUP(B468,HOLDS!C:T,5,FALSE)*1.05</f>
        <v>192.15</v>
      </c>
      <c r="G468" s="104">
        <f>SUMIFS(HOLDS!S:S,HOLDS!C:C,B468)</f>
        <v>0</v>
      </c>
      <c r="H468" s="48">
        <f t="shared" si="20"/>
        <v>0</v>
      </c>
      <c r="I468" s="37">
        <f>INFO!$D$6</f>
        <v>0</v>
      </c>
      <c r="J468" s="37">
        <f>INFO!$D$7</f>
        <v>0</v>
      </c>
      <c r="K468" s="37">
        <f>INFO!$D$8</f>
        <v>0</v>
      </c>
      <c r="L468" s="37">
        <f>INFO!$D$9</f>
        <v>0</v>
      </c>
      <c r="M468" s="37">
        <f>INFO!$D$10</f>
        <v>0</v>
      </c>
      <c r="N468" s="37">
        <f>INFO!$D$11</f>
        <v>0</v>
      </c>
      <c r="O468" s="37">
        <f>INFO!$D$13</f>
        <v>0</v>
      </c>
      <c r="P468" s="37">
        <f>INFO!$D$14</f>
        <v>0</v>
      </c>
      <c r="Q468" s="37">
        <f>INFO!$D$15</f>
        <v>0</v>
      </c>
      <c r="R468" s="53">
        <f>INFO!$D$17</f>
        <v>0</v>
      </c>
      <c r="S468" s="37">
        <f>INFO!$D$18</f>
        <v>0</v>
      </c>
      <c r="T468" s="37">
        <f>INFO!$D$19</f>
        <v>0</v>
      </c>
      <c r="U468" s="37">
        <f>INFO!$D$22</f>
        <v>0</v>
      </c>
      <c r="V468" s="37">
        <f>INFO!$D$23</f>
        <v>0</v>
      </c>
      <c r="W468" s="37">
        <f>INFO!$D$24</f>
        <v>0</v>
      </c>
      <c r="X468" s="37">
        <f>INFO!$D$25</f>
        <v>0</v>
      </c>
      <c r="Y468" s="37">
        <f>INFO!$D$26</f>
        <v>0</v>
      </c>
      <c r="Z468" s="37">
        <f>INFO!$D$27</f>
        <v>0</v>
      </c>
      <c r="AA468" s="37">
        <f>INFO!$D$28</f>
        <v>0</v>
      </c>
      <c r="AB468" s="37">
        <f>INFO!$D$29</f>
        <v>0</v>
      </c>
      <c r="AC468" s="54">
        <f>INFO!$J$10</f>
        <v>3812.0250000000001</v>
      </c>
      <c r="AD468" s="37">
        <f>INFO!$J$9</f>
        <v>45.75</v>
      </c>
      <c r="AE468" s="37">
        <f t="shared" si="21"/>
        <v>0</v>
      </c>
    </row>
    <row r="469" spans="1:31">
      <c r="A469" t="s">
        <v>103</v>
      </c>
      <c r="B469" t="s">
        <v>104</v>
      </c>
      <c r="C469" s="39">
        <v>10082</v>
      </c>
      <c r="D469" s="104">
        <f>SUMIFS(HOLDS!S:S,HOLDS!C:C,B469)+SUMIFS(HOLDS!S:S,HOLDS!C:C,"CH.GR.RVSET")</f>
        <v>0</v>
      </c>
      <c r="E469" t="s">
        <v>11</v>
      </c>
      <c r="F469" s="48">
        <f>VLOOKUP(B469,HOLDS!C:T,5,FALSE)*1.05</f>
        <v>153.82500000000002</v>
      </c>
      <c r="G469" s="104">
        <f>SUMIFS(HOLDS!S:S,HOLDS!C:C,B469)</f>
        <v>0</v>
      </c>
      <c r="H469" s="48">
        <f t="shared" si="20"/>
        <v>0</v>
      </c>
      <c r="I469" s="37">
        <f>INFO!$D$6</f>
        <v>0</v>
      </c>
      <c r="J469" s="37">
        <f>INFO!$D$7</f>
        <v>0</v>
      </c>
      <c r="K469" s="37">
        <f>INFO!$D$8</f>
        <v>0</v>
      </c>
      <c r="L469" s="37">
        <f>INFO!$D$9</f>
        <v>0</v>
      </c>
      <c r="M469" s="37">
        <f>INFO!$D$10</f>
        <v>0</v>
      </c>
      <c r="N469" s="37">
        <f>INFO!$D$11</f>
        <v>0</v>
      </c>
      <c r="O469" s="37">
        <f>INFO!$D$13</f>
        <v>0</v>
      </c>
      <c r="P469" s="37">
        <f>INFO!$D$14</f>
        <v>0</v>
      </c>
      <c r="Q469" s="37">
        <f>INFO!$D$15</f>
        <v>0</v>
      </c>
      <c r="R469" s="53">
        <f>INFO!$D$17</f>
        <v>0</v>
      </c>
      <c r="S469" s="37">
        <f>INFO!$D$18</f>
        <v>0</v>
      </c>
      <c r="T469" s="37">
        <f>INFO!$D$19</f>
        <v>0</v>
      </c>
      <c r="U469" s="37">
        <f>INFO!$D$22</f>
        <v>0</v>
      </c>
      <c r="V469" s="37">
        <f>INFO!$D$23</f>
        <v>0</v>
      </c>
      <c r="W469" s="37">
        <f>INFO!$D$24</f>
        <v>0</v>
      </c>
      <c r="X469" s="37">
        <f>INFO!$D$25</f>
        <v>0</v>
      </c>
      <c r="Y469" s="37">
        <f>INFO!$D$26</f>
        <v>0</v>
      </c>
      <c r="Z469" s="37">
        <f>INFO!$D$27</f>
        <v>0</v>
      </c>
      <c r="AA469" s="37">
        <f>INFO!$D$28</f>
        <v>0</v>
      </c>
      <c r="AB469" s="37">
        <f>INFO!$D$29</f>
        <v>0</v>
      </c>
      <c r="AC469" s="54">
        <f>INFO!$J$10</f>
        <v>3812.0250000000001</v>
      </c>
      <c r="AD469" s="37">
        <f>INFO!$J$9</f>
        <v>45.75</v>
      </c>
      <c r="AE469" s="37">
        <f t="shared" si="21"/>
        <v>0</v>
      </c>
    </row>
    <row r="470" spans="1:31">
      <c r="A470" t="s">
        <v>105</v>
      </c>
      <c r="B470" t="s">
        <v>106</v>
      </c>
      <c r="C470" s="39">
        <v>10082</v>
      </c>
      <c r="D470" s="104">
        <f>SUMIFS(HOLDS!S:S,HOLDS!C:C,B470)+SUMIFS(HOLDS!S:S,HOLDS!C:C,"CH.GR.RVSET")</f>
        <v>0</v>
      </c>
      <c r="E470" t="s">
        <v>11</v>
      </c>
      <c r="F470" s="48">
        <f>VLOOKUP(B470,HOLDS!C:T,5,FALSE)*1.05</f>
        <v>197.4</v>
      </c>
      <c r="G470" s="104">
        <f>SUMIFS(HOLDS!S:S,HOLDS!C:C,B470)</f>
        <v>0</v>
      </c>
      <c r="H470" s="48">
        <f t="shared" si="20"/>
        <v>0</v>
      </c>
      <c r="I470" s="37">
        <f>INFO!$D$6</f>
        <v>0</v>
      </c>
      <c r="J470" s="37">
        <f>INFO!$D$7</f>
        <v>0</v>
      </c>
      <c r="K470" s="37">
        <f>INFO!$D$8</f>
        <v>0</v>
      </c>
      <c r="L470" s="37">
        <f>INFO!$D$9</f>
        <v>0</v>
      </c>
      <c r="M470" s="37">
        <f>INFO!$D$10</f>
        <v>0</v>
      </c>
      <c r="N470" s="37">
        <f>INFO!$D$11</f>
        <v>0</v>
      </c>
      <c r="O470" s="37">
        <f>INFO!$D$13</f>
        <v>0</v>
      </c>
      <c r="P470" s="37">
        <f>INFO!$D$14</f>
        <v>0</v>
      </c>
      <c r="Q470" s="37">
        <f>INFO!$D$15</f>
        <v>0</v>
      </c>
      <c r="R470" s="53">
        <f>INFO!$D$17</f>
        <v>0</v>
      </c>
      <c r="S470" s="37">
        <f>INFO!$D$18</f>
        <v>0</v>
      </c>
      <c r="T470" s="37">
        <f>INFO!$D$19</f>
        <v>0</v>
      </c>
      <c r="U470" s="37">
        <f>INFO!$D$22</f>
        <v>0</v>
      </c>
      <c r="V470" s="37">
        <f>INFO!$D$23</f>
        <v>0</v>
      </c>
      <c r="W470" s="37">
        <f>INFO!$D$24</f>
        <v>0</v>
      </c>
      <c r="X470" s="37">
        <f>INFO!$D$25</f>
        <v>0</v>
      </c>
      <c r="Y470" s="37">
        <f>INFO!$D$26</f>
        <v>0</v>
      </c>
      <c r="Z470" s="37">
        <f>INFO!$D$27</f>
        <v>0</v>
      </c>
      <c r="AA470" s="37">
        <f>INFO!$D$28</f>
        <v>0</v>
      </c>
      <c r="AB470" s="37">
        <f>INFO!$D$29</f>
        <v>0</v>
      </c>
      <c r="AC470" s="54">
        <f>INFO!$J$10</f>
        <v>3812.0250000000001</v>
      </c>
      <c r="AD470" s="37">
        <f>INFO!$J$9</f>
        <v>45.75</v>
      </c>
      <c r="AE470" s="37">
        <f t="shared" si="21"/>
        <v>0</v>
      </c>
    </row>
    <row r="471" spans="1:31">
      <c r="A471" t="s">
        <v>107</v>
      </c>
      <c r="B471" t="s">
        <v>108</v>
      </c>
      <c r="C471" s="39">
        <v>10082</v>
      </c>
      <c r="D471" s="104">
        <f>SUMIFS(HOLDS!S:S,HOLDS!C:C,B471)+SUMIFS(HOLDS!S:S,HOLDS!C:C,"CH.GR.RVSET")</f>
        <v>0</v>
      </c>
      <c r="E471" t="s">
        <v>11</v>
      </c>
      <c r="F471" s="48">
        <f>VLOOKUP(B471,HOLDS!C:T,5,FALSE)*1.05</f>
        <v>157.5</v>
      </c>
      <c r="G471" s="104">
        <f>SUMIFS(HOLDS!S:S,HOLDS!C:C,B471)</f>
        <v>0</v>
      </c>
      <c r="H471" s="48">
        <f t="shared" si="20"/>
        <v>0</v>
      </c>
      <c r="I471" s="37">
        <f>INFO!$D$6</f>
        <v>0</v>
      </c>
      <c r="J471" s="37">
        <f>INFO!$D$7</f>
        <v>0</v>
      </c>
      <c r="K471" s="37">
        <f>INFO!$D$8</f>
        <v>0</v>
      </c>
      <c r="L471" s="37">
        <f>INFO!$D$9</f>
        <v>0</v>
      </c>
      <c r="M471" s="37">
        <f>INFO!$D$10</f>
        <v>0</v>
      </c>
      <c r="N471" s="37">
        <f>INFO!$D$11</f>
        <v>0</v>
      </c>
      <c r="O471" s="37">
        <f>INFO!$D$13</f>
        <v>0</v>
      </c>
      <c r="P471" s="37">
        <f>INFO!$D$14</f>
        <v>0</v>
      </c>
      <c r="Q471" s="37">
        <f>INFO!$D$15</f>
        <v>0</v>
      </c>
      <c r="R471" s="53">
        <f>INFO!$D$17</f>
        <v>0</v>
      </c>
      <c r="S471" s="37">
        <f>INFO!$D$18</f>
        <v>0</v>
      </c>
      <c r="T471" s="37">
        <f>INFO!$D$19</f>
        <v>0</v>
      </c>
      <c r="U471" s="37">
        <f>INFO!$D$22</f>
        <v>0</v>
      </c>
      <c r="V471" s="37">
        <f>INFO!$D$23</f>
        <v>0</v>
      </c>
      <c r="W471" s="37">
        <f>INFO!$D$24</f>
        <v>0</v>
      </c>
      <c r="X471" s="37">
        <f>INFO!$D$25</f>
        <v>0</v>
      </c>
      <c r="Y471" s="37">
        <f>INFO!$D$26</f>
        <v>0</v>
      </c>
      <c r="Z471" s="37">
        <f>INFO!$D$27</f>
        <v>0</v>
      </c>
      <c r="AA471" s="37">
        <f>INFO!$D$28</f>
        <v>0</v>
      </c>
      <c r="AB471" s="37">
        <f>INFO!$D$29</f>
        <v>0</v>
      </c>
      <c r="AC471" s="54">
        <f>INFO!$J$10</f>
        <v>3812.0250000000001</v>
      </c>
      <c r="AD471" s="37">
        <f>INFO!$J$9</f>
        <v>45.75</v>
      </c>
      <c r="AE471" s="37">
        <f t="shared" si="21"/>
        <v>0</v>
      </c>
    </row>
    <row r="472" spans="1:31">
      <c r="A472" t="s">
        <v>109</v>
      </c>
      <c r="B472" t="s">
        <v>110</v>
      </c>
      <c r="C472" s="39">
        <v>10082</v>
      </c>
      <c r="D472" s="104">
        <f>SUMIFS(HOLDS!S:S,HOLDS!C:C,B472)+SUMIFS(HOLDS!S:S,HOLDS!C:C,"CH.GR.RVSET")</f>
        <v>0</v>
      </c>
      <c r="E472" t="s">
        <v>11</v>
      </c>
      <c r="F472" s="48">
        <f>VLOOKUP(B472,HOLDS!C:T,5,FALSE)*1.05</f>
        <v>232.57500000000002</v>
      </c>
      <c r="G472" s="104">
        <f>SUMIFS(HOLDS!S:S,HOLDS!C:C,B472)</f>
        <v>0</v>
      </c>
      <c r="H472" s="48">
        <f t="shared" si="20"/>
        <v>0</v>
      </c>
      <c r="I472" s="37">
        <f>INFO!$D$6</f>
        <v>0</v>
      </c>
      <c r="J472" s="37">
        <f>INFO!$D$7</f>
        <v>0</v>
      </c>
      <c r="K472" s="37">
        <f>INFO!$D$8</f>
        <v>0</v>
      </c>
      <c r="L472" s="37">
        <f>INFO!$D$9</f>
        <v>0</v>
      </c>
      <c r="M472" s="37">
        <f>INFO!$D$10</f>
        <v>0</v>
      </c>
      <c r="N472" s="37">
        <f>INFO!$D$11</f>
        <v>0</v>
      </c>
      <c r="O472" s="37">
        <f>INFO!$D$13</f>
        <v>0</v>
      </c>
      <c r="P472" s="37">
        <f>INFO!$D$14</f>
        <v>0</v>
      </c>
      <c r="Q472" s="37">
        <f>INFO!$D$15</f>
        <v>0</v>
      </c>
      <c r="R472" s="53">
        <f>INFO!$D$17</f>
        <v>0</v>
      </c>
      <c r="S472" s="37">
        <f>INFO!$D$18</f>
        <v>0</v>
      </c>
      <c r="T472" s="37">
        <f>INFO!$D$19</f>
        <v>0</v>
      </c>
      <c r="U472" s="37">
        <f>INFO!$D$22</f>
        <v>0</v>
      </c>
      <c r="V472" s="37">
        <f>INFO!$D$23</f>
        <v>0</v>
      </c>
      <c r="W472" s="37">
        <f>INFO!$D$24</f>
        <v>0</v>
      </c>
      <c r="X472" s="37">
        <f>INFO!$D$25</f>
        <v>0</v>
      </c>
      <c r="Y472" s="37">
        <f>INFO!$D$26</f>
        <v>0</v>
      </c>
      <c r="Z472" s="37">
        <f>INFO!$D$27</f>
        <v>0</v>
      </c>
      <c r="AA472" s="37">
        <f>INFO!$D$28</f>
        <v>0</v>
      </c>
      <c r="AB472" s="37">
        <f>INFO!$D$29</f>
        <v>0</v>
      </c>
      <c r="AC472" s="54">
        <f>INFO!$J$10</f>
        <v>3812.0250000000001</v>
      </c>
      <c r="AD472" s="37">
        <f>INFO!$J$9</f>
        <v>45.75</v>
      </c>
      <c r="AE472" s="37">
        <f t="shared" si="21"/>
        <v>0</v>
      </c>
    </row>
    <row r="473" spans="1:31">
      <c r="A473" t="s">
        <v>111</v>
      </c>
      <c r="B473" t="s">
        <v>112</v>
      </c>
      <c r="C473" s="39">
        <v>10082</v>
      </c>
      <c r="D473" s="104">
        <f>SUMIFS(HOLDS!S:S,HOLDS!C:C,B473)+SUMIFS(HOLDS!S:S,HOLDS!C:C,"CH.GR.RVSET")</f>
        <v>0</v>
      </c>
      <c r="E473" t="s">
        <v>11</v>
      </c>
      <c r="F473" s="48">
        <f>VLOOKUP(B473,HOLDS!C:T,5,FALSE)*1.05</f>
        <v>240.45000000000002</v>
      </c>
      <c r="G473" s="104">
        <f>SUMIFS(HOLDS!S:S,HOLDS!C:C,B473)</f>
        <v>0</v>
      </c>
      <c r="H473" s="48">
        <f t="shared" si="20"/>
        <v>0</v>
      </c>
      <c r="I473" s="37">
        <f>INFO!$D$6</f>
        <v>0</v>
      </c>
      <c r="J473" s="37">
        <f>INFO!$D$7</f>
        <v>0</v>
      </c>
      <c r="K473" s="37">
        <f>INFO!$D$8</f>
        <v>0</v>
      </c>
      <c r="L473" s="37">
        <f>INFO!$D$9</f>
        <v>0</v>
      </c>
      <c r="M473" s="37">
        <f>INFO!$D$10</f>
        <v>0</v>
      </c>
      <c r="N473" s="37">
        <f>INFO!$D$11</f>
        <v>0</v>
      </c>
      <c r="O473" s="37">
        <f>INFO!$D$13</f>
        <v>0</v>
      </c>
      <c r="P473" s="37">
        <f>INFO!$D$14</f>
        <v>0</v>
      </c>
      <c r="Q473" s="37">
        <f>INFO!$D$15</f>
        <v>0</v>
      </c>
      <c r="R473" s="53">
        <f>INFO!$D$17</f>
        <v>0</v>
      </c>
      <c r="S473" s="37">
        <f>INFO!$D$18</f>
        <v>0</v>
      </c>
      <c r="T473" s="37">
        <f>INFO!$D$19</f>
        <v>0</v>
      </c>
      <c r="U473" s="37">
        <f>INFO!$D$22</f>
        <v>0</v>
      </c>
      <c r="V473" s="37">
        <f>INFO!$D$23</f>
        <v>0</v>
      </c>
      <c r="W473" s="37">
        <f>INFO!$D$24</f>
        <v>0</v>
      </c>
      <c r="X473" s="37">
        <f>INFO!$D$25</f>
        <v>0</v>
      </c>
      <c r="Y473" s="37">
        <f>INFO!$D$26</f>
        <v>0</v>
      </c>
      <c r="Z473" s="37">
        <f>INFO!$D$27</f>
        <v>0</v>
      </c>
      <c r="AA473" s="37">
        <f>INFO!$D$28</f>
        <v>0</v>
      </c>
      <c r="AB473" s="37">
        <f>INFO!$D$29</f>
        <v>0</v>
      </c>
      <c r="AC473" s="54">
        <f>INFO!$J$10</f>
        <v>3812.0250000000001</v>
      </c>
      <c r="AD473" s="37">
        <f>INFO!$J$9</f>
        <v>45.75</v>
      </c>
      <c r="AE473" s="37">
        <f t="shared" si="21"/>
        <v>0</v>
      </c>
    </row>
    <row r="474" spans="1:31">
      <c r="A474" t="s">
        <v>113</v>
      </c>
      <c r="B474" t="s">
        <v>114</v>
      </c>
      <c r="C474" s="39">
        <v>10082</v>
      </c>
      <c r="D474" s="104">
        <f>SUMIFS(HOLDS!S:S,HOLDS!C:C,B474)+SUMIFS(HOLDS!S:S,HOLDS!C:C,"CH.GR.RVSET")</f>
        <v>0</v>
      </c>
      <c r="E474" t="s">
        <v>11</v>
      </c>
      <c r="F474" s="48">
        <f>VLOOKUP(B474,HOLDS!C:T,5,FALSE)*1.05</f>
        <v>240.45000000000002</v>
      </c>
      <c r="G474" s="104">
        <f>SUMIFS(HOLDS!S:S,HOLDS!C:C,B474)</f>
        <v>0</v>
      </c>
      <c r="H474" s="48">
        <f t="shared" si="20"/>
        <v>0</v>
      </c>
      <c r="I474" s="37">
        <f>INFO!$D$6</f>
        <v>0</v>
      </c>
      <c r="J474" s="37">
        <f>INFO!$D$7</f>
        <v>0</v>
      </c>
      <c r="K474" s="37">
        <f>INFO!$D$8</f>
        <v>0</v>
      </c>
      <c r="L474" s="37">
        <f>INFO!$D$9</f>
        <v>0</v>
      </c>
      <c r="M474" s="37">
        <f>INFO!$D$10</f>
        <v>0</v>
      </c>
      <c r="N474" s="37">
        <f>INFO!$D$11</f>
        <v>0</v>
      </c>
      <c r="O474" s="37">
        <f>INFO!$D$13</f>
        <v>0</v>
      </c>
      <c r="P474" s="37">
        <f>INFO!$D$14</f>
        <v>0</v>
      </c>
      <c r="Q474" s="37">
        <f>INFO!$D$15</f>
        <v>0</v>
      </c>
      <c r="R474" s="53">
        <f>INFO!$D$17</f>
        <v>0</v>
      </c>
      <c r="S474" s="37">
        <f>INFO!$D$18</f>
        <v>0</v>
      </c>
      <c r="T474" s="37">
        <f>INFO!$D$19</f>
        <v>0</v>
      </c>
      <c r="U474" s="37">
        <f>INFO!$D$22</f>
        <v>0</v>
      </c>
      <c r="V474" s="37">
        <f>INFO!$D$23</f>
        <v>0</v>
      </c>
      <c r="W474" s="37">
        <f>INFO!$D$24</f>
        <v>0</v>
      </c>
      <c r="X474" s="37">
        <f>INFO!$D$25</f>
        <v>0</v>
      </c>
      <c r="Y474" s="37">
        <f>INFO!$D$26</f>
        <v>0</v>
      </c>
      <c r="Z474" s="37">
        <f>INFO!$D$27</f>
        <v>0</v>
      </c>
      <c r="AA474" s="37">
        <f>INFO!$D$28</f>
        <v>0</v>
      </c>
      <c r="AB474" s="37">
        <f>INFO!$D$29</f>
        <v>0</v>
      </c>
      <c r="AC474" s="54">
        <f>INFO!$J$10</f>
        <v>3812.0250000000001</v>
      </c>
      <c r="AD474" s="37">
        <f>INFO!$J$9</f>
        <v>45.75</v>
      </c>
      <c r="AE474" s="37">
        <f t="shared" si="21"/>
        <v>0</v>
      </c>
    </row>
    <row r="475" spans="1:31">
      <c r="A475" s="91" t="s">
        <v>508</v>
      </c>
      <c r="B475" s="97" t="s">
        <v>270</v>
      </c>
      <c r="C475" s="98">
        <v>10086</v>
      </c>
      <c r="D475" s="103"/>
      <c r="E475" s="91" t="s">
        <v>0</v>
      </c>
      <c r="F475" s="92">
        <f>VLOOKUP(B475,MACROS!C:T,5,FALSE)</f>
        <v>1686.5</v>
      </c>
      <c r="G475" s="103">
        <f>SUMIFS(MACROS!H:H,MACROS!C:C,B475)</f>
        <v>0</v>
      </c>
      <c r="H475" s="92">
        <f t="shared" si="20"/>
        <v>0</v>
      </c>
      <c r="I475" s="93">
        <f>INFO!$D$6</f>
        <v>0</v>
      </c>
      <c r="J475" s="93">
        <f>INFO!$D$7</f>
        <v>0</v>
      </c>
      <c r="K475" s="93">
        <f>INFO!$D$8</f>
        <v>0</v>
      </c>
      <c r="L475" s="93">
        <f>INFO!$D$9</f>
        <v>0</v>
      </c>
      <c r="M475" s="93">
        <f>INFO!$D$10</f>
        <v>0</v>
      </c>
      <c r="N475" s="93">
        <f>INFO!$D$11</f>
        <v>0</v>
      </c>
      <c r="O475" s="93">
        <f>INFO!$D$13</f>
        <v>0</v>
      </c>
      <c r="P475" s="93">
        <f>INFO!$D$14</f>
        <v>0</v>
      </c>
      <c r="Q475" s="93">
        <f>INFO!$D$15</f>
        <v>0</v>
      </c>
      <c r="R475" s="94">
        <f>INFO!$D$17</f>
        <v>0</v>
      </c>
      <c r="S475" s="93">
        <f>INFO!$D$18</f>
        <v>0</v>
      </c>
      <c r="T475" s="93">
        <f>INFO!$D$19</f>
        <v>0</v>
      </c>
      <c r="U475" s="93">
        <f>INFO!$D$22</f>
        <v>0</v>
      </c>
      <c r="V475" s="93">
        <f>INFO!$D$23</f>
        <v>0</v>
      </c>
      <c r="W475" s="93">
        <f>INFO!$D$24</f>
        <v>0</v>
      </c>
      <c r="X475" s="93">
        <f>INFO!$D$25</f>
        <v>0</v>
      </c>
      <c r="Y475" s="93">
        <f>INFO!$D$26</f>
        <v>0</v>
      </c>
      <c r="Z475" s="93">
        <f>INFO!$D$27</f>
        <v>0</v>
      </c>
      <c r="AA475" s="93">
        <f>INFO!$D$28</f>
        <v>0</v>
      </c>
      <c r="AB475" s="93">
        <f>INFO!$D$29</f>
        <v>0</v>
      </c>
      <c r="AC475" s="95">
        <f>INFO!$J$10</f>
        <v>3812.0250000000001</v>
      </c>
      <c r="AD475" s="93">
        <f>INFO!$J$9</f>
        <v>45.75</v>
      </c>
      <c r="AE475" s="100"/>
    </row>
    <row r="476" spans="1:31">
      <c r="A476" s="37" t="s">
        <v>509</v>
      </c>
      <c r="B476" s="42" t="s">
        <v>273</v>
      </c>
      <c r="C476" s="38">
        <v>10086</v>
      </c>
      <c r="D476" s="104">
        <f>SUMIFS(MACROS!H:H,MACROS!C:C,B476)+SUMIFS(MACROS!H:H,MACROS!C:C,"CH.VM.SHSET")</f>
        <v>0</v>
      </c>
      <c r="E476" t="s">
        <v>0</v>
      </c>
      <c r="F476" s="48">
        <f>VLOOKUP(B476,MACROS!C:T,5,FALSE)</f>
        <v>144.5</v>
      </c>
      <c r="G476" s="104">
        <f>SUMIFS(MACROS!H:H,MACROS!C:C,B476)</f>
        <v>0</v>
      </c>
      <c r="H476" s="48">
        <f t="shared" si="20"/>
        <v>0</v>
      </c>
      <c r="I476" s="37">
        <f>INFO!$D$6</f>
        <v>0</v>
      </c>
      <c r="J476" s="37">
        <f>INFO!$D$7</f>
        <v>0</v>
      </c>
      <c r="K476" s="37">
        <f>INFO!$D$8</f>
        <v>0</v>
      </c>
      <c r="L476" s="37">
        <f>INFO!$D$9</f>
        <v>0</v>
      </c>
      <c r="M476" s="37">
        <f>INFO!$D$10</f>
        <v>0</v>
      </c>
      <c r="N476" s="37">
        <f>INFO!$D$11</f>
        <v>0</v>
      </c>
      <c r="O476" s="37">
        <f>INFO!$D$13</f>
        <v>0</v>
      </c>
      <c r="P476" s="37">
        <f>INFO!$D$14</f>
        <v>0</v>
      </c>
      <c r="Q476" s="37">
        <f>INFO!$D$15</f>
        <v>0</v>
      </c>
      <c r="R476" s="53">
        <f>INFO!$D$17</f>
        <v>0</v>
      </c>
      <c r="S476" s="37">
        <f>INFO!$D$18</f>
        <v>0</v>
      </c>
      <c r="T476" s="37">
        <f>INFO!$D$19</f>
        <v>0</v>
      </c>
      <c r="U476" s="37">
        <f>INFO!$D$22</f>
        <v>0</v>
      </c>
      <c r="V476" s="37">
        <f>INFO!$D$23</f>
        <v>0</v>
      </c>
      <c r="W476" s="37">
        <f>INFO!$D$24</f>
        <v>0</v>
      </c>
      <c r="X476" s="37">
        <f>INFO!$D$25</f>
        <v>0</v>
      </c>
      <c r="Y476" s="37">
        <f>INFO!$D$26</f>
        <v>0</v>
      </c>
      <c r="Z476" s="37">
        <f>INFO!$D$27</f>
        <v>0</v>
      </c>
      <c r="AA476" s="37">
        <f>INFO!$D$28</f>
        <v>0</v>
      </c>
      <c r="AB476" s="37">
        <f>INFO!$D$29</f>
        <v>0</v>
      </c>
      <c r="AC476" s="54">
        <f>INFO!$J$10</f>
        <v>3812.0250000000001</v>
      </c>
      <c r="AD476" s="37">
        <f>INFO!$J$9</f>
        <v>45.75</v>
      </c>
      <c r="AE476" s="37">
        <f>IF($G$475&gt;0,10*$G$475/D476,0)</f>
        <v>0</v>
      </c>
    </row>
    <row r="477" spans="1:31">
      <c r="A477" s="37" t="s">
        <v>510</v>
      </c>
      <c r="B477" s="42" t="s">
        <v>275</v>
      </c>
      <c r="C477" s="38">
        <v>10086</v>
      </c>
      <c r="D477" s="104">
        <f>SUMIFS(MACROS!H:H,MACROS!C:C,B477)+SUMIFS(MACROS!H:H,MACROS!C:C,"CH.VM.SHSET")</f>
        <v>0</v>
      </c>
      <c r="E477" t="s">
        <v>0</v>
      </c>
      <c r="F477" s="48">
        <f>VLOOKUP(B477,MACROS!C:T,5,FALSE)</f>
        <v>136.5</v>
      </c>
      <c r="G477" s="104">
        <f>SUMIFS(MACROS!H:H,MACROS!C:C,B477)</f>
        <v>0</v>
      </c>
      <c r="H477" s="48">
        <f t="shared" si="20"/>
        <v>0</v>
      </c>
      <c r="I477" s="37">
        <f>INFO!$D$6</f>
        <v>0</v>
      </c>
      <c r="J477" s="37">
        <f>INFO!$D$7</f>
        <v>0</v>
      </c>
      <c r="K477" s="37">
        <f>INFO!$D$8</f>
        <v>0</v>
      </c>
      <c r="L477" s="37">
        <f>INFO!$D$9</f>
        <v>0</v>
      </c>
      <c r="M477" s="37">
        <f>INFO!$D$10</f>
        <v>0</v>
      </c>
      <c r="N477" s="37">
        <f>INFO!$D$11</f>
        <v>0</v>
      </c>
      <c r="O477" s="37">
        <f>INFO!$D$13</f>
        <v>0</v>
      </c>
      <c r="P477" s="37">
        <f>INFO!$D$14</f>
        <v>0</v>
      </c>
      <c r="Q477" s="37">
        <f>INFO!$D$15</f>
        <v>0</v>
      </c>
      <c r="R477" s="53">
        <f>INFO!$D$17</f>
        <v>0</v>
      </c>
      <c r="S477" s="37">
        <f>INFO!$D$18</f>
        <v>0</v>
      </c>
      <c r="T477" s="37">
        <f>INFO!$D$19</f>
        <v>0</v>
      </c>
      <c r="U477" s="37">
        <f>INFO!$D$22</f>
        <v>0</v>
      </c>
      <c r="V477" s="37">
        <f>INFO!$D$23</f>
        <v>0</v>
      </c>
      <c r="W477" s="37">
        <f>INFO!$D$24</f>
        <v>0</v>
      </c>
      <c r="X477" s="37">
        <f>INFO!$D$25</f>
        <v>0</v>
      </c>
      <c r="Y477" s="37">
        <f>INFO!$D$26</f>
        <v>0</v>
      </c>
      <c r="Z477" s="37">
        <f>INFO!$D$27</f>
        <v>0</v>
      </c>
      <c r="AA477" s="37">
        <f>INFO!$D$28</f>
        <v>0</v>
      </c>
      <c r="AB477" s="37">
        <f>INFO!$D$29</f>
        <v>0</v>
      </c>
      <c r="AC477" s="54">
        <f>INFO!$J$10</f>
        <v>3812.0250000000001</v>
      </c>
      <c r="AD477" s="37">
        <f>INFO!$J$9</f>
        <v>45.75</v>
      </c>
      <c r="AE477" s="37">
        <f t="shared" ref="AE477:AE489" si="22">IF($G$475&gt;0,10*$G$475/D477,0)</f>
        <v>0</v>
      </c>
    </row>
    <row r="478" spans="1:31">
      <c r="A478" s="37" t="s">
        <v>511</v>
      </c>
      <c r="B478" s="42" t="s">
        <v>277</v>
      </c>
      <c r="C478" s="38">
        <v>10086</v>
      </c>
      <c r="D478" s="104">
        <f>SUMIFS(MACROS!H:H,MACROS!C:C,B478)+SUMIFS(MACROS!H:H,MACROS!C:C,"CH.VM.SHSET")</f>
        <v>0</v>
      </c>
      <c r="E478" t="s">
        <v>0</v>
      </c>
      <c r="F478" s="48">
        <f>VLOOKUP(B478,MACROS!C:T,5,FALSE)</f>
        <v>126</v>
      </c>
      <c r="G478" s="104">
        <f>SUMIFS(MACROS!H:H,MACROS!C:C,B478)</f>
        <v>0</v>
      </c>
      <c r="H478" s="48">
        <f t="shared" si="20"/>
        <v>0</v>
      </c>
      <c r="I478" s="37">
        <f>INFO!$D$6</f>
        <v>0</v>
      </c>
      <c r="J478" s="37">
        <f>INFO!$D$7</f>
        <v>0</v>
      </c>
      <c r="K478" s="37">
        <f>INFO!$D$8</f>
        <v>0</v>
      </c>
      <c r="L478" s="37">
        <f>INFO!$D$9</f>
        <v>0</v>
      </c>
      <c r="M478" s="37">
        <f>INFO!$D$10</f>
        <v>0</v>
      </c>
      <c r="N478" s="37">
        <f>INFO!$D$11</f>
        <v>0</v>
      </c>
      <c r="O478" s="37">
        <f>INFO!$D$13</f>
        <v>0</v>
      </c>
      <c r="P478" s="37">
        <f>INFO!$D$14</f>
        <v>0</v>
      </c>
      <c r="Q478" s="37">
        <f>INFO!$D$15</f>
        <v>0</v>
      </c>
      <c r="R478" s="53">
        <f>INFO!$D$17</f>
        <v>0</v>
      </c>
      <c r="S478" s="37">
        <f>INFO!$D$18</f>
        <v>0</v>
      </c>
      <c r="T478" s="37">
        <f>INFO!$D$19</f>
        <v>0</v>
      </c>
      <c r="U478" s="37">
        <f>INFO!$D$22</f>
        <v>0</v>
      </c>
      <c r="V478" s="37">
        <f>INFO!$D$23</f>
        <v>0</v>
      </c>
      <c r="W478" s="37">
        <f>INFO!$D$24</f>
        <v>0</v>
      </c>
      <c r="X478" s="37">
        <f>INFO!$D$25</f>
        <v>0</v>
      </c>
      <c r="Y478" s="37">
        <f>INFO!$D$26</f>
        <v>0</v>
      </c>
      <c r="Z478" s="37">
        <f>INFO!$D$27</f>
        <v>0</v>
      </c>
      <c r="AA478" s="37">
        <f>INFO!$D$28</f>
        <v>0</v>
      </c>
      <c r="AB478" s="37">
        <f>INFO!$D$29</f>
        <v>0</v>
      </c>
      <c r="AC478" s="54">
        <f>INFO!$J$10</f>
        <v>3812.0250000000001</v>
      </c>
      <c r="AD478" s="37">
        <f>INFO!$J$9</f>
        <v>45.75</v>
      </c>
      <c r="AE478" s="37">
        <f t="shared" si="22"/>
        <v>0</v>
      </c>
    </row>
    <row r="479" spans="1:31">
      <c r="A479" t="s">
        <v>512</v>
      </c>
      <c r="B479" s="42" t="s">
        <v>279</v>
      </c>
      <c r="C479" s="38">
        <v>10086</v>
      </c>
      <c r="D479" s="104">
        <f>SUMIFS(MACROS!H:H,MACROS!C:C,B479)+SUMIFS(MACROS!H:H,MACROS!C:C,"CH.VM.SHSET")</f>
        <v>0</v>
      </c>
      <c r="E479" t="s">
        <v>0</v>
      </c>
      <c r="F479" s="48">
        <f>VLOOKUP(B479,MACROS!C:T,5,FALSE)</f>
        <v>129</v>
      </c>
      <c r="G479" s="104">
        <f>SUMIFS(MACROS!H:H,MACROS!C:C,B479)</f>
        <v>0</v>
      </c>
      <c r="H479" s="48">
        <f t="shared" si="20"/>
        <v>0</v>
      </c>
      <c r="I479" s="37">
        <f>INFO!$D$6</f>
        <v>0</v>
      </c>
      <c r="J479" s="37">
        <f>INFO!$D$7</f>
        <v>0</v>
      </c>
      <c r="K479" s="37">
        <f>INFO!$D$8</f>
        <v>0</v>
      </c>
      <c r="L479" s="37">
        <f>INFO!$D$9</f>
        <v>0</v>
      </c>
      <c r="M479" s="37">
        <f>INFO!$D$10</f>
        <v>0</v>
      </c>
      <c r="N479" s="37">
        <f>INFO!$D$11</f>
        <v>0</v>
      </c>
      <c r="O479" s="37">
        <f>INFO!$D$13</f>
        <v>0</v>
      </c>
      <c r="P479" s="37">
        <f>INFO!$D$14</f>
        <v>0</v>
      </c>
      <c r="Q479" s="37">
        <f>INFO!$D$15</f>
        <v>0</v>
      </c>
      <c r="R479" s="53">
        <f>INFO!$D$17</f>
        <v>0</v>
      </c>
      <c r="S479" s="37">
        <f>INFO!$D$18</f>
        <v>0</v>
      </c>
      <c r="T479" s="37">
        <f>INFO!$D$19</f>
        <v>0</v>
      </c>
      <c r="U479" s="37">
        <f>INFO!$D$22</f>
        <v>0</v>
      </c>
      <c r="V479" s="37">
        <f>INFO!$D$23</f>
        <v>0</v>
      </c>
      <c r="W479" s="37">
        <f>INFO!$D$24</f>
        <v>0</v>
      </c>
      <c r="X479" s="37">
        <f>INFO!$D$25</f>
        <v>0</v>
      </c>
      <c r="Y479" s="37">
        <f>INFO!$D$26</f>
        <v>0</v>
      </c>
      <c r="Z479" s="37">
        <f>INFO!$D$27</f>
        <v>0</v>
      </c>
      <c r="AA479" s="37">
        <f>INFO!$D$28</f>
        <v>0</v>
      </c>
      <c r="AB479" s="37">
        <f>INFO!$D$29</f>
        <v>0</v>
      </c>
      <c r="AC479" s="54">
        <f>INFO!$J$10</f>
        <v>3812.0250000000001</v>
      </c>
      <c r="AD479" s="37">
        <f>INFO!$J$9</f>
        <v>45.75</v>
      </c>
      <c r="AE479" s="37">
        <f t="shared" si="22"/>
        <v>0</v>
      </c>
    </row>
    <row r="480" spans="1:31">
      <c r="A480" t="s">
        <v>513</v>
      </c>
      <c r="B480" s="42" t="s">
        <v>281</v>
      </c>
      <c r="C480" s="38">
        <v>10086</v>
      </c>
      <c r="D480" s="104">
        <f>SUMIFS(MACROS!H:H,MACROS!C:C,B480)+SUMIFS(MACROS!H:H,MACROS!C:C,"CH.VM.SHSET")</f>
        <v>0</v>
      </c>
      <c r="E480" t="s">
        <v>0</v>
      </c>
      <c r="F480" s="48">
        <f>VLOOKUP(B480,MACROS!C:T,5,FALSE)</f>
        <v>153</v>
      </c>
      <c r="G480" s="104">
        <f>SUMIFS(MACROS!H:H,MACROS!C:C,B480)</f>
        <v>0</v>
      </c>
      <c r="H480" s="48">
        <f t="shared" si="20"/>
        <v>0</v>
      </c>
      <c r="I480" s="37">
        <f>INFO!$D$6</f>
        <v>0</v>
      </c>
      <c r="J480" s="37">
        <f>INFO!$D$7</f>
        <v>0</v>
      </c>
      <c r="K480" s="37">
        <f>INFO!$D$8</f>
        <v>0</v>
      </c>
      <c r="L480" s="37">
        <f>INFO!$D$9</f>
        <v>0</v>
      </c>
      <c r="M480" s="37">
        <f>INFO!$D$10</f>
        <v>0</v>
      </c>
      <c r="N480" s="37">
        <f>INFO!$D$11</f>
        <v>0</v>
      </c>
      <c r="O480" s="37">
        <f>INFO!$D$13</f>
        <v>0</v>
      </c>
      <c r="P480" s="37">
        <f>INFO!$D$14</f>
        <v>0</v>
      </c>
      <c r="Q480" s="37">
        <f>INFO!$D$15</f>
        <v>0</v>
      </c>
      <c r="R480" s="53">
        <f>INFO!$D$17</f>
        <v>0</v>
      </c>
      <c r="S480" s="37">
        <f>INFO!$D$18</f>
        <v>0</v>
      </c>
      <c r="T480" s="37">
        <f>INFO!$D$19</f>
        <v>0</v>
      </c>
      <c r="U480" s="37">
        <f>INFO!$D$22</f>
        <v>0</v>
      </c>
      <c r="V480" s="37">
        <f>INFO!$D$23</f>
        <v>0</v>
      </c>
      <c r="W480" s="37">
        <f>INFO!$D$24</f>
        <v>0</v>
      </c>
      <c r="X480" s="37">
        <f>INFO!$D$25</f>
        <v>0</v>
      </c>
      <c r="Y480" s="37">
        <f>INFO!$D$26</f>
        <v>0</v>
      </c>
      <c r="Z480" s="37">
        <f>INFO!$D$27</f>
        <v>0</v>
      </c>
      <c r="AA480" s="37">
        <f>INFO!$D$28</f>
        <v>0</v>
      </c>
      <c r="AB480" s="37">
        <f>INFO!$D$29</f>
        <v>0</v>
      </c>
      <c r="AC480" s="54">
        <f>INFO!$J$10</f>
        <v>3812.0250000000001</v>
      </c>
      <c r="AD480" s="37">
        <f>INFO!$J$9</f>
        <v>45.75</v>
      </c>
      <c r="AE480" s="37">
        <f t="shared" si="22"/>
        <v>0</v>
      </c>
    </row>
    <row r="481" spans="1:31">
      <c r="A481" t="s">
        <v>514</v>
      </c>
      <c r="B481" s="42" t="s">
        <v>283</v>
      </c>
      <c r="C481" s="38">
        <v>10086</v>
      </c>
      <c r="D481" s="104">
        <f>SUMIFS(MACROS!H:H,MACROS!C:C,B481)+SUMIFS(MACROS!H:H,MACROS!C:C,"CH.VM.SHSET")</f>
        <v>0</v>
      </c>
      <c r="E481" t="s">
        <v>0</v>
      </c>
      <c r="F481" s="48">
        <f>VLOOKUP(B481,MACROS!C:T,5,FALSE)</f>
        <v>121.5</v>
      </c>
      <c r="G481" s="104">
        <f>SUMIFS(MACROS!H:H,MACROS!C:C,B481)</f>
        <v>0</v>
      </c>
      <c r="H481" s="48">
        <f t="shared" si="20"/>
        <v>0</v>
      </c>
      <c r="I481" s="37">
        <f>INFO!$D$6</f>
        <v>0</v>
      </c>
      <c r="J481" s="37">
        <f>INFO!$D$7</f>
        <v>0</v>
      </c>
      <c r="K481" s="37">
        <f>INFO!$D$8</f>
        <v>0</v>
      </c>
      <c r="L481" s="37">
        <f>INFO!$D$9</f>
        <v>0</v>
      </c>
      <c r="M481" s="37">
        <f>INFO!$D$10</f>
        <v>0</v>
      </c>
      <c r="N481" s="37">
        <f>INFO!$D$11</f>
        <v>0</v>
      </c>
      <c r="O481" s="37">
        <f>INFO!$D$13</f>
        <v>0</v>
      </c>
      <c r="P481" s="37">
        <f>INFO!$D$14</f>
        <v>0</v>
      </c>
      <c r="Q481" s="37">
        <f>INFO!$D$15</f>
        <v>0</v>
      </c>
      <c r="R481" s="53">
        <f>INFO!$D$17</f>
        <v>0</v>
      </c>
      <c r="S481" s="37">
        <f>INFO!$D$18</f>
        <v>0</v>
      </c>
      <c r="T481" s="37">
        <f>INFO!$D$19</f>
        <v>0</v>
      </c>
      <c r="U481" s="37">
        <f>INFO!$D$22</f>
        <v>0</v>
      </c>
      <c r="V481" s="37">
        <f>INFO!$D$23</f>
        <v>0</v>
      </c>
      <c r="W481" s="37">
        <f>INFO!$D$24</f>
        <v>0</v>
      </c>
      <c r="X481" s="37">
        <f>INFO!$D$25</f>
        <v>0</v>
      </c>
      <c r="Y481" s="37">
        <f>INFO!$D$26</f>
        <v>0</v>
      </c>
      <c r="Z481" s="37">
        <f>INFO!$D$27</f>
        <v>0</v>
      </c>
      <c r="AA481" s="37">
        <f>INFO!$D$28</f>
        <v>0</v>
      </c>
      <c r="AB481" s="37">
        <f>INFO!$D$29</f>
        <v>0</v>
      </c>
      <c r="AC481" s="54">
        <f>INFO!$J$10</f>
        <v>3812.0250000000001</v>
      </c>
      <c r="AD481" s="37">
        <f>INFO!$J$9</f>
        <v>45.75</v>
      </c>
      <c r="AE481" s="37">
        <f t="shared" si="22"/>
        <v>0</v>
      </c>
    </row>
    <row r="482" spans="1:31">
      <c r="A482" t="s">
        <v>515</v>
      </c>
      <c r="B482" s="42" t="s">
        <v>285</v>
      </c>
      <c r="C482" s="38">
        <v>10086</v>
      </c>
      <c r="D482" s="104">
        <f>SUMIFS(MACROS!H:H,MACROS!C:C,B482)+SUMIFS(MACROS!H:H,MACROS!C:C,"CH.VM.SHSET")</f>
        <v>0</v>
      </c>
      <c r="E482" t="s">
        <v>0</v>
      </c>
      <c r="F482" s="48">
        <f>VLOOKUP(B482,MACROS!C:T,5,FALSE)</f>
        <v>126</v>
      </c>
      <c r="G482" s="104">
        <f>SUMIFS(MACROS!H:H,MACROS!C:C,B482)</f>
        <v>0</v>
      </c>
      <c r="H482" s="48">
        <f t="shared" si="20"/>
        <v>0</v>
      </c>
      <c r="I482" s="37">
        <f>INFO!$D$6</f>
        <v>0</v>
      </c>
      <c r="J482" s="37">
        <f>INFO!$D$7</f>
        <v>0</v>
      </c>
      <c r="K482" s="37">
        <f>INFO!$D$8</f>
        <v>0</v>
      </c>
      <c r="L482" s="37">
        <f>INFO!$D$9</f>
        <v>0</v>
      </c>
      <c r="M482" s="37">
        <f>INFO!$D$10</f>
        <v>0</v>
      </c>
      <c r="N482" s="37">
        <f>INFO!$D$11</f>
        <v>0</v>
      </c>
      <c r="O482" s="37">
        <f>INFO!$D$13</f>
        <v>0</v>
      </c>
      <c r="P482" s="37">
        <f>INFO!$D$14</f>
        <v>0</v>
      </c>
      <c r="Q482" s="37">
        <f>INFO!$D$15</f>
        <v>0</v>
      </c>
      <c r="R482" s="53">
        <f>INFO!$D$17</f>
        <v>0</v>
      </c>
      <c r="S482" s="37">
        <f>INFO!$D$18</f>
        <v>0</v>
      </c>
      <c r="T482" s="37">
        <f>INFO!$D$19</f>
        <v>0</v>
      </c>
      <c r="U482" s="37">
        <f>INFO!$D$22</f>
        <v>0</v>
      </c>
      <c r="V482" s="37">
        <f>INFO!$D$23</f>
        <v>0</v>
      </c>
      <c r="W482" s="37">
        <f>INFO!$D$24</f>
        <v>0</v>
      </c>
      <c r="X482" s="37">
        <f>INFO!$D$25</f>
        <v>0</v>
      </c>
      <c r="Y482" s="37">
        <f>INFO!$D$26</f>
        <v>0</v>
      </c>
      <c r="Z482" s="37">
        <f>INFO!$D$27</f>
        <v>0</v>
      </c>
      <c r="AA482" s="37">
        <f>INFO!$D$28</f>
        <v>0</v>
      </c>
      <c r="AB482" s="37">
        <f>INFO!$D$29</f>
        <v>0</v>
      </c>
      <c r="AC482" s="54">
        <f>INFO!$J$10</f>
        <v>3812.0250000000001</v>
      </c>
      <c r="AD482" s="37">
        <f>INFO!$J$9</f>
        <v>45.75</v>
      </c>
      <c r="AE482" s="37">
        <f t="shared" si="22"/>
        <v>0</v>
      </c>
    </row>
    <row r="483" spans="1:31">
      <c r="A483" t="s">
        <v>516</v>
      </c>
      <c r="B483" s="42" t="s">
        <v>287</v>
      </c>
      <c r="C483" s="38">
        <v>10086</v>
      </c>
      <c r="D483" s="104">
        <f>SUMIFS(MACROS!H:H,MACROS!C:C,B483)+SUMIFS(MACROS!H:H,MACROS!C:C,"CH.VM.SHSET")</f>
        <v>0</v>
      </c>
      <c r="E483" t="s">
        <v>0</v>
      </c>
      <c r="F483" s="48">
        <f>VLOOKUP(B483,MACROS!C:T,5,FALSE)</f>
        <v>118</v>
      </c>
      <c r="G483" s="104">
        <f>SUMIFS(MACROS!H:H,MACROS!C:C,B483)</f>
        <v>0</v>
      </c>
      <c r="H483" s="48">
        <f t="shared" si="20"/>
        <v>0</v>
      </c>
      <c r="I483" s="37">
        <f>INFO!$D$6</f>
        <v>0</v>
      </c>
      <c r="J483" s="37">
        <f>INFO!$D$7</f>
        <v>0</v>
      </c>
      <c r="K483" s="37">
        <f>INFO!$D$8</f>
        <v>0</v>
      </c>
      <c r="L483" s="37">
        <f>INFO!$D$9</f>
        <v>0</v>
      </c>
      <c r="M483" s="37">
        <f>INFO!$D$10</f>
        <v>0</v>
      </c>
      <c r="N483" s="37">
        <f>INFO!$D$11</f>
        <v>0</v>
      </c>
      <c r="O483" s="37">
        <f>INFO!$D$13</f>
        <v>0</v>
      </c>
      <c r="P483" s="37">
        <f>INFO!$D$14</f>
        <v>0</v>
      </c>
      <c r="Q483" s="37">
        <f>INFO!$D$15</f>
        <v>0</v>
      </c>
      <c r="R483" s="53">
        <f>INFO!$D$17</f>
        <v>0</v>
      </c>
      <c r="S483" s="37">
        <f>INFO!$D$18</f>
        <v>0</v>
      </c>
      <c r="T483" s="37">
        <f>INFO!$D$19</f>
        <v>0</v>
      </c>
      <c r="U483" s="37">
        <f>INFO!$D$22</f>
        <v>0</v>
      </c>
      <c r="V483" s="37">
        <f>INFO!$D$23</f>
        <v>0</v>
      </c>
      <c r="W483" s="37">
        <f>INFO!$D$24</f>
        <v>0</v>
      </c>
      <c r="X483" s="37">
        <f>INFO!$D$25</f>
        <v>0</v>
      </c>
      <c r="Y483" s="37">
        <f>INFO!$D$26</f>
        <v>0</v>
      </c>
      <c r="Z483" s="37">
        <f>INFO!$D$27</f>
        <v>0</v>
      </c>
      <c r="AA483" s="37">
        <f>INFO!$D$28</f>
        <v>0</v>
      </c>
      <c r="AB483" s="37">
        <f>INFO!$D$29</f>
        <v>0</v>
      </c>
      <c r="AC483" s="54">
        <f>INFO!$J$10</f>
        <v>3812.0250000000001</v>
      </c>
      <c r="AD483" s="37">
        <f>INFO!$J$9</f>
        <v>45.75</v>
      </c>
      <c r="AE483" s="37">
        <f t="shared" si="22"/>
        <v>0</v>
      </c>
    </row>
    <row r="484" spans="1:31">
      <c r="A484" t="s">
        <v>517</v>
      </c>
      <c r="B484" s="42" t="s">
        <v>289</v>
      </c>
      <c r="C484" s="38">
        <v>10086</v>
      </c>
      <c r="D484" s="104">
        <f>SUMIFS(MACROS!H:H,MACROS!C:C,B484)+SUMIFS(MACROS!H:H,MACROS!C:C,"CH.VM.SHSET")</f>
        <v>0</v>
      </c>
      <c r="E484" t="s">
        <v>0</v>
      </c>
      <c r="F484" s="48">
        <f>VLOOKUP(B484,MACROS!C:T,5,FALSE)</f>
        <v>142.5</v>
      </c>
      <c r="G484" s="104">
        <f>SUMIFS(MACROS!H:H,MACROS!C:C,B484)</f>
        <v>0</v>
      </c>
      <c r="H484" s="48">
        <f t="shared" si="20"/>
        <v>0</v>
      </c>
      <c r="I484" s="37">
        <f>INFO!$D$6</f>
        <v>0</v>
      </c>
      <c r="J484" s="37">
        <f>INFO!$D$7</f>
        <v>0</v>
      </c>
      <c r="K484" s="37">
        <f>INFO!$D$8</f>
        <v>0</v>
      </c>
      <c r="L484" s="37">
        <f>INFO!$D$9</f>
        <v>0</v>
      </c>
      <c r="M484" s="37">
        <f>INFO!$D$10</f>
        <v>0</v>
      </c>
      <c r="N484" s="37">
        <f>INFO!$D$11</f>
        <v>0</v>
      </c>
      <c r="O484" s="37">
        <f>INFO!$D$13</f>
        <v>0</v>
      </c>
      <c r="P484" s="37">
        <f>INFO!$D$14</f>
        <v>0</v>
      </c>
      <c r="Q484" s="37">
        <f>INFO!$D$15</f>
        <v>0</v>
      </c>
      <c r="R484" s="53">
        <f>INFO!$D$17</f>
        <v>0</v>
      </c>
      <c r="S484" s="37">
        <f>INFO!$D$18</f>
        <v>0</v>
      </c>
      <c r="T484" s="37">
        <f>INFO!$D$19</f>
        <v>0</v>
      </c>
      <c r="U484" s="37">
        <f>INFO!$D$22</f>
        <v>0</v>
      </c>
      <c r="V484" s="37">
        <f>INFO!$D$23</f>
        <v>0</v>
      </c>
      <c r="W484" s="37">
        <f>INFO!$D$24</f>
        <v>0</v>
      </c>
      <c r="X484" s="37">
        <f>INFO!$D$25</f>
        <v>0</v>
      </c>
      <c r="Y484" s="37">
        <f>INFO!$D$26</f>
        <v>0</v>
      </c>
      <c r="Z484" s="37">
        <f>INFO!$D$27</f>
        <v>0</v>
      </c>
      <c r="AA484" s="37">
        <f>INFO!$D$28</f>
        <v>0</v>
      </c>
      <c r="AB484" s="37">
        <f>INFO!$D$29</f>
        <v>0</v>
      </c>
      <c r="AC484" s="54">
        <f>INFO!$J$10</f>
        <v>3812.0250000000001</v>
      </c>
      <c r="AD484" s="37">
        <f>INFO!$J$9</f>
        <v>45.75</v>
      </c>
      <c r="AE484" s="37">
        <f t="shared" si="22"/>
        <v>0</v>
      </c>
    </row>
    <row r="485" spans="1:31">
      <c r="A485" t="s">
        <v>518</v>
      </c>
      <c r="B485" s="42" t="s">
        <v>291</v>
      </c>
      <c r="C485" s="38">
        <v>10086</v>
      </c>
      <c r="D485" s="104">
        <f>SUMIFS(MACROS!H:H,MACROS!C:C,B485)+SUMIFS(MACROS!H:H,MACROS!C:C,"CH.VM.SHSET")</f>
        <v>0</v>
      </c>
      <c r="E485" t="s">
        <v>0</v>
      </c>
      <c r="F485" s="48">
        <f>VLOOKUP(B485,MACROS!C:T,5,FALSE)</f>
        <v>114.5</v>
      </c>
      <c r="G485" s="104">
        <f>SUMIFS(MACROS!H:H,MACROS!C:C,B485)</f>
        <v>0</v>
      </c>
      <c r="H485" s="48">
        <f t="shared" si="20"/>
        <v>0</v>
      </c>
      <c r="I485" s="37">
        <f>INFO!$D$6</f>
        <v>0</v>
      </c>
      <c r="J485" s="37">
        <f>INFO!$D$7</f>
        <v>0</v>
      </c>
      <c r="K485" s="37">
        <f>INFO!$D$8</f>
        <v>0</v>
      </c>
      <c r="L485" s="37">
        <f>INFO!$D$9</f>
        <v>0</v>
      </c>
      <c r="M485" s="37">
        <f>INFO!$D$10</f>
        <v>0</v>
      </c>
      <c r="N485" s="37">
        <f>INFO!$D$11</f>
        <v>0</v>
      </c>
      <c r="O485" s="37">
        <f>INFO!$D$13</f>
        <v>0</v>
      </c>
      <c r="P485" s="37">
        <f>INFO!$D$14</f>
        <v>0</v>
      </c>
      <c r="Q485" s="37">
        <f>INFO!$D$15</f>
        <v>0</v>
      </c>
      <c r="R485" s="53">
        <f>INFO!$D$17</f>
        <v>0</v>
      </c>
      <c r="S485" s="37">
        <f>INFO!$D$18</f>
        <v>0</v>
      </c>
      <c r="T485" s="37">
        <f>INFO!$D$19</f>
        <v>0</v>
      </c>
      <c r="U485" s="37">
        <f>INFO!$D$22</f>
        <v>0</v>
      </c>
      <c r="V485" s="37">
        <f>INFO!$D$23</f>
        <v>0</v>
      </c>
      <c r="W485" s="37">
        <f>INFO!$D$24</f>
        <v>0</v>
      </c>
      <c r="X485" s="37">
        <f>INFO!$D$25</f>
        <v>0</v>
      </c>
      <c r="Y485" s="37">
        <f>INFO!$D$26</f>
        <v>0</v>
      </c>
      <c r="Z485" s="37">
        <f>INFO!$D$27</f>
        <v>0</v>
      </c>
      <c r="AA485" s="37">
        <f>INFO!$D$28</f>
        <v>0</v>
      </c>
      <c r="AB485" s="37">
        <f>INFO!$D$29</f>
        <v>0</v>
      </c>
      <c r="AC485" s="54">
        <f>INFO!$J$10</f>
        <v>3812.0250000000001</v>
      </c>
      <c r="AD485" s="37">
        <f>INFO!$J$9</f>
        <v>45.75</v>
      </c>
      <c r="AE485" s="37">
        <f t="shared" si="22"/>
        <v>0</v>
      </c>
    </row>
    <row r="486" spans="1:31">
      <c r="A486" t="s">
        <v>519</v>
      </c>
      <c r="B486" s="42" t="s">
        <v>293</v>
      </c>
      <c r="C486" s="38">
        <v>10086</v>
      </c>
      <c r="D486" s="104">
        <f>SUMIFS(MACROS!H:H,MACROS!C:C,B486)+SUMIFS(MACROS!H:H,MACROS!C:C,"CH.VM.SHSET")</f>
        <v>0</v>
      </c>
      <c r="E486" t="s">
        <v>0</v>
      </c>
      <c r="F486" s="48">
        <f>VLOOKUP(B486,MACROS!C:T,5,FALSE)</f>
        <v>126</v>
      </c>
      <c r="G486" s="104">
        <f>SUMIFS(MACROS!H:H,MACROS!C:C,B486)</f>
        <v>0</v>
      </c>
      <c r="H486" s="48">
        <f t="shared" si="20"/>
        <v>0</v>
      </c>
      <c r="I486" s="37">
        <f>INFO!$D$6</f>
        <v>0</v>
      </c>
      <c r="J486" s="37">
        <f>INFO!$D$7</f>
        <v>0</v>
      </c>
      <c r="K486" s="37">
        <f>INFO!$D$8</f>
        <v>0</v>
      </c>
      <c r="L486" s="37">
        <f>INFO!$D$9</f>
        <v>0</v>
      </c>
      <c r="M486" s="37">
        <f>INFO!$D$10</f>
        <v>0</v>
      </c>
      <c r="N486" s="37">
        <f>INFO!$D$11</f>
        <v>0</v>
      </c>
      <c r="O486" s="37">
        <f>INFO!$D$13</f>
        <v>0</v>
      </c>
      <c r="P486" s="37">
        <f>INFO!$D$14</f>
        <v>0</v>
      </c>
      <c r="Q486" s="37">
        <f>INFO!$D$15</f>
        <v>0</v>
      </c>
      <c r="R486" s="53">
        <f>INFO!$D$17</f>
        <v>0</v>
      </c>
      <c r="S486" s="37">
        <f>INFO!$D$18</f>
        <v>0</v>
      </c>
      <c r="T486" s="37">
        <f>INFO!$D$19</f>
        <v>0</v>
      </c>
      <c r="U486" s="37">
        <f>INFO!$D$22</f>
        <v>0</v>
      </c>
      <c r="V486" s="37">
        <f>INFO!$D$23</f>
        <v>0</v>
      </c>
      <c r="W486" s="37">
        <f>INFO!$D$24</f>
        <v>0</v>
      </c>
      <c r="X486" s="37">
        <f>INFO!$D$25</f>
        <v>0</v>
      </c>
      <c r="Y486" s="37">
        <f>INFO!$D$26</f>
        <v>0</v>
      </c>
      <c r="Z486" s="37">
        <f>INFO!$D$27</f>
        <v>0</v>
      </c>
      <c r="AA486" s="37">
        <f>INFO!$D$28</f>
        <v>0</v>
      </c>
      <c r="AB486" s="37">
        <f>INFO!$D$29</f>
        <v>0</v>
      </c>
      <c r="AC486" s="54">
        <f>INFO!$J$10</f>
        <v>3812.0250000000001</v>
      </c>
      <c r="AD486" s="37">
        <f>INFO!$J$9</f>
        <v>45.75</v>
      </c>
      <c r="AE486" s="37">
        <f t="shared" si="22"/>
        <v>0</v>
      </c>
    </row>
    <row r="487" spans="1:31">
      <c r="A487" t="s">
        <v>520</v>
      </c>
      <c r="B487" s="42" t="s">
        <v>295</v>
      </c>
      <c r="C487" s="38">
        <v>10086</v>
      </c>
      <c r="D487" s="104">
        <f>SUMIFS(MACROS!H:H,MACROS!C:C,B487)+SUMIFS(MACROS!H:H,MACROS!C:C,"CH.VM.SHSET")</f>
        <v>0</v>
      </c>
      <c r="E487" t="s">
        <v>0</v>
      </c>
      <c r="F487" s="48">
        <f>VLOOKUP(B487,MACROS!C:T,5,FALSE)</f>
        <v>157.5</v>
      </c>
      <c r="G487" s="104">
        <f>SUMIFS(MACROS!H:H,MACROS!C:C,B487)</f>
        <v>0</v>
      </c>
      <c r="H487" s="48">
        <f t="shared" si="20"/>
        <v>0</v>
      </c>
      <c r="I487" s="37">
        <f>INFO!$D$6</f>
        <v>0</v>
      </c>
      <c r="J487" s="37">
        <f>INFO!$D$7</f>
        <v>0</v>
      </c>
      <c r="K487" s="37">
        <f>INFO!$D$8</f>
        <v>0</v>
      </c>
      <c r="L487" s="37">
        <f>INFO!$D$9</f>
        <v>0</v>
      </c>
      <c r="M487" s="37">
        <f>INFO!$D$10</f>
        <v>0</v>
      </c>
      <c r="N487" s="37">
        <f>INFO!$D$11</f>
        <v>0</v>
      </c>
      <c r="O487" s="37">
        <f>INFO!$D$13</f>
        <v>0</v>
      </c>
      <c r="P487" s="37">
        <f>INFO!$D$14</f>
        <v>0</v>
      </c>
      <c r="Q487" s="37">
        <f>INFO!$D$15</f>
        <v>0</v>
      </c>
      <c r="R487" s="53">
        <f>INFO!$D$17</f>
        <v>0</v>
      </c>
      <c r="S487" s="37">
        <f>INFO!$D$18</f>
        <v>0</v>
      </c>
      <c r="T487" s="37">
        <f>INFO!$D$19</f>
        <v>0</v>
      </c>
      <c r="U487" s="37">
        <f>INFO!$D$22</f>
        <v>0</v>
      </c>
      <c r="V487" s="37">
        <f>INFO!$D$23</f>
        <v>0</v>
      </c>
      <c r="W487" s="37">
        <f>INFO!$D$24</f>
        <v>0</v>
      </c>
      <c r="X487" s="37">
        <f>INFO!$D$25</f>
        <v>0</v>
      </c>
      <c r="Y487" s="37">
        <f>INFO!$D$26</f>
        <v>0</v>
      </c>
      <c r="Z487" s="37">
        <f>INFO!$D$27</f>
        <v>0</v>
      </c>
      <c r="AA487" s="37">
        <f>INFO!$D$28</f>
        <v>0</v>
      </c>
      <c r="AB487" s="37">
        <f>INFO!$D$29</f>
        <v>0</v>
      </c>
      <c r="AC487" s="54">
        <f>INFO!$J$10</f>
        <v>3812.0250000000001</v>
      </c>
      <c r="AD487" s="37">
        <f>INFO!$J$9</f>
        <v>45.75</v>
      </c>
      <c r="AE487" s="37">
        <f t="shared" si="22"/>
        <v>0</v>
      </c>
    </row>
    <row r="488" spans="1:31">
      <c r="A488" s="37" t="s">
        <v>521</v>
      </c>
      <c r="B488" s="42" t="s">
        <v>297</v>
      </c>
      <c r="C488" s="38">
        <v>10086</v>
      </c>
      <c r="D488" s="104">
        <f>SUMIFS(MACROS!H:H,MACROS!C:C,B488)+SUMIFS(MACROS!H:H,MACROS!C:C,"CH.VM.SHSET")</f>
        <v>0</v>
      </c>
      <c r="E488" t="s">
        <v>0</v>
      </c>
      <c r="F488" s="48">
        <f>VLOOKUP(B488,MACROS!C:T,5,FALSE)</f>
        <v>134</v>
      </c>
      <c r="G488" s="104">
        <f>SUMIFS(MACROS!H:H,MACROS!C:C,B488)</f>
        <v>0</v>
      </c>
      <c r="H488" s="48">
        <f t="shared" si="20"/>
        <v>0</v>
      </c>
      <c r="I488" s="37">
        <f>INFO!$D$6</f>
        <v>0</v>
      </c>
      <c r="J488" s="37">
        <f>INFO!$D$7</f>
        <v>0</v>
      </c>
      <c r="K488" s="37">
        <f>INFO!$D$8</f>
        <v>0</v>
      </c>
      <c r="L488" s="37">
        <f>INFO!$D$9</f>
        <v>0</v>
      </c>
      <c r="M488" s="37">
        <f>INFO!$D$10</f>
        <v>0</v>
      </c>
      <c r="N488" s="37">
        <f>INFO!$D$11</f>
        <v>0</v>
      </c>
      <c r="O488" s="37">
        <f>INFO!$D$13</f>
        <v>0</v>
      </c>
      <c r="P488" s="37">
        <f>INFO!$D$14</f>
        <v>0</v>
      </c>
      <c r="Q488" s="37">
        <f>INFO!$D$15</f>
        <v>0</v>
      </c>
      <c r="R488" s="53">
        <f>INFO!$D$17</f>
        <v>0</v>
      </c>
      <c r="S488" s="37">
        <f>INFO!$D$18</f>
        <v>0</v>
      </c>
      <c r="T488" s="37">
        <f>INFO!$D$19</f>
        <v>0</v>
      </c>
      <c r="U488" s="37">
        <f>INFO!$D$22</f>
        <v>0</v>
      </c>
      <c r="V488" s="37">
        <f>INFO!$D$23</f>
        <v>0</v>
      </c>
      <c r="W488" s="37">
        <f>INFO!$D$24</f>
        <v>0</v>
      </c>
      <c r="X488" s="37">
        <f>INFO!$D$25</f>
        <v>0</v>
      </c>
      <c r="Y488" s="37">
        <f>INFO!$D$26</f>
        <v>0</v>
      </c>
      <c r="Z488" s="37">
        <f>INFO!$D$27</f>
        <v>0</v>
      </c>
      <c r="AA488" s="37">
        <f>INFO!$D$28</f>
        <v>0</v>
      </c>
      <c r="AB488" s="37">
        <f>INFO!$D$29</f>
        <v>0</v>
      </c>
      <c r="AC488" s="54">
        <f>INFO!$J$10</f>
        <v>3812.0250000000001</v>
      </c>
      <c r="AD488" s="37">
        <f>INFO!$J$9</f>
        <v>45.75</v>
      </c>
      <c r="AE488" s="37">
        <f t="shared" si="22"/>
        <v>0</v>
      </c>
    </row>
    <row r="489" spans="1:31">
      <c r="A489" s="37" t="s">
        <v>522</v>
      </c>
      <c r="B489" s="42" t="s">
        <v>299</v>
      </c>
      <c r="C489" s="38">
        <v>10086</v>
      </c>
      <c r="D489" s="104">
        <f>SUMIFS(MACROS!H:H,MACROS!C:C,B489)+SUMIFS(MACROS!H:H,MACROS!C:C,"CH.VM.SHSET")</f>
        <v>0</v>
      </c>
      <c r="E489" t="s">
        <v>0</v>
      </c>
      <c r="F489" s="48">
        <f>VLOOKUP(B489,MACROS!C:T,5,FALSE)</f>
        <v>144.5</v>
      </c>
      <c r="G489" s="104">
        <f>SUMIFS(MACROS!H:H,MACROS!C:C,B489)</f>
        <v>0</v>
      </c>
      <c r="H489" s="48">
        <f t="shared" si="20"/>
        <v>0</v>
      </c>
      <c r="I489" s="37">
        <f>INFO!$D$6</f>
        <v>0</v>
      </c>
      <c r="J489" s="37">
        <f>INFO!$D$7</f>
        <v>0</v>
      </c>
      <c r="K489" s="37">
        <f>INFO!$D$8</f>
        <v>0</v>
      </c>
      <c r="L489" s="37">
        <f>INFO!$D$9</f>
        <v>0</v>
      </c>
      <c r="M489" s="37">
        <f>INFO!$D$10</f>
        <v>0</v>
      </c>
      <c r="N489" s="37">
        <f>INFO!$D$11</f>
        <v>0</v>
      </c>
      <c r="O489" s="37">
        <f>INFO!$D$13</f>
        <v>0</v>
      </c>
      <c r="P489" s="37">
        <f>INFO!$D$14</f>
        <v>0</v>
      </c>
      <c r="Q489" s="37">
        <f>INFO!$D$15</f>
        <v>0</v>
      </c>
      <c r="R489" s="53">
        <f>INFO!$D$17</f>
        <v>0</v>
      </c>
      <c r="S489" s="37">
        <f>INFO!$D$18</f>
        <v>0</v>
      </c>
      <c r="T489" s="37">
        <f>INFO!$D$19</f>
        <v>0</v>
      </c>
      <c r="U489" s="37">
        <f>INFO!$D$22</f>
        <v>0</v>
      </c>
      <c r="V489" s="37">
        <f>INFO!$D$23</f>
        <v>0</v>
      </c>
      <c r="W489" s="37">
        <f>INFO!$D$24</f>
        <v>0</v>
      </c>
      <c r="X489" s="37">
        <f>INFO!$D$25</f>
        <v>0</v>
      </c>
      <c r="Y489" s="37">
        <f>INFO!$D$26</f>
        <v>0</v>
      </c>
      <c r="Z489" s="37">
        <f>INFO!$D$27</f>
        <v>0</v>
      </c>
      <c r="AA489" s="37">
        <f>INFO!$D$28</f>
        <v>0</v>
      </c>
      <c r="AB489" s="37">
        <f>INFO!$D$29</f>
        <v>0</v>
      </c>
      <c r="AC489" s="54">
        <f>INFO!$J$10</f>
        <v>3812.0250000000001</v>
      </c>
      <c r="AD489" s="37">
        <f>INFO!$J$9</f>
        <v>45.75</v>
      </c>
      <c r="AE489" s="37">
        <f t="shared" si="22"/>
        <v>0</v>
      </c>
    </row>
    <row r="490" spans="1:31">
      <c r="A490" s="91" t="s">
        <v>523</v>
      </c>
      <c r="B490" s="97" t="s">
        <v>301</v>
      </c>
      <c r="C490" s="99">
        <v>10127</v>
      </c>
      <c r="D490" s="103"/>
      <c r="E490" s="91" t="s">
        <v>0</v>
      </c>
      <c r="F490" s="92">
        <f>VLOOKUP(B490,MACROS!C:T,5,FALSE)</f>
        <v>2070</v>
      </c>
      <c r="G490" s="103">
        <f>SUMIFS(MACROS!H:H,MACROS!C:C,B490)</f>
        <v>0</v>
      </c>
      <c r="H490" s="92">
        <f t="shared" si="20"/>
        <v>0</v>
      </c>
      <c r="I490" s="93">
        <f>INFO!$D$6</f>
        <v>0</v>
      </c>
      <c r="J490" s="93">
        <f>INFO!$D$7</f>
        <v>0</v>
      </c>
      <c r="K490" s="93">
        <f>INFO!$D$8</f>
        <v>0</v>
      </c>
      <c r="L490" s="93">
        <f>INFO!$D$9</f>
        <v>0</v>
      </c>
      <c r="M490" s="93">
        <f>INFO!$D$10</f>
        <v>0</v>
      </c>
      <c r="N490" s="93">
        <f>INFO!$D$11</f>
        <v>0</v>
      </c>
      <c r="O490" s="93">
        <f>INFO!$D$13</f>
        <v>0</v>
      </c>
      <c r="P490" s="93">
        <f>INFO!$D$14</f>
        <v>0</v>
      </c>
      <c r="Q490" s="93">
        <f>INFO!$D$15</f>
        <v>0</v>
      </c>
      <c r="R490" s="94">
        <f>INFO!$D$17</f>
        <v>0</v>
      </c>
      <c r="S490" s="93">
        <f>INFO!$D$18</f>
        <v>0</v>
      </c>
      <c r="T490" s="93">
        <f>INFO!$D$19</f>
        <v>0</v>
      </c>
      <c r="U490" s="93">
        <f>INFO!$D$22</f>
        <v>0</v>
      </c>
      <c r="V490" s="93">
        <f>INFO!$D$23</f>
        <v>0</v>
      </c>
      <c r="W490" s="93">
        <f>INFO!$D$24</f>
        <v>0</v>
      </c>
      <c r="X490" s="93">
        <f>INFO!$D$25</f>
        <v>0</v>
      </c>
      <c r="Y490" s="93">
        <f>INFO!$D$26</f>
        <v>0</v>
      </c>
      <c r="Z490" s="93">
        <f>INFO!$D$27</f>
        <v>0</v>
      </c>
      <c r="AA490" s="93">
        <f>INFO!$D$28</f>
        <v>0</v>
      </c>
      <c r="AB490" s="93">
        <f>INFO!$D$29</f>
        <v>0</v>
      </c>
      <c r="AC490" s="95">
        <f>INFO!$J$10</f>
        <v>3812.0250000000001</v>
      </c>
      <c r="AD490" s="93">
        <f>INFO!$J$9</f>
        <v>45.75</v>
      </c>
      <c r="AE490" s="100"/>
    </row>
    <row r="491" spans="1:31">
      <c r="A491" s="37" t="s">
        <v>524</v>
      </c>
      <c r="B491" s="42" t="s">
        <v>303</v>
      </c>
      <c r="C491" s="83">
        <v>10127</v>
      </c>
      <c r="D491" s="104">
        <f>SUMIFS(MACROS!H:H,MACROS!C:C,B491)+SUMIFS(MACROS!H:H,MACROS!C:C,"CH.VM.SHDTSET")</f>
        <v>0</v>
      </c>
      <c r="E491" t="s">
        <v>0</v>
      </c>
      <c r="F491" s="48">
        <f>VLOOKUP(B491,MACROS!C:T,5,FALSE)</f>
        <v>178</v>
      </c>
      <c r="G491" s="104">
        <f>SUMIFS(MACROS!H:H,MACROS!C:C,B491)</f>
        <v>0</v>
      </c>
      <c r="H491" s="48">
        <f t="shared" si="20"/>
        <v>0</v>
      </c>
      <c r="I491" s="37">
        <f>INFO!$D$6</f>
        <v>0</v>
      </c>
      <c r="J491" s="37">
        <f>INFO!$D$7</f>
        <v>0</v>
      </c>
      <c r="K491" s="37">
        <f>INFO!$D$8</f>
        <v>0</v>
      </c>
      <c r="L491" s="37">
        <f>INFO!$D$9</f>
        <v>0</v>
      </c>
      <c r="M491" s="37">
        <f>INFO!$D$10</f>
        <v>0</v>
      </c>
      <c r="N491" s="37">
        <f>INFO!$D$11</f>
        <v>0</v>
      </c>
      <c r="O491" s="37">
        <f>INFO!$D$13</f>
        <v>0</v>
      </c>
      <c r="P491" s="37">
        <f>INFO!$D$14</f>
        <v>0</v>
      </c>
      <c r="Q491" s="37">
        <f>INFO!$D$15</f>
        <v>0</v>
      </c>
      <c r="R491" s="53">
        <f>INFO!$D$17</f>
        <v>0</v>
      </c>
      <c r="S491" s="37">
        <f>INFO!$D$18</f>
        <v>0</v>
      </c>
      <c r="T491" s="37">
        <f>INFO!$D$19</f>
        <v>0</v>
      </c>
      <c r="U491" s="37">
        <f>INFO!$D$22</f>
        <v>0</v>
      </c>
      <c r="V491" s="37">
        <f>INFO!$D$23</f>
        <v>0</v>
      </c>
      <c r="W491" s="37">
        <f>INFO!$D$24</f>
        <v>0</v>
      </c>
      <c r="X491" s="37">
        <f>INFO!$D$25</f>
        <v>0</v>
      </c>
      <c r="Y491" s="37">
        <f>INFO!$D$26</f>
        <v>0</v>
      </c>
      <c r="Z491" s="37">
        <f>INFO!$D$27</f>
        <v>0</v>
      </c>
      <c r="AA491" s="37">
        <f>INFO!$D$28</f>
        <v>0</v>
      </c>
      <c r="AB491" s="37">
        <f>INFO!$D$29</f>
        <v>0</v>
      </c>
      <c r="AC491" s="54">
        <f>INFO!$J$10</f>
        <v>3812.0250000000001</v>
      </c>
      <c r="AD491" s="37">
        <f>INFO!$J$9</f>
        <v>45.75</v>
      </c>
      <c r="AE491" s="37">
        <f>IF($G$490&gt;0,10*$G$490/D491,0)</f>
        <v>0</v>
      </c>
    </row>
    <row r="492" spans="1:31">
      <c r="A492" s="37" t="s">
        <v>525</v>
      </c>
      <c r="B492" s="42" t="s">
        <v>305</v>
      </c>
      <c r="C492" s="83">
        <v>10127</v>
      </c>
      <c r="D492" s="104">
        <f>SUMIFS(MACROS!H:H,MACROS!C:C,B492)+SUMIFS(MACROS!H:H,MACROS!C:C,"CH.VM.SHDTSET")</f>
        <v>0</v>
      </c>
      <c r="E492" t="s">
        <v>0</v>
      </c>
      <c r="F492" s="48">
        <f>VLOOKUP(B492,MACROS!C:T,5,FALSE)</f>
        <v>165</v>
      </c>
      <c r="G492" s="104">
        <f>SUMIFS(MACROS!H:H,MACROS!C:C,B492)</f>
        <v>0</v>
      </c>
      <c r="H492" s="48">
        <f t="shared" si="20"/>
        <v>0</v>
      </c>
      <c r="I492" s="37">
        <f>INFO!$D$6</f>
        <v>0</v>
      </c>
      <c r="J492" s="37">
        <f>INFO!$D$7</f>
        <v>0</v>
      </c>
      <c r="K492" s="37">
        <f>INFO!$D$8</f>
        <v>0</v>
      </c>
      <c r="L492" s="37">
        <f>INFO!$D$9</f>
        <v>0</v>
      </c>
      <c r="M492" s="37">
        <f>INFO!$D$10</f>
        <v>0</v>
      </c>
      <c r="N492" s="37">
        <f>INFO!$D$11</f>
        <v>0</v>
      </c>
      <c r="O492" s="37">
        <f>INFO!$D$13</f>
        <v>0</v>
      </c>
      <c r="P492" s="37">
        <f>INFO!$D$14</f>
        <v>0</v>
      </c>
      <c r="Q492" s="37">
        <f>INFO!$D$15</f>
        <v>0</v>
      </c>
      <c r="R492" s="53">
        <f>INFO!$D$17</f>
        <v>0</v>
      </c>
      <c r="S492" s="37">
        <f>INFO!$D$18</f>
        <v>0</v>
      </c>
      <c r="T492" s="37">
        <f>INFO!$D$19</f>
        <v>0</v>
      </c>
      <c r="U492" s="37">
        <f>INFO!$D$22</f>
        <v>0</v>
      </c>
      <c r="V492" s="37">
        <f>INFO!$D$23</f>
        <v>0</v>
      </c>
      <c r="W492" s="37">
        <f>INFO!$D$24</f>
        <v>0</v>
      </c>
      <c r="X492" s="37">
        <f>INFO!$D$25</f>
        <v>0</v>
      </c>
      <c r="Y492" s="37">
        <f>INFO!$D$26</f>
        <v>0</v>
      </c>
      <c r="Z492" s="37">
        <f>INFO!$D$27</f>
        <v>0</v>
      </c>
      <c r="AA492" s="37">
        <f>INFO!$D$28</f>
        <v>0</v>
      </c>
      <c r="AB492" s="37">
        <f>INFO!$D$29</f>
        <v>0</v>
      </c>
      <c r="AC492" s="54">
        <f>INFO!$J$10</f>
        <v>3812.0250000000001</v>
      </c>
      <c r="AD492" s="37">
        <f>INFO!$J$9</f>
        <v>45.75</v>
      </c>
      <c r="AE492" s="37">
        <f t="shared" ref="AE492:AE504" si="23">IF($G$490&gt;0,10*$G$490/D492,0)</f>
        <v>0</v>
      </c>
    </row>
    <row r="493" spans="1:31">
      <c r="A493" s="37" t="s">
        <v>526</v>
      </c>
      <c r="B493" s="42" t="s">
        <v>307</v>
      </c>
      <c r="C493" s="83">
        <v>10127</v>
      </c>
      <c r="D493" s="104">
        <f>SUMIFS(MACROS!H:H,MACROS!C:C,B493)+SUMIFS(MACROS!H:H,MACROS!C:C,"CH.VM.SHDTSET")</f>
        <v>0</v>
      </c>
      <c r="E493" t="s">
        <v>0</v>
      </c>
      <c r="F493" s="48">
        <f>VLOOKUP(B493,MACROS!C:T,5,FALSE)</f>
        <v>156</v>
      </c>
      <c r="G493" s="104">
        <f>SUMIFS(MACROS!H:H,MACROS!C:C,B493)</f>
        <v>0</v>
      </c>
      <c r="H493" s="48">
        <f t="shared" si="20"/>
        <v>0</v>
      </c>
      <c r="I493" s="37">
        <f>INFO!$D$6</f>
        <v>0</v>
      </c>
      <c r="J493" s="37">
        <f>INFO!$D$7</f>
        <v>0</v>
      </c>
      <c r="K493" s="37">
        <f>INFO!$D$8</f>
        <v>0</v>
      </c>
      <c r="L493" s="37">
        <f>INFO!$D$9</f>
        <v>0</v>
      </c>
      <c r="M493" s="37">
        <f>INFO!$D$10</f>
        <v>0</v>
      </c>
      <c r="N493" s="37">
        <f>INFO!$D$11</f>
        <v>0</v>
      </c>
      <c r="O493" s="37">
        <f>INFO!$D$13</f>
        <v>0</v>
      </c>
      <c r="P493" s="37">
        <f>INFO!$D$14</f>
        <v>0</v>
      </c>
      <c r="Q493" s="37">
        <f>INFO!$D$15</f>
        <v>0</v>
      </c>
      <c r="R493" s="53">
        <f>INFO!$D$17</f>
        <v>0</v>
      </c>
      <c r="S493" s="37">
        <f>INFO!$D$18</f>
        <v>0</v>
      </c>
      <c r="T493" s="37">
        <f>INFO!$D$19</f>
        <v>0</v>
      </c>
      <c r="U493" s="37">
        <f>INFO!$D$22</f>
        <v>0</v>
      </c>
      <c r="V493" s="37">
        <f>INFO!$D$23</f>
        <v>0</v>
      </c>
      <c r="W493" s="37">
        <f>INFO!$D$24</f>
        <v>0</v>
      </c>
      <c r="X493" s="37">
        <f>INFO!$D$25</f>
        <v>0</v>
      </c>
      <c r="Y493" s="37">
        <f>INFO!$D$26</f>
        <v>0</v>
      </c>
      <c r="Z493" s="37">
        <f>INFO!$D$27</f>
        <v>0</v>
      </c>
      <c r="AA493" s="37">
        <f>INFO!$D$28</f>
        <v>0</v>
      </c>
      <c r="AB493" s="37">
        <f>INFO!$D$29</f>
        <v>0</v>
      </c>
      <c r="AC493" s="54">
        <f>INFO!$J$10</f>
        <v>3812.0250000000001</v>
      </c>
      <c r="AD493" s="37">
        <f>INFO!$J$9</f>
        <v>45.75</v>
      </c>
      <c r="AE493" s="37">
        <f t="shared" si="23"/>
        <v>0</v>
      </c>
    </row>
    <row r="494" spans="1:31">
      <c r="A494" t="s">
        <v>527</v>
      </c>
      <c r="B494" s="42" t="s">
        <v>309</v>
      </c>
      <c r="C494" s="83">
        <v>10127</v>
      </c>
      <c r="D494" s="104">
        <f>SUMIFS(MACROS!H:H,MACROS!C:C,B494)+SUMIFS(MACROS!H:H,MACROS!C:C,"CH.VM.SHDTSET")</f>
        <v>0</v>
      </c>
      <c r="E494" t="s">
        <v>0</v>
      </c>
      <c r="F494" s="48">
        <f>VLOOKUP(B494,MACROS!C:T,5,FALSE)</f>
        <v>157.5</v>
      </c>
      <c r="G494" s="104">
        <f>SUMIFS(MACROS!H:H,MACROS!C:C,B494)</f>
        <v>0</v>
      </c>
      <c r="H494" s="48">
        <f t="shared" si="20"/>
        <v>0</v>
      </c>
      <c r="I494" s="37">
        <f>INFO!$D$6</f>
        <v>0</v>
      </c>
      <c r="J494" s="37">
        <f>INFO!$D$7</f>
        <v>0</v>
      </c>
      <c r="K494" s="37">
        <f>INFO!$D$8</f>
        <v>0</v>
      </c>
      <c r="L494" s="37">
        <f>INFO!$D$9</f>
        <v>0</v>
      </c>
      <c r="M494" s="37">
        <f>INFO!$D$10</f>
        <v>0</v>
      </c>
      <c r="N494" s="37">
        <f>INFO!$D$11</f>
        <v>0</v>
      </c>
      <c r="O494" s="37">
        <f>INFO!$D$13</f>
        <v>0</v>
      </c>
      <c r="P494" s="37">
        <f>INFO!$D$14</f>
        <v>0</v>
      </c>
      <c r="Q494" s="37">
        <f>INFO!$D$15</f>
        <v>0</v>
      </c>
      <c r="R494" s="53">
        <f>INFO!$D$17</f>
        <v>0</v>
      </c>
      <c r="S494" s="37">
        <f>INFO!$D$18</f>
        <v>0</v>
      </c>
      <c r="T494" s="37">
        <f>INFO!$D$19</f>
        <v>0</v>
      </c>
      <c r="U494" s="37">
        <f>INFO!$D$22</f>
        <v>0</v>
      </c>
      <c r="V494" s="37">
        <f>INFO!$D$23</f>
        <v>0</v>
      </c>
      <c r="W494" s="37">
        <f>INFO!$D$24</f>
        <v>0</v>
      </c>
      <c r="X494" s="37">
        <f>INFO!$D$25</f>
        <v>0</v>
      </c>
      <c r="Y494" s="37">
        <f>INFO!$D$26</f>
        <v>0</v>
      </c>
      <c r="Z494" s="37">
        <f>INFO!$D$27</f>
        <v>0</v>
      </c>
      <c r="AA494" s="37">
        <f>INFO!$D$28</f>
        <v>0</v>
      </c>
      <c r="AB494" s="37">
        <f>INFO!$D$29</f>
        <v>0</v>
      </c>
      <c r="AC494" s="54">
        <f>INFO!$J$10</f>
        <v>3812.0250000000001</v>
      </c>
      <c r="AD494" s="37">
        <f>INFO!$J$9</f>
        <v>45.75</v>
      </c>
      <c r="AE494" s="37">
        <f t="shared" si="23"/>
        <v>0</v>
      </c>
    </row>
    <row r="495" spans="1:31">
      <c r="A495" t="s">
        <v>528</v>
      </c>
      <c r="B495" s="42" t="s">
        <v>311</v>
      </c>
      <c r="C495" s="83">
        <v>10127</v>
      </c>
      <c r="D495" s="104">
        <f>SUMIFS(MACROS!H:H,MACROS!C:C,B495)+SUMIFS(MACROS!H:H,MACROS!C:C,"CH.VM.SHDTSET")</f>
        <v>0</v>
      </c>
      <c r="E495" t="s">
        <v>0</v>
      </c>
      <c r="F495" s="48">
        <f>VLOOKUP(B495,MACROS!C:T,5,FALSE)</f>
        <v>191.5</v>
      </c>
      <c r="G495" s="104">
        <f>SUMIFS(MACROS!H:H,MACROS!C:C,B495)</f>
        <v>0</v>
      </c>
      <c r="H495" s="48">
        <f t="shared" si="20"/>
        <v>0</v>
      </c>
      <c r="I495" s="37">
        <f>INFO!$D$6</f>
        <v>0</v>
      </c>
      <c r="J495" s="37">
        <f>INFO!$D$7</f>
        <v>0</v>
      </c>
      <c r="K495" s="37">
        <f>INFO!$D$8</f>
        <v>0</v>
      </c>
      <c r="L495" s="37">
        <f>INFO!$D$9</f>
        <v>0</v>
      </c>
      <c r="M495" s="37">
        <f>INFO!$D$10</f>
        <v>0</v>
      </c>
      <c r="N495" s="37">
        <f>INFO!$D$11</f>
        <v>0</v>
      </c>
      <c r="O495" s="37">
        <f>INFO!$D$13</f>
        <v>0</v>
      </c>
      <c r="P495" s="37">
        <f>INFO!$D$14</f>
        <v>0</v>
      </c>
      <c r="Q495" s="37">
        <f>INFO!$D$15</f>
        <v>0</v>
      </c>
      <c r="R495" s="53">
        <f>INFO!$D$17</f>
        <v>0</v>
      </c>
      <c r="S495" s="37">
        <f>INFO!$D$18</f>
        <v>0</v>
      </c>
      <c r="T495" s="37">
        <f>INFO!$D$19</f>
        <v>0</v>
      </c>
      <c r="U495" s="37">
        <f>INFO!$D$22</f>
        <v>0</v>
      </c>
      <c r="V495" s="37">
        <f>INFO!$D$23</f>
        <v>0</v>
      </c>
      <c r="W495" s="37">
        <f>INFO!$D$24</f>
        <v>0</v>
      </c>
      <c r="X495" s="37">
        <f>INFO!$D$25</f>
        <v>0</v>
      </c>
      <c r="Y495" s="37">
        <f>INFO!$D$26</f>
        <v>0</v>
      </c>
      <c r="Z495" s="37">
        <f>INFO!$D$27</f>
        <v>0</v>
      </c>
      <c r="AA495" s="37">
        <f>INFO!$D$28</f>
        <v>0</v>
      </c>
      <c r="AB495" s="37">
        <f>INFO!$D$29</f>
        <v>0</v>
      </c>
      <c r="AC495" s="54">
        <f>INFO!$J$10</f>
        <v>3812.0250000000001</v>
      </c>
      <c r="AD495" s="37">
        <f>INFO!$J$9</f>
        <v>45.75</v>
      </c>
      <c r="AE495" s="37">
        <f t="shared" si="23"/>
        <v>0</v>
      </c>
    </row>
    <row r="496" spans="1:31">
      <c r="A496" t="s">
        <v>529</v>
      </c>
      <c r="B496" s="42" t="s">
        <v>313</v>
      </c>
      <c r="C496" s="83">
        <v>10127</v>
      </c>
      <c r="D496" s="104">
        <f>SUMIFS(MACROS!H:H,MACROS!C:C,B496)+SUMIFS(MACROS!H:H,MACROS!C:C,"CH.VM.SHDTSET")</f>
        <v>0</v>
      </c>
      <c r="E496" t="s">
        <v>0</v>
      </c>
      <c r="F496" s="48">
        <f>VLOOKUP(B496,MACROS!C:T,5,FALSE)</f>
        <v>148</v>
      </c>
      <c r="G496" s="104">
        <f>SUMIFS(MACROS!H:H,MACROS!C:C,B496)</f>
        <v>0</v>
      </c>
      <c r="H496" s="48">
        <f t="shared" si="20"/>
        <v>0</v>
      </c>
      <c r="I496" s="37">
        <f>INFO!$D$6</f>
        <v>0</v>
      </c>
      <c r="J496" s="37">
        <f>INFO!$D$7</f>
        <v>0</v>
      </c>
      <c r="K496" s="37">
        <f>INFO!$D$8</f>
        <v>0</v>
      </c>
      <c r="L496" s="37">
        <f>INFO!$D$9</f>
        <v>0</v>
      </c>
      <c r="M496" s="37">
        <f>INFO!$D$10</f>
        <v>0</v>
      </c>
      <c r="N496" s="37">
        <f>INFO!$D$11</f>
        <v>0</v>
      </c>
      <c r="O496" s="37">
        <f>INFO!$D$13</f>
        <v>0</v>
      </c>
      <c r="P496" s="37">
        <f>INFO!$D$14</f>
        <v>0</v>
      </c>
      <c r="Q496" s="37">
        <f>INFO!$D$15</f>
        <v>0</v>
      </c>
      <c r="R496" s="53">
        <f>INFO!$D$17</f>
        <v>0</v>
      </c>
      <c r="S496" s="37">
        <f>INFO!$D$18</f>
        <v>0</v>
      </c>
      <c r="T496" s="37">
        <f>INFO!$D$19</f>
        <v>0</v>
      </c>
      <c r="U496" s="37">
        <f>INFO!$D$22</f>
        <v>0</v>
      </c>
      <c r="V496" s="37">
        <f>INFO!$D$23</f>
        <v>0</v>
      </c>
      <c r="W496" s="37">
        <f>INFO!$D$24</f>
        <v>0</v>
      </c>
      <c r="X496" s="37">
        <f>INFO!$D$25</f>
        <v>0</v>
      </c>
      <c r="Y496" s="37">
        <f>INFO!$D$26</f>
        <v>0</v>
      </c>
      <c r="Z496" s="37">
        <f>INFO!$D$27</f>
        <v>0</v>
      </c>
      <c r="AA496" s="37">
        <f>INFO!$D$28</f>
        <v>0</v>
      </c>
      <c r="AB496" s="37">
        <f>INFO!$D$29</f>
        <v>0</v>
      </c>
      <c r="AC496" s="54">
        <f>INFO!$J$10</f>
        <v>3812.0250000000001</v>
      </c>
      <c r="AD496" s="37">
        <f>INFO!$J$9</f>
        <v>45.75</v>
      </c>
      <c r="AE496" s="37">
        <f t="shared" si="23"/>
        <v>0</v>
      </c>
    </row>
    <row r="497" spans="1:31">
      <c r="A497" t="s">
        <v>530</v>
      </c>
      <c r="B497" s="42" t="s">
        <v>315</v>
      </c>
      <c r="C497" s="83">
        <v>10127</v>
      </c>
      <c r="D497" s="104">
        <f>SUMIFS(MACROS!H:H,MACROS!C:C,B497)+SUMIFS(MACROS!H:H,MACROS!C:C,"CH.VM.SHDTSET")</f>
        <v>0</v>
      </c>
      <c r="E497" t="s">
        <v>0</v>
      </c>
      <c r="F497" s="48">
        <f>VLOOKUP(B497,MACROS!C:T,5,FALSE)</f>
        <v>154.5</v>
      </c>
      <c r="G497" s="104">
        <f>SUMIFS(MACROS!H:H,MACROS!C:C,B497)</f>
        <v>0</v>
      </c>
      <c r="H497" s="48">
        <f t="shared" ref="H497:H560" si="24">F497*G497</f>
        <v>0</v>
      </c>
      <c r="I497" s="37">
        <f>INFO!$D$6</f>
        <v>0</v>
      </c>
      <c r="J497" s="37">
        <f>INFO!$D$7</f>
        <v>0</v>
      </c>
      <c r="K497" s="37">
        <f>INFO!$D$8</f>
        <v>0</v>
      </c>
      <c r="L497" s="37">
        <f>INFO!$D$9</f>
        <v>0</v>
      </c>
      <c r="M497" s="37">
        <f>INFO!$D$10</f>
        <v>0</v>
      </c>
      <c r="N497" s="37">
        <f>INFO!$D$11</f>
        <v>0</v>
      </c>
      <c r="O497" s="37">
        <f>INFO!$D$13</f>
        <v>0</v>
      </c>
      <c r="P497" s="37">
        <f>INFO!$D$14</f>
        <v>0</v>
      </c>
      <c r="Q497" s="37">
        <f>INFO!$D$15</f>
        <v>0</v>
      </c>
      <c r="R497" s="53">
        <f>INFO!$D$17</f>
        <v>0</v>
      </c>
      <c r="S497" s="37">
        <f>INFO!$D$18</f>
        <v>0</v>
      </c>
      <c r="T497" s="37">
        <f>INFO!$D$19</f>
        <v>0</v>
      </c>
      <c r="U497" s="37">
        <f>INFO!$D$22</f>
        <v>0</v>
      </c>
      <c r="V497" s="37">
        <f>INFO!$D$23</f>
        <v>0</v>
      </c>
      <c r="W497" s="37">
        <f>INFO!$D$24</f>
        <v>0</v>
      </c>
      <c r="X497" s="37">
        <f>INFO!$D$25</f>
        <v>0</v>
      </c>
      <c r="Y497" s="37">
        <f>INFO!$D$26</f>
        <v>0</v>
      </c>
      <c r="Z497" s="37">
        <f>INFO!$D$27</f>
        <v>0</v>
      </c>
      <c r="AA497" s="37">
        <f>INFO!$D$28</f>
        <v>0</v>
      </c>
      <c r="AB497" s="37">
        <f>INFO!$D$29</f>
        <v>0</v>
      </c>
      <c r="AC497" s="54">
        <f>INFO!$J$10</f>
        <v>3812.0250000000001</v>
      </c>
      <c r="AD497" s="37">
        <f>INFO!$J$9</f>
        <v>45.75</v>
      </c>
      <c r="AE497" s="37">
        <f t="shared" si="23"/>
        <v>0</v>
      </c>
    </row>
    <row r="498" spans="1:31">
      <c r="A498" t="s">
        <v>531</v>
      </c>
      <c r="B498" s="42" t="s">
        <v>317</v>
      </c>
      <c r="C498" s="83">
        <v>10127</v>
      </c>
      <c r="D498" s="104">
        <f>SUMIFS(MACROS!H:H,MACROS!C:C,B498)+SUMIFS(MACROS!H:H,MACROS!C:C,"CH.VM.SHDTSET")</f>
        <v>0</v>
      </c>
      <c r="E498" t="s">
        <v>0</v>
      </c>
      <c r="F498" s="48">
        <f>VLOOKUP(B498,MACROS!C:T,5,FALSE)</f>
        <v>143</v>
      </c>
      <c r="G498" s="104">
        <f>SUMIFS(MACROS!H:H,MACROS!C:C,B498)</f>
        <v>0</v>
      </c>
      <c r="H498" s="48">
        <f t="shared" si="24"/>
        <v>0</v>
      </c>
      <c r="I498" s="37">
        <f>INFO!$D$6</f>
        <v>0</v>
      </c>
      <c r="J498" s="37">
        <f>INFO!$D$7</f>
        <v>0</v>
      </c>
      <c r="K498" s="37">
        <f>INFO!$D$8</f>
        <v>0</v>
      </c>
      <c r="L498" s="37">
        <f>INFO!$D$9</f>
        <v>0</v>
      </c>
      <c r="M498" s="37">
        <f>INFO!$D$10</f>
        <v>0</v>
      </c>
      <c r="N498" s="37">
        <f>INFO!$D$11</f>
        <v>0</v>
      </c>
      <c r="O498" s="37">
        <f>INFO!$D$13</f>
        <v>0</v>
      </c>
      <c r="P498" s="37">
        <f>INFO!$D$14</f>
        <v>0</v>
      </c>
      <c r="Q498" s="37">
        <f>INFO!$D$15</f>
        <v>0</v>
      </c>
      <c r="R498" s="53">
        <f>INFO!$D$17</f>
        <v>0</v>
      </c>
      <c r="S498" s="37">
        <f>INFO!$D$18</f>
        <v>0</v>
      </c>
      <c r="T498" s="37">
        <f>INFO!$D$19</f>
        <v>0</v>
      </c>
      <c r="U498" s="37">
        <f>INFO!$D$22</f>
        <v>0</v>
      </c>
      <c r="V498" s="37">
        <f>INFO!$D$23</f>
        <v>0</v>
      </c>
      <c r="W498" s="37">
        <f>INFO!$D$24</f>
        <v>0</v>
      </c>
      <c r="X498" s="37">
        <f>INFO!$D$25</f>
        <v>0</v>
      </c>
      <c r="Y498" s="37">
        <f>INFO!$D$26</f>
        <v>0</v>
      </c>
      <c r="Z498" s="37">
        <f>INFO!$D$27</f>
        <v>0</v>
      </c>
      <c r="AA498" s="37">
        <f>INFO!$D$28</f>
        <v>0</v>
      </c>
      <c r="AB498" s="37">
        <f>INFO!$D$29</f>
        <v>0</v>
      </c>
      <c r="AC498" s="54">
        <f>INFO!$J$10</f>
        <v>3812.0250000000001</v>
      </c>
      <c r="AD498" s="37">
        <f>INFO!$J$9</f>
        <v>45.75</v>
      </c>
      <c r="AE498" s="37">
        <f t="shared" si="23"/>
        <v>0</v>
      </c>
    </row>
    <row r="499" spans="1:31">
      <c r="A499" t="s">
        <v>532</v>
      </c>
      <c r="B499" s="42" t="s">
        <v>319</v>
      </c>
      <c r="C499" s="83">
        <v>10127</v>
      </c>
      <c r="D499" s="104">
        <f>SUMIFS(MACROS!H:H,MACROS!C:C,B499)+SUMIFS(MACROS!H:H,MACROS!C:C,"CH.VM.SHDTSET")</f>
        <v>0</v>
      </c>
      <c r="E499" t="s">
        <v>0</v>
      </c>
      <c r="F499" s="48">
        <f>VLOOKUP(B499,MACROS!C:T,5,FALSE)</f>
        <v>174.5</v>
      </c>
      <c r="G499" s="104">
        <f>SUMIFS(MACROS!H:H,MACROS!C:C,B499)</f>
        <v>0</v>
      </c>
      <c r="H499" s="48">
        <f t="shared" si="24"/>
        <v>0</v>
      </c>
      <c r="I499" s="37">
        <f>INFO!$D$6</f>
        <v>0</v>
      </c>
      <c r="J499" s="37">
        <f>INFO!$D$7</f>
        <v>0</v>
      </c>
      <c r="K499" s="37">
        <f>INFO!$D$8</f>
        <v>0</v>
      </c>
      <c r="L499" s="37">
        <f>INFO!$D$9</f>
        <v>0</v>
      </c>
      <c r="M499" s="37">
        <f>INFO!$D$10</f>
        <v>0</v>
      </c>
      <c r="N499" s="37">
        <f>INFO!$D$11</f>
        <v>0</v>
      </c>
      <c r="O499" s="37">
        <f>INFO!$D$13</f>
        <v>0</v>
      </c>
      <c r="P499" s="37">
        <f>INFO!$D$14</f>
        <v>0</v>
      </c>
      <c r="Q499" s="37">
        <f>INFO!$D$15</f>
        <v>0</v>
      </c>
      <c r="R499" s="53">
        <f>INFO!$D$17</f>
        <v>0</v>
      </c>
      <c r="S499" s="37">
        <f>INFO!$D$18</f>
        <v>0</v>
      </c>
      <c r="T499" s="37">
        <f>INFO!$D$19</f>
        <v>0</v>
      </c>
      <c r="U499" s="37">
        <f>INFO!$D$22</f>
        <v>0</v>
      </c>
      <c r="V499" s="37">
        <f>INFO!$D$23</f>
        <v>0</v>
      </c>
      <c r="W499" s="37">
        <f>INFO!$D$24</f>
        <v>0</v>
      </c>
      <c r="X499" s="37">
        <f>INFO!$D$25</f>
        <v>0</v>
      </c>
      <c r="Y499" s="37">
        <f>INFO!$D$26</f>
        <v>0</v>
      </c>
      <c r="Z499" s="37">
        <f>INFO!$D$27</f>
        <v>0</v>
      </c>
      <c r="AA499" s="37">
        <f>INFO!$D$28</f>
        <v>0</v>
      </c>
      <c r="AB499" s="37">
        <f>INFO!$D$29</f>
        <v>0</v>
      </c>
      <c r="AC499" s="54">
        <f>INFO!$J$10</f>
        <v>3812.0250000000001</v>
      </c>
      <c r="AD499" s="37">
        <f>INFO!$J$9</f>
        <v>45.75</v>
      </c>
      <c r="AE499" s="37">
        <f t="shared" si="23"/>
        <v>0</v>
      </c>
    </row>
    <row r="500" spans="1:31">
      <c r="A500" t="s">
        <v>533</v>
      </c>
      <c r="B500" s="42" t="s">
        <v>321</v>
      </c>
      <c r="C500" s="83">
        <v>10127</v>
      </c>
      <c r="D500" s="104">
        <f>SUMIFS(MACROS!H:H,MACROS!C:C,B500)+SUMIFS(MACROS!H:H,MACROS!C:C,"CH.VM.SHDTSET")</f>
        <v>0</v>
      </c>
      <c r="E500" t="s">
        <v>0</v>
      </c>
      <c r="F500" s="48">
        <f>VLOOKUP(B500,MACROS!C:T,5,FALSE)</f>
        <v>138</v>
      </c>
      <c r="G500" s="104">
        <f>SUMIFS(MACROS!H:H,MACROS!C:C,B500)</f>
        <v>0</v>
      </c>
      <c r="H500" s="48">
        <f t="shared" si="24"/>
        <v>0</v>
      </c>
      <c r="I500" s="37">
        <f>INFO!$D$6</f>
        <v>0</v>
      </c>
      <c r="J500" s="37">
        <f>INFO!$D$7</f>
        <v>0</v>
      </c>
      <c r="K500" s="37">
        <f>INFO!$D$8</f>
        <v>0</v>
      </c>
      <c r="L500" s="37">
        <f>INFO!$D$9</f>
        <v>0</v>
      </c>
      <c r="M500" s="37">
        <f>INFO!$D$10</f>
        <v>0</v>
      </c>
      <c r="N500" s="37">
        <f>INFO!$D$11</f>
        <v>0</v>
      </c>
      <c r="O500" s="37">
        <f>INFO!$D$13</f>
        <v>0</v>
      </c>
      <c r="P500" s="37">
        <f>INFO!$D$14</f>
        <v>0</v>
      </c>
      <c r="Q500" s="37">
        <f>INFO!$D$15</f>
        <v>0</v>
      </c>
      <c r="R500" s="53">
        <f>INFO!$D$17</f>
        <v>0</v>
      </c>
      <c r="S500" s="37">
        <f>INFO!$D$18</f>
        <v>0</v>
      </c>
      <c r="T500" s="37">
        <f>INFO!$D$19</f>
        <v>0</v>
      </c>
      <c r="U500" s="37">
        <f>INFO!$D$22</f>
        <v>0</v>
      </c>
      <c r="V500" s="37">
        <f>INFO!$D$23</f>
        <v>0</v>
      </c>
      <c r="W500" s="37">
        <f>INFO!$D$24</f>
        <v>0</v>
      </c>
      <c r="X500" s="37">
        <f>INFO!$D$25</f>
        <v>0</v>
      </c>
      <c r="Y500" s="37">
        <f>INFO!$D$26</f>
        <v>0</v>
      </c>
      <c r="Z500" s="37">
        <f>INFO!$D$27</f>
        <v>0</v>
      </c>
      <c r="AA500" s="37">
        <f>INFO!$D$28</f>
        <v>0</v>
      </c>
      <c r="AB500" s="37">
        <f>INFO!$D$29</f>
        <v>0</v>
      </c>
      <c r="AC500" s="54">
        <f>INFO!$J$10</f>
        <v>3812.0250000000001</v>
      </c>
      <c r="AD500" s="37">
        <f>INFO!$J$9</f>
        <v>45.75</v>
      </c>
      <c r="AE500" s="37">
        <f t="shared" si="23"/>
        <v>0</v>
      </c>
    </row>
    <row r="501" spans="1:31">
      <c r="A501" t="s">
        <v>534</v>
      </c>
      <c r="B501" s="42" t="s">
        <v>323</v>
      </c>
      <c r="C501" s="83">
        <v>10127</v>
      </c>
      <c r="D501" s="104">
        <f>SUMIFS(MACROS!H:H,MACROS!C:C,B501)+SUMIFS(MACROS!H:H,MACROS!C:C,"CH.VM.SHDTSET")</f>
        <v>0</v>
      </c>
      <c r="E501" t="s">
        <v>0</v>
      </c>
      <c r="F501" s="48">
        <f>VLOOKUP(B501,MACROS!C:T,5,FALSE)</f>
        <v>154</v>
      </c>
      <c r="G501" s="104">
        <f>SUMIFS(MACROS!H:H,MACROS!C:C,B501)</f>
        <v>0</v>
      </c>
      <c r="H501" s="48">
        <f t="shared" si="24"/>
        <v>0</v>
      </c>
      <c r="I501" s="37">
        <f>INFO!$D$6</f>
        <v>0</v>
      </c>
      <c r="J501" s="37">
        <f>INFO!$D$7</f>
        <v>0</v>
      </c>
      <c r="K501" s="37">
        <f>INFO!$D$8</f>
        <v>0</v>
      </c>
      <c r="L501" s="37">
        <f>INFO!$D$9</f>
        <v>0</v>
      </c>
      <c r="M501" s="37">
        <f>INFO!$D$10</f>
        <v>0</v>
      </c>
      <c r="N501" s="37">
        <f>INFO!$D$11</f>
        <v>0</v>
      </c>
      <c r="O501" s="37">
        <f>INFO!$D$13</f>
        <v>0</v>
      </c>
      <c r="P501" s="37">
        <f>INFO!$D$14</f>
        <v>0</v>
      </c>
      <c r="Q501" s="37">
        <f>INFO!$D$15</f>
        <v>0</v>
      </c>
      <c r="R501" s="53">
        <f>INFO!$D$17</f>
        <v>0</v>
      </c>
      <c r="S501" s="37">
        <f>INFO!$D$18</f>
        <v>0</v>
      </c>
      <c r="T501" s="37">
        <f>INFO!$D$19</f>
        <v>0</v>
      </c>
      <c r="U501" s="37">
        <f>INFO!$D$22</f>
        <v>0</v>
      </c>
      <c r="V501" s="37">
        <f>INFO!$D$23</f>
        <v>0</v>
      </c>
      <c r="W501" s="37">
        <f>INFO!$D$24</f>
        <v>0</v>
      </c>
      <c r="X501" s="37">
        <f>INFO!$D$25</f>
        <v>0</v>
      </c>
      <c r="Y501" s="37">
        <f>INFO!$D$26</f>
        <v>0</v>
      </c>
      <c r="Z501" s="37">
        <f>INFO!$D$27</f>
        <v>0</v>
      </c>
      <c r="AA501" s="37">
        <f>INFO!$D$28</f>
        <v>0</v>
      </c>
      <c r="AB501" s="37">
        <f>INFO!$D$29</f>
        <v>0</v>
      </c>
      <c r="AC501" s="54">
        <f>INFO!$J$10</f>
        <v>3812.0250000000001</v>
      </c>
      <c r="AD501" s="37">
        <f>INFO!$J$9</f>
        <v>45.75</v>
      </c>
      <c r="AE501" s="37">
        <f t="shared" si="23"/>
        <v>0</v>
      </c>
    </row>
    <row r="502" spans="1:31">
      <c r="A502" t="s">
        <v>535</v>
      </c>
      <c r="B502" s="42" t="s">
        <v>325</v>
      </c>
      <c r="C502" s="83">
        <v>10127</v>
      </c>
      <c r="D502" s="104">
        <f>SUMIFS(MACROS!H:H,MACROS!C:C,B502)+SUMIFS(MACROS!H:H,MACROS!C:C,"CH.VM.SHDTSET")</f>
        <v>0</v>
      </c>
      <c r="E502" t="s">
        <v>0</v>
      </c>
      <c r="F502" s="48">
        <f>VLOOKUP(B502,MACROS!C:T,5,FALSE)</f>
        <v>196.5</v>
      </c>
      <c r="G502" s="104">
        <f>SUMIFS(MACROS!H:H,MACROS!C:C,B502)</f>
        <v>0</v>
      </c>
      <c r="H502" s="48">
        <f t="shared" si="24"/>
        <v>0</v>
      </c>
      <c r="I502" s="37">
        <f>INFO!$D$6</f>
        <v>0</v>
      </c>
      <c r="J502" s="37">
        <f>INFO!$D$7</f>
        <v>0</v>
      </c>
      <c r="K502" s="37">
        <f>INFO!$D$8</f>
        <v>0</v>
      </c>
      <c r="L502" s="37">
        <f>INFO!$D$9</f>
        <v>0</v>
      </c>
      <c r="M502" s="37">
        <f>INFO!$D$10</f>
        <v>0</v>
      </c>
      <c r="N502" s="37">
        <f>INFO!$D$11</f>
        <v>0</v>
      </c>
      <c r="O502" s="37">
        <f>INFO!$D$13</f>
        <v>0</v>
      </c>
      <c r="P502" s="37">
        <f>INFO!$D$14</f>
        <v>0</v>
      </c>
      <c r="Q502" s="37">
        <f>INFO!$D$15</f>
        <v>0</v>
      </c>
      <c r="R502" s="53">
        <f>INFO!$D$17</f>
        <v>0</v>
      </c>
      <c r="S502" s="37">
        <f>INFO!$D$18</f>
        <v>0</v>
      </c>
      <c r="T502" s="37">
        <f>INFO!$D$19</f>
        <v>0</v>
      </c>
      <c r="U502" s="37">
        <f>INFO!$D$22</f>
        <v>0</v>
      </c>
      <c r="V502" s="37">
        <f>INFO!$D$23</f>
        <v>0</v>
      </c>
      <c r="W502" s="37">
        <f>INFO!$D$24</f>
        <v>0</v>
      </c>
      <c r="X502" s="37">
        <f>INFO!$D$25</f>
        <v>0</v>
      </c>
      <c r="Y502" s="37">
        <f>INFO!$D$26</f>
        <v>0</v>
      </c>
      <c r="Z502" s="37">
        <f>INFO!$D$27</f>
        <v>0</v>
      </c>
      <c r="AA502" s="37">
        <f>INFO!$D$28</f>
        <v>0</v>
      </c>
      <c r="AB502" s="37">
        <f>INFO!$D$29</f>
        <v>0</v>
      </c>
      <c r="AC502" s="54">
        <f>INFO!$J$10</f>
        <v>3812.0250000000001</v>
      </c>
      <c r="AD502" s="37">
        <f>INFO!$J$9</f>
        <v>45.75</v>
      </c>
      <c r="AE502" s="37">
        <f t="shared" si="23"/>
        <v>0</v>
      </c>
    </row>
    <row r="503" spans="1:31">
      <c r="A503" t="s">
        <v>536</v>
      </c>
      <c r="B503" s="42" t="s">
        <v>327</v>
      </c>
      <c r="C503" s="83">
        <v>10127</v>
      </c>
      <c r="D503" s="104">
        <f>SUMIFS(MACROS!H:H,MACROS!C:C,B503)+SUMIFS(MACROS!H:H,MACROS!C:C,"CH.VM.SHDTSET")</f>
        <v>0</v>
      </c>
      <c r="E503" t="s">
        <v>0</v>
      </c>
      <c r="F503" s="48">
        <f>VLOOKUP(B503,MACROS!C:T,5,FALSE)</f>
        <v>166</v>
      </c>
      <c r="G503" s="104">
        <f>SUMIFS(MACROS!H:H,MACROS!C:C,B503)</f>
        <v>0</v>
      </c>
      <c r="H503" s="48">
        <f t="shared" si="24"/>
        <v>0</v>
      </c>
      <c r="I503" s="37">
        <f>INFO!$D$6</f>
        <v>0</v>
      </c>
      <c r="J503" s="37">
        <f>INFO!$D$7</f>
        <v>0</v>
      </c>
      <c r="K503" s="37">
        <f>INFO!$D$8</f>
        <v>0</v>
      </c>
      <c r="L503" s="37">
        <f>INFO!$D$9</f>
        <v>0</v>
      </c>
      <c r="M503" s="37">
        <f>INFO!$D$10</f>
        <v>0</v>
      </c>
      <c r="N503" s="37">
        <f>INFO!$D$11</f>
        <v>0</v>
      </c>
      <c r="O503" s="37">
        <f>INFO!$D$13</f>
        <v>0</v>
      </c>
      <c r="P503" s="37">
        <f>INFO!$D$14</f>
        <v>0</v>
      </c>
      <c r="Q503" s="37">
        <f>INFO!$D$15</f>
        <v>0</v>
      </c>
      <c r="R503" s="53">
        <f>INFO!$D$17</f>
        <v>0</v>
      </c>
      <c r="S503" s="37">
        <f>INFO!$D$18</f>
        <v>0</v>
      </c>
      <c r="T503" s="37">
        <f>INFO!$D$19</f>
        <v>0</v>
      </c>
      <c r="U503" s="37">
        <f>INFO!$D$22</f>
        <v>0</v>
      </c>
      <c r="V503" s="37">
        <f>INFO!$D$23</f>
        <v>0</v>
      </c>
      <c r="W503" s="37">
        <f>INFO!$D$24</f>
        <v>0</v>
      </c>
      <c r="X503" s="37">
        <f>INFO!$D$25</f>
        <v>0</v>
      </c>
      <c r="Y503" s="37">
        <f>INFO!$D$26</f>
        <v>0</v>
      </c>
      <c r="Z503" s="37">
        <f>INFO!$D$27</f>
        <v>0</v>
      </c>
      <c r="AA503" s="37">
        <f>INFO!$D$28</f>
        <v>0</v>
      </c>
      <c r="AB503" s="37">
        <f>INFO!$D$29</f>
        <v>0</v>
      </c>
      <c r="AC503" s="54">
        <f>INFO!$J$10</f>
        <v>3812.0250000000001</v>
      </c>
      <c r="AD503" s="37">
        <f>INFO!$J$9</f>
        <v>45.75</v>
      </c>
      <c r="AE503" s="37">
        <f t="shared" si="23"/>
        <v>0</v>
      </c>
    </row>
    <row r="504" spans="1:31">
      <c r="A504" s="37" t="s">
        <v>537</v>
      </c>
      <c r="B504" s="42" t="s">
        <v>329</v>
      </c>
      <c r="C504" s="83">
        <v>10127</v>
      </c>
      <c r="D504" s="104">
        <f>SUMIFS(MACROS!H:H,MACROS!C:C,B504)+SUMIFS(MACROS!H:H,MACROS!C:C,"CH.VM.SHDTSET")</f>
        <v>0</v>
      </c>
      <c r="E504" t="s">
        <v>0</v>
      </c>
      <c r="F504" s="48">
        <f>VLOOKUP(B504,MACROS!C:T,5,FALSE)</f>
        <v>177.5</v>
      </c>
      <c r="G504" s="104">
        <f>SUMIFS(MACROS!H:H,MACROS!C:C,B504)</f>
        <v>0</v>
      </c>
      <c r="H504" s="48">
        <f t="shared" si="24"/>
        <v>0</v>
      </c>
      <c r="I504" s="37">
        <f>INFO!$D$6</f>
        <v>0</v>
      </c>
      <c r="J504" s="37">
        <f>INFO!$D$7</f>
        <v>0</v>
      </c>
      <c r="K504" s="37">
        <f>INFO!$D$8</f>
        <v>0</v>
      </c>
      <c r="L504" s="37">
        <f>INFO!$D$9</f>
        <v>0</v>
      </c>
      <c r="M504" s="37">
        <f>INFO!$D$10</f>
        <v>0</v>
      </c>
      <c r="N504" s="37">
        <f>INFO!$D$11</f>
        <v>0</v>
      </c>
      <c r="O504" s="37">
        <f>INFO!$D$13</f>
        <v>0</v>
      </c>
      <c r="P504" s="37">
        <f>INFO!$D$14</f>
        <v>0</v>
      </c>
      <c r="Q504" s="37">
        <f>INFO!$D$15</f>
        <v>0</v>
      </c>
      <c r="R504" s="53">
        <f>INFO!$D$17</f>
        <v>0</v>
      </c>
      <c r="S504" s="37">
        <f>INFO!$D$18</f>
        <v>0</v>
      </c>
      <c r="T504" s="37">
        <f>INFO!$D$19</f>
        <v>0</v>
      </c>
      <c r="U504" s="37">
        <f>INFO!$D$22</f>
        <v>0</v>
      </c>
      <c r="V504" s="37">
        <f>INFO!$D$23</f>
        <v>0</v>
      </c>
      <c r="W504" s="37">
        <f>INFO!$D$24</f>
        <v>0</v>
      </c>
      <c r="X504" s="37">
        <f>INFO!$D$25</f>
        <v>0</v>
      </c>
      <c r="Y504" s="37">
        <f>INFO!$D$26</f>
        <v>0</v>
      </c>
      <c r="Z504" s="37">
        <f>INFO!$D$27</f>
        <v>0</v>
      </c>
      <c r="AA504" s="37">
        <f>INFO!$D$28</f>
        <v>0</v>
      </c>
      <c r="AB504" s="37">
        <f>INFO!$D$29</f>
        <v>0</v>
      </c>
      <c r="AC504" s="54">
        <f>INFO!$J$10</f>
        <v>3812.0250000000001</v>
      </c>
      <c r="AD504" s="37">
        <f>INFO!$J$9</f>
        <v>45.75</v>
      </c>
      <c r="AE504" s="37">
        <f t="shared" si="23"/>
        <v>0</v>
      </c>
    </row>
    <row r="505" spans="1:31">
      <c r="A505" s="91" t="s">
        <v>508</v>
      </c>
      <c r="B505" s="97" t="s">
        <v>270</v>
      </c>
      <c r="C505" s="98">
        <v>10085</v>
      </c>
      <c r="D505" s="103"/>
      <c r="E505" s="91" t="s">
        <v>1</v>
      </c>
      <c r="F505" s="92">
        <f>VLOOKUP(B505,MACROS!C:T,5,FALSE)</f>
        <v>1686.5</v>
      </c>
      <c r="G505" s="103">
        <f>SUMIFS(MACROS!I:I,MACROS!C:C,B505)</f>
        <v>0</v>
      </c>
      <c r="H505" s="92">
        <f t="shared" si="24"/>
        <v>0</v>
      </c>
      <c r="I505" s="93">
        <f>INFO!$D$6</f>
        <v>0</v>
      </c>
      <c r="J505" s="93">
        <f>INFO!$D$7</f>
        <v>0</v>
      </c>
      <c r="K505" s="93">
        <f>INFO!$D$8</f>
        <v>0</v>
      </c>
      <c r="L505" s="93">
        <f>INFO!$D$9</f>
        <v>0</v>
      </c>
      <c r="M505" s="93">
        <f>INFO!$D$10</f>
        <v>0</v>
      </c>
      <c r="N505" s="93">
        <f>INFO!$D$11</f>
        <v>0</v>
      </c>
      <c r="O505" s="93">
        <f>INFO!$D$13</f>
        <v>0</v>
      </c>
      <c r="P505" s="93">
        <f>INFO!$D$14</f>
        <v>0</v>
      </c>
      <c r="Q505" s="93">
        <f>INFO!$D$15</f>
        <v>0</v>
      </c>
      <c r="R505" s="94">
        <f>INFO!$D$17</f>
        <v>0</v>
      </c>
      <c r="S505" s="93">
        <f>INFO!$D$18</f>
        <v>0</v>
      </c>
      <c r="T505" s="93">
        <f>INFO!$D$19</f>
        <v>0</v>
      </c>
      <c r="U505" s="93">
        <f>INFO!$D$22</f>
        <v>0</v>
      </c>
      <c r="V505" s="93">
        <f>INFO!$D$23</f>
        <v>0</v>
      </c>
      <c r="W505" s="93">
        <f>INFO!$D$24</f>
        <v>0</v>
      </c>
      <c r="X505" s="93">
        <f>INFO!$D$25</f>
        <v>0</v>
      </c>
      <c r="Y505" s="93">
        <f>INFO!$D$26</f>
        <v>0</v>
      </c>
      <c r="Z505" s="93">
        <f>INFO!$D$27</f>
        <v>0</v>
      </c>
      <c r="AA505" s="93">
        <f>INFO!$D$28</f>
        <v>0</v>
      </c>
      <c r="AB505" s="93">
        <f>INFO!$D$29</f>
        <v>0</v>
      </c>
      <c r="AC505" s="95">
        <f>INFO!$J$10</f>
        <v>3812.0250000000001</v>
      </c>
      <c r="AD505" s="93">
        <f>INFO!$J$9</f>
        <v>45.75</v>
      </c>
      <c r="AE505" s="100"/>
    </row>
    <row r="506" spans="1:31">
      <c r="A506" s="37" t="s">
        <v>509</v>
      </c>
      <c r="B506" s="42" t="s">
        <v>273</v>
      </c>
      <c r="C506" s="38">
        <v>10085</v>
      </c>
      <c r="D506" s="104">
        <f>SUMIFS(MACROS!I:I,MACROS!$C:$C,$B506)+SUMIFS(MACROS!I:I,MACROS!$C:$C,"CH.VM.SHSET")</f>
        <v>0</v>
      </c>
      <c r="E506" t="s">
        <v>1</v>
      </c>
      <c r="F506" s="48">
        <f>VLOOKUP(B506,MACROS!C:T,5,FALSE)</f>
        <v>144.5</v>
      </c>
      <c r="G506" s="104">
        <f>SUMIFS(MACROS!I:I,MACROS!C:C,B506)</f>
        <v>0</v>
      </c>
      <c r="H506" s="48">
        <f t="shared" si="24"/>
        <v>0</v>
      </c>
      <c r="I506" s="37">
        <f>INFO!$D$6</f>
        <v>0</v>
      </c>
      <c r="J506" s="37">
        <f>INFO!$D$7</f>
        <v>0</v>
      </c>
      <c r="K506" s="37">
        <f>INFO!$D$8</f>
        <v>0</v>
      </c>
      <c r="L506" s="37">
        <f>INFO!$D$9</f>
        <v>0</v>
      </c>
      <c r="M506" s="37">
        <f>INFO!$D$10</f>
        <v>0</v>
      </c>
      <c r="N506" s="37">
        <f>INFO!$D$11</f>
        <v>0</v>
      </c>
      <c r="O506" s="37">
        <f>INFO!$D$13</f>
        <v>0</v>
      </c>
      <c r="P506" s="37">
        <f>INFO!$D$14</f>
        <v>0</v>
      </c>
      <c r="Q506" s="37">
        <f>INFO!$D$15</f>
        <v>0</v>
      </c>
      <c r="R506" s="53">
        <f>INFO!$D$17</f>
        <v>0</v>
      </c>
      <c r="S506" s="37">
        <f>INFO!$D$18</f>
        <v>0</v>
      </c>
      <c r="T506" s="37">
        <f>INFO!$D$19</f>
        <v>0</v>
      </c>
      <c r="U506" s="37">
        <f>INFO!$D$22</f>
        <v>0</v>
      </c>
      <c r="V506" s="37">
        <f>INFO!$D$23</f>
        <v>0</v>
      </c>
      <c r="W506" s="37">
        <f>INFO!$D$24</f>
        <v>0</v>
      </c>
      <c r="X506" s="37">
        <f>INFO!$D$25</f>
        <v>0</v>
      </c>
      <c r="Y506" s="37">
        <f>INFO!$D$26</f>
        <v>0</v>
      </c>
      <c r="Z506" s="37">
        <f>INFO!$D$27</f>
        <v>0</v>
      </c>
      <c r="AA506" s="37">
        <f>INFO!$D$28</f>
        <v>0</v>
      </c>
      <c r="AB506" s="37">
        <f>INFO!$D$29</f>
        <v>0</v>
      </c>
      <c r="AC506" s="54">
        <f>INFO!$J$10</f>
        <v>3812.0250000000001</v>
      </c>
      <c r="AD506" s="37">
        <f>INFO!$J$9</f>
        <v>45.75</v>
      </c>
      <c r="AE506" s="37">
        <f>IF($G$505&gt;0,10*$G$505/D506,0)</f>
        <v>0</v>
      </c>
    </row>
    <row r="507" spans="1:31">
      <c r="A507" s="37" t="s">
        <v>510</v>
      </c>
      <c r="B507" s="42" t="s">
        <v>275</v>
      </c>
      <c r="C507" s="38">
        <v>10085</v>
      </c>
      <c r="D507" s="104">
        <f>SUMIFS(MACROS!I:I,MACROS!$C:$C,$B507)+SUMIFS(MACROS!I:I,MACROS!$C:$C,"CH.VM.SHSET")</f>
        <v>0</v>
      </c>
      <c r="E507" t="s">
        <v>1</v>
      </c>
      <c r="F507" s="48">
        <f>VLOOKUP(B507,MACROS!C:T,5,FALSE)</f>
        <v>136.5</v>
      </c>
      <c r="G507" s="104">
        <f>SUMIFS(MACROS!I:I,MACROS!C:C,B507)</f>
        <v>0</v>
      </c>
      <c r="H507" s="48">
        <f t="shared" si="24"/>
        <v>0</v>
      </c>
      <c r="I507" s="37">
        <f>INFO!$D$6</f>
        <v>0</v>
      </c>
      <c r="J507" s="37">
        <f>INFO!$D$7</f>
        <v>0</v>
      </c>
      <c r="K507" s="37">
        <f>INFO!$D$8</f>
        <v>0</v>
      </c>
      <c r="L507" s="37">
        <f>INFO!$D$9</f>
        <v>0</v>
      </c>
      <c r="M507" s="37">
        <f>INFO!$D$10</f>
        <v>0</v>
      </c>
      <c r="N507" s="37">
        <f>INFO!$D$11</f>
        <v>0</v>
      </c>
      <c r="O507" s="37">
        <f>INFO!$D$13</f>
        <v>0</v>
      </c>
      <c r="P507" s="37">
        <f>INFO!$D$14</f>
        <v>0</v>
      </c>
      <c r="Q507" s="37">
        <f>INFO!$D$15</f>
        <v>0</v>
      </c>
      <c r="R507" s="53">
        <f>INFO!$D$17</f>
        <v>0</v>
      </c>
      <c r="S507" s="37">
        <f>INFO!$D$18</f>
        <v>0</v>
      </c>
      <c r="T507" s="37">
        <f>INFO!$D$19</f>
        <v>0</v>
      </c>
      <c r="U507" s="37">
        <f>INFO!$D$22</f>
        <v>0</v>
      </c>
      <c r="V507" s="37">
        <f>INFO!$D$23</f>
        <v>0</v>
      </c>
      <c r="W507" s="37">
        <f>INFO!$D$24</f>
        <v>0</v>
      </c>
      <c r="X507" s="37">
        <f>INFO!$D$25</f>
        <v>0</v>
      </c>
      <c r="Y507" s="37">
        <f>INFO!$D$26</f>
        <v>0</v>
      </c>
      <c r="Z507" s="37">
        <f>INFO!$D$27</f>
        <v>0</v>
      </c>
      <c r="AA507" s="37">
        <f>INFO!$D$28</f>
        <v>0</v>
      </c>
      <c r="AB507" s="37">
        <f>INFO!$D$29</f>
        <v>0</v>
      </c>
      <c r="AC507" s="54">
        <f>INFO!$J$10</f>
        <v>3812.0250000000001</v>
      </c>
      <c r="AD507" s="37">
        <f>INFO!$J$9</f>
        <v>45.75</v>
      </c>
      <c r="AE507" s="37">
        <f t="shared" ref="AE507:AE519" si="25">IF($G$505&gt;0,10*$G$505/D507,0)</f>
        <v>0</v>
      </c>
    </row>
    <row r="508" spans="1:31">
      <c r="A508" s="37" t="s">
        <v>511</v>
      </c>
      <c r="B508" s="42" t="s">
        <v>277</v>
      </c>
      <c r="C508" s="38">
        <v>10085</v>
      </c>
      <c r="D508" s="104">
        <f>SUMIFS(MACROS!I:I,MACROS!$C:$C,$B508)+SUMIFS(MACROS!I:I,MACROS!$C:$C,"CH.VM.SHSET")</f>
        <v>0</v>
      </c>
      <c r="E508" t="s">
        <v>1</v>
      </c>
      <c r="F508" s="48">
        <f>VLOOKUP(B508,MACROS!C:T,5,FALSE)</f>
        <v>126</v>
      </c>
      <c r="G508" s="104">
        <f>SUMIFS(MACROS!I:I,MACROS!C:C,B508)</f>
        <v>0</v>
      </c>
      <c r="H508" s="48">
        <f t="shared" si="24"/>
        <v>0</v>
      </c>
      <c r="I508" s="37">
        <f>INFO!$D$6</f>
        <v>0</v>
      </c>
      <c r="J508" s="37">
        <f>INFO!$D$7</f>
        <v>0</v>
      </c>
      <c r="K508" s="37">
        <f>INFO!$D$8</f>
        <v>0</v>
      </c>
      <c r="L508" s="37">
        <f>INFO!$D$9</f>
        <v>0</v>
      </c>
      <c r="M508" s="37">
        <f>INFO!$D$10</f>
        <v>0</v>
      </c>
      <c r="N508" s="37">
        <f>INFO!$D$11</f>
        <v>0</v>
      </c>
      <c r="O508" s="37">
        <f>INFO!$D$13</f>
        <v>0</v>
      </c>
      <c r="P508" s="37">
        <f>INFO!$D$14</f>
        <v>0</v>
      </c>
      <c r="Q508" s="37">
        <f>INFO!$D$15</f>
        <v>0</v>
      </c>
      <c r="R508" s="53">
        <f>INFO!$D$17</f>
        <v>0</v>
      </c>
      <c r="S508" s="37">
        <f>INFO!$D$18</f>
        <v>0</v>
      </c>
      <c r="T508" s="37">
        <f>INFO!$D$19</f>
        <v>0</v>
      </c>
      <c r="U508" s="37">
        <f>INFO!$D$22</f>
        <v>0</v>
      </c>
      <c r="V508" s="37">
        <f>INFO!$D$23</f>
        <v>0</v>
      </c>
      <c r="W508" s="37">
        <f>INFO!$D$24</f>
        <v>0</v>
      </c>
      <c r="X508" s="37">
        <f>INFO!$D$25</f>
        <v>0</v>
      </c>
      <c r="Y508" s="37">
        <f>INFO!$D$26</f>
        <v>0</v>
      </c>
      <c r="Z508" s="37">
        <f>INFO!$D$27</f>
        <v>0</v>
      </c>
      <c r="AA508" s="37">
        <f>INFO!$D$28</f>
        <v>0</v>
      </c>
      <c r="AB508" s="37">
        <f>INFO!$D$29</f>
        <v>0</v>
      </c>
      <c r="AC508" s="54">
        <f>INFO!$J$10</f>
        <v>3812.0250000000001</v>
      </c>
      <c r="AD508" s="37">
        <f>INFO!$J$9</f>
        <v>45.75</v>
      </c>
      <c r="AE508" s="37">
        <f t="shared" si="25"/>
        <v>0</v>
      </c>
    </row>
    <row r="509" spans="1:31">
      <c r="A509" t="s">
        <v>512</v>
      </c>
      <c r="B509" s="42" t="s">
        <v>279</v>
      </c>
      <c r="C509" s="38">
        <v>10085</v>
      </c>
      <c r="D509" s="104">
        <f>SUMIFS(MACROS!I:I,MACROS!$C:$C,$B509)+SUMIFS(MACROS!I:I,MACROS!$C:$C,"CH.VM.SHSET")</f>
        <v>0</v>
      </c>
      <c r="E509" t="s">
        <v>1</v>
      </c>
      <c r="F509" s="48">
        <f>VLOOKUP(B509,MACROS!C:T,5,FALSE)</f>
        <v>129</v>
      </c>
      <c r="G509" s="104">
        <f>SUMIFS(MACROS!I:I,MACROS!C:C,B509)</f>
        <v>0</v>
      </c>
      <c r="H509" s="48">
        <f t="shared" si="24"/>
        <v>0</v>
      </c>
      <c r="I509" s="37">
        <f>INFO!$D$6</f>
        <v>0</v>
      </c>
      <c r="J509" s="37">
        <f>INFO!$D$7</f>
        <v>0</v>
      </c>
      <c r="K509" s="37">
        <f>INFO!$D$8</f>
        <v>0</v>
      </c>
      <c r="L509" s="37">
        <f>INFO!$D$9</f>
        <v>0</v>
      </c>
      <c r="M509" s="37">
        <f>INFO!$D$10</f>
        <v>0</v>
      </c>
      <c r="N509" s="37">
        <f>INFO!$D$11</f>
        <v>0</v>
      </c>
      <c r="O509" s="37">
        <f>INFO!$D$13</f>
        <v>0</v>
      </c>
      <c r="P509" s="37">
        <f>INFO!$D$14</f>
        <v>0</v>
      </c>
      <c r="Q509" s="37">
        <f>INFO!$D$15</f>
        <v>0</v>
      </c>
      <c r="R509" s="53">
        <f>INFO!$D$17</f>
        <v>0</v>
      </c>
      <c r="S509" s="37">
        <f>INFO!$D$18</f>
        <v>0</v>
      </c>
      <c r="T509" s="37">
        <f>INFO!$D$19</f>
        <v>0</v>
      </c>
      <c r="U509" s="37">
        <f>INFO!$D$22</f>
        <v>0</v>
      </c>
      <c r="V509" s="37">
        <f>INFO!$D$23</f>
        <v>0</v>
      </c>
      <c r="W509" s="37">
        <f>INFO!$D$24</f>
        <v>0</v>
      </c>
      <c r="X509" s="37">
        <f>INFO!$D$25</f>
        <v>0</v>
      </c>
      <c r="Y509" s="37">
        <f>INFO!$D$26</f>
        <v>0</v>
      </c>
      <c r="Z509" s="37">
        <f>INFO!$D$27</f>
        <v>0</v>
      </c>
      <c r="AA509" s="37">
        <f>INFO!$D$28</f>
        <v>0</v>
      </c>
      <c r="AB509" s="37">
        <f>INFO!$D$29</f>
        <v>0</v>
      </c>
      <c r="AC509" s="54">
        <f>INFO!$J$10</f>
        <v>3812.0250000000001</v>
      </c>
      <c r="AD509" s="37">
        <f>INFO!$J$9</f>
        <v>45.75</v>
      </c>
      <c r="AE509" s="37">
        <f t="shared" si="25"/>
        <v>0</v>
      </c>
    </row>
    <row r="510" spans="1:31">
      <c r="A510" t="s">
        <v>513</v>
      </c>
      <c r="B510" s="42" t="s">
        <v>281</v>
      </c>
      <c r="C510" s="38">
        <v>10085</v>
      </c>
      <c r="D510" s="104">
        <f>SUMIFS(MACROS!I:I,MACROS!$C:$C,$B510)+SUMIFS(MACROS!I:I,MACROS!$C:$C,"CH.VM.SHSET")</f>
        <v>0</v>
      </c>
      <c r="E510" t="s">
        <v>1</v>
      </c>
      <c r="F510" s="48">
        <f>VLOOKUP(B510,MACROS!C:T,5,FALSE)</f>
        <v>153</v>
      </c>
      <c r="G510" s="104">
        <f>SUMIFS(MACROS!I:I,MACROS!C:C,B510)</f>
        <v>0</v>
      </c>
      <c r="H510" s="48">
        <f t="shared" si="24"/>
        <v>0</v>
      </c>
      <c r="I510" s="37">
        <f>INFO!$D$6</f>
        <v>0</v>
      </c>
      <c r="J510" s="37">
        <f>INFO!$D$7</f>
        <v>0</v>
      </c>
      <c r="K510" s="37">
        <f>INFO!$D$8</f>
        <v>0</v>
      </c>
      <c r="L510" s="37">
        <f>INFO!$D$9</f>
        <v>0</v>
      </c>
      <c r="M510" s="37">
        <f>INFO!$D$10</f>
        <v>0</v>
      </c>
      <c r="N510" s="37">
        <f>INFO!$D$11</f>
        <v>0</v>
      </c>
      <c r="O510" s="37">
        <f>INFO!$D$13</f>
        <v>0</v>
      </c>
      <c r="P510" s="37">
        <f>INFO!$D$14</f>
        <v>0</v>
      </c>
      <c r="Q510" s="37">
        <f>INFO!$D$15</f>
        <v>0</v>
      </c>
      <c r="R510" s="53">
        <f>INFO!$D$17</f>
        <v>0</v>
      </c>
      <c r="S510" s="37">
        <f>INFO!$D$18</f>
        <v>0</v>
      </c>
      <c r="T510" s="37">
        <f>INFO!$D$19</f>
        <v>0</v>
      </c>
      <c r="U510" s="37">
        <f>INFO!$D$22</f>
        <v>0</v>
      </c>
      <c r="V510" s="37">
        <f>INFO!$D$23</f>
        <v>0</v>
      </c>
      <c r="W510" s="37">
        <f>INFO!$D$24</f>
        <v>0</v>
      </c>
      <c r="X510" s="37">
        <f>INFO!$D$25</f>
        <v>0</v>
      </c>
      <c r="Y510" s="37">
        <f>INFO!$D$26</f>
        <v>0</v>
      </c>
      <c r="Z510" s="37">
        <f>INFO!$D$27</f>
        <v>0</v>
      </c>
      <c r="AA510" s="37">
        <f>INFO!$D$28</f>
        <v>0</v>
      </c>
      <c r="AB510" s="37">
        <f>INFO!$D$29</f>
        <v>0</v>
      </c>
      <c r="AC510" s="54">
        <f>INFO!$J$10</f>
        <v>3812.0250000000001</v>
      </c>
      <c r="AD510" s="37">
        <f>INFO!$J$9</f>
        <v>45.75</v>
      </c>
      <c r="AE510" s="37">
        <f t="shared" si="25"/>
        <v>0</v>
      </c>
    </row>
    <row r="511" spans="1:31">
      <c r="A511" t="s">
        <v>514</v>
      </c>
      <c r="B511" s="42" t="s">
        <v>283</v>
      </c>
      <c r="C511" s="38">
        <v>10085</v>
      </c>
      <c r="D511" s="104">
        <f>SUMIFS(MACROS!I:I,MACROS!$C:$C,$B511)+SUMIFS(MACROS!I:I,MACROS!$C:$C,"CH.VM.SHSET")</f>
        <v>0</v>
      </c>
      <c r="E511" t="s">
        <v>1</v>
      </c>
      <c r="F511" s="48">
        <f>VLOOKUP(B511,MACROS!C:T,5,FALSE)</f>
        <v>121.5</v>
      </c>
      <c r="G511" s="104">
        <f>SUMIFS(MACROS!I:I,MACROS!C:C,B511)</f>
        <v>0</v>
      </c>
      <c r="H511" s="48">
        <f t="shared" si="24"/>
        <v>0</v>
      </c>
      <c r="I511" s="37">
        <f>INFO!$D$6</f>
        <v>0</v>
      </c>
      <c r="J511" s="37">
        <f>INFO!$D$7</f>
        <v>0</v>
      </c>
      <c r="K511" s="37">
        <f>INFO!$D$8</f>
        <v>0</v>
      </c>
      <c r="L511" s="37">
        <f>INFO!$D$9</f>
        <v>0</v>
      </c>
      <c r="M511" s="37">
        <f>INFO!$D$10</f>
        <v>0</v>
      </c>
      <c r="N511" s="37">
        <f>INFO!$D$11</f>
        <v>0</v>
      </c>
      <c r="O511" s="37">
        <f>INFO!$D$13</f>
        <v>0</v>
      </c>
      <c r="P511" s="37">
        <f>INFO!$D$14</f>
        <v>0</v>
      </c>
      <c r="Q511" s="37">
        <f>INFO!$D$15</f>
        <v>0</v>
      </c>
      <c r="R511" s="53">
        <f>INFO!$D$17</f>
        <v>0</v>
      </c>
      <c r="S511" s="37">
        <f>INFO!$D$18</f>
        <v>0</v>
      </c>
      <c r="T511" s="37">
        <f>INFO!$D$19</f>
        <v>0</v>
      </c>
      <c r="U511" s="37">
        <f>INFO!$D$22</f>
        <v>0</v>
      </c>
      <c r="V511" s="37">
        <f>INFO!$D$23</f>
        <v>0</v>
      </c>
      <c r="W511" s="37">
        <f>INFO!$D$24</f>
        <v>0</v>
      </c>
      <c r="X511" s="37">
        <f>INFO!$D$25</f>
        <v>0</v>
      </c>
      <c r="Y511" s="37">
        <f>INFO!$D$26</f>
        <v>0</v>
      </c>
      <c r="Z511" s="37">
        <f>INFO!$D$27</f>
        <v>0</v>
      </c>
      <c r="AA511" s="37">
        <f>INFO!$D$28</f>
        <v>0</v>
      </c>
      <c r="AB511" s="37">
        <f>INFO!$D$29</f>
        <v>0</v>
      </c>
      <c r="AC511" s="54">
        <f>INFO!$J$10</f>
        <v>3812.0250000000001</v>
      </c>
      <c r="AD511" s="37">
        <f>INFO!$J$9</f>
        <v>45.75</v>
      </c>
      <c r="AE511" s="37">
        <f t="shared" si="25"/>
        <v>0</v>
      </c>
    </row>
    <row r="512" spans="1:31">
      <c r="A512" t="s">
        <v>515</v>
      </c>
      <c r="B512" s="42" t="s">
        <v>285</v>
      </c>
      <c r="C512" s="38">
        <v>10085</v>
      </c>
      <c r="D512" s="104">
        <f>SUMIFS(MACROS!I:I,MACROS!$C:$C,$B512)+SUMIFS(MACROS!I:I,MACROS!$C:$C,"CH.VM.SHSET")</f>
        <v>0</v>
      </c>
      <c r="E512" t="s">
        <v>1</v>
      </c>
      <c r="F512" s="48">
        <f>VLOOKUP(B512,MACROS!C:T,5,FALSE)</f>
        <v>126</v>
      </c>
      <c r="G512" s="104">
        <f>SUMIFS(MACROS!I:I,MACROS!C:C,B512)</f>
        <v>0</v>
      </c>
      <c r="H512" s="48">
        <f t="shared" si="24"/>
        <v>0</v>
      </c>
      <c r="I512" s="37">
        <f>INFO!$D$6</f>
        <v>0</v>
      </c>
      <c r="J512" s="37">
        <f>INFO!$D$7</f>
        <v>0</v>
      </c>
      <c r="K512" s="37">
        <f>INFO!$D$8</f>
        <v>0</v>
      </c>
      <c r="L512" s="37">
        <f>INFO!$D$9</f>
        <v>0</v>
      </c>
      <c r="M512" s="37">
        <f>INFO!$D$10</f>
        <v>0</v>
      </c>
      <c r="N512" s="37">
        <f>INFO!$D$11</f>
        <v>0</v>
      </c>
      <c r="O512" s="37">
        <f>INFO!$D$13</f>
        <v>0</v>
      </c>
      <c r="P512" s="37">
        <f>INFO!$D$14</f>
        <v>0</v>
      </c>
      <c r="Q512" s="37">
        <f>INFO!$D$15</f>
        <v>0</v>
      </c>
      <c r="R512" s="53">
        <f>INFO!$D$17</f>
        <v>0</v>
      </c>
      <c r="S512" s="37">
        <f>INFO!$D$18</f>
        <v>0</v>
      </c>
      <c r="T512" s="37">
        <f>INFO!$D$19</f>
        <v>0</v>
      </c>
      <c r="U512" s="37">
        <f>INFO!$D$22</f>
        <v>0</v>
      </c>
      <c r="V512" s="37">
        <f>INFO!$D$23</f>
        <v>0</v>
      </c>
      <c r="W512" s="37">
        <f>INFO!$D$24</f>
        <v>0</v>
      </c>
      <c r="X512" s="37">
        <f>INFO!$D$25</f>
        <v>0</v>
      </c>
      <c r="Y512" s="37">
        <f>INFO!$D$26</f>
        <v>0</v>
      </c>
      <c r="Z512" s="37">
        <f>INFO!$D$27</f>
        <v>0</v>
      </c>
      <c r="AA512" s="37">
        <f>INFO!$D$28</f>
        <v>0</v>
      </c>
      <c r="AB512" s="37">
        <f>INFO!$D$29</f>
        <v>0</v>
      </c>
      <c r="AC512" s="54">
        <f>INFO!$J$10</f>
        <v>3812.0250000000001</v>
      </c>
      <c r="AD512" s="37">
        <f>INFO!$J$9</f>
        <v>45.75</v>
      </c>
      <c r="AE512" s="37">
        <f t="shared" si="25"/>
        <v>0</v>
      </c>
    </row>
    <row r="513" spans="1:31">
      <c r="A513" t="s">
        <v>516</v>
      </c>
      <c r="B513" s="42" t="s">
        <v>287</v>
      </c>
      <c r="C513" s="38">
        <v>10085</v>
      </c>
      <c r="D513" s="104">
        <f>SUMIFS(MACROS!I:I,MACROS!$C:$C,$B513)+SUMIFS(MACROS!I:I,MACROS!$C:$C,"CH.VM.SHSET")</f>
        <v>0</v>
      </c>
      <c r="E513" t="s">
        <v>1</v>
      </c>
      <c r="F513" s="48">
        <f>VLOOKUP(B513,MACROS!C:T,5,FALSE)</f>
        <v>118</v>
      </c>
      <c r="G513" s="104">
        <f>SUMIFS(MACROS!I:I,MACROS!C:C,B513)</f>
        <v>0</v>
      </c>
      <c r="H513" s="48">
        <f t="shared" si="24"/>
        <v>0</v>
      </c>
      <c r="I513" s="37">
        <f>INFO!$D$6</f>
        <v>0</v>
      </c>
      <c r="J513" s="37">
        <f>INFO!$D$7</f>
        <v>0</v>
      </c>
      <c r="K513" s="37">
        <f>INFO!$D$8</f>
        <v>0</v>
      </c>
      <c r="L513" s="37">
        <f>INFO!$D$9</f>
        <v>0</v>
      </c>
      <c r="M513" s="37">
        <f>INFO!$D$10</f>
        <v>0</v>
      </c>
      <c r="N513" s="37">
        <f>INFO!$D$11</f>
        <v>0</v>
      </c>
      <c r="O513" s="37">
        <f>INFO!$D$13</f>
        <v>0</v>
      </c>
      <c r="P513" s="37">
        <f>INFO!$D$14</f>
        <v>0</v>
      </c>
      <c r="Q513" s="37">
        <f>INFO!$D$15</f>
        <v>0</v>
      </c>
      <c r="R513" s="53">
        <f>INFO!$D$17</f>
        <v>0</v>
      </c>
      <c r="S513" s="37">
        <f>INFO!$D$18</f>
        <v>0</v>
      </c>
      <c r="T513" s="37">
        <f>INFO!$D$19</f>
        <v>0</v>
      </c>
      <c r="U513" s="37">
        <f>INFO!$D$22</f>
        <v>0</v>
      </c>
      <c r="V513" s="37">
        <f>INFO!$D$23</f>
        <v>0</v>
      </c>
      <c r="W513" s="37">
        <f>INFO!$D$24</f>
        <v>0</v>
      </c>
      <c r="X513" s="37">
        <f>INFO!$D$25</f>
        <v>0</v>
      </c>
      <c r="Y513" s="37">
        <f>INFO!$D$26</f>
        <v>0</v>
      </c>
      <c r="Z513" s="37">
        <f>INFO!$D$27</f>
        <v>0</v>
      </c>
      <c r="AA513" s="37">
        <f>INFO!$D$28</f>
        <v>0</v>
      </c>
      <c r="AB513" s="37">
        <f>INFO!$D$29</f>
        <v>0</v>
      </c>
      <c r="AC513" s="54">
        <f>INFO!$J$10</f>
        <v>3812.0250000000001</v>
      </c>
      <c r="AD513" s="37">
        <f>INFO!$J$9</f>
        <v>45.75</v>
      </c>
      <c r="AE513" s="37">
        <f t="shared" si="25"/>
        <v>0</v>
      </c>
    </row>
    <row r="514" spans="1:31">
      <c r="A514" t="s">
        <v>517</v>
      </c>
      <c r="B514" s="42" t="s">
        <v>289</v>
      </c>
      <c r="C514" s="38">
        <v>10085</v>
      </c>
      <c r="D514" s="104">
        <f>SUMIFS(MACROS!I:I,MACROS!$C:$C,$B514)+SUMIFS(MACROS!I:I,MACROS!$C:$C,"CH.VM.SHSET")</f>
        <v>0</v>
      </c>
      <c r="E514" t="s">
        <v>1</v>
      </c>
      <c r="F514" s="48">
        <f>VLOOKUP(B514,MACROS!C:T,5,FALSE)</f>
        <v>142.5</v>
      </c>
      <c r="G514" s="104">
        <f>SUMIFS(MACROS!I:I,MACROS!C:C,B514)</f>
        <v>0</v>
      </c>
      <c r="H514" s="48">
        <f t="shared" si="24"/>
        <v>0</v>
      </c>
      <c r="I514" s="37">
        <f>INFO!$D$6</f>
        <v>0</v>
      </c>
      <c r="J514" s="37">
        <f>INFO!$D$7</f>
        <v>0</v>
      </c>
      <c r="K514" s="37">
        <f>INFO!$D$8</f>
        <v>0</v>
      </c>
      <c r="L514" s="37">
        <f>INFO!$D$9</f>
        <v>0</v>
      </c>
      <c r="M514" s="37">
        <f>INFO!$D$10</f>
        <v>0</v>
      </c>
      <c r="N514" s="37">
        <f>INFO!$D$11</f>
        <v>0</v>
      </c>
      <c r="O514" s="37">
        <f>INFO!$D$13</f>
        <v>0</v>
      </c>
      <c r="P514" s="37">
        <f>INFO!$D$14</f>
        <v>0</v>
      </c>
      <c r="Q514" s="37">
        <f>INFO!$D$15</f>
        <v>0</v>
      </c>
      <c r="R514" s="53">
        <f>INFO!$D$17</f>
        <v>0</v>
      </c>
      <c r="S514" s="37">
        <f>INFO!$D$18</f>
        <v>0</v>
      </c>
      <c r="T514" s="37">
        <f>INFO!$D$19</f>
        <v>0</v>
      </c>
      <c r="U514" s="37">
        <f>INFO!$D$22</f>
        <v>0</v>
      </c>
      <c r="V514" s="37">
        <f>INFO!$D$23</f>
        <v>0</v>
      </c>
      <c r="W514" s="37">
        <f>INFO!$D$24</f>
        <v>0</v>
      </c>
      <c r="X514" s="37">
        <f>INFO!$D$25</f>
        <v>0</v>
      </c>
      <c r="Y514" s="37">
        <f>INFO!$D$26</f>
        <v>0</v>
      </c>
      <c r="Z514" s="37">
        <f>INFO!$D$27</f>
        <v>0</v>
      </c>
      <c r="AA514" s="37">
        <f>INFO!$D$28</f>
        <v>0</v>
      </c>
      <c r="AB514" s="37">
        <f>INFO!$D$29</f>
        <v>0</v>
      </c>
      <c r="AC514" s="54">
        <f>INFO!$J$10</f>
        <v>3812.0250000000001</v>
      </c>
      <c r="AD514" s="37">
        <f>INFO!$J$9</f>
        <v>45.75</v>
      </c>
      <c r="AE514" s="37">
        <f t="shared" si="25"/>
        <v>0</v>
      </c>
    </row>
    <row r="515" spans="1:31">
      <c r="A515" t="s">
        <v>518</v>
      </c>
      <c r="B515" s="42" t="s">
        <v>291</v>
      </c>
      <c r="C515" s="38">
        <v>10085</v>
      </c>
      <c r="D515" s="104">
        <f>SUMIFS(MACROS!I:I,MACROS!$C:$C,$B515)+SUMIFS(MACROS!I:I,MACROS!$C:$C,"CH.VM.SHSET")</f>
        <v>0</v>
      </c>
      <c r="E515" t="s">
        <v>1</v>
      </c>
      <c r="F515" s="48">
        <f>VLOOKUP(B515,MACROS!C:T,5,FALSE)</f>
        <v>114.5</v>
      </c>
      <c r="G515" s="104">
        <f>SUMIFS(MACROS!I:I,MACROS!C:C,B515)</f>
        <v>0</v>
      </c>
      <c r="H515" s="48">
        <f t="shared" si="24"/>
        <v>0</v>
      </c>
      <c r="I515" s="37">
        <f>INFO!$D$6</f>
        <v>0</v>
      </c>
      <c r="J515" s="37">
        <f>INFO!$D$7</f>
        <v>0</v>
      </c>
      <c r="K515" s="37">
        <f>INFO!$D$8</f>
        <v>0</v>
      </c>
      <c r="L515" s="37">
        <f>INFO!$D$9</f>
        <v>0</v>
      </c>
      <c r="M515" s="37">
        <f>INFO!$D$10</f>
        <v>0</v>
      </c>
      <c r="N515" s="37">
        <f>INFO!$D$11</f>
        <v>0</v>
      </c>
      <c r="O515" s="37">
        <f>INFO!$D$13</f>
        <v>0</v>
      </c>
      <c r="P515" s="37">
        <f>INFO!$D$14</f>
        <v>0</v>
      </c>
      <c r="Q515" s="37">
        <f>INFO!$D$15</f>
        <v>0</v>
      </c>
      <c r="R515" s="53">
        <f>INFO!$D$17</f>
        <v>0</v>
      </c>
      <c r="S515" s="37">
        <f>INFO!$D$18</f>
        <v>0</v>
      </c>
      <c r="T515" s="37">
        <f>INFO!$D$19</f>
        <v>0</v>
      </c>
      <c r="U515" s="37">
        <f>INFO!$D$22</f>
        <v>0</v>
      </c>
      <c r="V515" s="37">
        <f>INFO!$D$23</f>
        <v>0</v>
      </c>
      <c r="W515" s="37">
        <f>INFO!$D$24</f>
        <v>0</v>
      </c>
      <c r="X515" s="37">
        <f>INFO!$D$25</f>
        <v>0</v>
      </c>
      <c r="Y515" s="37">
        <f>INFO!$D$26</f>
        <v>0</v>
      </c>
      <c r="Z515" s="37">
        <f>INFO!$D$27</f>
        <v>0</v>
      </c>
      <c r="AA515" s="37">
        <f>INFO!$D$28</f>
        <v>0</v>
      </c>
      <c r="AB515" s="37">
        <f>INFO!$D$29</f>
        <v>0</v>
      </c>
      <c r="AC515" s="54">
        <f>INFO!$J$10</f>
        <v>3812.0250000000001</v>
      </c>
      <c r="AD515" s="37">
        <f>INFO!$J$9</f>
        <v>45.75</v>
      </c>
      <c r="AE515" s="37">
        <f t="shared" si="25"/>
        <v>0</v>
      </c>
    </row>
    <row r="516" spans="1:31">
      <c r="A516" t="s">
        <v>519</v>
      </c>
      <c r="B516" s="42" t="s">
        <v>293</v>
      </c>
      <c r="C516" s="38">
        <v>10085</v>
      </c>
      <c r="D516" s="104">
        <f>SUMIFS(MACROS!I:I,MACROS!$C:$C,$B516)+SUMIFS(MACROS!I:I,MACROS!$C:$C,"CH.VM.SHSET")</f>
        <v>0</v>
      </c>
      <c r="E516" t="s">
        <v>1</v>
      </c>
      <c r="F516" s="48">
        <f>VLOOKUP(B516,MACROS!C:T,5,FALSE)</f>
        <v>126</v>
      </c>
      <c r="G516" s="104">
        <f>SUMIFS(MACROS!I:I,MACROS!C:C,B516)</f>
        <v>0</v>
      </c>
      <c r="H516" s="48">
        <f t="shared" si="24"/>
        <v>0</v>
      </c>
      <c r="I516" s="37">
        <f>INFO!$D$6</f>
        <v>0</v>
      </c>
      <c r="J516" s="37">
        <f>INFO!$D$7</f>
        <v>0</v>
      </c>
      <c r="K516" s="37">
        <f>INFO!$D$8</f>
        <v>0</v>
      </c>
      <c r="L516" s="37">
        <f>INFO!$D$9</f>
        <v>0</v>
      </c>
      <c r="M516" s="37">
        <f>INFO!$D$10</f>
        <v>0</v>
      </c>
      <c r="N516" s="37">
        <f>INFO!$D$11</f>
        <v>0</v>
      </c>
      <c r="O516" s="37">
        <f>INFO!$D$13</f>
        <v>0</v>
      </c>
      <c r="P516" s="37">
        <f>INFO!$D$14</f>
        <v>0</v>
      </c>
      <c r="Q516" s="37">
        <f>INFO!$D$15</f>
        <v>0</v>
      </c>
      <c r="R516" s="53">
        <f>INFO!$D$17</f>
        <v>0</v>
      </c>
      <c r="S516" s="37">
        <f>INFO!$D$18</f>
        <v>0</v>
      </c>
      <c r="T516" s="37">
        <f>INFO!$D$19</f>
        <v>0</v>
      </c>
      <c r="U516" s="37">
        <f>INFO!$D$22</f>
        <v>0</v>
      </c>
      <c r="V516" s="37">
        <f>INFO!$D$23</f>
        <v>0</v>
      </c>
      <c r="W516" s="37">
        <f>INFO!$D$24</f>
        <v>0</v>
      </c>
      <c r="X516" s="37">
        <f>INFO!$D$25</f>
        <v>0</v>
      </c>
      <c r="Y516" s="37">
        <f>INFO!$D$26</f>
        <v>0</v>
      </c>
      <c r="Z516" s="37">
        <f>INFO!$D$27</f>
        <v>0</v>
      </c>
      <c r="AA516" s="37">
        <f>INFO!$D$28</f>
        <v>0</v>
      </c>
      <c r="AB516" s="37">
        <f>INFO!$D$29</f>
        <v>0</v>
      </c>
      <c r="AC516" s="54">
        <f>INFO!$J$10</f>
        <v>3812.0250000000001</v>
      </c>
      <c r="AD516" s="37">
        <f>INFO!$J$9</f>
        <v>45.75</v>
      </c>
      <c r="AE516" s="37">
        <f t="shared" si="25"/>
        <v>0</v>
      </c>
    </row>
    <row r="517" spans="1:31">
      <c r="A517" t="s">
        <v>520</v>
      </c>
      <c r="B517" s="42" t="s">
        <v>295</v>
      </c>
      <c r="C517" s="38">
        <v>10085</v>
      </c>
      <c r="D517" s="104">
        <f>SUMIFS(MACROS!I:I,MACROS!$C:$C,$B517)+SUMIFS(MACROS!I:I,MACROS!$C:$C,"CH.VM.SHSET")</f>
        <v>0</v>
      </c>
      <c r="E517" t="s">
        <v>1</v>
      </c>
      <c r="F517" s="48">
        <f>VLOOKUP(B517,MACROS!C:T,5,FALSE)</f>
        <v>157.5</v>
      </c>
      <c r="G517" s="104">
        <f>SUMIFS(MACROS!I:I,MACROS!C:C,B517)</f>
        <v>0</v>
      </c>
      <c r="H517" s="48">
        <f t="shared" si="24"/>
        <v>0</v>
      </c>
      <c r="I517" s="37">
        <f>INFO!$D$6</f>
        <v>0</v>
      </c>
      <c r="J517" s="37">
        <f>INFO!$D$7</f>
        <v>0</v>
      </c>
      <c r="K517" s="37">
        <f>INFO!$D$8</f>
        <v>0</v>
      </c>
      <c r="L517" s="37">
        <f>INFO!$D$9</f>
        <v>0</v>
      </c>
      <c r="M517" s="37">
        <f>INFO!$D$10</f>
        <v>0</v>
      </c>
      <c r="N517" s="37">
        <f>INFO!$D$11</f>
        <v>0</v>
      </c>
      <c r="O517" s="37">
        <f>INFO!$D$13</f>
        <v>0</v>
      </c>
      <c r="P517" s="37">
        <f>INFO!$D$14</f>
        <v>0</v>
      </c>
      <c r="Q517" s="37">
        <f>INFO!$D$15</f>
        <v>0</v>
      </c>
      <c r="R517" s="53">
        <f>INFO!$D$17</f>
        <v>0</v>
      </c>
      <c r="S517" s="37">
        <f>INFO!$D$18</f>
        <v>0</v>
      </c>
      <c r="T517" s="37">
        <f>INFO!$D$19</f>
        <v>0</v>
      </c>
      <c r="U517" s="37">
        <f>INFO!$D$22</f>
        <v>0</v>
      </c>
      <c r="V517" s="37">
        <f>INFO!$D$23</f>
        <v>0</v>
      </c>
      <c r="W517" s="37">
        <f>INFO!$D$24</f>
        <v>0</v>
      </c>
      <c r="X517" s="37">
        <f>INFO!$D$25</f>
        <v>0</v>
      </c>
      <c r="Y517" s="37">
        <f>INFO!$D$26</f>
        <v>0</v>
      </c>
      <c r="Z517" s="37">
        <f>INFO!$D$27</f>
        <v>0</v>
      </c>
      <c r="AA517" s="37">
        <f>INFO!$D$28</f>
        <v>0</v>
      </c>
      <c r="AB517" s="37">
        <f>INFO!$D$29</f>
        <v>0</v>
      </c>
      <c r="AC517" s="54">
        <f>INFO!$J$10</f>
        <v>3812.0250000000001</v>
      </c>
      <c r="AD517" s="37">
        <f>INFO!$J$9</f>
        <v>45.75</v>
      </c>
      <c r="AE517" s="37">
        <f t="shared" si="25"/>
        <v>0</v>
      </c>
    </row>
    <row r="518" spans="1:31">
      <c r="A518" s="37" t="s">
        <v>521</v>
      </c>
      <c r="B518" s="42" t="s">
        <v>297</v>
      </c>
      <c r="C518" s="38">
        <v>10085</v>
      </c>
      <c r="D518" s="104">
        <f>SUMIFS(MACROS!I:I,MACROS!$C:$C,$B518)+SUMIFS(MACROS!I:I,MACROS!$C:$C,"CH.VM.SHSET")</f>
        <v>0</v>
      </c>
      <c r="E518" t="s">
        <v>1</v>
      </c>
      <c r="F518" s="48">
        <f>VLOOKUP(B518,MACROS!C:T,5,FALSE)</f>
        <v>134</v>
      </c>
      <c r="G518" s="104">
        <f>SUMIFS(MACROS!I:I,MACROS!C:C,B518)</f>
        <v>0</v>
      </c>
      <c r="H518" s="48">
        <f t="shared" si="24"/>
        <v>0</v>
      </c>
      <c r="I518" s="37">
        <f>INFO!$D$6</f>
        <v>0</v>
      </c>
      <c r="J518" s="37">
        <f>INFO!$D$7</f>
        <v>0</v>
      </c>
      <c r="K518" s="37">
        <f>INFO!$D$8</f>
        <v>0</v>
      </c>
      <c r="L518" s="37">
        <f>INFO!$D$9</f>
        <v>0</v>
      </c>
      <c r="M518" s="37">
        <f>INFO!$D$10</f>
        <v>0</v>
      </c>
      <c r="N518" s="37">
        <f>INFO!$D$11</f>
        <v>0</v>
      </c>
      <c r="O518" s="37">
        <f>INFO!$D$13</f>
        <v>0</v>
      </c>
      <c r="P518" s="37">
        <f>INFO!$D$14</f>
        <v>0</v>
      </c>
      <c r="Q518" s="37">
        <f>INFO!$D$15</f>
        <v>0</v>
      </c>
      <c r="R518" s="53">
        <f>INFO!$D$17</f>
        <v>0</v>
      </c>
      <c r="S518" s="37">
        <f>INFO!$D$18</f>
        <v>0</v>
      </c>
      <c r="T518" s="37">
        <f>INFO!$D$19</f>
        <v>0</v>
      </c>
      <c r="U518" s="37">
        <f>INFO!$D$22</f>
        <v>0</v>
      </c>
      <c r="V518" s="37">
        <f>INFO!$D$23</f>
        <v>0</v>
      </c>
      <c r="W518" s="37">
        <f>INFO!$D$24</f>
        <v>0</v>
      </c>
      <c r="X518" s="37">
        <f>INFO!$D$25</f>
        <v>0</v>
      </c>
      <c r="Y518" s="37">
        <f>INFO!$D$26</f>
        <v>0</v>
      </c>
      <c r="Z518" s="37">
        <f>INFO!$D$27</f>
        <v>0</v>
      </c>
      <c r="AA518" s="37">
        <f>INFO!$D$28</f>
        <v>0</v>
      </c>
      <c r="AB518" s="37">
        <f>INFO!$D$29</f>
        <v>0</v>
      </c>
      <c r="AC518" s="54">
        <f>INFO!$J$10</f>
        <v>3812.0250000000001</v>
      </c>
      <c r="AD518" s="37">
        <f>INFO!$J$9</f>
        <v>45.75</v>
      </c>
      <c r="AE518" s="37">
        <f t="shared" si="25"/>
        <v>0</v>
      </c>
    </row>
    <row r="519" spans="1:31">
      <c r="A519" s="37" t="s">
        <v>522</v>
      </c>
      <c r="B519" s="42" t="s">
        <v>299</v>
      </c>
      <c r="C519" s="38">
        <v>10085</v>
      </c>
      <c r="D519" s="104">
        <f>SUMIFS(MACROS!I:I,MACROS!$C:$C,$B519)+SUMIFS(MACROS!I:I,MACROS!$C:$C,"CH.VM.SHSET")</f>
        <v>0</v>
      </c>
      <c r="E519" t="s">
        <v>1</v>
      </c>
      <c r="F519" s="48">
        <f>VLOOKUP(B519,MACROS!C:T,5,FALSE)</f>
        <v>144.5</v>
      </c>
      <c r="G519" s="104">
        <f>SUMIFS(MACROS!I:I,MACROS!C:C,B519)</f>
        <v>0</v>
      </c>
      <c r="H519" s="48">
        <f t="shared" si="24"/>
        <v>0</v>
      </c>
      <c r="I519" s="37">
        <f>INFO!$D$6</f>
        <v>0</v>
      </c>
      <c r="J519" s="37">
        <f>INFO!$D$7</f>
        <v>0</v>
      </c>
      <c r="K519" s="37">
        <f>INFO!$D$8</f>
        <v>0</v>
      </c>
      <c r="L519" s="37">
        <f>INFO!$D$9</f>
        <v>0</v>
      </c>
      <c r="M519" s="37">
        <f>INFO!$D$10</f>
        <v>0</v>
      </c>
      <c r="N519" s="37">
        <f>INFO!$D$11</f>
        <v>0</v>
      </c>
      <c r="O519" s="37">
        <f>INFO!$D$13</f>
        <v>0</v>
      </c>
      <c r="P519" s="37">
        <f>INFO!$D$14</f>
        <v>0</v>
      </c>
      <c r="Q519" s="37">
        <f>INFO!$D$15</f>
        <v>0</v>
      </c>
      <c r="R519" s="53">
        <f>INFO!$D$17</f>
        <v>0</v>
      </c>
      <c r="S519" s="37">
        <f>INFO!$D$18</f>
        <v>0</v>
      </c>
      <c r="T519" s="37">
        <f>INFO!$D$19</f>
        <v>0</v>
      </c>
      <c r="U519" s="37">
        <f>INFO!$D$22</f>
        <v>0</v>
      </c>
      <c r="V519" s="37">
        <f>INFO!$D$23</f>
        <v>0</v>
      </c>
      <c r="W519" s="37">
        <f>INFO!$D$24</f>
        <v>0</v>
      </c>
      <c r="X519" s="37">
        <f>INFO!$D$25</f>
        <v>0</v>
      </c>
      <c r="Y519" s="37">
        <f>INFO!$D$26</f>
        <v>0</v>
      </c>
      <c r="Z519" s="37">
        <f>INFO!$D$27</f>
        <v>0</v>
      </c>
      <c r="AA519" s="37">
        <f>INFO!$D$28</f>
        <v>0</v>
      </c>
      <c r="AB519" s="37">
        <f>INFO!$D$29</f>
        <v>0</v>
      </c>
      <c r="AC519" s="54">
        <f>INFO!$J$10</f>
        <v>3812.0250000000001</v>
      </c>
      <c r="AD519" s="37">
        <f>INFO!$J$9</f>
        <v>45.75</v>
      </c>
      <c r="AE519" s="37">
        <f t="shared" si="25"/>
        <v>0</v>
      </c>
    </row>
    <row r="520" spans="1:31">
      <c r="A520" s="91" t="s">
        <v>523</v>
      </c>
      <c r="B520" s="97" t="s">
        <v>301</v>
      </c>
      <c r="C520" s="99">
        <v>10125</v>
      </c>
      <c r="D520" s="103"/>
      <c r="E520" s="91" t="s">
        <v>1</v>
      </c>
      <c r="F520" s="92">
        <f>VLOOKUP(B520,MACROS!C:T,5,FALSE)</f>
        <v>2070</v>
      </c>
      <c r="G520" s="103">
        <f>SUMIFS(MACROS!I:I,MACROS!C:C,B520)</f>
        <v>0</v>
      </c>
      <c r="H520" s="92">
        <f t="shared" si="24"/>
        <v>0</v>
      </c>
      <c r="I520" s="93">
        <f>INFO!$D$6</f>
        <v>0</v>
      </c>
      <c r="J520" s="93">
        <f>INFO!$D$7</f>
        <v>0</v>
      </c>
      <c r="K520" s="93">
        <f>INFO!$D$8</f>
        <v>0</v>
      </c>
      <c r="L520" s="93">
        <f>INFO!$D$9</f>
        <v>0</v>
      </c>
      <c r="M520" s="93">
        <f>INFO!$D$10</f>
        <v>0</v>
      </c>
      <c r="N520" s="93">
        <f>INFO!$D$11</f>
        <v>0</v>
      </c>
      <c r="O520" s="93">
        <f>INFO!$D$13</f>
        <v>0</v>
      </c>
      <c r="P520" s="93">
        <f>INFO!$D$14</f>
        <v>0</v>
      </c>
      <c r="Q520" s="93">
        <f>INFO!$D$15</f>
        <v>0</v>
      </c>
      <c r="R520" s="94">
        <f>INFO!$D$17</f>
        <v>0</v>
      </c>
      <c r="S520" s="93">
        <f>INFO!$D$18</f>
        <v>0</v>
      </c>
      <c r="T520" s="93">
        <f>INFO!$D$19</f>
        <v>0</v>
      </c>
      <c r="U520" s="93">
        <f>INFO!$D$22</f>
        <v>0</v>
      </c>
      <c r="V520" s="93">
        <f>INFO!$D$23</f>
        <v>0</v>
      </c>
      <c r="W520" s="93">
        <f>INFO!$D$24</f>
        <v>0</v>
      </c>
      <c r="X520" s="93">
        <f>INFO!$D$25</f>
        <v>0</v>
      </c>
      <c r="Y520" s="93">
        <f>INFO!$D$26</f>
        <v>0</v>
      </c>
      <c r="Z520" s="93">
        <f>INFO!$D$27</f>
        <v>0</v>
      </c>
      <c r="AA520" s="93">
        <f>INFO!$D$28</f>
        <v>0</v>
      </c>
      <c r="AB520" s="93">
        <f>INFO!$D$29</f>
        <v>0</v>
      </c>
      <c r="AC520" s="95">
        <f>INFO!$J$10</f>
        <v>3812.0250000000001</v>
      </c>
      <c r="AD520" s="93">
        <f>INFO!$J$9</f>
        <v>45.75</v>
      </c>
      <c r="AE520" s="100"/>
    </row>
    <row r="521" spans="1:31">
      <c r="A521" s="37" t="s">
        <v>524</v>
      </c>
      <c r="B521" s="42" t="s">
        <v>303</v>
      </c>
      <c r="C521" s="83">
        <v>10125</v>
      </c>
      <c r="D521" s="104">
        <f>SUMIFS(MACROS!I:I,MACROS!$C:$C,$B521)+SUMIFS(MACROS!I:I,MACROS!$C:$C,"CH.VM.SHDTSET")</f>
        <v>0</v>
      </c>
      <c r="E521" t="s">
        <v>1</v>
      </c>
      <c r="F521" s="48">
        <f>VLOOKUP(B521,MACROS!C:T,5,FALSE)</f>
        <v>178</v>
      </c>
      <c r="G521" s="104">
        <f>SUMIFS(MACROS!I:I,MACROS!C:C,B521)</f>
        <v>0</v>
      </c>
      <c r="H521" s="48">
        <f t="shared" si="24"/>
        <v>0</v>
      </c>
      <c r="I521" s="37">
        <f>INFO!$D$6</f>
        <v>0</v>
      </c>
      <c r="J521" s="37">
        <f>INFO!$D$7</f>
        <v>0</v>
      </c>
      <c r="K521" s="37">
        <f>INFO!$D$8</f>
        <v>0</v>
      </c>
      <c r="L521" s="37">
        <f>INFO!$D$9</f>
        <v>0</v>
      </c>
      <c r="M521" s="37">
        <f>INFO!$D$10</f>
        <v>0</v>
      </c>
      <c r="N521" s="37">
        <f>INFO!$D$11</f>
        <v>0</v>
      </c>
      <c r="O521" s="37">
        <f>INFO!$D$13</f>
        <v>0</v>
      </c>
      <c r="P521" s="37">
        <f>INFO!$D$14</f>
        <v>0</v>
      </c>
      <c r="Q521" s="37">
        <f>INFO!$D$15</f>
        <v>0</v>
      </c>
      <c r="R521" s="53">
        <f>INFO!$D$17</f>
        <v>0</v>
      </c>
      <c r="S521" s="37">
        <f>INFO!$D$18</f>
        <v>0</v>
      </c>
      <c r="T521" s="37">
        <f>INFO!$D$19</f>
        <v>0</v>
      </c>
      <c r="U521" s="37">
        <f>INFO!$D$22</f>
        <v>0</v>
      </c>
      <c r="V521" s="37">
        <f>INFO!$D$23</f>
        <v>0</v>
      </c>
      <c r="W521" s="37">
        <f>INFO!$D$24</f>
        <v>0</v>
      </c>
      <c r="X521" s="37">
        <f>INFO!$D$25</f>
        <v>0</v>
      </c>
      <c r="Y521" s="37">
        <f>INFO!$D$26</f>
        <v>0</v>
      </c>
      <c r="Z521" s="37">
        <f>INFO!$D$27</f>
        <v>0</v>
      </c>
      <c r="AA521" s="37">
        <f>INFO!$D$28</f>
        <v>0</v>
      </c>
      <c r="AB521" s="37">
        <f>INFO!$D$29</f>
        <v>0</v>
      </c>
      <c r="AC521" s="54">
        <f>INFO!$J$10</f>
        <v>3812.0250000000001</v>
      </c>
      <c r="AD521" s="37">
        <f>INFO!$J$9</f>
        <v>45.75</v>
      </c>
      <c r="AE521" s="37">
        <f>IF($G$520&gt;0,10*$G$520/D521,0)</f>
        <v>0</v>
      </c>
    </row>
    <row r="522" spans="1:31">
      <c r="A522" s="37" t="s">
        <v>525</v>
      </c>
      <c r="B522" s="42" t="s">
        <v>305</v>
      </c>
      <c r="C522" s="83">
        <v>10125</v>
      </c>
      <c r="D522" s="104">
        <f>SUMIFS(MACROS!I:I,MACROS!$C:$C,$B522)+SUMIFS(MACROS!I:I,MACROS!$C:$C,"CH.VM.SHDTSET")</f>
        <v>0</v>
      </c>
      <c r="E522" t="s">
        <v>1</v>
      </c>
      <c r="F522" s="48">
        <f>VLOOKUP(B522,MACROS!C:T,5,FALSE)</f>
        <v>165</v>
      </c>
      <c r="G522" s="104">
        <f>SUMIFS(MACROS!I:I,MACROS!C:C,B522)</f>
        <v>0</v>
      </c>
      <c r="H522" s="48">
        <f t="shared" si="24"/>
        <v>0</v>
      </c>
      <c r="I522" s="37">
        <f>INFO!$D$6</f>
        <v>0</v>
      </c>
      <c r="J522" s="37">
        <f>INFO!$D$7</f>
        <v>0</v>
      </c>
      <c r="K522" s="37">
        <f>INFO!$D$8</f>
        <v>0</v>
      </c>
      <c r="L522" s="37">
        <f>INFO!$D$9</f>
        <v>0</v>
      </c>
      <c r="M522" s="37">
        <f>INFO!$D$10</f>
        <v>0</v>
      </c>
      <c r="N522" s="37">
        <f>INFO!$D$11</f>
        <v>0</v>
      </c>
      <c r="O522" s="37">
        <f>INFO!$D$13</f>
        <v>0</v>
      </c>
      <c r="P522" s="37">
        <f>INFO!$D$14</f>
        <v>0</v>
      </c>
      <c r="Q522" s="37">
        <f>INFO!$D$15</f>
        <v>0</v>
      </c>
      <c r="R522" s="53">
        <f>INFO!$D$17</f>
        <v>0</v>
      </c>
      <c r="S522" s="37">
        <f>INFO!$D$18</f>
        <v>0</v>
      </c>
      <c r="T522" s="37">
        <f>INFO!$D$19</f>
        <v>0</v>
      </c>
      <c r="U522" s="37">
        <f>INFO!$D$22</f>
        <v>0</v>
      </c>
      <c r="V522" s="37">
        <f>INFO!$D$23</f>
        <v>0</v>
      </c>
      <c r="W522" s="37">
        <f>INFO!$D$24</f>
        <v>0</v>
      </c>
      <c r="X522" s="37">
        <f>INFO!$D$25</f>
        <v>0</v>
      </c>
      <c r="Y522" s="37">
        <f>INFO!$D$26</f>
        <v>0</v>
      </c>
      <c r="Z522" s="37">
        <f>INFO!$D$27</f>
        <v>0</v>
      </c>
      <c r="AA522" s="37">
        <f>INFO!$D$28</f>
        <v>0</v>
      </c>
      <c r="AB522" s="37">
        <f>INFO!$D$29</f>
        <v>0</v>
      </c>
      <c r="AC522" s="54">
        <f>INFO!$J$10</f>
        <v>3812.0250000000001</v>
      </c>
      <c r="AD522" s="37">
        <f>INFO!$J$9</f>
        <v>45.75</v>
      </c>
      <c r="AE522" s="37">
        <f t="shared" ref="AE522:AE534" si="26">IF($G$520&gt;0,10*$G$520/D522,0)</f>
        <v>0</v>
      </c>
    </row>
    <row r="523" spans="1:31">
      <c r="A523" s="37" t="s">
        <v>526</v>
      </c>
      <c r="B523" s="42" t="s">
        <v>307</v>
      </c>
      <c r="C523" s="83">
        <v>10125</v>
      </c>
      <c r="D523" s="104">
        <f>SUMIFS(MACROS!I:I,MACROS!$C:$C,$B523)+SUMIFS(MACROS!I:I,MACROS!$C:$C,"CH.VM.SHDTSET")</f>
        <v>0</v>
      </c>
      <c r="E523" t="s">
        <v>1</v>
      </c>
      <c r="F523" s="48">
        <f>VLOOKUP(B523,MACROS!C:T,5,FALSE)</f>
        <v>156</v>
      </c>
      <c r="G523" s="104">
        <f>SUMIFS(MACROS!I:I,MACROS!C:C,B523)</f>
        <v>0</v>
      </c>
      <c r="H523" s="48">
        <f t="shared" si="24"/>
        <v>0</v>
      </c>
      <c r="I523" s="37">
        <f>INFO!$D$6</f>
        <v>0</v>
      </c>
      <c r="J523" s="37">
        <f>INFO!$D$7</f>
        <v>0</v>
      </c>
      <c r="K523" s="37">
        <f>INFO!$D$8</f>
        <v>0</v>
      </c>
      <c r="L523" s="37">
        <f>INFO!$D$9</f>
        <v>0</v>
      </c>
      <c r="M523" s="37">
        <f>INFO!$D$10</f>
        <v>0</v>
      </c>
      <c r="N523" s="37">
        <f>INFO!$D$11</f>
        <v>0</v>
      </c>
      <c r="O523" s="37">
        <f>INFO!$D$13</f>
        <v>0</v>
      </c>
      <c r="P523" s="37">
        <f>INFO!$D$14</f>
        <v>0</v>
      </c>
      <c r="Q523" s="37">
        <f>INFO!$D$15</f>
        <v>0</v>
      </c>
      <c r="R523" s="53">
        <f>INFO!$D$17</f>
        <v>0</v>
      </c>
      <c r="S523" s="37">
        <f>INFO!$D$18</f>
        <v>0</v>
      </c>
      <c r="T523" s="37">
        <f>INFO!$D$19</f>
        <v>0</v>
      </c>
      <c r="U523" s="37">
        <f>INFO!$D$22</f>
        <v>0</v>
      </c>
      <c r="V523" s="37">
        <f>INFO!$D$23</f>
        <v>0</v>
      </c>
      <c r="W523" s="37">
        <f>INFO!$D$24</f>
        <v>0</v>
      </c>
      <c r="X523" s="37">
        <f>INFO!$D$25</f>
        <v>0</v>
      </c>
      <c r="Y523" s="37">
        <f>INFO!$D$26</f>
        <v>0</v>
      </c>
      <c r="Z523" s="37">
        <f>INFO!$D$27</f>
        <v>0</v>
      </c>
      <c r="AA523" s="37">
        <f>INFO!$D$28</f>
        <v>0</v>
      </c>
      <c r="AB523" s="37">
        <f>INFO!$D$29</f>
        <v>0</v>
      </c>
      <c r="AC523" s="54">
        <f>INFO!$J$10</f>
        <v>3812.0250000000001</v>
      </c>
      <c r="AD523" s="37">
        <f>INFO!$J$9</f>
        <v>45.75</v>
      </c>
      <c r="AE523" s="37">
        <f t="shared" si="26"/>
        <v>0</v>
      </c>
    </row>
    <row r="524" spans="1:31">
      <c r="A524" t="s">
        <v>527</v>
      </c>
      <c r="B524" s="42" t="s">
        <v>309</v>
      </c>
      <c r="C524" s="83">
        <v>10125</v>
      </c>
      <c r="D524" s="104">
        <f>SUMIFS(MACROS!I:I,MACROS!$C:$C,$B524)+SUMIFS(MACROS!I:I,MACROS!$C:$C,"CH.VM.SHDTSET")</f>
        <v>0</v>
      </c>
      <c r="E524" t="s">
        <v>1</v>
      </c>
      <c r="F524" s="48">
        <f>VLOOKUP(B524,MACROS!C:T,5,FALSE)</f>
        <v>157.5</v>
      </c>
      <c r="G524" s="104">
        <f>SUMIFS(MACROS!I:I,MACROS!C:C,B524)</f>
        <v>0</v>
      </c>
      <c r="H524" s="48">
        <f t="shared" si="24"/>
        <v>0</v>
      </c>
      <c r="I524" s="37">
        <f>INFO!$D$6</f>
        <v>0</v>
      </c>
      <c r="J524" s="37">
        <f>INFO!$D$7</f>
        <v>0</v>
      </c>
      <c r="K524" s="37">
        <f>INFO!$D$8</f>
        <v>0</v>
      </c>
      <c r="L524" s="37">
        <f>INFO!$D$9</f>
        <v>0</v>
      </c>
      <c r="M524" s="37">
        <f>INFO!$D$10</f>
        <v>0</v>
      </c>
      <c r="N524" s="37">
        <f>INFO!$D$11</f>
        <v>0</v>
      </c>
      <c r="O524" s="37">
        <f>INFO!$D$13</f>
        <v>0</v>
      </c>
      <c r="P524" s="37">
        <f>INFO!$D$14</f>
        <v>0</v>
      </c>
      <c r="Q524" s="37">
        <f>INFO!$D$15</f>
        <v>0</v>
      </c>
      <c r="R524" s="53">
        <f>INFO!$D$17</f>
        <v>0</v>
      </c>
      <c r="S524" s="37">
        <f>INFO!$D$18</f>
        <v>0</v>
      </c>
      <c r="T524" s="37">
        <f>INFO!$D$19</f>
        <v>0</v>
      </c>
      <c r="U524" s="37">
        <f>INFO!$D$22</f>
        <v>0</v>
      </c>
      <c r="V524" s="37">
        <f>INFO!$D$23</f>
        <v>0</v>
      </c>
      <c r="W524" s="37">
        <f>INFO!$D$24</f>
        <v>0</v>
      </c>
      <c r="X524" s="37">
        <f>INFO!$D$25</f>
        <v>0</v>
      </c>
      <c r="Y524" s="37">
        <f>INFO!$D$26</f>
        <v>0</v>
      </c>
      <c r="Z524" s="37">
        <f>INFO!$D$27</f>
        <v>0</v>
      </c>
      <c r="AA524" s="37">
        <f>INFO!$D$28</f>
        <v>0</v>
      </c>
      <c r="AB524" s="37">
        <f>INFO!$D$29</f>
        <v>0</v>
      </c>
      <c r="AC524" s="54">
        <f>INFO!$J$10</f>
        <v>3812.0250000000001</v>
      </c>
      <c r="AD524" s="37">
        <f>INFO!$J$9</f>
        <v>45.75</v>
      </c>
      <c r="AE524" s="37">
        <f t="shared" si="26"/>
        <v>0</v>
      </c>
    </row>
    <row r="525" spans="1:31">
      <c r="A525" t="s">
        <v>528</v>
      </c>
      <c r="B525" s="42" t="s">
        <v>311</v>
      </c>
      <c r="C525" s="83">
        <v>10125</v>
      </c>
      <c r="D525" s="104">
        <f>SUMIFS(MACROS!I:I,MACROS!$C:$C,$B525)+SUMIFS(MACROS!I:I,MACROS!$C:$C,"CH.VM.SHDTSET")</f>
        <v>0</v>
      </c>
      <c r="E525" t="s">
        <v>1</v>
      </c>
      <c r="F525" s="48">
        <f>VLOOKUP(B525,MACROS!C:T,5,FALSE)</f>
        <v>191.5</v>
      </c>
      <c r="G525" s="104">
        <f>SUMIFS(MACROS!I:I,MACROS!C:C,B525)</f>
        <v>0</v>
      </c>
      <c r="H525" s="48">
        <f t="shared" si="24"/>
        <v>0</v>
      </c>
      <c r="I525" s="37">
        <f>INFO!$D$6</f>
        <v>0</v>
      </c>
      <c r="J525" s="37">
        <f>INFO!$D$7</f>
        <v>0</v>
      </c>
      <c r="K525" s="37">
        <f>INFO!$D$8</f>
        <v>0</v>
      </c>
      <c r="L525" s="37">
        <f>INFO!$D$9</f>
        <v>0</v>
      </c>
      <c r="M525" s="37">
        <f>INFO!$D$10</f>
        <v>0</v>
      </c>
      <c r="N525" s="37">
        <f>INFO!$D$11</f>
        <v>0</v>
      </c>
      <c r="O525" s="37">
        <f>INFO!$D$13</f>
        <v>0</v>
      </c>
      <c r="P525" s="37">
        <f>INFO!$D$14</f>
        <v>0</v>
      </c>
      <c r="Q525" s="37">
        <f>INFO!$D$15</f>
        <v>0</v>
      </c>
      <c r="R525" s="53">
        <f>INFO!$D$17</f>
        <v>0</v>
      </c>
      <c r="S525" s="37">
        <f>INFO!$D$18</f>
        <v>0</v>
      </c>
      <c r="T525" s="37">
        <f>INFO!$D$19</f>
        <v>0</v>
      </c>
      <c r="U525" s="37">
        <f>INFO!$D$22</f>
        <v>0</v>
      </c>
      <c r="V525" s="37">
        <f>INFO!$D$23</f>
        <v>0</v>
      </c>
      <c r="W525" s="37">
        <f>INFO!$D$24</f>
        <v>0</v>
      </c>
      <c r="X525" s="37">
        <f>INFO!$D$25</f>
        <v>0</v>
      </c>
      <c r="Y525" s="37">
        <f>INFO!$D$26</f>
        <v>0</v>
      </c>
      <c r="Z525" s="37">
        <f>INFO!$D$27</f>
        <v>0</v>
      </c>
      <c r="AA525" s="37">
        <f>INFO!$D$28</f>
        <v>0</v>
      </c>
      <c r="AB525" s="37">
        <f>INFO!$D$29</f>
        <v>0</v>
      </c>
      <c r="AC525" s="54">
        <f>INFO!$J$10</f>
        <v>3812.0250000000001</v>
      </c>
      <c r="AD525" s="37">
        <f>INFO!$J$9</f>
        <v>45.75</v>
      </c>
      <c r="AE525" s="37">
        <f t="shared" si="26"/>
        <v>0</v>
      </c>
    </row>
    <row r="526" spans="1:31">
      <c r="A526" t="s">
        <v>529</v>
      </c>
      <c r="B526" s="42" t="s">
        <v>313</v>
      </c>
      <c r="C526" s="83">
        <v>10125</v>
      </c>
      <c r="D526" s="104">
        <f>SUMIFS(MACROS!I:I,MACROS!$C:$C,$B526)+SUMIFS(MACROS!I:I,MACROS!$C:$C,"CH.VM.SHDTSET")</f>
        <v>0</v>
      </c>
      <c r="E526" t="s">
        <v>1</v>
      </c>
      <c r="F526" s="48">
        <f>VLOOKUP(B526,MACROS!C:T,5,FALSE)</f>
        <v>148</v>
      </c>
      <c r="G526" s="104">
        <f>SUMIFS(MACROS!I:I,MACROS!C:C,B526)</f>
        <v>0</v>
      </c>
      <c r="H526" s="48">
        <f t="shared" si="24"/>
        <v>0</v>
      </c>
      <c r="I526" s="37">
        <f>INFO!$D$6</f>
        <v>0</v>
      </c>
      <c r="J526" s="37">
        <f>INFO!$D$7</f>
        <v>0</v>
      </c>
      <c r="K526" s="37">
        <f>INFO!$D$8</f>
        <v>0</v>
      </c>
      <c r="L526" s="37">
        <f>INFO!$D$9</f>
        <v>0</v>
      </c>
      <c r="M526" s="37">
        <f>INFO!$D$10</f>
        <v>0</v>
      </c>
      <c r="N526" s="37">
        <f>INFO!$D$11</f>
        <v>0</v>
      </c>
      <c r="O526" s="37">
        <f>INFO!$D$13</f>
        <v>0</v>
      </c>
      <c r="P526" s="37">
        <f>INFO!$D$14</f>
        <v>0</v>
      </c>
      <c r="Q526" s="37">
        <f>INFO!$D$15</f>
        <v>0</v>
      </c>
      <c r="R526" s="53">
        <f>INFO!$D$17</f>
        <v>0</v>
      </c>
      <c r="S526" s="37">
        <f>INFO!$D$18</f>
        <v>0</v>
      </c>
      <c r="T526" s="37">
        <f>INFO!$D$19</f>
        <v>0</v>
      </c>
      <c r="U526" s="37">
        <f>INFO!$D$22</f>
        <v>0</v>
      </c>
      <c r="V526" s="37">
        <f>INFO!$D$23</f>
        <v>0</v>
      </c>
      <c r="W526" s="37">
        <f>INFO!$D$24</f>
        <v>0</v>
      </c>
      <c r="X526" s="37">
        <f>INFO!$D$25</f>
        <v>0</v>
      </c>
      <c r="Y526" s="37">
        <f>INFO!$D$26</f>
        <v>0</v>
      </c>
      <c r="Z526" s="37">
        <f>INFO!$D$27</f>
        <v>0</v>
      </c>
      <c r="AA526" s="37">
        <f>INFO!$D$28</f>
        <v>0</v>
      </c>
      <c r="AB526" s="37">
        <f>INFO!$D$29</f>
        <v>0</v>
      </c>
      <c r="AC526" s="54">
        <f>INFO!$J$10</f>
        <v>3812.0250000000001</v>
      </c>
      <c r="AD526" s="37">
        <f>INFO!$J$9</f>
        <v>45.75</v>
      </c>
      <c r="AE526" s="37">
        <f t="shared" si="26"/>
        <v>0</v>
      </c>
    </row>
    <row r="527" spans="1:31">
      <c r="A527" t="s">
        <v>530</v>
      </c>
      <c r="B527" s="42" t="s">
        <v>315</v>
      </c>
      <c r="C527" s="83">
        <v>10125</v>
      </c>
      <c r="D527" s="104">
        <f>SUMIFS(MACROS!I:I,MACROS!$C:$C,$B527)+SUMIFS(MACROS!I:I,MACROS!$C:$C,"CH.VM.SHDTSET")</f>
        <v>0</v>
      </c>
      <c r="E527" t="s">
        <v>1</v>
      </c>
      <c r="F527" s="48">
        <f>VLOOKUP(B527,MACROS!C:T,5,FALSE)</f>
        <v>154.5</v>
      </c>
      <c r="G527" s="104">
        <f>SUMIFS(MACROS!I:I,MACROS!C:C,B527)</f>
        <v>0</v>
      </c>
      <c r="H527" s="48">
        <f t="shared" si="24"/>
        <v>0</v>
      </c>
      <c r="I527" s="37">
        <f>INFO!$D$6</f>
        <v>0</v>
      </c>
      <c r="J527" s="37">
        <f>INFO!$D$7</f>
        <v>0</v>
      </c>
      <c r="K527" s="37">
        <f>INFO!$D$8</f>
        <v>0</v>
      </c>
      <c r="L527" s="37">
        <f>INFO!$D$9</f>
        <v>0</v>
      </c>
      <c r="M527" s="37">
        <f>INFO!$D$10</f>
        <v>0</v>
      </c>
      <c r="N527" s="37">
        <f>INFO!$D$11</f>
        <v>0</v>
      </c>
      <c r="O527" s="37">
        <f>INFO!$D$13</f>
        <v>0</v>
      </c>
      <c r="P527" s="37">
        <f>INFO!$D$14</f>
        <v>0</v>
      </c>
      <c r="Q527" s="37">
        <f>INFO!$D$15</f>
        <v>0</v>
      </c>
      <c r="R527" s="53">
        <f>INFO!$D$17</f>
        <v>0</v>
      </c>
      <c r="S527" s="37">
        <f>INFO!$D$18</f>
        <v>0</v>
      </c>
      <c r="T527" s="37">
        <f>INFO!$D$19</f>
        <v>0</v>
      </c>
      <c r="U527" s="37">
        <f>INFO!$D$22</f>
        <v>0</v>
      </c>
      <c r="V527" s="37">
        <f>INFO!$D$23</f>
        <v>0</v>
      </c>
      <c r="W527" s="37">
        <f>INFO!$D$24</f>
        <v>0</v>
      </c>
      <c r="X527" s="37">
        <f>INFO!$D$25</f>
        <v>0</v>
      </c>
      <c r="Y527" s="37">
        <f>INFO!$D$26</f>
        <v>0</v>
      </c>
      <c r="Z527" s="37">
        <f>INFO!$D$27</f>
        <v>0</v>
      </c>
      <c r="AA527" s="37">
        <f>INFO!$D$28</f>
        <v>0</v>
      </c>
      <c r="AB527" s="37">
        <f>INFO!$D$29</f>
        <v>0</v>
      </c>
      <c r="AC527" s="54">
        <f>INFO!$J$10</f>
        <v>3812.0250000000001</v>
      </c>
      <c r="AD527" s="37">
        <f>INFO!$J$9</f>
        <v>45.75</v>
      </c>
      <c r="AE527" s="37">
        <f t="shared" si="26"/>
        <v>0</v>
      </c>
    </row>
    <row r="528" spans="1:31">
      <c r="A528" t="s">
        <v>531</v>
      </c>
      <c r="B528" s="42" t="s">
        <v>317</v>
      </c>
      <c r="C528" s="83">
        <v>10125</v>
      </c>
      <c r="D528" s="104">
        <f>SUMIFS(MACROS!I:I,MACROS!$C:$C,$B528)+SUMIFS(MACROS!I:I,MACROS!$C:$C,"CH.VM.SHDTSET")</f>
        <v>0</v>
      </c>
      <c r="E528" t="s">
        <v>1</v>
      </c>
      <c r="F528" s="48">
        <f>VLOOKUP(B528,MACROS!C:T,5,FALSE)</f>
        <v>143</v>
      </c>
      <c r="G528" s="104">
        <f>SUMIFS(MACROS!I:I,MACROS!C:C,B528)</f>
        <v>0</v>
      </c>
      <c r="H528" s="48">
        <f t="shared" si="24"/>
        <v>0</v>
      </c>
      <c r="I528" s="37">
        <f>INFO!$D$6</f>
        <v>0</v>
      </c>
      <c r="J528" s="37">
        <f>INFO!$D$7</f>
        <v>0</v>
      </c>
      <c r="K528" s="37">
        <f>INFO!$D$8</f>
        <v>0</v>
      </c>
      <c r="L528" s="37">
        <f>INFO!$D$9</f>
        <v>0</v>
      </c>
      <c r="M528" s="37">
        <f>INFO!$D$10</f>
        <v>0</v>
      </c>
      <c r="N528" s="37">
        <f>INFO!$D$11</f>
        <v>0</v>
      </c>
      <c r="O528" s="37">
        <f>INFO!$D$13</f>
        <v>0</v>
      </c>
      <c r="P528" s="37">
        <f>INFO!$D$14</f>
        <v>0</v>
      </c>
      <c r="Q528" s="37">
        <f>INFO!$D$15</f>
        <v>0</v>
      </c>
      <c r="R528" s="53">
        <f>INFO!$D$17</f>
        <v>0</v>
      </c>
      <c r="S528" s="37">
        <f>INFO!$D$18</f>
        <v>0</v>
      </c>
      <c r="T528" s="37">
        <f>INFO!$D$19</f>
        <v>0</v>
      </c>
      <c r="U528" s="37">
        <f>INFO!$D$22</f>
        <v>0</v>
      </c>
      <c r="V528" s="37">
        <f>INFO!$D$23</f>
        <v>0</v>
      </c>
      <c r="W528" s="37">
        <f>INFO!$D$24</f>
        <v>0</v>
      </c>
      <c r="X528" s="37">
        <f>INFO!$D$25</f>
        <v>0</v>
      </c>
      <c r="Y528" s="37">
        <f>INFO!$D$26</f>
        <v>0</v>
      </c>
      <c r="Z528" s="37">
        <f>INFO!$D$27</f>
        <v>0</v>
      </c>
      <c r="AA528" s="37">
        <f>INFO!$D$28</f>
        <v>0</v>
      </c>
      <c r="AB528" s="37">
        <f>INFO!$D$29</f>
        <v>0</v>
      </c>
      <c r="AC528" s="54">
        <f>INFO!$J$10</f>
        <v>3812.0250000000001</v>
      </c>
      <c r="AD528" s="37">
        <f>INFO!$J$9</f>
        <v>45.75</v>
      </c>
      <c r="AE528" s="37">
        <f t="shared" si="26"/>
        <v>0</v>
      </c>
    </row>
    <row r="529" spans="1:31">
      <c r="A529" t="s">
        <v>532</v>
      </c>
      <c r="B529" s="42" t="s">
        <v>319</v>
      </c>
      <c r="C529" s="83">
        <v>10125</v>
      </c>
      <c r="D529" s="104">
        <f>SUMIFS(MACROS!I:I,MACROS!$C:$C,$B529)+SUMIFS(MACROS!I:I,MACROS!$C:$C,"CH.VM.SHDTSET")</f>
        <v>0</v>
      </c>
      <c r="E529" t="s">
        <v>1</v>
      </c>
      <c r="F529" s="48">
        <f>VLOOKUP(B529,MACROS!C:T,5,FALSE)</f>
        <v>174.5</v>
      </c>
      <c r="G529" s="104">
        <f>SUMIFS(MACROS!I:I,MACROS!C:C,B529)</f>
        <v>0</v>
      </c>
      <c r="H529" s="48">
        <f t="shared" si="24"/>
        <v>0</v>
      </c>
      <c r="I529" s="37">
        <f>INFO!$D$6</f>
        <v>0</v>
      </c>
      <c r="J529" s="37">
        <f>INFO!$D$7</f>
        <v>0</v>
      </c>
      <c r="K529" s="37">
        <f>INFO!$D$8</f>
        <v>0</v>
      </c>
      <c r="L529" s="37">
        <f>INFO!$D$9</f>
        <v>0</v>
      </c>
      <c r="M529" s="37">
        <f>INFO!$D$10</f>
        <v>0</v>
      </c>
      <c r="N529" s="37">
        <f>INFO!$D$11</f>
        <v>0</v>
      </c>
      <c r="O529" s="37">
        <f>INFO!$D$13</f>
        <v>0</v>
      </c>
      <c r="P529" s="37">
        <f>INFO!$D$14</f>
        <v>0</v>
      </c>
      <c r="Q529" s="37">
        <f>INFO!$D$15</f>
        <v>0</v>
      </c>
      <c r="R529" s="53">
        <f>INFO!$D$17</f>
        <v>0</v>
      </c>
      <c r="S529" s="37">
        <f>INFO!$D$18</f>
        <v>0</v>
      </c>
      <c r="T529" s="37">
        <f>INFO!$D$19</f>
        <v>0</v>
      </c>
      <c r="U529" s="37">
        <f>INFO!$D$22</f>
        <v>0</v>
      </c>
      <c r="V529" s="37">
        <f>INFO!$D$23</f>
        <v>0</v>
      </c>
      <c r="W529" s="37">
        <f>INFO!$D$24</f>
        <v>0</v>
      </c>
      <c r="X529" s="37">
        <f>INFO!$D$25</f>
        <v>0</v>
      </c>
      <c r="Y529" s="37">
        <f>INFO!$D$26</f>
        <v>0</v>
      </c>
      <c r="Z529" s="37">
        <f>INFO!$D$27</f>
        <v>0</v>
      </c>
      <c r="AA529" s="37">
        <f>INFO!$D$28</f>
        <v>0</v>
      </c>
      <c r="AB529" s="37">
        <f>INFO!$D$29</f>
        <v>0</v>
      </c>
      <c r="AC529" s="54">
        <f>INFO!$J$10</f>
        <v>3812.0250000000001</v>
      </c>
      <c r="AD529" s="37">
        <f>INFO!$J$9</f>
        <v>45.75</v>
      </c>
      <c r="AE529" s="37">
        <f t="shared" si="26"/>
        <v>0</v>
      </c>
    </row>
    <row r="530" spans="1:31">
      <c r="A530" t="s">
        <v>533</v>
      </c>
      <c r="B530" s="42" t="s">
        <v>321</v>
      </c>
      <c r="C530" s="83">
        <v>10125</v>
      </c>
      <c r="D530" s="104">
        <f>SUMIFS(MACROS!I:I,MACROS!$C:$C,$B530)+SUMIFS(MACROS!I:I,MACROS!$C:$C,"CH.VM.SHDTSET")</f>
        <v>0</v>
      </c>
      <c r="E530" t="s">
        <v>1</v>
      </c>
      <c r="F530" s="48">
        <f>VLOOKUP(B530,MACROS!C:T,5,FALSE)</f>
        <v>138</v>
      </c>
      <c r="G530" s="104">
        <f>SUMIFS(MACROS!I:I,MACROS!C:C,B530)</f>
        <v>0</v>
      </c>
      <c r="H530" s="48">
        <f t="shared" si="24"/>
        <v>0</v>
      </c>
      <c r="I530" s="37">
        <f>INFO!$D$6</f>
        <v>0</v>
      </c>
      <c r="J530" s="37">
        <f>INFO!$D$7</f>
        <v>0</v>
      </c>
      <c r="K530" s="37">
        <f>INFO!$D$8</f>
        <v>0</v>
      </c>
      <c r="L530" s="37">
        <f>INFO!$D$9</f>
        <v>0</v>
      </c>
      <c r="M530" s="37">
        <f>INFO!$D$10</f>
        <v>0</v>
      </c>
      <c r="N530" s="37">
        <f>INFO!$D$11</f>
        <v>0</v>
      </c>
      <c r="O530" s="37">
        <f>INFO!$D$13</f>
        <v>0</v>
      </c>
      <c r="P530" s="37">
        <f>INFO!$D$14</f>
        <v>0</v>
      </c>
      <c r="Q530" s="37">
        <f>INFO!$D$15</f>
        <v>0</v>
      </c>
      <c r="R530" s="53">
        <f>INFO!$D$17</f>
        <v>0</v>
      </c>
      <c r="S530" s="37">
        <f>INFO!$D$18</f>
        <v>0</v>
      </c>
      <c r="T530" s="37">
        <f>INFO!$D$19</f>
        <v>0</v>
      </c>
      <c r="U530" s="37">
        <f>INFO!$D$22</f>
        <v>0</v>
      </c>
      <c r="V530" s="37">
        <f>INFO!$D$23</f>
        <v>0</v>
      </c>
      <c r="W530" s="37">
        <f>INFO!$D$24</f>
        <v>0</v>
      </c>
      <c r="X530" s="37">
        <f>INFO!$D$25</f>
        <v>0</v>
      </c>
      <c r="Y530" s="37">
        <f>INFO!$D$26</f>
        <v>0</v>
      </c>
      <c r="Z530" s="37">
        <f>INFO!$D$27</f>
        <v>0</v>
      </c>
      <c r="AA530" s="37">
        <f>INFO!$D$28</f>
        <v>0</v>
      </c>
      <c r="AB530" s="37">
        <f>INFO!$D$29</f>
        <v>0</v>
      </c>
      <c r="AC530" s="54">
        <f>INFO!$J$10</f>
        <v>3812.0250000000001</v>
      </c>
      <c r="AD530" s="37">
        <f>INFO!$J$9</f>
        <v>45.75</v>
      </c>
      <c r="AE530" s="37">
        <f t="shared" si="26"/>
        <v>0</v>
      </c>
    </row>
    <row r="531" spans="1:31">
      <c r="A531" t="s">
        <v>534</v>
      </c>
      <c r="B531" s="42" t="s">
        <v>323</v>
      </c>
      <c r="C531" s="83">
        <v>10125</v>
      </c>
      <c r="D531" s="104">
        <f>SUMIFS(MACROS!I:I,MACROS!$C:$C,$B531)+SUMIFS(MACROS!I:I,MACROS!$C:$C,"CH.VM.SHDTSET")</f>
        <v>0</v>
      </c>
      <c r="E531" t="s">
        <v>1</v>
      </c>
      <c r="F531" s="48">
        <f>VLOOKUP(B531,MACROS!C:T,5,FALSE)</f>
        <v>154</v>
      </c>
      <c r="G531" s="104">
        <f>SUMIFS(MACROS!I:I,MACROS!C:C,B531)</f>
        <v>0</v>
      </c>
      <c r="H531" s="48">
        <f t="shared" si="24"/>
        <v>0</v>
      </c>
      <c r="I531" s="37">
        <f>INFO!$D$6</f>
        <v>0</v>
      </c>
      <c r="J531" s="37">
        <f>INFO!$D$7</f>
        <v>0</v>
      </c>
      <c r="K531" s="37">
        <f>INFO!$D$8</f>
        <v>0</v>
      </c>
      <c r="L531" s="37">
        <f>INFO!$D$9</f>
        <v>0</v>
      </c>
      <c r="M531" s="37">
        <f>INFO!$D$10</f>
        <v>0</v>
      </c>
      <c r="N531" s="37">
        <f>INFO!$D$11</f>
        <v>0</v>
      </c>
      <c r="O531" s="37">
        <f>INFO!$D$13</f>
        <v>0</v>
      </c>
      <c r="P531" s="37">
        <f>INFO!$D$14</f>
        <v>0</v>
      </c>
      <c r="Q531" s="37">
        <f>INFO!$D$15</f>
        <v>0</v>
      </c>
      <c r="R531" s="53">
        <f>INFO!$D$17</f>
        <v>0</v>
      </c>
      <c r="S531" s="37">
        <f>INFO!$D$18</f>
        <v>0</v>
      </c>
      <c r="T531" s="37">
        <f>INFO!$D$19</f>
        <v>0</v>
      </c>
      <c r="U531" s="37">
        <f>INFO!$D$22</f>
        <v>0</v>
      </c>
      <c r="V531" s="37">
        <f>INFO!$D$23</f>
        <v>0</v>
      </c>
      <c r="W531" s="37">
        <f>INFO!$D$24</f>
        <v>0</v>
      </c>
      <c r="X531" s="37">
        <f>INFO!$D$25</f>
        <v>0</v>
      </c>
      <c r="Y531" s="37">
        <f>INFO!$D$26</f>
        <v>0</v>
      </c>
      <c r="Z531" s="37">
        <f>INFO!$D$27</f>
        <v>0</v>
      </c>
      <c r="AA531" s="37">
        <f>INFO!$D$28</f>
        <v>0</v>
      </c>
      <c r="AB531" s="37">
        <f>INFO!$D$29</f>
        <v>0</v>
      </c>
      <c r="AC531" s="54">
        <f>INFO!$J$10</f>
        <v>3812.0250000000001</v>
      </c>
      <c r="AD531" s="37">
        <f>INFO!$J$9</f>
        <v>45.75</v>
      </c>
      <c r="AE531" s="37">
        <f t="shared" si="26"/>
        <v>0</v>
      </c>
    </row>
    <row r="532" spans="1:31">
      <c r="A532" t="s">
        <v>535</v>
      </c>
      <c r="B532" s="42" t="s">
        <v>325</v>
      </c>
      <c r="C532" s="83">
        <v>10125</v>
      </c>
      <c r="D532" s="104">
        <f>SUMIFS(MACROS!I:I,MACROS!$C:$C,$B532)+SUMIFS(MACROS!I:I,MACROS!$C:$C,"CH.VM.SHDTSET")</f>
        <v>0</v>
      </c>
      <c r="E532" t="s">
        <v>1</v>
      </c>
      <c r="F532" s="48">
        <f>VLOOKUP(B532,MACROS!C:T,5,FALSE)</f>
        <v>196.5</v>
      </c>
      <c r="G532" s="104">
        <f>SUMIFS(MACROS!I:I,MACROS!C:C,B532)</f>
        <v>0</v>
      </c>
      <c r="H532" s="48">
        <f t="shared" si="24"/>
        <v>0</v>
      </c>
      <c r="I532" s="37">
        <f>INFO!$D$6</f>
        <v>0</v>
      </c>
      <c r="J532" s="37">
        <f>INFO!$D$7</f>
        <v>0</v>
      </c>
      <c r="K532" s="37">
        <f>INFO!$D$8</f>
        <v>0</v>
      </c>
      <c r="L532" s="37">
        <f>INFO!$D$9</f>
        <v>0</v>
      </c>
      <c r="M532" s="37">
        <f>INFO!$D$10</f>
        <v>0</v>
      </c>
      <c r="N532" s="37">
        <f>INFO!$D$11</f>
        <v>0</v>
      </c>
      <c r="O532" s="37">
        <f>INFO!$D$13</f>
        <v>0</v>
      </c>
      <c r="P532" s="37">
        <f>INFO!$D$14</f>
        <v>0</v>
      </c>
      <c r="Q532" s="37">
        <f>INFO!$D$15</f>
        <v>0</v>
      </c>
      <c r="R532" s="53">
        <f>INFO!$D$17</f>
        <v>0</v>
      </c>
      <c r="S532" s="37">
        <f>INFO!$D$18</f>
        <v>0</v>
      </c>
      <c r="T532" s="37">
        <f>INFO!$D$19</f>
        <v>0</v>
      </c>
      <c r="U532" s="37">
        <f>INFO!$D$22</f>
        <v>0</v>
      </c>
      <c r="V532" s="37">
        <f>INFO!$D$23</f>
        <v>0</v>
      </c>
      <c r="W532" s="37">
        <f>INFO!$D$24</f>
        <v>0</v>
      </c>
      <c r="X532" s="37">
        <f>INFO!$D$25</f>
        <v>0</v>
      </c>
      <c r="Y532" s="37">
        <f>INFO!$D$26</f>
        <v>0</v>
      </c>
      <c r="Z532" s="37">
        <f>INFO!$D$27</f>
        <v>0</v>
      </c>
      <c r="AA532" s="37">
        <f>INFO!$D$28</f>
        <v>0</v>
      </c>
      <c r="AB532" s="37">
        <f>INFO!$D$29</f>
        <v>0</v>
      </c>
      <c r="AC532" s="54">
        <f>INFO!$J$10</f>
        <v>3812.0250000000001</v>
      </c>
      <c r="AD532" s="37">
        <f>INFO!$J$9</f>
        <v>45.75</v>
      </c>
      <c r="AE532" s="37">
        <f t="shared" si="26"/>
        <v>0</v>
      </c>
    </row>
    <row r="533" spans="1:31">
      <c r="A533" t="s">
        <v>536</v>
      </c>
      <c r="B533" s="42" t="s">
        <v>327</v>
      </c>
      <c r="C533" s="83">
        <v>10125</v>
      </c>
      <c r="D533" s="104">
        <f>SUMIFS(MACROS!I:I,MACROS!$C:$C,$B533)+SUMIFS(MACROS!I:I,MACROS!$C:$C,"CH.VM.SHDTSET")</f>
        <v>0</v>
      </c>
      <c r="E533" t="s">
        <v>1</v>
      </c>
      <c r="F533" s="48">
        <f>VLOOKUP(B533,MACROS!C:T,5,FALSE)</f>
        <v>166</v>
      </c>
      <c r="G533" s="104">
        <f>SUMIFS(MACROS!I:I,MACROS!C:C,B533)</f>
        <v>0</v>
      </c>
      <c r="H533" s="48">
        <f t="shared" si="24"/>
        <v>0</v>
      </c>
      <c r="I533" s="37">
        <f>INFO!$D$6</f>
        <v>0</v>
      </c>
      <c r="J533" s="37">
        <f>INFO!$D$7</f>
        <v>0</v>
      </c>
      <c r="K533" s="37">
        <f>INFO!$D$8</f>
        <v>0</v>
      </c>
      <c r="L533" s="37">
        <f>INFO!$D$9</f>
        <v>0</v>
      </c>
      <c r="M533" s="37">
        <f>INFO!$D$10</f>
        <v>0</v>
      </c>
      <c r="N533" s="37">
        <f>INFO!$D$11</f>
        <v>0</v>
      </c>
      <c r="O533" s="37">
        <f>INFO!$D$13</f>
        <v>0</v>
      </c>
      <c r="P533" s="37">
        <f>INFO!$D$14</f>
        <v>0</v>
      </c>
      <c r="Q533" s="37">
        <f>INFO!$D$15</f>
        <v>0</v>
      </c>
      <c r="R533" s="53">
        <f>INFO!$D$17</f>
        <v>0</v>
      </c>
      <c r="S533" s="37">
        <f>INFO!$D$18</f>
        <v>0</v>
      </c>
      <c r="T533" s="37">
        <f>INFO!$D$19</f>
        <v>0</v>
      </c>
      <c r="U533" s="37">
        <f>INFO!$D$22</f>
        <v>0</v>
      </c>
      <c r="V533" s="37">
        <f>INFO!$D$23</f>
        <v>0</v>
      </c>
      <c r="W533" s="37">
        <f>INFO!$D$24</f>
        <v>0</v>
      </c>
      <c r="X533" s="37">
        <f>INFO!$D$25</f>
        <v>0</v>
      </c>
      <c r="Y533" s="37">
        <f>INFO!$D$26</f>
        <v>0</v>
      </c>
      <c r="Z533" s="37">
        <f>INFO!$D$27</f>
        <v>0</v>
      </c>
      <c r="AA533" s="37">
        <f>INFO!$D$28</f>
        <v>0</v>
      </c>
      <c r="AB533" s="37">
        <f>INFO!$D$29</f>
        <v>0</v>
      </c>
      <c r="AC533" s="54">
        <f>INFO!$J$10</f>
        <v>3812.0250000000001</v>
      </c>
      <c r="AD533" s="37">
        <f>INFO!$J$9</f>
        <v>45.75</v>
      </c>
      <c r="AE533" s="37">
        <f t="shared" si="26"/>
        <v>0</v>
      </c>
    </row>
    <row r="534" spans="1:31">
      <c r="A534" s="37" t="s">
        <v>537</v>
      </c>
      <c r="B534" s="42" t="s">
        <v>329</v>
      </c>
      <c r="C534" s="83">
        <v>10125</v>
      </c>
      <c r="D534" s="104">
        <f>SUMIFS(MACROS!I:I,MACROS!$C:$C,$B534)+SUMIFS(MACROS!I:I,MACROS!$C:$C,"CH.VM.SHDTSET")</f>
        <v>0</v>
      </c>
      <c r="E534" t="s">
        <v>1</v>
      </c>
      <c r="F534" s="48">
        <f>VLOOKUP(B534,MACROS!C:T,5,FALSE)</f>
        <v>177.5</v>
      </c>
      <c r="G534" s="104">
        <f>SUMIFS(MACROS!I:I,MACROS!C:C,B534)</f>
        <v>0</v>
      </c>
      <c r="H534" s="48">
        <f t="shared" si="24"/>
        <v>0</v>
      </c>
      <c r="I534" s="37">
        <f>INFO!$D$6</f>
        <v>0</v>
      </c>
      <c r="J534" s="37">
        <f>INFO!$D$7</f>
        <v>0</v>
      </c>
      <c r="K534" s="37">
        <f>INFO!$D$8</f>
        <v>0</v>
      </c>
      <c r="L534" s="37">
        <f>INFO!$D$9</f>
        <v>0</v>
      </c>
      <c r="M534" s="37">
        <f>INFO!$D$10</f>
        <v>0</v>
      </c>
      <c r="N534" s="37">
        <f>INFO!$D$11</f>
        <v>0</v>
      </c>
      <c r="O534" s="37">
        <f>INFO!$D$13</f>
        <v>0</v>
      </c>
      <c r="P534" s="37">
        <f>INFO!$D$14</f>
        <v>0</v>
      </c>
      <c r="Q534" s="37">
        <f>INFO!$D$15</f>
        <v>0</v>
      </c>
      <c r="R534" s="53">
        <f>INFO!$D$17</f>
        <v>0</v>
      </c>
      <c r="S534" s="37">
        <f>INFO!$D$18</f>
        <v>0</v>
      </c>
      <c r="T534" s="37">
        <f>INFO!$D$19</f>
        <v>0</v>
      </c>
      <c r="U534" s="37">
        <f>INFO!$D$22</f>
        <v>0</v>
      </c>
      <c r="V534" s="37">
        <f>INFO!$D$23</f>
        <v>0</v>
      </c>
      <c r="W534" s="37">
        <f>INFO!$D$24</f>
        <v>0</v>
      </c>
      <c r="X534" s="37">
        <f>INFO!$D$25</f>
        <v>0</v>
      </c>
      <c r="Y534" s="37">
        <f>INFO!$D$26</f>
        <v>0</v>
      </c>
      <c r="Z534" s="37">
        <f>INFO!$D$27</f>
        <v>0</v>
      </c>
      <c r="AA534" s="37">
        <f>INFO!$D$28</f>
        <v>0</v>
      </c>
      <c r="AB534" s="37">
        <f>INFO!$D$29</f>
        <v>0</v>
      </c>
      <c r="AC534" s="54">
        <f>INFO!$J$10</f>
        <v>3812.0250000000001</v>
      </c>
      <c r="AD534" s="37">
        <f>INFO!$J$9</f>
        <v>45.75</v>
      </c>
      <c r="AE534" s="37">
        <f t="shared" si="26"/>
        <v>0</v>
      </c>
    </row>
    <row r="535" spans="1:31">
      <c r="A535" s="91" t="s">
        <v>508</v>
      </c>
      <c r="B535" s="97" t="s">
        <v>270</v>
      </c>
      <c r="C535" s="98">
        <v>10084</v>
      </c>
      <c r="D535" s="103"/>
      <c r="E535" s="91" t="s">
        <v>2</v>
      </c>
      <c r="F535" s="92">
        <f>VLOOKUP(B535,MACROS!C:T,5,FALSE)</f>
        <v>1686.5</v>
      </c>
      <c r="G535" s="103">
        <f>SUMIFS(MACROS!J:J,MACROS!C:C,B535)</f>
        <v>0</v>
      </c>
      <c r="H535" s="92">
        <f t="shared" si="24"/>
        <v>0</v>
      </c>
      <c r="I535" s="93">
        <f>INFO!$D$6</f>
        <v>0</v>
      </c>
      <c r="J535" s="93">
        <f>INFO!$D$7</f>
        <v>0</v>
      </c>
      <c r="K535" s="93">
        <f>INFO!$D$8</f>
        <v>0</v>
      </c>
      <c r="L535" s="93">
        <f>INFO!$D$9</f>
        <v>0</v>
      </c>
      <c r="M535" s="93">
        <f>INFO!$D$10</f>
        <v>0</v>
      </c>
      <c r="N535" s="93">
        <f>INFO!$D$11</f>
        <v>0</v>
      </c>
      <c r="O535" s="93">
        <f>INFO!$D$13</f>
        <v>0</v>
      </c>
      <c r="P535" s="93">
        <f>INFO!$D$14</f>
        <v>0</v>
      </c>
      <c r="Q535" s="93">
        <f>INFO!$D$15</f>
        <v>0</v>
      </c>
      <c r="R535" s="94">
        <f>INFO!$D$17</f>
        <v>0</v>
      </c>
      <c r="S535" s="93">
        <f>INFO!$D$18</f>
        <v>0</v>
      </c>
      <c r="T535" s="93">
        <f>INFO!$D$19</f>
        <v>0</v>
      </c>
      <c r="U535" s="93">
        <f>INFO!$D$22</f>
        <v>0</v>
      </c>
      <c r="V535" s="93">
        <f>INFO!$D$23</f>
        <v>0</v>
      </c>
      <c r="W535" s="93">
        <f>INFO!$D$24</f>
        <v>0</v>
      </c>
      <c r="X535" s="93">
        <f>INFO!$D$25</f>
        <v>0</v>
      </c>
      <c r="Y535" s="93">
        <f>INFO!$D$26</f>
        <v>0</v>
      </c>
      <c r="Z535" s="93">
        <f>INFO!$D$27</f>
        <v>0</v>
      </c>
      <c r="AA535" s="93">
        <f>INFO!$D$28</f>
        <v>0</v>
      </c>
      <c r="AB535" s="93">
        <f>INFO!$D$29</f>
        <v>0</v>
      </c>
      <c r="AC535" s="95">
        <f>INFO!$J$10</f>
        <v>3812.0250000000001</v>
      </c>
      <c r="AD535" s="93">
        <f>INFO!$J$9</f>
        <v>45.75</v>
      </c>
      <c r="AE535" s="100"/>
    </row>
    <row r="536" spans="1:31">
      <c r="A536" s="37" t="s">
        <v>509</v>
      </c>
      <c r="B536" s="42" t="s">
        <v>273</v>
      </c>
      <c r="C536" s="38">
        <v>10084</v>
      </c>
      <c r="D536" s="104">
        <f>SUMIFS(MACROS!J:J,MACROS!$C:$C,$B536)+SUMIFS(MACROS!J:J,MACROS!$C:$C,"CH.VM.SHSET")</f>
        <v>0</v>
      </c>
      <c r="E536" t="s">
        <v>2</v>
      </c>
      <c r="F536" s="48">
        <f>VLOOKUP(B536,MACROS!C:T,5,FALSE)</f>
        <v>144.5</v>
      </c>
      <c r="G536" s="104">
        <f>SUMIFS(MACROS!J:J,MACROS!C:C,B536)</f>
        <v>0</v>
      </c>
      <c r="H536" s="48">
        <f t="shared" si="24"/>
        <v>0</v>
      </c>
      <c r="I536" s="37">
        <f>INFO!$D$6</f>
        <v>0</v>
      </c>
      <c r="J536" s="37">
        <f>INFO!$D$7</f>
        <v>0</v>
      </c>
      <c r="K536" s="37">
        <f>INFO!$D$8</f>
        <v>0</v>
      </c>
      <c r="L536" s="37">
        <f>INFO!$D$9</f>
        <v>0</v>
      </c>
      <c r="M536" s="37">
        <f>INFO!$D$10</f>
        <v>0</v>
      </c>
      <c r="N536" s="37">
        <f>INFO!$D$11</f>
        <v>0</v>
      </c>
      <c r="O536" s="37">
        <f>INFO!$D$13</f>
        <v>0</v>
      </c>
      <c r="P536" s="37">
        <f>INFO!$D$14</f>
        <v>0</v>
      </c>
      <c r="Q536" s="37">
        <f>INFO!$D$15</f>
        <v>0</v>
      </c>
      <c r="R536" s="53">
        <f>INFO!$D$17</f>
        <v>0</v>
      </c>
      <c r="S536" s="37">
        <f>INFO!$D$18</f>
        <v>0</v>
      </c>
      <c r="T536" s="37">
        <f>INFO!$D$19</f>
        <v>0</v>
      </c>
      <c r="U536" s="37">
        <f>INFO!$D$22</f>
        <v>0</v>
      </c>
      <c r="V536" s="37">
        <f>INFO!$D$23</f>
        <v>0</v>
      </c>
      <c r="W536" s="37">
        <f>INFO!$D$24</f>
        <v>0</v>
      </c>
      <c r="X536" s="37">
        <f>INFO!$D$25</f>
        <v>0</v>
      </c>
      <c r="Y536" s="37">
        <f>INFO!$D$26</f>
        <v>0</v>
      </c>
      <c r="Z536" s="37">
        <f>INFO!$D$27</f>
        <v>0</v>
      </c>
      <c r="AA536" s="37">
        <f>INFO!$D$28</f>
        <v>0</v>
      </c>
      <c r="AB536" s="37">
        <f>INFO!$D$29</f>
        <v>0</v>
      </c>
      <c r="AC536" s="54">
        <f>INFO!$J$10</f>
        <v>3812.0250000000001</v>
      </c>
      <c r="AD536" s="37">
        <f>INFO!$J$9</f>
        <v>45.75</v>
      </c>
      <c r="AE536" s="37">
        <f>IF($G$535&gt;0,10*$G$535/D536,0)</f>
        <v>0</v>
      </c>
    </row>
    <row r="537" spans="1:31">
      <c r="A537" s="37" t="s">
        <v>510</v>
      </c>
      <c r="B537" s="42" t="s">
        <v>275</v>
      </c>
      <c r="C537" s="38">
        <v>10084</v>
      </c>
      <c r="D537" s="104">
        <f>SUMIFS(MACROS!J:J,MACROS!$C:$C,$B537)+SUMIFS(MACROS!J:J,MACROS!$C:$C,"CH.VM.SHSET")</f>
        <v>0</v>
      </c>
      <c r="E537" t="s">
        <v>2</v>
      </c>
      <c r="F537" s="48">
        <f>VLOOKUP(B537,MACROS!C:T,5,FALSE)</f>
        <v>136.5</v>
      </c>
      <c r="G537" s="104">
        <f>SUMIFS(MACROS!J:J,MACROS!C:C,B537)</f>
        <v>0</v>
      </c>
      <c r="H537" s="48">
        <f t="shared" si="24"/>
        <v>0</v>
      </c>
      <c r="I537" s="37">
        <f>INFO!$D$6</f>
        <v>0</v>
      </c>
      <c r="J537" s="37">
        <f>INFO!$D$7</f>
        <v>0</v>
      </c>
      <c r="K537" s="37">
        <f>INFO!$D$8</f>
        <v>0</v>
      </c>
      <c r="L537" s="37">
        <f>INFO!$D$9</f>
        <v>0</v>
      </c>
      <c r="M537" s="37">
        <f>INFO!$D$10</f>
        <v>0</v>
      </c>
      <c r="N537" s="37">
        <f>INFO!$D$11</f>
        <v>0</v>
      </c>
      <c r="O537" s="37">
        <f>INFO!$D$13</f>
        <v>0</v>
      </c>
      <c r="P537" s="37">
        <f>INFO!$D$14</f>
        <v>0</v>
      </c>
      <c r="Q537" s="37">
        <f>INFO!$D$15</f>
        <v>0</v>
      </c>
      <c r="R537" s="53">
        <f>INFO!$D$17</f>
        <v>0</v>
      </c>
      <c r="S537" s="37">
        <f>INFO!$D$18</f>
        <v>0</v>
      </c>
      <c r="T537" s="37">
        <f>INFO!$D$19</f>
        <v>0</v>
      </c>
      <c r="U537" s="37">
        <f>INFO!$D$22</f>
        <v>0</v>
      </c>
      <c r="V537" s="37">
        <f>INFO!$D$23</f>
        <v>0</v>
      </c>
      <c r="W537" s="37">
        <f>INFO!$D$24</f>
        <v>0</v>
      </c>
      <c r="X537" s="37">
        <f>INFO!$D$25</f>
        <v>0</v>
      </c>
      <c r="Y537" s="37">
        <f>INFO!$D$26</f>
        <v>0</v>
      </c>
      <c r="Z537" s="37">
        <f>INFO!$D$27</f>
        <v>0</v>
      </c>
      <c r="AA537" s="37">
        <f>INFO!$D$28</f>
        <v>0</v>
      </c>
      <c r="AB537" s="37">
        <f>INFO!$D$29</f>
        <v>0</v>
      </c>
      <c r="AC537" s="54">
        <f>INFO!$J$10</f>
        <v>3812.0250000000001</v>
      </c>
      <c r="AD537" s="37">
        <f>INFO!$J$9</f>
        <v>45.75</v>
      </c>
      <c r="AE537" s="37">
        <f t="shared" ref="AE537:AE549" si="27">IF($G$535&gt;0,10*$G$535/D537,0)</f>
        <v>0</v>
      </c>
    </row>
    <row r="538" spans="1:31">
      <c r="A538" s="37" t="s">
        <v>511</v>
      </c>
      <c r="B538" s="42" t="s">
        <v>277</v>
      </c>
      <c r="C538" s="38">
        <v>10084</v>
      </c>
      <c r="D538" s="104">
        <f>SUMIFS(MACROS!J:J,MACROS!$C:$C,$B538)+SUMIFS(MACROS!J:J,MACROS!$C:$C,"CH.VM.SHSET")</f>
        <v>0</v>
      </c>
      <c r="E538" t="s">
        <v>2</v>
      </c>
      <c r="F538" s="48">
        <f>VLOOKUP(B538,MACROS!C:T,5,FALSE)</f>
        <v>126</v>
      </c>
      <c r="G538" s="104">
        <f>SUMIFS(MACROS!J:J,MACROS!C:C,B538)</f>
        <v>0</v>
      </c>
      <c r="H538" s="48">
        <f t="shared" si="24"/>
        <v>0</v>
      </c>
      <c r="I538" s="37">
        <f>INFO!$D$6</f>
        <v>0</v>
      </c>
      <c r="J538" s="37">
        <f>INFO!$D$7</f>
        <v>0</v>
      </c>
      <c r="K538" s="37">
        <f>INFO!$D$8</f>
        <v>0</v>
      </c>
      <c r="L538" s="37">
        <f>INFO!$D$9</f>
        <v>0</v>
      </c>
      <c r="M538" s="37">
        <f>INFO!$D$10</f>
        <v>0</v>
      </c>
      <c r="N538" s="37">
        <f>INFO!$D$11</f>
        <v>0</v>
      </c>
      <c r="O538" s="37">
        <f>INFO!$D$13</f>
        <v>0</v>
      </c>
      <c r="P538" s="37">
        <f>INFO!$D$14</f>
        <v>0</v>
      </c>
      <c r="Q538" s="37">
        <f>INFO!$D$15</f>
        <v>0</v>
      </c>
      <c r="R538" s="53">
        <f>INFO!$D$17</f>
        <v>0</v>
      </c>
      <c r="S538" s="37">
        <f>INFO!$D$18</f>
        <v>0</v>
      </c>
      <c r="T538" s="37">
        <f>INFO!$D$19</f>
        <v>0</v>
      </c>
      <c r="U538" s="37">
        <f>INFO!$D$22</f>
        <v>0</v>
      </c>
      <c r="V538" s="37">
        <f>INFO!$D$23</f>
        <v>0</v>
      </c>
      <c r="W538" s="37">
        <f>INFO!$D$24</f>
        <v>0</v>
      </c>
      <c r="X538" s="37">
        <f>INFO!$D$25</f>
        <v>0</v>
      </c>
      <c r="Y538" s="37">
        <f>INFO!$D$26</f>
        <v>0</v>
      </c>
      <c r="Z538" s="37">
        <f>INFO!$D$27</f>
        <v>0</v>
      </c>
      <c r="AA538" s="37">
        <f>INFO!$D$28</f>
        <v>0</v>
      </c>
      <c r="AB538" s="37">
        <f>INFO!$D$29</f>
        <v>0</v>
      </c>
      <c r="AC538" s="54">
        <f>INFO!$J$10</f>
        <v>3812.0250000000001</v>
      </c>
      <c r="AD538" s="37">
        <f>INFO!$J$9</f>
        <v>45.75</v>
      </c>
      <c r="AE538" s="37">
        <f t="shared" si="27"/>
        <v>0</v>
      </c>
    </row>
    <row r="539" spans="1:31">
      <c r="A539" t="s">
        <v>512</v>
      </c>
      <c r="B539" s="42" t="s">
        <v>279</v>
      </c>
      <c r="C539" s="38">
        <v>10084</v>
      </c>
      <c r="D539" s="104">
        <f>SUMIFS(MACROS!J:J,MACROS!$C:$C,$B539)+SUMIFS(MACROS!J:J,MACROS!$C:$C,"CH.VM.SHSET")</f>
        <v>0</v>
      </c>
      <c r="E539" t="s">
        <v>2</v>
      </c>
      <c r="F539" s="48">
        <f>VLOOKUP(B539,MACROS!C:T,5,FALSE)</f>
        <v>129</v>
      </c>
      <c r="G539" s="104">
        <f>SUMIFS(MACROS!J:J,MACROS!C:C,B539)</f>
        <v>0</v>
      </c>
      <c r="H539" s="48">
        <f t="shared" si="24"/>
        <v>0</v>
      </c>
      <c r="I539" s="37">
        <f>INFO!$D$6</f>
        <v>0</v>
      </c>
      <c r="J539" s="37">
        <f>INFO!$D$7</f>
        <v>0</v>
      </c>
      <c r="K539" s="37">
        <f>INFO!$D$8</f>
        <v>0</v>
      </c>
      <c r="L539" s="37">
        <f>INFO!$D$9</f>
        <v>0</v>
      </c>
      <c r="M539" s="37">
        <f>INFO!$D$10</f>
        <v>0</v>
      </c>
      <c r="N539" s="37">
        <f>INFO!$D$11</f>
        <v>0</v>
      </c>
      <c r="O539" s="37">
        <f>INFO!$D$13</f>
        <v>0</v>
      </c>
      <c r="P539" s="37">
        <f>INFO!$D$14</f>
        <v>0</v>
      </c>
      <c r="Q539" s="37">
        <f>INFO!$D$15</f>
        <v>0</v>
      </c>
      <c r="R539" s="53">
        <f>INFO!$D$17</f>
        <v>0</v>
      </c>
      <c r="S539" s="37">
        <f>INFO!$D$18</f>
        <v>0</v>
      </c>
      <c r="T539" s="37">
        <f>INFO!$D$19</f>
        <v>0</v>
      </c>
      <c r="U539" s="37">
        <f>INFO!$D$22</f>
        <v>0</v>
      </c>
      <c r="V539" s="37">
        <f>INFO!$D$23</f>
        <v>0</v>
      </c>
      <c r="W539" s="37">
        <f>INFO!$D$24</f>
        <v>0</v>
      </c>
      <c r="X539" s="37">
        <f>INFO!$D$25</f>
        <v>0</v>
      </c>
      <c r="Y539" s="37">
        <f>INFO!$D$26</f>
        <v>0</v>
      </c>
      <c r="Z539" s="37">
        <f>INFO!$D$27</f>
        <v>0</v>
      </c>
      <c r="AA539" s="37">
        <f>INFO!$D$28</f>
        <v>0</v>
      </c>
      <c r="AB539" s="37">
        <f>INFO!$D$29</f>
        <v>0</v>
      </c>
      <c r="AC539" s="54">
        <f>INFO!$J$10</f>
        <v>3812.0250000000001</v>
      </c>
      <c r="AD539" s="37">
        <f>INFO!$J$9</f>
        <v>45.75</v>
      </c>
      <c r="AE539" s="37">
        <f t="shared" si="27"/>
        <v>0</v>
      </c>
    </row>
    <row r="540" spans="1:31">
      <c r="A540" t="s">
        <v>513</v>
      </c>
      <c r="B540" s="42" t="s">
        <v>281</v>
      </c>
      <c r="C540" s="38">
        <v>10084</v>
      </c>
      <c r="D540" s="104">
        <f>SUMIFS(MACROS!J:J,MACROS!$C:$C,$B540)+SUMIFS(MACROS!J:J,MACROS!$C:$C,"CH.VM.SHSET")</f>
        <v>0</v>
      </c>
      <c r="E540" t="s">
        <v>2</v>
      </c>
      <c r="F540" s="48">
        <f>VLOOKUP(B540,MACROS!C:T,5,FALSE)</f>
        <v>153</v>
      </c>
      <c r="G540" s="104">
        <f>SUMIFS(MACROS!J:J,MACROS!C:C,B540)</f>
        <v>0</v>
      </c>
      <c r="H540" s="48">
        <f t="shared" si="24"/>
        <v>0</v>
      </c>
      <c r="I540" s="37">
        <f>INFO!$D$6</f>
        <v>0</v>
      </c>
      <c r="J540" s="37">
        <f>INFO!$D$7</f>
        <v>0</v>
      </c>
      <c r="K540" s="37">
        <f>INFO!$D$8</f>
        <v>0</v>
      </c>
      <c r="L540" s="37">
        <f>INFO!$D$9</f>
        <v>0</v>
      </c>
      <c r="M540" s="37">
        <f>INFO!$D$10</f>
        <v>0</v>
      </c>
      <c r="N540" s="37">
        <f>INFO!$D$11</f>
        <v>0</v>
      </c>
      <c r="O540" s="37">
        <f>INFO!$D$13</f>
        <v>0</v>
      </c>
      <c r="P540" s="37">
        <f>INFO!$D$14</f>
        <v>0</v>
      </c>
      <c r="Q540" s="37">
        <f>INFO!$D$15</f>
        <v>0</v>
      </c>
      <c r="R540" s="53">
        <f>INFO!$D$17</f>
        <v>0</v>
      </c>
      <c r="S540" s="37">
        <f>INFO!$D$18</f>
        <v>0</v>
      </c>
      <c r="T540" s="37">
        <f>INFO!$D$19</f>
        <v>0</v>
      </c>
      <c r="U540" s="37">
        <f>INFO!$D$22</f>
        <v>0</v>
      </c>
      <c r="V540" s="37">
        <f>INFO!$D$23</f>
        <v>0</v>
      </c>
      <c r="W540" s="37">
        <f>INFO!$D$24</f>
        <v>0</v>
      </c>
      <c r="X540" s="37">
        <f>INFO!$D$25</f>
        <v>0</v>
      </c>
      <c r="Y540" s="37">
        <f>INFO!$D$26</f>
        <v>0</v>
      </c>
      <c r="Z540" s="37">
        <f>INFO!$D$27</f>
        <v>0</v>
      </c>
      <c r="AA540" s="37">
        <f>INFO!$D$28</f>
        <v>0</v>
      </c>
      <c r="AB540" s="37">
        <f>INFO!$D$29</f>
        <v>0</v>
      </c>
      <c r="AC540" s="54">
        <f>INFO!$J$10</f>
        <v>3812.0250000000001</v>
      </c>
      <c r="AD540" s="37">
        <f>INFO!$J$9</f>
        <v>45.75</v>
      </c>
      <c r="AE540" s="37">
        <f t="shared" si="27"/>
        <v>0</v>
      </c>
    </row>
    <row r="541" spans="1:31">
      <c r="A541" t="s">
        <v>514</v>
      </c>
      <c r="B541" s="42" t="s">
        <v>283</v>
      </c>
      <c r="C541" s="38">
        <v>10084</v>
      </c>
      <c r="D541" s="104">
        <f>SUMIFS(MACROS!J:J,MACROS!$C:$C,$B541)+SUMIFS(MACROS!J:J,MACROS!$C:$C,"CH.VM.SHSET")</f>
        <v>0</v>
      </c>
      <c r="E541" t="s">
        <v>2</v>
      </c>
      <c r="F541" s="48">
        <f>VLOOKUP(B541,MACROS!C:T,5,FALSE)</f>
        <v>121.5</v>
      </c>
      <c r="G541" s="104">
        <f>SUMIFS(MACROS!J:J,MACROS!C:C,B541)</f>
        <v>0</v>
      </c>
      <c r="H541" s="48">
        <f t="shared" si="24"/>
        <v>0</v>
      </c>
      <c r="I541" s="37">
        <f>INFO!$D$6</f>
        <v>0</v>
      </c>
      <c r="J541" s="37">
        <f>INFO!$D$7</f>
        <v>0</v>
      </c>
      <c r="K541" s="37">
        <f>INFO!$D$8</f>
        <v>0</v>
      </c>
      <c r="L541" s="37">
        <f>INFO!$D$9</f>
        <v>0</v>
      </c>
      <c r="M541" s="37">
        <f>INFO!$D$10</f>
        <v>0</v>
      </c>
      <c r="N541" s="37">
        <f>INFO!$D$11</f>
        <v>0</v>
      </c>
      <c r="O541" s="37">
        <f>INFO!$D$13</f>
        <v>0</v>
      </c>
      <c r="P541" s="37">
        <f>INFO!$D$14</f>
        <v>0</v>
      </c>
      <c r="Q541" s="37">
        <f>INFO!$D$15</f>
        <v>0</v>
      </c>
      <c r="R541" s="53">
        <f>INFO!$D$17</f>
        <v>0</v>
      </c>
      <c r="S541" s="37">
        <f>INFO!$D$18</f>
        <v>0</v>
      </c>
      <c r="T541" s="37">
        <f>INFO!$D$19</f>
        <v>0</v>
      </c>
      <c r="U541" s="37">
        <f>INFO!$D$22</f>
        <v>0</v>
      </c>
      <c r="V541" s="37">
        <f>INFO!$D$23</f>
        <v>0</v>
      </c>
      <c r="W541" s="37">
        <f>INFO!$D$24</f>
        <v>0</v>
      </c>
      <c r="X541" s="37">
        <f>INFO!$D$25</f>
        <v>0</v>
      </c>
      <c r="Y541" s="37">
        <f>INFO!$D$26</f>
        <v>0</v>
      </c>
      <c r="Z541" s="37">
        <f>INFO!$D$27</f>
        <v>0</v>
      </c>
      <c r="AA541" s="37">
        <f>INFO!$D$28</f>
        <v>0</v>
      </c>
      <c r="AB541" s="37">
        <f>INFO!$D$29</f>
        <v>0</v>
      </c>
      <c r="AC541" s="54">
        <f>INFO!$J$10</f>
        <v>3812.0250000000001</v>
      </c>
      <c r="AD541" s="37">
        <f>INFO!$J$9</f>
        <v>45.75</v>
      </c>
      <c r="AE541" s="37">
        <f t="shared" si="27"/>
        <v>0</v>
      </c>
    </row>
    <row r="542" spans="1:31">
      <c r="A542" t="s">
        <v>515</v>
      </c>
      <c r="B542" s="42" t="s">
        <v>285</v>
      </c>
      <c r="C542" s="38">
        <v>10084</v>
      </c>
      <c r="D542" s="104">
        <f>SUMIFS(MACROS!J:J,MACROS!$C:$C,$B542)+SUMIFS(MACROS!J:J,MACROS!$C:$C,"CH.VM.SHSET")</f>
        <v>0</v>
      </c>
      <c r="E542" t="s">
        <v>2</v>
      </c>
      <c r="F542" s="48">
        <f>VLOOKUP(B542,MACROS!C:T,5,FALSE)</f>
        <v>126</v>
      </c>
      <c r="G542" s="104">
        <f>SUMIFS(MACROS!J:J,MACROS!C:C,B542)</f>
        <v>0</v>
      </c>
      <c r="H542" s="48">
        <f t="shared" si="24"/>
        <v>0</v>
      </c>
      <c r="I542" s="37">
        <f>INFO!$D$6</f>
        <v>0</v>
      </c>
      <c r="J542" s="37">
        <f>INFO!$D$7</f>
        <v>0</v>
      </c>
      <c r="K542" s="37">
        <f>INFO!$D$8</f>
        <v>0</v>
      </c>
      <c r="L542" s="37">
        <f>INFO!$D$9</f>
        <v>0</v>
      </c>
      <c r="M542" s="37">
        <f>INFO!$D$10</f>
        <v>0</v>
      </c>
      <c r="N542" s="37">
        <f>INFO!$D$11</f>
        <v>0</v>
      </c>
      <c r="O542" s="37">
        <f>INFO!$D$13</f>
        <v>0</v>
      </c>
      <c r="P542" s="37">
        <f>INFO!$D$14</f>
        <v>0</v>
      </c>
      <c r="Q542" s="37">
        <f>INFO!$D$15</f>
        <v>0</v>
      </c>
      <c r="R542" s="53">
        <f>INFO!$D$17</f>
        <v>0</v>
      </c>
      <c r="S542" s="37">
        <f>INFO!$D$18</f>
        <v>0</v>
      </c>
      <c r="T542" s="37">
        <f>INFO!$D$19</f>
        <v>0</v>
      </c>
      <c r="U542" s="37">
        <f>INFO!$D$22</f>
        <v>0</v>
      </c>
      <c r="V542" s="37">
        <f>INFO!$D$23</f>
        <v>0</v>
      </c>
      <c r="W542" s="37">
        <f>INFO!$D$24</f>
        <v>0</v>
      </c>
      <c r="X542" s="37">
        <f>INFO!$D$25</f>
        <v>0</v>
      </c>
      <c r="Y542" s="37">
        <f>INFO!$D$26</f>
        <v>0</v>
      </c>
      <c r="Z542" s="37">
        <f>INFO!$D$27</f>
        <v>0</v>
      </c>
      <c r="AA542" s="37">
        <f>INFO!$D$28</f>
        <v>0</v>
      </c>
      <c r="AB542" s="37">
        <f>INFO!$D$29</f>
        <v>0</v>
      </c>
      <c r="AC542" s="54">
        <f>INFO!$J$10</f>
        <v>3812.0250000000001</v>
      </c>
      <c r="AD542" s="37">
        <f>INFO!$J$9</f>
        <v>45.75</v>
      </c>
      <c r="AE542" s="37">
        <f t="shared" si="27"/>
        <v>0</v>
      </c>
    </row>
    <row r="543" spans="1:31">
      <c r="A543" t="s">
        <v>516</v>
      </c>
      <c r="B543" s="42" t="s">
        <v>287</v>
      </c>
      <c r="C543" s="38">
        <v>10084</v>
      </c>
      <c r="D543" s="104">
        <f>SUMIFS(MACROS!J:J,MACROS!$C:$C,$B543)+SUMIFS(MACROS!J:J,MACROS!$C:$C,"CH.VM.SHSET")</f>
        <v>0</v>
      </c>
      <c r="E543" t="s">
        <v>2</v>
      </c>
      <c r="F543" s="48">
        <f>VLOOKUP(B543,MACROS!C:T,5,FALSE)</f>
        <v>118</v>
      </c>
      <c r="G543" s="104">
        <f>SUMIFS(MACROS!J:J,MACROS!C:C,B543)</f>
        <v>0</v>
      </c>
      <c r="H543" s="48">
        <f t="shared" si="24"/>
        <v>0</v>
      </c>
      <c r="I543" s="37">
        <f>INFO!$D$6</f>
        <v>0</v>
      </c>
      <c r="J543" s="37">
        <f>INFO!$D$7</f>
        <v>0</v>
      </c>
      <c r="K543" s="37">
        <f>INFO!$D$8</f>
        <v>0</v>
      </c>
      <c r="L543" s="37">
        <f>INFO!$D$9</f>
        <v>0</v>
      </c>
      <c r="M543" s="37">
        <f>INFO!$D$10</f>
        <v>0</v>
      </c>
      <c r="N543" s="37">
        <f>INFO!$D$11</f>
        <v>0</v>
      </c>
      <c r="O543" s="37">
        <f>INFO!$D$13</f>
        <v>0</v>
      </c>
      <c r="P543" s="37">
        <f>INFO!$D$14</f>
        <v>0</v>
      </c>
      <c r="Q543" s="37">
        <f>INFO!$D$15</f>
        <v>0</v>
      </c>
      <c r="R543" s="53">
        <f>INFO!$D$17</f>
        <v>0</v>
      </c>
      <c r="S543" s="37">
        <f>INFO!$D$18</f>
        <v>0</v>
      </c>
      <c r="T543" s="37">
        <f>INFO!$D$19</f>
        <v>0</v>
      </c>
      <c r="U543" s="37">
        <f>INFO!$D$22</f>
        <v>0</v>
      </c>
      <c r="V543" s="37">
        <f>INFO!$D$23</f>
        <v>0</v>
      </c>
      <c r="W543" s="37">
        <f>INFO!$D$24</f>
        <v>0</v>
      </c>
      <c r="X543" s="37">
        <f>INFO!$D$25</f>
        <v>0</v>
      </c>
      <c r="Y543" s="37">
        <f>INFO!$D$26</f>
        <v>0</v>
      </c>
      <c r="Z543" s="37">
        <f>INFO!$D$27</f>
        <v>0</v>
      </c>
      <c r="AA543" s="37">
        <f>INFO!$D$28</f>
        <v>0</v>
      </c>
      <c r="AB543" s="37">
        <f>INFO!$D$29</f>
        <v>0</v>
      </c>
      <c r="AC543" s="54">
        <f>INFO!$J$10</f>
        <v>3812.0250000000001</v>
      </c>
      <c r="AD543" s="37">
        <f>INFO!$J$9</f>
        <v>45.75</v>
      </c>
      <c r="AE543" s="37">
        <f t="shared" si="27"/>
        <v>0</v>
      </c>
    </row>
    <row r="544" spans="1:31">
      <c r="A544" t="s">
        <v>517</v>
      </c>
      <c r="B544" s="42" t="s">
        <v>289</v>
      </c>
      <c r="C544" s="38">
        <v>10084</v>
      </c>
      <c r="D544" s="104">
        <f>SUMIFS(MACROS!J:J,MACROS!$C:$C,$B544)+SUMIFS(MACROS!J:J,MACROS!$C:$C,"CH.VM.SHSET")</f>
        <v>0</v>
      </c>
      <c r="E544" t="s">
        <v>2</v>
      </c>
      <c r="F544" s="48">
        <f>VLOOKUP(B544,MACROS!C:T,5,FALSE)</f>
        <v>142.5</v>
      </c>
      <c r="G544" s="104">
        <f>SUMIFS(MACROS!J:J,MACROS!C:C,B544)</f>
        <v>0</v>
      </c>
      <c r="H544" s="48">
        <f t="shared" si="24"/>
        <v>0</v>
      </c>
      <c r="I544" s="37">
        <f>INFO!$D$6</f>
        <v>0</v>
      </c>
      <c r="J544" s="37">
        <f>INFO!$D$7</f>
        <v>0</v>
      </c>
      <c r="K544" s="37">
        <f>INFO!$D$8</f>
        <v>0</v>
      </c>
      <c r="L544" s="37">
        <f>INFO!$D$9</f>
        <v>0</v>
      </c>
      <c r="M544" s="37">
        <f>INFO!$D$10</f>
        <v>0</v>
      </c>
      <c r="N544" s="37">
        <f>INFO!$D$11</f>
        <v>0</v>
      </c>
      <c r="O544" s="37">
        <f>INFO!$D$13</f>
        <v>0</v>
      </c>
      <c r="P544" s="37">
        <f>INFO!$D$14</f>
        <v>0</v>
      </c>
      <c r="Q544" s="37">
        <f>INFO!$D$15</f>
        <v>0</v>
      </c>
      <c r="R544" s="53">
        <f>INFO!$D$17</f>
        <v>0</v>
      </c>
      <c r="S544" s="37">
        <f>INFO!$D$18</f>
        <v>0</v>
      </c>
      <c r="T544" s="37">
        <f>INFO!$D$19</f>
        <v>0</v>
      </c>
      <c r="U544" s="37">
        <f>INFO!$D$22</f>
        <v>0</v>
      </c>
      <c r="V544" s="37">
        <f>INFO!$D$23</f>
        <v>0</v>
      </c>
      <c r="W544" s="37">
        <f>INFO!$D$24</f>
        <v>0</v>
      </c>
      <c r="X544" s="37">
        <f>INFO!$D$25</f>
        <v>0</v>
      </c>
      <c r="Y544" s="37">
        <f>INFO!$D$26</f>
        <v>0</v>
      </c>
      <c r="Z544" s="37">
        <f>INFO!$D$27</f>
        <v>0</v>
      </c>
      <c r="AA544" s="37">
        <f>INFO!$D$28</f>
        <v>0</v>
      </c>
      <c r="AB544" s="37">
        <f>INFO!$D$29</f>
        <v>0</v>
      </c>
      <c r="AC544" s="54">
        <f>INFO!$J$10</f>
        <v>3812.0250000000001</v>
      </c>
      <c r="AD544" s="37">
        <f>INFO!$J$9</f>
        <v>45.75</v>
      </c>
      <c r="AE544" s="37">
        <f t="shared" si="27"/>
        <v>0</v>
      </c>
    </row>
    <row r="545" spans="1:31">
      <c r="A545" t="s">
        <v>518</v>
      </c>
      <c r="B545" s="42" t="s">
        <v>291</v>
      </c>
      <c r="C545" s="38">
        <v>10084</v>
      </c>
      <c r="D545" s="104">
        <f>SUMIFS(MACROS!J:J,MACROS!$C:$C,$B545)+SUMIFS(MACROS!J:J,MACROS!$C:$C,"CH.VM.SHSET")</f>
        <v>0</v>
      </c>
      <c r="E545" t="s">
        <v>2</v>
      </c>
      <c r="F545" s="48">
        <f>VLOOKUP(B545,MACROS!C:T,5,FALSE)</f>
        <v>114.5</v>
      </c>
      <c r="G545" s="104">
        <f>SUMIFS(MACROS!J:J,MACROS!C:C,B545)</f>
        <v>0</v>
      </c>
      <c r="H545" s="48">
        <f t="shared" si="24"/>
        <v>0</v>
      </c>
      <c r="I545" s="37">
        <f>INFO!$D$6</f>
        <v>0</v>
      </c>
      <c r="J545" s="37">
        <f>INFO!$D$7</f>
        <v>0</v>
      </c>
      <c r="K545" s="37">
        <f>INFO!$D$8</f>
        <v>0</v>
      </c>
      <c r="L545" s="37">
        <f>INFO!$D$9</f>
        <v>0</v>
      </c>
      <c r="M545" s="37">
        <f>INFO!$D$10</f>
        <v>0</v>
      </c>
      <c r="N545" s="37">
        <f>INFO!$D$11</f>
        <v>0</v>
      </c>
      <c r="O545" s="37">
        <f>INFO!$D$13</f>
        <v>0</v>
      </c>
      <c r="P545" s="37">
        <f>INFO!$D$14</f>
        <v>0</v>
      </c>
      <c r="Q545" s="37">
        <f>INFO!$D$15</f>
        <v>0</v>
      </c>
      <c r="R545" s="53">
        <f>INFO!$D$17</f>
        <v>0</v>
      </c>
      <c r="S545" s="37">
        <f>INFO!$D$18</f>
        <v>0</v>
      </c>
      <c r="T545" s="37">
        <f>INFO!$D$19</f>
        <v>0</v>
      </c>
      <c r="U545" s="37">
        <f>INFO!$D$22</f>
        <v>0</v>
      </c>
      <c r="V545" s="37">
        <f>INFO!$D$23</f>
        <v>0</v>
      </c>
      <c r="W545" s="37">
        <f>INFO!$D$24</f>
        <v>0</v>
      </c>
      <c r="X545" s="37">
        <f>INFO!$D$25</f>
        <v>0</v>
      </c>
      <c r="Y545" s="37">
        <f>INFO!$D$26</f>
        <v>0</v>
      </c>
      <c r="Z545" s="37">
        <f>INFO!$D$27</f>
        <v>0</v>
      </c>
      <c r="AA545" s="37">
        <f>INFO!$D$28</f>
        <v>0</v>
      </c>
      <c r="AB545" s="37">
        <f>INFO!$D$29</f>
        <v>0</v>
      </c>
      <c r="AC545" s="54">
        <f>INFO!$J$10</f>
        <v>3812.0250000000001</v>
      </c>
      <c r="AD545" s="37">
        <f>INFO!$J$9</f>
        <v>45.75</v>
      </c>
      <c r="AE545" s="37">
        <f t="shared" si="27"/>
        <v>0</v>
      </c>
    </row>
    <row r="546" spans="1:31">
      <c r="A546" t="s">
        <v>519</v>
      </c>
      <c r="B546" s="42" t="s">
        <v>293</v>
      </c>
      <c r="C546" s="38">
        <v>10084</v>
      </c>
      <c r="D546" s="104">
        <f>SUMIFS(MACROS!J:J,MACROS!$C:$C,$B546)+SUMIFS(MACROS!J:J,MACROS!$C:$C,"CH.VM.SHSET")</f>
        <v>0</v>
      </c>
      <c r="E546" t="s">
        <v>2</v>
      </c>
      <c r="F546" s="48">
        <f>VLOOKUP(B546,MACROS!C:T,5,FALSE)</f>
        <v>126</v>
      </c>
      <c r="G546" s="104">
        <f>SUMIFS(MACROS!J:J,MACROS!C:C,B546)</f>
        <v>0</v>
      </c>
      <c r="H546" s="48">
        <f t="shared" si="24"/>
        <v>0</v>
      </c>
      <c r="I546" s="37">
        <f>INFO!$D$6</f>
        <v>0</v>
      </c>
      <c r="J546" s="37">
        <f>INFO!$D$7</f>
        <v>0</v>
      </c>
      <c r="K546" s="37">
        <f>INFO!$D$8</f>
        <v>0</v>
      </c>
      <c r="L546" s="37">
        <f>INFO!$D$9</f>
        <v>0</v>
      </c>
      <c r="M546" s="37">
        <f>INFO!$D$10</f>
        <v>0</v>
      </c>
      <c r="N546" s="37">
        <f>INFO!$D$11</f>
        <v>0</v>
      </c>
      <c r="O546" s="37">
        <f>INFO!$D$13</f>
        <v>0</v>
      </c>
      <c r="P546" s="37">
        <f>INFO!$D$14</f>
        <v>0</v>
      </c>
      <c r="Q546" s="37">
        <f>INFO!$D$15</f>
        <v>0</v>
      </c>
      <c r="R546" s="53">
        <f>INFO!$D$17</f>
        <v>0</v>
      </c>
      <c r="S546" s="37">
        <f>INFO!$D$18</f>
        <v>0</v>
      </c>
      <c r="T546" s="37">
        <f>INFO!$D$19</f>
        <v>0</v>
      </c>
      <c r="U546" s="37">
        <f>INFO!$D$22</f>
        <v>0</v>
      </c>
      <c r="V546" s="37">
        <f>INFO!$D$23</f>
        <v>0</v>
      </c>
      <c r="W546" s="37">
        <f>INFO!$D$24</f>
        <v>0</v>
      </c>
      <c r="X546" s="37">
        <f>INFO!$D$25</f>
        <v>0</v>
      </c>
      <c r="Y546" s="37">
        <f>INFO!$D$26</f>
        <v>0</v>
      </c>
      <c r="Z546" s="37">
        <f>INFO!$D$27</f>
        <v>0</v>
      </c>
      <c r="AA546" s="37">
        <f>INFO!$D$28</f>
        <v>0</v>
      </c>
      <c r="AB546" s="37">
        <f>INFO!$D$29</f>
        <v>0</v>
      </c>
      <c r="AC546" s="54">
        <f>INFO!$J$10</f>
        <v>3812.0250000000001</v>
      </c>
      <c r="AD546" s="37">
        <f>INFO!$J$9</f>
        <v>45.75</v>
      </c>
      <c r="AE546" s="37">
        <f t="shared" si="27"/>
        <v>0</v>
      </c>
    </row>
    <row r="547" spans="1:31">
      <c r="A547" t="s">
        <v>520</v>
      </c>
      <c r="B547" s="42" t="s">
        <v>295</v>
      </c>
      <c r="C547" s="38">
        <v>10084</v>
      </c>
      <c r="D547" s="104">
        <f>SUMIFS(MACROS!J:J,MACROS!$C:$C,$B547)+SUMIFS(MACROS!J:J,MACROS!$C:$C,"CH.VM.SHSET")</f>
        <v>0</v>
      </c>
      <c r="E547" t="s">
        <v>2</v>
      </c>
      <c r="F547" s="48">
        <f>VLOOKUP(B547,MACROS!C:T,5,FALSE)</f>
        <v>157.5</v>
      </c>
      <c r="G547" s="104">
        <f>SUMIFS(MACROS!J:J,MACROS!C:C,B547)</f>
        <v>0</v>
      </c>
      <c r="H547" s="48">
        <f t="shared" si="24"/>
        <v>0</v>
      </c>
      <c r="I547" s="37">
        <f>INFO!$D$6</f>
        <v>0</v>
      </c>
      <c r="J547" s="37">
        <f>INFO!$D$7</f>
        <v>0</v>
      </c>
      <c r="K547" s="37">
        <f>INFO!$D$8</f>
        <v>0</v>
      </c>
      <c r="L547" s="37">
        <f>INFO!$D$9</f>
        <v>0</v>
      </c>
      <c r="M547" s="37">
        <f>INFO!$D$10</f>
        <v>0</v>
      </c>
      <c r="N547" s="37">
        <f>INFO!$D$11</f>
        <v>0</v>
      </c>
      <c r="O547" s="37">
        <f>INFO!$D$13</f>
        <v>0</v>
      </c>
      <c r="P547" s="37">
        <f>INFO!$D$14</f>
        <v>0</v>
      </c>
      <c r="Q547" s="37">
        <f>INFO!$D$15</f>
        <v>0</v>
      </c>
      <c r="R547" s="53">
        <f>INFO!$D$17</f>
        <v>0</v>
      </c>
      <c r="S547" s="37">
        <f>INFO!$D$18</f>
        <v>0</v>
      </c>
      <c r="T547" s="37">
        <f>INFO!$D$19</f>
        <v>0</v>
      </c>
      <c r="U547" s="37">
        <f>INFO!$D$22</f>
        <v>0</v>
      </c>
      <c r="V547" s="37">
        <f>INFO!$D$23</f>
        <v>0</v>
      </c>
      <c r="W547" s="37">
        <f>INFO!$D$24</f>
        <v>0</v>
      </c>
      <c r="X547" s="37">
        <f>INFO!$D$25</f>
        <v>0</v>
      </c>
      <c r="Y547" s="37">
        <f>INFO!$D$26</f>
        <v>0</v>
      </c>
      <c r="Z547" s="37">
        <f>INFO!$D$27</f>
        <v>0</v>
      </c>
      <c r="AA547" s="37">
        <f>INFO!$D$28</f>
        <v>0</v>
      </c>
      <c r="AB547" s="37">
        <f>INFO!$D$29</f>
        <v>0</v>
      </c>
      <c r="AC547" s="54">
        <f>INFO!$J$10</f>
        <v>3812.0250000000001</v>
      </c>
      <c r="AD547" s="37">
        <f>INFO!$J$9</f>
        <v>45.75</v>
      </c>
      <c r="AE547" s="37">
        <f t="shared" si="27"/>
        <v>0</v>
      </c>
    </row>
    <row r="548" spans="1:31">
      <c r="A548" s="37" t="s">
        <v>521</v>
      </c>
      <c r="B548" s="42" t="s">
        <v>297</v>
      </c>
      <c r="C548" s="38">
        <v>10084</v>
      </c>
      <c r="D548" s="104">
        <f>SUMIFS(MACROS!J:J,MACROS!$C:$C,$B548)+SUMIFS(MACROS!J:J,MACROS!$C:$C,"CH.VM.SHSET")</f>
        <v>0</v>
      </c>
      <c r="E548" t="s">
        <v>2</v>
      </c>
      <c r="F548" s="48">
        <f>VLOOKUP(B548,MACROS!C:T,5,FALSE)</f>
        <v>134</v>
      </c>
      <c r="G548" s="104">
        <f>SUMIFS(MACROS!J:J,MACROS!C:C,B548)</f>
        <v>0</v>
      </c>
      <c r="H548" s="48">
        <f t="shared" si="24"/>
        <v>0</v>
      </c>
      <c r="I548" s="37">
        <f>INFO!$D$6</f>
        <v>0</v>
      </c>
      <c r="J548" s="37">
        <f>INFO!$D$7</f>
        <v>0</v>
      </c>
      <c r="K548" s="37">
        <f>INFO!$D$8</f>
        <v>0</v>
      </c>
      <c r="L548" s="37">
        <f>INFO!$D$9</f>
        <v>0</v>
      </c>
      <c r="M548" s="37">
        <f>INFO!$D$10</f>
        <v>0</v>
      </c>
      <c r="N548" s="37">
        <f>INFO!$D$11</f>
        <v>0</v>
      </c>
      <c r="O548" s="37">
        <f>INFO!$D$13</f>
        <v>0</v>
      </c>
      <c r="P548" s="37">
        <f>INFO!$D$14</f>
        <v>0</v>
      </c>
      <c r="Q548" s="37">
        <f>INFO!$D$15</f>
        <v>0</v>
      </c>
      <c r="R548" s="53">
        <f>INFO!$D$17</f>
        <v>0</v>
      </c>
      <c r="S548" s="37">
        <f>INFO!$D$18</f>
        <v>0</v>
      </c>
      <c r="T548" s="37">
        <f>INFO!$D$19</f>
        <v>0</v>
      </c>
      <c r="U548" s="37">
        <f>INFO!$D$22</f>
        <v>0</v>
      </c>
      <c r="V548" s="37">
        <f>INFO!$D$23</f>
        <v>0</v>
      </c>
      <c r="W548" s="37">
        <f>INFO!$D$24</f>
        <v>0</v>
      </c>
      <c r="X548" s="37">
        <f>INFO!$D$25</f>
        <v>0</v>
      </c>
      <c r="Y548" s="37">
        <f>INFO!$D$26</f>
        <v>0</v>
      </c>
      <c r="Z548" s="37">
        <f>INFO!$D$27</f>
        <v>0</v>
      </c>
      <c r="AA548" s="37">
        <f>INFO!$D$28</f>
        <v>0</v>
      </c>
      <c r="AB548" s="37">
        <f>INFO!$D$29</f>
        <v>0</v>
      </c>
      <c r="AC548" s="54">
        <f>INFO!$J$10</f>
        <v>3812.0250000000001</v>
      </c>
      <c r="AD548" s="37">
        <f>INFO!$J$9</f>
        <v>45.75</v>
      </c>
      <c r="AE548" s="37">
        <f t="shared" si="27"/>
        <v>0</v>
      </c>
    </row>
    <row r="549" spans="1:31">
      <c r="A549" s="37" t="s">
        <v>522</v>
      </c>
      <c r="B549" s="42" t="s">
        <v>299</v>
      </c>
      <c r="C549" s="38">
        <v>10084</v>
      </c>
      <c r="D549" s="104">
        <f>SUMIFS(MACROS!J:J,MACROS!$C:$C,$B549)+SUMIFS(MACROS!J:J,MACROS!$C:$C,"CH.VM.SHSET")</f>
        <v>0</v>
      </c>
      <c r="E549" t="s">
        <v>2</v>
      </c>
      <c r="F549" s="48">
        <f>VLOOKUP(B549,MACROS!C:T,5,FALSE)</f>
        <v>144.5</v>
      </c>
      <c r="G549" s="104">
        <f>SUMIFS(MACROS!J:J,MACROS!C:C,B549)</f>
        <v>0</v>
      </c>
      <c r="H549" s="48">
        <f t="shared" si="24"/>
        <v>0</v>
      </c>
      <c r="I549" s="37">
        <f>INFO!$D$6</f>
        <v>0</v>
      </c>
      <c r="J549" s="37">
        <f>INFO!$D$7</f>
        <v>0</v>
      </c>
      <c r="K549" s="37">
        <f>INFO!$D$8</f>
        <v>0</v>
      </c>
      <c r="L549" s="37">
        <f>INFO!$D$9</f>
        <v>0</v>
      </c>
      <c r="M549" s="37">
        <f>INFO!$D$10</f>
        <v>0</v>
      </c>
      <c r="N549" s="37">
        <f>INFO!$D$11</f>
        <v>0</v>
      </c>
      <c r="O549" s="37">
        <f>INFO!$D$13</f>
        <v>0</v>
      </c>
      <c r="P549" s="37">
        <f>INFO!$D$14</f>
        <v>0</v>
      </c>
      <c r="Q549" s="37">
        <f>INFO!$D$15</f>
        <v>0</v>
      </c>
      <c r="R549" s="53">
        <f>INFO!$D$17</f>
        <v>0</v>
      </c>
      <c r="S549" s="37">
        <f>INFO!$D$18</f>
        <v>0</v>
      </c>
      <c r="T549" s="37">
        <f>INFO!$D$19</f>
        <v>0</v>
      </c>
      <c r="U549" s="37">
        <f>INFO!$D$22</f>
        <v>0</v>
      </c>
      <c r="V549" s="37">
        <f>INFO!$D$23</f>
        <v>0</v>
      </c>
      <c r="W549" s="37">
        <f>INFO!$D$24</f>
        <v>0</v>
      </c>
      <c r="X549" s="37">
        <f>INFO!$D$25</f>
        <v>0</v>
      </c>
      <c r="Y549" s="37">
        <f>INFO!$D$26</f>
        <v>0</v>
      </c>
      <c r="Z549" s="37">
        <f>INFO!$D$27</f>
        <v>0</v>
      </c>
      <c r="AA549" s="37">
        <f>INFO!$D$28</f>
        <v>0</v>
      </c>
      <c r="AB549" s="37">
        <f>INFO!$D$29</f>
        <v>0</v>
      </c>
      <c r="AC549" s="54">
        <f>INFO!$J$10</f>
        <v>3812.0250000000001</v>
      </c>
      <c r="AD549" s="37">
        <f>INFO!$J$9</f>
        <v>45.75</v>
      </c>
      <c r="AE549" s="37">
        <f t="shared" si="27"/>
        <v>0</v>
      </c>
    </row>
    <row r="550" spans="1:31">
      <c r="A550" s="91" t="s">
        <v>523</v>
      </c>
      <c r="B550" s="97" t="s">
        <v>301</v>
      </c>
      <c r="C550" s="99">
        <v>10124</v>
      </c>
      <c r="D550" s="103"/>
      <c r="E550" s="91" t="s">
        <v>2</v>
      </c>
      <c r="F550" s="92">
        <f>VLOOKUP(B550,MACROS!C:T,5,FALSE)</f>
        <v>2070</v>
      </c>
      <c r="G550" s="103">
        <f>SUMIFS(MACROS!J:J,MACROS!C:C,B550)</f>
        <v>0</v>
      </c>
      <c r="H550" s="92">
        <f t="shared" si="24"/>
        <v>0</v>
      </c>
      <c r="I550" s="93">
        <f>INFO!$D$6</f>
        <v>0</v>
      </c>
      <c r="J550" s="93">
        <f>INFO!$D$7</f>
        <v>0</v>
      </c>
      <c r="K550" s="93">
        <f>INFO!$D$8</f>
        <v>0</v>
      </c>
      <c r="L550" s="93">
        <f>INFO!$D$9</f>
        <v>0</v>
      </c>
      <c r="M550" s="93">
        <f>INFO!$D$10</f>
        <v>0</v>
      </c>
      <c r="N550" s="93">
        <f>INFO!$D$11</f>
        <v>0</v>
      </c>
      <c r="O550" s="93">
        <f>INFO!$D$13</f>
        <v>0</v>
      </c>
      <c r="P550" s="93">
        <f>INFO!$D$14</f>
        <v>0</v>
      </c>
      <c r="Q550" s="93">
        <f>INFO!$D$15</f>
        <v>0</v>
      </c>
      <c r="R550" s="94">
        <f>INFO!$D$17</f>
        <v>0</v>
      </c>
      <c r="S550" s="93">
        <f>INFO!$D$18</f>
        <v>0</v>
      </c>
      <c r="T550" s="93">
        <f>INFO!$D$19</f>
        <v>0</v>
      </c>
      <c r="U550" s="93">
        <f>INFO!$D$22</f>
        <v>0</v>
      </c>
      <c r="V550" s="93">
        <f>INFO!$D$23</f>
        <v>0</v>
      </c>
      <c r="W550" s="93">
        <f>INFO!$D$24</f>
        <v>0</v>
      </c>
      <c r="X550" s="93">
        <f>INFO!$D$25</f>
        <v>0</v>
      </c>
      <c r="Y550" s="93">
        <f>INFO!$D$26</f>
        <v>0</v>
      </c>
      <c r="Z550" s="93">
        <f>INFO!$D$27</f>
        <v>0</v>
      </c>
      <c r="AA550" s="93">
        <f>INFO!$D$28</f>
        <v>0</v>
      </c>
      <c r="AB550" s="93">
        <f>INFO!$D$29</f>
        <v>0</v>
      </c>
      <c r="AC550" s="95">
        <f>INFO!$J$10</f>
        <v>3812.0250000000001</v>
      </c>
      <c r="AD550" s="93">
        <f>INFO!$J$9</f>
        <v>45.75</v>
      </c>
      <c r="AE550" s="100"/>
    </row>
    <row r="551" spans="1:31">
      <c r="A551" s="37" t="s">
        <v>524</v>
      </c>
      <c r="B551" s="42" t="s">
        <v>303</v>
      </c>
      <c r="C551" s="83">
        <v>10124</v>
      </c>
      <c r="D551" s="104">
        <f>SUMIFS(MACROS!J:J,MACROS!$C:$C,$B551)+SUMIFS(MACROS!J:J,MACROS!$C:$C,"CH.VM.SHDTSET")</f>
        <v>0</v>
      </c>
      <c r="E551" t="s">
        <v>2</v>
      </c>
      <c r="F551" s="48">
        <f>VLOOKUP(B551,MACROS!C:T,5,FALSE)</f>
        <v>178</v>
      </c>
      <c r="G551" s="104">
        <f>SUMIFS(MACROS!J:J,MACROS!C:C,B551)</f>
        <v>0</v>
      </c>
      <c r="H551" s="48">
        <f t="shared" si="24"/>
        <v>0</v>
      </c>
      <c r="I551" s="37">
        <f>INFO!$D$6</f>
        <v>0</v>
      </c>
      <c r="J551" s="37">
        <f>INFO!$D$7</f>
        <v>0</v>
      </c>
      <c r="K551" s="37">
        <f>INFO!$D$8</f>
        <v>0</v>
      </c>
      <c r="L551" s="37">
        <f>INFO!$D$9</f>
        <v>0</v>
      </c>
      <c r="M551" s="37">
        <f>INFO!$D$10</f>
        <v>0</v>
      </c>
      <c r="N551" s="37">
        <f>INFO!$D$11</f>
        <v>0</v>
      </c>
      <c r="O551" s="37">
        <f>INFO!$D$13</f>
        <v>0</v>
      </c>
      <c r="P551" s="37">
        <f>INFO!$D$14</f>
        <v>0</v>
      </c>
      <c r="Q551" s="37">
        <f>INFO!$D$15</f>
        <v>0</v>
      </c>
      <c r="R551" s="53">
        <f>INFO!$D$17</f>
        <v>0</v>
      </c>
      <c r="S551" s="37">
        <f>INFO!$D$18</f>
        <v>0</v>
      </c>
      <c r="T551" s="37">
        <f>INFO!$D$19</f>
        <v>0</v>
      </c>
      <c r="U551" s="37">
        <f>INFO!$D$22</f>
        <v>0</v>
      </c>
      <c r="V551" s="37">
        <f>INFO!$D$23</f>
        <v>0</v>
      </c>
      <c r="W551" s="37">
        <f>INFO!$D$24</f>
        <v>0</v>
      </c>
      <c r="X551" s="37">
        <f>INFO!$D$25</f>
        <v>0</v>
      </c>
      <c r="Y551" s="37">
        <f>INFO!$D$26</f>
        <v>0</v>
      </c>
      <c r="Z551" s="37">
        <f>INFO!$D$27</f>
        <v>0</v>
      </c>
      <c r="AA551" s="37">
        <f>INFO!$D$28</f>
        <v>0</v>
      </c>
      <c r="AB551" s="37">
        <f>INFO!$D$29</f>
        <v>0</v>
      </c>
      <c r="AC551" s="54">
        <f>INFO!$J$10</f>
        <v>3812.0250000000001</v>
      </c>
      <c r="AD551" s="37">
        <f>INFO!$J$9</f>
        <v>45.75</v>
      </c>
      <c r="AE551" s="37">
        <f>IF($G$550&gt;0,10*$G$550/D551,0)</f>
        <v>0</v>
      </c>
    </row>
    <row r="552" spans="1:31">
      <c r="A552" s="37" t="s">
        <v>525</v>
      </c>
      <c r="B552" s="42" t="s">
        <v>305</v>
      </c>
      <c r="C552" s="83">
        <v>10124</v>
      </c>
      <c r="D552" s="104">
        <f>SUMIFS(MACROS!J:J,MACROS!$C:$C,$B552)+SUMIFS(MACROS!J:J,MACROS!$C:$C,"CH.VM.SHDTSET")</f>
        <v>0</v>
      </c>
      <c r="E552" t="s">
        <v>2</v>
      </c>
      <c r="F552" s="48">
        <f>VLOOKUP(B552,MACROS!C:T,5,FALSE)</f>
        <v>165</v>
      </c>
      <c r="G552" s="104">
        <f>SUMIFS(MACROS!J:J,MACROS!C:C,B552)</f>
        <v>0</v>
      </c>
      <c r="H552" s="48">
        <f t="shared" si="24"/>
        <v>0</v>
      </c>
      <c r="I552" s="37">
        <f>INFO!$D$6</f>
        <v>0</v>
      </c>
      <c r="J552" s="37">
        <f>INFO!$D$7</f>
        <v>0</v>
      </c>
      <c r="K552" s="37">
        <f>INFO!$D$8</f>
        <v>0</v>
      </c>
      <c r="L552" s="37">
        <f>INFO!$D$9</f>
        <v>0</v>
      </c>
      <c r="M552" s="37">
        <f>INFO!$D$10</f>
        <v>0</v>
      </c>
      <c r="N552" s="37">
        <f>INFO!$D$11</f>
        <v>0</v>
      </c>
      <c r="O552" s="37">
        <f>INFO!$D$13</f>
        <v>0</v>
      </c>
      <c r="P552" s="37">
        <f>INFO!$D$14</f>
        <v>0</v>
      </c>
      <c r="Q552" s="37">
        <f>INFO!$D$15</f>
        <v>0</v>
      </c>
      <c r="R552" s="53">
        <f>INFO!$D$17</f>
        <v>0</v>
      </c>
      <c r="S552" s="37">
        <f>INFO!$D$18</f>
        <v>0</v>
      </c>
      <c r="T552" s="37">
        <f>INFO!$D$19</f>
        <v>0</v>
      </c>
      <c r="U552" s="37">
        <f>INFO!$D$22</f>
        <v>0</v>
      </c>
      <c r="V552" s="37">
        <f>INFO!$D$23</f>
        <v>0</v>
      </c>
      <c r="W552" s="37">
        <f>INFO!$D$24</f>
        <v>0</v>
      </c>
      <c r="X552" s="37">
        <f>INFO!$D$25</f>
        <v>0</v>
      </c>
      <c r="Y552" s="37">
        <f>INFO!$D$26</f>
        <v>0</v>
      </c>
      <c r="Z552" s="37">
        <f>INFO!$D$27</f>
        <v>0</v>
      </c>
      <c r="AA552" s="37">
        <f>INFO!$D$28</f>
        <v>0</v>
      </c>
      <c r="AB552" s="37">
        <f>INFO!$D$29</f>
        <v>0</v>
      </c>
      <c r="AC552" s="54">
        <f>INFO!$J$10</f>
        <v>3812.0250000000001</v>
      </c>
      <c r="AD552" s="37">
        <f>INFO!$J$9</f>
        <v>45.75</v>
      </c>
      <c r="AE552" s="37">
        <f t="shared" ref="AE552:AE564" si="28">IF($G$550&gt;0,10*$G$550/D552,0)</f>
        <v>0</v>
      </c>
    </row>
    <row r="553" spans="1:31">
      <c r="A553" s="37" t="s">
        <v>526</v>
      </c>
      <c r="B553" s="42" t="s">
        <v>307</v>
      </c>
      <c r="C553" s="83">
        <v>10124</v>
      </c>
      <c r="D553" s="104">
        <f>SUMIFS(MACROS!J:J,MACROS!$C:$C,$B553)+SUMIFS(MACROS!J:J,MACROS!$C:$C,"CH.VM.SHDTSET")</f>
        <v>0</v>
      </c>
      <c r="E553" t="s">
        <v>2</v>
      </c>
      <c r="F553" s="48">
        <f>VLOOKUP(B553,MACROS!C:T,5,FALSE)</f>
        <v>156</v>
      </c>
      <c r="G553" s="104">
        <f>SUMIFS(MACROS!J:J,MACROS!C:C,B553)</f>
        <v>0</v>
      </c>
      <c r="H553" s="48">
        <f t="shared" si="24"/>
        <v>0</v>
      </c>
      <c r="I553" s="37">
        <f>INFO!$D$6</f>
        <v>0</v>
      </c>
      <c r="J553" s="37">
        <f>INFO!$D$7</f>
        <v>0</v>
      </c>
      <c r="K553" s="37">
        <f>INFO!$D$8</f>
        <v>0</v>
      </c>
      <c r="L553" s="37">
        <f>INFO!$D$9</f>
        <v>0</v>
      </c>
      <c r="M553" s="37">
        <f>INFO!$D$10</f>
        <v>0</v>
      </c>
      <c r="N553" s="37">
        <f>INFO!$D$11</f>
        <v>0</v>
      </c>
      <c r="O553" s="37">
        <f>INFO!$D$13</f>
        <v>0</v>
      </c>
      <c r="P553" s="37">
        <f>INFO!$D$14</f>
        <v>0</v>
      </c>
      <c r="Q553" s="37">
        <f>INFO!$D$15</f>
        <v>0</v>
      </c>
      <c r="R553" s="53">
        <f>INFO!$D$17</f>
        <v>0</v>
      </c>
      <c r="S553" s="37">
        <f>INFO!$D$18</f>
        <v>0</v>
      </c>
      <c r="T553" s="37">
        <f>INFO!$D$19</f>
        <v>0</v>
      </c>
      <c r="U553" s="37">
        <f>INFO!$D$22</f>
        <v>0</v>
      </c>
      <c r="V553" s="37">
        <f>INFO!$D$23</f>
        <v>0</v>
      </c>
      <c r="W553" s="37">
        <f>INFO!$D$24</f>
        <v>0</v>
      </c>
      <c r="X553" s="37">
        <f>INFO!$D$25</f>
        <v>0</v>
      </c>
      <c r="Y553" s="37">
        <f>INFO!$D$26</f>
        <v>0</v>
      </c>
      <c r="Z553" s="37">
        <f>INFO!$D$27</f>
        <v>0</v>
      </c>
      <c r="AA553" s="37">
        <f>INFO!$D$28</f>
        <v>0</v>
      </c>
      <c r="AB553" s="37">
        <f>INFO!$D$29</f>
        <v>0</v>
      </c>
      <c r="AC553" s="54">
        <f>INFO!$J$10</f>
        <v>3812.0250000000001</v>
      </c>
      <c r="AD553" s="37">
        <f>INFO!$J$9</f>
        <v>45.75</v>
      </c>
      <c r="AE553" s="37">
        <f t="shared" si="28"/>
        <v>0</v>
      </c>
    </row>
    <row r="554" spans="1:31">
      <c r="A554" t="s">
        <v>527</v>
      </c>
      <c r="B554" s="42" t="s">
        <v>309</v>
      </c>
      <c r="C554" s="83">
        <v>10124</v>
      </c>
      <c r="D554" s="104">
        <f>SUMIFS(MACROS!J:J,MACROS!$C:$C,$B554)+SUMIFS(MACROS!J:J,MACROS!$C:$C,"CH.VM.SHDTSET")</f>
        <v>0</v>
      </c>
      <c r="E554" t="s">
        <v>2</v>
      </c>
      <c r="F554" s="48">
        <f>VLOOKUP(B554,MACROS!C:T,5,FALSE)</f>
        <v>157.5</v>
      </c>
      <c r="G554" s="104">
        <f>SUMIFS(MACROS!J:J,MACROS!C:C,B554)</f>
        <v>0</v>
      </c>
      <c r="H554" s="48">
        <f t="shared" si="24"/>
        <v>0</v>
      </c>
      <c r="I554" s="37">
        <f>INFO!$D$6</f>
        <v>0</v>
      </c>
      <c r="J554" s="37">
        <f>INFO!$D$7</f>
        <v>0</v>
      </c>
      <c r="K554" s="37">
        <f>INFO!$D$8</f>
        <v>0</v>
      </c>
      <c r="L554" s="37">
        <f>INFO!$D$9</f>
        <v>0</v>
      </c>
      <c r="M554" s="37">
        <f>INFO!$D$10</f>
        <v>0</v>
      </c>
      <c r="N554" s="37">
        <f>INFO!$D$11</f>
        <v>0</v>
      </c>
      <c r="O554" s="37">
        <f>INFO!$D$13</f>
        <v>0</v>
      </c>
      <c r="P554" s="37">
        <f>INFO!$D$14</f>
        <v>0</v>
      </c>
      <c r="Q554" s="37">
        <f>INFO!$D$15</f>
        <v>0</v>
      </c>
      <c r="R554" s="53">
        <f>INFO!$D$17</f>
        <v>0</v>
      </c>
      <c r="S554" s="37">
        <f>INFO!$D$18</f>
        <v>0</v>
      </c>
      <c r="T554" s="37">
        <f>INFO!$D$19</f>
        <v>0</v>
      </c>
      <c r="U554" s="37">
        <f>INFO!$D$22</f>
        <v>0</v>
      </c>
      <c r="V554" s="37">
        <f>INFO!$D$23</f>
        <v>0</v>
      </c>
      <c r="W554" s="37">
        <f>INFO!$D$24</f>
        <v>0</v>
      </c>
      <c r="X554" s="37">
        <f>INFO!$D$25</f>
        <v>0</v>
      </c>
      <c r="Y554" s="37">
        <f>INFO!$D$26</f>
        <v>0</v>
      </c>
      <c r="Z554" s="37">
        <f>INFO!$D$27</f>
        <v>0</v>
      </c>
      <c r="AA554" s="37">
        <f>INFO!$D$28</f>
        <v>0</v>
      </c>
      <c r="AB554" s="37">
        <f>INFO!$D$29</f>
        <v>0</v>
      </c>
      <c r="AC554" s="54">
        <f>INFO!$J$10</f>
        <v>3812.0250000000001</v>
      </c>
      <c r="AD554" s="37">
        <f>INFO!$J$9</f>
        <v>45.75</v>
      </c>
      <c r="AE554" s="37">
        <f t="shared" si="28"/>
        <v>0</v>
      </c>
    </row>
    <row r="555" spans="1:31">
      <c r="A555" t="s">
        <v>528</v>
      </c>
      <c r="B555" s="42" t="s">
        <v>311</v>
      </c>
      <c r="C555" s="83">
        <v>10124</v>
      </c>
      <c r="D555" s="104">
        <f>SUMIFS(MACROS!J:J,MACROS!$C:$C,$B555)+SUMIFS(MACROS!J:J,MACROS!$C:$C,"CH.VM.SHDTSET")</f>
        <v>0</v>
      </c>
      <c r="E555" t="s">
        <v>2</v>
      </c>
      <c r="F555" s="48">
        <f>VLOOKUP(B555,MACROS!C:T,5,FALSE)</f>
        <v>191.5</v>
      </c>
      <c r="G555" s="104">
        <f>SUMIFS(MACROS!J:J,MACROS!C:C,B555)</f>
        <v>0</v>
      </c>
      <c r="H555" s="48">
        <f t="shared" si="24"/>
        <v>0</v>
      </c>
      <c r="I555" s="37">
        <f>INFO!$D$6</f>
        <v>0</v>
      </c>
      <c r="J555" s="37">
        <f>INFO!$D$7</f>
        <v>0</v>
      </c>
      <c r="K555" s="37">
        <f>INFO!$D$8</f>
        <v>0</v>
      </c>
      <c r="L555" s="37">
        <f>INFO!$D$9</f>
        <v>0</v>
      </c>
      <c r="M555" s="37">
        <f>INFO!$D$10</f>
        <v>0</v>
      </c>
      <c r="N555" s="37">
        <f>INFO!$D$11</f>
        <v>0</v>
      </c>
      <c r="O555" s="37">
        <f>INFO!$D$13</f>
        <v>0</v>
      </c>
      <c r="P555" s="37">
        <f>INFO!$D$14</f>
        <v>0</v>
      </c>
      <c r="Q555" s="37">
        <f>INFO!$D$15</f>
        <v>0</v>
      </c>
      <c r="R555" s="53">
        <f>INFO!$D$17</f>
        <v>0</v>
      </c>
      <c r="S555" s="37">
        <f>INFO!$D$18</f>
        <v>0</v>
      </c>
      <c r="T555" s="37">
        <f>INFO!$D$19</f>
        <v>0</v>
      </c>
      <c r="U555" s="37">
        <f>INFO!$D$22</f>
        <v>0</v>
      </c>
      <c r="V555" s="37">
        <f>INFO!$D$23</f>
        <v>0</v>
      </c>
      <c r="W555" s="37">
        <f>INFO!$D$24</f>
        <v>0</v>
      </c>
      <c r="X555" s="37">
        <f>INFO!$D$25</f>
        <v>0</v>
      </c>
      <c r="Y555" s="37">
        <f>INFO!$D$26</f>
        <v>0</v>
      </c>
      <c r="Z555" s="37">
        <f>INFO!$D$27</f>
        <v>0</v>
      </c>
      <c r="AA555" s="37">
        <f>INFO!$D$28</f>
        <v>0</v>
      </c>
      <c r="AB555" s="37">
        <f>INFO!$D$29</f>
        <v>0</v>
      </c>
      <c r="AC555" s="54">
        <f>INFO!$J$10</f>
        <v>3812.0250000000001</v>
      </c>
      <c r="AD555" s="37">
        <f>INFO!$J$9</f>
        <v>45.75</v>
      </c>
      <c r="AE555" s="37">
        <f t="shared" si="28"/>
        <v>0</v>
      </c>
    </row>
    <row r="556" spans="1:31">
      <c r="A556" t="s">
        <v>529</v>
      </c>
      <c r="B556" s="42" t="s">
        <v>313</v>
      </c>
      <c r="C556" s="83">
        <v>10124</v>
      </c>
      <c r="D556" s="104">
        <f>SUMIFS(MACROS!J:J,MACROS!$C:$C,$B556)+SUMIFS(MACROS!J:J,MACROS!$C:$C,"CH.VM.SHDTSET")</f>
        <v>0</v>
      </c>
      <c r="E556" t="s">
        <v>2</v>
      </c>
      <c r="F556" s="48">
        <f>VLOOKUP(B556,MACROS!C:T,5,FALSE)</f>
        <v>148</v>
      </c>
      <c r="G556" s="104">
        <f>SUMIFS(MACROS!J:J,MACROS!C:C,B556)</f>
        <v>0</v>
      </c>
      <c r="H556" s="48">
        <f t="shared" si="24"/>
        <v>0</v>
      </c>
      <c r="I556" s="37">
        <f>INFO!$D$6</f>
        <v>0</v>
      </c>
      <c r="J556" s="37">
        <f>INFO!$D$7</f>
        <v>0</v>
      </c>
      <c r="K556" s="37">
        <f>INFO!$D$8</f>
        <v>0</v>
      </c>
      <c r="L556" s="37">
        <f>INFO!$D$9</f>
        <v>0</v>
      </c>
      <c r="M556" s="37">
        <f>INFO!$D$10</f>
        <v>0</v>
      </c>
      <c r="N556" s="37">
        <f>INFO!$D$11</f>
        <v>0</v>
      </c>
      <c r="O556" s="37">
        <f>INFO!$D$13</f>
        <v>0</v>
      </c>
      <c r="P556" s="37">
        <f>INFO!$D$14</f>
        <v>0</v>
      </c>
      <c r="Q556" s="37">
        <f>INFO!$D$15</f>
        <v>0</v>
      </c>
      <c r="R556" s="53">
        <f>INFO!$D$17</f>
        <v>0</v>
      </c>
      <c r="S556" s="37">
        <f>INFO!$D$18</f>
        <v>0</v>
      </c>
      <c r="T556" s="37">
        <f>INFO!$D$19</f>
        <v>0</v>
      </c>
      <c r="U556" s="37">
        <f>INFO!$D$22</f>
        <v>0</v>
      </c>
      <c r="V556" s="37">
        <f>INFO!$D$23</f>
        <v>0</v>
      </c>
      <c r="W556" s="37">
        <f>INFO!$D$24</f>
        <v>0</v>
      </c>
      <c r="X556" s="37">
        <f>INFO!$D$25</f>
        <v>0</v>
      </c>
      <c r="Y556" s="37">
        <f>INFO!$D$26</f>
        <v>0</v>
      </c>
      <c r="Z556" s="37">
        <f>INFO!$D$27</f>
        <v>0</v>
      </c>
      <c r="AA556" s="37">
        <f>INFO!$D$28</f>
        <v>0</v>
      </c>
      <c r="AB556" s="37">
        <f>INFO!$D$29</f>
        <v>0</v>
      </c>
      <c r="AC556" s="54">
        <f>INFO!$J$10</f>
        <v>3812.0250000000001</v>
      </c>
      <c r="AD556" s="37">
        <f>INFO!$J$9</f>
        <v>45.75</v>
      </c>
      <c r="AE556" s="37">
        <f t="shared" si="28"/>
        <v>0</v>
      </c>
    </row>
    <row r="557" spans="1:31">
      <c r="A557" t="s">
        <v>530</v>
      </c>
      <c r="B557" s="42" t="s">
        <v>315</v>
      </c>
      <c r="C557" s="83">
        <v>10124</v>
      </c>
      <c r="D557" s="104">
        <f>SUMIFS(MACROS!J:J,MACROS!$C:$C,$B557)+SUMIFS(MACROS!J:J,MACROS!$C:$C,"CH.VM.SHDTSET")</f>
        <v>0</v>
      </c>
      <c r="E557" t="s">
        <v>2</v>
      </c>
      <c r="F557" s="48">
        <f>VLOOKUP(B557,MACROS!C:T,5,FALSE)</f>
        <v>154.5</v>
      </c>
      <c r="G557" s="104">
        <f>SUMIFS(MACROS!J:J,MACROS!C:C,B557)</f>
        <v>0</v>
      </c>
      <c r="H557" s="48">
        <f t="shared" si="24"/>
        <v>0</v>
      </c>
      <c r="I557" s="37">
        <f>INFO!$D$6</f>
        <v>0</v>
      </c>
      <c r="J557" s="37">
        <f>INFO!$D$7</f>
        <v>0</v>
      </c>
      <c r="K557" s="37">
        <f>INFO!$D$8</f>
        <v>0</v>
      </c>
      <c r="L557" s="37">
        <f>INFO!$D$9</f>
        <v>0</v>
      </c>
      <c r="M557" s="37">
        <f>INFO!$D$10</f>
        <v>0</v>
      </c>
      <c r="N557" s="37">
        <f>INFO!$D$11</f>
        <v>0</v>
      </c>
      <c r="O557" s="37">
        <f>INFO!$D$13</f>
        <v>0</v>
      </c>
      <c r="P557" s="37">
        <f>INFO!$D$14</f>
        <v>0</v>
      </c>
      <c r="Q557" s="37">
        <f>INFO!$D$15</f>
        <v>0</v>
      </c>
      <c r="R557" s="53">
        <f>INFO!$D$17</f>
        <v>0</v>
      </c>
      <c r="S557" s="37">
        <f>INFO!$D$18</f>
        <v>0</v>
      </c>
      <c r="T557" s="37">
        <f>INFO!$D$19</f>
        <v>0</v>
      </c>
      <c r="U557" s="37">
        <f>INFO!$D$22</f>
        <v>0</v>
      </c>
      <c r="V557" s="37">
        <f>INFO!$D$23</f>
        <v>0</v>
      </c>
      <c r="W557" s="37">
        <f>INFO!$D$24</f>
        <v>0</v>
      </c>
      <c r="X557" s="37">
        <f>INFO!$D$25</f>
        <v>0</v>
      </c>
      <c r="Y557" s="37">
        <f>INFO!$D$26</f>
        <v>0</v>
      </c>
      <c r="Z557" s="37">
        <f>INFO!$D$27</f>
        <v>0</v>
      </c>
      <c r="AA557" s="37">
        <f>INFO!$D$28</f>
        <v>0</v>
      </c>
      <c r="AB557" s="37">
        <f>INFO!$D$29</f>
        <v>0</v>
      </c>
      <c r="AC557" s="54">
        <f>INFO!$J$10</f>
        <v>3812.0250000000001</v>
      </c>
      <c r="AD557" s="37">
        <f>INFO!$J$9</f>
        <v>45.75</v>
      </c>
      <c r="AE557" s="37">
        <f t="shared" si="28"/>
        <v>0</v>
      </c>
    </row>
    <row r="558" spans="1:31">
      <c r="A558" t="s">
        <v>531</v>
      </c>
      <c r="B558" s="42" t="s">
        <v>317</v>
      </c>
      <c r="C558" s="83">
        <v>10124</v>
      </c>
      <c r="D558" s="104">
        <f>SUMIFS(MACROS!J:J,MACROS!$C:$C,$B558)+SUMIFS(MACROS!J:J,MACROS!$C:$C,"CH.VM.SHDTSET")</f>
        <v>0</v>
      </c>
      <c r="E558" t="s">
        <v>2</v>
      </c>
      <c r="F558" s="48">
        <f>VLOOKUP(B558,MACROS!C:T,5,FALSE)</f>
        <v>143</v>
      </c>
      <c r="G558" s="104">
        <f>SUMIFS(MACROS!J:J,MACROS!C:C,B558)</f>
        <v>0</v>
      </c>
      <c r="H558" s="48">
        <f t="shared" si="24"/>
        <v>0</v>
      </c>
      <c r="I558" s="37">
        <f>INFO!$D$6</f>
        <v>0</v>
      </c>
      <c r="J558" s="37">
        <f>INFO!$D$7</f>
        <v>0</v>
      </c>
      <c r="K558" s="37">
        <f>INFO!$D$8</f>
        <v>0</v>
      </c>
      <c r="L558" s="37">
        <f>INFO!$D$9</f>
        <v>0</v>
      </c>
      <c r="M558" s="37">
        <f>INFO!$D$10</f>
        <v>0</v>
      </c>
      <c r="N558" s="37">
        <f>INFO!$D$11</f>
        <v>0</v>
      </c>
      <c r="O558" s="37">
        <f>INFO!$D$13</f>
        <v>0</v>
      </c>
      <c r="P558" s="37">
        <f>INFO!$D$14</f>
        <v>0</v>
      </c>
      <c r="Q558" s="37">
        <f>INFO!$D$15</f>
        <v>0</v>
      </c>
      <c r="R558" s="53">
        <f>INFO!$D$17</f>
        <v>0</v>
      </c>
      <c r="S558" s="37">
        <f>INFO!$D$18</f>
        <v>0</v>
      </c>
      <c r="T558" s="37">
        <f>INFO!$D$19</f>
        <v>0</v>
      </c>
      <c r="U558" s="37">
        <f>INFO!$D$22</f>
        <v>0</v>
      </c>
      <c r="V558" s="37">
        <f>INFO!$D$23</f>
        <v>0</v>
      </c>
      <c r="W558" s="37">
        <f>INFO!$D$24</f>
        <v>0</v>
      </c>
      <c r="X558" s="37">
        <f>INFO!$D$25</f>
        <v>0</v>
      </c>
      <c r="Y558" s="37">
        <f>INFO!$D$26</f>
        <v>0</v>
      </c>
      <c r="Z558" s="37">
        <f>INFO!$D$27</f>
        <v>0</v>
      </c>
      <c r="AA558" s="37">
        <f>INFO!$D$28</f>
        <v>0</v>
      </c>
      <c r="AB558" s="37">
        <f>INFO!$D$29</f>
        <v>0</v>
      </c>
      <c r="AC558" s="54">
        <f>INFO!$J$10</f>
        <v>3812.0250000000001</v>
      </c>
      <c r="AD558" s="37">
        <f>INFO!$J$9</f>
        <v>45.75</v>
      </c>
      <c r="AE558" s="37">
        <f t="shared" si="28"/>
        <v>0</v>
      </c>
    </row>
    <row r="559" spans="1:31">
      <c r="A559" t="s">
        <v>532</v>
      </c>
      <c r="B559" s="42" t="s">
        <v>319</v>
      </c>
      <c r="C559" s="83">
        <v>10124</v>
      </c>
      <c r="D559" s="104">
        <f>SUMIFS(MACROS!J:J,MACROS!$C:$C,$B559)+SUMIFS(MACROS!J:J,MACROS!$C:$C,"CH.VM.SHDTSET")</f>
        <v>0</v>
      </c>
      <c r="E559" t="s">
        <v>2</v>
      </c>
      <c r="F559" s="48">
        <f>VLOOKUP(B559,MACROS!C:T,5,FALSE)</f>
        <v>174.5</v>
      </c>
      <c r="G559" s="104">
        <f>SUMIFS(MACROS!J:J,MACROS!C:C,B559)</f>
        <v>0</v>
      </c>
      <c r="H559" s="48">
        <f t="shared" si="24"/>
        <v>0</v>
      </c>
      <c r="I559" s="37">
        <f>INFO!$D$6</f>
        <v>0</v>
      </c>
      <c r="J559" s="37">
        <f>INFO!$D$7</f>
        <v>0</v>
      </c>
      <c r="K559" s="37">
        <f>INFO!$D$8</f>
        <v>0</v>
      </c>
      <c r="L559" s="37">
        <f>INFO!$D$9</f>
        <v>0</v>
      </c>
      <c r="M559" s="37">
        <f>INFO!$D$10</f>
        <v>0</v>
      </c>
      <c r="N559" s="37">
        <f>INFO!$D$11</f>
        <v>0</v>
      </c>
      <c r="O559" s="37">
        <f>INFO!$D$13</f>
        <v>0</v>
      </c>
      <c r="P559" s="37">
        <f>INFO!$D$14</f>
        <v>0</v>
      </c>
      <c r="Q559" s="37">
        <f>INFO!$D$15</f>
        <v>0</v>
      </c>
      <c r="R559" s="53">
        <f>INFO!$D$17</f>
        <v>0</v>
      </c>
      <c r="S559" s="37">
        <f>INFO!$D$18</f>
        <v>0</v>
      </c>
      <c r="T559" s="37">
        <f>INFO!$D$19</f>
        <v>0</v>
      </c>
      <c r="U559" s="37">
        <f>INFO!$D$22</f>
        <v>0</v>
      </c>
      <c r="V559" s="37">
        <f>INFO!$D$23</f>
        <v>0</v>
      </c>
      <c r="W559" s="37">
        <f>INFO!$D$24</f>
        <v>0</v>
      </c>
      <c r="X559" s="37">
        <f>INFO!$D$25</f>
        <v>0</v>
      </c>
      <c r="Y559" s="37">
        <f>INFO!$D$26</f>
        <v>0</v>
      </c>
      <c r="Z559" s="37">
        <f>INFO!$D$27</f>
        <v>0</v>
      </c>
      <c r="AA559" s="37">
        <f>INFO!$D$28</f>
        <v>0</v>
      </c>
      <c r="AB559" s="37">
        <f>INFO!$D$29</f>
        <v>0</v>
      </c>
      <c r="AC559" s="54">
        <f>INFO!$J$10</f>
        <v>3812.0250000000001</v>
      </c>
      <c r="AD559" s="37">
        <f>INFO!$J$9</f>
        <v>45.75</v>
      </c>
      <c r="AE559" s="37">
        <f t="shared" si="28"/>
        <v>0</v>
      </c>
    </row>
    <row r="560" spans="1:31">
      <c r="A560" t="s">
        <v>533</v>
      </c>
      <c r="B560" s="42" t="s">
        <v>321</v>
      </c>
      <c r="C560" s="83">
        <v>10124</v>
      </c>
      <c r="D560" s="104">
        <f>SUMIFS(MACROS!J:J,MACROS!$C:$C,$B560)+SUMIFS(MACROS!J:J,MACROS!$C:$C,"CH.VM.SHDTSET")</f>
        <v>0</v>
      </c>
      <c r="E560" t="s">
        <v>2</v>
      </c>
      <c r="F560" s="48">
        <f>VLOOKUP(B560,MACROS!C:T,5,FALSE)</f>
        <v>138</v>
      </c>
      <c r="G560" s="104">
        <f>SUMIFS(MACROS!J:J,MACROS!C:C,B560)</f>
        <v>0</v>
      </c>
      <c r="H560" s="48">
        <f t="shared" si="24"/>
        <v>0</v>
      </c>
      <c r="I560" s="37">
        <f>INFO!$D$6</f>
        <v>0</v>
      </c>
      <c r="J560" s="37">
        <f>INFO!$D$7</f>
        <v>0</v>
      </c>
      <c r="K560" s="37">
        <f>INFO!$D$8</f>
        <v>0</v>
      </c>
      <c r="L560" s="37">
        <f>INFO!$D$9</f>
        <v>0</v>
      </c>
      <c r="M560" s="37">
        <f>INFO!$D$10</f>
        <v>0</v>
      </c>
      <c r="N560" s="37">
        <f>INFO!$D$11</f>
        <v>0</v>
      </c>
      <c r="O560" s="37">
        <f>INFO!$D$13</f>
        <v>0</v>
      </c>
      <c r="P560" s="37">
        <f>INFO!$D$14</f>
        <v>0</v>
      </c>
      <c r="Q560" s="37">
        <f>INFO!$D$15</f>
        <v>0</v>
      </c>
      <c r="R560" s="53">
        <f>INFO!$D$17</f>
        <v>0</v>
      </c>
      <c r="S560" s="37">
        <f>INFO!$D$18</f>
        <v>0</v>
      </c>
      <c r="T560" s="37">
        <f>INFO!$D$19</f>
        <v>0</v>
      </c>
      <c r="U560" s="37">
        <f>INFO!$D$22</f>
        <v>0</v>
      </c>
      <c r="V560" s="37">
        <f>INFO!$D$23</f>
        <v>0</v>
      </c>
      <c r="W560" s="37">
        <f>INFO!$D$24</f>
        <v>0</v>
      </c>
      <c r="X560" s="37">
        <f>INFO!$D$25</f>
        <v>0</v>
      </c>
      <c r="Y560" s="37">
        <f>INFO!$D$26</f>
        <v>0</v>
      </c>
      <c r="Z560" s="37">
        <f>INFO!$D$27</f>
        <v>0</v>
      </c>
      <c r="AA560" s="37">
        <f>INFO!$D$28</f>
        <v>0</v>
      </c>
      <c r="AB560" s="37">
        <f>INFO!$D$29</f>
        <v>0</v>
      </c>
      <c r="AC560" s="54">
        <f>INFO!$J$10</f>
        <v>3812.0250000000001</v>
      </c>
      <c r="AD560" s="37">
        <f>INFO!$J$9</f>
        <v>45.75</v>
      </c>
      <c r="AE560" s="37">
        <f t="shared" si="28"/>
        <v>0</v>
      </c>
    </row>
    <row r="561" spans="1:31">
      <c r="A561" t="s">
        <v>534</v>
      </c>
      <c r="B561" s="42" t="s">
        <v>323</v>
      </c>
      <c r="C561" s="83">
        <v>10124</v>
      </c>
      <c r="D561" s="104">
        <f>SUMIFS(MACROS!J:J,MACROS!$C:$C,$B561)+SUMIFS(MACROS!J:J,MACROS!$C:$C,"CH.VM.SHDTSET")</f>
        <v>0</v>
      </c>
      <c r="E561" t="s">
        <v>2</v>
      </c>
      <c r="F561" s="48">
        <f>VLOOKUP(B561,MACROS!C:T,5,FALSE)</f>
        <v>154</v>
      </c>
      <c r="G561" s="104">
        <f>SUMIFS(MACROS!J:J,MACROS!C:C,B561)</f>
        <v>0</v>
      </c>
      <c r="H561" s="48">
        <f t="shared" ref="H561:H624" si="29">F561*G561</f>
        <v>0</v>
      </c>
      <c r="I561" s="37">
        <f>INFO!$D$6</f>
        <v>0</v>
      </c>
      <c r="J561" s="37">
        <f>INFO!$D$7</f>
        <v>0</v>
      </c>
      <c r="K561" s="37">
        <f>INFO!$D$8</f>
        <v>0</v>
      </c>
      <c r="L561" s="37">
        <f>INFO!$D$9</f>
        <v>0</v>
      </c>
      <c r="M561" s="37">
        <f>INFO!$D$10</f>
        <v>0</v>
      </c>
      <c r="N561" s="37">
        <f>INFO!$D$11</f>
        <v>0</v>
      </c>
      <c r="O561" s="37">
        <f>INFO!$D$13</f>
        <v>0</v>
      </c>
      <c r="P561" s="37">
        <f>INFO!$D$14</f>
        <v>0</v>
      </c>
      <c r="Q561" s="37">
        <f>INFO!$D$15</f>
        <v>0</v>
      </c>
      <c r="R561" s="53">
        <f>INFO!$D$17</f>
        <v>0</v>
      </c>
      <c r="S561" s="37">
        <f>INFO!$D$18</f>
        <v>0</v>
      </c>
      <c r="T561" s="37">
        <f>INFO!$D$19</f>
        <v>0</v>
      </c>
      <c r="U561" s="37">
        <f>INFO!$D$22</f>
        <v>0</v>
      </c>
      <c r="V561" s="37">
        <f>INFO!$D$23</f>
        <v>0</v>
      </c>
      <c r="W561" s="37">
        <f>INFO!$D$24</f>
        <v>0</v>
      </c>
      <c r="X561" s="37">
        <f>INFO!$D$25</f>
        <v>0</v>
      </c>
      <c r="Y561" s="37">
        <f>INFO!$D$26</f>
        <v>0</v>
      </c>
      <c r="Z561" s="37">
        <f>INFO!$D$27</f>
        <v>0</v>
      </c>
      <c r="AA561" s="37">
        <f>INFO!$D$28</f>
        <v>0</v>
      </c>
      <c r="AB561" s="37">
        <f>INFO!$D$29</f>
        <v>0</v>
      </c>
      <c r="AC561" s="54">
        <f>INFO!$J$10</f>
        <v>3812.0250000000001</v>
      </c>
      <c r="AD561" s="37">
        <f>INFO!$J$9</f>
        <v>45.75</v>
      </c>
      <c r="AE561" s="37">
        <f t="shared" si="28"/>
        <v>0</v>
      </c>
    </row>
    <row r="562" spans="1:31">
      <c r="A562" t="s">
        <v>535</v>
      </c>
      <c r="B562" s="42" t="s">
        <v>325</v>
      </c>
      <c r="C562" s="83">
        <v>10124</v>
      </c>
      <c r="D562" s="104">
        <f>SUMIFS(MACROS!J:J,MACROS!$C:$C,$B562)+SUMIFS(MACROS!J:J,MACROS!$C:$C,"CH.VM.SHDTSET")</f>
        <v>0</v>
      </c>
      <c r="E562" t="s">
        <v>2</v>
      </c>
      <c r="F562" s="48">
        <f>VLOOKUP(B562,MACROS!C:T,5,FALSE)</f>
        <v>196.5</v>
      </c>
      <c r="G562" s="104">
        <f>SUMIFS(MACROS!J:J,MACROS!C:C,B562)</f>
        <v>0</v>
      </c>
      <c r="H562" s="48">
        <f t="shared" si="29"/>
        <v>0</v>
      </c>
      <c r="I562" s="37">
        <f>INFO!$D$6</f>
        <v>0</v>
      </c>
      <c r="J562" s="37">
        <f>INFO!$D$7</f>
        <v>0</v>
      </c>
      <c r="K562" s="37">
        <f>INFO!$D$8</f>
        <v>0</v>
      </c>
      <c r="L562" s="37">
        <f>INFO!$D$9</f>
        <v>0</v>
      </c>
      <c r="M562" s="37">
        <f>INFO!$D$10</f>
        <v>0</v>
      </c>
      <c r="N562" s="37">
        <f>INFO!$D$11</f>
        <v>0</v>
      </c>
      <c r="O562" s="37">
        <f>INFO!$D$13</f>
        <v>0</v>
      </c>
      <c r="P562" s="37">
        <f>INFO!$D$14</f>
        <v>0</v>
      </c>
      <c r="Q562" s="37">
        <f>INFO!$D$15</f>
        <v>0</v>
      </c>
      <c r="R562" s="53">
        <f>INFO!$D$17</f>
        <v>0</v>
      </c>
      <c r="S562" s="37">
        <f>INFO!$D$18</f>
        <v>0</v>
      </c>
      <c r="T562" s="37">
        <f>INFO!$D$19</f>
        <v>0</v>
      </c>
      <c r="U562" s="37">
        <f>INFO!$D$22</f>
        <v>0</v>
      </c>
      <c r="V562" s="37">
        <f>INFO!$D$23</f>
        <v>0</v>
      </c>
      <c r="W562" s="37">
        <f>INFO!$D$24</f>
        <v>0</v>
      </c>
      <c r="X562" s="37">
        <f>INFO!$D$25</f>
        <v>0</v>
      </c>
      <c r="Y562" s="37">
        <f>INFO!$D$26</f>
        <v>0</v>
      </c>
      <c r="Z562" s="37">
        <f>INFO!$D$27</f>
        <v>0</v>
      </c>
      <c r="AA562" s="37">
        <f>INFO!$D$28</f>
        <v>0</v>
      </c>
      <c r="AB562" s="37">
        <f>INFO!$D$29</f>
        <v>0</v>
      </c>
      <c r="AC562" s="54">
        <f>INFO!$J$10</f>
        <v>3812.0250000000001</v>
      </c>
      <c r="AD562" s="37">
        <f>INFO!$J$9</f>
        <v>45.75</v>
      </c>
      <c r="AE562" s="37">
        <f t="shared" si="28"/>
        <v>0</v>
      </c>
    </row>
    <row r="563" spans="1:31">
      <c r="A563" t="s">
        <v>536</v>
      </c>
      <c r="B563" s="42" t="s">
        <v>327</v>
      </c>
      <c r="C563" s="83">
        <v>10124</v>
      </c>
      <c r="D563" s="104">
        <f>SUMIFS(MACROS!J:J,MACROS!$C:$C,$B563)+SUMIFS(MACROS!J:J,MACROS!$C:$C,"CH.VM.SHDTSET")</f>
        <v>0</v>
      </c>
      <c r="E563" t="s">
        <v>2</v>
      </c>
      <c r="F563" s="48">
        <f>VLOOKUP(B563,MACROS!C:T,5,FALSE)</f>
        <v>166</v>
      </c>
      <c r="G563" s="104">
        <f>SUMIFS(MACROS!J:J,MACROS!C:C,B563)</f>
        <v>0</v>
      </c>
      <c r="H563" s="48">
        <f t="shared" si="29"/>
        <v>0</v>
      </c>
      <c r="I563" s="37">
        <f>INFO!$D$6</f>
        <v>0</v>
      </c>
      <c r="J563" s="37">
        <f>INFO!$D$7</f>
        <v>0</v>
      </c>
      <c r="K563" s="37">
        <f>INFO!$D$8</f>
        <v>0</v>
      </c>
      <c r="L563" s="37">
        <f>INFO!$D$9</f>
        <v>0</v>
      </c>
      <c r="M563" s="37">
        <f>INFO!$D$10</f>
        <v>0</v>
      </c>
      <c r="N563" s="37">
        <f>INFO!$D$11</f>
        <v>0</v>
      </c>
      <c r="O563" s="37">
        <f>INFO!$D$13</f>
        <v>0</v>
      </c>
      <c r="P563" s="37">
        <f>INFO!$D$14</f>
        <v>0</v>
      </c>
      <c r="Q563" s="37">
        <f>INFO!$D$15</f>
        <v>0</v>
      </c>
      <c r="R563" s="53">
        <f>INFO!$D$17</f>
        <v>0</v>
      </c>
      <c r="S563" s="37">
        <f>INFO!$D$18</f>
        <v>0</v>
      </c>
      <c r="T563" s="37">
        <f>INFO!$D$19</f>
        <v>0</v>
      </c>
      <c r="U563" s="37">
        <f>INFO!$D$22</f>
        <v>0</v>
      </c>
      <c r="V563" s="37">
        <f>INFO!$D$23</f>
        <v>0</v>
      </c>
      <c r="W563" s="37">
        <f>INFO!$D$24</f>
        <v>0</v>
      </c>
      <c r="X563" s="37">
        <f>INFO!$D$25</f>
        <v>0</v>
      </c>
      <c r="Y563" s="37">
        <f>INFO!$D$26</f>
        <v>0</v>
      </c>
      <c r="Z563" s="37">
        <f>INFO!$D$27</f>
        <v>0</v>
      </c>
      <c r="AA563" s="37">
        <f>INFO!$D$28</f>
        <v>0</v>
      </c>
      <c r="AB563" s="37">
        <f>INFO!$D$29</f>
        <v>0</v>
      </c>
      <c r="AC563" s="54">
        <f>INFO!$J$10</f>
        <v>3812.0250000000001</v>
      </c>
      <c r="AD563" s="37">
        <f>INFO!$J$9</f>
        <v>45.75</v>
      </c>
      <c r="AE563" s="37">
        <f t="shared" si="28"/>
        <v>0</v>
      </c>
    </row>
    <row r="564" spans="1:31">
      <c r="A564" s="37" t="s">
        <v>537</v>
      </c>
      <c r="B564" s="42" t="s">
        <v>329</v>
      </c>
      <c r="C564" s="83">
        <v>10124</v>
      </c>
      <c r="D564" s="104">
        <f>SUMIFS(MACROS!J:J,MACROS!$C:$C,$B564)+SUMIFS(MACROS!J:J,MACROS!$C:$C,"CH.VM.SHDTSET")</f>
        <v>0</v>
      </c>
      <c r="E564" t="s">
        <v>2</v>
      </c>
      <c r="F564" s="48">
        <f>VLOOKUP(B564,MACROS!C:T,5,FALSE)</f>
        <v>177.5</v>
      </c>
      <c r="G564" s="104">
        <f>SUMIFS(MACROS!J:J,MACROS!C:C,B564)</f>
        <v>0</v>
      </c>
      <c r="H564" s="48">
        <f t="shared" si="29"/>
        <v>0</v>
      </c>
      <c r="I564" s="37">
        <f>INFO!$D$6</f>
        <v>0</v>
      </c>
      <c r="J564" s="37">
        <f>INFO!$D$7</f>
        <v>0</v>
      </c>
      <c r="K564" s="37">
        <f>INFO!$D$8</f>
        <v>0</v>
      </c>
      <c r="L564" s="37">
        <f>INFO!$D$9</f>
        <v>0</v>
      </c>
      <c r="M564" s="37">
        <f>INFO!$D$10</f>
        <v>0</v>
      </c>
      <c r="N564" s="37">
        <f>INFO!$D$11</f>
        <v>0</v>
      </c>
      <c r="O564" s="37">
        <f>INFO!$D$13</f>
        <v>0</v>
      </c>
      <c r="P564" s="37">
        <f>INFO!$D$14</f>
        <v>0</v>
      </c>
      <c r="Q564" s="37">
        <f>INFO!$D$15</f>
        <v>0</v>
      </c>
      <c r="R564" s="53">
        <f>INFO!$D$17</f>
        <v>0</v>
      </c>
      <c r="S564" s="37">
        <f>INFO!$D$18</f>
        <v>0</v>
      </c>
      <c r="T564" s="37">
        <f>INFO!$D$19</f>
        <v>0</v>
      </c>
      <c r="U564" s="37">
        <f>INFO!$D$22</f>
        <v>0</v>
      </c>
      <c r="V564" s="37">
        <f>INFO!$D$23</f>
        <v>0</v>
      </c>
      <c r="W564" s="37">
        <f>INFO!$D$24</f>
        <v>0</v>
      </c>
      <c r="X564" s="37">
        <f>INFO!$D$25</f>
        <v>0</v>
      </c>
      <c r="Y564" s="37">
        <f>INFO!$D$26</f>
        <v>0</v>
      </c>
      <c r="Z564" s="37">
        <f>INFO!$D$27</f>
        <v>0</v>
      </c>
      <c r="AA564" s="37">
        <f>INFO!$D$28</f>
        <v>0</v>
      </c>
      <c r="AB564" s="37">
        <f>INFO!$D$29</f>
        <v>0</v>
      </c>
      <c r="AC564" s="54">
        <f>INFO!$J$10</f>
        <v>3812.0250000000001</v>
      </c>
      <c r="AD564" s="37">
        <f>INFO!$J$9</f>
        <v>45.75</v>
      </c>
      <c r="AE564" s="37">
        <f t="shared" si="28"/>
        <v>0</v>
      </c>
    </row>
    <row r="565" spans="1:31">
      <c r="A565" s="91" t="s">
        <v>508</v>
      </c>
      <c r="B565" s="97" t="s">
        <v>270</v>
      </c>
      <c r="C565" s="98">
        <v>10091</v>
      </c>
      <c r="D565" s="103"/>
      <c r="E565" s="91" t="s">
        <v>3</v>
      </c>
      <c r="F565" s="92">
        <f>VLOOKUP(B565,MACROS!C:T,5,FALSE)</f>
        <v>1686.5</v>
      </c>
      <c r="G565" s="103">
        <f>SUMIFS(MACROS!K:K,MACROS!C:C,B565)</f>
        <v>0</v>
      </c>
      <c r="H565" s="92">
        <f t="shared" si="29"/>
        <v>0</v>
      </c>
      <c r="I565" s="93">
        <f>INFO!$D$6</f>
        <v>0</v>
      </c>
      <c r="J565" s="93">
        <f>INFO!$D$7</f>
        <v>0</v>
      </c>
      <c r="K565" s="93">
        <f>INFO!$D$8</f>
        <v>0</v>
      </c>
      <c r="L565" s="93">
        <f>INFO!$D$9</f>
        <v>0</v>
      </c>
      <c r="M565" s="93">
        <f>INFO!$D$10</f>
        <v>0</v>
      </c>
      <c r="N565" s="93">
        <f>INFO!$D$11</f>
        <v>0</v>
      </c>
      <c r="O565" s="93">
        <f>INFO!$D$13</f>
        <v>0</v>
      </c>
      <c r="P565" s="93">
        <f>INFO!$D$14</f>
        <v>0</v>
      </c>
      <c r="Q565" s="93">
        <f>INFO!$D$15</f>
        <v>0</v>
      </c>
      <c r="R565" s="94">
        <f>INFO!$D$17</f>
        <v>0</v>
      </c>
      <c r="S565" s="93">
        <f>INFO!$D$18</f>
        <v>0</v>
      </c>
      <c r="T565" s="93">
        <f>INFO!$D$19</f>
        <v>0</v>
      </c>
      <c r="U565" s="93">
        <f>INFO!$D$22</f>
        <v>0</v>
      </c>
      <c r="V565" s="93">
        <f>INFO!$D$23</f>
        <v>0</v>
      </c>
      <c r="W565" s="93">
        <f>INFO!$D$24</f>
        <v>0</v>
      </c>
      <c r="X565" s="93">
        <f>INFO!$D$25</f>
        <v>0</v>
      </c>
      <c r="Y565" s="93">
        <f>INFO!$D$26</f>
        <v>0</v>
      </c>
      <c r="Z565" s="93">
        <f>INFO!$D$27</f>
        <v>0</v>
      </c>
      <c r="AA565" s="93">
        <f>INFO!$D$28</f>
        <v>0</v>
      </c>
      <c r="AB565" s="93">
        <f>INFO!$D$29</f>
        <v>0</v>
      </c>
      <c r="AC565" s="95">
        <f>INFO!$J$10</f>
        <v>3812.0250000000001</v>
      </c>
      <c r="AD565" s="93">
        <f>INFO!$J$9</f>
        <v>45.75</v>
      </c>
      <c r="AE565" s="100"/>
    </row>
    <row r="566" spans="1:31">
      <c r="A566" s="37" t="s">
        <v>509</v>
      </c>
      <c r="B566" s="42" t="s">
        <v>273</v>
      </c>
      <c r="C566" s="38">
        <v>10091</v>
      </c>
      <c r="D566" s="104">
        <f>SUMIFS(MACROS!K:K,MACROS!$C:$C,$B566)+SUMIFS(MACROS!K:K,MACROS!$C:$C,"CH.VM.SHSET")</f>
        <v>0</v>
      </c>
      <c r="E566" t="s">
        <v>3</v>
      </c>
      <c r="F566" s="48">
        <f>VLOOKUP(B566,MACROS!C:T,5,FALSE)</f>
        <v>144.5</v>
      </c>
      <c r="G566" s="104">
        <f>SUMIFS(MACROS!K:K,MACROS!C:C,B566)</f>
        <v>0</v>
      </c>
      <c r="H566" s="48">
        <f t="shared" si="29"/>
        <v>0</v>
      </c>
      <c r="I566" s="37">
        <f>INFO!$D$6</f>
        <v>0</v>
      </c>
      <c r="J566" s="37">
        <f>INFO!$D$7</f>
        <v>0</v>
      </c>
      <c r="K566" s="37">
        <f>INFO!$D$8</f>
        <v>0</v>
      </c>
      <c r="L566" s="37">
        <f>INFO!$D$9</f>
        <v>0</v>
      </c>
      <c r="M566" s="37">
        <f>INFO!$D$10</f>
        <v>0</v>
      </c>
      <c r="N566" s="37">
        <f>INFO!$D$11</f>
        <v>0</v>
      </c>
      <c r="O566" s="37">
        <f>INFO!$D$13</f>
        <v>0</v>
      </c>
      <c r="P566" s="37">
        <f>INFO!$D$14</f>
        <v>0</v>
      </c>
      <c r="Q566" s="37">
        <f>INFO!$D$15</f>
        <v>0</v>
      </c>
      <c r="R566" s="53">
        <f>INFO!$D$17</f>
        <v>0</v>
      </c>
      <c r="S566" s="37">
        <f>INFO!$D$18</f>
        <v>0</v>
      </c>
      <c r="T566" s="37">
        <f>INFO!$D$19</f>
        <v>0</v>
      </c>
      <c r="U566" s="37">
        <f>INFO!$D$22</f>
        <v>0</v>
      </c>
      <c r="V566" s="37">
        <f>INFO!$D$23</f>
        <v>0</v>
      </c>
      <c r="W566" s="37">
        <f>INFO!$D$24</f>
        <v>0</v>
      </c>
      <c r="X566" s="37">
        <f>INFO!$D$25</f>
        <v>0</v>
      </c>
      <c r="Y566" s="37">
        <f>INFO!$D$26</f>
        <v>0</v>
      </c>
      <c r="Z566" s="37">
        <f>INFO!$D$27</f>
        <v>0</v>
      </c>
      <c r="AA566" s="37">
        <f>INFO!$D$28</f>
        <v>0</v>
      </c>
      <c r="AB566" s="37">
        <f>INFO!$D$29</f>
        <v>0</v>
      </c>
      <c r="AC566" s="54">
        <f>INFO!$J$10</f>
        <v>3812.0250000000001</v>
      </c>
      <c r="AD566" s="37">
        <f>INFO!$J$9</f>
        <v>45.75</v>
      </c>
      <c r="AE566" s="37">
        <f>IF($G$565&gt;0,10*$G$565/D566,0)</f>
        <v>0</v>
      </c>
    </row>
    <row r="567" spans="1:31">
      <c r="A567" s="37" t="s">
        <v>510</v>
      </c>
      <c r="B567" s="42" t="s">
        <v>275</v>
      </c>
      <c r="C567" s="38">
        <v>10091</v>
      </c>
      <c r="D567" s="104">
        <f>SUMIFS(MACROS!K:K,MACROS!$C:$C,$B567)+SUMIFS(MACROS!K:K,MACROS!$C:$C,"CH.VM.SHSET")</f>
        <v>0</v>
      </c>
      <c r="E567" t="s">
        <v>3</v>
      </c>
      <c r="F567" s="48">
        <f>VLOOKUP(B567,MACROS!C:T,5,FALSE)</f>
        <v>136.5</v>
      </c>
      <c r="G567" s="104">
        <f>SUMIFS(MACROS!K:K,MACROS!C:C,B567)</f>
        <v>0</v>
      </c>
      <c r="H567" s="48">
        <f t="shared" si="29"/>
        <v>0</v>
      </c>
      <c r="I567" s="37">
        <f>INFO!$D$6</f>
        <v>0</v>
      </c>
      <c r="J567" s="37">
        <f>INFO!$D$7</f>
        <v>0</v>
      </c>
      <c r="K567" s="37">
        <f>INFO!$D$8</f>
        <v>0</v>
      </c>
      <c r="L567" s="37">
        <f>INFO!$D$9</f>
        <v>0</v>
      </c>
      <c r="M567" s="37">
        <f>INFO!$D$10</f>
        <v>0</v>
      </c>
      <c r="N567" s="37">
        <f>INFO!$D$11</f>
        <v>0</v>
      </c>
      <c r="O567" s="37">
        <f>INFO!$D$13</f>
        <v>0</v>
      </c>
      <c r="P567" s="37">
        <f>INFO!$D$14</f>
        <v>0</v>
      </c>
      <c r="Q567" s="37">
        <f>INFO!$D$15</f>
        <v>0</v>
      </c>
      <c r="R567" s="53">
        <f>INFO!$D$17</f>
        <v>0</v>
      </c>
      <c r="S567" s="37">
        <f>INFO!$D$18</f>
        <v>0</v>
      </c>
      <c r="T567" s="37">
        <f>INFO!$D$19</f>
        <v>0</v>
      </c>
      <c r="U567" s="37">
        <f>INFO!$D$22</f>
        <v>0</v>
      </c>
      <c r="V567" s="37">
        <f>INFO!$D$23</f>
        <v>0</v>
      </c>
      <c r="W567" s="37">
        <f>INFO!$D$24</f>
        <v>0</v>
      </c>
      <c r="X567" s="37">
        <f>INFO!$D$25</f>
        <v>0</v>
      </c>
      <c r="Y567" s="37">
        <f>INFO!$D$26</f>
        <v>0</v>
      </c>
      <c r="Z567" s="37">
        <f>INFO!$D$27</f>
        <v>0</v>
      </c>
      <c r="AA567" s="37">
        <f>INFO!$D$28</f>
        <v>0</v>
      </c>
      <c r="AB567" s="37">
        <f>INFO!$D$29</f>
        <v>0</v>
      </c>
      <c r="AC567" s="54">
        <f>INFO!$J$10</f>
        <v>3812.0250000000001</v>
      </c>
      <c r="AD567" s="37">
        <f>INFO!$J$9</f>
        <v>45.75</v>
      </c>
      <c r="AE567" s="37">
        <f t="shared" ref="AE567:AE579" si="30">IF($G$565&gt;0,10*$G$565/D567,0)</f>
        <v>0</v>
      </c>
    </row>
    <row r="568" spans="1:31">
      <c r="A568" s="37" t="s">
        <v>511</v>
      </c>
      <c r="B568" s="42" t="s">
        <v>277</v>
      </c>
      <c r="C568" s="38">
        <v>10091</v>
      </c>
      <c r="D568" s="104">
        <f>SUMIFS(MACROS!K:K,MACROS!$C:$C,$B568)+SUMIFS(MACROS!K:K,MACROS!$C:$C,"CH.VM.SHSET")</f>
        <v>0</v>
      </c>
      <c r="E568" t="s">
        <v>3</v>
      </c>
      <c r="F568" s="48">
        <f>VLOOKUP(B568,MACROS!C:T,5,FALSE)</f>
        <v>126</v>
      </c>
      <c r="G568" s="104">
        <f>SUMIFS(MACROS!K:K,MACROS!C:C,B568)</f>
        <v>0</v>
      </c>
      <c r="H568" s="48">
        <f t="shared" si="29"/>
        <v>0</v>
      </c>
      <c r="I568" s="37">
        <f>INFO!$D$6</f>
        <v>0</v>
      </c>
      <c r="J568" s="37">
        <f>INFO!$D$7</f>
        <v>0</v>
      </c>
      <c r="K568" s="37">
        <f>INFO!$D$8</f>
        <v>0</v>
      </c>
      <c r="L568" s="37">
        <f>INFO!$D$9</f>
        <v>0</v>
      </c>
      <c r="M568" s="37">
        <f>INFO!$D$10</f>
        <v>0</v>
      </c>
      <c r="N568" s="37">
        <f>INFO!$D$11</f>
        <v>0</v>
      </c>
      <c r="O568" s="37">
        <f>INFO!$D$13</f>
        <v>0</v>
      </c>
      <c r="P568" s="37">
        <f>INFO!$D$14</f>
        <v>0</v>
      </c>
      <c r="Q568" s="37">
        <f>INFO!$D$15</f>
        <v>0</v>
      </c>
      <c r="R568" s="53">
        <f>INFO!$D$17</f>
        <v>0</v>
      </c>
      <c r="S568" s="37">
        <f>INFO!$D$18</f>
        <v>0</v>
      </c>
      <c r="T568" s="37">
        <f>INFO!$D$19</f>
        <v>0</v>
      </c>
      <c r="U568" s="37">
        <f>INFO!$D$22</f>
        <v>0</v>
      </c>
      <c r="V568" s="37">
        <f>INFO!$D$23</f>
        <v>0</v>
      </c>
      <c r="W568" s="37">
        <f>INFO!$D$24</f>
        <v>0</v>
      </c>
      <c r="X568" s="37">
        <f>INFO!$D$25</f>
        <v>0</v>
      </c>
      <c r="Y568" s="37">
        <f>INFO!$D$26</f>
        <v>0</v>
      </c>
      <c r="Z568" s="37">
        <f>INFO!$D$27</f>
        <v>0</v>
      </c>
      <c r="AA568" s="37">
        <f>INFO!$D$28</f>
        <v>0</v>
      </c>
      <c r="AB568" s="37">
        <f>INFO!$D$29</f>
        <v>0</v>
      </c>
      <c r="AC568" s="54">
        <f>INFO!$J$10</f>
        <v>3812.0250000000001</v>
      </c>
      <c r="AD568" s="37">
        <f>INFO!$J$9</f>
        <v>45.75</v>
      </c>
      <c r="AE568" s="37">
        <f t="shared" si="30"/>
        <v>0</v>
      </c>
    </row>
    <row r="569" spans="1:31">
      <c r="A569" t="s">
        <v>512</v>
      </c>
      <c r="B569" s="42" t="s">
        <v>279</v>
      </c>
      <c r="C569" s="38">
        <v>10091</v>
      </c>
      <c r="D569" s="104">
        <f>SUMIFS(MACROS!K:K,MACROS!$C:$C,$B569)+SUMIFS(MACROS!K:K,MACROS!$C:$C,"CH.VM.SHSET")</f>
        <v>0</v>
      </c>
      <c r="E569" t="s">
        <v>3</v>
      </c>
      <c r="F569" s="48">
        <f>VLOOKUP(B569,MACROS!C:T,5,FALSE)</f>
        <v>129</v>
      </c>
      <c r="G569" s="104">
        <f>SUMIFS(MACROS!K:K,MACROS!C:C,B569)</f>
        <v>0</v>
      </c>
      <c r="H569" s="48">
        <f t="shared" si="29"/>
        <v>0</v>
      </c>
      <c r="I569" s="37">
        <f>INFO!$D$6</f>
        <v>0</v>
      </c>
      <c r="J569" s="37">
        <f>INFO!$D$7</f>
        <v>0</v>
      </c>
      <c r="K569" s="37">
        <f>INFO!$D$8</f>
        <v>0</v>
      </c>
      <c r="L569" s="37">
        <f>INFO!$D$9</f>
        <v>0</v>
      </c>
      <c r="M569" s="37">
        <f>INFO!$D$10</f>
        <v>0</v>
      </c>
      <c r="N569" s="37">
        <f>INFO!$D$11</f>
        <v>0</v>
      </c>
      <c r="O569" s="37">
        <f>INFO!$D$13</f>
        <v>0</v>
      </c>
      <c r="P569" s="37">
        <f>INFO!$D$14</f>
        <v>0</v>
      </c>
      <c r="Q569" s="37">
        <f>INFO!$D$15</f>
        <v>0</v>
      </c>
      <c r="R569" s="53">
        <f>INFO!$D$17</f>
        <v>0</v>
      </c>
      <c r="S569" s="37">
        <f>INFO!$D$18</f>
        <v>0</v>
      </c>
      <c r="T569" s="37">
        <f>INFO!$D$19</f>
        <v>0</v>
      </c>
      <c r="U569" s="37">
        <f>INFO!$D$22</f>
        <v>0</v>
      </c>
      <c r="V569" s="37">
        <f>INFO!$D$23</f>
        <v>0</v>
      </c>
      <c r="W569" s="37">
        <f>INFO!$D$24</f>
        <v>0</v>
      </c>
      <c r="X569" s="37">
        <f>INFO!$D$25</f>
        <v>0</v>
      </c>
      <c r="Y569" s="37">
        <f>INFO!$D$26</f>
        <v>0</v>
      </c>
      <c r="Z569" s="37">
        <f>INFO!$D$27</f>
        <v>0</v>
      </c>
      <c r="AA569" s="37">
        <f>INFO!$D$28</f>
        <v>0</v>
      </c>
      <c r="AB569" s="37">
        <f>INFO!$D$29</f>
        <v>0</v>
      </c>
      <c r="AC569" s="54">
        <f>INFO!$J$10</f>
        <v>3812.0250000000001</v>
      </c>
      <c r="AD569" s="37">
        <f>INFO!$J$9</f>
        <v>45.75</v>
      </c>
      <c r="AE569" s="37">
        <f t="shared" si="30"/>
        <v>0</v>
      </c>
    </row>
    <row r="570" spans="1:31">
      <c r="A570" t="s">
        <v>513</v>
      </c>
      <c r="B570" s="42" t="s">
        <v>281</v>
      </c>
      <c r="C570" s="38">
        <v>10091</v>
      </c>
      <c r="D570" s="104">
        <f>SUMIFS(MACROS!K:K,MACROS!$C:$C,$B570)+SUMIFS(MACROS!K:K,MACROS!$C:$C,"CH.VM.SHSET")</f>
        <v>0</v>
      </c>
      <c r="E570" t="s">
        <v>3</v>
      </c>
      <c r="F570" s="48">
        <f>VLOOKUP(B570,MACROS!C:T,5,FALSE)</f>
        <v>153</v>
      </c>
      <c r="G570" s="104">
        <f>SUMIFS(MACROS!K:K,MACROS!C:C,B570)</f>
        <v>0</v>
      </c>
      <c r="H570" s="48">
        <f t="shared" si="29"/>
        <v>0</v>
      </c>
      <c r="I570" s="37">
        <f>INFO!$D$6</f>
        <v>0</v>
      </c>
      <c r="J570" s="37">
        <f>INFO!$D$7</f>
        <v>0</v>
      </c>
      <c r="K570" s="37">
        <f>INFO!$D$8</f>
        <v>0</v>
      </c>
      <c r="L570" s="37">
        <f>INFO!$D$9</f>
        <v>0</v>
      </c>
      <c r="M570" s="37">
        <f>INFO!$D$10</f>
        <v>0</v>
      </c>
      <c r="N570" s="37">
        <f>INFO!$D$11</f>
        <v>0</v>
      </c>
      <c r="O570" s="37">
        <f>INFO!$D$13</f>
        <v>0</v>
      </c>
      <c r="P570" s="37">
        <f>INFO!$D$14</f>
        <v>0</v>
      </c>
      <c r="Q570" s="37">
        <f>INFO!$D$15</f>
        <v>0</v>
      </c>
      <c r="R570" s="53">
        <f>INFO!$D$17</f>
        <v>0</v>
      </c>
      <c r="S570" s="37">
        <f>INFO!$D$18</f>
        <v>0</v>
      </c>
      <c r="T570" s="37">
        <f>INFO!$D$19</f>
        <v>0</v>
      </c>
      <c r="U570" s="37">
        <f>INFO!$D$22</f>
        <v>0</v>
      </c>
      <c r="V570" s="37">
        <f>INFO!$D$23</f>
        <v>0</v>
      </c>
      <c r="W570" s="37">
        <f>INFO!$D$24</f>
        <v>0</v>
      </c>
      <c r="X570" s="37">
        <f>INFO!$D$25</f>
        <v>0</v>
      </c>
      <c r="Y570" s="37">
        <f>INFO!$D$26</f>
        <v>0</v>
      </c>
      <c r="Z570" s="37">
        <f>INFO!$D$27</f>
        <v>0</v>
      </c>
      <c r="AA570" s="37">
        <f>INFO!$D$28</f>
        <v>0</v>
      </c>
      <c r="AB570" s="37">
        <f>INFO!$D$29</f>
        <v>0</v>
      </c>
      <c r="AC570" s="54">
        <f>INFO!$J$10</f>
        <v>3812.0250000000001</v>
      </c>
      <c r="AD570" s="37">
        <f>INFO!$J$9</f>
        <v>45.75</v>
      </c>
      <c r="AE570" s="37">
        <f t="shared" si="30"/>
        <v>0</v>
      </c>
    </row>
    <row r="571" spans="1:31">
      <c r="A571" t="s">
        <v>514</v>
      </c>
      <c r="B571" s="42" t="s">
        <v>283</v>
      </c>
      <c r="C571" s="38">
        <v>10091</v>
      </c>
      <c r="D571" s="104">
        <f>SUMIFS(MACROS!K:K,MACROS!$C:$C,$B571)+SUMIFS(MACROS!K:K,MACROS!$C:$C,"CH.VM.SHSET")</f>
        <v>0</v>
      </c>
      <c r="E571" t="s">
        <v>3</v>
      </c>
      <c r="F571" s="48">
        <f>VLOOKUP(B571,MACROS!C:T,5,FALSE)</f>
        <v>121.5</v>
      </c>
      <c r="G571" s="104">
        <f>SUMIFS(MACROS!K:K,MACROS!C:C,B571)</f>
        <v>0</v>
      </c>
      <c r="H571" s="48">
        <f t="shared" si="29"/>
        <v>0</v>
      </c>
      <c r="I571" s="37">
        <f>INFO!$D$6</f>
        <v>0</v>
      </c>
      <c r="J571" s="37">
        <f>INFO!$D$7</f>
        <v>0</v>
      </c>
      <c r="K571" s="37">
        <f>INFO!$D$8</f>
        <v>0</v>
      </c>
      <c r="L571" s="37">
        <f>INFO!$D$9</f>
        <v>0</v>
      </c>
      <c r="M571" s="37">
        <f>INFO!$D$10</f>
        <v>0</v>
      </c>
      <c r="N571" s="37">
        <f>INFO!$D$11</f>
        <v>0</v>
      </c>
      <c r="O571" s="37">
        <f>INFO!$D$13</f>
        <v>0</v>
      </c>
      <c r="P571" s="37">
        <f>INFO!$D$14</f>
        <v>0</v>
      </c>
      <c r="Q571" s="37">
        <f>INFO!$D$15</f>
        <v>0</v>
      </c>
      <c r="R571" s="53">
        <f>INFO!$D$17</f>
        <v>0</v>
      </c>
      <c r="S571" s="37">
        <f>INFO!$D$18</f>
        <v>0</v>
      </c>
      <c r="T571" s="37">
        <f>INFO!$D$19</f>
        <v>0</v>
      </c>
      <c r="U571" s="37">
        <f>INFO!$D$22</f>
        <v>0</v>
      </c>
      <c r="V571" s="37">
        <f>INFO!$D$23</f>
        <v>0</v>
      </c>
      <c r="W571" s="37">
        <f>INFO!$D$24</f>
        <v>0</v>
      </c>
      <c r="X571" s="37">
        <f>INFO!$D$25</f>
        <v>0</v>
      </c>
      <c r="Y571" s="37">
        <f>INFO!$D$26</f>
        <v>0</v>
      </c>
      <c r="Z571" s="37">
        <f>INFO!$D$27</f>
        <v>0</v>
      </c>
      <c r="AA571" s="37">
        <f>INFO!$D$28</f>
        <v>0</v>
      </c>
      <c r="AB571" s="37">
        <f>INFO!$D$29</f>
        <v>0</v>
      </c>
      <c r="AC571" s="54">
        <f>INFO!$J$10</f>
        <v>3812.0250000000001</v>
      </c>
      <c r="AD571" s="37">
        <f>INFO!$J$9</f>
        <v>45.75</v>
      </c>
      <c r="AE571" s="37">
        <f t="shared" si="30"/>
        <v>0</v>
      </c>
    </row>
    <row r="572" spans="1:31">
      <c r="A572" t="s">
        <v>515</v>
      </c>
      <c r="B572" s="42" t="s">
        <v>285</v>
      </c>
      <c r="C572" s="38">
        <v>10091</v>
      </c>
      <c r="D572" s="104">
        <f>SUMIFS(MACROS!K:K,MACROS!$C:$C,$B572)+SUMIFS(MACROS!K:K,MACROS!$C:$C,"CH.VM.SHSET")</f>
        <v>0</v>
      </c>
      <c r="E572" t="s">
        <v>3</v>
      </c>
      <c r="F572" s="48">
        <f>VLOOKUP(B572,MACROS!C:T,5,FALSE)</f>
        <v>126</v>
      </c>
      <c r="G572" s="104">
        <f>SUMIFS(MACROS!K:K,MACROS!C:C,B572)</f>
        <v>0</v>
      </c>
      <c r="H572" s="48">
        <f t="shared" si="29"/>
        <v>0</v>
      </c>
      <c r="I572" s="37">
        <f>INFO!$D$6</f>
        <v>0</v>
      </c>
      <c r="J572" s="37">
        <f>INFO!$D$7</f>
        <v>0</v>
      </c>
      <c r="K572" s="37">
        <f>INFO!$D$8</f>
        <v>0</v>
      </c>
      <c r="L572" s="37">
        <f>INFO!$D$9</f>
        <v>0</v>
      </c>
      <c r="M572" s="37">
        <f>INFO!$D$10</f>
        <v>0</v>
      </c>
      <c r="N572" s="37">
        <f>INFO!$D$11</f>
        <v>0</v>
      </c>
      <c r="O572" s="37">
        <f>INFO!$D$13</f>
        <v>0</v>
      </c>
      <c r="P572" s="37">
        <f>INFO!$D$14</f>
        <v>0</v>
      </c>
      <c r="Q572" s="37">
        <f>INFO!$D$15</f>
        <v>0</v>
      </c>
      <c r="R572" s="53">
        <f>INFO!$D$17</f>
        <v>0</v>
      </c>
      <c r="S572" s="37">
        <f>INFO!$D$18</f>
        <v>0</v>
      </c>
      <c r="T572" s="37">
        <f>INFO!$D$19</f>
        <v>0</v>
      </c>
      <c r="U572" s="37">
        <f>INFO!$D$22</f>
        <v>0</v>
      </c>
      <c r="V572" s="37">
        <f>INFO!$D$23</f>
        <v>0</v>
      </c>
      <c r="W572" s="37">
        <f>INFO!$D$24</f>
        <v>0</v>
      </c>
      <c r="X572" s="37">
        <f>INFO!$D$25</f>
        <v>0</v>
      </c>
      <c r="Y572" s="37">
        <f>INFO!$D$26</f>
        <v>0</v>
      </c>
      <c r="Z572" s="37">
        <f>INFO!$D$27</f>
        <v>0</v>
      </c>
      <c r="AA572" s="37">
        <f>INFO!$D$28</f>
        <v>0</v>
      </c>
      <c r="AB572" s="37">
        <f>INFO!$D$29</f>
        <v>0</v>
      </c>
      <c r="AC572" s="54">
        <f>INFO!$J$10</f>
        <v>3812.0250000000001</v>
      </c>
      <c r="AD572" s="37">
        <f>INFO!$J$9</f>
        <v>45.75</v>
      </c>
      <c r="AE572" s="37">
        <f t="shared" si="30"/>
        <v>0</v>
      </c>
    </row>
    <row r="573" spans="1:31">
      <c r="A573" t="s">
        <v>516</v>
      </c>
      <c r="B573" s="42" t="s">
        <v>287</v>
      </c>
      <c r="C573" s="38">
        <v>10091</v>
      </c>
      <c r="D573" s="104">
        <f>SUMIFS(MACROS!K:K,MACROS!$C:$C,$B573)+SUMIFS(MACROS!K:K,MACROS!$C:$C,"CH.VM.SHSET")</f>
        <v>0</v>
      </c>
      <c r="E573" t="s">
        <v>3</v>
      </c>
      <c r="F573" s="48">
        <f>VLOOKUP(B573,MACROS!C:T,5,FALSE)</f>
        <v>118</v>
      </c>
      <c r="G573" s="104">
        <f>SUMIFS(MACROS!K:K,MACROS!C:C,B573)</f>
        <v>0</v>
      </c>
      <c r="H573" s="48">
        <f t="shared" si="29"/>
        <v>0</v>
      </c>
      <c r="I573" s="37">
        <f>INFO!$D$6</f>
        <v>0</v>
      </c>
      <c r="J573" s="37">
        <f>INFO!$D$7</f>
        <v>0</v>
      </c>
      <c r="K573" s="37">
        <f>INFO!$D$8</f>
        <v>0</v>
      </c>
      <c r="L573" s="37">
        <f>INFO!$D$9</f>
        <v>0</v>
      </c>
      <c r="M573" s="37">
        <f>INFO!$D$10</f>
        <v>0</v>
      </c>
      <c r="N573" s="37">
        <f>INFO!$D$11</f>
        <v>0</v>
      </c>
      <c r="O573" s="37">
        <f>INFO!$D$13</f>
        <v>0</v>
      </c>
      <c r="P573" s="37">
        <f>INFO!$D$14</f>
        <v>0</v>
      </c>
      <c r="Q573" s="37">
        <f>INFO!$D$15</f>
        <v>0</v>
      </c>
      <c r="R573" s="53">
        <f>INFO!$D$17</f>
        <v>0</v>
      </c>
      <c r="S573" s="37">
        <f>INFO!$D$18</f>
        <v>0</v>
      </c>
      <c r="T573" s="37">
        <f>INFO!$D$19</f>
        <v>0</v>
      </c>
      <c r="U573" s="37">
        <f>INFO!$D$22</f>
        <v>0</v>
      </c>
      <c r="V573" s="37">
        <f>INFO!$D$23</f>
        <v>0</v>
      </c>
      <c r="W573" s="37">
        <f>INFO!$D$24</f>
        <v>0</v>
      </c>
      <c r="X573" s="37">
        <f>INFO!$D$25</f>
        <v>0</v>
      </c>
      <c r="Y573" s="37">
        <f>INFO!$D$26</f>
        <v>0</v>
      </c>
      <c r="Z573" s="37">
        <f>INFO!$D$27</f>
        <v>0</v>
      </c>
      <c r="AA573" s="37">
        <f>INFO!$D$28</f>
        <v>0</v>
      </c>
      <c r="AB573" s="37">
        <f>INFO!$D$29</f>
        <v>0</v>
      </c>
      <c r="AC573" s="54">
        <f>INFO!$J$10</f>
        <v>3812.0250000000001</v>
      </c>
      <c r="AD573" s="37">
        <f>INFO!$J$9</f>
        <v>45.75</v>
      </c>
      <c r="AE573" s="37">
        <f t="shared" si="30"/>
        <v>0</v>
      </c>
    </row>
    <row r="574" spans="1:31">
      <c r="A574" t="s">
        <v>517</v>
      </c>
      <c r="B574" s="42" t="s">
        <v>289</v>
      </c>
      <c r="C574" s="38">
        <v>10091</v>
      </c>
      <c r="D574" s="104">
        <f>SUMIFS(MACROS!K:K,MACROS!$C:$C,$B574)+SUMIFS(MACROS!K:K,MACROS!$C:$C,"CH.VM.SHSET")</f>
        <v>0</v>
      </c>
      <c r="E574" t="s">
        <v>3</v>
      </c>
      <c r="F574" s="48">
        <f>VLOOKUP(B574,MACROS!C:T,5,FALSE)</f>
        <v>142.5</v>
      </c>
      <c r="G574" s="104">
        <f>SUMIFS(MACROS!K:K,MACROS!C:C,B574)</f>
        <v>0</v>
      </c>
      <c r="H574" s="48">
        <f t="shared" si="29"/>
        <v>0</v>
      </c>
      <c r="I574" s="37">
        <f>INFO!$D$6</f>
        <v>0</v>
      </c>
      <c r="J574" s="37">
        <f>INFO!$D$7</f>
        <v>0</v>
      </c>
      <c r="K574" s="37">
        <f>INFO!$D$8</f>
        <v>0</v>
      </c>
      <c r="L574" s="37">
        <f>INFO!$D$9</f>
        <v>0</v>
      </c>
      <c r="M574" s="37">
        <f>INFO!$D$10</f>
        <v>0</v>
      </c>
      <c r="N574" s="37">
        <f>INFO!$D$11</f>
        <v>0</v>
      </c>
      <c r="O574" s="37">
        <f>INFO!$D$13</f>
        <v>0</v>
      </c>
      <c r="P574" s="37">
        <f>INFO!$D$14</f>
        <v>0</v>
      </c>
      <c r="Q574" s="37">
        <f>INFO!$D$15</f>
        <v>0</v>
      </c>
      <c r="R574" s="53">
        <f>INFO!$D$17</f>
        <v>0</v>
      </c>
      <c r="S574" s="37">
        <f>INFO!$D$18</f>
        <v>0</v>
      </c>
      <c r="T574" s="37">
        <f>INFO!$D$19</f>
        <v>0</v>
      </c>
      <c r="U574" s="37">
        <f>INFO!$D$22</f>
        <v>0</v>
      </c>
      <c r="V574" s="37">
        <f>INFO!$D$23</f>
        <v>0</v>
      </c>
      <c r="W574" s="37">
        <f>INFO!$D$24</f>
        <v>0</v>
      </c>
      <c r="X574" s="37">
        <f>INFO!$D$25</f>
        <v>0</v>
      </c>
      <c r="Y574" s="37">
        <f>INFO!$D$26</f>
        <v>0</v>
      </c>
      <c r="Z574" s="37">
        <f>INFO!$D$27</f>
        <v>0</v>
      </c>
      <c r="AA574" s="37">
        <f>INFO!$D$28</f>
        <v>0</v>
      </c>
      <c r="AB574" s="37">
        <f>INFO!$D$29</f>
        <v>0</v>
      </c>
      <c r="AC574" s="54">
        <f>INFO!$J$10</f>
        <v>3812.0250000000001</v>
      </c>
      <c r="AD574" s="37">
        <f>INFO!$J$9</f>
        <v>45.75</v>
      </c>
      <c r="AE574" s="37">
        <f t="shared" si="30"/>
        <v>0</v>
      </c>
    </row>
    <row r="575" spans="1:31">
      <c r="A575" t="s">
        <v>518</v>
      </c>
      <c r="B575" s="42" t="s">
        <v>291</v>
      </c>
      <c r="C575" s="38">
        <v>10091</v>
      </c>
      <c r="D575" s="104">
        <f>SUMIFS(MACROS!K:K,MACROS!$C:$C,$B575)+SUMIFS(MACROS!K:K,MACROS!$C:$C,"CH.VM.SHSET")</f>
        <v>0</v>
      </c>
      <c r="E575" t="s">
        <v>3</v>
      </c>
      <c r="F575" s="48">
        <f>VLOOKUP(B575,MACROS!C:T,5,FALSE)</f>
        <v>114.5</v>
      </c>
      <c r="G575" s="104">
        <f>SUMIFS(MACROS!K:K,MACROS!C:C,B575)</f>
        <v>0</v>
      </c>
      <c r="H575" s="48">
        <f t="shared" si="29"/>
        <v>0</v>
      </c>
      <c r="I575" s="37">
        <f>INFO!$D$6</f>
        <v>0</v>
      </c>
      <c r="J575" s="37">
        <f>INFO!$D$7</f>
        <v>0</v>
      </c>
      <c r="K575" s="37">
        <f>INFO!$D$8</f>
        <v>0</v>
      </c>
      <c r="L575" s="37">
        <f>INFO!$D$9</f>
        <v>0</v>
      </c>
      <c r="M575" s="37">
        <f>INFO!$D$10</f>
        <v>0</v>
      </c>
      <c r="N575" s="37">
        <f>INFO!$D$11</f>
        <v>0</v>
      </c>
      <c r="O575" s="37">
        <f>INFO!$D$13</f>
        <v>0</v>
      </c>
      <c r="P575" s="37">
        <f>INFO!$D$14</f>
        <v>0</v>
      </c>
      <c r="Q575" s="37">
        <f>INFO!$D$15</f>
        <v>0</v>
      </c>
      <c r="R575" s="53">
        <f>INFO!$D$17</f>
        <v>0</v>
      </c>
      <c r="S575" s="37">
        <f>INFO!$D$18</f>
        <v>0</v>
      </c>
      <c r="T575" s="37">
        <f>INFO!$D$19</f>
        <v>0</v>
      </c>
      <c r="U575" s="37">
        <f>INFO!$D$22</f>
        <v>0</v>
      </c>
      <c r="V575" s="37">
        <f>INFO!$D$23</f>
        <v>0</v>
      </c>
      <c r="W575" s="37">
        <f>INFO!$D$24</f>
        <v>0</v>
      </c>
      <c r="X575" s="37">
        <f>INFO!$D$25</f>
        <v>0</v>
      </c>
      <c r="Y575" s="37">
        <f>INFO!$D$26</f>
        <v>0</v>
      </c>
      <c r="Z575" s="37">
        <f>INFO!$D$27</f>
        <v>0</v>
      </c>
      <c r="AA575" s="37">
        <f>INFO!$D$28</f>
        <v>0</v>
      </c>
      <c r="AB575" s="37">
        <f>INFO!$D$29</f>
        <v>0</v>
      </c>
      <c r="AC575" s="54">
        <f>INFO!$J$10</f>
        <v>3812.0250000000001</v>
      </c>
      <c r="AD575" s="37">
        <f>INFO!$J$9</f>
        <v>45.75</v>
      </c>
      <c r="AE575" s="37">
        <f t="shared" si="30"/>
        <v>0</v>
      </c>
    </row>
    <row r="576" spans="1:31">
      <c r="A576" t="s">
        <v>519</v>
      </c>
      <c r="B576" s="42" t="s">
        <v>293</v>
      </c>
      <c r="C576" s="38">
        <v>10091</v>
      </c>
      <c r="D576" s="104">
        <f>SUMIFS(MACROS!K:K,MACROS!$C:$C,$B576)+SUMIFS(MACROS!K:K,MACROS!$C:$C,"CH.VM.SHSET")</f>
        <v>0</v>
      </c>
      <c r="E576" t="s">
        <v>3</v>
      </c>
      <c r="F576" s="48">
        <f>VLOOKUP(B576,MACROS!C:T,5,FALSE)</f>
        <v>126</v>
      </c>
      <c r="G576" s="104">
        <f>SUMIFS(MACROS!K:K,MACROS!C:C,B576)</f>
        <v>0</v>
      </c>
      <c r="H576" s="48">
        <f t="shared" si="29"/>
        <v>0</v>
      </c>
      <c r="I576" s="37">
        <f>INFO!$D$6</f>
        <v>0</v>
      </c>
      <c r="J576" s="37">
        <f>INFO!$D$7</f>
        <v>0</v>
      </c>
      <c r="K576" s="37">
        <f>INFO!$D$8</f>
        <v>0</v>
      </c>
      <c r="L576" s="37">
        <f>INFO!$D$9</f>
        <v>0</v>
      </c>
      <c r="M576" s="37">
        <f>INFO!$D$10</f>
        <v>0</v>
      </c>
      <c r="N576" s="37">
        <f>INFO!$D$11</f>
        <v>0</v>
      </c>
      <c r="O576" s="37">
        <f>INFO!$D$13</f>
        <v>0</v>
      </c>
      <c r="P576" s="37">
        <f>INFO!$D$14</f>
        <v>0</v>
      </c>
      <c r="Q576" s="37">
        <f>INFO!$D$15</f>
        <v>0</v>
      </c>
      <c r="R576" s="53">
        <f>INFO!$D$17</f>
        <v>0</v>
      </c>
      <c r="S576" s="37">
        <f>INFO!$D$18</f>
        <v>0</v>
      </c>
      <c r="T576" s="37">
        <f>INFO!$D$19</f>
        <v>0</v>
      </c>
      <c r="U576" s="37">
        <f>INFO!$D$22</f>
        <v>0</v>
      </c>
      <c r="V576" s="37">
        <f>INFO!$D$23</f>
        <v>0</v>
      </c>
      <c r="W576" s="37">
        <f>INFO!$D$24</f>
        <v>0</v>
      </c>
      <c r="X576" s="37">
        <f>INFO!$D$25</f>
        <v>0</v>
      </c>
      <c r="Y576" s="37">
        <f>INFO!$D$26</f>
        <v>0</v>
      </c>
      <c r="Z576" s="37">
        <f>INFO!$D$27</f>
        <v>0</v>
      </c>
      <c r="AA576" s="37">
        <f>INFO!$D$28</f>
        <v>0</v>
      </c>
      <c r="AB576" s="37">
        <f>INFO!$D$29</f>
        <v>0</v>
      </c>
      <c r="AC576" s="54">
        <f>INFO!$J$10</f>
        <v>3812.0250000000001</v>
      </c>
      <c r="AD576" s="37">
        <f>INFO!$J$9</f>
        <v>45.75</v>
      </c>
      <c r="AE576" s="37">
        <f t="shared" si="30"/>
        <v>0</v>
      </c>
    </row>
    <row r="577" spans="1:31">
      <c r="A577" t="s">
        <v>520</v>
      </c>
      <c r="B577" s="42" t="s">
        <v>295</v>
      </c>
      <c r="C577" s="38">
        <v>10091</v>
      </c>
      <c r="D577" s="104">
        <f>SUMIFS(MACROS!K:K,MACROS!$C:$C,$B577)+SUMIFS(MACROS!K:K,MACROS!$C:$C,"CH.VM.SHSET")</f>
        <v>0</v>
      </c>
      <c r="E577" t="s">
        <v>3</v>
      </c>
      <c r="F577" s="48">
        <f>VLOOKUP(B577,MACROS!C:T,5,FALSE)</f>
        <v>157.5</v>
      </c>
      <c r="G577" s="104">
        <f>SUMIFS(MACROS!K:K,MACROS!C:C,B577)</f>
        <v>0</v>
      </c>
      <c r="H577" s="48">
        <f t="shared" si="29"/>
        <v>0</v>
      </c>
      <c r="I577" s="37">
        <f>INFO!$D$6</f>
        <v>0</v>
      </c>
      <c r="J577" s="37">
        <f>INFO!$D$7</f>
        <v>0</v>
      </c>
      <c r="K577" s="37">
        <f>INFO!$D$8</f>
        <v>0</v>
      </c>
      <c r="L577" s="37">
        <f>INFO!$D$9</f>
        <v>0</v>
      </c>
      <c r="M577" s="37">
        <f>INFO!$D$10</f>
        <v>0</v>
      </c>
      <c r="N577" s="37">
        <f>INFO!$D$11</f>
        <v>0</v>
      </c>
      <c r="O577" s="37">
        <f>INFO!$D$13</f>
        <v>0</v>
      </c>
      <c r="P577" s="37">
        <f>INFO!$D$14</f>
        <v>0</v>
      </c>
      <c r="Q577" s="37">
        <f>INFO!$D$15</f>
        <v>0</v>
      </c>
      <c r="R577" s="53">
        <f>INFO!$D$17</f>
        <v>0</v>
      </c>
      <c r="S577" s="37">
        <f>INFO!$D$18</f>
        <v>0</v>
      </c>
      <c r="T577" s="37">
        <f>INFO!$D$19</f>
        <v>0</v>
      </c>
      <c r="U577" s="37">
        <f>INFO!$D$22</f>
        <v>0</v>
      </c>
      <c r="V577" s="37">
        <f>INFO!$D$23</f>
        <v>0</v>
      </c>
      <c r="W577" s="37">
        <f>INFO!$D$24</f>
        <v>0</v>
      </c>
      <c r="X577" s="37">
        <f>INFO!$D$25</f>
        <v>0</v>
      </c>
      <c r="Y577" s="37">
        <f>INFO!$D$26</f>
        <v>0</v>
      </c>
      <c r="Z577" s="37">
        <f>INFO!$D$27</f>
        <v>0</v>
      </c>
      <c r="AA577" s="37">
        <f>INFO!$D$28</f>
        <v>0</v>
      </c>
      <c r="AB577" s="37">
        <f>INFO!$D$29</f>
        <v>0</v>
      </c>
      <c r="AC577" s="54">
        <f>INFO!$J$10</f>
        <v>3812.0250000000001</v>
      </c>
      <c r="AD577" s="37">
        <f>INFO!$J$9</f>
        <v>45.75</v>
      </c>
      <c r="AE577" s="37">
        <f t="shared" si="30"/>
        <v>0</v>
      </c>
    </row>
    <row r="578" spans="1:31">
      <c r="A578" s="37" t="s">
        <v>521</v>
      </c>
      <c r="B578" s="42" t="s">
        <v>297</v>
      </c>
      <c r="C578" s="38">
        <v>10091</v>
      </c>
      <c r="D578" s="104">
        <f>SUMIFS(MACROS!K:K,MACROS!$C:$C,$B578)+SUMIFS(MACROS!K:K,MACROS!$C:$C,"CH.VM.SHSET")</f>
        <v>0</v>
      </c>
      <c r="E578" t="s">
        <v>3</v>
      </c>
      <c r="F578" s="48">
        <f>VLOOKUP(B578,MACROS!C:T,5,FALSE)</f>
        <v>134</v>
      </c>
      <c r="G578" s="104">
        <f>SUMIFS(MACROS!K:K,MACROS!C:C,B578)</f>
        <v>0</v>
      </c>
      <c r="H578" s="48">
        <f t="shared" si="29"/>
        <v>0</v>
      </c>
      <c r="I578" s="37">
        <f>INFO!$D$6</f>
        <v>0</v>
      </c>
      <c r="J578" s="37">
        <f>INFO!$D$7</f>
        <v>0</v>
      </c>
      <c r="K578" s="37">
        <f>INFO!$D$8</f>
        <v>0</v>
      </c>
      <c r="L578" s="37">
        <f>INFO!$D$9</f>
        <v>0</v>
      </c>
      <c r="M578" s="37">
        <f>INFO!$D$10</f>
        <v>0</v>
      </c>
      <c r="N578" s="37">
        <f>INFO!$D$11</f>
        <v>0</v>
      </c>
      <c r="O578" s="37">
        <f>INFO!$D$13</f>
        <v>0</v>
      </c>
      <c r="P578" s="37">
        <f>INFO!$D$14</f>
        <v>0</v>
      </c>
      <c r="Q578" s="37">
        <f>INFO!$D$15</f>
        <v>0</v>
      </c>
      <c r="R578" s="53">
        <f>INFO!$D$17</f>
        <v>0</v>
      </c>
      <c r="S578" s="37">
        <f>INFO!$D$18</f>
        <v>0</v>
      </c>
      <c r="T578" s="37">
        <f>INFO!$D$19</f>
        <v>0</v>
      </c>
      <c r="U578" s="37">
        <f>INFO!$D$22</f>
        <v>0</v>
      </c>
      <c r="V578" s="37">
        <f>INFO!$D$23</f>
        <v>0</v>
      </c>
      <c r="W578" s="37">
        <f>INFO!$D$24</f>
        <v>0</v>
      </c>
      <c r="X578" s="37">
        <f>INFO!$D$25</f>
        <v>0</v>
      </c>
      <c r="Y578" s="37">
        <f>INFO!$D$26</f>
        <v>0</v>
      </c>
      <c r="Z578" s="37">
        <f>INFO!$D$27</f>
        <v>0</v>
      </c>
      <c r="AA578" s="37">
        <f>INFO!$D$28</f>
        <v>0</v>
      </c>
      <c r="AB578" s="37">
        <f>INFO!$D$29</f>
        <v>0</v>
      </c>
      <c r="AC578" s="54">
        <f>INFO!$J$10</f>
        <v>3812.0250000000001</v>
      </c>
      <c r="AD578" s="37">
        <f>INFO!$J$9</f>
        <v>45.75</v>
      </c>
      <c r="AE578" s="37">
        <f t="shared" si="30"/>
        <v>0</v>
      </c>
    </row>
    <row r="579" spans="1:31">
      <c r="A579" s="37" t="s">
        <v>522</v>
      </c>
      <c r="B579" s="42" t="s">
        <v>299</v>
      </c>
      <c r="C579" s="38">
        <v>10091</v>
      </c>
      <c r="D579" s="104">
        <f>SUMIFS(MACROS!K:K,MACROS!$C:$C,$B579)+SUMIFS(MACROS!K:K,MACROS!$C:$C,"CH.VM.SHSET")</f>
        <v>0</v>
      </c>
      <c r="E579" t="s">
        <v>3</v>
      </c>
      <c r="F579" s="48">
        <f>VLOOKUP(B579,MACROS!C:T,5,FALSE)</f>
        <v>144.5</v>
      </c>
      <c r="G579" s="104">
        <f>SUMIFS(MACROS!K:K,MACROS!C:C,B579)</f>
        <v>0</v>
      </c>
      <c r="H579" s="48">
        <f t="shared" si="29"/>
        <v>0</v>
      </c>
      <c r="I579" s="37">
        <f>INFO!$D$6</f>
        <v>0</v>
      </c>
      <c r="J579" s="37">
        <f>INFO!$D$7</f>
        <v>0</v>
      </c>
      <c r="K579" s="37">
        <f>INFO!$D$8</f>
        <v>0</v>
      </c>
      <c r="L579" s="37">
        <f>INFO!$D$9</f>
        <v>0</v>
      </c>
      <c r="M579" s="37">
        <f>INFO!$D$10</f>
        <v>0</v>
      </c>
      <c r="N579" s="37">
        <f>INFO!$D$11</f>
        <v>0</v>
      </c>
      <c r="O579" s="37">
        <f>INFO!$D$13</f>
        <v>0</v>
      </c>
      <c r="P579" s="37">
        <f>INFO!$D$14</f>
        <v>0</v>
      </c>
      <c r="Q579" s="37">
        <f>INFO!$D$15</f>
        <v>0</v>
      </c>
      <c r="R579" s="53">
        <f>INFO!$D$17</f>
        <v>0</v>
      </c>
      <c r="S579" s="37">
        <f>INFO!$D$18</f>
        <v>0</v>
      </c>
      <c r="T579" s="37">
        <f>INFO!$D$19</f>
        <v>0</v>
      </c>
      <c r="U579" s="37">
        <f>INFO!$D$22</f>
        <v>0</v>
      </c>
      <c r="V579" s="37">
        <f>INFO!$D$23</f>
        <v>0</v>
      </c>
      <c r="W579" s="37">
        <f>INFO!$D$24</f>
        <v>0</v>
      </c>
      <c r="X579" s="37">
        <f>INFO!$D$25</f>
        <v>0</v>
      </c>
      <c r="Y579" s="37">
        <f>INFO!$D$26</f>
        <v>0</v>
      </c>
      <c r="Z579" s="37">
        <f>INFO!$D$27</f>
        <v>0</v>
      </c>
      <c r="AA579" s="37">
        <f>INFO!$D$28</f>
        <v>0</v>
      </c>
      <c r="AB579" s="37">
        <f>INFO!$D$29</f>
        <v>0</v>
      </c>
      <c r="AC579" s="54">
        <f>INFO!$J$10</f>
        <v>3812.0250000000001</v>
      </c>
      <c r="AD579" s="37">
        <f>INFO!$J$9</f>
        <v>45.75</v>
      </c>
      <c r="AE579" s="37">
        <f t="shared" si="30"/>
        <v>0</v>
      </c>
    </row>
    <row r="580" spans="1:31">
      <c r="A580" s="91" t="s">
        <v>523</v>
      </c>
      <c r="B580" s="97" t="s">
        <v>301</v>
      </c>
      <c r="C580" s="99">
        <v>10131</v>
      </c>
      <c r="D580" s="103"/>
      <c r="E580" s="91" t="s">
        <v>3</v>
      </c>
      <c r="F580" s="92">
        <f>VLOOKUP(B580,MACROS!C:T,5,FALSE)</f>
        <v>2070</v>
      </c>
      <c r="G580" s="103">
        <f>SUMIFS(MACROS!K:K,MACROS!C:C,B580)</f>
        <v>0</v>
      </c>
      <c r="H580" s="92">
        <f t="shared" si="29"/>
        <v>0</v>
      </c>
      <c r="I580" s="93">
        <f>INFO!$D$6</f>
        <v>0</v>
      </c>
      <c r="J580" s="93">
        <f>INFO!$D$7</f>
        <v>0</v>
      </c>
      <c r="K580" s="93">
        <f>INFO!$D$8</f>
        <v>0</v>
      </c>
      <c r="L580" s="93">
        <f>INFO!$D$9</f>
        <v>0</v>
      </c>
      <c r="M580" s="93">
        <f>INFO!$D$10</f>
        <v>0</v>
      </c>
      <c r="N580" s="93">
        <f>INFO!$D$11</f>
        <v>0</v>
      </c>
      <c r="O580" s="93">
        <f>INFO!$D$13</f>
        <v>0</v>
      </c>
      <c r="P580" s="93">
        <f>INFO!$D$14</f>
        <v>0</v>
      </c>
      <c r="Q580" s="93">
        <f>INFO!$D$15</f>
        <v>0</v>
      </c>
      <c r="R580" s="94">
        <f>INFO!$D$17</f>
        <v>0</v>
      </c>
      <c r="S580" s="93">
        <f>INFO!$D$18</f>
        <v>0</v>
      </c>
      <c r="T580" s="93">
        <f>INFO!$D$19</f>
        <v>0</v>
      </c>
      <c r="U580" s="93">
        <f>INFO!$D$22</f>
        <v>0</v>
      </c>
      <c r="V580" s="93">
        <f>INFO!$D$23</f>
        <v>0</v>
      </c>
      <c r="W580" s="93">
        <f>INFO!$D$24</f>
        <v>0</v>
      </c>
      <c r="X580" s="93">
        <f>INFO!$D$25</f>
        <v>0</v>
      </c>
      <c r="Y580" s="93">
        <f>INFO!$D$26</f>
        <v>0</v>
      </c>
      <c r="Z580" s="93">
        <f>INFO!$D$27</f>
        <v>0</v>
      </c>
      <c r="AA580" s="93">
        <f>INFO!$D$28</f>
        <v>0</v>
      </c>
      <c r="AB580" s="93">
        <f>INFO!$D$29</f>
        <v>0</v>
      </c>
      <c r="AC580" s="95">
        <f>INFO!$J$10</f>
        <v>3812.0250000000001</v>
      </c>
      <c r="AD580" s="93">
        <f>INFO!$J$9</f>
        <v>45.75</v>
      </c>
      <c r="AE580" s="100"/>
    </row>
    <row r="581" spans="1:31">
      <c r="A581" s="37" t="s">
        <v>524</v>
      </c>
      <c r="B581" s="42" t="s">
        <v>303</v>
      </c>
      <c r="C581" s="83">
        <v>10131</v>
      </c>
      <c r="D581" s="104">
        <f>SUMIFS(MACROS!K:K,MACROS!$C:$C,$B581)+SUMIFS(MACROS!K:K,MACROS!$C:$C,"CH.VM.SHDTSET")</f>
        <v>0</v>
      </c>
      <c r="E581" t="s">
        <v>3</v>
      </c>
      <c r="F581" s="48">
        <f>VLOOKUP(B581,MACROS!C:T,5,FALSE)</f>
        <v>178</v>
      </c>
      <c r="G581" s="104">
        <f>SUMIFS(MACROS!K:K,MACROS!C:C,B581)</f>
        <v>0</v>
      </c>
      <c r="H581" s="48">
        <f t="shared" si="29"/>
        <v>0</v>
      </c>
      <c r="I581" s="37">
        <f>INFO!$D$6</f>
        <v>0</v>
      </c>
      <c r="J581" s="37">
        <f>INFO!$D$7</f>
        <v>0</v>
      </c>
      <c r="K581" s="37">
        <f>INFO!$D$8</f>
        <v>0</v>
      </c>
      <c r="L581" s="37">
        <f>INFO!$D$9</f>
        <v>0</v>
      </c>
      <c r="M581" s="37">
        <f>INFO!$D$10</f>
        <v>0</v>
      </c>
      <c r="N581" s="37">
        <f>INFO!$D$11</f>
        <v>0</v>
      </c>
      <c r="O581" s="37">
        <f>INFO!$D$13</f>
        <v>0</v>
      </c>
      <c r="P581" s="37">
        <f>INFO!$D$14</f>
        <v>0</v>
      </c>
      <c r="Q581" s="37">
        <f>INFO!$D$15</f>
        <v>0</v>
      </c>
      <c r="R581" s="53">
        <f>INFO!$D$17</f>
        <v>0</v>
      </c>
      <c r="S581" s="37">
        <f>INFO!$D$18</f>
        <v>0</v>
      </c>
      <c r="T581" s="37">
        <f>INFO!$D$19</f>
        <v>0</v>
      </c>
      <c r="U581" s="37">
        <f>INFO!$D$22</f>
        <v>0</v>
      </c>
      <c r="V581" s="37">
        <f>INFO!$D$23</f>
        <v>0</v>
      </c>
      <c r="W581" s="37">
        <f>INFO!$D$24</f>
        <v>0</v>
      </c>
      <c r="X581" s="37">
        <f>INFO!$D$25</f>
        <v>0</v>
      </c>
      <c r="Y581" s="37">
        <f>INFO!$D$26</f>
        <v>0</v>
      </c>
      <c r="Z581" s="37">
        <f>INFO!$D$27</f>
        <v>0</v>
      </c>
      <c r="AA581" s="37">
        <f>INFO!$D$28</f>
        <v>0</v>
      </c>
      <c r="AB581" s="37">
        <f>INFO!$D$29</f>
        <v>0</v>
      </c>
      <c r="AC581" s="54">
        <f>INFO!$J$10</f>
        <v>3812.0250000000001</v>
      </c>
      <c r="AD581" s="37">
        <f>INFO!$J$9</f>
        <v>45.75</v>
      </c>
      <c r="AE581" s="37">
        <f>IF($G$580&gt;0,10*$G$580/D581,0)</f>
        <v>0</v>
      </c>
    </row>
    <row r="582" spans="1:31">
      <c r="A582" s="37" t="s">
        <v>525</v>
      </c>
      <c r="B582" s="42" t="s">
        <v>305</v>
      </c>
      <c r="C582" s="83">
        <v>10131</v>
      </c>
      <c r="D582" s="104">
        <f>SUMIFS(MACROS!K:K,MACROS!$C:$C,$B582)+SUMIFS(MACROS!K:K,MACROS!$C:$C,"CH.VM.SHDTSET")</f>
        <v>0</v>
      </c>
      <c r="E582" t="s">
        <v>3</v>
      </c>
      <c r="F582" s="48">
        <f>VLOOKUP(B582,MACROS!C:T,5,FALSE)</f>
        <v>165</v>
      </c>
      <c r="G582" s="104">
        <f>SUMIFS(MACROS!K:K,MACROS!C:C,B582)</f>
        <v>0</v>
      </c>
      <c r="H582" s="48">
        <f t="shared" si="29"/>
        <v>0</v>
      </c>
      <c r="I582" s="37">
        <f>INFO!$D$6</f>
        <v>0</v>
      </c>
      <c r="J582" s="37">
        <f>INFO!$D$7</f>
        <v>0</v>
      </c>
      <c r="K582" s="37">
        <f>INFO!$D$8</f>
        <v>0</v>
      </c>
      <c r="L582" s="37">
        <f>INFO!$D$9</f>
        <v>0</v>
      </c>
      <c r="M582" s="37">
        <f>INFO!$D$10</f>
        <v>0</v>
      </c>
      <c r="N582" s="37">
        <f>INFO!$D$11</f>
        <v>0</v>
      </c>
      <c r="O582" s="37">
        <f>INFO!$D$13</f>
        <v>0</v>
      </c>
      <c r="P582" s="37">
        <f>INFO!$D$14</f>
        <v>0</v>
      </c>
      <c r="Q582" s="37">
        <f>INFO!$D$15</f>
        <v>0</v>
      </c>
      <c r="R582" s="53">
        <f>INFO!$D$17</f>
        <v>0</v>
      </c>
      <c r="S582" s="37">
        <f>INFO!$D$18</f>
        <v>0</v>
      </c>
      <c r="T582" s="37">
        <f>INFO!$D$19</f>
        <v>0</v>
      </c>
      <c r="U582" s="37">
        <f>INFO!$D$22</f>
        <v>0</v>
      </c>
      <c r="V582" s="37">
        <f>INFO!$D$23</f>
        <v>0</v>
      </c>
      <c r="W582" s="37">
        <f>INFO!$D$24</f>
        <v>0</v>
      </c>
      <c r="X582" s="37">
        <f>INFO!$D$25</f>
        <v>0</v>
      </c>
      <c r="Y582" s="37">
        <f>INFO!$D$26</f>
        <v>0</v>
      </c>
      <c r="Z582" s="37">
        <f>INFO!$D$27</f>
        <v>0</v>
      </c>
      <c r="AA582" s="37">
        <f>INFO!$D$28</f>
        <v>0</v>
      </c>
      <c r="AB582" s="37">
        <f>INFO!$D$29</f>
        <v>0</v>
      </c>
      <c r="AC582" s="54">
        <f>INFO!$J$10</f>
        <v>3812.0250000000001</v>
      </c>
      <c r="AD582" s="37">
        <f>INFO!$J$9</f>
        <v>45.75</v>
      </c>
      <c r="AE582" s="37">
        <f t="shared" ref="AE582:AE594" si="31">IF($G$580&gt;0,10*$G$580/D582,0)</f>
        <v>0</v>
      </c>
    </row>
    <row r="583" spans="1:31">
      <c r="A583" s="37" t="s">
        <v>526</v>
      </c>
      <c r="B583" s="42" t="s">
        <v>307</v>
      </c>
      <c r="C583" s="83">
        <v>10131</v>
      </c>
      <c r="D583" s="104">
        <f>SUMIFS(MACROS!K:K,MACROS!$C:$C,$B583)+SUMIFS(MACROS!K:K,MACROS!$C:$C,"CH.VM.SHDTSET")</f>
        <v>0</v>
      </c>
      <c r="E583" t="s">
        <v>3</v>
      </c>
      <c r="F583" s="48">
        <f>VLOOKUP(B583,MACROS!C:T,5,FALSE)</f>
        <v>156</v>
      </c>
      <c r="G583" s="104">
        <f>SUMIFS(MACROS!K:K,MACROS!C:C,B583)</f>
        <v>0</v>
      </c>
      <c r="H583" s="48">
        <f t="shared" si="29"/>
        <v>0</v>
      </c>
      <c r="I583" s="37">
        <f>INFO!$D$6</f>
        <v>0</v>
      </c>
      <c r="J583" s="37">
        <f>INFO!$D$7</f>
        <v>0</v>
      </c>
      <c r="K583" s="37">
        <f>INFO!$D$8</f>
        <v>0</v>
      </c>
      <c r="L583" s="37">
        <f>INFO!$D$9</f>
        <v>0</v>
      </c>
      <c r="M583" s="37">
        <f>INFO!$D$10</f>
        <v>0</v>
      </c>
      <c r="N583" s="37">
        <f>INFO!$D$11</f>
        <v>0</v>
      </c>
      <c r="O583" s="37">
        <f>INFO!$D$13</f>
        <v>0</v>
      </c>
      <c r="P583" s="37">
        <f>INFO!$D$14</f>
        <v>0</v>
      </c>
      <c r="Q583" s="37">
        <f>INFO!$D$15</f>
        <v>0</v>
      </c>
      <c r="R583" s="53">
        <f>INFO!$D$17</f>
        <v>0</v>
      </c>
      <c r="S583" s="37">
        <f>INFO!$D$18</f>
        <v>0</v>
      </c>
      <c r="T583" s="37">
        <f>INFO!$D$19</f>
        <v>0</v>
      </c>
      <c r="U583" s="37">
        <f>INFO!$D$22</f>
        <v>0</v>
      </c>
      <c r="V583" s="37">
        <f>INFO!$D$23</f>
        <v>0</v>
      </c>
      <c r="W583" s="37">
        <f>INFO!$D$24</f>
        <v>0</v>
      </c>
      <c r="X583" s="37">
        <f>INFO!$D$25</f>
        <v>0</v>
      </c>
      <c r="Y583" s="37">
        <f>INFO!$D$26</f>
        <v>0</v>
      </c>
      <c r="Z583" s="37">
        <f>INFO!$D$27</f>
        <v>0</v>
      </c>
      <c r="AA583" s="37">
        <f>INFO!$D$28</f>
        <v>0</v>
      </c>
      <c r="AB583" s="37">
        <f>INFO!$D$29</f>
        <v>0</v>
      </c>
      <c r="AC583" s="54">
        <f>INFO!$J$10</f>
        <v>3812.0250000000001</v>
      </c>
      <c r="AD583" s="37">
        <f>INFO!$J$9</f>
        <v>45.75</v>
      </c>
      <c r="AE583" s="37">
        <f t="shared" si="31"/>
        <v>0</v>
      </c>
    </row>
    <row r="584" spans="1:31">
      <c r="A584" t="s">
        <v>527</v>
      </c>
      <c r="B584" s="42" t="s">
        <v>309</v>
      </c>
      <c r="C584" s="83">
        <v>10131</v>
      </c>
      <c r="D584" s="104">
        <f>SUMIFS(MACROS!K:K,MACROS!$C:$C,$B584)+SUMIFS(MACROS!K:K,MACROS!$C:$C,"CH.VM.SHDTSET")</f>
        <v>0</v>
      </c>
      <c r="E584" t="s">
        <v>3</v>
      </c>
      <c r="F584" s="48">
        <f>VLOOKUP(B584,MACROS!C:T,5,FALSE)</f>
        <v>157.5</v>
      </c>
      <c r="G584" s="104">
        <f>SUMIFS(MACROS!K:K,MACROS!C:C,B584)</f>
        <v>0</v>
      </c>
      <c r="H584" s="48">
        <f t="shared" si="29"/>
        <v>0</v>
      </c>
      <c r="I584" s="37">
        <f>INFO!$D$6</f>
        <v>0</v>
      </c>
      <c r="J584" s="37">
        <f>INFO!$D$7</f>
        <v>0</v>
      </c>
      <c r="K584" s="37">
        <f>INFO!$D$8</f>
        <v>0</v>
      </c>
      <c r="L584" s="37">
        <f>INFO!$D$9</f>
        <v>0</v>
      </c>
      <c r="M584" s="37">
        <f>INFO!$D$10</f>
        <v>0</v>
      </c>
      <c r="N584" s="37">
        <f>INFO!$D$11</f>
        <v>0</v>
      </c>
      <c r="O584" s="37">
        <f>INFO!$D$13</f>
        <v>0</v>
      </c>
      <c r="P584" s="37">
        <f>INFO!$D$14</f>
        <v>0</v>
      </c>
      <c r="Q584" s="37">
        <f>INFO!$D$15</f>
        <v>0</v>
      </c>
      <c r="R584" s="53">
        <f>INFO!$D$17</f>
        <v>0</v>
      </c>
      <c r="S584" s="37">
        <f>INFO!$D$18</f>
        <v>0</v>
      </c>
      <c r="T584" s="37">
        <f>INFO!$D$19</f>
        <v>0</v>
      </c>
      <c r="U584" s="37">
        <f>INFO!$D$22</f>
        <v>0</v>
      </c>
      <c r="V584" s="37">
        <f>INFO!$D$23</f>
        <v>0</v>
      </c>
      <c r="W584" s="37">
        <f>INFO!$D$24</f>
        <v>0</v>
      </c>
      <c r="X584" s="37">
        <f>INFO!$D$25</f>
        <v>0</v>
      </c>
      <c r="Y584" s="37">
        <f>INFO!$D$26</f>
        <v>0</v>
      </c>
      <c r="Z584" s="37">
        <f>INFO!$D$27</f>
        <v>0</v>
      </c>
      <c r="AA584" s="37">
        <f>INFO!$D$28</f>
        <v>0</v>
      </c>
      <c r="AB584" s="37">
        <f>INFO!$D$29</f>
        <v>0</v>
      </c>
      <c r="AC584" s="54">
        <f>INFO!$J$10</f>
        <v>3812.0250000000001</v>
      </c>
      <c r="AD584" s="37">
        <f>INFO!$J$9</f>
        <v>45.75</v>
      </c>
      <c r="AE584" s="37">
        <f t="shared" si="31"/>
        <v>0</v>
      </c>
    </row>
    <row r="585" spans="1:31">
      <c r="A585" t="s">
        <v>528</v>
      </c>
      <c r="B585" s="42" t="s">
        <v>311</v>
      </c>
      <c r="C585" s="83">
        <v>10131</v>
      </c>
      <c r="D585" s="104">
        <f>SUMIFS(MACROS!K:K,MACROS!$C:$C,$B585)+SUMIFS(MACROS!K:K,MACROS!$C:$C,"CH.VM.SHDTSET")</f>
        <v>0</v>
      </c>
      <c r="E585" t="s">
        <v>3</v>
      </c>
      <c r="F585" s="48">
        <f>VLOOKUP(B585,MACROS!C:T,5,FALSE)</f>
        <v>191.5</v>
      </c>
      <c r="G585" s="104">
        <f>SUMIFS(MACROS!K:K,MACROS!C:C,B585)</f>
        <v>0</v>
      </c>
      <c r="H585" s="48">
        <f t="shared" si="29"/>
        <v>0</v>
      </c>
      <c r="I585" s="37">
        <f>INFO!$D$6</f>
        <v>0</v>
      </c>
      <c r="J585" s="37">
        <f>INFO!$D$7</f>
        <v>0</v>
      </c>
      <c r="K585" s="37">
        <f>INFO!$D$8</f>
        <v>0</v>
      </c>
      <c r="L585" s="37">
        <f>INFO!$D$9</f>
        <v>0</v>
      </c>
      <c r="M585" s="37">
        <f>INFO!$D$10</f>
        <v>0</v>
      </c>
      <c r="N585" s="37">
        <f>INFO!$D$11</f>
        <v>0</v>
      </c>
      <c r="O585" s="37">
        <f>INFO!$D$13</f>
        <v>0</v>
      </c>
      <c r="P585" s="37">
        <f>INFO!$D$14</f>
        <v>0</v>
      </c>
      <c r="Q585" s="37">
        <f>INFO!$D$15</f>
        <v>0</v>
      </c>
      <c r="R585" s="53">
        <f>INFO!$D$17</f>
        <v>0</v>
      </c>
      <c r="S585" s="37">
        <f>INFO!$D$18</f>
        <v>0</v>
      </c>
      <c r="T585" s="37">
        <f>INFO!$D$19</f>
        <v>0</v>
      </c>
      <c r="U585" s="37">
        <f>INFO!$D$22</f>
        <v>0</v>
      </c>
      <c r="V585" s="37">
        <f>INFO!$D$23</f>
        <v>0</v>
      </c>
      <c r="W585" s="37">
        <f>INFO!$D$24</f>
        <v>0</v>
      </c>
      <c r="X585" s="37">
        <f>INFO!$D$25</f>
        <v>0</v>
      </c>
      <c r="Y585" s="37">
        <f>INFO!$D$26</f>
        <v>0</v>
      </c>
      <c r="Z585" s="37">
        <f>INFO!$D$27</f>
        <v>0</v>
      </c>
      <c r="AA585" s="37">
        <f>INFO!$D$28</f>
        <v>0</v>
      </c>
      <c r="AB585" s="37">
        <f>INFO!$D$29</f>
        <v>0</v>
      </c>
      <c r="AC585" s="54">
        <f>INFO!$J$10</f>
        <v>3812.0250000000001</v>
      </c>
      <c r="AD585" s="37">
        <f>INFO!$J$9</f>
        <v>45.75</v>
      </c>
      <c r="AE585" s="37">
        <f t="shared" si="31"/>
        <v>0</v>
      </c>
    </row>
    <row r="586" spans="1:31">
      <c r="A586" t="s">
        <v>529</v>
      </c>
      <c r="B586" s="42" t="s">
        <v>313</v>
      </c>
      <c r="C586" s="83">
        <v>10131</v>
      </c>
      <c r="D586" s="104">
        <f>SUMIFS(MACROS!K:K,MACROS!$C:$C,$B586)+SUMIFS(MACROS!K:K,MACROS!$C:$C,"CH.VM.SHDTSET")</f>
        <v>0</v>
      </c>
      <c r="E586" t="s">
        <v>3</v>
      </c>
      <c r="F586" s="48">
        <f>VLOOKUP(B586,MACROS!C:T,5,FALSE)</f>
        <v>148</v>
      </c>
      <c r="G586" s="104">
        <f>SUMIFS(MACROS!K:K,MACROS!C:C,B586)</f>
        <v>0</v>
      </c>
      <c r="H586" s="48">
        <f t="shared" si="29"/>
        <v>0</v>
      </c>
      <c r="I586" s="37">
        <f>INFO!$D$6</f>
        <v>0</v>
      </c>
      <c r="J586" s="37">
        <f>INFO!$D$7</f>
        <v>0</v>
      </c>
      <c r="K586" s="37">
        <f>INFO!$D$8</f>
        <v>0</v>
      </c>
      <c r="L586" s="37">
        <f>INFO!$D$9</f>
        <v>0</v>
      </c>
      <c r="M586" s="37">
        <f>INFO!$D$10</f>
        <v>0</v>
      </c>
      <c r="N586" s="37">
        <f>INFO!$D$11</f>
        <v>0</v>
      </c>
      <c r="O586" s="37">
        <f>INFO!$D$13</f>
        <v>0</v>
      </c>
      <c r="P586" s="37">
        <f>INFO!$D$14</f>
        <v>0</v>
      </c>
      <c r="Q586" s="37">
        <f>INFO!$D$15</f>
        <v>0</v>
      </c>
      <c r="R586" s="53">
        <f>INFO!$D$17</f>
        <v>0</v>
      </c>
      <c r="S586" s="37">
        <f>INFO!$D$18</f>
        <v>0</v>
      </c>
      <c r="T586" s="37">
        <f>INFO!$D$19</f>
        <v>0</v>
      </c>
      <c r="U586" s="37">
        <f>INFO!$D$22</f>
        <v>0</v>
      </c>
      <c r="V586" s="37">
        <f>INFO!$D$23</f>
        <v>0</v>
      </c>
      <c r="W586" s="37">
        <f>INFO!$D$24</f>
        <v>0</v>
      </c>
      <c r="X586" s="37">
        <f>INFO!$D$25</f>
        <v>0</v>
      </c>
      <c r="Y586" s="37">
        <f>INFO!$D$26</f>
        <v>0</v>
      </c>
      <c r="Z586" s="37">
        <f>INFO!$D$27</f>
        <v>0</v>
      </c>
      <c r="AA586" s="37">
        <f>INFO!$D$28</f>
        <v>0</v>
      </c>
      <c r="AB586" s="37">
        <f>INFO!$D$29</f>
        <v>0</v>
      </c>
      <c r="AC586" s="54">
        <f>INFO!$J$10</f>
        <v>3812.0250000000001</v>
      </c>
      <c r="AD586" s="37">
        <f>INFO!$J$9</f>
        <v>45.75</v>
      </c>
      <c r="AE586" s="37">
        <f t="shared" si="31"/>
        <v>0</v>
      </c>
    </row>
    <row r="587" spans="1:31">
      <c r="A587" t="s">
        <v>530</v>
      </c>
      <c r="B587" s="42" t="s">
        <v>315</v>
      </c>
      <c r="C587" s="83">
        <v>10131</v>
      </c>
      <c r="D587" s="104">
        <f>SUMIFS(MACROS!K:K,MACROS!$C:$C,$B587)+SUMIFS(MACROS!K:K,MACROS!$C:$C,"CH.VM.SHDTSET")</f>
        <v>0</v>
      </c>
      <c r="E587" t="s">
        <v>3</v>
      </c>
      <c r="F587" s="48">
        <f>VLOOKUP(B587,MACROS!C:T,5,FALSE)</f>
        <v>154.5</v>
      </c>
      <c r="G587" s="104">
        <f>SUMIFS(MACROS!K:K,MACROS!C:C,B587)</f>
        <v>0</v>
      </c>
      <c r="H587" s="48">
        <f t="shared" si="29"/>
        <v>0</v>
      </c>
      <c r="I587" s="37">
        <f>INFO!$D$6</f>
        <v>0</v>
      </c>
      <c r="J587" s="37">
        <f>INFO!$D$7</f>
        <v>0</v>
      </c>
      <c r="K587" s="37">
        <f>INFO!$D$8</f>
        <v>0</v>
      </c>
      <c r="L587" s="37">
        <f>INFO!$D$9</f>
        <v>0</v>
      </c>
      <c r="M587" s="37">
        <f>INFO!$D$10</f>
        <v>0</v>
      </c>
      <c r="N587" s="37">
        <f>INFO!$D$11</f>
        <v>0</v>
      </c>
      <c r="O587" s="37">
        <f>INFO!$D$13</f>
        <v>0</v>
      </c>
      <c r="P587" s="37">
        <f>INFO!$D$14</f>
        <v>0</v>
      </c>
      <c r="Q587" s="37">
        <f>INFO!$D$15</f>
        <v>0</v>
      </c>
      <c r="R587" s="53">
        <f>INFO!$D$17</f>
        <v>0</v>
      </c>
      <c r="S587" s="37">
        <f>INFO!$D$18</f>
        <v>0</v>
      </c>
      <c r="T587" s="37">
        <f>INFO!$D$19</f>
        <v>0</v>
      </c>
      <c r="U587" s="37">
        <f>INFO!$D$22</f>
        <v>0</v>
      </c>
      <c r="V587" s="37">
        <f>INFO!$D$23</f>
        <v>0</v>
      </c>
      <c r="W587" s="37">
        <f>INFO!$D$24</f>
        <v>0</v>
      </c>
      <c r="X587" s="37">
        <f>INFO!$D$25</f>
        <v>0</v>
      </c>
      <c r="Y587" s="37">
        <f>INFO!$D$26</f>
        <v>0</v>
      </c>
      <c r="Z587" s="37">
        <f>INFO!$D$27</f>
        <v>0</v>
      </c>
      <c r="AA587" s="37">
        <f>INFO!$D$28</f>
        <v>0</v>
      </c>
      <c r="AB587" s="37">
        <f>INFO!$D$29</f>
        <v>0</v>
      </c>
      <c r="AC587" s="54">
        <f>INFO!$J$10</f>
        <v>3812.0250000000001</v>
      </c>
      <c r="AD587" s="37">
        <f>INFO!$J$9</f>
        <v>45.75</v>
      </c>
      <c r="AE587" s="37">
        <f t="shared" si="31"/>
        <v>0</v>
      </c>
    </row>
    <row r="588" spans="1:31">
      <c r="A588" t="s">
        <v>531</v>
      </c>
      <c r="B588" s="42" t="s">
        <v>317</v>
      </c>
      <c r="C588" s="83">
        <v>10131</v>
      </c>
      <c r="D588" s="104">
        <f>SUMIFS(MACROS!K:K,MACROS!$C:$C,$B588)+SUMIFS(MACROS!K:K,MACROS!$C:$C,"CH.VM.SHDTSET")</f>
        <v>0</v>
      </c>
      <c r="E588" t="s">
        <v>3</v>
      </c>
      <c r="F588" s="48">
        <f>VLOOKUP(B588,MACROS!C:T,5,FALSE)</f>
        <v>143</v>
      </c>
      <c r="G588" s="104">
        <f>SUMIFS(MACROS!K:K,MACROS!C:C,B588)</f>
        <v>0</v>
      </c>
      <c r="H588" s="48">
        <f t="shared" si="29"/>
        <v>0</v>
      </c>
      <c r="I588" s="37">
        <f>INFO!$D$6</f>
        <v>0</v>
      </c>
      <c r="J588" s="37">
        <f>INFO!$D$7</f>
        <v>0</v>
      </c>
      <c r="K588" s="37">
        <f>INFO!$D$8</f>
        <v>0</v>
      </c>
      <c r="L588" s="37">
        <f>INFO!$D$9</f>
        <v>0</v>
      </c>
      <c r="M588" s="37">
        <f>INFO!$D$10</f>
        <v>0</v>
      </c>
      <c r="N588" s="37">
        <f>INFO!$D$11</f>
        <v>0</v>
      </c>
      <c r="O588" s="37">
        <f>INFO!$D$13</f>
        <v>0</v>
      </c>
      <c r="P588" s="37">
        <f>INFO!$D$14</f>
        <v>0</v>
      </c>
      <c r="Q588" s="37">
        <f>INFO!$D$15</f>
        <v>0</v>
      </c>
      <c r="R588" s="53">
        <f>INFO!$D$17</f>
        <v>0</v>
      </c>
      <c r="S588" s="37">
        <f>INFO!$D$18</f>
        <v>0</v>
      </c>
      <c r="T588" s="37">
        <f>INFO!$D$19</f>
        <v>0</v>
      </c>
      <c r="U588" s="37">
        <f>INFO!$D$22</f>
        <v>0</v>
      </c>
      <c r="V588" s="37">
        <f>INFO!$D$23</f>
        <v>0</v>
      </c>
      <c r="W588" s="37">
        <f>INFO!$D$24</f>
        <v>0</v>
      </c>
      <c r="X588" s="37">
        <f>INFO!$D$25</f>
        <v>0</v>
      </c>
      <c r="Y588" s="37">
        <f>INFO!$D$26</f>
        <v>0</v>
      </c>
      <c r="Z588" s="37">
        <f>INFO!$D$27</f>
        <v>0</v>
      </c>
      <c r="AA588" s="37">
        <f>INFO!$D$28</f>
        <v>0</v>
      </c>
      <c r="AB588" s="37">
        <f>INFO!$D$29</f>
        <v>0</v>
      </c>
      <c r="AC588" s="54">
        <f>INFO!$J$10</f>
        <v>3812.0250000000001</v>
      </c>
      <c r="AD588" s="37">
        <f>INFO!$J$9</f>
        <v>45.75</v>
      </c>
      <c r="AE588" s="37">
        <f t="shared" si="31"/>
        <v>0</v>
      </c>
    </row>
    <row r="589" spans="1:31">
      <c r="A589" t="s">
        <v>532</v>
      </c>
      <c r="B589" s="42" t="s">
        <v>319</v>
      </c>
      <c r="C589" s="83">
        <v>10131</v>
      </c>
      <c r="D589" s="104">
        <f>SUMIFS(MACROS!K:K,MACROS!$C:$C,$B589)+SUMIFS(MACROS!K:K,MACROS!$C:$C,"CH.VM.SHDTSET")</f>
        <v>0</v>
      </c>
      <c r="E589" t="s">
        <v>3</v>
      </c>
      <c r="F589" s="48">
        <f>VLOOKUP(B589,MACROS!C:T,5,FALSE)</f>
        <v>174.5</v>
      </c>
      <c r="G589" s="104">
        <f>SUMIFS(MACROS!K:K,MACROS!C:C,B589)</f>
        <v>0</v>
      </c>
      <c r="H589" s="48">
        <f t="shared" si="29"/>
        <v>0</v>
      </c>
      <c r="I589" s="37">
        <f>INFO!$D$6</f>
        <v>0</v>
      </c>
      <c r="J589" s="37">
        <f>INFO!$D$7</f>
        <v>0</v>
      </c>
      <c r="K589" s="37">
        <f>INFO!$D$8</f>
        <v>0</v>
      </c>
      <c r="L589" s="37">
        <f>INFO!$D$9</f>
        <v>0</v>
      </c>
      <c r="M589" s="37">
        <f>INFO!$D$10</f>
        <v>0</v>
      </c>
      <c r="N589" s="37">
        <f>INFO!$D$11</f>
        <v>0</v>
      </c>
      <c r="O589" s="37">
        <f>INFO!$D$13</f>
        <v>0</v>
      </c>
      <c r="P589" s="37">
        <f>INFO!$D$14</f>
        <v>0</v>
      </c>
      <c r="Q589" s="37">
        <f>INFO!$D$15</f>
        <v>0</v>
      </c>
      <c r="R589" s="53">
        <f>INFO!$D$17</f>
        <v>0</v>
      </c>
      <c r="S589" s="37">
        <f>INFO!$D$18</f>
        <v>0</v>
      </c>
      <c r="T589" s="37">
        <f>INFO!$D$19</f>
        <v>0</v>
      </c>
      <c r="U589" s="37">
        <f>INFO!$D$22</f>
        <v>0</v>
      </c>
      <c r="V589" s="37">
        <f>INFO!$D$23</f>
        <v>0</v>
      </c>
      <c r="W589" s="37">
        <f>INFO!$D$24</f>
        <v>0</v>
      </c>
      <c r="X589" s="37">
        <f>INFO!$D$25</f>
        <v>0</v>
      </c>
      <c r="Y589" s="37">
        <f>INFO!$D$26</f>
        <v>0</v>
      </c>
      <c r="Z589" s="37">
        <f>INFO!$D$27</f>
        <v>0</v>
      </c>
      <c r="AA589" s="37">
        <f>INFO!$D$28</f>
        <v>0</v>
      </c>
      <c r="AB589" s="37">
        <f>INFO!$D$29</f>
        <v>0</v>
      </c>
      <c r="AC589" s="54">
        <f>INFO!$J$10</f>
        <v>3812.0250000000001</v>
      </c>
      <c r="AD589" s="37">
        <f>INFO!$J$9</f>
        <v>45.75</v>
      </c>
      <c r="AE589" s="37">
        <f t="shared" si="31"/>
        <v>0</v>
      </c>
    </row>
    <row r="590" spans="1:31">
      <c r="A590" t="s">
        <v>533</v>
      </c>
      <c r="B590" s="42" t="s">
        <v>321</v>
      </c>
      <c r="C590" s="83">
        <v>10131</v>
      </c>
      <c r="D590" s="104">
        <f>SUMIFS(MACROS!K:K,MACROS!$C:$C,$B590)+SUMIFS(MACROS!K:K,MACROS!$C:$C,"CH.VM.SHDTSET")</f>
        <v>0</v>
      </c>
      <c r="E590" t="s">
        <v>3</v>
      </c>
      <c r="F590" s="48">
        <f>VLOOKUP(B590,MACROS!C:T,5,FALSE)</f>
        <v>138</v>
      </c>
      <c r="G590" s="104">
        <f>SUMIFS(MACROS!K:K,MACROS!C:C,B590)</f>
        <v>0</v>
      </c>
      <c r="H590" s="48">
        <f t="shared" si="29"/>
        <v>0</v>
      </c>
      <c r="I590" s="37">
        <f>INFO!$D$6</f>
        <v>0</v>
      </c>
      <c r="J590" s="37">
        <f>INFO!$D$7</f>
        <v>0</v>
      </c>
      <c r="K590" s="37">
        <f>INFO!$D$8</f>
        <v>0</v>
      </c>
      <c r="L590" s="37">
        <f>INFO!$D$9</f>
        <v>0</v>
      </c>
      <c r="M590" s="37">
        <f>INFO!$D$10</f>
        <v>0</v>
      </c>
      <c r="N590" s="37">
        <f>INFO!$D$11</f>
        <v>0</v>
      </c>
      <c r="O590" s="37">
        <f>INFO!$D$13</f>
        <v>0</v>
      </c>
      <c r="P590" s="37">
        <f>INFO!$D$14</f>
        <v>0</v>
      </c>
      <c r="Q590" s="37">
        <f>INFO!$D$15</f>
        <v>0</v>
      </c>
      <c r="R590" s="53">
        <f>INFO!$D$17</f>
        <v>0</v>
      </c>
      <c r="S590" s="37">
        <f>INFO!$D$18</f>
        <v>0</v>
      </c>
      <c r="T590" s="37">
        <f>INFO!$D$19</f>
        <v>0</v>
      </c>
      <c r="U590" s="37">
        <f>INFO!$D$22</f>
        <v>0</v>
      </c>
      <c r="V590" s="37">
        <f>INFO!$D$23</f>
        <v>0</v>
      </c>
      <c r="W590" s="37">
        <f>INFO!$D$24</f>
        <v>0</v>
      </c>
      <c r="X590" s="37">
        <f>INFO!$D$25</f>
        <v>0</v>
      </c>
      <c r="Y590" s="37">
        <f>INFO!$D$26</f>
        <v>0</v>
      </c>
      <c r="Z590" s="37">
        <f>INFO!$D$27</f>
        <v>0</v>
      </c>
      <c r="AA590" s="37">
        <f>INFO!$D$28</f>
        <v>0</v>
      </c>
      <c r="AB590" s="37">
        <f>INFO!$D$29</f>
        <v>0</v>
      </c>
      <c r="AC590" s="54">
        <f>INFO!$J$10</f>
        <v>3812.0250000000001</v>
      </c>
      <c r="AD590" s="37">
        <f>INFO!$J$9</f>
        <v>45.75</v>
      </c>
      <c r="AE590" s="37">
        <f t="shared" si="31"/>
        <v>0</v>
      </c>
    </row>
    <row r="591" spans="1:31">
      <c r="A591" t="s">
        <v>534</v>
      </c>
      <c r="B591" s="42" t="s">
        <v>323</v>
      </c>
      <c r="C591" s="83">
        <v>10131</v>
      </c>
      <c r="D591" s="104">
        <f>SUMIFS(MACROS!K:K,MACROS!$C:$C,$B591)+SUMIFS(MACROS!K:K,MACROS!$C:$C,"CH.VM.SHDTSET")</f>
        <v>0</v>
      </c>
      <c r="E591" t="s">
        <v>3</v>
      </c>
      <c r="F591" s="48">
        <f>VLOOKUP(B591,MACROS!C:T,5,FALSE)</f>
        <v>154</v>
      </c>
      <c r="G591" s="104">
        <f>SUMIFS(MACROS!K:K,MACROS!C:C,B591)</f>
        <v>0</v>
      </c>
      <c r="H591" s="48">
        <f t="shared" si="29"/>
        <v>0</v>
      </c>
      <c r="I591" s="37">
        <f>INFO!$D$6</f>
        <v>0</v>
      </c>
      <c r="J591" s="37">
        <f>INFO!$D$7</f>
        <v>0</v>
      </c>
      <c r="K591" s="37">
        <f>INFO!$D$8</f>
        <v>0</v>
      </c>
      <c r="L591" s="37">
        <f>INFO!$D$9</f>
        <v>0</v>
      </c>
      <c r="M591" s="37">
        <f>INFO!$D$10</f>
        <v>0</v>
      </c>
      <c r="N591" s="37">
        <f>INFO!$D$11</f>
        <v>0</v>
      </c>
      <c r="O591" s="37">
        <f>INFO!$D$13</f>
        <v>0</v>
      </c>
      <c r="P591" s="37">
        <f>INFO!$D$14</f>
        <v>0</v>
      </c>
      <c r="Q591" s="37">
        <f>INFO!$D$15</f>
        <v>0</v>
      </c>
      <c r="R591" s="53">
        <f>INFO!$D$17</f>
        <v>0</v>
      </c>
      <c r="S591" s="37">
        <f>INFO!$D$18</f>
        <v>0</v>
      </c>
      <c r="T591" s="37">
        <f>INFO!$D$19</f>
        <v>0</v>
      </c>
      <c r="U591" s="37">
        <f>INFO!$D$22</f>
        <v>0</v>
      </c>
      <c r="V591" s="37">
        <f>INFO!$D$23</f>
        <v>0</v>
      </c>
      <c r="W591" s="37">
        <f>INFO!$D$24</f>
        <v>0</v>
      </c>
      <c r="X591" s="37">
        <f>INFO!$D$25</f>
        <v>0</v>
      </c>
      <c r="Y591" s="37">
        <f>INFO!$D$26</f>
        <v>0</v>
      </c>
      <c r="Z591" s="37">
        <f>INFO!$D$27</f>
        <v>0</v>
      </c>
      <c r="AA591" s="37">
        <f>INFO!$D$28</f>
        <v>0</v>
      </c>
      <c r="AB591" s="37">
        <f>INFO!$D$29</f>
        <v>0</v>
      </c>
      <c r="AC591" s="54">
        <f>INFO!$J$10</f>
        <v>3812.0250000000001</v>
      </c>
      <c r="AD591" s="37">
        <f>INFO!$J$9</f>
        <v>45.75</v>
      </c>
      <c r="AE591" s="37">
        <f t="shared" si="31"/>
        <v>0</v>
      </c>
    </row>
    <row r="592" spans="1:31">
      <c r="A592" t="s">
        <v>535</v>
      </c>
      <c r="B592" s="42" t="s">
        <v>325</v>
      </c>
      <c r="C592" s="83">
        <v>10131</v>
      </c>
      <c r="D592" s="104">
        <f>SUMIFS(MACROS!K:K,MACROS!$C:$C,$B592)+SUMIFS(MACROS!K:K,MACROS!$C:$C,"CH.VM.SHDTSET")</f>
        <v>0</v>
      </c>
      <c r="E592" t="s">
        <v>3</v>
      </c>
      <c r="F592" s="48">
        <f>VLOOKUP(B592,MACROS!C:T,5,FALSE)</f>
        <v>196.5</v>
      </c>
      <c r="G592" s="104">
        <f>SUMIFS(MACROS!K:K,MACROS!C:C,B592)</f>
        <v>0</v>
      </c>
      <c r="H592" s="48">
        <f t="shared" si="29"/>
        <v>0</v>
      </c>
      <c r="I592" s="37">
        <f>INFO!$D$6</f>
        <v>0</v>
      </c>
      <c r="J592" s="37">
        <f>INFO!$D$7</f>
        <v>0</v>
      </c>
      <c r="K592" s="37">
        <f>INFO!$D$8</f>
        <v>0</v>
      </c>
      <c r="L592" s="37">
        <f>INFO!$D$9</f>
        <v>0</v>
      </c>
      <c r="M592" s="37">
        <f>INFO!$D$10</f>
        <v>0</v>
      </c>
      <c r="N592" s="37">
        <f>INFO!$D$11</f>
        <v>0</v>
      </c>
      <c r="O592" s="37">
        <f>INFO!$D$13</f>
        <v>0</v>
      </c>
      <c r="P592" s="37">
        <f>INFO!$D$14</f>
        <v>0</v>
      </c>
      <c r="Q592" s="37">
        <f>INFO!$D$15</f>
        <v>0</v>
      </c>
      <c r="R592" s="53">
        <f>INFO!$D$17</f>
        <v>0</v>
      </c>
      <c r="S592" s="37">
        <f>INFO!$D$18</f>
        <v>0</v>
      </c>
      <c r="T592" s="37">
        <f>INFO!$D$19</f>
        <v>0</v>
      </c>
      <c r="U592" s="37">
        <f>INFO!$D$22</f>
        <v>0</v>
      </c>
      <c r="V592" s="37">
        <f>INFO!$D$23</f>
        <v>0</v>
      </c>
      <c r="W592" s="37">
        <f>INFO!$D$24</f>
        <v>0</v>
      </c>
      <c r="X592" s="37">
        <f>INFO!$D$25</f>
        <v>0</v>
      </c>
      <c r="Y592" s="37">
        <f>INFO!$D$26</f>
        <v>0</v>
      </c>
      <c r="Z592" s="37">
        <f>INFO!$D$27</f>
        <v>0</v>
      </c>
      <c r="AA592" s="37">
        <f>INFO!$D$28</f>
        <v>0</v>
      </c>
      <c r="AB592" s="37">
        <f>INFO!$D$29</f>
        <v>0</v>
      </c>
      <c r="AC592" s="54">
        <f>INFO!$J$10</f>
        <v>3812.0250000000001</v>
      </c>
      <c r="AD592" s="37">
        <f>INFO!$J$9</f>
        <v>45.75</v>
      </c>
      <c r="AE592" s="37">
        <f t="shared" si="31"/>
        <v>0</v>
      </c>
    </row>
    <row r="593" spans="1:31">
      <c r="A593" t="s">
        <v>536</v>
      </c>
      <c r="B593" s="42" t="s">
        <v>327</v>
      </c>
      <c r="C593" s="83">
        <v>10131</v>
      </c>
      <c r="D593" s="104">
        <f>SUMIFS(MACROS!K:K,MACROS!$C:$C,$B593)+SUMIFS(MACROS!K:K,MACROS!$C:$C,"CH.VM.SHDTSET")</f>
        <v>0</v>
      </c>
      <c r="E593" t="s">
        <v>3</v>
      </c>
      <c r="F593" s="48">
        <f>VLOOKUP(B593,MACROS!C:T,5,FALSE)</f>
        <v>166</v>
      </c>
      <c r="G593" s="104">
        <f>SUMIFS(MACROS!K:K,MACROS!C:C,B593)</f>
        <v>0</v>
      </c>
      <c r="H593" s="48">
        <f t="shared" si="29"/>
        <v>0</v>
      </c>
      <c r="I593" s="37">
        <f>INFO!$D$6</f>
        <v>0</v>
      </c>
      <c r="J593" s="37">
        <f>INFO!$D$7</f>
        <v>0</v>
      </c>
      <c r="K593" s="37">
        <f>INFO!$D$8</f>
        <v>0</v>
      </c>
      <c r="L593" s="37">
        <f>INFO!$D$9</f>
        <v>0</v>
      </c>
      <c r="M593" s="37">
        <f>INFO!$D$10</f>
        <v>0</v>
      </c>
      <c r="N593" s="37">
        <f>INFO!$D$11</f>
        <v>0</v>
      </c>
      <c r="O593" s="37">
        <f>INFO!$D$13</f>
        <v>0</v>
      </c>
      <c r="P593" s="37">
        <f>INFO!$D$14</f>
        <v>0</v>
      </c>
      <c r="Q593" s="37">
        <f>INFO!$D$15</f>
        <v>0</v>
      </c>
      <c r="R593" s="53">
        <f>INFO!$D$17</f>
        <v>0</v>
      </c>
      <c r="S593" s="37">
        <f>INFO!$D$18</f>
        <v>0</v>
      </c>
      <c r="T593" s="37">
        <f>INFO!$D$19</f>
        <v>0</v>
      </c>
      <c r="U593" s="37">
        <f>INFO!$D$22</f>
        <v>0</v>
      </c>
      <c r="V593" s="37">
        <f>INFO!$D$23</f>
        <v>0</v>
      </c>
      <c r="W593" s="37">
        <f>INFO!$D$24</f>
        <v>0</v>
      </c>
      <c r="X593" s="37">
        <f>INFO!$D$25</f>
        <v>0</v>
      </c>
      <c r="Y593" s="37">
        <f>INFO!$D$26</f>
        <v>0</v>
      </c>
      <c r="Z593" s="37">
        <f>INFO!$D$27</f>
        <v>0</v>
      </c>
      <c r="AA593" s="37">
        <f>INFO!$D$28</f>
        <v>0</v>
      </c>
      <c r="AB593" s="37">
        <f>INFO!$D$29</f>
        <v>0</v>
      </c>
      <c r="AC593" s="54">
        <f>INFO!$J$10</f>
        <v>3812.0250000000001</v>
      </c>
      <c r="AD593" s="37">
        <f>INFO!$J$9</f>
        <v>45.75</v>
      </c>
      <c r="AE593" s="37">
        <f t="shared" si="31"/>
        <v>0</v>
      </c>
    </row>
    <row r="594" spans="1:31">
      <c r="A594" s="37" t="s">
        <v>537</v>
      </c>
      <c r="B594" s="42" t="s">
        <v>329</v>
      </c>
      <c r="C594" s="83">
        <v>10131</v>
      </c>
      <c r="D594" s="104">
        <f>SUMIFS(MACROS!K:K,MACROS!$C:$C,$B594)+SUMIFS(MACROS!K:K,MACROS!$C:$C,"CH.VM.SHDTSET")</f>
        <v>0</v>
      </c>
      <c r="E594" t="s">
        <v>3</v>
      </c>
      <c r="F594" s="48">
        <f>VLOOKUP(B594,MACROS!C:T,5,FALSE)</f>
        <v>177.5</v>
      </c>
      <c r="G594" s="104">
        <f>SUMIFS(MACROS!K:K,MACROS!C:C,B594)</f>
        <v>0</v>
      </c>
      <c r="H594" s="48">
        <f t="shared" si="29"/>
        <v>0</v>
      </c>
      <c r="I594" s="37">
        <f>INFO!$D$6</f>
        <v>0</v>
      </c>
      <c r="J594" s="37">
        <f>INFO!$D$7</f>
        <v>0</v>
      </c>
      <c r="K594" s="37">
        <f>INFO!$D$8</f>
        <v>0</v>
      </c>
      <c r="L594" s="37">
        <f>INFO!$D$9</f>
        <v>0</v>
      </c>
      <c r="M594" s="37">
        <f>INFO!$D$10</f>
        <v>0</v>
      </c>
      <c r="N594" s="37">
        <f>INFO!$D$11</f>
        <v>0</v>
      </c>
      <c r="O594" s="37">
        <f>INFO!$D$13</f>
        <v>0</v>
      </c>
      <c r="P594" s="37">
        <f>INFO!$D$14</f>
        <v>0</v>
      </c>
      <c r="Q594" s="37">
        <f>INFO!$D$15</f>
        <v>0</v>
      </c>
      <c r="R594" s="53">
        <f>INFO!$D$17</f>
        <v>0</v>
      </c>
      <c r="S594" s="37">
        <f>INFO!$D$18</f>
        <v>0</v>
      </c>
      <c r="T594" s="37">
        <f>INFO!$D$19</f>
        <v>0</v>
      </c>
      <c r="U594" s="37">
        <f>INFO!$D$22</f>
        <v>0</v>
      </c>
      <c r="V594" s="37">
        <f>INFO!$D$23</f>
        <v>0</v>
      </c>
      <c r="W594" s="37">
        <f>INFO!$D$24</f>
        <v>0</v>
      </c>
      <c r="X594" s="37">
        <f>INFO!$D$25</f>
        <v>0</v>
      </c>
      <c r="Y594" s="37">
        <f>INFO!$D$26</f>
        <v>0</v>
      </c>
      <c r="Z594" s="37">
        <f>INFO!$D$27</f>
        <v>0</v>
      </c>
      <c r="AA594" s="37">
        <f>INFO!$D$28</f>
        <v>0</v>
      </c>
      <c r="AB594" s="37">
        <f>INFO!$D$29</f>
        <v>0</v>
      </c>
      <c r="AC594" s="54">
        <f>INFO!$J$10</f>
        <v>3812.0250000000001</v>
      </c>
      <c r="AD594" s="37">
        <f>INFO!$J$9</f>
        <v>45.75</v>
      </c>
      <c r="AE594" s="37">
        <f t="shared" si="31"/>
        <v>0</v>
      </c>
    </row>
    <row r="595" spans="1:31">
      <c r="A595" s="91" t="s">
        <v>508</v>
      </c>
      <c r="B595" s="97" t="s">
        <v>270</v>
      </c>
      <c r="C595" s="98">
        <v>10090</v>
      </c>
      <c r="D595" s="103"/>
      <c r="E595" s="91" t="s">
        <v>4</v>
      </c>
      <c r="F595" s="92">
        <f>VLOOKUP(B595,MACROS!C:T,5,FALSE)</f>
        <v>1686.5</v>
      </c>
      <c r="G595" s="103">
        <f>SUMIFS(MACROS!L:L,MACROS!C:C,B595)</f>
        <v>0</v>
      </c>
      <c r="H595" s="92">
        <f t="shared" si="29"/>
        <v>0</v>
      </c>
      <c r="I595" s="93">
        <f>INFO!$D$6</f>
        <v>0</v>
      </c>
      <c r="J595" s="93">
        <f>INFO!$D$7</f>
        <v>0</v>
      </c>
      <c r="K595" s="93">
        <f>INFO!$D$8</f>
        <v>0</v>
      </c>
      <c r="L595" s="93">
        <f>INFO!$D$9</f>
        <v>0</v>
      </c>
      <c r="M595" s="93">
        <f>INFO!$D$10</f>
        <v>0</v>
      </c>
      <c r="N595" s="93">
        <f>INFO!$D$11</f>
        <v>0</v>
      </c>
      <c r="O595" s="93">
        <f>INFO!$D$13</f>
        <v>0</v>
      </c>
      <c r="P595" s="93">
        <f>INFO!$D$14</f>
        <v>0</v>
      </c>
      <c r="Q595" s="93">
        <f>INFO!$D$15</f>
        <v>0</v>
      </c>
      <c r="R595" s="94">
        <f>INFO!$D$17</f>
        <v>0</v>
      </c>
      <c r="S595" s="93">
        <f>INFO!$D$18</f>
        <v>0</v>
      </c>
      <c r="T595" s="93">
        <f>INFO!$D$19</f>
        <v>0</v>
      </c>
      <c r="U595" s="93">
        <f>INFO!$D$22</f>
        <v>0</v>
      </c>
      <c r="V595" s="93">
        <f>INFO!$D$23</f>
        <v>0</v>
      </c>
      <c r="W595" s="93">
        <f>INFO!$D$24</f>
        <v>0</v>
      </c>
      <c r="X595" s="93">
        <f>INFO!$D$25</f>
        <v>0</v>
      </c>
      <c r="Y595" s="93">
        <f>INFO!$D$26</f>
        <v>0</v>
      </c>
      <c r="Z595" s="93">
        <f>INFO!$D$27</f>
        <v>0</v>
      </c>
      <c r="AA595" s="93">
        <f>INFO!$D$28</f>
        <v>0</v>
      </c>
      <c r="AB595" s="93">
        <f>INFO!$D$29</f>
        <v>0</v>
      </c>
      <c r="AC595" s="95">
        <f>INFO!$J$10</f>
        <v>3812.0250000000001</v>
      </c>
      <c r="AD595" s="93">
        <f>INFO!$J$9</f>
        <v>45.75</v>
      </c>
      <c r="AE595" s="100"/>
    </row>
    <row r="596" spans="1:31">
      <c r="A596" s="37" t="s">
        <v>509</v>
      </c>
      <c r="B596" s="42" t="s">
        <v>273</v>
      </c>
      <c r="C596" s="38">
        <v>10090</v>
      </c>
      <c r="D596" s="104">
        <f>SUMIFS(MACROS!L:L,MACROS!$C:$C,$B596)+SUMIFS(MACROS!L:L,MACROS!$C:$C,"CH.VM.SHSET")</f>
        <v>0</v>
      </c>
      <c r="E596" t="s">
        <v>4</v>
      </c>
      <c r="F596" s="48">
        <f>VLOOKUP(B596,MACROS!C:T,5,FALSE)</f>
        <v>144.5</v>
      </c>
      <c r="G596" s="104">
        <f>SUMIFS(MACROS!L:L,MACROS!C:C,B596)</f>
        <v>0</v>
      </c>
      <c r="H596" s="48">
        <f t="shared" si="29"/>
        <v>0</v>
      </c>
      <c r="I596" s="37">
        <f>INFO!$D$6</f>
        <v>0</v>
      </c>
      <c r="J596" s="37">
        <f>INFO!$D$7</f>
        <v>0</v>
      </c>
      <c r="K596" s="37">
        <f>INFO!$D$8</f>
        <v>0</v>
      </c>
      <c r="L596" s="37">
        <f>INFO!$D$9</f>
        <v>0</v>
      </c>
      <c r="M596" s="37">
        <f>INFO!$D$10</f>
        <v>0</v>
      </c>
      <c r="N596" s="37">
        <f>INFO!$D$11</f>
        <v>0</v>
      </c>
      <c r="O596" s="37">
        <f>INFO!$D$13</f>
        <v>0</v>
      </c>
      <c r="P596" s="37">
        <f>INFO!$D$14</f>
        <v>0</v>
      </c>
      <c r="Q596" s="37">
        <f>INFO!$D$15</f>
        <v>0</v>
      </c>
      <c r="R596" s="53">
        <f>INFO!$D$17</f>
        <v>0</v>
      </c>
      <c r="S596" s="37">
        <f>INFO!$D$18</f>
        <v>0</v>
      </c>
      <c r="T596" s="37">
        <f>INFO!$D$19</f>
        <v>0</v>
      </c>
      <c r="U596" s="37">
        <f>INFO!$D$22</f>
        <v>0</v>
      </c>
      <c r="V596" s="37">
        <f>INFO!$D$23</f>
        <v>0</v>
      </c>
      <c r="W596" s="37">
        <f>INFO!$D$24</f>
        <v>0</v>
      </c>
      <c r="X596" s="37">
        <f>INFO!$D$25</f>
        <v>0</v>
      </c>
      <c r="Y596" s="37">
        <f>INFO!$D$26</f>
        <v>0</v>
      </c>
      <c r="Z596" s="37">
        <f>INFO!$D$27</f>
        <v>0</v>
      </c>
      <c r="AA596" s="37">
        <f>INFO!$D$28</f>
        <v>0</v>
      </c>
      <c r="AB596" s="37">
        <f>INFO!$D$29</f>
        <v>0</v>
      </c>
      <c r="AC596" s="54">
        <f>INFO!$J$10</f>
        <v>3812.0250000000001</v>
      </c>
      <c r="AD596" s="37">
        <f>INFO!$J$9</f>
        <v>45.75</v>
      </c>
      <c r="AE596" s="37">
        <f>IF($G$595&gt;0,10*$G$595/D596,0)</f>
        <v>0</v>
      </c>
    </row>
    <row r="597" spans="1:31">
      <c r="A597" s="37" t="s">
        <v>510</v>
      </c>
      <c r="B597" s="42" t="s">
        <v>275</v>
      </c>
      <c r="C597" s="38">
        <v>10090</v>
      </c>
      <c r="D597" s="104">
        <f>SUMIFS(MACROS!L:L,MACROS!$C:$C,$B597)+SUMIFS(MACROS!L:L,MACROS!$C:$C,"CH.VM.SHSET")</f>
        <v>0</v>
      </c>
      <c r="E597" t="s">
        <v>4</v>
      </c>
      <c r="F597" s="48">
        <f>VLOOKUP(B597,MACROS!C:T,5,FALSE)</f>
        <v>136.5</v>
      </c>
      <c r="G597" s="104">
        <f>SUMIFS(MACROS!L:L,MACROS!C:C,B597)</f>
        <v>0</v>
      </c>
      <c r="H597" s="48">
        <f t="shared" si="29"/>
        <v>0</v>
      </c>
      <c r="I597" s="37">
        <f>INFO!$D$6</f>
        <v>0</v>
      </c>
      <c r="J597" s="37">
        <f>INFO!$D$7</f>
        <v>0</v>
      </c>
      <c r="K597" s="37">
        <f>INFO!$D$8</f>
        <v>0</v>
      </c>
      <c r="L597" s="37">
        <f>INFO!$D$9</f>
        <v>0</v>
      </c>
      <c r="M597" s="37">
        <f>INFO!$D$10</f>
        <v>0</v>
      </c>
      <c r="N597" s="37">
        <f>INFO!$D$11</f>
        <v>0</v>
      </c>
      <c r="O597" s="37">
        <f>INFO!$D$13</f>
        <v>0</v>
      </c>
      <c r="P597" s="37">
        <f>INFO!$D$14</f>
        <v>0</v>
      </c>
      <c r="Q597" s="37">
        <f>INFO!$D$15</f>
        <v>0</v>
      </c>
      <c r="R597" s="53">
        <f>INFO!$D$17</f>
        <v>0</v>
      </c>
      <c r="S597" s="37">
        <f>INFO!$D$18</f>
        <v>0</v>
      </c>
      <c r="T597" s="37">
        <f>INFO!$D$19</f>
        <v>0</v>
      </c>
      <c r="U597" s="37">
        <f>INFO!$D$22</f>
        <v>0</v>
      </c>
      <c r="V597" s="37">
        <f>INFO!$D$23</f>
        <v>0</v>
      </c>
      <c r="W597" s="37">
        <f>INFO!$D$24</f>
        <v>0</v>
      </c>
      <c r="X597" s="37">
        <f>INFO!$D$25</f>
        <v>0</v>
      </c>
      <c r="Y597" s="37">
        <f>INFO!$D$26</f>
        <v>0</v>
      </c>
      <c r="Z597" s="37">
        <f>INFO!$D$27</f>
        <v>0</v>
      </c>
      <c r="AA597" s="37">
        <f>INFO!$D$28</f>
        <v>0</v>
      </c>
      <c r="AB597" s="37">
        <f>INFO!$D$29</f>
        <v>0</v>
      </c>
      <c r="AC597" s="54">
        <f>INFO!$J$10</f>
        <v>3812.0250000000001</v>
      </c>
      <c r="AD597" s="37">
        <f>INFO!$J$9</f>
        <v>45.75</v>
      </c>
      <c r="AE597" s="37">
        <f t="shared" ref="AE597:AE609" si="32">IF($G$595&gt;0,10*$G$595/D597,0)</f>
        <v>0</v>
      </c>
    </row>
    <row r="598" spans="1:31">
      <c r="A598" s="37" t="s">
        <v>511</v>
      </c>
      <c r="B598" s="42" t="s">
        <v>277</v>
      </c>
      <c r="C598" s="38">
        <v>10090</v>
      </c>
      <c r="D598" s="104">
        <f>SUMIFS(MACROS!L:L,MACROS!$C:$C,$B598)+SUMIFS(MACROS!L:L,MACROS!$C:$C,"CH.VM.SHSET")</f>
        <v>0</v>
      </c>
      <c r="E598" t="s">
        <v>4</v>
      </c>
      <c r="F598" s="48">
        <f>VLOOKUP(B598,MACROS!C:T,5,FALSE)</f>
        <v>126</v>
      </c>
      <c r="G598" s="104">
        <f>SUMIFS(MACROS!L:L,MACROS!C:C,B598)</f>
        <v>0</v>
      </c>
      <c r="H598" s="48">
        <f t="shared" si="29"/>
        <v>0</v>
      </c>
      <c r="I598" s="37">
        <f>INFO!$D$6</f>
        <v>0</v>
      </c>
      <c r="J598" s="37">
        <f>INFO!$D$7</f>
        <v>0</v>
      </c>
      <c r="K598" s="37">
        <f>INFO!$D$8</f>
        <v>0</v>
      </c>
      <c r="L598" s="37">
        <f>INFO!$D$9</f>
        <v>0</v>
      </c>
      <c r="M598" s="37">
        <f>INFO!$D$10</f>
        <v>0</v>
      </c>
      <c r="N598" s="37">
        <f>INFO!$D$11</f>
        <v>0</v>
      </c>
      <c r="O598" s="37">
        <f>INFO!$D$13</f>
        <v>0</v>
      </c>
      <c r="P598" s="37">
        <f>INFO!$D$14</f>
        <v>0</v>
      </c>
      <c r="Q598" s="37">
        <f>INFO!$D$15</f>
        <v>0</v>
      </c>
      <c r="R598" s="53">
        <f>INFO!$D$17</f>
        <v>0</v>
      </c>
      <c r="S598" s="37">
        <f>INFO!$D$18</f>
        <v>0</v>
      </c>
      <c r="T598" s="37">
        <f>INFO!$D$19</f>
        <v>0</v>
      </c>
      <c r="U598" s="37">
        <f>INFO!$D$22</f>
        <v>0</v>
      </c>
      <c r="V598" s="37">
        <f>INFO!$D$23</f>
        <v>0</v>
      </c>
      <c r="W598" s="37">
        <f>INFO!$D$24</f>
        <v>0</v>
      </c>
      <c r="X598" s="37">
        <f>INFO!$D$25</f>
        <v>0</v>
      </c>
      <c r="Y598" s="37">
        <f>INFO!$D$26</f>
        <v>0</v>
      </c>
      <c r="Z598" s="37">
        <f>INFO!$D$27</f>
        <v>0</v>
      </c>
      <c r="AA598" s="37">
        <f>INFO!$D$28</f>
        <v>0</v>
      </c>
      <c r="AB598" s="37">
        <f>INFO!$D$29</f>
        <v>0</v>
      </c>
      <c r="AC598" s="54">
        <f>INFO!$J$10</f>
        <v>3812.0250000000001</v>
      </c>
      <c r="AD598" s="37">
        <f>INFO!$J$9</f>
        <v>45.75</v>
      </c>
      <c r="AE598" s="37">
        <f t="shared" si="32"/>
        <v>0</v>
      </c>
    </row>
    <row r="599" spans="1:31">
      <c r="A599" t="s">
        <v>512</v>
      </c>
      <c r="B599" s="42" t="s">
        <v>279</v>
      </c>
      <c r="C599" s="38">
        <v>10090</v>
      </c>
      <c r="D599" s="104">
        <f>SUMIFS(MACROS!L:L,MACROS!$C:$C,$B599)+SUMIFS(MACROS!L:L,MACROS!$C:$C,"CH.VM.SHSET")</f>
        <v>0</v>
      </c>
      <c r="E599" t="s">
        <v>4</v>
      </c>
      <c r="F599" s="48">
        <f>VLOOKUP(B599,MACROS!C:T,5,FALSE)</f>
        <v>129</v>
      </c>
      <c r="G599" s="104">
        <f>SUMIFS(MACROS!L:L,MACROS!C:C,B599)</f>
        <v>0</v>
      </c>
      <c r="H599" s="48">
        <f t="shared" si="29"/>
        <v>0</v>
      </c>
      <c r="I599" s="37">
        <f>INFO!$D$6</f>
        <v>0</v>
      </c>
      <c r="J599" s="37">
        <f>INFO!$D$7</f>
        <v>0</v>
      </c>
      <c r="K599" s="37">
        <f>INFO!$D$8</f>
        <v>0</v>
      </c>
      <c r="L599" s="37">
        <f>INFO!$D$9</f>
        <v>0</v>
      </c>
      <c r="M599" s="37">
        <f>INFO!$D$10</f>
        <v>0</v>
      </c>
      <c r="N599" s="37">
        <f>INFO!$D$11</f>
        <v>0</v>
      </c>
      <c r="O599" s="37">
        <f>INFO!$D$13</f>
        <v>0</v>
      </c>
      <c r="P599" s="37">
        <f>INFO!$D$14</f>
        <v>0</v>
      </c>
      <c r="Q599" s="37">
        <f>INFO!$D$15</f>
        <v>0</v>
      </c>
      <c r="R599" s="53">
        <f>INFO!$D$17</f>
        <v>0</v>
      </c>
      <c r="S599" s="37">
        <f>INFO!$D$18</f>
        <v>0</v>
      </c>
      <c r="T599" s="37">
        <f>INFO!$D$19</f>
        <v>0</v>
      </c>
      <c r="U599" s="37">
        <f>INFO!$D$22</f>
        <v>0</v>
      </c>
      <c r="V599" s="37">
        <f>INFO!$D$23</f>
        <v>0</v>
      </c>
      <c r="W599" s="37">
        <f>INFO!$D$24</f>
        <v>0</v>
      </c>
      <c r="X599" s="37">
        <f>INFO!$D$25</f>
        <v>0</v>
      </c>
      <c r="Y599" s="37">
        <f>INFO!$D$26</f>
        <v>0</v>
      </c>
      <c r="Z599" s="37">
        <f>INFO!$D$27</f>
        <v>0</v>
      </c>
      <c r="AA599" s="37">
        <f>INFO!$D$28</f>
        <v>0</v>
      </c>
      <c r="AB599" s="37">
        <f>INFO!$D$29</f>
        <v>0</v>
      </c>
      <c r="AC599" s="54">
        <f>INFO!$J$10</f>
        <v>3812.0250000000001</v>
      </c>
      <c r="AD599" s="37">
        <f>INFO!$J$9</f>
        <v>45.75</v>
      </c>
      <c r="AE599" s="37">
        <f t="shared" si="32"/>
        <v>0</v>
      </c>
    </row>
    <row r="600" spans="1:31">
      <c r="A600" t="s">
        <v>513</v>
      </c>
      <c r="B600" s="42" t="s">
        <v>281</v>
      </c>
      <c r="C600" s="38">
        <v>10090</v>
      </c>
      <c r="D600" s="104">
        <f>SUMIFS(MACROS!L:L,MACROS!$C:$C,$B600)+SUMIFS(MACROS!L:L,MACROS!$C:$C,"CH.VM.SHSET")</f>
        <v>0</v>
      </c>
      <c r="E600" t="s">
        <v>4</v>
      </c>
      <c r="F600" s="48">
        <f>VLOOKUP(B600,MACROS!C:T,5,FALSE)</f>
        <v>153</v>
      </c>
      <c r="G600" s="104">
        <f>SUMIFS(MACROS!L:L,MACROS!C:C,B600)</f>
        <v>0</v>
      </c>
      <c r="H600" s="48">
        <f t="shared" si="29"/>
        <v>0</v>
      </c>
      <c r="I600" s="37">
        <f>INFO!$D$6</f>
        <v>0</v>
      </c>
      <c r="J600" s="37">
        <f>INFO!$D$7</f>
        <v>0</v>
      </c>
      <c r="K600" s="37">
        <f>INFO!$D$8</f>
        <v>0</v>
      </c>
      <c r="L600" s="37">
        <f>INFO!$D$9</f>
        <v>0</v>
      </c>
      <c r="M600" s="37">
        <f>INFO!$D$10</f>
        <v>0</v>
      </c>
      <c r="N600" s="37">
        <f>INFO!$D$11</f>
        <v>0</v>
      </c>
      <c r="O600" s="37">
        <f>INFO!$D$13</f>
        <v>0</v>
      </c>
      <c r="P600" s="37">
        <f>INFO!$D$14</f>
        <v>0</v>
      </c>
      <c r="Q600" s="37">
        <f>INFO!$D$15</f>
        <v>0</v>
      </c>
      <c r="R600" s="53">
        <f>INFO!$D$17</f>
        <v>0</v>
      </c>
      <c r="S600" s="37">
        <f>INFO!$D$18</f>
        <v>0</v>
      </c>
      <c r="T600" s="37">
        <f>INFO!$D$19</f>
        <v>0</v>
      </c>
      <c r="U600" s="37">
        <f>INFO!$D$22</f>
        <v>0</v>
      </c>
      <c r="V600" s="37">
        <f>INFO!$D$23</f>
        <v>0</v>
      </c>
      <c r="W600" s="37">
        <f>INFO!$D$24</f>
        <v>0</v>
      </c>
      <c r="X600" s="37">
        <f>INFO!$D$25</f>
        <v>0</v>
      </c>
      <c r="Y600" s="37">
        <f>INFO!$D$26</f>
        <v>0</v>
      </c>
      <c r="Z600" s="37">
        <f>INFO!$D$27</f>
        <v>0</v>
      </c>
      <c r="AA600" s="37">
        <f>INFO!$D$28</f>
        <v>0</v>
      </c>
      <c r="AB600" s="37">
        <f>INFO!$D$29</f>
        <v>0</v>
      </c>
      <c r="AC600" s="54">
        <f>INFO!$J$10</f>
        <v>3812.0250000000001</v>
      </c>
      <c r="AD600" s="37">
        <f>INFO!$J$9</f>
        <v>45.75</v>
      </c>
      <c r="AE600" s="37">
        <f t="shared" si="32"/>
        <v>0</v>
      </c>
    </row>
    <row r="601" spans="1:31">
      <c r="A601" t="s">
        <v>514</v>
      </c>
      <c r="B601" s="42" t="s">
        <v>283</v>
      </c>
      <c r="C601" s="38">
        <v>10090</v>
      </c>
      <c r="D601" s="104">
        <f>SUMIFS(MACROS!L:L,MACROS!$C:$C,$B601)+SUMIFS(MACROS!L:L,MACROS!$C:$C,"CH.VM.SHSET")</f>
        <v>0</v>
      </c>
      <c r="E601" t="s">
        <v>4</v>
      </c>
      <c r="F601" s="48">
        <f>VLOOKUP(B601,MACROS!C:T,5,FALSE)</f>
        <v>121.5</v>
      </c>
      <c r="G601" s="104">
        <f>SUMIFS(MACROS!L:L,MACROS!C:C,B601)</f>
        <v>0</v>
      </c>
      <c r="H601" s="48">
        <f t="shared" si="29"/>
        <v>0</v>
      </c>
      <c r="I601" s="37">
        <f>INFO!$D$6</f>
        <v>0</v>
      </c>
      <c r="J601" s="37">
        <f>INFO!$D$7</f>
        <v>0</v>
      </c>
      <c r="K601" s="37">
        <f>INFO!$D$8</f>
        <v>0</v>
      </c>
      <c r="L601" s="37">
        <f>INFO!$D$9</f>
        <v>0</v>
      </c>
      <c r="M601" s="37">
        <f>INFO!$D$10</f>
        <v>0</v>
      </c>
      <c r="N601" s="37">
        <f>INFO!$D$11</f>
        <v>0</v>
      </c>
      <c r="O601" s="37">
        <f>INFO!$D$13</f>
        <v>0</v>
      </c>
      <c r="P601" s="37">
        <f>INFO!$D$14</f>
        <v>0</v>
      </c>
      <c r="Q601" s="37">
        <f>INFO!$D$15</f>
        <v>0</v>
      </c>
      <c r="R601" s="53">
        <f>INFO!$D$17</f>
        <v>0</v>
      </c>
      <c r="S601" s="37">
        <f>INFO!$D$18</f>
        <v>0</v>
      </c>
      <c r="T601" s="37">
        <f>INFO!$D$19</f>
        <v>0</v>
      </c>
      <c r="U601" s="37">
        <f>INFO!$D$22</f>
        <v>0</v>
      </c>
      <c r="V601" s="37">
        <f>INFO!$D$23</f>
        <v>0</v>
      </c>
      <c r="W601" s="37">
        <f>INFO!$D$24</f>
        <v>0</v>
      </c>
      <c r="X601" s="37">
        <f>INFO!$D$25</f>
        <v>0</v>
      </c>
      <c r="Y601" s="37">
        <f>INFO!$D$26</f>
        <v>0</v>
      </c>
      <c r="Z601" s="37">
        <f>INFO!$D$27</f>
        <v>0</v>
      </c>
      <c r="AA601" s="37">
        <f>INFO!$D$28</f>
        <v>0</v>
      </c>
      <c r="AB601" s="37">
        <f>INFO!$D$29</f>
        <v>0</v>
      </c>
      <c r="AC601" s="54">
        <f>INFO!$J$10</f>
        <v>3812.0250000000001</v>
      </c>
      <c r="AD601" s="37">
        <f>INFO!$J$9</f>
        <v>45.75</v>
      </c>
      <c r="AE601" s="37">
        <f t="shared" si="32"/>
        <v>0</v>
      </c>
    </row>
    <row r="602" spans="1:31">
      <c r="A602" t="s">
        <v>515</v>
      </c>
      <c r="B602" s="42" t="s">
        <v>285</v>
      </c>
      <c r="C602" s="38">
        <v>10090</v>
      </c>
      <c r="D602" s="104">
        <f>SUMIFS(MACROS!L:L,MACROS!$C:$C,$B602)+SUMIFS(MACROS!L:L,MACROS!$C:$C,"CH.VM.SHSET")</f>
        <v>0</v>
      </c>
      <c r="E602" t="s">
        <v>4</v>
      </c>
      <c r="F602" s="48">
        <f>VLOOKUP(B602,MACROS!C:T,5,FALSE)</f>
        <v>126</v>
      </c>
      <c r="G602" s="104">
        <f>SUMIFS(MACROS!L:L,MACROS!C:C,B602)</f>
        <v>0</v>
      </c>
      <c r="H602" s="48">
        <f t="shared" si="29"/>
        <v>0</v>
      </c>
      <c r="I602" s="37">
        <f>INFO!$D$6</f>
        <v>0</v>
      </c>
      <c r="J602" s="37">
        <f>INFO!$D$7</f>
        <v>0</v>
      </c>
      <c r="K602" s="37">
        <f>INFO!$D$8</f>
        <v>0</v>
      </c>
      <c r="L602" s="37">
        <f>INFO!$D$9</f>
        <v>0</v>
      </c>
      <c r="M602" s="37">
        <f>INFO!$D$10</f>
        <v>0</v>
      </c>
      <c r="N602" s="37">
        <f>INFO!$D$11</f>
        <v>0</v>
      </c>
      <c r="O602" s="37">
        <f>INFO!$D$13</f>
        <v>0</v>
      </c>
      <c r="P602" s="37">
        <f>INFO!$D$14</f>
        <v>0</v>
      </c>
      <c r="Q602" s="37">
        <f>INFO!$D$15</f>
        <v>0</v>
      </c>
      <c r="R602" s="53">
        <f>INFO!$D$17</f>
        <v>0</v>
      </c>
      <c r="S602" s="37">
        <f>INFO!$D$18</f>
        <v>0</v>
      </c>
      <c r="T602" s="37">
        <f>INFO!$D$19</f>
        <v>0</v>
      </c>
      <c r="U602" s="37">
        <f>INFO!$D$22</f>
        <v>0</v>
      </c>
      <c r="V602" s="37">
        <f>INFO!$D$23</f>
        <v>0</v>
      </c>
      <c r="W602" s="37">
        <f>INFO!$D$24</f>
        <v>0</v>
      </c>
      <c r="X602" s="37">
        <f>INFO!$D$25</f>
        <v>0</v>
      </c>
      <c r="Y602" s="37">
        <f>INFO!$D$26</f>
        <v>0</v>
      </c>
      <c r="Z602" s="37">
        <f>INFO!$D$27</f>
        <v>0</v>
      </c>
      <c r="AA602" s="37">
        <f>INFO!$D$28</f>
        <v>0</v>
      </c>
      <c r="AB602" s="37">
        <f>INFO!$D$29</f>
        <v>0</v>
      </c>
      <c r="AC602" s="54">
        <f>INFO!$J$10</f>
        <v>3812.0250000000001</v>
      </c>
      <c r="AD602" s="37">
        <f>INFO!$J$9</f>
        <v>45.75</v>
      </c>
      <c r="AE602" s="37">
        <f t="shared" si="32"/>
        <v>0</v>
      </c>
    </row>
    <row r="603" spans="1:31">
      <c r="A603" t="s">
        <v>516</v>
      </c>
      <c r="B603" s="42" t="s">
        <v>287</v>
      </c>
      <c r="C603" s="38">
        <v>10090</v>
      </c>
      <c r="D603" s="104">
        <f>SUMIFS(MACROS!L:L,MACROS!$C:$C,$B603)+SUMIFS(MACROS!L:L,MACROS!$C:$C,"CH.VM.SHSET")</f>
        <v>0</v>
      </c>
      <c r="E603" t="s">
        <v>4</v>
      </c>
      <c r="F603" s="48">
        <f>VLOOKUP(B603,MACROS!C:T,5,FALSE)</f>
        <v>118</v>
      </c>
      <c r="G603" s="104">
        <f>SUMIFS(MACROS!L:L,MACROS!C:C,B603)</f>
        <v>0</v>
      </c>
      <c r="H603" s="48">
        <f t="shared" si="29"/>
        <v>0</v>
      </c>
      <c r="I603" s="37">
        <f>INFO!$D$6</f>
        <v>0</v>
      </c>
      <c r="J603" s="37">
        <f>INFO!$D$7</f>
        <v>0</v>
      </c>
      <c r="K603" s="37">
        <f>INFO!$D$8</f>
        <v>0</v>
      </c>
      <c r="L603" s="37">
        <f>INFO!$D$9</f>
        <v>0</v>
      </c>
      <c r="M603" s="37">
        <f>INFO!$D$10</f>
        <v>0</v>
      </c>
      <c r="N603" s="37">
        <f>INFO!$D$11</f>
        <v>0</v>
      </c>
      <c r="O603" s="37">
        <f>INFO!$D$13</f>
        <v>0</v>
      </c>
      <c r="P603" s="37">
        <f>INFO!$D$14</f>
        <v>0</v>
      </c>
      <c r="Q603" s="37">
        <f>INFO!$D$15</f>
        <v>0</v>
      </c>
      <c r="R603" s="53">
        <f>INFO!$D$17</f>
        <v>0</v>
      </c>
      <c r="S603" s="37">
        <f>INFO!$D$18</f>
        <v>0</v>
      </c>
      <c r="T603" s="37">
        <f>INFO!$D$19</f>
        <v>0</v>
      </c>
      <c r="U603" s="37">
        <f>INFO!$D$22</f>
        <v>0</v>
      </c>
      <c r="V603" s="37">
        <f>INFO!$D$23</f>
        <v>0</v>
      </c>
      <c r="W603" s="37">
        <f>INFO!$D$24</f>
        <v>0</v>
      </c>
      <c r="X603" s="37">
        <f>INFO!$D$25</f>
        <v>0</v>
      </c>
      <c r="Y603" s="37">
        <f>INFO!$D$26</f>
        <v>0</v>
      </c>
      <c r="Z603" s="37">
        <f>INFO!$D$27</f>
        <v>0</v>
      </c>
      <c r="AA603" s="37">
        <f>INFO!$D$28</f>
        <v>0</v>
      </c>
      <c r="AB603" s="37">
        <f>INFO!$D$29</f>
        <v>0</v>
      </c>
      <c r="AC603" s="54">
        <f>INFO!$J$10</f>
        <v>3812.0250000000001</v>
      </c>
      <c r="AD603" s="37">
        <f>INFO!$J$9</f>
        <v>45.75</v>
      </c>
      <c r="AE603" s="37">
        <f t="shared" si="32"/>
        <v>0</v>
      </c>
    </row>
    <row r="604" spans="1:31">
      <c r="A604" t="s">
        <v>517</v>
      </c>
      <c r="B604" s="42" t="s">
        <v>289</v>
      </c>
      <c r="C604" s="38">
        <v>10090</v>
      </c>
      <c r="D604" s="104">
        <f>SUMIFS(MACROS!L:L,MACROS!$C:$C,$B604)+SUMIFS(MACROS!L:L,MACROS!$C:$C,"CH.VM.SHSET")</f>
        <v>0</v>
      </c>
      <c r="E604" t="s">
        <v>4</v>
      </c>
      <c r="F604" s="48">
        <f>VLOOKUP(B604,MACROS!C:T,5,FALSE)</f>
        <v>142.5</v>
      </c>
      <c r="G604" s="104">
        <f>SUMIFS(MACROS!L:L,MACROS!C:C,B604)</f>
        <v>0</v>
      </c>
      <c r="H604" s="48">
        <f t="shared" si="29"/>
        <v>0</v>
      </c>
      <c r="I604" s="37">
        <f>INFO!$D$6</f>
        <v>0</v>
      </c>
      <c r="J604" s="37">
        <f>INFO!$D$7</f>
        <v>0</v>
      </c>
      <c r="K604" s="37">
        <f>INFO!$D$8</f>
        <v>0</v>
      </c>
      <c r="L604" s="37">
        <f>INFO!$D$9</f>
        <v>0</v>
      </c>
      <c r="M604" s="37">
        <f>INFO!$D$10</f>
        <v>0</v>
      </c>
      <c r="N604" s="37">
        <f>INFO!$D$11</f>
        <v>0</v>
      </c>
      <c r="O604" s="37">
        <f>INFO!$D$13</f>
        <v>0</v>
      </c>
      <c r="P604" s="37">
        <f>INFO!$D$14</f>
        <v>0</v>
      </c>
      <c r="Q604" s="37">
        <f>INFO!$D$15</f>
        <v>0</v>
      </c>
      <c r="R604" s="53">
        <f>INFO!$D$17</f>
        <v>0</v>
      </c>
      <c r="S604" s="37">
        <f>INFO!$D$18</f>
        <v>0</v>
      </c>
      <c r="T604" s="37">
        <f>INFO!$D$19</f>
        <v>0</v>
      </c>
      <c r="U604" s="37">
        <f>INFO!$D$22</f>
        <v>0</v>
      </c>
      <c r="V604" s="37">
        <f>INFO!$D$23</f>
        <v>0</v>
      </c>
      <c r="W604" s="37">
        <f>INFO!$D$24</f>
        <v>0</v>
      </c>
      <c r="X604" s="37">
        <f>INFO!$D$25</f>
        <v>0</v>
      </c>
      <c r="Y604" s="37">
        <f>INFO!$D$26</f>
        <v>0</v>
      </c>
      <c r="Z604" s="37">
        <f>INFO!$D$27</f>
        <v>0</v>
      </c>
      <c r="AA604" s="37">
        <f>INFO!$D$28</f>
        <v>0</v>
      </c>
      <c r="AB604" s="37">
        <f>INFO!$D$29</f>
        <v>0</v>
      </c>
      <c r="AC604" s="54">
        <f>INFO!$J$10</f>
        <v>3812.0250000000001</v>
      </c>
      <c r="AD604" s="37">
        <f>INFO!$J$9</f>
        <v>45.75</v>
      </c>
      <c r="AE604" s="37">
        <f t="shared" si="32"/>
        <v>0</v>
      </c>
    </row>
    <row r="605" spans="1:31">
      <c r="A605" t="s">
        <v>518</v>
      </c>
      <c r="B605" s="42" t="s">
        <v>291</v>
      </c>
      <c r="C605" s="38">
        <v>10090</v>
      </c>
      <c r="D605" s="104">
        <f>SUMIFS(MACROS!L:L,MACROS!$C:$C,$B605)+SUMIFS(MACROS!L:L,MACROS!$C:$C,"CH.VM.SHSET")</f>
        <v>0</v>
      </c>
      <c r="E605" t="s">
        <v>4</v>
      </c>
      <c r="F605" s="48">
        <f>VLOOKUP(B605,MACROS!C:T,5,FALSE)</f>
        <v>114.5</v>
      </c>
      <c r="G605" s="104">
        <f>SUMIFS(MACROS!L:L,MACROS!C:C,B605)</f>
        <v>0</v>
      </c>
      <c r="H605" s="48">
        <f t="shared" si="29"/>
        <v>0</v>
      </c>
      <c r="I605" s="37">
        <f>INFO!$D$6</f>
        <v>0</v>
      </c>
      <c r="J605" s="37">
        <f>INFO!$D$7</f>
        <v>0</v>
      </c>
      <c r="K605" s="37">
        <f>INFO!$D$8</f>
        <v>0</v>
      </c>
      <c r="L605" s="37">
        <f>INFO!$D$9</f>
        <v>0</v>
      </c>
      <c r="M605" s="37">
        <f>INFO!$D$10</f>
        <v>0</v>
      </c>
      <c r="N605" s="37">
        <f>INFO!$D$11</f>
        <v>0</v>
      </c>
      <c r="O605" s="37">
        <f>INFO!$D$13</f>
        <v>0</v>
      </c>
      <c r="P605" s="37">
        <f>INFO!$D$14</f>
        <v>0</v>
      </c>
      <c r="Q605" s="37">
        <f>INFO!$D$15</f>
        <v>0</v>
      </c>
      <c r="R605" s="53">
        <f>INFO!$D$17</f>
        <v>0</v>
      </c>
      <c r="S605" s="37">
        <f>INFO!$D$18</f>
        <v>0</v>
      </c>
      <c r="T605" s="37">
        <f>INFO!$D$19</f>
        <v>0</v>
      </c>
      <c r="U605" s="37">
        <f>INFO!$D$22</f>
        <v>0</v>
      </c>
      <c r="V605" s="37">
        <f>INFO!$D$23</f>
        <v>0</v>
      </c>
      <c r="W605" s="37">
        <f>INFO!$D$24</f>
        <v>0</v>
      </c>
      <c r="X605" s="37">
        <f>INFO!$D$25</f>
        <v>0</v>
      </c>
      <c r="Y605" s="37">
        <f>INFO!$D$26</f>
        <v>0</v>
      </c>
      <c r="Z605" s="37">
        <f>INFO!$D$27</f>
        <v>0</v>
      </c>
      <c r="AA605" s="37">
        <f>INFO!$D$28</f>
        <v>0</v>
      </c>
      <c r="AB605" s="37">
        <f>INFO!$D$29</f>
        <v>0</v>
      </c>
      <c r="AC605" s="54">
        <f>INFO!$J$10</f>
        <v>3812.0250000000001</v>
      </c>
      <c r="AD605" s="37">
        <f>INFO!$J$9</f>
        <v>45.75</v>
      </c>
      <c r="AE605" s="37">
        <f t="shared" si="32"/>
        <v>0</v>
      </c>
    </row>
    <row r="606" spans="1:31">
      <c r="A606" t="s">
        <v>519</v>
      </c>
      <c r="B606" s="42" t="s">
        <v>293</v>
      </c>
      <c r="C606" s="38">
        <v>10090</v>
      </c>
      <c r="D606" s="104">
        <f>SUMIFS(MACROS!L:L,MACROS!$C:$C,$B606)+SUMIFS(MACROS!L:L,MACROS!$C:$C,"CH.VM.SHSET")</f>
        <v>0</v>
      </c>
      <c r="E606" t="s">
        <v>4</v>
      </c>
      <c r="F606" s="48">
        <f>VLOOKUP(B606,MACROS!C:T,5,FALSE)</f>
        <v>126</v>
      </c>
      <c r="G606" s="104">
        <f>SUMIFS(MACROS!L:L,MACROS!C:C,B606)</f>
        <v>0</v>
      </c>
      <c r="H606" s="48">
        <f t="shared" si="29"/>
        <v>0</v>
      </c>
      <c r="I606" s="37">
        <f>INFO!$D$6</f>
        <v>0</v>
      </c>
      <c r="J606" s="37">
        <f>INFO!$D$7</f>
        <v>0</v>
      </c>
      <c r="K606" s="37">
        <f>INFO!$D$8</f>
        <v>0</v>
      </c>
      <c r="L606" s="37">
        <f>INFO!$D$9</f>
        <v>0</v>
      </c>
      <c r="M606" s="37">
        <f>INFO!$D$10</f>
        <v>0</v>
      </c>
      <c r="N606" s="37">
        <f>INFO!$D$11</f>
        <v>0</v>
      </c>
      <c r="O606" s="37">
        <f>INFO!$D$13</f>
        <v>0</v>
      </c>
      <c r="P606" s="37">
        <f>INFO!$D$14</f>
        <v>0</v>
      </c>
      <c r="Q606" s="37">
        <f>INFO!$D$15</f>
        <v>0</v>
      </c>
      <c r="R606" s="53">
        <f>INFO!$D$17</f>
        <v>0</v>
      </c>
      <c r="S606" s="37">
        <f>INFO!$D$18</f>
        <v>0</v>
      </c>
      <c r="T606" s="37">
        <f>INFO!$D$19</f>
        <v>0</v>
      </c>
      <c r="U606" s="37">
        <f>INFO!$D$22</f>
        <v>0</v>
      </c>
      <c r="V606" s="37">
        <f>INFO!$D$23</f>
        <v>0</v>
      </c>
      <c r="W606" s="37">
        <f>INFO!$D$24</f>
        <v>0</v>
      </c>
      <c r="X606" s="37">
        <f>INFO!$D$25</f>
        <v>0</v>
      </c>
      <c r="Y606" s="37">
        <f>INFO!$D$26</f>
        <v>0</v>
      </c>
      <c r="Z606" s="37">
        <f>INFO!$D$27</f>
        <v>0</v>
      </c>
      <c r="AA606" s="37">
        <f>INFO!$D$28</f>
        <v>0</v>
      </c>
      <c r="AB606" s="37">
        <f>INFO!$D$29</f>
        <v>0</v>
      </c>
      <c r="AC606" s="54">
        <f>INFO!$J$10</f>
        <v>3812.0250000000001</v>
      </c>
      <c r="AD606" s="37">
        <f>INFO!$J$9</f>
        <v>45.75</v>
      </c>
      <c r="AE606" s="37">
        <f t="shared" si="32"/>
        <v>0</v>
      </c>
    </row>
    <row r="607" spans="1:31">
      <c r="A607" t="s">
        <v>520</v>
      </c>
      <c r="B607" s="42" t="s">
        <v>295</v>
      </c>
      <c r="C607" s="38">
        <v>10090</v>
      </c>
      <c r="D607" s="104">
        <f>SUMIFS(MACROS!L:L,MACROS!$C:$C,$B607)+SUMIFS(MACROS!L:L,MACROS!$C:$C,"CH.VM.SHSET")</f>
        <v>0</v>
      </c>
      <c r="E607" t="s">
        <v>4</v>
      </c>
      <c r="F607" s="48">
        <f>VLOOKUP(B607,MACROS!C:T,5,FALSE)</f>
        <v>157.5</v>
      </c>
      <c r="G607" s="104">
        <f>SUMIFS(MACROS!L:L,MACROS!C:C,B607)</f>
        <v>0</v>
      </c>
      <c r="H607" s="48">
        <f t="shared" si="29"/>
        <v>0</v>
      </c>
      <c r="I607" s="37">
        <f>INFO!$D$6</f>
        <v>0</v>
      </c>
      <c r="J607" s="37">
        <f>INFO!$D$7</f>
        <v>0</v>
      </c>
      <c r="K607" s="37">
        <f>INFO!$D$8</f>
        <v>0</v>
      </c>
      <c r="L607" s="37">
        <f>INFO!$D$9</f>
        <v>0</v>
      </c>
      <c r="M607" s="37">
        <f>INFO!$D$10</f>
        <v>0</v>
      </c>
      <c r="N607" s="37">
        <f>INFO!$D$11</f>
        <v>0</v>
      </c>
      <c r="O607" s="37">
        <f>INFO!$D$13</f>
        <v>0</v>
      </c>
      <c r="P607" s="37">
        <f>INFO!$D$14</f>
        <v>0</v>
      </c>
      <c r="Q607" s="37">
        <f>INFO!$D$15</f>
        <v>0</v>
      </c>
      <c r="R607" s="53">
        <f>INFO!$D$17</f>
        <v>0</v>
      </c>
      <c r="S607" s="37">
        <f>INFO!$D$18</f>
        <v>0</v>
      </c>
      <c r="T607" s="37">
        <f>INFO!$D$19</f>
        <v>0</v>
      </c>
      <c r="U607" s="37">
        <f>INFO!$D$22</f>
        <v>0</v>
      </c>
      <c r="V607" s="37">
        <f>INFO!$D$23</f>
        <v>0</v>
      </c>
      <c r="W607" s="37">
        <f>INFO!$D$24</f>
        <v>0</v>
      </c>
      <c r="X607" s="37">
        <f>INFO!$D$25</f>
        <v>0</v>
      </c>
      <c r="Y607" s="37">
        <f>INFO!$D$26</f>
        <v>0</v>
      </c>
      <c r="Z607" s="37">
        <f>INFO!$D$27</f>
        <v>0</v>
      </c>
      <c r="AA607" s="37">
        <f>INFO!$D$28</f>
        <v>0</v>
      </c>
      <c r="AB607" s="37">
        <f>INFO!$D$29</f>
        <v>0</v>
      </c>
      <c r="AC607" s="54">
        <f>INFO!$J$10</f>
        <v>3812.0250000000001</v>
      </c>
      <c r="AD607" s="37">
        <f>INFO!$J$9</f>
        <v>45.75</v>
      </c>
      <c r="AE607" s="37">
        <f t="shared" si="32"/>
        <v>0</v>
      </c>
    </row>
    <row r="608" spans="1:31">
      <c r="A608" s="37" t="s">
        <v>521</v>
      </c>
      <c r="B608" s="42" t="s">
        <v>297</v>
      </c>
      <c r="C608" s="38">
        <v>10090</v>
      </c>
      <c r="D608" s="104">
        <f>SUMIFS(MACROS!L:L,MACROS!$C:$C,$B608)+SUMIFS(MACROS!L:L,MACROS!$C:$C,"CH.VM.SHSET")</f>
        <v>0</v>
      </c>
      <c r="E608" t="s">
        <v>4</v>
      </c>
      <c r="F608" s="48">
        <f>VLOOKUP(B608,MACROS!C:T,5,FALSE)</f>
        <v>134</v>
      </c>
      <c r="G608" s="104">
        <f>SUMIFS(MACROS!L:L,MACROS!C:C,B608)</f>
        <v>0</v>
      </c>
      <c r="H608" s="48">
        <f t="shared" si="29"/>
        <v>0</v>
      </c>
      <c r="I608" s="37">
        <f>INFO!$D$6</f>
        <v>0</v>
      </c>
      <c r="J608" s="37">
        <f>INFO!$D$7</f>
        <v>0</v>
      </c>
      <c r="K608" s="37">
        <f>INFO!$D$8</f>
        <v>0</v>
      </c>
      <c r="L608" s="37">
        <f>INFO!$D$9</f>
        <v>0</v>
      </c>
      <c r="M608" s="37">
        <f>INFO!$D$10</f>
        <v>0</v>
      </c>
      <c r="N608" s="37">
        <f>INFO!$D$11</f>
        <v>0</v>
      </c>
      <c r="O608" s="37">
        <f>INFO!$D$13</f>
        <v>0</v>
      </c>
      <c r="P608" s="37">
        <f>INFO!$D$14</f>
        <v>0</v>
      </c>
      <c r="Q608" s="37">
        <f>INFO!$D$15</f>
        <v>0</v>
      </c>
      <c r="R608" s="53">
        <f>INFO!$D$17</f>
        <v>0</v>
      </c>
      <c r="S608" s="37">
        <f>INFO!$D$18</f>
        <v>0</v>
      </c>
      <c r="T608" s="37">
        <f>INFO!$D$19</f>
        <v>0</v>
      </c>
      <c r="U608" s="37">
        <f>INFO!$D$22</f>
        <v>0</v>
      </c>
      <c r="V608" s="37">
        <f>INFO!$D$23</f>
        <v>0</v>
      </c>
      <c r="W608" s="37">
        <f>INFO!$D$24</f>
        <v>0</v>
      </c>
      <c r="X608" s="37">
        <f>INFO!$D$25</f>
        <v>0</v>
      </c>
      <c r="Y608" s="37">
        <f>INFO!$D$26</f>
        <v>0</v>
      </c>
      <c r="Z608" s="37">
        <f>INFO!$D$27</f>
        <v>0</v>
      </c>
      <c r="AA608" s="37">
        <f>INFO!$D$28</f>
        <v>0</v>
      </c>
      <c r="AB608" s="37">
        <f>INFO!$D$29</f>
        <v>0</v>
      </c>
      <c r="AC608" s="54">
        <f>INFO!$J$10</f>
        <v>3812.0250000000001</v>
      </c>
      <c r="AD608" s="37">
        <f>INFO!$J$9</f>
        <v>45.75</v>
      </c>
      <c r="AE608" s="37">
        <f t="shared" si="32"/>
        <v>0</v>
      </c>
    </row>
    <row r="609" spans="1:31">
      <c r="A609" s="37" t="s">
        <v>522</v>
      </c>
      <c r="B609" s="42" t="s">
        <v>299</v>
      </c>
      <c r="C609" s="38">
        <v>10090</v>
      </c>
      <c r="D609" s="104">
        <f>SUMIFS(MACROS!L:L,MACROS!$C:$C,$B609)+SUMIFS(MACROS!L:L,MACROS!$C:$C,"CH.VM.SHSET")</f>
        <v>0</v>
      </c>
      <c r="E609" t="s">
        <v>4</v>
      </c>
      <c r="F609" s="48">
        <f>VLOOKUP(B609,MACROS!C:T,5,FALSE)</f>
        <v>144.5</v>
      </c>
      <c r="G609" s="104">
        <f>SUMIFS(MACROS!L:L,MACROS!C:C,B609)</f>
        <v>0</v>
      </c>
      <c r="H609" s="48">
        <f t="shared" si="29"/>
        <v>0</v>
      </c>
      <c r="I609" s="37">
        <f>INFO!$D$6</f>
        <v>0</v>
      </c>
      <c r="J609" s="37">
        <f>INFO!$D$7</f>
        <v>0</v>
      </c>
      <c r="K609" s="37">
        <f>INFO!$D$8</f>
        <v>0</v>
      </c>
      <c r="L609" s="37">
        <f>INFO!$D$9</f>
        <v>0</v>
      </c>
      <c r="M609" s="37">
        <f>INFO!$D$10</f>
        <v>0</v>
      </c>
      <c r="N609" s="37">
        <f>INFO!$D$11</f>
        <v>0</v>
      </c>
      <c r="O609" s="37">
        <f>INFO!$D$13</f>
        <v>0</v>
      </c>
      <c r="P609" s="37">
        <f>INFO!$D$14</f>
        <v>0</v>
      </c>
      <c r="Q609" s="37">
        <f>INFO!$D$15</f>
        <v>0</v>
      </c>
      <c r="R609" s="53">
        <f>INFO!$D$17</f>
        <v>0</v>
      </c>
      <c r="S609" s="37">
        <f>INFO!$D$18</f>
        <v>0</v>
      </c>
      <c r="T609" s="37">
        <f>INFO!$D$19</f>
        <v>0</v>
      </c>
      <c r="U609" s="37">
        <f>INFO!$D$22</f>
        <v>0</v>
      </c>
      <c r="V609" s="37">
        <f>INFO!$D$23</f>
        <v>0</v>
      </c>
      <c r="W609" s="37">
        <f>INFO!$D$24</f>
        <v>0</v>
      </c>
      <c r="X609" s="37">
        <f>INFO!$D$25</f>
        <v>0</v>
      </c>
      <c r="Y609" s="37">
        <f>INFO!$D$26</f>
        <v>0</v>
      </c>
      <c r="Z609" s="37">
        <f>INFO!$D$27</f>
        <v>0</v>
      </c>
      <c r="AA609" s="37">
        <f>INFO!$D$28</f>
        <v>0</v>
      </c>
      <c r="AB609" s="37">
        <f>INFO!$D$29</f>
        <v>0</v>
      </c>
      <c r="AC609" s="54">
        <f>INFO!$J$10</f>
        <v>3812.0250000000001</v>
      </c>
      <c r="AD609" s="37">
        <f>INFO!$J$9</f>
        <v>45.75</v>
      </c>
      <c r="AE609" s="37">
        <f t="shared" si="32"/>
        <v>0</v>
      </c>
    </row>
    <row r="610" spans="1:31">
      <c r="A610" s="91" t="s">
        <v>523</v>
      </c>
      <c r="B610" s="97" t="s">
        <v>301</v>
      </c>
      <c r="C610" s="99">
        <v>10139</v>
      </c>
      <c r="D610" s="103"/>
      <c r="E610" s="91" t="s">
        <v>4</v>
      </c>
      <c r="F610" s="92">
        <f>VLOOKUP(B610,MACROS!C:T,5,FALSE)</f>
        <v>2070</v>
      </c>
      <c r="G610" s="103">
        <f>SUMIFS(MACROS!L:L,MACROS!C:C,B610)</f>
        <v>0</v>
      </c>
      <c r="H610" s="92">
        <f t="shared" si="29"/>
        <v>0</v>
      </c>
      <c r="I610" s="93">
        <f>INFO!$D$6</f>
        <v>0</v>
      </c>
      <c r="J610" s="93">
        <f>INFO!$D$7</f>
        <v>0</v>
      </c>
      <c r="K610" s="93">
        <f>INFO!$D$8</f>
        <v>0</v>
      </c>
      <c r="L610" s="93">
        <f>INFO!$D$9</f>
        <v>0</v>
      </c>
      <c r="M610" s="93">
        <f>INFO!$D$10</f>
        <v>0</v>
      </c>
      <c r="N610" s="93">
        <f>INFO!$D$11</f>
        <v>0</v>
      </c>
      <c r="O610" s="93">
        <f>INFO!$D$13</f>
        <v>0</v>
      </c>
      <c r="P610" s="93">
        <f>INFO!$D$14</f>
        <v>0</v>
      </c>
      <c r="Q610" s="93">
        <f>INFO!$D$15</f>
        <v>0</v>
      </c>
      <c r="R610" s="94">
        <f>INFO!$D$17</f>
        <v>0</v>
      </c>
      <c r="S610" s="93">
        <f>INFO!$D$18</f>
        <v>0</v>
      </c>
      <c r="T610" s="93">
        <f>INFO!$D$19</f>
        <v>0</v>
      </c>
      <c r="U610" s="93">
        <f>INFO!$D$22</f>
        <v>0</v>
      </c>
      <c r="V610" s="93">
        <f>INFO!$D$23</f>
        <v>0</v>
      </c>
      <c r="W610" s="93">
        <f>INFO!$D$24</f>
        <v>0</v>
      </c>
      <c r="X610" s="93">
        <f>INFO!$D$25</f>
        <v>0</v>
      </c>
      <c r="Y610" s="93">
        <f>INFO!$D$26</f>
        <v>0</v>
      </c>
      <c r="Z610" s="93">
        <f>INFO!$D$27</f>
        <v>0</v>
      </c>
      <c r="AA610" s="93">
        <f>INFO!$D$28</f>
        <v>0</v>
      </c>
      <c r="AB610" s="93">
        <f>INFO!$D$29</f>
        <v>0</v>
      </c>
      <c r="AC610" s="95">
        <f>INFO!$J$10</f>
        <v>3812.0250000000001</v>
      </c>
      <c r="AD610" s="93">
        <f>INFO!$J$9</f>
        <v>45.75</v>
      </c>
      <c r="AE610" s="100"/>
    </row>
    <row r="611" spans="1:31">
      <c r="A611" s="37" t="s">
        <v>524</v>
      </c>
      <c r="B611" s="42" t="s">
        <v>303</v>
      </c>
      <c r="C611" s="83">
        <v>10139</v>
      </c>
      <c r="D611" s="104">
        <f>SUMIFS(MACROS!L:L,MACROS!$C:$C,$B611)+SUMIFS(MACROS!L:L,MACROS!$C:$C,"CH.VM.SHDTSET")</f>
        <v>0</v>
      </c>
      <c r="E611" t="s">
        <v>4</v>
      </c>
      <c r="F611" s="48">
        <f>VLOOKUP(B611,MACROS!C:T,5,FALSE)</f>
        <v>178</v>
      </c>
      <c r="G611" s="104">
        <f>SUMIFS(MACROS!L:L,MACROS!C:C,B611)</f>
        <v>0</v>
      </c>
      <c r="H611" s="48">
        <f t="shared" si="29"/>
        <v>0</v>
      </c>
      <c r="I611" s="37">
        <f>INFO!$D$6</f>
        <v>0</v>
      </c>
      <c r="J611" s="37">
        <f>INFO!$D$7</f>
        <v>0</v>
      </c>
      <c r="K611" s="37">
        <f>INFO!$D$8</f>
        <v>0</v>
      </c>
      <c r="L611" s="37">
        <f>INFO!$D$9</f>
        <v>0</v>
      </c>
      <c r="M611" s="37">
        <f>INFO!$D$10</f>
        <v>0</v>
      </c>
      <c r="N611" s="37">
        <f>INFO!$D$11</f>
        <v>0</v>
      </c>
      <c r="O611" s="37">
        <f>INFO!$D$13</f>
        <v>0</v>
      </c>
      <c r="P611" s="37">
        <f>INFO!$D$14</f>
        <v>0</v>
      </c>
      <c r="Q611" s="37">
        <f>INFO!$D$15</f>
        <v>0</v>
      </c>
      <c r="R611" s="53">
        <f>INFO!$D$17</f>
        <v>0</v>
      </c>
      <c r="S611" s="37">
        <f>INFO!$D$18</f>
        <v>0</v>
      </c>
      <c r="T611" s="37">
        <f>INFO!$D$19</f>
        <v>0</v>
      </c>
      <c r="U611" s="37">
        <f>INFO!$D$22</f>
        <v>0</v>
      </c>
      <c r="V611" s="37">
        <f>INFO!$D$23</f>
        <v>0</v>
      </c>
      <c r="W611" s="37">
        <f>INFO!$D$24</f>
        <v>0</v>
      </c>
      <c r="X611" s="37">
        <f>INFO!$D$25</f>
        <v>0</v>
      </c>
      <c r="Y611" s="37">
        <f>INFO!$D$26</f>
        <v>0</v>
      </c>
      <c r="Z611" s="37">
        <f>INFO!$D$27</f>
        <v>0</v>
      </c>
      <c r="AA611" s="37">
        <f>INFO!$D$28</f>
        <v>0</v>
      </c>
      <c r="AB611" s="37">
        <f>INFO!$D$29</f>
        <v>0</v>
      </c>
      <c r="AC611" s="54">
        <f>INFO!$J$10</f>
        <v>3812.0250000000001</v>
      </c>
      <c r="AD611" s="37">
        <f>INFO!$J$9</f>
        <v>45.75</v>
      </c>
      <c r="AE611" s="37">
        <f>IF($G$610&gt;0,10*$G$610/D611,0)</f>
        <v>0</v>
      </c>
    </row>
    <row r="612" spans="1:31">
      <c r="A612" s="37" t="s">
        <v>525</v>
      </c>
      <c r="B612" s="42" t="s">
        <v>305</v>
      </c>
      <c r="C612" s="83">
        <v>10139</v>
      </c>
      <c r="D612" s="104">
        <f>SUMIFS(MACROS!L:L,MACROS!$C:$C,$B612)+SUMIFS(MACROS!L:L,MACROS!$C:$C,"CH.VM.SHDTSET")</f>
        <v>0</v>
      </c>
      <c r="E612" t="s">
        <v>4</v>
      </c>
      <c r="F612" s="48">
        <f>VLOOKUP(B612,MACROS!C:T,5,FALSE)</f>
        <v>165</v>
      </c>
      <c r="G612" s="104">
        <f>SUMIFS(MACROS!L:L,MACROS!C:C,B612)</f>
        <v>0</v>
      </c>
      <c r="H612" s="48">
        <f t="shared" si="29"/>
        <v>0</v>
      </c>
      <c r="I612" s="37">
        <f>INFO!$D$6</f>
        <v>0</v>
      </c>
      <c r="J612" s="37">
        <f>INFO!$D$7</f>
        <v>0</v>
      </c>
      <c r="K612" s="37">
        <f>INFO!$D$8</f>
        <v>0</v>
      </c>
      <c r="L612" s="37">
        <f>INFO!$D$9</f>
        <v>0</v>
      </c>
      <c r="M612" s="37">
        <f>INFO!$D$10</f>
        <v>0</v>
      </c>
      <c r="N612" s="37">
        <f>INFO!$D$11</f>
        <v>0</v>
      </c>
      <c r="O612" s="37">
        <f>INFO!$D$13</f>
        <v>0</v>
      </c>
      <c r="P612" s="37">
        <f>INFO!$D$14</f>
        <v>0</v>
      </c>
      <c r="Q612" s="37">
        <f>INFO!$D$15</f>
        <v>0</v>
      </c>
      <c r="R612" s="53">
        <f>INFO!$D$17</f>
        <v>0</v>
      </c>
      <c r="S612" s="37">
        <f>INFO!$D$18</f>
        <v>0</v>
      </c>
      <c r="T612" s="37">
        <f>INFO!$D$19</f>
        <v>0</v>
      </c>
      <c r="U612" s="37">
        <f>INFO!$D$22</f>
        <v>0</v>
      </c>
      <c r="V612" s="37">
        <f>INFO!$D$23</f>
        <v>0</v>
      </c>
      <c r="W612" s="37">
        <f>INFO!$D$24</f>
        <v>0</v>
      </c>
      <c r="X612" s="37">
        <f>INFO!$D$25</f>
        <v>0</v>
      </c>
      <c r="Y612" s="37">
        <f>INFO!$D$26</f>
        <v>0</v>
      </c>
      <c r="Z612" s="37">
        <f>INFO!$D$27</f>
        <v>0</v>
      </c>
      <c r="AA612" s="37">
        <f>INFO!$D$28</f>
        <v>0</v>
      </c>
      <c r="AB612" s="37">
        <f>INFO!$D$29</f>
        <v>0</v>
      </c>
      <c r="AC612" s="54">
        <f>INFO!$J$10</f>
        <v>3812.0250000000001</v>
      </c>
      <c r="AD612" s="37">
        <f>INFO!$J$9</f>
        <v>45.75</v>
      </c>
      <c r="AE612" s="37">
        <f t="shared" ref="AE612:AE624" si="33">IF($G$610&gt;0,10*$G$610/D612,0)</f>
        <v>0</v>
      </c>
    </row>
    <row r="613" spans="1:31">
      <c r="A613" s="37" t="s">
        <v>526</v>
      </c>
      <c r="B613" s="42" t="s">
        <v>307</v>
      </c>
      <c r="C613" s="83">
        <v>10139</v>
      </c>
      <c r="D613" s="104">
        <f>SUMIFS(MACROS!L:L,MACROS!$C:$C,$B613)+SUMIFS(MACROS!L:L,MACROS!$C:$C,"CH.VM.SHDTSET")</f>
        <v>0</v>
      </c>
      <c r="E613" t="s">
        <v>4</v>
      </c>
      <c r="F613" s="48">
        <f>VLOOKUP(B613,MACROS!C:T,5,FALSE)</f>
        <v>156</v>
      </c>
      <c r="G613" s="104">
        <f>SUMIFS(MACROS!L:L,MACROS!C:C,B613)</f>
        <v>0</v>
      </c>
      <c r="H613" s="48">
        <f t="shared" si="29"/>
        <v>0</v>
      </c>
      <c r="I613" s="37">
        <f>INFO!$D$6</f>
        <v>0</v>
      </c>
      <c r="J613" s="37">
        <f>INFO!$D$7</f>
        <v>0</v>
      </c>
      <c r="K613" s="37">
        <f>INFO!$D$8</f>
        <v>0</v>
      </c>
      <c r="L613" s="37">
        <f>INFO!$D$9</f>
        <v>0</v>
      </c>
      <c r="M613" s="37">
        <f>INFO!$D$10</f>
        <v>0</v>
      </c>
      <c r="N613" s="37">
        <f>INFO!$D$11</f>
        <v>0</v>
      </c>
      <c r="O613" s="37">
        <f>INFO!$D$13</f>
        <v>0</v>
      </c>
      <c r="P613" s="37">
        <f>INFO!$D$14</f>
        <v>0</v>
      </c>
      <c r="Q613" s="37">
        <f>INFO!$D$15</f>
        <v>0</v>
      </c>
      <c r="R613" s="53">
        <f>INFO!$D$17</f>
        <v>0</v>
      </c>
      <c r="S613" s="37">
        <f>INFO!$D$18</f>
        <v>0</v>
      </c>
      <c r="T613" s="37">
        <f>INFO!$D$19</f>
        <v>0</v>
      </c>
      <c r="U613" s="37">
        <f>INFO!$D$22</f>
        <v>0</v>
      </c>
      <c r="V613" s="37">
        <f>INFO!$D$23</f>
        <v>0</v>
      </c>
      <c r="W613" s="37">
        <f>INFO!$D$24</f>
        <v>0</v>
      </c>
      <c r="X613" s="37">
        <f>INFO!$D$25</f>
        <v>0</v>
      </c>
      <c r="Y613" s="37">
        <f>INFO!$D$26</f>
        <v>0</v>
      </c>
      <c r="Z613" s="37">
        <f>INFO!$D$27</f>
        <v>0</v>
      </c>
      <c r="AA613" s="37">
        <f>INFO!$D$28</f>
        <v>0</v>
      </c>
      <c r="AB613" s="37">
        <f>INFO!$D$29</f>
        <v>0</v>
      </c>
      <c r="AC613" s="54">
        <f>INFO!$J$10</f>
        <v>3812.0250000000001</v>
      </c>
      <c r="AD613" s="37">
        <f>INFO!$J$9</f>
        <v>45.75</v>
      </c>
      <c r="AE613" s="37">
        <f t="shared" si="33"/>
        <v>0</v>
      </c>
    </row>
    <row r="614" spans="1:31">
      <c r="A614" t="s">
        <v>527</v>
      </c>
      <c r="B614" s="42" t="s">
        <v>309</v>
      </c>
      <c r="C614" s="83">
        <v>10139</v>
      </c>
      <c r="D614" s="104">
        <f>SUMIFS(MACROS!L:L,MACROS!$C:$C,$B614)+SUMIFS(MACROS!L:L,MACROS!$C:$C,"CH.VM.SHDTSET")</f>
        <v>0</v>
      </c>
      <c r="E614" t="s">
        <v>4</v>
      </c>
      <c r="F614" s="48">
        <f>VLOOKUP(B614,MACROS!C:T,5,FALSE)</f>
        <v>157.5</v>
      </c>
      <c r="G614" s="104">
        <f>SUMIFS(MACROS!L:L,MACROS!C:C,B614)</f>
        <v>0</v>
      </c>
      <c r="H614" s="48">
        <f t="shared" si="29"/>
        <v>0</v>
      </c>
      <c r="I614" s="37">
        <f>INFO!$D$6</f>
        <v>0</v>
      </c>
      <c r="J614" s="37">
        <f>INFO!$D$7</f>
        <v>0</v>
      </c>
      <c r="K614" s="37">
        <f>INFO!$D$8</f>
        <v>0</v>
      </c>
      <c r="L614" s="37">
        <f>INFO!$D$9</f>
        <v>0</v>
      </c>
      <c r="M614" s="37">
        <f>INFO!$D$10</f>
        <v>0</v>
      </c>
      <c r="N614" s="37">
        <f>INFO!$D$11</f>
        <v>0</v>
      </c>
      <c r="O614" s="37">
        <f>INFO!$D$13</f>
        <v>0</v>
      </c>
      <c r="P614" s="37">
        <f>INFO!$D$14</f>
        <v>0</v>
      </c>
      <c r="Q614" s="37">
        <f>INFO!$D$15</f>
        <v>0</v>
      </c>
      <c r="R614" s="53">
        <f>INFO!$D$17</f>
        <v>0</v>
      </c>
      <c r="S614" s="37">
        <f>INFO!$D$18</f>
        <v>0</v>
      </c>
      <c r="T614" s="37">
        <f>INFO!$D$19</f>
        <v>0</v>
      </c>
      <c r="U614" s="37">
        <f>INFO!$D$22</f>
        <v>0</v>
      </c>
      <c r="V614" s="37">
        <f>INFO!$D$23</f>
        <v>0</v>
      </c>
      <c r="W614" s="37">
        <f>INFO!$D$24</f>
        <v>0</v>
      </c>
      <c r="X614" s="37">
        <f>INFO!$D$25</f>
        <v>0</v>
      </c>
      <c r="Y614" s="37">
        <f>INFO!$D$26</f>
        <v>0</v>
      </c>
      <c r="Z614" s="37">
        <f>INFO!$D$27</f>
        <v>0</v>
      </c>
      <c r="AA614" s="37">
        <f>INFO!$D$28</f>
        <v>0</v>
      </c>
      <c r="AB614" s="37">
        <f>INFO!$D$29</f>
        <v>0</v>
      </c>
      <c r="AC614" s="54">
        <f>INFO!$J$10</f>
        <v>3812.0250000000001</v>
      </c>
      <c r="AD614" s="37">
        <f>INFO!$J$9</f>
        <v>45.75</v>
      </c>
      <c r="AE614" s="37">
        <f t="shared" si="33"/>
        <v>0</v>
      </c>
    </row>
    <row r="615" spans="1:31">
      <c r="A615" t="s">
        <v>528</v>
      </c>
      <c r="B615" s="42" t="s">
        <v>311</v>
      </c>
      <c r="C615" s="83">
        <v>10139</v>
      </c>
      <c r="D615" s="104">
        <f>SUMIFS(MACROS!L:L,MACROS!$C:$C,$B615)+SUMIFS(MACROS!L:L,MACROS!$C:$C,"CH.VM.SHDTSET")</f>
        <v>0</v>
      </c>
      <c r="E615" t="s">
        <v>4</v>
      </c>
      <c r="F615" s="48">
        <f>VLOOKUP(B615,MACROS!C:T,5,FALSE)</f>
        <v>191.5</v>
      </c>
      <c r="G615" s="104">
        <f>SUMIFS(MACROS!L:L,MACROS!C:C,B615)</f>
        <v>0</v>
      </c>
      <c r="H615" s="48">
        <f t="shared" si="29"/>
        <v>0</v>
      </c>
      <c r="I615" s="37">
        <f>INFO!$D$6</f>
        <v>0</v>
      </c>
      <c r="J615" s="37">
        <f>INFO!$D$7</f>
        <v>0</v>
      </c>
      <c r="K615" s="37">
        <f>INFO!$D$8</f>
        <v>0</v>
      </c>
      <c r="L615" s="37">
        <f>INFO!$D$9</f>
        <v>0</v>
      </c>
      <c r="M615" s="37">
        <f>INFO!$D$10</f>
        <v>0</v>
      </c>
      <c r="N615" s="37">
        <f>INFO!$D$11</f>
        <v>0</v>
      </c>
      <c r="O615" s="37">
        <f>INFO!$D$13</f>
        <v>0</v>
      </c>
      <c r="P615" s="37">
        <f>INFO!$D$14</f>
        <v>0</v>
      </c>
      <c r="Q615" s="37">
        <f>INFO!$D$15</f>
        <v>0</v>
      </c>
      <c r="R615" s="53">
        <f>INFO!$D$17</f>
        <v>0</v>
      </c>
      <c r="S615" s="37">
        <f>INFO!$D$18</f>
        <v>0</v>
      </c>
      <c r="T615" s="37">
        <f>INFO!$D$19</f>
        <v>0</v>
      </c>
      <c r="U615" s="37">
        <f>INFO!$D$22</f>
        <v>0</v>
      </c>
      <c r="V615" s="37">
        <f>INFO!$D$23</f>
        <v>0</v>
      </c>
      <c r="W615" s="37">
        <f>INFO!$D$24</f>
        <v>0</v>
      </c>
      <c r="X615" s="37">
        <f>INFO!$D$25</f>
        <v>0</v>
      </c>
      <c r="Y615" s="37">
        <f>INFO!$D$26</f>
        <v>0</v>
      </c>
      <c r="Z615" s="37">
        <f>INFO!$D$27</f>
        <v>0</v>
      </c>
      <c r="AA615" s="37">
        <f>INFO!$D$28</f>
        <v>0</v>
      </c>
      <c r="AB615" s="37">
        <f>INFO!$D$29</f>
        <v>0</v>
      </c>
      <c r="AC615" s="54">
        <f>INFO!$J$10</f>
        <v>3812.0250000000001</v>
      </c>
      <c r="AD615" s="37">
        <f>INFO!$J$9</f>
        <v>45.75</v>
      </c>
      <c r="AE615" s="37">
        <f t="shared" si="33"/>
        <v>0</v>
      </c>
    </row>
    <row r="616" spans="1:31">
      <c r="A616" t="s">
        <v>529</v>
      </c>
      <c r="B616" s="42" t="s">
        <v>313</v>
      </c>
      <c r="C616" s="83">
        <v>10139</v>
      </c>
      <c r="D616" s="104">
        <f>SUMIFS(MACROS!L:L,MACROS!$C:$C,$B616)+SUMIFS(MACROS!L:L,MACROS!$C:$C,"CH.VM.SHDTSET")</f>
        <v>0</v>
      </c>
      <c r="E616" t="s">
        <v>4</v>
      </c>
      <c r="F616" s="48">
        <f>VLOOKUP(B616,MACROS!C:T,5,FALSE)</f>
        <v>148</v>
      </c>
      <c r="G616" s="104">
        <f>SUMIFS(MACROS!L:L,MACROS!C:C,B616)</f>
        <v>0</v>
      </c>
      <c r="H616" s="48">
        <f t="shared" si="29"/>
        <v>0</v>
      </c>
      <c r="I616" s="37">
        <f>INFO!$D$6</f>
        <v>0</v>
      </c>
      <c r="J616" s="37">
        <f>INFO!$D$7</f>
        <v>0</v>
      </c>
      <c r="K616" s="37">
        <f>INFO!$D$8</f>
        <v>0</v>
      </c>
      <c r="L616" s="37">
        <f>INFO!$D$9</f>
        <v>0</v>
      </c>
      <c r="M616" s="37">
        <f>INFO!$D$10</f>
        <v>0</v>
      </c>
      <c r="N616" s="37">
        <f>INFO!$D$11</f>
        <v>0</v>
      </c>
      <c r="O616" s="37">
        <f>INFO!$D$13</f>
        <v>0</v>
      </c>
      <c r="P616" s="37">
        <f>INFO!$D$14</f>
        <v>0</v>
      </c>
      <c r="Q616" s="37">
        <f>INFO!$D$15</f>
        <v>0</v>
      </c>
      <c r="R616" s="53">
        <f>INFO!$D$17</f>
        <v>0</v>
      </c>
      <c r="S616" s="37">
        <f>INFO!$D$18</f>
        <v>0</v>
      </c>
      <c r="T616" s="37">
        <f>INFO!$D$19</f>
        <v>0</v>
      </c>
      <c r="U616" s="37">
        <f>INFO!$D$22</f>
        <v>0</v>
      </c>
      <c r="V616" s="37">
        <f>INFO!$D$23</f>
        <v>0</v>
      </c>
      <c r="W616" s="37">
        <f>INFO!$D$24</f>
        <v>0</v>
      </c>
      <c r="X616" s="37">
        <f>INFO!$D$25</f>
        <v>0</v>
      </c>
      <c r="Y616" s="37">
        <f>INFO!$D$26</f>
        <v>0</v>
      </c>
      <c r="Z616" s="37">
        <f>INFO!$D$27</f>
        <v>0</v>
      </c>
      <c r="AA616" s="37">
        <f>INFO!$D$28</f>
        <v>0</v>
      </c>
      <c r="AB616" s="37">
        <f>INFO!$D$29</f>
        <v>0</v>
      </c>
      <c r="AC616" s="54">
        <f>INFO!$J$10</f>
        <v>3812.0250000000001</v>
      </c>
      <c r="AD616" s="37">
        <f>INFO!$J$9</f>
        <v>45.75</v>
      </c>
      <c r="AE616" s="37">
        <f t="shared" si="33"/>
        <v>0</v>
      </c>
    </row>
    <row r="617" spans="1:31">
      <c r="A617" t="s">
        <v>530</v>
      </c>
      <c r="B617" s="42" t="s">
        <v>315</v>
      </c>
      <c r="C617" s="83">
        <v>10139</v>
      </c>
      <c r="D617" s="104">
        <f>SUMIFS(MACROS!L:L,MACROS!$C:$C,$B617)+SUMIFS(MACROS!L:L,MACROS!$C:$C,"CH.VM.SHDTSET")</f>
        <v>0</v>
      </c>
      <c r="E617" t="s">
        <v>4</v>
      </c>
      <c r="F617" s="48">
        <f>VLOOKUP(B617,MACROS!C:T,5,FALSE)</f>
        <v>154.5</v>
      </c>
      <c r="G617" s="104">
        <f>SUMIFS(MACROS!L:L,MACROS!C:C,B617)</f>
        <v>0</v>
      </c>
      <c r="H617" s="48">
        <f t="shared" si="29"/>
        <v>0</v>
      </c>
      <c r="I617" s="37">
        <f>INFO!$D$6</f>
        <v>0</v>
      </c>
      <c r="J617" s="37">
        <f>INFO!$D$7</f>
        <v>0</v>
      </c>
      <c r="K617" s="37">
        <f>INFO!$D$8</f>
        <v>0</v>
      </c>
      <c r="L617" s="37">
        <f>INFO!$D$9</f>
        <v>0</v>
      </c>
      <c r="M617" s="37">
        <f>INFO!$D$10</f>
        <v>0</v>
      </c>
      <c r="N617" s="37">
        <f>INFO!$D$11</f>
        <v>0</v>
      </c>
      <c r="O617" s="37">
        <f>INFO!$D$13</f>
        <v>0</v>
      </c>
      <c r="P617" s="37">
        <f>INFO!$D$14</f>
        <v>0</v>
      </c>
      <c r="Q617" s="37">
        <f>INFO!$D$15</f>
        <v>0</v>
      </c>
      <c r="R617" s="53">
        <f>INFO!$D$17</f>
        <v>0</v>
      </c>
      <c r="S617" s="37">
        <f>INFO!$D$18</f>
        <v>0</v>
      </c>
      <c r="T617" s="37">
        <f>INFO!$D$19</f>
        <v>0</v>
      </c>
      <c r="U617" s="37">
        <f>INFO!$D$22</f>
        <v>0</v>
      </c>
      <c r="V617" s="37">
        <f>INFO!$D$23</f>
        <v>0</v>
      </c>
      <c r="W617" s="37">
        <f>INFO!$D$24</f>
        <v>0</v>
      </c>
      <c r="X617" s="37">
        <f>INFO!$D$25</f>
        <v>0</v>
      </c>
      <c r="Y617" s="37">
        <f>INFO!$D$26</f>
        <v>0</v>
      </c>
      <c r="Z617" s="37">
        <f>INFO!$D$27</f>
        <v>0</v>
      </c>
      <c r="AA617" s="37">
        <f>INFO!$D$28</f>
        <v>0</v>
      </c>
      <c r="AB617" s="37">
        <f>INFO!$D$29</f>
        <v>0</v>
      </c>
      <c r="AC617" s="54">
        <f>INFO!$J$10</f>
        <v>3812.0250000000001</v>
      </c>
      <c r="AD617" s="37">
        <f>INFO!$J$9</f>
        <v>45.75</v>
      </c>
      <c r="AE617" s="37">
        <f t="shared" si="33"/>
        <v>0</v>
      </c>
    </row>
    <row r="618" spans="1:31">
      <c r="A618" t="s">
        <v>531</v>
      </c>
      <c r="B618" s="42" t="s">
        <v>317</v>
      </c>
      <c r="C618" s="83">
        <v>10139</v>
      </c>
      <c r="D618" s="104">
        <f>SUMIFS(MACROS!L:L,MACROS!$C:$C,$B618)+SUMIFS(MACROS!L:L,MACROS!$C:$C,"CH.VM.SHDTSET")</f>
        <v>0</v>
      </c>
      <c r="E618" t="s">
        <v>4</v>
      </c>
      <c r="F618" s="48">
        <f>VLOOKUP(B618,MACROS!C:T,5,FALSE)</f>
        <v>143</v>
      </c>
      <c r="G618" s="104">
        <f>SUMIFS(MACROS!L:L,MACROS!C:C,B618)</f>
        <v>0</v>
      </c>
      <c r="H618" s="48">
        <f t="shared" si="29"/>
        <v>0</v>
      </c>
      <c r="I618" s="37">
        <f>INFO!$D$6</f>
        <v>0</v>
      </c>
      <c r="J618" s="37">
        <f>INFO!$D$7</f>
        <v>0</v>
      </c>
      <c r="K618" s="37">
        <f>INFO!$D$8</f>
        <v>0</v>
      </c>
      <c r="L618" s="37">
        <f>INFO!$D$9</f>
        <v>0</v>
      </c>
      <c r="M618" s="37">
        <f>INFO!$D$10</f>
        <v>0</v>
      </c>
      <c r="N618" s="37">
        <f>INFO!$D$11</f>
        <v>0</v>
      </c>
      <c r="O618" s="37">
        <f>INFO!$D$13</f>
        <v>0</v>
      </c>
      <c r="P618" s="37">
        <f>INFO!$D$14</f>
        <v>0</v>
      </c>
      <c r="Q618" s="37">
        <f>INFO!$D$15</f>
        <v>0</v>
      </c>
      <c r="R618" s="53">
        <f>INFO!$D$17</f>
        <v>0</v>
      </c>
      <c r="S618" s="37">
        <f>INFO!$D$18</f>
        <v>0</v>
      </c>
      <c r="T618" s="37">
        <f>INFO!$D$19</f>
        <v>0</v>
      </c>
      <c r="U618" s="37">
        <f>INFO!$D$22</f>
        <v>0</v>
      </c>
      <c r="V618" s="37">
        <f>INFO!$D$23</f>
        <v>0</v>
      </c>
      <c r="W618" s="37">
        <f>INFO!$D$24</f>
        <v>0</v>
      </c>
      <c r="X618" s="37">
        <f>INFO!$D$25</f>
        <v>0</v>
      </c>
      <c r="Y618" s="37">
        <f>INFO!$D$26</f>
        <v>0</v>
      </c>
      <c r="Z618" s="37">
        <f>INFO!$D$27</f>
        <v>0</v>
      </c>
      <c r="AA618" s="37">
        <f>INFO!$D$28</f>
        <v>0</v>
      </c>
      <c r="AB618" s="37">
        <f>INFO!$D$29</f>
        <v>0</v>
      </c>
      <c r="AC618" s="54">
        <f>INFO!$J$10</f>
        <v>3812.0250000000001</v>
      </c>
      <c r="AD618" s="37">
        <f>INFO!$J$9</f>
        <v>45.75</v>
      </c>
      <c r="AE618" s="37">
        <f t="shared" si="33"/>
        <v>0</v>
      </c>
    </row>
    <row r="619" spans="1:31">
      <c r="A619" t="s">
        <v>532</v>
      </c>
      <c r="B619" s="42" t="s">
        <v>319</v>
      </c>
      <c r="C619" s="83">
        <v>10139</v>
      </c>
      <c r="D619" s="104">
        <f>SUMIFS(MACROS!L:L,MACROS!$C:$C,$B619)+SUMIFS(MACROS!L:L,MACROS!$C:$C,"CH.VM.SHDTSET")</f>
        <v>0</v>
      </c>
      <c r="E619" t="s">
        <v>4</v>
      </c>
      <c r="F619" s="48">
        <f>VLOOKUP(B619,MACROS!C:T,5,FALSE)</f>
        <v>174.5</v>
      </c>
      <c r="G619" s="104">
        <f>SUMIFS(MACROS!L:L,MACROS!C:C,B619)</f>
        <v>0</v>
      </c>
      <c r="H619" s="48">
        <f t="shared" si="29"/>
        <v>0</v>
      </c>
      <c r="I619" s="37">
        <f>INFO!$D$6</f>
        <v>0</v>
      </c>
      <c r="J619" s="37">
        <f>INFO!$D$7</f>
        <v>0</v>
      </c>
      <c r="K619" s="37">
        <f>INFO!$D$8</f>
        <v>0</v>
      </c>
      <c r="L619" s="37">
        <f>INFO!$D$9</f>
        <v>0</v>
      </c>
      <c r="M619" s="37">
        <f>INFO!$D$10</f>
        <v>0</v>
      </c>
      <c r="N619" s="37">
        <f>INFO!$D$11</f>
        <v>0</v>
      </c>
      <c r="O619" s="37">
        <f>INFO!$D$13</f>
        <v>0</v>
      </c>
      <c r="P619" s="37">
        <f>INFO!$D$14</f>
        <v>0</v>
      </c>
      <c r="Q619" s="37">
        <f>INFO!$D$15</f>
        <v>0</v>
      </c>
      <c r="R619" s="53">
        <f>INFO!$D$17</f>
        <v>0</v>
      </c>
      <c r="S619" s="37">
        <f>INFO!$D$18</f>
        <v>0</v>
      </c>
      <c r="T619" s="37">
        <f>INFO!$D$19</f>
        <v>0</v>
      </c>
      <c r="U619" s="37">
        <f>INFO!$D$22</f>
        <v>0</v>
      </c>
      <c r="V619" s="37">
        <f>INFO!$D$23</f>
        <v>0</v>
      </c>
      <c r="W619" s="37">
        <f>INFO!$D$24</f>
        <v>0</v>
      </c>
      <c r="X619" s="37">
        <f>INFO!$D$25</f>
        <v>0</v>
      </c>
      <c r="Y619" s="37">
        <f>INFO!$D$26</f>
        <v>0</v>
      </c>
      <c r="Z619" s="37">
        <f>INFO!$D$27</f>
        <v>0</v>
      </c>
      <c r="AA619" s="37">
        <f>INFO!$D$28</f>
        <v>0</v>
      </c>
      <c r="AB619" s="37">
        <f>INFO!$D$29</f>
        <v>0</v>
      </c>
      <c r="AC619" s="54">
        <f>INFO!$J$10</f>
        <v>3812.0250000000001</v>
      </c>
      <c r="AD619" s="37">
        <f>INFO!$J$9</f>
        <v>45.75</v>
      </c>
      <c r="AE619" s="37">
        <f t="shared" si="33"/>
        <v>0</v>
      </c>
    </row>
    <row r="620" spans="1:31">
      <c r="A620" t="s">
        <v>533</v>
      </c>
      <c r="B620" s="42" t="s">
        <v>321</v>
      </c>
      <c r="C620" s="83">
        <v>10139</v>
      </c>
      <c r="D620" s="104">
        <f>SUMIFS(MACROS!L:L,MACROS!$C:$C,$B620)+SUMIFS(MACROS!L:L,MACROS!$C:$C,"CH.VM.SHDTSET")</f>
        <v>0</v>
      </c>
      <c r="E620" t="s">
        <v>4</v>
      </c>
      <c r="F620" s="48">
        <f>VLOOKUP(B620,MACROS!C:T,5,FALSE)</f>
        <v>138</v>
      </c>
      <c r="G620" s="104">
        <f>SUMIFS(MACROS!L:L,MACROS!C:C,B620)</f>
        <v>0</v>
      </c>
      <c r="H620" s="48">
        <f t="shared" si="29"/>
        <v>0</v>
      </c>
      <c r="I620" s="37">
        <f>INFO!$D$6</f>
        <v>0</v>
      </c>
      <c r="J620" s="37">
        <f>INFO!$D$7</f>
        <v>0</v>
      </c>
      <c r="K620" s="37">
        <f>INFO!$D$8</f>
        <v>0</v>
      </c>
      <c r="L620" s="37">
        <f>INFO!$D$9</f>
        <v>0</v>
      </c>
      <c r="M620" s="37">
        <f>INFO!$D$10</f>
        <v>0</v>
      </c>
      <c r="N620" s="37">
        <f>INFO!$D$11</f>
        <v>0</v>
      </c>
      <c r="O620" s="37">
        <f>INFO!$D$13</f>
        <v>0</v>
      </c>
      <c r="P620" s="37">
        <f>INFO!$D$14</f>
        <v>0</v>
      </c>
      <c r="Q620" s="37">
        <f>INFO!$D$15</f>
        <v>0</v>
      </c>
      <c r="R620" s="53">
        <f>INFO!$D$17</f>
        <v>0</v>
      </c>
      <c r="S620" s="37">
        <f>INFO!$D$18</f>
        <v>0</v>
      </c>
      <c r="T620" s="37">
        <f>INFO!$D$19</f>
        <v>0</v>
      </c>
      <c r="U620" s="37">
        <f>INFO!$D$22</f>
        <v>0</v>
      </c>
      <c r="V620" s="37">
        <f>INFO!$D$23</f>
        <v>0</v>
      </c>
      <c r="W620" s="37">
        <f>INFO!$D$24</f>
        <v>0</v>
      </c>
      <c r="X620" s="37">
        <f>INFO!$D$25</f>
        <v>0</v>
      </c>
      <c r="Y620" s="37">
        <f>INFO!$D$26</f>
        <v>0</v>
      </c>
      <c r="Z620" s="37">
        <f>INFO!$D$27</f>
        <v>0</v>
      </c>
      <c r="AA620" s="37">
        <f>INFO!$D$28</f>
        <v>0</v>
      </c>
      <c r="AB620" s="37">
        <f>INFO!$D$29</f>
        <v>0</v>
      </c>
      <c r="AC620" s="54">
        <f>INFO!$J$10</f>
        <v>3812.0250000000001</v>
      </c>
      <c r="AD620" s="37">
        <f>INFO!$J$9</f>
        <v>45.75</v>
      </c>
      <c r="AE620" s="37">
        <f t="shared" si="33"/>
        <v>0</v>
      </c>
    </row>
    <row r="621" spans="1:31">
      <c r="A621" t="s">
        <v>534</v>
      </c>
      <c r="B621" s="42" t="s">
        <v>323</v>
      </c>
      <c r="C621" s="83">
        <v>10139</v>
      </c>
      <c r="D621" s="104">
        <f>SUMIFS(MACROS!L:L,MACROS!$C:$C,$B621)+SUMIFS(MACROS!L:L,MACROS!$C:$C,"CH.VM.SHDTSET")</f>
        <v>0</v>
      </c>
      <c r="E621" t="s">
        <v>4</v>
      </c>
      <c r="F621" s="48">
        <f>VLOOKUP(B621,MACROS!C:T,5,FALSE)</f>
        <v>154</v>
      </c>
      <c r="G621" s="104">
        <f>SUMIFS(MACROS!L:L,MACROS!C:C,B621)</f>
        <v>0</v>
      </c>
      <c r="H621" s="48">
        <f t="shared" si="29"/>
        <v>0</v>
      </c>
      <c r="I621" s="37">
        <f>INFO!$D$6</f>
        <v>0</v>
      </c>
      <c r="J621" s="37">
        <f>INFO!$D$7</f>
        <v>0</v>
      </c>
      <c r="K621" s="37">
        <f>INFO!$D$8</f>
        <v>0</v>
      </c>
      <c r="L621" s="37">
        <f>INFO!$D$9</f>
        <v>0</v>
      </c>
      <c r="M621" s="37">
        <f>INFO!$D$10</f>
        <v>0</v>
      </c>
      <c r="N621" s="37">
        <f>INFO!$D$11</f>
        <v>0</v>
      </c>
      <c r="O621" s="37">
        <f>INFO!$D$13</f>
        <v>0</v>
      </c>
      <c r="P621" s="37">
        <f>INFO!$D$14</f>
        <v>0</v>
      </c>
      <c r="Q621" s="37">
        <f>INFO!$D$15</f>
        <v>0</v>
      </c>
      <c r="R621" s="53">
        <f>INFO!$D$17</f>
        <v>0</v>
      </c>
      <c r="S621" s="37">
        <f>INFO!$D$18</f>
        <v>0</v>
      </c>
      <c r="T621" s="37">
        <f>INFO!$D$19</f>
        <v>0</v>
      </c>
      <c r="U621" s="37">
        <f>INFO!$D$22</f>
        <v>0</v>
      </c>
      <c r="V621" s="37">
        <f>INFO!$D$23</f>
        <v>0</v>
      </c>
      <c r="W621" s="37">
        <f>INFO!$D$24</f>
        <v>0</v>
      </c>
      <c r="X621" s="37">
        <f>INFO!$D$25</f>
        <v>0</v>
      </c>
      <c r="Y621" s="37">
        <f>INFO!$D$26</f>
        <v>0</v>
      </c>
      <c r="Z621" s="37">
        <f>INFO!$D$27</f>
        <v>0</v>
      </c>
      <c r="AA621" s="37">
        <f>INFO!$D$28</f>
        <v>0</v>
      </c>
      <c r="AB621" s="37">
        <f>INFO!$D$29</f>
        <v>0</v>
      </c>
      <c r="AC621" s="54">
        <f>INFO!$J$10</f>
        <v>3812.0250000000001</v>
      </c>
      <c r="AD621" s="37">
        <f>INFO!$J$9</f>
        <v>45.75</v>
      </c>
      <c r="AE621" s="37">
        <f t="shared" si="33"/>
        <v>0</v>
      </c>
    </row>
    <row r="622" spans="1:31">
      <c r="A622" t="s">
        <v>535</v>
      </c>
      <c r="B622" s="42" t="s">
        <v>325</v>
      </c>
      <c r="C622" s="83">
        <v>10139</v>
      </c>
      <c r="D622" s="104">
        <f>SUMIFS(MACROS!L:L,MACROS!$C:$C,$B622)+SUMIFS(MACROS!L:L,MACROS!$C:$C,"CH.VM.SHDTSET")</f>
        <v>0</v>
      </c>
      <c r="E622" t="s">
        <v>4</v>
      </c>
      <c r="F622" s="48">
        <f>VLOOKUP(B622,MACROS!C:T,5,FALSE)</f>
        <v>196.5</v>
      </c>
      <c r="G622" s="104">
        <f>SUMIFS(MACROS!L:L,MACROS!C:C,B622)</f>
        <v>0</v>
      </c>
      <c r="H622" s="48">
        <f t="shared" si="29"/>
        <v>0</v>
      </c>
      <c r="I622" s="37">
        <f>INFO!$D$6</f>
        <v>0</v>
      </c>
      <c r="J622" s="37">
        <f>INFO!$D$7</f>
        <v>0</v>
      </c>
      <c r="K622" s="37">
        <f>INFO!$D$8</f>
        <v>0</v>
      </c>
      <c r="L622" s="37">
        <f>INFO!$D$9</f>
        <v>0</v>
      </c>
      <c r="M622" s="37">
        <f>INFO!$D$10</f>
        <v>0</v>
      </c>
      <c r="N622" s="37">
        <f>INFO!$D$11</f>
        <v>0</v>
      </c>
      <c r="O622" s="37">
        <f>INFO!$D$13</f>
        <v>0</v>
      </c>
      <c r="P622" s="37">
        <f>INFO!$D$14</f>
        <v>0</v>
      </c>
      <c r="Q622" s="37">
        <f>INFO!$D$15</f>
        <v>0</v>
      </c>
      <c r="R622" s="53">
        <f>INFO!$D$17</f>
        <v>0</v>
      </c>
      <c r="S622" s="37">
        <f>INFO!$D$18</f>
        <v>0</v>
      </c>
      <c r="T622" s="37">
        <f>INFO!$D$19</f>
        <v>0</v>
      </c>
      <c r="U622" s="37">
        <f>INFO!$D$22</f>
        <v>0</v>
      </c>
      <c r="V622" s="37">
        <f>INFO!$D$23</f>
        <v>0</v>
      </c>
      <c r="W622" s="37">
        <f>INFO!$D$24</f>
        <v>0</v>
      </c>
      <c r="X622" s="37">
        <f>INFO!$D$25</f>
        <v>0</v>
      </c>
      <c r="Y622" s="37">
        <f>INFO!$D$26</f>
        <v>0</v>
      </c>
      <c r="Z622" s="37">
        <f>INFO!$D$27</f>
        <v>0</v>
      </c>
      <c r="AA622" s="37">
        <f>INFO!$D$28</f>
        <v>0</v>
      </c>
      <c r="AB622" s="37">
        <f>INFO!$D$29</f>
        <v>0</v>
      </c>
      <c r="AC622" s="54">
        <f>INFO!$J$10</f>
        <v>3812.0250000000001</v>
      </c>
      <c r="AD622" s="37">
        <f>INFO!$J$9</f>
        <v>45.75</v>
      </c>
      <c r="AE622" s="37">
        <f t="shared" si="33"/>
        <v>0</v>
      </c>
    </row>
    <row r="623" spans="1:31">
      <c r="A623" t="s">
        <v>536</v>
      </c>
      <c r="B623" s="42" t="s">
        <v>327</v>
      </c>
      <c r="C623" s="83">
        <v>10139</v>
      </c>
      <c r="D623" s="104">
        <f>SUMIFS(MACROS!L:L,MACROS!$C:$C,$B623)+SUMIFS(MACROS!L:L,MACROS!$C:$C,"CH.VM.SHDTSET")</f>
        <v>0</v>
      </c>
      <c r="E623" t="s">
        <v>4</v>
      </c>
      <c r="F623" s="48">
        <f>VLOOKUP(B623,MACROS!C:T,5,FALSE)</f>
        <v>166</v>
      </c>
      <c r="G623" s="104">
        <f>SUMIFS(MACROS!L:L,MACROS!C:C,B623)</f>
        <v>0</v>
      </c>
      <c r="H623" s="48">
        <f t="shared" si="29"/>
        <v>0</v>
      </c>
      <c r="I623" s="37">
        <f>INFO!$D$6</f>
        <v>0</v>
      </c>
      <c r="J623" s="37">
        <f>INFO!$D$7</f>
        <v>0</v>
      </c>
      <c r="K623" s="37">
        <f>INFO!$D$8</f>
        <v>0</v>
      </c>
      <c r="L623" s="37">
        <f>INFO!$D$9</f>
        <v>0</v>
      </c>
      <c r="M623" s="37">
        <f>INFO!$D$10</f>
        <v>0</v>
      </c>
      <c r="N623" s="37">
        <f>INFO!$D$11</f>
        <v>0</v>
      </c>
      <c r="O623" s="37">
        <f>INFO!$D$13</f>
        <v>0</v>
      </c>
      <c r="P623" s="37">
        <f>INFO!$D$14</f>
        <v>0</v>
      </c>
      <c r="Q623" s="37">
        <f>INFO!$D$15</f>
        <v>0</v>
      </c>
      <c r="R623" s="53">
        <f>INFO!$D$17</f>
        <v>0</v>
      </c>
      <c r="S623" s="37">
        <f>INFO!$D$18</f>
        <v>0</v>
      </c>
      <c r="T623" s="37">
        <f>INFO!$D$19</f>
        <v>0</v>
      </c>
      <c r="U623" s="37">
        <f>INFO!$D$22</f>
        <v>0</v>
      </c>
      <c r="V623" s="37">
        <f>INFO!$D$23</f>
        <v>0</v>
      </c>
      <c r="W623" s="37">
        <f>INFO!$D$24</f>
        <v>0</v>
      </c>
      <c r="X623" s="37">
        <f>INFO!$D$25</f>
        <v>0</v>
      </c>
      <c r="Y623" s="37">
        <f>INFO!$D$26</f>
        <v>0</v>
      </c>
      <c r="Z623" s="37">
        <f>INFO!$D$27</f>
        <v>0</v>
      </c>
      <c r="AA623" s="37">
        <f>INFO!$D$28</f>
        <v>0</v>
      </c>
      <c r="AB623" s="37">
        <f>INFO!$D$29</f>
        <v>0</v>
      </c>
      <c r="AC623" s="54">
        <f>INFO!$J$10</f>
        <v>3812.0250000000001</v>
      </c>
      <c r="AD623" s="37">
        <f>INFO!$J$9</f>
        <v>45.75</v>
      </c>
      <c r="AE623" s="37">
        <f t="shared" si="33"/>
        <v>0</v>
      </c>
    </row>
    <row r="624" spans="1:31">
      <c r="A624" s="37" t="s">
        <v>537</v>
      </c>
      <c r="B624" s="42" t="s">
        <v>329</v>
      </c>
      <c r="C624" s="83">
        <v>10139</v>
      </c>
      <c r="D624" s="104">
        <f>SUMIFS(MACROS!L:L,MACROS!$C:$C,$B624)+SUMIFS(MACROS!L:L,MACROS!$C:$C,"CH.VM.SHDTSET")</f>
        <v>0</v>
      </c>
      <c r="E624" t="s">
        <v>4</v>
      </c>
      <c r="F624" s="48">
        <f>VLOOKUP(B624,MACROS!C:T,5,FALSE)</f>
        <v>177.5</v>
      </c>
      <c r="G624" s="104">
        <f>SUMIFS(MACROS!L:L,MACROS!C:C,B624)</f>
        <v>0</v>
      </c>
      <c r="H624" s="48">
        <f t="shared" si="29"/>
        <v>0</v>
      </c>
      <c r="I624" s="37">
        <f>INFO!$D$6</f>
        <v>0</v>
      </c>
      <c r="J624" s="37">
        <f>INFO!$D$7</f>
        <v>0</v>
      </c>
      <c r="K624" s="37">
        <f>INFO!$D$8</f>
        <v>0</v>
      </c>
      <c r="L624" s="37">
        <f>INFO!$D$9</f>
        <v>0</v>
      </c>
      <c r="M624" s="37">
        <f>INFO!$D$10</f>
        <v>0</v>
      </c>
      <c r="N624" s="37">
        <f>INFO!$D$11</f>
        <v>0</v>
      </c>
      <c r="O624" s="37">
        <f>INFO!$D$13</f>
        <v>0</v>
      </c>
      <c r="P624" s="37">
        <f>INFO!$D$14</f>
        <v>0</v>
      </c>
      <c r="Q624" s="37">
        <f>INFO!$D$15</f>
        <v>0</v>
      </c>
      <c r="R624" s="53">
        <f>INFO!$D$17</f>
        <v>0</v>
      </c>
      <c r="S624" s="37">
        <f>INFO!$D$18</f>
        <v>0</v>
      </c>
      <c r="T624" s="37">
        <f>INFO!$D$19</f>
        <v>0</v>
      </c>
      <c r="U624" s="37">
        <f>INFO!$D$22</f>
        <v>0</v>
      </c>
      <c r="V624" s="37">
        <f>INFO!$D$23</f>
        <v>0</v>
      </c>
      <c r="W624" s="37">
        <f>INFO!$D$24</f>
        <v>0</v>
      </c>
      <c r="X624" s="37">
        <f>INFO!$D$25</f>
        <v>0</v>
      </c>
      <c r="Y624" s="37">
        <f>INFO!$D$26</f>
        <v>0</v>
      </c>
      <c r="Z624" s="37">
        <f>INFO!$D$27</f>
        <v>0</v>
      </c>
      <c r="AA624" s="37">
        <f>INFO!$D$28</f>
        <v>0</v>
      </c>
      <c r="AB624" s="37">
        <f>INFO!$D$29</f>
        <v>0</v>
      </c>
      <c r="AC624" s="54">
        <f>INFO!$J$10</f>
        <v>3812.0250000000001</v>
      </c>
      <c r="AD624" s="37">
        <f>INFO!$J$9</f>
        <v>45.75</v>
      </c>
      <c r="AE624" s="37">
        <f t="shared" si="33"/>
        <v>0</v>
      </c>
    </row>
    <row r="625" spans="1:31">
      <c r="A625" s="91" t="s">
        <v>508</v>
      </c>
      <c r="B625" s="97" t="s">
        <v>270</v>
      </c>
      <c r="C625" s="98">
        <v>10089</v>
      </c>
      <c r="D625" s="103"/>
      <c r="E625" s="91" t="s">
        <v>5</v>
      </c>
      <c r="F625" s="92">
        <f>VLOOKUP(B625,MACROS!C:T,5,FALSE)</f>
        <v>1686.5</v>
      </c>
      <c r="G625" s="103">
        <f>SUMIFS(MACROS!M:M,MACROS!C:C,B625)</f>
        <v>0</v>
      </c>
      <c r="H625" s="92">
        <f t="shared" ref="H625:H684" si="34">F625*G625</f>
        <v>0</v>
      </c>
      <c r="I625" s="93">
        <f>INFO!$D$6</f>
        <v>0</v>
      </c>
      <c r="J625" s="93">
        <f>INFO!$D$7</f>
        <v>0</v>
      </c>
      <c r="K625" s="93">
        <f>INFO!$D$8</f>
        <v>0</v>
      </c>
      <c r="L625" s="93">
        <f>INFO!$D$9</f>
        <v>0</v>
      </c>
      <c r="M625" s="93">
        <f>INFO!$D$10</f>
        <v>0</v>
      </c>
      <c r="N625" s="93">
        <f>INFO!$D$11</f>
        <v>0</v>
      </c>
      <c r="O625" s="93">
        <f>INFO!$D$13</f>
        <v>0</v>
      </c>
      <c r="P625" s="93">
        <f>INFO!$D$14</f>
        <v>0</v>
      </c>
      <c r="Q625" s="93">
        <f>INFO!$D$15</f>
        <v>0</v>
      </c>
      <c r="R625" s="94">
        <f>INFO!$D$17</f>
        <v>0</v>
      </c>
      <c r="S625" s="93">
        <f>INFO!$D$18</f>
        <v>0</v>
      </c>
      <c r="T625" s="93">
        <f>INFO!$D$19</f>
        <v>0</v>
      </c>
      <c r="U625" s="93">
        <f>INFO!$D$22</f>
        <v>0</v>
      </c>
      <c r="V625" s="93">
        <f>INFO!$D$23</f>
        <v>0</v>
      </c>
      <c r="W625" s="93">
        <f>INFO!$D$24</f>
        <v>0</v>
      </c>
      <c r="X625" s="93">
        <f>INFO!$D$25</f>
        <v>0</v>
      </c>
      <c r="Y625" s="93">
        <f>INFO!$D$26</f>
        <v>0</v>
      </c>
      <c r="Z625" s="93">
        <f>INFO!$D$27</f>
        <v>0</v>
      </c>
      <c r="AA625" s="93">
        <f>INFO!$D$28</f>
        <v>0</v>
      </c>
      <c r="AB625" s="93">
        <f>INFO!$D$29</f>
        <v>0</v>
      </c>
      <c r="AC625" s="95">
        <f>INFO!$J$10</f>
        <v>3812.0250000000001</v>
      </c>
      <c r="AD625" s="93">
        <f>INFO!$J$9</f>
        <v>45.75</v>
      </c>
      <c r="AE625" s="100"/>
    </row>
    <row r="626" spans="1:31">
      <c r="A626" s="37" t="s">
        <v>509</v>
      </c>
      <c r="B626" s="42" t="s">
        <v>273</v>
      </c>
      <c r="C626" s="38">
        <v>10089</v>
      </c>
      <c r="D626" s="104">
        <f>SUMIFS(MACROS!M:M,MACROS!$C:$C,$B626)+SUMIFS(MACROS!M:M,MACROS!$C:$C,"CH.VM.SHSET")</f>
        <v>0</v>
      </c>
      <c r="E626" t="s">
        <v>5</v>
      </c>
      <c r="F626" s="48">
        <f>VLOOKUP(B626,MACROS!C:T,5,FALSE)</f>
        <v>144.5</v>
      </c>
      <c r="G626" s="104">
        <f>SUMIFS(MACROS!M:M,MACROS!C:C,B626)</f>
        <v>0</v>
      </c>
      <c r="H626" s="48">
        <f t="shared" si="34"/>
        <v>0</v>
      </c>
      <c r="I626" s="37">
        <f>INFO!$D$6</f>
        <v>0</v>
      </c>
      <c r="J626" s="37">
        <f>INFO!$D$7</f>
        <v>0</v>
      </c>
      <c r="K626" s="37">
        <f>INFO!$D$8</f>
        <v>0</v>
      </c>
      <c r="L626" s="37">
        <f>INFO!$D$9</f>
        <v>0</v>
      </c>
      <c r="M626" s="37">
        <f>INFO!$D$10</f>
        <v>0</v>
      </c>
      <c r="N626" s="37">
        <f>INFO!$D$11</f>
        <v>0</v>
      </c>
      <c r="O626" s="37">
        <f>INFO!$D$13</f>
        <v>0</v>
      </c>
      <c r="P626" s="37">
        <f>INFO!$D$14</f>
        <v>0</v>
      </c>
      <c r="Q626" s="37">
        <f>INFO!$D$15</f>
        <v>0</v>
      </c>
      <c r="R626" s="53">
        <f>INFO!$D$17</f>
        <v>0</v>
      </c>
      <c r="S626" s="37">
        <f>INFO!$D$18</f>
        <v>0</v>
      </c>
      <c r="T626" s="37">
        <f>INFO!$D$19</f>
        <v>0</v>
      </c>
      <c r="U626" s="37">
        <f>INFO!$D$22</f>
        <v>0</v>
      </c>
      <c r="V626" s="37">
        <f>INFO!$D$23</f>
        <v>0</v>
      </c>
      <c r="W626" s="37">
        <f>INFO!$D$24</f>
        <v>0</v>
      </c>
      <c r="X626" s="37">
        <f>INFO!$D$25</f>
        <v>0</v>
      </c>
      <c r="Y626" s="37">
        <f>INFO!$D$26</f>
        <v>0</v>
      </c>
      <c r="Z626" s="37">
        <f>INFO!$D$27</f>
        <v>0</v>
      </c>
      <c r="AA626" s="37">
        <f>INFO!$D$28</f>
        <v>0</v>
      </c>
      <c r="AB626" s="37">
        <f>INFO!$D$29</f>
        <v>0</v>
      </c>
      <c r="AC626" s="54">
        <f>INFO!$J$10</f>
        <v>3812.0250000000001</v>
      </c>
      <c r="AD626" s="37">
        <f>INFO!$J$9</f>
        <v>45.75</v>
      </c>
      <c r="AE626" s="37">
        <f>IF($G$625&gt;0,10*$G$625/D626,0)</f>
        <v>0</v>
      </c>
    </row>
    <row r="627" spans="1:31">
      <c r="A627" s="37" t="s">
        <v>510</v>
      </c>
      <c r="B627" s="42" t="s">
        <v>275</v>
      </c>
      <c r="C627" s="38">
        <v>10089</v>
      </c>
      <c r="D627" s="104">
        <f>SUMIFS(MACROS!M:M,MACROS!$C:$C,$B627)+SUMIFS(MACROS!M:M,MACROS!$C:$C,"CH.VM.SHSET")</f>
        <v>0</v>
      </c>
      <c r="E627" t="s">
        <v>5</v>
      </c>
      <c r="F627" s="48">
        <f>VLOOKUP(B627,MACROS!C:T,5,FALSE)</f>
        <v>136.5</v>
      </c>
      <c r="G627" s="104">
        <f>SUMIFS(MACROS!M:M,MACROS!C:C,B627)</f>
        <v>0</v>
      </c>
      <c r="H627" s="48">
        <f t="shared" si="34"/>
        <v>0</v>
      </c>
      <c r="I627" s="37">
        <f>INFO!$D$6</f>
        <v>0</v>
      </c>
      <c r="J627" s="37">
        <f>INFO!$D$7</f>
        <v>0</v>
      </c>
      <c r="K627" s="37">
        <f>INFO!$D$8</f>
        <v>0</v>
      </c>
      <c r="L627" s="37">
        <f>INFO!$D$9</f>
        <v>0</v>
      </c>
      <c r="M627" s="37">
        <f>INFO!$D$10</f>
        <v>0</v>
      </c>
      <c r="N627" s="37">
        <f>INFO!$D$11</f>
        <v>0</v>
      </c>
      <c r="O627" s="37">
        <f>INFO!$D$13</f>
        <v>0</v>
      </c>
      <c r="P627" s="37">
        <f>INFO!$D$14</f>
        <v>0</v>
      </c>
      <c r="Q627" s="37">
        <f>INFO!$D$15</f>
        <v>0</v>
      </c>
      <c r="R627" s="53">
        <f>INFO!$D$17</f>
        <v>0</v>
      </c>
      <c r="S627" s="37">
        <f>INFO!$D$18</f>
        <v>0</v>
      </c>
      <c r="T627" s="37">
        <f>INFO!$D$19</f>
        <v>0</v>
      </c>
      <c r="U627" s="37">
        <f>INFO!$D$22</f>
        <v>0</v>
      </c>
      <c r="V627" s="37">
        <f>INFO!$D$23</f>
        <v>0</v>
      </c>
      <c r="W627" s="37">
        <f>INFO!$D$24</f>
        <v>0</v>
      </c>
      <c r="X627" s="37">
        <f>INFO!$D$25</f>
        <v>0</v>
      </c>
      <c r="Y627" s="37">
        <f>INFO!$D$26</f>
        <v>0</v>
      </c>
      <c r="Z627" s="37">
        <f>INFO!$D$27</f>
        <v>0</v>
      </c>
      <c r="AA627" s="37">
        <f>INFO!$D$28</f>
        <v>0</v>
      </c>
      <c r="AB627" s="37">
        <f>INFO!$D$29</f>
        <v>0</v>
      </c>
      <c r="AC627" s="54">
        <f>INFO!$J$10</f>
        <v>3812.0250000000001</v>
      </c>
      <c r="AD627" s="37">
        <f>INFO!$J$9</f>
        <v>45.75</v>
      </c>
      <c r="AE627" s="37">
        <f t="shared" ref="AE627:AE639" si="35">IF($G$625&gt;0,10*$G$625/D627,0)</f>
        <v>0</v>
      </c>
    </row>
    <row r="628" spans="1:31">
      <c r="A628" s="37" t="s">
        <v>511</v>
      </c>
      <c r="B628" s="42" t="s">
        <v>277</v>
      </c>
      <c r="C628" s="38">
        <v>10089</v>
      </c>
      <c r="D628" s="104">
        <f>SUMIFS(MACROS!M:M,MACROS!$C:$C,$B628)+SUMIFS(MACROS!M:M,MACROS!$C:$C,"CH.VM.SHSET")</f>
        <v>0</v>
      </c>
      <c r="E628" t="s">
        <v>5</v>
      </c>
      <c r="F628" s="48">
        <f>VLOOKUP(B628,MACROS!C:T,5,FALSE)</f>
        <v>126</v>
      </c>
      <c r="G628" s="104">
        <f>SUMIFS(MACROS!M:M,MACROS!C:C,B628)</f>
        <v>0</v>
      </c>
      <c r="H628" s="48">
        <f t="shared" si="34"/>
        <v>0</v>
      </c>
      <c r="I628" s="37">
        <f>INFO!$D$6</f>
        <v>0</v>
      </c>
      <c r="J628" s="37">
        <f>INFO!$D$7</f>
        <v>0</v>
      </c>
      <c r="K628" s="37">
        <f>INFO!$D$8</f>
        <v>0</v>
      </c>
      <c r="L628" s="37">
        <f>INFO!$D$9</f>
        <v>0</v>
      </c>
      <c r="M628" s="37">
        <f>INFO!$D$10</f>
        <v>0</v>
      </c>
      <c r="N628" s="37">
        <f>INFO!$D$11</f>
        <v>0</v>
      </c>
      <c r="O628" s="37">
        <f>INFO!$D$13</f>
        <v>0</v>
      </c>
      <c r="P628" s="37">
        <f>INFO!$D$14</f>
        <v>0</v>
      </c>
      <c r="Q628" s="37">
        <f>INFO!$D$15</f>
        <v>0</v>
      </c>
      <c r="R628" s="53">
        <f>INFO!$D$17</f>
        <v>0</v>
      </c>
      <c r="S628" s="37">
        <f>INFO!$D$18</f>
        <v>0</v>
      </c>
      <c r="T628" s="37">
        <f>INFO!$D$19</f>
        <v>0</v>
      </c>
      <c r="U628" s="37">
        <f>INFO!$D$22</f>
        <v>0</v>
      </c>
      <c r="V628" s="37">
        <f>INFO!$D$23</f>
        <v>0</v>
      </c>
      <c r="W628" s="37">
        <f>INFO!$D$24</f>
        <v>0</v>
      </c>
      <c r="X628" s="37">
        <f>INFO!$D$25</f>
        <v>0</v>
      </c>
      <c r="Y628" s="37">
        <f>INFO!$D$26</f>
        <v>0</v>
      </c>
      <c r="Z628" s="37">
        <f>INFO!$D$27</f>
        <v>0</v>
      </c>
      <c r="AA628" s="37">
        <f>INFO!$D$28</f>
        <v>0</v>
      </c>
      <c r="AB628" s="37">
        <f>INFO!$D$29</f>
        <v>0</v>
      </c>
      <c r="AC628" s="54">
        <f>INFO!$J$10</f>
        <v>3812.0250000000001</v>
      </c>
      <c r="AD628" s="37">
        <f>INFO!$J$9</f>
        <v>45.75</v>
      </c>
      <c r="AE628" s="37">
        <f t="shared" si="35"/>
        <v>0</v>
      </c>
    </row>
    <row r="629" spans="1:31">
      <c r="A629" t="s">
        <v>512</v>
      </c>
      <c r="B629" s="42" t="s">
        <v>279</v>
      </c>
      <c r="C629" s="38">
        <v>10089</v>
      </c>
      <c r="D629" s="104">
        <f>SUMIFS(MACROS!M:M,MACROS!$C:$C,$B629)+SUMIFS(MACROS!M:M,MACROS!$C:$C,"CH.VM.SHSET")</f>
        <v>0</v>
      </c>
      <c r="E629" t="s">
        <v>5</v>
      </c>
      <c r="F629" s="48">
        <f>VLOOKUP(B629,MACROS!C:T,5,FALSE)</f>
        <v>129</v>
      </c>
      <c r="G629" s="104">
        <f>SUMIFS(MACROS!M:M,MACROS!C:C,B629)</f>
        <v>0</v>
      </c>
      <c r="H629" s="48">
        <f t="shared" si="34"/>
        <v>0</v>
      </c>
      <c r="I629" s="37">
        <f>INFO!$D$6</f>
        <v>0</v>
      </c>
      <c r="J629" s="37">
        <f>INFO!$D$7</f>
        <v>0</v>
      </c>
      <c r="K629" s="37">
        <f>INFO!$D$8</f>
        <v>0</v>
      </c>
      <c r="L629" s="37">
        <f>INFO!$D$9</f>
        <v>0</v>
      </c>
      <c r="M629" s="37">
        <f>INFO!$D$10</f>
        <v>0</v>
      </c>
      <c r="N629" s="37">
        <f>INFO!$D$11</f>
        <v>0</v>
      </c>
      <c r="O629" s="37">
        <f>INFO!$D$13</f>
        <v>0</v>
      </c>
      <c r="P629" s="37">
        <f>INFO!$D$14</f>
        <v>0</v>
      </c>
      <c r="Q629" s="37">
        <f>INFO!$D$15</f>
        <v>0</v>
      </c>
      <c r="R629" s="53">
        <f>INFO!$D$17</f>
        <v>0</v>
      </c>
      <c r="S629" s="37">
        <f>INFO!$D$18</f>
        <v>0</v>
      </c>
      <c r="T629" s="37">
        <f>INFO!$D$19</f>
        <v>0</v>
      </c>
      <c r="U629" s="37">
        <f>INFO!$D$22</f>
        <v>0</v>
      </c>
      <c r="V629" s="37">
        <f>INFO!$D$23</f>
        <v>0</v>
      </c>
      <c r="W629" s="37">
        <f>INFO!$D$24</f>
        <v>0</v>
      </c>
      <c r="X629" s="37">
        <f>INFO!$D$25</f>
        <v>0</v>
      </c>
      <c r="Y629" s="37">
        <f>INFO!$D$26</f>
        <v>0</v>
      </c>
      <c r="Z629" s="37">
        <f>INFO!$D$27</f>
        <v>0</v>
      </c>
      <c r="AA629" s="37">
        <f>INFO!$D$28</f>
        <v>0</v>
      </c>
      <c r="AB629" s="37">
        <f>INFO!$D$29</f>
        <v>0</v>
      </c>
      <c r="AC629" s="54">
        <f>INFO!$J$10</f>
        <v>3812.0250000000001</v>
      </c>
      <c r="AD629" s="37">
        <f>INFO!$J$9</f>
        <v>45.75</v>
      </c>
      <c r="AE629" s="37">
        <f t="shared" si="35"/>
        <v>0</v>
      </c>
    </row>
    <row r="630" spans="1:31">
      <c r="A630" t="s">
        <v>513</v>
      </c>
      <c r="B630" s="42" t="s">
        <v>281</v>
      </c>
      <c r="C630" s="38">
        <v>10089</v>
      </c>
      <c r="D630" s="104">
        <f>SUMIFS(MACROS!M:M,MACROS!$C:$C,$B630)+SUMIFS(MACROS!M:M,MACROS!$C:$C,"CH.VM.SHSET")</f>
        <v>0</v>
      </c>
      <c r="E630" t="s">
        <v>5</v>
      </c>
      <c r="F630" s="48">
        <f>VLOOKUP(B630,MACROS!C:T,5,FALSE)</f>
        <v>153</v>
      </c>
      <c r="G630" s="104">
        <f>SUMIFS(MACROS!M:M,MACROS!C:C,B630)</f>
        <v>0</v>
      </c>
      <c r="H630" s="48">
        <f t="shared" si="34"/>
        <v>0</v>
      </c>
      <c r="I630" s="37">
        <f>INFO!$D$6</f>
        <v>0</v>
      </c>
      <c r="J630" s="37">
        <f>INFO!$D$7</f>
        <v>0</v>
      </c>
      <c r="K630" s="37">
        <f>INFO!$D$8</f>
        <v>0</v>
      </c>
      <c r="L630" s="37">
        <f>INFO!$D$9</f>
        <v>0</v>
      </c>
      <c r="M630" s="37">
        <f>INFO!$D$10</f>
        <v>0</v>
      </c>
      <c r="N630" s="37">
        <f>INFO!$D$11</f>
        <v>0</v>
      </c>
      <c r="O630" s="37">
        <f>INFO!$D$13</f>
        <v>0</v>
      </c>
      <c r="P630" s="37">
        <f>INFO!$D$14</f>
        <v>0</v>
      </c>
      <c r="Q630" s="37">
        <f>INFO!$D$15</f>
        <v>0</v>
      </c>
      <c r="R630" s="53">
        <f>INFO!$D$17</f>
        <v>0</v>
      </c>
      <c r="S630" s="37">
        <f>INFO!$D$18</f>
        <v>0</v>
      </c>
      <c r="T630" s="37">
        <f>INFO!$D$19</f>
        <v>0</v>
      </c>
      <c r="U630" s="37">
        <f>INFO!$D$22</f>
        <v>0</v>
      </c>
      <c r="V630" s="37">
        <f>INFO!$D$23</f>
        <v>0</v>
      </c>
      <c r="W630" s="37">
        <f>INFO!$D$24</f>
        <v>0</v>
      </c>
      <c r="X630" s="37">
        <f>INFO!$D$25</f>
        <v>0</v>
      </c>
      <c r="Y630" s="37">
        <f>INFO!$D$26</f>
        <v>0</v>
      </c>
      <c r="Z630" s="37">
        <f>INFO!$D$27</f>
        <v>0</v>
      </c>
      <c r="AA630" s="37">
        <f>INFO!$D$28</f>
        <v>0</v>
      </c>
      <c r="AB630" s="37">
        <f>INFO!$D$29</f>
        <v>0</v>
      </c>
      <c r="AC630" s="54">
        <f>INFO!$J$10</f>
        <v>3812.0250000000001</v>
      </c>
      <c r="AD630" s="37">
        <f>INFO!$J$9</f>
        <v>45.75</v>
      </c>
      <c r="AE630" s="37">
        <f t="shared" si="35"/>
        <v>0</v>
      </c>
    </row>
    <row r="631" spans="1:31">
      <c r="A631" t="s">
        <v>514</v>
      </c>
      <c r="B631" s="42" t="s">
        <v>283</v>
      </c>
      <c r="C631" s="38">
        <v>10089</v>
      </c>
      <c r="D631" s="104">
        <f>SUMIFS(MACROS!M:M,MACROS!$C:$C,$B631)+SUMIFS(MACROS!M:M,MACROS!$C:$C,"CH.VM.SHSET")</f>
        <v>0</v>
      </c>
      <c r="E631" t="s">
        <v>5</v>
      </c>
      <c r="F631" s="48">
        <f>VLOOKUP(B631,MACROS!C:T,5,FALSE)</f>
        <v>121.5</v>
      </c>
      <c r="G631" s="104">
        <f>SUMIFS(MACROS!M:M,MACROS!C:C,B631)</f>
        <v>0</v>
      </c>
      <c r="H631" s="48">
        <f t="shared" si="34"/>
        <v>0</v>
      </c>
      <c r="I631" s="37">
        <f>INFO!$D$6</f>
        <v>0</v>
      </c>
      <c r="J631" s="37">
        <f>INFO!$D$7</f>
        <v>0</v>
      </c>
      <c r="K631" s="37">
        <f>INFO!$D$8</f>
        <v>0</v>
      </c>
      <c r="L631" s="37">
        <f>INFO!$D$9</f>
        <v>0</v>
      </c>
      <c r="M631" s="37">
        <f>INFO!$D$10</f>
        <v>0</v>
      </c>
      <c r="N631" s="37">
        <f>INFO!$D$11</f>
        <v>0</v>
      </c>
      <c r="O631" s="37">
        <f>INFO!$D$13</f>
        <v>0</v>
      </c>
      <c r="P631" s="37">
        <f>INFO!$D$14</f>
        <v>0</v>
      </c>
      <c r="Q631" s="37">
        <f>INFO!$D$15</f>
        <v>0</v>
      </c>
      <c r="R631" s="53">
        <f>INFO!$D$17</f>
        <v>0</v>
      </c>
      <c r="S631" s="37">
        <f>INFO!$D$18</f>
        <v>0</v>
      </c>
      <c r="T631" s="37">
        <f>INFO!$D$19</f>
        <v>0</v>
      </c>
      <c r="U631" s="37">
        <f>INFO!$D$22</f>
        <v>0</v>
      </c>
      <c r="V631" s="37">
        <f>INFO!$D$23</f>
        <v>0</v>
      </c>
      <c r="W631" s="37">
        <f>INFO!$D$24</f>
        <v>0</v>
      </c>
      <c r="X631" s="37">
        <f>INFO!$D$25</f>
        <v>0</v>
      </c>
      <c r="Y631" s="37">
        <f>INFO!$D$26</f>
        <v>0</v>
      </c>
      <c r="Z631" s="37">
        <f>INFO!$D$27</f>
        <v>0</v>
      </c>
      <c r="AA631" s="37">
        <f>INFO!$D$28</f>
        <v>0</v>
      </c>
      <c r="AB631" s="37">
        <f>INFO!$D$29</f>
        <v>0</v>
      </c>
      <c r="AC631" s="54">
        <f>INFO!$J$10</f>
        <v>3812.0250000000001</v>
      </c>
      <c r="AD631" s="37">
        <f>INFO!$J$9</f>
        <v>45.75</v>
      </c>
      <c r="AE631" s="37">
        <f t="shared" si="35"/>
        <v>0</v>
      </c>
    </row>
    <row r="632" spans="1:31">
      <c r="A632" t="s">
        <v>515</v>
      </c>
      <c r="B632" s="42" t="s">
        <v>285</v>
      </c>
      <c r="C632" s="38">
        <v>10089</v>
      </c>
      <c r="D632" s="104">
        <f>SUMIFS(MACROS!M:M,MACROS!$C:$C,$B632)+SUMIFS(MACROS!M:M,MACROS!$C:$C,"CH.VM.SHSET")</f>
        <v>0</v>
      </c>
      <c r="E632" t="s">
        <v>5</v>
      </c>
      <c r="F632" s="48">
        <f>VLOOKUP(B632,MACROS!C:T,5,FALSE)</f>
        <v>126</v>
      </c>
      <c r="G632" s="104">
        <f>SUMIFS(MACROS!M:M,MACROS!C:C,B632)</f>
        <v>0</v>
      </c>
      <c r="H632" s="48">
        <f t="shared" si="34"/>
        <v>0</v>
      </c>
      <c r="I632" s="37">
        <f>INFO!$D$6</f>
        <v>0</v>
      </c>
      <c r="J632" s="37">
        <f>INFO!$D$7</f>
        <v>0</v>
      </c>
      <c r="K632" s="37">
        <f>INFO!$D$8</f>
        <v>0</v>
      </c>
      <c r="L632" s="37">
        <f>INFO!$D$9</f>
        <v>0</v>
      </c>
      <c r="M632" s="37">
        <f>INFO!$D$10</f>
        <v>0</v>
      </c>
      <c r="N632" s="37">
        <f>INFO!$D$11</f>
        <v>0</v>
      </c>
      <c r="O632" s="37">
        <f>INFO!$D$13</f>
        <v>0</v>
      </c>
      <c r="P632" s="37">
        <f>INFO!$D$14</f>
        <v>0</v>
      </c>
      <c r="Q632" s="37">
        <f>INFO!$D$15</f>
        <v>0</v>
      </c>
      <c r="R632" s="53">
        <f>INFO!$D$17</f>
        <v>0</v>
      </c>
      <c r="S632" s="37">
        <f>INFO!$D$18</f>
        <v>0</v>
      </c>
      <c r="T632" s="37">
        <f>INFO!$D$19</f>
        <v>0</v>
      </c>
      <c r="U632" s="37">
        <f>INFO!$D$22</f>
        <v>0</v>
      </c>
      <c r="V632" s="37">
        <f>INFO!$D$23</f>
        <v>0</v>
      </c>
      <c r="W632" s="37">
        <f>INFO!$D$24</f>
        <v>0</v>
      </c>
      <c r="X632" s="37">
        <f>INFO!$D$25</f>
        <v>0</v>
      </c>
      <c r="Y632" s="37">
        <f>INFO!$D$26</f>
        <v>0</v>
      </c>
      <c r="Z632" s="37">
        <f>INFO!$D$27</f>
        <v>0</v>
      </c>
      <c r="AA632" s="37">
        <f>INFO!$D$28</f>
        <v>0</v>
      </c>
      <c r="AB632" s="37">
        <f>INFO!$D$29</f>
        <v>0</v>
      </c>
      <c r="AC632" s="54">
        <f>INFO!$J$10</f>
        <v>3812.0250000000001</v>
      </c>
      <c r="AD632" s="37">
        <f>INFO!$J$9</f>
        <v>45.75</v>
      </c>
      <c r="AE632" s="37">
        <f t="shared" si="35"/>
        <v>0</v>
      </c>
    </row>
    <row r="633" spans="1:31">
      <c r="A633" t="s">
        <v>516</v>
      </c>
      <c r="B633" s="42" t="s">
        <v>287</v>
      </c>
      <c r="C633" s="38">
        <v>10089</v>
      </c>
      <c r="D633" s="104">
        <f>SUMIFS(MACROS!M:M,MACROS!$C:$C,$B633)+SUMIFS(MACROS!M:M,MACROS!$C:$C,"CH.VM.SHSET")</f>
        <v>0</v>
      </c>
      <c r="E633" t="s">
        <v>5</v>
      </c>
      <c r="F633" s="48">
        <f>VLOOKUP(B633,MACROS!C:T,5,FALSE)</f>
        <v>118</v>
      </c>
      <c r="G633" s="104">
        <f>SUMIFS(MACROS!M:M,MACROS!C:C,B633)</f>
        <v>0</v>
      </c>
      <c r="H633" s="48">
        <f t="shared" si="34"/>
        <v>0</v>
      </c>
      <c r="I633" s="37">
        <f>INFO!$D$6</f>
        <v>0</v>
      </c>
      <c r="J633" s="37">
        <f>INFO!$D$7</f>
        <v>0</v>
      </c>
      <c r="K633" s="37">
        <f>INFO!$D$8</f>
        <v>0</v>
      </c>
      <c r="L633" s="37">
        <f>INFO!$D$9</f>
        <v>0</v>
      </c>
      <c r="M633" s="37">
        <f>INFO!$D$10</f>
        <v>0</v>
      </c>
      <c r="N633" s="37">
        <f>INFO!$D$11</f>
        <v>0</v>
      </c>
      <c r="O633" s="37">
        <f>INFO!$D$13</f>
        <v>0</v>
      </c>
      <c r="P633" s="37">
        <f>INFO!$D$14</f>
        <v>0</v>
      </c>
      <c r="Q633" s="37">
        <f>INFO!$D$15</f>
        <v>0</v>
      </c>
      <c r="R633" s="53">
        <f>INFO!$D$17</f>
        <v>0</v>
      </c>
      <c r="S633" s="37">
        <f>INFO!$D$18</f>
        <v>0</v>
      </c>
      <c r="T633" s="37">
        <f>INFO!$D$19</f>
        <v>0</v>
      </c>
      <c r="U633" s="37">
        <f>INFO!$D$22</f>
        <v>0</v>
      </c>
      <c r="V633" s="37">
        <f>INFO!$D$23</f>
        <v>0</v>
      </c>
      <c r="W633" s="37">
        <f>INFO!$D$24</f>
        <v>0</v>
      </c>
      <c r="X633" s="37">
        <f>INFO!$D$25</f>
        <v>0</v>
      </c>
      <c r="Y633" s="37">
        <f>INFO!$D$26</f>
        <v>0</v>
      </c>
      <c r="Z633" s="37">
        <f>INFO!$D$27</f>
        <v>0</v>
      </c>
      <c r="AA633" s="37">
        <f>INFO!$D$28</f>
        <v>0</v>
      </c>
      <c r="AB633" s="37">
        <f>INFO!$D$29</f>
        <v>0</v>
      </c>
      <c r="AC633" s="54">
        <f>INFO!$J$10</f>
        <v>3812.0250000000001</v>
      </c>
      <c r="AD633" s="37">
        <f>INFO!$J$9</f>
        <v>45.75</v>
      </c>
      <c r="AE633" s="37">
        <f t="shared" si="35"/>
        <v>0</v>
      </c>
    </row>
    <row r="634" spans="1:31">
      <c r="A634" t="s">
        <v>517</v>
      </c>
      <c r="B634" s="42" t="s">
        <v>289</v>
      </c>
      <c r="C634" s="38">
        <v>10089</v>
      </c>
      <c r="D634" s="104">
        <f>SUMIFS(MACROS!M:M,MACROS!$C:$C,$B634)+SUMIFS(MACROS!M:M,MACROS!$C:$C,"CH.VM.SHSET")</f>
        <v>0</v>
      </c>
      <c r="E634" t="s">
        <v>5</v>
      </c>
      <c r="F634" s="48">
        <f>VLOOKUP(B634,MACROS!C:T,5,FALSE)</f>
        <v>142.5</v>
      </c>
      <c r="G634" s="104">
        <f>SUMIFS(MACROS!M:M,MACROS!C:C,B634)</f>
        <v>0</v>
      </c>
      <c r="H634" s="48">
        <f t="shared" si="34"/>
        <v>0</v>
      </c>
      <c r="I634" s="37">
        <f>INFO!$D$6</f>
        <v>0</v>
      </c>
      <c r="J634" s="37">
        <f>INFO!$D$7</f>
        <v>0</v>
      </c>
      <c r="K634" s="37">
        <f>INFO!$D$8</f>
        <v>0</v>
      </c>
      <c r="L634" s="37">
        <f>INFO!$D$9</f>
        <v>0</v>
      </c>
      <c r="M634" s="37">
        <f>INFO!$D$10</f>
        <v>0</v>
      </c>
      <c r="N634" s="37">
        <f>INFO!$D$11</f>
        <v>0</v>
      </c>
      <c r="O634" s="37">
        <f>INFO!$D$13</f>
        <v>0</v>
      </c>
      <c r="P634" s="37">
        <f>INFO!$D$14</f>
        <v>0</v>
      </c>
      <c r="Q634" s="37">
        <f>INFO!$D$15</f>
        <v>0</v>
      </c>
      <c r="R634" s="53">
        <f>INFO!$D$17</f>
        <v>0</v>
      </c>
      <c r="S634" s="37">
        <f>INFO!$D$18</f>
        <v>0</v>
      </c>
      <c r="T634" s="37">
        <f>INFO!$D$19</f>
        <v>0</v>
      </c>
      <c r="U634" s="37">
        <f>INFO!$D$22</f>
        <v>0</v>
      </c>
      <c r="V634" s="37">
        <f>INFO!$D$23</f>
        <v>0</v>
      </c>
      <c r="W634" s="37">
        <f>INFO!$D$24</f>
        <v>0</v>
      </c>
      <c r="X634" s="37">
        <f>INFO!$D$25</f>
        <v>0</v>
      </c>
      <c r="Y634" s="37">
        <f>INFO!$D$26</f>
        <v>0</v>
      </c>
      <c r="Z634" s="37">
        <f>INFO!$D$27</f>
        <v>0</v>
      </c>
      <c r="AA634" s="37">
        <f>INFO!$D$28</f>
        <v>0</v>
      </c>
      <c r="AB634" s="37">
        <f>INFO!$D$29</f>
        <v>0</v>
      </c>
      <c r="AC634" s="54">
        <f>INFO!$J$10</f>
        <v>3812.0250000000001</v>
      </c>
      <c r="AD634" s="37">
        <f>INFO!$J$9</f>
        <v>45.75</v>
      </c>
      <c r="AE634" s="37">
        <f t="shared" si="35"/>
        <v>0</v>
      </c>
    </row>
    <row r="635" spans="1:31">
      <c r="A635" t="s">
        <v>518</v>
      </c>
      <c r="B635" s="42" t="s">
        <v>291</v>
      </c>
      <c r="C635" s="38">
        <v>10089</v>
      </c>
      <c r="D635" s="104">
        <f>SUMIFS(MACROS!M:M,MACROS!$C:$C,$B635)+SUMIFS(MACROS!M:M,MACROS!$C:$C,"CH.VM.SHSET")</f>
        <v>0</v>
      </c>
      <c r="E635" t="s">
        <v>5</v>
      </c>
      <c r="F635" s="48">
        <f>VLOOKUP(B635,MACROS!C:T,5,FALSE)</f>
        <v>114.5</v>
      </c>
      <c r="G635" s="104">
        <f>SUMIFS(MACROS!M:M,MACROS!C:C,B635)</f>
        <v>0</v>
      </c>
      <c r="H635" s="48">
        <f t="shared" si="34"/>
        <v>0</v>
      </c>
      <c r="I635" s="37">
        <f>INFO!$D$6</f>
        <v>0</v>
      </c>
      <c r="J635" s="37">
        <f>INFO!$D$7</f>
        <v>0</v>
      </c>
      <c r="K635" s="37">
        <f>INFO!$D$8</f>
        <v>0</v>
      </c>
      <c r="L635" s="37">
        <f>INFO!$D$9</f>
        <v>0</v>
      </c>
      <c r="M635" s="37">
        <f>INFO!$D$10</f>
        <v>0</v>
      </c>
      <c r="N635" s="37">
        <f>INFO!$D$11</f>
        <v>0</v>
      </c>
      <c r="O635" s="37">
        <f>INFO!$D$13</f>
        <v>0</v>
      </c>
      <c r="P635" s="37">
        <f>INFO!$D$14</f>
        <v>0</v>
      </c>
      <c r="Q635" s="37">
        <f>INFO!$D$15</f>
        <v>0</v>
      </c>
      <c r="R635" s="53">
        <f>INFO!$D$17</f>
        <v>0</v>
      </c>
      <c r="S635" s="37">
        <f>INFO!$D$18</f>
        <v>0</v>
      </c>
      <c r="T635" s="37">
        <f>INFO!$D$19</f>
        <v>0</v>
      </c>
      <c r="U635" s="37">
        <f>INFO!$D$22</f>
        <v>0</v>
      </c>
      <c r="V635" s="37">
        <f>INFO!$D$23</f>
        <v>0</v>
      </c>
      <c r="W635" s="37">
        <f>INFO!$D$24</f>
        <v>0</v>
      </c>
      <c r="X635" s="37">
        <f>INFO!$D$25</f>
        <v>0</v>
      </c>
      <c r="Y635" s="37">
        <f>INFO!$D$26</f>
        <v>0</v>
      </c>
      <c r="Z635" s="37">
        <f>INFO!$D$27</f>
        <v>0</v>
      </c>
      <c r="AA635" s="37">
        <f>INFO!$D$28</f>
        <v>0</v>
      </c>
      <c r="AB635" s="37">
        <f>INFO!$D$29</f>
        <v>0</v>
      </c>
      <c r="AC635" s="54">
        <f>INFO!$J$10</f>
        <v>3812.0250000000001</v>
      </c>
      <c r="AD635" s="37">
        <f>INFO!$J$9</f>
        <v>45.75</v>
      </c>
      <c r="AE635" s="37">
        <f t="shared" si="35"/>
        <v>0</v>
      </c>
    </row>
    <row r="636" spans="1:31">
      <c r="A636" t="s">
        <v>519</v>
      </c>
      <c r="B636" s="42" t="s">
        <v>293</v>
      </c>
      <c r="C636" s="38">
        <v>10089</v>
      </c>
      <c r="D636" s="104">
        <f>SUMIFS(MACROS!M:M,MACROS!$C:$C,$B636)+SUMIFS(MACROS!M:M,MACROS!$C:$C,"CH.VM.SHSET")</f>
        <v>0</v>
      </c>
      <c r="E636" t="s">
        <v>5</v>
      </c>
      <c r="F636" s="48">
        <f>VLOOKUP(B636,MACROS!C:T,5,FALSE)</f>
        <v>126</v>
      </c>
      <c r="G636" s="104">
        <f>SUMIFS(MACROS!M:M,MACROS!C:C,B636)</f>
        <v>0</v>
      </c>
      <c r="H636" s="48">
        <f t="shared" si="34"/>
        <v>0</v>
      </c>
      <c r="I636" s="37">
        <f>INFO!$D$6</f>
        <v>0</v>
      </c>
      <c r="J636" s="37">
        <f>INFO!$D$7</f>
        <v>0</v>
      </c>
      <c r="K636" s="37">
        <f>INFO!$D$8</f>
        <v>0</v>
      </c>
      <c r="L636" s="37">
        <f>INFO!$D$9</f>
        <v>0</v>
      </c>
      <c r="M636" s="37">
        <f>INFO!$D$10</f>
        <v>0</v>
      </c>
      <c r="N636" s="37">
        <f>INFO!$D$11</f>
        <v>0</v>
      </c>
      <c r="O636" s="37">
        <f>INFO!$D$13</f>
        <v>0</v>
      </c>
      <c r="P636" s="37">
        <f>INFO!$D$14</f>
        <v>0</v>
      </c>
      <c r="Q636" s="37">
        <f>INFO!$D$15</f>
        <v>0</v>
      </c>
      <c r="R636" s="53">
        <f>INFO!$D$17</f>
        <v>0</v>
      </c>
      <c r="S636" s="37">
        <f>INFO!$D$18</f>
        <v>0</v>
      </c>
      <c r="T636" s="37">
        <f>INFO!$D$19</f>
        <v>0</v>
      </c>
      <c r="U636" s="37">
        <f>INFO!$D$22</f>
        <v>0</v>
      </c>
      <c r="V636" s="37">
        <f>INFO!$D$23</f>
        <v>0</v>
      </c>
      <c r="W636" s="37">
        <f>INFO!$D$24</f>
        <v>0</v>
      </c>
      <c r="X636" s="37">
        <f>INFO!$D$25</f>
        <v>0</v>
      </c>
      <c r="Y636" s="37">
        <f>INFO!$D$26</f>
        <v>0</v>
      </c>
      <c r="Z636" s="37">
        <f>INFO!$D$27</f>
        <v>0</v>
      </c>
      <c r="AA636" s="37">
        <f>INFO!$D$28</f>
        <v>0</v>
      </c>
      <c r="AB636" s="37">
        <f>INFO!$D$29</f>
        <v>0</v>
      </c>
      <c r="AC636" s="54">
        <f>INFO!$J$10</f>
        <v>3812.0250000000001</v>
      </c>
      <c r="AD636" s="37">
        <f>INFO!$J$9</f>
        <v>45.75</v>
      </c>
      <c r="AE636" s="37">
        <f t="shared" si="35"/>
        <v>0</v>
      </c>
    </row>
    <row r="637" spans="1:31">
      <c r="A637" t="s">
        <v>520</v>
      </c>
      <c r="B637" s="42" t="s">
        <v>295</v>
      </c>
      <c r="C637" s="38">
        <v>10089</v>
      </c>
      <c r="D637" s="104">
        <f>SUMIFS(MACROS!M:M,MACROS!$C:$C,$B637)+SUMIFS(MACROS!M:M,MACROS!$C:$C,"CH.VM.SHSET")</f>
        <v>0</v>
      </c>
      <c r="E637" t="s">
        <v>5</v>
      </c>
      <c r="F637" s="48">
        <f>VLOOKUP(B637,MACROS!C:T,5,FALSE)</f>
        <v>157.5</v>
      </c>
      <c r="G637" s="104">
        <f>SUMIFS(MACROS!M:M,MACROS!C:C,B637)</f>
        <v>0</v>
      </c>
      <c r="H637" s="48">
        <f t="shared" si="34"/>
        <v>0</v>
      </c>
      <c r="I637" s="37">
        <f>INFO!$D$6</f>
        <v>0</v>
      </c>
      <c r="J637" s="37">
        <f>INFO!$D$7</f>
        <v>0</v>
      </c>
      <c r="K637" s="37">
        <f>INFO!$D$8</f>
        <v>0</v>
      </c>
      <c r="L637" s="37">
        <f>INFO!$D$9</f>
        <v>0</v>
      </c>
      <c r="M637" s="37">
        <f>INFO!$D$10</f>
        <v>0</v>
      </c>
      <c r="N637" s="37">
        <f>INFO!$D$11</f>
        <v>0</v>
      </c>
      <c r="O637" s="37">
        <f>INFO!$D$13</f>
        <v>0</v>
      </c>
      <c r="P637" s="37">
        <f>INFO!$D$14</f>
        <v>0</v>
      </c>
      <c r="Q637" s="37">
        <f>INFO!$D$15</f>
        <v>0</v>
      </c>
      <c r="R637" s="53">
        <f>INFO!$D$17</f>
        <v>0</v>
      </c>
      <c r="S637" s="37">
        <f>INFO!$D$18</f>
        <v>0</v>
      </c>
      <c r="T637" s="37">
        <f>INFO!$D$19</f>
        <v>0</v>
      </c>
      <c r="U637" s="37">
        <f>INFO!$D$22</f>
        <v>0</v>
      </c>
      <c r="V637" s="37">
        <f>INFO!$D$23</f>
        <v>0</v>
      </c>
      <c r="W637" s="37">
        <f>INFO!$D$24</f>
        <v>0</v>
      </c>
      <c r="X637" s="37">
        <f>INFO!$D$25</f>
        <v>0</v>
      </c>
      <c r="Y637" s="37">
        <f>INFO!$D$26</f>
        <v>0</v>
      </c>
      <c r="Z637" s="37">
        <f>INFO!$D$27</f>
        <v>0</v>
      </c>
      <c r="AA637" s="37">
        <f>INFO!$D$28</f>
        <v>0</v>
      </c>
      <c r="AB637" s="37">
        <f>INFO!$D$29</f>
        <v>0</v>
      </c>
      <c r="AC637" s="54">
        <f>INFO!$J$10</f>
        <v>3812.0250000000001</v>
      </c>
      <c r="AD637" s="37">
        <f>INFO!$J$9</f>
        <v>45.75</v>
      </c>
      <c r="AE637" s="37">
        <f t="shared" si="35"/>
        <v>0</v>
      </c>
    </row>
    <row r="638" spans="1:31">
      <c r="A638" s="37" t="s">
        <v>521</v>
      </c>
      <c r="B638" s="42" t="s">
        <v>297</v>
      </c>
      <c r="C638" s="38">
        <v>10089</v>
      </c>
      <c r="D638" s="104">
        <f>SUMIFS(MACROS!M:M,MACROS!$C:$C,$B638)+SUMIFS(MACROS!M:M,MACROS!$C:$C,"CH.VM.SHSET")</f>
        <v>0</v>
      </c>
      <c r="E638" t="s">
        <v>5</v>
      </c>
      <c r="F638" s="48">
        <f>VLOOKUP(B638,MACROS!C:T,5,FALSE)</f>
        <v>134</v>
      </c>
      <c r="G638" s="104">
        <f>SUMIFS(MACROS!M:M,MACROS!C:C,B638)</f>
        <v>0</v>
      </c>
      <c r="H638" s="48">
        <f t="shared" si="34"/>
        <v>0</v>
      </c>
      <c r="I638" s="37">
        <f>INFO!$D$6</f>
        <v>0</v>
      </c>
      <c r="J638" s="37">
        <f>INFO!$D$7</f>
        <v>0</v>
      </c>
      <c r="K638" s="37">
        <f>INFO!$D$8</f>
        <v>0</v>
      </c>
      <c r="L638" s="37">
        <f>INFO!$D$9</f>
        <v>0</v>
      </c>
      <c r="M638" s="37">
        <f>INFO!$D$10</f>
        <v>0</v>
      </c>
      <c r="N638" s="37">
        <f>INFO!$D$11</f>
        <v>0</v>
      </c>
      <c r="O638" s="37">
        <f>INFO!$D$13</f>
        <v>0</v>
      </c>
      <c r="P638" s="37">
        <f>INFO!$D$14</f>
        <v>0</v>
      </c>
      <c r="Q638" s="37">
        <f>INFO!$D$15</f>
        <v>0</v>
      </c>
      <c r="R638" s="53">
        <f>INFO!$D$17</f>
        <v>0</v>
      </c>
      <c r="S638" s="37">
        <f>INFO!$D$18</f>
        <v>0</v>
      </c>
      <c r="T638" s="37">
        <f>INFO!$D$19</f>
        <v>0</v>
      </c>
      <c r="U638" s="37">
        <f>INFO!$D$22</f>
        <v>0</v>
      </c>
      <c r="V638" s="37">
        <f>INFO!$D$23</f>
        <v>0</v>
      </c>
      <c r="W638" s="37">
        <f>INFO!$D$24</f>
        <v>0</v>
      </c>
      <c r="X638" s="37">
        <f>INFO!$D$25</f>
        <v>0</v>
      </c>
      <c r="Y638" s="37">
        <f>INFO!$D$26</f>
        <v>0</v>
      </c>
      <c r="Z638" s="37">
        <f>INFO!$D$27</f>
        <v>0</v>
      </c>
      <c r="AA638" s="37">
        <f>INFO!$D$28</f>
        <v>0</v>
      </c>
      <c r="AB638" s="37">
        <f>INFO!$D$29</f>
        <v>0</v>
      </c>
      <c r="AC638" s="54">
        <f>INFO!$J$10</f>
        <v>3812.0250000000001</v>
      </c>
      <c r="AD638" s="37">
        <f>INFO!$J$9</f>
        <v>45.75</v>
      </c>
      <c r="AE638" s="37">
        <f t="shared" si="35"/>
        <v>0</v>
      </c>
    </row>
    <row r="639" spans="1:31">
      <c r="A639" s="37" t="s">
        <v>522</v>
      </c>
      <c r="B639" s="42" t="s">
        <v>299</v>
      </c>
      <c r="C639" s="38">
        <v>10089</v>
      </c>
      <c r="D639" s="104">
        <f>SUMIFS(MACROS!M:M,MACROS!$C:$C,$B639)+SUMIFS(MACROS!M:M,MACROS!$C:$C,"CH.VM.SHSET")</f>
        <v>0</v>
      </c>
      <c r="E639" t="s">
        <v>5</v>
      </c>
      <c r="F639" s="48">
        <f>VLOOKUP(B639,MACROS!C:T,5,FALSE)</f>
        <v>144.5</v>
      </c>
      <c r="G639" s="104">
        <f>SUMIFS(MACROS!M:M,MACROS!C:C,B639)</f>
        <v>0</v>
      </c>
      <c r="H639" s="48">
        <f t="shared" si="34"/>
        <v>0</v>
      </c>
      <c r="I639" s="37">
        <f>INFO!$D$6</f>
        <v>0</v>
      </c>
      <c r="J639" s="37">
        <f>INFO!$D$7</f>
        <v>0</v>
      </c>
      <c r="K639" s="37">
        <f>INFO!$D$8</f>
        <v>0</v>
      </c>
      <c r="L639" s="37">
        <f>INFO!$D$9</f>
        <v>0</v>
      </c>
      <c r="M639" s="37">
        <f>INFO!$D$10</f>
        <v>0</v>
      </c>
      <c r="N639" s="37">
        <f>INFO!$D$11</f>
        <v>0</v>
      </c>
      <c r="O639" s="37">
        <f>INFO!$D$13</f>
        <v>0</v>
      </c>
      <c r="P639" s="37">
        <f>INFO!$D$14</f>
        <v>0</v>
      </c>
      <c r="Q639" s="37">
        <f>INFO!$D$15</f>
        <v>0</v>
      </c>
      <c r="R639" s="53">
        <f>INFO!$D$17</f>
        <v>0</v>
      </c>
      <c r="S639" s="37">
        <f>INFO!$D$18</f>
        <v>0</v>
      </c>
      <c r="T639" s="37">
        <f>INFO!$D$19</f>
        <v>0</v>
      </c>
      <c r="U639" s="37">
        <f>INFO!$D$22</f>
        <v>0</v>
      </c>
      <c r="V639" s="37">
        <f>INFO!$D$23</f>
        <v>0</v>
      </c>
      <c r="W639" s="37">
        <f>INFO!$D$24</f>
        <v>0</v>
      </c>
      <c r="X639" s="37">
        <f>INFO!$D$25</f>
        <v>0</v>
      </c>
      <c r="Y639" s="37">
        <f>INFO!$D$26</f>
        <v>0</v>
      </c>
      <c r="Z639" s="37">
        <f>INFO!$D$27</f>
        <v>0</v>
      </c>
      <c r="AA639" s="37">
        <f>INFO!$D$28</f>
        <v>0</v>
      </c>
      <c r="AB639" s="37">
        <f>INFO!$D$29</f>
        <v>0</v>
      </c>
      <c r="AC639" s="54">
        <f>INFO!$J$10</f>
        <v>3812.0250000000001</v>
      </c>
      <c r="AD639" s="37">
        <f>INFO!$J$9</f>
        <v>45.75</v>
      </c>
      <c r="AE639" s="37">
        <f t="shared" si="35"/>
        <v>0</v>
      </c>
    </row>
    <row r="640" spans="1:31">
      <c r="A640" s="91" t="s">
        <v>523</v>
      </c>
      <c r="B640" s="97" t="s">
        <v>301</v>
      </c>
      <c r="C640" s="99">
        <v>10130</v>
      </c>
      <c r="D640" s="103"/>
      <c r="E640" s="91" t="s">
        <v>5</v>
      </c>
      <c r="F640" s="92">
        <f>VLOOKUP(B640,MACROS!C:T,5,FALSE)</f>
        <v>2070</v>
      </c>
      <c r="G640" s="103">
        <f>SUMIFS(MACROS!M:M,MACROS!C:C,B640)</f>
        <v>0</v>
      </c>
      <c r="H640" s="92">
        <f t="shared" si="34"/>
        <v>0</v>
      </c>
      <c r="I640" s="93">
        <f>INFO!$D$6</f>
        <v>0</v>
      </c>
      <c r="J640" s="93">
        <f>INFO!$D$7</f>
        <v>0</v>
      </c>
      <c r="K640" s="93">
        <f>INFO!$D$8</f>
        <v>0</v>
      </c>
      <c r="L640" s="93">
        <f>INFO!$D$9</f>
        <v>0</v>
      </c>
      <c r="M640" s="93">
        <f>INFO!$D$10</f>
        <v>0</v>
      </c>
      <c r="N640" s="93">
        <f>INFO!$D$11</f>
        <v>0</v>
      </c>
      <c r="O640" s="93">
        <f>INFO!$D$13</f>
        <v>0</v>
      </c>
      <c r="P640" s="93">
        <f>INFO!$D$14</f>
        <v>0</v>
      </c>
      <c r="Q640" s="93">
        <f>INFO!$D$15</f>
        <v>0</v>
      </c>
      <c r="R640" s="94">
        <f>INFO!$D$17</f>
        <v>0</v>
      </c>
      <c r="S640" s="93">
        <f>INFO!$D$18</f>
        <v>0</v>
      </c>
      <c r="T640" s="93">
        <f>INFO!$D$19</f>
        <v>0</v>
      </c>
      <c r="U640" s="93">
        <f>INFO!$D$22</f>
        <v>0</v>
      </c>
      <c r="V640" s="93">
        <f>INFO!$D$23</f>
        <v>0</v>
      </c>
      <c r="W640" s="93">
        <f>INFO!$D$24</f>
        <v>0</v>
      </c>
      <c r="X640" s="93">
        <f>INFO!$D$25</f>
        <v>0</v>
      </c>
      <c r="Y640" s="93">
        <f>INFO!$D$26</f>
        <v>0</v>
      </c>
      <c r="Z640" s="93">
        <f>INFO!$D$27</f>
        <v>0</v>
      </c>
      <c r="AA640" s="93">
        <f>INFO!$D$28</f>
        <v>0</v>
      </c>
      <c r="AB640" s="93">
        <f>INFO!$D$29</f>
        <v>0</v>
      </c>
      <c r="AC640" s="95">
        <f>INFO!$J$10</f>
        <v>3812.0250000000001</v>
      </c>
      <c r="AD640" s="93">
        <f>INFO!$J$9</f>
        <v>45.75</v>
      </c>
      <c r="AE640" s="100"/>
    </row>
    <row r="641" spans="1:31">
      <c r="A641" s="37" t="s">
        <v>524</v>
      </c>
      <c r="B641" s="42" t="s">
        <v>303</v>
      </c>
      <c r="C641" s="83">
        <v>10130</v>
      </c>
      <c r="D641" s="104">
        <f>SUMIFS(MACROS!M:M,MACROS!$C:$C,$B641)+SUMIFS(MACROS!M:M,MACROS!$C:$C,"CH.VM.SHDTSET")</f>
        <v>0</v>
      </c>
      <c r="E641" t="s">
        <v>5</v>
      </c>
      <c r="F641" s="48">
        <f>VLOOKUP(B641,MACROS!C:T,5,FALSE)</f>
        <v>178</v>
      </c>
      <c r="G641" s="104">
        <f>SUMIFS(MACROS!M:M,MACROS!C:C,B641)</f>
        <v>0</v>
      </c>
      <c r="H641" s="48">
        <f t="shared" si="34"/>
        <v>0</v>
      </c>
      <c r="I641" s="37">
        <f>INFO!$D$6</f>
        <v>0</v>
      </c>
      <c r="J641" s="37">
        <f>INFO!$D$7</f>
        <v>0</v>
      </c>
      <c r="K641" s="37">
        <f>INFO!$D$8</f>
        <v>0</v>
      </c>
      <c r="L641" s="37">
        <f>INFO!$D$9</f>
        <v>0</v>
      </c>
      <c r="M641" s="37">
        <f>INFO!$D$10</f>
        <v>0</v>
      </c>
      <c r="N641" s="37">
        <f>INFO!$D$11</f>
        <v>0</v>
      </c>
      <c r="O641" s="37">
        <f>INFO!$D$13</f>
        <v>0</v>
      </c>
      <c r="P641" s="37">
        <f>INFO!$D$14</f>
        <v>0</v>
      </c>
      <c r="Q641" s="37">
        <f>INFO!$D$15</f>
        <v>0</v>
      </c>
      <c r="R641" s="53">
        <f>INFO!$D$17</f>
        <v>0</v>
      </c>
      <c r="S641" s="37">
        <f>INFO!$D$18</f>
        <v>0</v>
      </c>
      <c r="T641" s="37">
        <f>INFO!$D$19</f>
        <v>0</v>
      </c>
      <c r="U641" s="37">
        <f>INFO!$D$22</f>
        <v>0</v>
      </c>
      <c r="V641" s="37">
        <f>INFO!$D$23</f>
        <v>0</v>
      </c>
      <c r="W641" s="37">
        <f>INFO!$D$24</f>
        <v>0</v>
      </c>
      <c r="X641" s="37">
        <f>INFO!$D$25</f>
        <v>0</v>
      </c>
      <c r="Y641" s="37">
        <f>INFO!$D$26</f>
        <v>0</v>
      </c>
      <c r="Z641" s="37">
        <f>INFO!$D$27</f>
        <v>0</v>
      </c>
      <c r="AA641" s="37">
        <f>INFO!$D$28</f>
        <v>0</v>
      </c>
      <c r="AB641" s="37">
        <f>INFO!$D$29</f>
        <v>0</v>
      </c>
      <c r="AC641" s="54">
        <f>INFO!$J$10</f>
        <v>3812.0250000000001</v>
      </c>
      <c r="AD641" s="37">
        <f>INFO!$J$9</f>
        <v>45.75</v>
      </c>
      <c r="AE641" s="37">
        <f>IF($G$640&gt;0,10*$G$640/D641,0)</f>
        <v>0</v>
      </c>
    </row>
    <row r="642" spans="1:31">
      <c r="A642" s="37" t="s">
        <v>525</v>
      </c>
      <c r="B642" s="42" t="s">
        <v>305</v>
      </c>
      <c r="C642" s="83">
        <v>10130</v>
      </c>
      <c r="D642" s="104">
        <f>SUMIFS(MACROS!M:M,MACROS!$C:$C,$B642)+SUMIFS(MACROS!M:M,MACROS!$C:$C,"CH.VM.SHDTSET")</f>
        <v>0</v>
      </c>
      <c r="E642" t="s">
        <v>5</v>
      </c>
      <c r="F642" s="48">
        <f>VLOOKUP(B642,MACROS!C:T,5,FALSE)</f>
        <v>165</v>
      </c>
      <c r="G642" s="104">
        <f>SUMIFS(MACROS!M:M,MACROS!C:C,B642)</f>
        <v>0</v>
      </c>
      <c r="H642" s="48">
        <f t="shared" si="34"/>
        <v>0</v>
      </c>
      <c r="I642" s="37">
        <f>INFO!$D$6</f>
        <v>0</v>
      </c>
      <c r="J642" s="37">
        <f>INFO!$D$7</f>
        <v>0</v>
      </c>
      <c r="K642" s="37">
        <f>INFO!$D$8</f>
        <v>0</v>
      </c>
      <c r="L642" s="37">
        <f>INFO!$D$9</f>
        <v>0</v>
      </c>
      <c r="M642" s="37">
        <f>INFO!$D$10</f>
        <v>0</v>
      </c>
      <c r="N642" s="37">
        <f>INFO!$D$11</f>
        <v>0</v>
      </c>
      <c r="O642" s="37">
        <f>INFO!$D$13</f>
        <v>0</v>
      </c>
      <c r="P642" s="37">
        <f>INFO!$D$14</f>
        <v>0</v>
      </c>
      <c r="Q642" s="37">
        <f>INFO!$D$15</f>
        <v>0</v>
      </c>
      <c r="R642" s="53">
        <f>INFO!$D$17</f>
        <v>0</v>
      </c>
      <c r="S642" s="37">
        <f>INFO!$D$18</f>
        <v>0</v>
      </c>
      <c r="T642" s="37">
        <f>INFO!$D$19</f>
        <v>0</v>
      </c>
      <c r="U642" s="37">
        <f>INFO!$D$22</f>
        <v>0</v>
      </c>
      <c r="V642" s="37">
        <f>INFO!$D$23</f>
        <v>0</v>
      </c>
      <c r="W642" s="37">
        <f>INFO!$D$24</f>
        <v>0</v>
      </c>
      <c r="X642" s="37">
        <f>INFO!$D$25</f>
        <v>0</v>
      </c>
      <c r="Y642" s="37">
        <f>INFO!$D$26</f>
        <v>0</v>
      </c>
      <c r="Z642" s="37">
        <f>INFO!$D$27</f>
        <v>0</v>
      </c>
      <c r="AA642" s="37">
        <f>INFO!$D$28</f>
        <v>0</v>
      </c>
      <c r="AB642" s="37">
        <f>INFO!$D$29</f>
        <v>0</v>
      </c>
      <c r="AC642" s="54">
        <f>INFO!$J$10</f>
        <v>3812.0250000000001</v>
      </c>
      <c r="AD642" s="37">
        <f>INFO!$J$9</f>
        <v>45.75</v>
      </c>
      <c r="AE642" s="37">
        <f t="shared" ref="AE642:AE654" si="36">IF($G$640&gt;0,10*$G$640/D642,0)</f>
        <v>0</v>
      </c>
    </row>
    <row r="643" spans="1:31">
      <c r="A643" s="37" t="s">
        <v>526</v>
      </c>
      <c r="B643" s="42" t="s">
        <v>307</v>
      </c>
      <c r="C643" s="83">
        <v>10130</v>
      </c>
      <c r="D643" s="104">
        <f>SUMIFS(MACROS!M:M,MACROS!$C:$C,$B643)+SUMIFS(MACROS!M:M,MACROS!$C:$C,"CH.VM.SHDTSET")</f>
        <v>0</v>
      </c>
      <c r="E643" t="s">
        <v>5</v>
      </c>
      <c r="F643" s="48">
        <f>VLOOKUP(B643,MACROS!C:T,5,FALSE)</f>
        <v>156</v>
      </c>
      <c r="G643" s="104">
        <f>SUMIFS(MACROS!M:M,MACROS!C:C,B643)</f>
        <v>0</v>
      </c>
      <c r="H643" s="48">
        <f t="shared" si="34"/>
        <v>0</v>
      </c>
      <c r="I643" s="37">
        <f>INFO!$D$6</f>
        <v>0</v>
      </c>
      <c r="J643" s="37">
        <f>INFO!$D$7</f>
        <v>0</v>
      </c>
      <c r="K643" s="37">
        <f>INFO!$D$8</f>
        <v>0</v>
      </c>
      <c r="L643" s="37">
        <f>INFO!$D$9</f>
        <v>0</v>
      </c>
      <c r="M643" s="37">
        <f>INFO!$D$10</f>
        <v>0</v>
      </c>
      <c r="N643" s="37">
        <f>INFO!$D$11</f>
        <v>0</v>
      </c>
      <c r="O643" s="37">
        <f>INFO!$D$13</f>
        <v>0</v>
      </c>
      <c r="P643" s="37">
        <f>INFO!$D$14</f>
        <v>0</v>
      </c>
      <c r="Q643" s="37">
        <f>INFO!$D$15</f>
        <v>0</v>
      </c>
      <c r="R643" s="53">
        <f>INFO!$D$17</f>
        <v>0</v>
      </c>
      <c r="S643" s="37">
        <f>INFO!$D$18</f>
        <v>0</v>
      </c>
      <c r="T643" s="37">
        <f>INFO!$D$19</f>
        <v>0</v>
      </c>
      <c r="U643" s="37">
        <f>INFO!$D$22</f>
        <v>0</v>
      </c>
      <c r="V643" s="37">
        <f>INFO!$D$23</f>
        <v>0</v>
      </c>
      <c r="W643" s="37">
        <f>INFO!$D$24</f>
        <v>0</v>
      </c>
      <c r="X643" s="37">
        <f>INFO!$D$25</f>
        <v>0</v>
      </c>
      <c r="Y643" s="37">
        <f>INFO!$D$26</f>
        <v>0</v>
      </c>
      <c r="Z643" s="37">
        <f>INFO!$D$27</f>
        <v>0</v>
      </c>
      <c r="AA643" s="37">
        <f>INFO!$D$28</f>
        <v>0</v>
      </c>
      <c r="AB643" s="37">
        <f>INFO!$D$29</f>
        <v>0</v>
      </c>
      <c r="AC643" s="54">
        <f>INFO!$J$10</f>
        <v>3812.0250000000001</v>
      </c>
      <c r="AD643" s="37">
        <f>INFO!$J$9</f>
        <v>45.75</v>
      </c>
      <c r="AE643" s="37">
        <f t="shared" si="36"/>
        <v>0</v>
      </c>
    </row>
    <row r="644" spans="1:31">
      <c r="A644" t="s">
        <v>527</v>
      </c>
      <c r="B644" s="42" t="s">
        <v>309</v>
      </c>
      <c r="C644" s="83">
        <v>10130</v>
      </c>
      <c r="D644" s="104">
        <f>SUMIFS(MACROS!M:M,MACROS!$C:$C,$B644)+SUMIFS(MACROS!M:M,MACROS!$C:$C,"CH.VM.SHDTSET")</f>
        <v>0</v>
      </c>
      <c r="E644" t="s">
        <v>5</v>
      </c>
      <c r="F644" s="48">
        <f>VLOOKUP(B644,MACROS!C:T,5,FALSE)</f>
        <v>157.5</v>
      </c>
      <c r="G644" s="104">
        <f>SUMIFS(MACROS!M:M,MACROS!C:C,B644)</f>
        <v>0</v>
      </c>
      <c r="H644" s="48">
        <f t="shared" si="34"/>
        <v>0</v>
      </c>
      <c r="I644" s="37">
        <f>INFO!$D$6</f>
        <v>0</v>
      </c>
      <c r="J644" s="37">
        <f>INFO!$D$7</f>
        <v>0</v>
      </c>
      <c r="K644" s="37">
        <f>INFO!$D$8</f>
        <v>0</v>
      </c>
      <c r="L644" s="37">
        <f>INFO!$D$9</f>
        <v>0</v>
      </c>
      <c r="M644" s="37">
        <f>INFO!$D$10</f>
        <v>0</v>
      </c>
      <c r="N644" s="37">
        <f>INFO!$D$11</f>
        <v>0</v>
      </c>
      <c r="O644" s="37">
        <f>INFO!$D$13</f>
        <v>0</v>
      </c>
      <c r="P644" s="37">
        <f>INFO!$D$14</f>
        <v>0</v>
      </c>
      <c r="Q644" s="37">
        <f>INFO!$D$15</f>
        <v>0</v>
      </c>
      <c r="R644" s="53">
        <f>INFO!$D$17</f>
        <v>0</v>
      </c>
      <c r="S644" s="37">
        <f>INFO!$D$18</f>
        <v>0</v>
      </c>
      <c r="T644" s="37">
        <f>INFO!$D$19</f>
        <v>0</v>
      </c>
      <c r="U644" s="37">
        <f>INFO!$D$22</f>
        <v>0</v>
      </c>
      <c r="V644" s="37">
        <f>INFO!$D$23</f>
        <v>0</v>
      </c>
      <c r="W644" s="37">
        <f>INFO!$D$24</f>
        <v>0</v>
      </c>
      <c r="X644" s="37">
        <f>INFO!$D$25</f>
        <v>0</v>
      </c>
      <c r="Y644" s="37">
        <f>INFO!$D$26</f>
        <v>0</v>
      </c>
      <c r="Z644" s="37">
        <f>INFO!$D$27</f>
        <v>0</v>
      </c>
      <c r="AA644" s="37">
        <f>INFO!$D$28</f>
        <v>0</v>
      </c>
      <c r="AB644" s="37">
        <f>INFO!$D$29</f>
        <v>0</v>
      </c>
      <c r="AC644" s="54">
        <f>INFO!$J$10</f>
        <v>3812.0250000000001</v>
      </c>
      <c r="AD644" s="37">
        <f>INFO!$J$9</f>
        <v>45.75</v>
      </c>
      <c r="AE644" s="37">
        <f t="shared" si="36"/>
        <v>0</v>
      </c>
    </row>
    <row r="645" spans="1:31">
      <c r="A645" t="s">
        <v>528</v>
      </c>
      <c r="B645" s="42" t="s">
        <v>311</v>
      </c>
      <c r="C645" s="83">
        <v>10130</v>
      </c>
      <c r="D645" s="104">
        <f>SUMIFS(MACROS!M:M,MACROS!$C:$C,$B645)+SUMIFS(MACROS!M:M,MACROS!$C:$C,"CH.VM.SHDTSET")</f>
        <v>0</v>
      </c>
      <c r="E645" t="s">
        <v>5</v>
      </c>
      <c r="F645" s="48">
        <f>VLOOKUP(B645,MACROS!C:T,5,FALSE)</f>
        <v>191.5</v>
      </c>
      <c r="G645" s="104">
        <f>SUMIFS(MACROS!M:M,MACROS!C:C,B645)</f>
        <v>0</v>
      </c>
      <c r="H645" s="48">
        <f t="shared" si="34"/>
        <v>0</v>
      </c>
      <c r="I645" s="37">
        <f>INFO!$D$6</f>
        <v>0</v>
      </c>
      <c r="J645" s="37">
        <f>INFO!$D$7</f>
        <v>0</v>
      </c>
      <c r="K645" s="37">
        <f>INFO!$D$8</f>
        <v>0</v>
      </c>
      <c r="L645" s="37">
        <f>INFO!$D$9</f>
        <v>0</v>
      </c>
      <c r="M645" s="37">
        <f>INFO!$D$10</f>
        <v>0</v>
      </c>
      <c r="N645" s="37">
        <f>INFO!$D$11</f>
        <v>0</v>
      </c>
      <c r="O645" s="37">
        <f>INFO!$D$13</f>
        <v>0</v>
      </c>
      <c r="P645" s="37">
        <f>INFO!$D$14</f>
        <v>0</v>
      </c>
      <c r="Q645" s="37">
        <f>INFO!$D$15</f>
        <v>0</v>
      </c>
      <c r="R645" s="53">
        <f>INFO!$D$17</f>
        <v>0</v>
      </c>
      <c r="S645" s="37">
        <f>INFO!$D$18</f>
        <v>0</v>
      </c>
      <c r="T645" s="37">
        <f>INFO!$D$19</f>
        <v>0</v>
      </c>
      <c r="U645" s="37">
        <f>INFO!$D$22</f>
        <v>0</v>
      </c>
      <c r="V645" s="37">
        <f>INFO!$D$23</f>
        <v>0</v>
      </c>
      <c r="W645" s="37">
        <f>INFO!$D$24</f>
        <v>0</v>
      </c>
      <c r="X645" s="37">
        <f>INFO!$D$25</f>
        <v>0</v>
      </c>
      <c r="Y645" s="37">
        <f>INFO!$D$26</f>
        <v>0</v>
      </c>
      <c r="Z645" s="37">
        <f>INFO!$D$27</f>
        <v>0</v>
      </c>
      <c r="AA645" s="37">
        <f>INFO!$D$28</f>
        <v>0</v>
      </c>
      <c r="AB645" s="37">
        <f>INFO!$D$29</f>
        <v>0</v>
      </c>
      <c r="AC645" s="54">
        <f>INFO!$J$10</f>
        <v>3812.0250000000001</v>
      </c>
      <c r="AD645" s="37">
        <f>INFO!$J$9</f>
        <v>45.75</v>
      </c>
      <c r="AE645" s="37">
        <f t="shared" si="36"/>
        <v>0</v>
      </c>
    </row>
    <row r="646" spans="1:31">
      <c r="A646" t="s">
        <v>529</v>
      </c>
      <c r="B646" s="42" t="s">
        <v>313</v>
      </c>
      <c r="C646" s="83">
        <v>10130</v>
      </c>
      <c r="D646" s="104">
        <f>SUMIFS(MACROS!M:M,MACROS!$C:$C,$B646)+SUMIFS(MACROS!M:M,MACROS!$C:$C,"CH.VM.SHDTSET")</f>
        <v>0</v>
      </c>
      <c r="E646" t="s">
        <v>5</v>
      </c>
      <c r="F646" s="48">
        <f>VLOOKUP(B646,MACROS!C:T,5,FALSE)</f>
        <v>148</v>
      </c>
      <c r="G646" s="104">
        <f>SUMIFS(MACROS!M:M,MACROS!C:C,B646)</f>
        <v>0</v>
      </c>
      <c r="H646" s="48">
        <f t="shared" si="34"/>
        <v>0</v>
      </c>
      <c r="I646" s="37">
        <f>INFO!$D$6</f>
        <v>0</v>
      </c>
      <c r="J646" s="37">
        <f>INFO!$D$7</f>
        <v>0</v>
      </c>
      <c r="K646" s="37">
        <f>INFO!$D$8</f>
        <v>0</v>
      </c>
      <c r="L646" s="37">
        <f>INFO!$D$9</f>
        <v>0</v>
      </c>
      <c r="M646" s="37">
        <f>INFO!$D$10</f>
        <v>0</v>
      </c>
      <c r="N646" s="37">
        <f>INFO!$D$11</f>
        <v>0</v>
      </c>
      <c r="O646" s="37">
        <f>INFO!$D$13</f>
        <v>0</v>
      </c>
      <c r="P646" s="37">
        <f>INFO!$D$14</f>
        <v>0</v>
      </c>
      <c r="Q646" s="37">
        <f>INFO!$D$15</f>
        <v>0</v>
      </c>
      <c r="R646" s="53">
        <f>INFO!$D$17</f>
        <v>0</v>
      </c>
      <c r="S646" s="37">
        <f>INFO!$D$18</f>
        <v>0</v>
      </c>
      <c r="T646" s="37">
        <f>INFO!$D$19</f>
        <v>0</v>
      </c>
      <c r="U646" s="37">
        <f>INFO!$D$22</f>
        <v>0</v>
      </c>
      <c r="V646" s="37">
        <f>INFO!$D$23</f>
        <v>0</v>
      </c>
      <c r="W646" s="37">
        <f>INFO!$D$24</f>
        <v>0</v>
      </c>
      <c r="X646" s="37">
        <f>INFO!$D$25</f>
        <v>0</v>
      </c>
      <c r="Y646" s="37">
        <f>INFO!$D$26</f>
        <v>0</v>
      </c>
      <c r="Z646" s="37">
        <f>INFO!$D$27</f>
        <v>0</v>
      </c>
      <c r="AA646" s="37">
        <f>INFO!$D$28</f>
        <v>0</v>
      </c>
      <c r="AB646" s="37">
        <f>INFO!$D$29</f>
        <v>0</v>
      </c>
      <c r="AC646" s="54">
        <f>INFO!$J$10</f>
        <v>3812.0250000000001</v>
      </c>
      <c r="AD646" s="37">
        <f>INFO!$J$9</f>
        <v>45.75</v>
      </c>
      <c r="AE646" s="37">
        <f t="shared" si="36"/>
        <v>0</v>
      </c>
    </row>
    <row r="647" spans="1:31">
      <c r="A647" t="s">
        <v>530</v>
      </c>
      <c r="B647" s="42" t="s">
        <v>315</v>
      </c>
      <c r="C647" s="83">
        <v>10130</v>
      </c>
      <c r="D647" s="104">
        <f>SUMIFS(MACROS!M:M,MACROS!$C:$C,$B647)+SUMIFS(MACROS!M:M,MACROS!$C:$C,"CH.VM.SHDTSET")</f>
        <v>0</v>
      </c>
      <c r="E647" t="s">
        <v>5</v>
      </c>
      <c r="F647" s="48">
        <f>VLOOKUP(B647,MACROS!C:T,5,FALSE)</f>
        <v>154.5</v>
      </c>
      <c r="G647" s="104">
        <f>SUMIFS(MACROS!M:M,MACROS!C:C,B647)</f>
        <v>0</v>
      </c>
      <c r="H647" s="48">
        <f t="shared" si="34"/>
        <v>0</v>
      </c>
      <c r="I647" s="37">
        <f>INFO!$D$6</f>
        <v>0</v>
      </c>
      <c r="J647" s="37">
        <f>INFO!$D$7</f>
        <v>0</v>
      </c>
      <c r="K647" s="37">
        <f>INFO!$D$8</f>
        <v>0</v>
      </c>
      <c r="L647" s="37">
        <f>INFO!$D$9</f>
        <v>0</v>
      </c>
      <c r="M647" s="37">
        <f>INFO!$D$10</f>
        <v>0</v>
      </c>
      <c r="N647" s="37">
        <f>INFO!$D$11</f>
        <v>0</v>
      </c>
      <c r="O647" s="37">
        <f>INFO!$D$13</f>
        <v>0</v>
      </c>
      <c r="P647" s="37">
        <f>INFO!$D$14</f>
        <v>0</v>
      </c>
      <c r="Q647" s="37">
        <f>INFO!$D$15</f>
        <v>0</v>
      </c>
      <c r="R647" s="53">
        <f>INFO!$D$17</f>
        <v>0</v>
      </c>
      <c r="S647" s="37">
        <f>INFO!$D$18</f>
        <v>0</v>
      </c>
      <c r="T647" s="37">
        <f>INFO!$D$19</f>
        <v>0</v>
      </c>
      <c r="U647" s="37">
        <f>INFO!$D$22</f>
        <v>0</v>
      </c>
      <c r="V647" s="37">
        <f>INFO!$D$23</f>
        <v>0</v>
      </c>
      <c r="W647" s="37">
        <f>INFO!$D$24</f>
        <v>0</v>
      </c>
      <c r="X647" s="37">
        <f>INFO!$D$25</f>
        <v>0</v>
      </c>
      <c r="Y647" s="37">
        <f>INFO!$D$26</f>
        <v>0</v>
      </c>
      <c r="Z647" s="37">
        <f>INFO!$D$27</f>
        <v>0</v>
      </c>
      <c r="AA647" s="37">
        <f>INFO!$D$28</f>
        <v>0</v>
      </c>
      <c r="AB647" s="37">
        <f>INFO!$D$29</f>
        <v>0</v>
      </c>
      <c r="AC647" s="54">
        <f>INFO!$J$10</f>
        <v>3812.0250000000001</v>
      </c>
      <c r="AD647" s="37">
        <f>INFO!$J$9</f>
        <v>45.75</v>
      </c>
      <c r="AE647" s="37">
        <f t="shared" si="36"/>
        <v>0</v>
      </c>
    </row>
    <row r="648" spans="1:31">
      <c r="A648" t="s">
        <v>531</v>
      </c>
      <c r="B648" s="42" t="s">
        <v>317</v>
      </c>
      <c r="C648" s="83">
        <v>10130</v>
      </c>
      <c r="D648" s="104">
        <f>SUMIFS(MACROS!M:M,MACROS!$C:$C,$B648)+SUMIFS(MACROS!M:M,MACROS!$C:$C,"CH.VM.SHDTSET")</f>
        <v>0</v>
      </c>
      <c r="E648" t="s">
        <v>5</v>
      </c>
      <c r="F648" s="48">
        <f>VLOOKUP(B648,MACROS!C:T,5,FALSE)</f>
        <v>143</v>
      </c>
      <c r="G648" s="104">
        <f>SUMIFS(MACROS!M:M,MACROS!C:C,B648)</f>
        <v>0</v>
      </c>
      <c r="H648" s="48">
        <f t="shared" si="34"/>
        <v>0</v>
      </c>
      <c r="I648" s="37">
        <f>INFO!$D$6</f>
        <v>0</v>
      </c>
      <c r="J648" s="37">
        <f>INFO!$D$7</f>
        <v>0</v>
      </c>
      <c r="K648" s="37">
        <f>INFO!$D$8</f>
        <v>0</v>
      </c>
      <c r="L648" s="37">
        <f>INFO!$D$9</f>
        <v>0</v>
      </c>
      <c r="M648" s="37">
        <f>INFO!$D$10</f>
        <v>0</v>
      </c>
      <c r="N648" s="37">
        <f>INFO!$D$11</f>
        <v>0</v>
      </c>
      <c r="O648" s="37">
        <f>INFO!$D$13</f>
        <v>0</v>
      </c>
      <c r="P648" s="37">
        <f>INFO!$D$14</f>
        <v>0</v>
      </c>
      <c r="Q648" s="37">
        <f>INFO!$D$15</f>
        <v>0</v>
      </c>
      <c r="R648" s="53">
        <f>INFO!$D$17</f>
        <v>0</v>
      </c>
      <c r="S648" s="37">
        <f>INFO!$D$18</f>
        <v>0</v>
      </c>
      <c r="T648" s="37">
        <f>INFO!$D$19</f>
        <v>0</v>
      </c>
      <c r="U648" s="37">
        <f>INFO!$D$22</f>
        <v>0</v>
      </c>
      <c r="V648" s="37">
        <f>INFO!$D$23</f>
        <v>0</v>
      </c>
      <c r="W648" s="37">
        <f>INFO!$D$24</f>
        <v>0</v>
      </c>
      <c r="X648" s="37">
        <f>INFO!$D$25</f>
        <v>0</v>
      </c>
      <c r="Y648" s="37">
        <f>INFO!$D$26</f>
        <v>0</v>
      </c>
      <c r="Z648" s="37">
        <f>INFO!$D$27</f>
        <v>0</v>
      </c>
      <c r="AA648" s="37">
        <f>INFO!$D$28</f>
        <v>0</v>
      </c>
      <c r="AB648" s="37">
        <f>INFO!$D$29</f>
        <v>0</v>
      </c>
      <c r="AC648" s="54">
        <f>INFO!$J$10</f>
        <v>3812.0250000000001</v>
      </c>
      <c r="AD648" s="37">
        <f>INFO!$J$9</f>
        <v>45.75</v>
      </c>
      <c r="AE648" s="37">
        <f t="shared" si="36"/>
        <v>0</v>
      </c>
    </row>
    <row r="649" spans="1:31">
      <c r="A649" t="s">
        <v>532</v>
      </c>
      <c r="B649" s="42" t="s">
        <v>319</v>
      </c>
      <c r="C649" s="83">
        <v>10130</v>
      </c>
      <c r="D649" s="104">
        <f>SUMIFS(MACROS!M:M,MACROS!$C:$C,$B649)+SUMIFS(MACROS!M:M,MACROS!$C:$C,"CH.VM.SHDTSET")</f>
        <v>0</v>
      </c>
      <c r="E649" t="s">
        <v>5</v>
      </c>
      <c r="F649" s="48">
        <f>VLOOKUP(B649,MACROS!C:T,5,FALSE)</f>
        <v>174.5</v>
      </c>
      <c r="G649" s="104">
        <f>SUMIFS(MACROS!M:M,MACROS!C:C,B649)</f>
        <v>0</v>
      </c>
      <c r="H649" s="48">
        <f t="shared" si="34"/>
        <v>0</v>
      </c>
      <c r="I649" s="37">
        <f>INFO!$D$6</f>
        <v>0</v>
      </c>
      <c r="J649" s="37">
        <f>INFO!$D$7</f>
        <v>0</v>
      </c>
      <c r="K649" s="37">
        <f>INFO!$D$8</f>
        <v>0</v>
      </c>
      <c r="L649" s="37">
        <f>INFO!$D$9</f>
        <v>0</v>
      </c>
      <c r="M649" s="37">
        <f>INFO!$D$10</f>
        <v>0</v>
      </c>
      <c r="N649" s="37">
        <f>INFO!$D$11</f>
        <v>0</v>
      </c>
      <c r="O649" s="37">
        <f>INFO!$D$13</f>
        <v>0</v>
      </c>
      <c r="P649" s="37">
        <f>INFO!$D$14</f>
        <v>0</v>
      </c>
      <c r="Q649" s="37">
        <f>INFO!$D$15</f>
        <v>0</v>
      </c>
      <c r="R649" s="53">
        <f>INFO!$D$17</f>
        <v>0</v>
      </c>
      <c r="S649" s="37">
        <f>INFO!$D$18</f>
        <v>0</v>
      </c>
      <c r="T649" s="37">
        <f>INFO!$D$19</f>
        <v>0</v>
      </c>
      <c r="U649" s="37">
        <f>INFO!$D$22</f>
        <v>0</v>
      </c>
      <c r="V649" s="37">
        <f>INFO!$D$23</f>
        <v>0</v>
      </c>
      <c r="W649" s="37">
        <f>INFO!$D$24</f>
        <v>0</v>
      </c>
      <c r="X649" s="37">
        <f>INFO!$D$25</f>
        <v>0</v>
      </c>
      <c r="Y649" s="37">
        <f>INFO!$D$26</f>
        <v>0</v>
      </c>
      <c r="Z649" s="37">
        <f>INFO!$D$27</f>
        <v>0</v>
      </c>
      <c r="AA649" s="37">
        <f>INFO!$D$28</f>
        <v>0</v>
      </c>
      <c r="AB649" s="37">
        <f>INFO!$D$29</f>
        <v>0</v>
      </c>
      <c r="AC649" s="54">
        <f>INFO!$J$10</f>
        <v>3812.0250000000001</v>
      </c>
      <c r="AD649" s="37">
        <f>INFO!$J$9</f>
        <v>45.75</v>
      </c>
      <c r="AE649" s="37">
        <f t="shared" si="36"/>
        <v>0</v>
      </c>
    </row>
    <row r="650" spans="1:31">
      <c r="A650" t="s">
        <v>533</v>
      </c>
      <c r="B650" s="42" t="s">
        <v>321</v>
      </c>
      <c r="C650" s="83">
        <v>10130</v>
      </c>
      <c r="D650" s="104">
        <f>SUMIFS(MACROS!M:M,MACROS!$C:$C,$B650)+SUMIFS(MACROS!M:M,MACROS!$C:$C,"CH.VM.SHDTSET")</f>
        <v>0</v>
      </c>
      <c r="E650" t="s">
        <v>5</v>
      </c>
      <c r="F650" s="48">
        <f>VLOOKUP(B650,MACROS!C:T,5,FALSE)</f>
        <v>138</v>
      </c>
      <c r="G650" s="104">
        <f>SUMIFS(MACROS!M:M,MACROS!C:C,B650)</f>
        <v>0</v>
      </c>
      <c r="H650" s="48">
        <f t="shared" si="34"/>
        <v>0</v>
      </c>
      <c r="I650" s="37">
        <f>INFO!$D$6</f>
        <v>0</v>
      </c>
      <c r="J650" s="37">
        <f>INFO!$D$7</f>
        <v>0</v>
      </c>
      <c r="K650" s="37">
        <f>INFO!$D$8</f>
        <v>0</v>
      </c>
      <c r="L650" s="37">
        <f>INFO!$D$9</f>
        <v>0</v>
      </c>
      <c r="M650" s="37">
        <f>INFO!$D$10</f>
        <v>0</v>
      </c>
      <c r="N650" s="37">
        <f>INFO!$D$11</f>
        <v>0</v>
      </c>
      <c r="O650" s="37">
        <f>INFO!$D$13</f>
        <v>0</v>
      </c>
      <c r="P650" s="37">
        <f>INFO!$D$14</f>
        <v>0</v>
      </c>
      <c r="Q650" s="37">
        <f>INFO!$D$15</f>
        <v>0</v>
      </c>
      <c r="R650" s="53">
        <f>INFO!$D$17</f>
        <v>0</v>
      </c>
      <c r="S650" s="37">
        <f>INFO!$D$18</f>
        <v>0</v>
      </c>
      <c r="T650" s="37">
        <f>INFO!$D$19</f>
        <v>0</v>
      </c>
      <c r="U650" s="37">
        <f>INFO!$D$22</f>
        <v>0</v>
      </c>
      <c r="V650" s="37">
        <f>INFO!$D$23</f>
        <v>0</v>
      </c>
      <c r="W650" s="37">
        <f>INFO!$D$24</f>
        <v>0</v>
      </c>
      <c r="X650" s="37">
        <f>INFO!$D$25</f>
        <v>0</v>
      </c>
      <c r="Y650" s="37">
        <f>INFO!$D$26</f>
        <v>0</v>
      </c>
      <c r="Z650" s="37">
        <f>INFO!$D$27</f>
        <v>0</v>
      </c>
      <c r="AA650" s="37">
        <f>INFO!$D$28</f>
        <v>0</v>
      </c>
      <c r="AB650" s="37">
        <f>INFO!$D$29</f>
        <v>0</v>
      </c>
      <c r="AC650" s="54">
        <f>INFO!$J$10</f>
        <v>3812.0250000000001</v>
      </c>
      <c r="AD650" s="37">
        <f>INFO!$J$9</f>
        <v>45.75</v>
      </c>
      <c r="AE650" s="37">
        <f t="shared" si="36"/>
        <v>0</v>
      </c>
    </row>
    <row r="651" spans="1:31">
      <c r="A651" t="s">
        <v>534</v>
      </c>
      <c r="B651" s="42" t="s">
        <v>323</v>
      </c>
      <c r="C651" s="83">
        <v>10130</v>
      </c>
      <c r="D651" s="104">
        <f>SUMIFS(MACROS!M:M,MACROS!$C:$C,$B651)+SUMIFS(MACROS!M:M,MACROS!$C:$C,"CH.VM.SHDTSET")</f>
        <v>0</v>
      </c>
      <c r="E651" t="s">
        <v>5</v>
      </c>
      <c r="F651" s="48">
        <f>VLOOKUP(B651,MACROS!C:T,5,FALSE)</f>
        <v>154</v>
      </c>
      <c r="G651" s="104">
        <f>SUMIFS(MACROS!M:M,MACROS!C:C,B651)</f>
        <v>0</v>
      </c>
      <c r="H651" s="48">
        <f t="shared" si="34"/>
        <v>0</v>
      </c>
      <c r="I651" s="37">
        <f>INFO!$D$6</f>
        <v>0</v>
      </c>
      <c r="J651" s="37">
        <f>INFO!$D$7</f>
        <v>0</v>
      </c>
      <c r="K651" s="37">
        <f>INFO!$D$8</f>
        <v>0</v>
      </c>
      <c r="L651" s="37">
        <f>INFO!$D$9</f>
        <v>0</v>
      </c>
      <c r="M651" s="37">
        <f>INFO!$D$10</f>
        <v>0</v>
      </c>
      <c r="N651" s="37">
        <f>INFO!$D$11</f>
        <v>0</v>
      </c>
      <c r="O651" s="37">
        <f>INFO!$D$13</f>
        <v>0</v>
      </c>
      <c r="P651" s="37">
        <f>INFO!$D$14</f>
        <v>0</v>
      </c>
      <c r="Q651" s="37">
        <f>INFO!$D$15</f>
        <v>0</v>
      </c>
      <c r="R651" s="53">
        <f>INFO!$D$17</f>
        <v>0</v>
      </c>
      <c r="S651" s="37">
        <f>INFO!$D$18</f>
        <v>0</v>
      </c>
      <c r="T651" s="37">
        <f>INFO!$D$19</f>
        <v>0</v>
      </c>
      <c r="U651" s="37">
        <f>INFO!$D$22</f>
        <v>0</v>
      </c>
      <c r="V651" s="37">
        <f>INFO!$D$23</f>
        <v>0</v>
      </c>
      <c r="W651" s="37">
        <f>INFO!$D$24</f>
        <v>0</v>
      </c>
      <c r="X651" s="37">
        <f>INFO!$D$25</f>
        <v>0</v>
      </c>
      <c r="Y651" s="37">
        <f>INFO!$D$26</f>
        <v>0</v>
      </c>
      <c r="Z651" s="37">
        <f>INFO!$D$27</f>
        <v>0</v>
      </c>
      <c r="AA651" s="37">
        <f>INFO!$D$28</f>
        <v>0</v>
      </c>
      <c r="AB651" s="37">
        <f>INFO!$D$29</f>
        <v>0</v>
      </c>
      <c r="AC651" s="54">
        <f>INFO!$J$10</f>
        <v>3812.0250000000001</v>
      </c>
      <c r="AD651" s="37">
        <f>INFO!$J$9</f>
        <v>45.75</v>
      </c>
      <c r="AE651" s="37">
        <f t="shared" si="36"/>
        <v>0</v>
      </c>
    </row>
    <row r="652" spans="1:31">
      <c r="A652" t="s">
        <v>535</v>
      </c>
      <c r="B652" s="42" t="s">
        <v>325</v>
      </c>
      <c r="C652" s="83">
        <v>10130</v>
      </c>
      <c r="D652" s="104">
        <f>SUMIFS(MACROS!M:M,MACROS!$C:$C,$B652)+SUMIFS(MACROS!M:M,MACROS!$C:$C,"CH.VM.SHDTSET")</f>
        <v>0</v>
      </c>
      <c r="E652" t="s">
        <v>5</v>
      </c>
      <c r="F652" s="48">
        <f>VLOOKUP(B652,MACROS!C:T,5,FALSE)</f>
        <v>196.5</v>
      </c>
      <c r="G652" s="104">
        <f>SUMIFS(MACROS!M:M,MACROS!C:C,B652)</f>
        <v>0</v>
      </c>
      <c r="H652" s="48">
        <f t="shared" si="34"/>
        <v>0</v>
      </c>
      <c r="I652" s="37">
        <f>INFO!$D$6</f>
        <v>0</v>
      </c>
      <c r="J652" s="37">
        <f>INFO!$D$7</f>
        <v>0</v>
      </c>
      <c r="K652" s="37">
        <f>INFO!$D$8</f>
        <v>0</v>
      </c>
      <c r="L652" s="37">
        <f>INFO!$D$9</f>
        <v>0</v>
      </c>
      <c r="M652" s="37">
        <f>INFO!$D$10</f>
        <v>0</v>
      </c>
      <c r="N652" s="37">
        <f>INFO!$D$11</f>
        <v>0</v>
      </c>
      <c r="O652" s="37">
        <f>INFO!$D$13</f>
        <v>0</v>
      </c>
      <c r="P652" s="37">
        <f>INFO!$D$14</f>
        <v>0</v>
      </c>
      <c r="Q652" s="37">
        <f>INFO!$D$15</f>
        <v>0</v>
      </c>
      <c r="R652" s="53">
        <f>INFO!$D$17</f>
        <v>0</v>
      </c>
      <c r="S652" s="37">
        <f>INFO!$D$18</f>
        <v>0</v>
      </c>
      <c r="T652" s="37">
        <f>INFO!$D$19</f>
        <v>0</v>
      </c>
      <c r="U652" s="37">
        <f>INFO!$D$22</f>
        <v>0</v>
      </c>
      <c r="V652" s="37">
        <f>INFO!$D$23</f>
        <v>0</v>
      </c>
      <c r="W652" s="37">
        <f>INFO!$D$24</f>
        <v>0</v>
      </c>
      <c r="X652" s="37">
        <f>INFO!$D$25</f>
        <v>0</v>
      </c>
      <c r="Y652" s="37">
        <f>INFO!$D$26</f>
        <v>0</v>
      </c>
      <c r="Z652" s="37">
        <f>INFO!$D$27</f>
        <v>0</v>
      </c>
      <c r="AA652" s="37">
        <f>INFO!$D$28</f>
        <v>0</v>
      </c>
      <c r="AB652" s="37">
        <f>INFO!$D$29</f>
        <v>0</v>
      </c>
      <c r="AC652" s="54">
        <f>INFO!$J$10</f>
        <v>3812.0250000000001</v>
      </c>
      <c r="AD652" s="37">
        <f>INFO!$J$9</f>
        <v>45.75</v>
      </c>
      <c r="AE652" s="37">
        <f t="shared" si="36"/>
        <v>0</v>
      </c>
    </row>
    <row r="653" spans="1:31">
      <c r="A653" t="s">
        <v>536</v>
      </c>
      <c r="B653" s="42" t="s">
        <v>327</v>
      </c>
      <c r="C653" s="83">
        <v>10130</v>
      </c>
      <c r="D653" s="104">
        <f>SUMIFS(MACROS!M:M,MACROS!$C:$C,$B653)+SUMIFS(MACROS!M:M,MACROS!$C:$C,"CH.VM.SHDTSET")</f>
        <v>0</v>
      </c>
      <c r="E653" t="s">
        <v>5</v>
      </c>
      <c r="F653" s="48">
        <f>VLOOKUP(B653,MACROS!C:T,5,FALSE)</f>
        <v>166</v>
      </c>
      <c r="G653" s="104">
        <f>SUMIFS(MACROS!M:M,MACROS!C:C,B653)</f>
        <v>0</v>
      </c>
      <c r="H653" s="48">
        <f t="shared" si="34"/>
        <v>0</v>
      </c>
      <c r="I653" s="37">
        <f>INFO!$D$6</f>
        <v>0</v>
      </c>
      <c r="J653" s="37">
        <f>INFO!$D$7</f>
        <v>0</v>
      </c>
      <c r="K653" s="37">
        <f>INFO!$D$8</f>
        <v>0</v>
      </c>
      <c r="L653" s="37">
        <f>INFO!$D$9</f>
        <v>0</v>
      </c>
      <c r="M653" s="37">
        <f>INFO!$D$10</f>
        <v>0</v>
      </c>
      <c r="N653" s="37">
        <f>INFO!$D$11</f>
        <v>0</v>
      </c>
      <c r="O653" s="37">
        <f>INFO!$D$13</f>
        <v>0</v>
      </c>
      <c r="P653" s="37">
        <f>INFO!$D$14</f>
        <v>0</v>
      </c>
      <c r="Q653" s="37">
        <f>INFO!$D$15</f>
        <v>0</v>
      </c>
      <c r="R653" s="53">
        <f>INFO!$D$17</f>
        <v>0</v>
      </c>
      <c r="S653" s="37">
        <f>INFO!$D$18</f>
        <v>0</v>
      </c>
      <c r="T653" s="37">
        <f>INFO!$D$19</f>
        <v>0</v>
      </c>
      <c r="U653" s="37">
        <f>INFO!$D$22</f>
        <v>0</v>
      </c>
      <c r="V653" s="37">
        <f>INFO!$D$23</f>
        <v>0</v>
      </c>
      <c r="W653" s="37">
        <f>INFO!$D$24</f>
        <v>0</v>
      </c>
      <c r="X653" s="37">
        <f>INFO!$D$25</f>
        <v>0</v>
      </c>
      <c r="Y653" s="37">
        <f>INFO!$D$26</f>
        <v>0</v>
      </c>
      <c r="Z653" s="37">
        <f>INFO!$D$27</f>
        <v>0</v>
      </c>
      <c r="AA653" s="37">
        <f>INFO!$D$28</f>
        <v>0</v>
      </c>
      <c r="AB653" s="37">
        <f>INFO!$D$29</f>
        <v>0</v>
      </c>
      <c r="AC653" s="54">
        <f>INFO!$J$10</f>
        <v>3812.0250000000001</v>
      </c>
      <c r="AD653" s="37">
        <f>INFO!$J$9</f>
        <v>45.75</v>
      </c>
      <c r="AE653" s="37">
        <f t="shared" si="36"/>
        <v>0</v>
      </c>
    </row>
    <row r="654" spans="1:31">
      <c r="A654" s="37" t="s">
        <v>537</v>
      </c>
      <c r="B654" s="42" t="s">
        <v>329</v>
      </c>
      <c r="C654" s="83">
        <v>10130</v>
      </c>
      <c r="D654" s="104">
        <f>SUMIFS(MACROS!M:M,MACROS!$C:$C,$B654)+SUMIFS(MACROS!M:M,MACROS!$C:$C,"CH.VM.SHDTSET")</f>
        <v>0</v>
      </c>
      <c r="E654" t="s">
        <v>5</v>
      </c>
      <c r="F654" s="48">
        <f>VLOOKUP(B654,MACROS!C:T,5,FALSE)</f>
        <v>177.5</v>
      </c>
      <c r="G654" s="104">
        <f>SUMIFS(MACROS!M:M,MACROS!C:C,B654)</f>
        <v>0</v>
      </c>
      <c r="H654" s="48">
        <f t="shared" si="34"/>
        <v>0</v>
      </c>
      <c r="I654" s="37">
        <f>INFO!$D$6</f>
        <v>0</v>
      </c>
      <c r="J654" s="37">
        <f>INFO!$D$7</f>
        <v>0</v>
      </c>
      <c r="K654" s="37">
        <f>INFO!$D$8</f>
        <v>0</v>
      </c>
      <c r="L654" s="37">
        <f>INFO!$D$9</f>
        <v>0</v>
      </c>
      <c r="M654" s="37">
        <f>INFO!$D$10</f>
        <v>0</v>
      </c>
      <c r="N654" s="37">
        <f>INFO!$D$11</f>
        <v>0</v>
      </c>
      <c r="O654" s="37">
        <f>INFO!$D$13</f>
        <v>0</v>
      </c>
      <c r="P654" s="37">
        <f>INFO!$D$14</f>
        <v>0</v>
      </c>
      <c r="Q654" s="37">
        <f>INFO!$D$15</f>
        <v>0</v>
      </c>
      <c r="R654" s="53">
        <f>INFO!$D$17</f>
        <v>0</v>
      </c>
      <c r="S654" s="37">
        <f>INFO!$D$18</f>
        <v>0</v>
      </c>
      <c r="T654" s="37">
        <f>INFO!$D$19</f>
        <v>0</v>
      </c>
      <c r="U654" s="37">
        <f>INFO!$D$22</f>
        <v>0</v>
      </c>
      <c r="V654" s="37">
        <f>INFO!$D$23</f>
        <v>0</v>
      </c>
      <c r="W654" s="37">
        <f>INFO!$D$24</f>
        <v>0</v>
      </c>
      <c r="X654" s="37">
        <f>INFO!$D$25</f>
        <v>0</v>
      </c>
      <c r="Y654" s="37">
        <f>INFO!$D$26</f>
        <v>0</v>
      </c>
      <c r="Z654" s="37">
        <f>INFO!$D$27</f>
        <v>0</v>
      </c>
      <c r="AA654" s="37">
        <f>INFO!$D$28</f>
        <v>0</v>
      </c>
      <c r="AB654" s="37">
        <f>INFO!$D$29</f>
        <v>0</v>
      </c>
      <c r="AC654" s="54">
        <f>INFO!$J$10</f>
        <v>3812.0250000000001</v>
      </c>
      <c r="AD654" s="37">
        <f>INFO!$J$9</f>
        <v>45.75</v>
      </c>
      <c r="AE654" s="37">
        <f t="shared" si="36"/>
        <v>0</v>
      </c>
    </row>
    <row r="655" spans="1:31">
      <c r="A655" s="91" t="s">
        <v>508</v>
      </c>
      <c r="B655" s="97" t="s">
        <v>270</v>
      </c>
      <c r="C655" s="98">
        <v>10088</v>
      </c>
      <c r="D655" s="103"/>
      <c r="E655" s="91" t="s">
        <v>6</v>
      </c>
      <c r="F655" s="92">
        <f>VLOOKUP(B655,MACROS!C:T,5,FALSE)</f>
        <v>1686.5</v>
      </c>
      <c r="G655" s="103">
        <f>SUMIFS(MACROS!N:N,MACROS!C:C,B655)</f>
        <v>0</v>
      </c>
      <c r="H655" s="92">
        <f t="shared" si="34"/>
        <v>0</v>
      </c>
      <c r="I655" s="93">
        <f>INFO!$D$6</f>
        <v>0</v>
      </c>
      <c r="J655" s="93">
        <f>INFO!$D$7</f>
        <v>0</v>
      </c>
      <c r="K655" s="93">
        <f>INFO!$D$8</f>
        <v>0</v>
      </c>
      <c r="L655" s="93">
        <f>INFO!$D$9</f>
        <v>0</v>
      </c>
      <c r="M655" s="93">
        <f>INFO!$D$10</f>
        <v>0</v>
      </c>
      <c r="N655" s="93">
        <f>INFO!$D$11</f>
        <v>0</v>
      </c>
      <c r="O655" s="93">
        <f>INFO!$D$13</f>
        <v>0</v>
      </c>
      <c r="P655" s="93">
        <f>INFO!$D$14</f>
        <v>0</v>
      </c>
      <c r="Q655" s="93">
        <f>INFO!$D$15</f>
        <v>0</v>
      </c>
      <c r="R655" s="94">
        <f>INFO!$D$17</f>
        <v>0</v>
      </c>
      <c r="S655" s="93">
        <f>INFO!$D$18</f>
        <v>0</v>
      </c>
      <c r="T655" s="93">
        <f>INFO!$D$19</f>
        <v>0</v>
      </c>
      <c r="U655" s="93">
        <f>INFO!$D$22</f>
        <v>0</v>
      </c>
      <c r="V655" s="93">
        <f>INFO!$D$23</f>
        <v>0</v>
      </c>
      <c r="W655" s="93">
        <f>INFO!$D$24</f>
        <v>0</v>
      </c>
      <c r="X655" s="93">
        <f>INFO!$D$25</f>
        <v>0</v>
      </c>
      <c r="Y655" s="93">
        <f>INFO!$D$26</f>
        <v>0</v>
      </c>
      <c r="Z655" s="93">
        <f>INFO!$D$27</f>
        <v>0</v>
      </c>
      <c r="AA655" s="93">
        <f>INFO!$D$28</f>
        <v>0</v>
      </c>
      <c r="AB655" s="93">
        <f>INFO!$D$29</f>
        <v>0</v>
      </c>
      <c r="AC655" s="95">
        <f>INFO!$J$10</f>
        <v>3812.0250000000001</v>
      </c>
      <c r="AD655" s="93">
        <f>INFO!$J$9</f>
        <v>45.75</v>
      </c>
      <c r="AE655" s="100"/>
    </row>
    <row r="656" spans="1:31">
      <c r="A656" s="37" t="s">
        <v>509</v>
      </c>
      <c r="B656" s="42" t="s">
        <v>273</v>
      </c>
      <c r="C656" s="38">
        <v>10088</v>
      </c>
      <c r="D656" s="104">
        <f>SUMIFS(MACROS!N:N,MACROS!$C:$C,$B656)+SUMIFS(MACROS!N:N,MACROS!$C:$C,"CH.VM.SHSET")</f>
        <v>0</v>
      </c>
      <c r="E656" t="s">
        <v>6</v>
      </c>
      <c r="F656" s="48">
        <f>VLOOKUP(B656,MACROS!C:T,5,FALSE)</f>
        <v>144.5</v>
      </c>
      <c r="G656" s="104">
        <f>SUMIFS(MACROS!N:N,MACROS!C:C,B656)</f>
        <v>0</v>
      </c>
      <c r="H656" s="48">
        <f t="shared" si="34"/>
        <v>0</v>
      </c>
      <c r="I656" s="37">
        <f>INFO!$D$6</f>
        <v>0</v>
      </c>
      <c r="J656" s="37">
        <f>INFO!$D$7</f>
        <v>0</v>
      </c>
      <c r="K656" s="37">
        <f>INFO!$D$8</f>
        <v>0</v>
      </c>
      <c r="L656" s="37">
        <f>INFO!$D$9</f>
        <v>0</v>
      </c>
      <c r="M656" s="37">
        <f>INFO!$D$10</f>
        <v>0</v>
      </c>
      <c r="N656" s="37">
        <f>INFO!$D$11</f>
        <v>0</v>
      </c>
      <c r="O656" s="37">
        <f>INFO!$D$13</f>
        <v>0</v>
      </c>
      <c r="P656" s="37">
        <f>INFO!$D$14</f>
        <v>0</v>
      </c>
      <c r="Q656" s="37">
        <f>INFO!$D$15</f>
        <v>0</v>
      </c>
      <c r="R656" s="53">
        <f>INFO!$D$17</f>
        <v>0</v>
      </c>
      <c r="S656" s="37">
        <f>INFO!$D$18</f>
        <v>0</v>
      </c>
      <c r="T656" s="37">
        <f>INFO!$D$19</f>
        <v>0</v>
      </c>
      <c r="U656" s="37">
        <f>INFO!$D$22</f>
        <v>0</v>
      </c>
      <c r="V656" s="37">
        <f>INFO!$D$23</f>
        <v>0</v>
      </c>
      <c r="W656" s="37">
        <f>INFO!$D$24</f>
        <v>0</v>
      </c>
      <c r="X656" s="37">
        <f>INFO!$D$25</f>
        <v>0</v>
      </c>
      <c r="Y656" s="37">
        <f>INFO!$D$26</f>
        <v>0</v>
      </c>
      <c r="Z656" s="37">
        <f>INFO!$D$27</f>
        <v>0</v>
      </c>
      <c r="AA656" s="37">
        <f>INFO!$D$28</f>
        <v>0</v>
      </c>
      <c r="AB656" s="37">
        <f>INFO!$D$29</f>
        <v>0</v>
      </c>
      <c r="AC656" s="54">
        <f>INFO!$J$10</f>
        <v>3812.0250000000001</v>
      </c>
      <c r="AD656" s="37">
        <f>INFO!$J$9</f>
        <v>45.75</v>
      </c>
      <c r="AE656" s="37">
        <f>IF($G$655&gt;0,10*$G$655/D656,0)</f>
        <v>0</v>
      </c>
    </row>
    <row r="657" spans="1:31">
      <c r="A657" s="37" t="s">
        <v>510</v>
      </c>
      <c r="B657" s="42" t="s">
        <v>275</v>
      </c>
      <c r="C657" s="38">
        <v>10088</v>
      </c>
      <c r="D657" s="104">
        <f>SUMIFS(MACROS!N:N,MACROS!$C:$C,$B657)+SUMIFS(MACROS!N:N,MACROS!$C:$C,"CH.VM.SHSET")</f>
        <v>0</v>
      </c>
      <c r="E657" t="s">
        <v>6</v>
      </c>
      <c r="F657" s="48">
        <f>VLOOKUP(B657,MACROS!C:T,5,FALSE)</f>
        <v>136.5</v>
      </c>
      <c r="G657" s="104">
        <f>SUMIFS(MACROS!N:N,MACROS!C:C,B657)</f>
        <v>0</v>
      </c>
      <c r="H657" s="48">
        <f t="shared" si="34"/>
        <v>0</v>
      </c>
      <c r="I657" s="37">
        <f>INFO!$D$6</f>
        <v>0</v>
      </c>
      <c r="J657" s="37">
        <f>INFO!$D$7</f>
        <v>0</v>
      </c>
      <c r="K657" s="37">
        <f>INFO!$D$8</f>
        <v>0</v>
      </c>
      <c r="L657" s="37">
        <f>INFO!$D$9</f>
        <v>0</v>
      </c>
      <c r="M657" s="37">
        <f>INFO!$D$10</f>
        <v>0</v>
      </c>
      <c r="N657" s="37">
        <f>INFO!$D$11</f>
        <v>0</v>
      </c>
      <c r="O657" s="37">
        <f>INFO!$D$13</f>
        <v>0</v>
      </c>
      <c r="P657" s="37">
        <f>INFO!$D$14</f>
        <v>0</v>
      </c>
      <c r="Q657" s="37">
        <f>INFO!$D$15</f>
        <v>0</v>
      </c>
      <c r="R657" s="53">
        <f>INFO!$D$17</f>
        <v>0</v>
      </c>
      <c r="S657" s="37">
        <f>INFO!$D$18</f>
        <v>0</v>
      </c>
      <c r="T657" s="37">
        <f>INFO!$D$19</f>
        <v>0</v>
      </c>
      <c r="U657" s="37">
        <f>INFO!$D$22</f>
        <v>0</v>
      </c>
      <c r="V657" s="37">
        <f>INFO!$D$23</f>
        <v>0</v>
      </c>
      <c r="W657" s="37">
        <f>INFO!$D$24</f>
        <v>0</v>
      </c>
      <c r="X657" s="37">
        <f>INFO!$D$25</f>
        <v>0</v>
      </c>
      <c r="Y657" s="37">
        <f>INFO!$D$26</f>
        <v>0</v>
      </c>
      <c r="Z657" s="37">
        <f>INFO!$D$27</f>
        <v>0</v>
      </c>
      <c r="AA657" s="37">
        <f>INFO!$D$28</f>
        <v>0</v>
      </c>
      <c r="AB657" s="37">
        <f>INFO!$D$29</f>
        <v>0</v>
      </c>
      <c r="AC657" s="54">
        <f>INFO!$J$10</f>
        <v>3812.0250000000001</v>
      </c>
      <c r="AD657" s="37">
        <f>INFO!$J$9</f>
        <v>45.75</v>
      </c>
      <c r="AE657" s="37">
        <f t="shared" ref="AE657:AE669" si="37">IF($G$655&gt;0,10*$G$655/D657,0)</f>
        <v>0</v>
      </c>
    </row>
    <row r="658" spans="1:31">
      <c r="A658" s="37" t="s">
        <v>511</v>
      </c>
      <c r="B658" s="42" t="s">
        <v>277</v>
      </c>
      <c r="C658" s="38">
        <v>10088</v>
      </c>
      <c r="D658" s="104">
        <f>SUMIFS(MACROS!N:N,MACROS!$C:$C,$B658)+SUMIFS(MACROS!N:N,MACROS!$C:$C,"CH.VM.SHSET")</f>
        <v>0</v>
      </c>
      <c r="E658" t="s">
        <v>6</v>
      </c>
      <c r="F658" s="48">
        <f>VLOOKUP(B658,MACROS!C:T,5,FALSE)</f>
        <v>126</v>
      </c>
      <c r="G658" s="104">
        <f>SUMIFS(MACROS!N:N,MACROS!C:C,B658)</f>
        <v>0</v>
      </c>
      <c r="H658" s="48">
        <f t="shared" si="34"/>
        <v>0</v>
      </c>
      <c r="I658" s="37">
        <f>INFO!$D$6</f>
        <v>0</v>
      </c>
      <c r="J658" s="37">
        <f>INFO!$D$7</f>
        <v>0</v>
      </c>
      <c r="K658" s="37">
        <f>INFO!$D$8</f>
        <v>0</v>
      </c>
      <c r="L658" s="37">
        <f>INFO!$D$9</f>
        <v>0</v>
      </c>
      <c r="M658" s="37">
        <f>INFO!$D$10</f>
        <v>0</v>
      </c>
      <c r="N658" s="37">
        <f>INFO!$D$11</f>
        <v>0</v>
      </c>
      <c r="O658" s="37">
        <f>INFO!$D$13</f>
        <v>0</v>
      </c>
      <c r="P658" s="37">
        <f>INFO!$D$14</f>
        <v>0</v>
      </c>
      <c r="Q658" s="37">
        <f>INFO!$D$15</f>
        <v>0</v>
      </c>
      <c r="R658" s="53">
        <f>INFO!$D$17</f>
        <v>0</v>
      </c>
      <c r="S658" s="37">
        <f>INFO!$D$18</f>
        <v>0</v>
      </c>
      <c r="T658" s="37">
        <f>INFO!$D$19</f>
        <v>0</v>
      </c>
      <c r="U658" s="37">
        <f>INFO!$D$22</f>
        <v>0</v>
      </c>
      <c r="V658" s="37">
        <f>INFO!$D$23</f>
        <v>0</v>
      </c>
      <c r="W658" s="37">
        <f>INFO!$D$24</f>
        <v>0</v>
      </c>
      <c r="X658" s="37">
        <f>INFO!$D$25</f>
        <v>0</v>
      </c>
      <c r="Y658" s="37">
        <f>INFO!$D$26</f>
        <v>0</v>
      </c>
      <c r="Z658" s="37">
        <f>INFO!$D$27</f>
        <v>0</v>
      </c>
      <c r="AA658" s="37">
        <f>INFO!$D$28</f>
        <v>0</v>
      </c>
      <c r="AB658" s="37">
        <f>INFO!$D$29</f>
        <v>0</v>
      </c>
      <c r="AC658" s="54">
        <f>INFO!$J$10</f>
        <v>3812.0250000000001</v>
      </c>
      <c r="AD658" s="37">
        <f>INFO!$J$9</f>
        <v>45.75</v>
      </c>
      <c r="AE658" s="37">
        <f t="shared" si="37"/>
        <v>0</v>
      </c>
    </row>
    <row r="659" spans="1:31">
      <c r="A659" t="s">
        <v>512</v>
      </c>
      <c r="B659" s="42" t="s">
        <v>279</v>
      </c>
      <c r="C659" s="38">
        <v>10088</v>
      </c>
      <c r="D659" s="104">
        <f>SUMIFS(MACROS!N:N,MACROS!$C:$C,$B659)+SUMIFS(MACROS!N:N,MACROS!$C:$C,"CH.VM.SHSET")</f>
        <v>0</v>
      </c>
      <c r="E659" t="s">
        <v>6</v>
      </c>
      <c r="F659" s="48">
        <f>VLOOKUP(B659,MACROS!C:T,5,FALSE)</f>
        <v>129</v>
      </c>
      <c r="G659" s="104">
        <f>SUMIFS(MACROS!N:N,MACROS!C:C,B659)</f>
        <v>0</v>
      </c>
      <c r="H659" s="48">
        <f t="shared" si="34"/>
        <v>0</v>
      </c>
      <c r="I659" s="37">
        <f>INFO!$D$6</f>
        <v>0</v>
      </c>
      <c r="J659" s="37">
        <f>INFO!$D$7</f>
        <v>0</v>
      </c>
      <c r="K659" s="37">
        <f>INFO!$D$8</f>
        <v>0</v>
      </c>
      <c r="L659" s="37">
        <f>INFO!$D$9</f>
        <v>0</v>
      </c>
      <c r="M659" s="37">
        <f>INFO!$D$10</f>
        <v>0</v>
      </c>
      <c r="N659" s="37">
        <f>INFO!$D$11</f>
        <v>0</v>
      </c>
      <c r="O659" s="37">
        <f>INFO!$D$13</f>
        <v>0</v>
      </c>
      <c r="P659" s="37">
        <f>INFO!$D$14</f>
        <v>0</v>
      </c>
      <c r="Q659" s="37">
        <f>INFO!$D$15</f>
        <v>0</v>
      </c>
      <c r="R659" s="53">
        <f>INFO!$D$17</f>
        <v>0</v>
      </c>
      <c r="S659" s="37">
        <f>INFO!$D$18</f>
        <v>0</v>
      </c>
      <c r="T659" s="37">
        <f>INFO!$D$19</f>
        <v>0</v>
      </c>
      <c r="U659" s="37">
        <f>INFO!$D$22</f>
        <v>0</v>
      </c>
      <c r="V659" s="37">
        <f>INFO!$D$23</f>
        <v>0</v>
      </c>
      <c r="W659" s="37">
        <f>INFO!$D$24</f>
        <v>0</v>
      </c>
      <c r="X659" s="37">
        <f>INFO!$D$25</f>
        <v>0</v>
      </c>
      <c r="Y659" s="37">
        <f>INFO!$D$26</f>
        <v>0</v>
      </c>
      <c r="Z659" s="37">
        <f>INFO!$D$27</f>
        <v>0</v>
      </c>
      <c r="AA659" s="37">
        <f>INFO!$D$28</f>
        <v>0</v>
      </c>
      <c r="AB659" s="37">
        <f>INFO!$D$29</f>
        <v>0</v>
      </c>
      <c r="AC659" s="54">
        <f>INFO!$J$10</f>
        <v>3812.0250000000001</v>
      </c>
      <c r="AD659" s="37">
        <f>INFO!$J$9</f>
        <v>45.75</v>
      </c>
      <c r="AE659" s="37">
        <f t="shared" si="37"/>
        <v>0</v>
      </c>
    </row>
    <row r="660" spans="1:31">
      <c r="A660" t="s">
        <v>513</v>
      </c>
      <c r="B660" s="42" t="s">
        <v>281</v>
      </c>
      <c r="C660" s="38">
        <v>10088</v>
      </c>
      <c r="D660" s="104">
        <f>SUMIFS(MACROS!N:N,MACROS!$C:$C,$B660)+SUMIFS(MACROS!N:N,MACROS!$C:$C,"CH.VM.SHSET")</f>
        <v>0</v>
      </c>
      <c r="E660" t="s">
        <v>6</v>
      </c>
      <c r="F660" s="48">
        <f>VLOOKUP(B660,MACROS!C:T,5,FALSE)</f>
        <v>153</v>
      </c>
      <c r="G660" s="104">
        <f>SUMIFS(MACROS!N:N,MACROS!C:C,B660)</f>
        <v>0</v>
      </c>
      <c r="H660" s="48">
        <f t="shared" si="34"/>
        <v>0</v>
      </c>
      <c r="I660" s="37">
        <f>INFO!$D$6</f>
        <v>0</v>
      </c>
      <c r="J660" s="37">
        <f>INFO!$D$7</f>
        <v>0</v>
      </c>
      <c r="K660" s="37">
        <f>INFO!$D$8</f>
        <v>0</v>
      </c>
      <c r="L660" s="37">
        <f>INFO!$D$9</f>
        <v>0</v>
      </c>
      <c r="M660" s="37">
        <f>INFO!$D$10</f>
        <v>0</v>
      </c>
      <c r="N660" s="37">
        <f>INFO!$D$11</f>
        <v>0</v>
      </c>
      <c r="O660" s="37">
        <f>INFO!$D$13</f>
        <v>0</v>
      </c>
      <c r="P660" s="37">
        <f>INFO!$D$14</f>
        <v>0</v>
      </c>
      <c r="Q660" s="37">
        <f>INFO!$D$15</f>
        <v>0</v>
      </c>
      <c r="R660" s="53">
        <f>INFO!$D$17</f>
        <v>0</v>
      </c>
      <c r="S660" s="37">
        <f>INFO!$D$18</f>
        <v>0</v>
      </c>
      <c r="T660" s="37">
        <f>INFO!$D$19</f>
        <v>0</v>
      </c>
      <c r="U660" s="37">
        <f>INFO!$D$22</f>
        <v>0</v>
      </c>
      <c r="V660" s="37">
        <f>INFO!$D$23</f>
        <v>0</v>
      </c>
      <c r="W660" s="37">
        <f>INFO!$D$24</f>
        <v>0</v>
      </c>
      <c r="X660" s="37">
        <f>INFO!$D$25</f>
        <v>0</v>
      </c>
      <c r="Y660" s="37">
        <f>INFO!$D$26</f>
        <v>0</v>
      </c>
      <c r="Z660" s="37">
        <f>INFO!$D$27</f>
        <v>0</v>
      </c>
      <c r="AA660" s="37">
        <f>INFO!$D$28</f>
        <v>0</v>
      </c>
      <c r="AB660" s="37">
        <f>INFO!$D$29</f>
        <v>0</v>
      </c>
      <c r="AC660" s="54">
        <f>INFO!$J$10</f>
        <v>3812.0250000000001</v>
      </c>
      <c r="AD660" s="37">
        <f>INFO!$J$9</f>
        <v>45.75</v>
      </c>
      <c r="AE660" s="37">
        <f t="shared" si="37"/>
        <v>0</v>
      </c>
    </row>
    <row r="661" spans="1:31">
      <c r="A661" t="s">
        <v>514</v>
      </c>
      <c r="B661" s="42" t="s">
        <v>283</v>
      </c>
      <c r="C661" s="38">
        <v>10088</v>
      </c>
      <c r="D661" s="104">
        <f>SUMIFS(MACROS!N:N,MACROS!$C:$C,$B661)+SUMIFS(MACROS!N:N,MACROS!$C:$C,"CH.VM.SHSET")</f>
        <v>0</v>
      </c>
      <c r="E661" t="s">
        <v>6</v>
      </c>
      <c r="F661" s="48">
        <f>VLOOKUP(B661,MACROS!C:T,5,FALSE)</f>
        <v>121.5</v>
      </c>
      <c r="G661" s="104">
        <f>SUMIFS(MACROS!N:N,MACROS!C:C,B661)</f>
        <v>0</v>
      </c>
      <c r="H661" s="48">
        <f t="shared" si="34"/>
        <v>0</v>
      </c>
      <c r="I661" s="37">
        <f>INFO!$D$6</f>
        <v>0</v>
      </c>
      <c r="J661" s="37">
        <f>INFO!$D$7</f>
        <v>0</v>
      </c>
      <c r="K661" s="37">
        <f>INFO!$D$8</f>
        <v>0</v>
      </c>
      <c r="L661" s="37">
        <f>INFO!$D$9</f>
        <v>0</v>
      </c>
      <c r="M661" s="37">
        <f>INFO!$D$10</f>
        <v>0</v>
      </c>
      <c r="N661" s="37">
        <f>INFO!$D$11</f>
        <v>0</v>
      </c>
      <c r="O661" s="37">
        <f>INFO!$D$13</f>
        <v>0</v>
      </c>
      <c r="P661" s="37">
        <f>INFO!$D$14</f>
        <v>0</v>
      </c>
      <c r="Q661" s="37">
        <f>INFO!$D$15</f>
        <v>0</v>
      </c>
      <c r="R661" s="53">
        <f>INFO!$D$17</f>
        <v>0</v>
      </c>
      <c r="S661" s="37">
        <f>INFO!$D$18</f>
        <v>0</v>
      </c>
      <c r="T661" s="37">
        <f>INFO!$D$19</f>
        <v>0</v>
      </c>
      <c r="U661" s="37">
        <f>INFO!$D$22</f>
        <v>0</v>
      </c>
      <c r="V661" s="37">
        <f>INFO!$D$23</f>
        <v>0</v>
      </c>
      <c r="W661" s="37">
        <f>INFO!$D$24</f>
        <v>0</v>
      </c>
      <c r="X661" s="37">
        <f>INFO!$D$25</f>
        <v>0</v>
      </c>
      <c r="Y661" s="37">
        <f>INFO!$D$26</f>
        <v>0</v>
      </c>
      <c r="Z661" s="37">
        <f>INFO!$D$27</f>
        <v>0</v>
      </c>
      <c r="AA661" s="37">
        <f>INFO!$D$28</f>
        <v>0</v>
      </c>
      <c r="AB661" s="37">
        <f>INFO!$D$29</f>
        <v>0</v>
      </c>
      <c r="AC661" s="54">
        <f>INFO!$J$10</f>
        <v>3812.0250000000001</v>
      </c>
      <c r="AD661" s="37">
        <f>INFO!$J$9</f>
        <v>45.75</v>
      </c>
      <c r="AE661" s="37">
        <f t="shared" si="37"/>
        <v>0</v>
      </c>
    </row>
    <row r="662" spans="1:31">
      <c r="A662" t="s">
        <v>515</v>
      </c>
      <c r="B662" s="42" t="s">
        <v>285</v>
      </c>
      <c r="C662" s="38">
        <v>10088</v>
      </c>
      <c r="D662" s="104">
        <f>SUMIFS(MACROS!N:N,MACROS!$C:$C,$B662)+SUMIFS(MACROS!N:N,MACROS!$C:$C,"CH.VM.SHSET")</f>
        <v>0</v>
      </c>
      <c r="E662" t="s">
        <v>6</v>
      </c>
      <c r="F662" s="48">
        <f>VLOOKUP(B662,MACROS!C:T,5,FALSE)</f>
        <v>126</v>
      </c>
      <c r="G662" s="104">
        <f>SUMIFS(MACROS!N:N,MACROS!C:C,B662)</f>
        <v>0</v>
      </c>
      <c r="H662" s="48">
        <f t="shared" si="34"/>
        <v>0</v>
      </c>
      <c r="I662" s="37">
        <f>INFO!$D$6</f>
        <v>0</v>
      </c>
      <c r="J662" s="37">
        <f>INFO!$D$7</f>
        <v>0</v>
      </c>
      <c r="K662" s="37">
        <f>INFO!$D$8</f>
        <v>0</v>
      </c>
      <c r="L662" s="37">
        <f>INFO!$D$9</f>
        <v>0</v>
      </c>
      <c r="M662" s="37">
        <f>INFO!$D$10</f>
        <v>0</v>
      </c>
      <c r="N662" s="37">
        <f>INFO!$D$11</f>
        <v>0</v>
      </c>
      <c r="O662" s="37">
        <f>INFO!$D$13</f>
        <v>0</v>
      </c>
      <c r="P662" s="37">
        <f>INFO!$D$14</f>
        <v>0</v>
      </c>
      <c r="Q662" s="37">
        <f>INFO!$D$15</f>
        <v>0</v>
      </c>
      <c r="R662" s="53">
        <f>INFO!$D$17</f>
        <v>0</v>
      </c>
      <c r="S662" s="37">
        <f>INFO!$D$18</f>
        <v>0</v>
      </c>
      <c r="T662" s="37">
        <f>INFO!$D$19</f>
        <v>0</v>
      </c>
      <c r="U662" s="37">
        <f>INFO!$D$22</f>
        <v>0</v>
      </c>
      <c r="V662" s="37">
        <f>INFO!$D$23</f>
        <v>0</v>
      </c>
      <c r="W662" s="37">
        <f>INFO!$D$24</f>
        <v>0</v>
      </c>
      <c r="X662" s="37">
        <f>INFO!$D$25</f>
        <v>0</v>
      </c>
      <c r="Y662" s="37">
        <f>INFO!$D$26</f>
        <v>0</v>
      </c>
      <c r="Z662" s="37">
        <f>INFO!$D$27</f>
        <v>0</v>
      </c>
      <c r="AA662" s="37">
        <f>INFO!$D$28</f>
        <v>0</v>
      </c>
      <c r="AB662" s="37">
        <f>INFO!$D$29</f>
        <v>0</v>
      </c>
      <c r="AC662" s="54">
        <f>INFO!$J$10</f>
        <v>3812.0250000000001</v>
      </c>
      <c r="AD662" s="37">
        <f>INFO!$J$9</f>
        <v>45.75</v>
      </c>
      <c r="AE662" s="37">
        <f t="shared" si="37"/>
        <v>0</v>
      </c>
    </row>
    <row r="663" spans="1:31">
      <c r="A663" t="s">
        <v>516</v>
      </c>
      <c r="B663" s="42" t="s">
        <v>287</v>
      </c>
      <c r="C663" s="38">
        <v>10088</v>
      </c>
      <c r="D663" s="104">
        <f>SUMIFS(MACROS!N:N,MACROS!$C:$C,$B663)+SUMIFS(MACROS!N:N,MACROS!$C:$C,"CH.VM.SHSET")</f>
        <v>0</v>
      </c>
      <c r="E663" t="s">
        <v>6</v>
      </c>
      <c r="F663" s="48">
        <f>VLOOKUP(B663,MACROS!C:T,5,FALSE)</f>
        <v>118</v>
      </c>
      <c r="G663" s="104">
        <f>SUMIFS(MACROS!N:N,MACROS!C:C,B663)</f>
        <v>0</v>
      </c>
      <c r="H663" s="48">
        <f t="shared" si="34"/>
        <v>0</v>
      </c>
      <c r="I663" s="37">
        <f>INFO!$D$6</f>
        <v>0</v>
      </c>
      <c r="J663" s="37">
        <f>INFO!$D$7</f>
        <v>0</v>
      </c>
      <c r="K663" s="37">
        <f>INFO!$D$8</f>
        <v>0</v>
      </c>
      <c r="L663" s="37">
        <f>INFO!$D$9</f>
        <v>0</v>
      </c>
      <c r="M663" s="37">
        <f>INFO!$D$10</f>
        <v>0</v>
      </c>
      <c r="N663" s="37">
        <f>INFO!$D$11</f>
        <v>0</v>
      </c>
      <c r="O663" s="37">
        <f>INFO!$D$13</f>
        <v>0</v>
      </c>
      <c r="P663" s="37">
        <f>INFO!$D$14</f>
        <v>0</v>
      </c>
      <c r="Q663" s="37">
        <f>INFO!$D$15</f>
        <v>0</v>
      </c>
      <c r="R663" s="53">
        <f>INFO!$D$17</f>
        <v>0</v>
      </c>
      <c r="S663" s="37">
        <f>INFO!$D$18</f>
        <v>0</v>
      </c>
      <c r="T663" s="37">
        <f>INFO!$D$19</f>
        <v>0</v>
      </c>
      <c r="U663" s="37">
        <f>INFO!$D$22</f>
        <v>0</v>
      </c>
      <c r="V663" s="37">
        <f>INFO!$D$23</f>
        <v>0</v>
      </c>
      <c r="W663" s="37">
        <f>INFO!$D$24</f>
        <v>0</v>
      </c>
      <c r="X663" s="37">
        <f>INFO!$D$25</f>
        <v>0</v>
      </c>
      <c r="Y663" s="37">
        <f>INFO!$D$26</f>
        <v>0</v>
      </c>
      <c r="Z663" s="37">
        <f>INFO!$D$27</f>
        <v>0</v>
      </c>
      <c r="AA663" s="37">
        <f>INFO!$D$28</f>
        <v>0</v>
      </c>
      <c r="AB663" s="37">
        <f>INFO!$D$29</f>
        <v>0</v>
      </c>
      <c r="AC663" s="54">
        <f>INFO!$J$10</f>
        <v>3812.0250000000001</v>
      </c>
      <c r="AD663" s="37">
        <f>INFO!$J$9</f>
        <v>45.75</v>
      </c>
      <c r="AE663" s="37">
        <f t="shared" si="37"/>
        <v>0</v>
      </c>
    </row>
    <row r="664" spans="1:31">
      <c r="A664" t="s">
        <v>517</v>
      </c>
      <c r="B664" s="42" t="s">
        <v>289</v>
      </c>
      <c r="C664" s="38">
        <v>10088</v>
      </c>
      <c r="D664" s="104">
        <f>SUMIFS(MACROS!N:N,MACROS!$C:$C,$B664)+SUMIFS(MACROS!N:N,MACROS!$C:$C,"CH.VM.SHSET")</f>
        <v>0</v>
      </c>
      <c r="E664" t="s">
        <v>6</v>
      </c>
      <c r="F664" s="48">
        <f>VLOOKUP(B664,MACROS!C:T,5,FALSE)</f>
        <v>142.5</v>
      </c>
      <c r="G664" s="104">
        <f>SUMIFS(MACROS!N:N,MACROS!C:C,B664)</f>
        <v>0</v>
      </c>
      <c r="H664" s="48">
        <f t="shared" si="34"/>
        <v>0</v>
      </c>
      <c r="I664" s="37">
        <f>INFO!$D$6</f>
        <v>0</v>
      </c>
      <c r="J664" s="37">
        <f>INFO!$D$7</f>
        <v>0</v>
      </c>
      <c r="K664" s="37">
        <f>INFO!$D$8</f>
        <v>0</v>
      </c>
      <c r="L664" s="37">
        <f>INFO!$D$9</f>
        <v>0</v>
      </c>
      <c r="M664" s="37">
        <f>INFO!$D$10</f>
        <v>0</v>
      </c>
      <c r="N664" s="37">
        <f>INFO!$D$11</f>
        <v>0</v>
      </c>
      <c r="O664" s="37">
        <f>INFO!$D$13</f>
        <v>0</v>
      </c>
      <c r="P664" s="37">
        <f>INFO!$D$14</f>
        <v>0</v>
      </c>
      <c r="Q664" s="37">
        <f>INFO!$D$15</f>
        <v>0</v>
      </c>
      <c r="R664" s="53">
        <f>INFO!$D$17</f>
        <v>0</v>
      </c>
      <c r="S664" s="37">
        <f>INFO!$D$18</f>
        <v>0</v>
      </c>
      <c r="T664" s="37">
        <f>INFO!$D$19</f>
        <v>0</v>
      </c>
      <c r="U664" s="37">
        <f>INFO!$D$22</f>
        <v>0</v>
      </c>
      <c r="V664" s="37">
        <f>INFO!$D$23</f>
        <v>0</v>
      </c>
      <c r="W664" s="37">
        <f>INFO!$D$24</f>
        <v>0</v>
      </c>
      <c r="X664" s="37">
        <f>INFO!$D$25</f>
        <v>0</v>
      </c>
      <c r="Y664" s="37">
        <f>INFO!$D$26</f>
        <v>0</v>
      </c>
      <c r="Z664" s="37">
        <f>INFO!$D$27</f>
        <v>0</v>
      </c>
      <c r="AA664" s="37">
        <f>INFO!$D$28</f>
        <v>0</v>
      </c>
      <c r="AB664" s="37">
        <f>INFO!$D$29</f>
        <v>0</v>
      </c>
      <c r="AC664" s="54">
        <f>INFO!$J$10</f>
        <v>3812.0250000000001</v>
      </c>
      <c r="AD664" s="37">
        <f>INFO!$J$9</f>
        <v>45.75</v>
      </c>
      <c r="AE664" s="37">
        <f t="shared" si="37"/>
        <v>0</v>
      </c>
    </row>
    <row r="665" spans="1:31">
      <c r="A665" t="s">
        <v>518</v>
      </c>
      <c r="B665" s="42" t="s">
        <v>291</v>
      </c>
      <c r="C665" s="38">
        <v>10088</v>
      </c>
      <c r="D665" s="104">
        <f>SUMIFS(MACROS!N:N,MACROS!$C:$C,$B665)+SUMIFS(MACROS!N:N,MACROS!$C:$C,"CH.VM.SHSET")</f>
        <v>0</v>
      </c>
      <c r="E665" t="s">
        <v>6</v>
      </c>
      <c r="F665" s="48">
        <f>VLOOKUP(B665,MACROS!C:T,5,FALSE)</f>
        <v>114.5</v>
      </c>
      <c r="G665" s="104">
        <f>SUMIFS(MACROS!N:N,MACROS!C:C,B665)</f>
        <v>0</v>
      </c>
      <c r="H665" s="48">
        <f t="shared" si="34"/>
        <v>0</v>
      </c>
      <c r="I665" s="37">
        <f>INFO!$D$6</f>
        <v>0</v>
      </c>
      <c r="J665" s="37">
        <f>INFO!$D$7</f>
        <v>0</v>
      </c>
      <c r="K665" s="37">
        <f>INFO!$D$8</f>
        <v>0</v>
      </c>
      <c r="L665" s="37">
        <f>INFO!$D$9</f>
        <v>0</v>
      </c>
      <c r="M665" s="37">
        <f>INFO!$D$10</f>
        <v>0</v>
      </c>
      <c r="N665" s="37">
        <f>INFO!$D$11</f>
        <v>0</v>
      </c>
      <c r="O665" s="37">
        <f>INFO!$D$13</f>
        <v>0</v>
      </c>
      <c r="P665" s="37">
        <f>INFO!$D$14</f>
        <v>0</v>
      </c>
      <c r="Q665" s="37">
        <f>INFO!$D$15</f>
        <v>0</v>
      </c>
      <c r="R665" s="53">
        <f>INFO!$D$17</f>
        <v>0</v>
      </c>
      <c r="S665" s="37">
        <f>INFO!$D$18</f>
        <v>0</v>
      </c>
      <c r="T665" s="37">
        <f>INFO!$D$19</f>
        <v>0</v>
      </c>
      <c r="U665" s="37">
        <f>INFO!$D$22</f>
        <v>0</v>
      </c>
      <c r="V665" s="37">
        <f>INFO!$D$23</f>
        <v>0</v>
      </c>
      <c r="W665" s="37">
        <f>INFO!$D$24</f>
        <v>0</v>
      </c>
      <c r="X665" s="37">
        <f>INFO!$D$25</f>
        <v>0</v>
      </c>
      <c r="Y665" s="37">
        <f>INFO!$D$26</f>
        <v>0</v>
      </c>
      <c r="Z665" s="37">
        <f>INFO!$D$27</f>
        <v>0</v>
      </c>
      <c r="AA665" s="37">
        <f>INFO!$D$28</f>
        <v>0</v>
      </c>
      <c r="AB665" s="37">
        <f>INFO!$D$29</f>
        <v>0</v>
      </c>
      <c r="AC665" s="54">
        <f>INFO!$J$10</f>
        <v>3812.0250000000001</v>
      </c>
      <c r="AD665" s="37">
        <f>INFO!$J$9</f>
        <v>45.75</v>
      </c>
      <c r="AE665" s="37">
        <f t="shared" si="37"/>
        <v>0</v>
      </c>
    </row>
    <row r="666" spans="1:31">
      <c r="A666" t="s">
        <v>519</v>
      </c>
      <c r="B666" s="42" t="s">
        <v>293</v>
      </c>
      <c r="C666" s="38">
        <v>10088</v>
      </c>
      <c r="D666" s="104">
        <f>SUMIFS(MACROS!N:N,MACROS!$C:$C,$B666)+SUMIFS(MACROS!N:N,MACROS!$C:$C,"CH.VM.SHSET")</f>
        <v>0</v>
      </c>
      <c r="E666" t="s">
        <v>6</v>
      </c>
      <c r="F666" s="48">
        <f>VLOOKUP(B666,MACROS!C:T,5,FALSE)</f>
        <v>126</v>
      </c>
      <c r="G666" s="104">
        <f>SUMIFS(MACROS!N:N,MACROS!C:C,B666)</f>
        <v>0</v>
      </c>
      <c r="H666" s="48">
        <f t="shared" si="34"/>
        <v>0</v>
      </c>
      <c r="I666" s="37">
        <f>INFO!$D$6</f>
        <v>0</v>
      </c>
      <c r="J666" s="37">
        <f>INFO!$D$7</f>
        <v>0</v>
      </c>
      <c r="K666" s="37">
        <f>INFO!$D$8</f>
        <v>0</v>
      </c>
      <c r="L666" s="37">
        <f>INFO!$D$9</f>
        <v>0</v>
      </c>
      <c r="M666" s="37">
        <f>INFO!$D$10</f>
        <v>0</v>
      </c>
      <c r="N666" s="37">
        <f>INFO!$D$11</f>
        <v>0</v>
      </c>
      <c r="O666" s="37">
        <f>INFO!$D$13</f>
        <v>0</v>
      </c>
      <c r="P666" s="37">
        <f>INFO!$D$14</f>
        <v>0</v>
      </c>
      <c r="Q666" s="37">
        <f>INFO!$D$15</f>
        <v>0</v>
      </c>
      <c r="R666" s="53">
        <f>INFO!$D$17</f>
        <v>0</v>
      </c>
      <c r="S666" s="37">
        <f>INFO!$D$18</f>
        <v>0</v>
      </c>
      <c r="T666" s="37">
        <f>INFO!$D$19</f>
        <v>0</v>
      </c>
      <c r="U666" s="37">
        <f>INFO!$D$22</f>
        <v>0</v>
      </c>
      <c r="V666" s="37">
        <f>INFO!$D$23</f>
        <v>0</v>
      </c>
      <c r="W666" s="37">
        <f>INFO!$D$24</f>
        <v>0</v>
      </c>
      <c r="X666" s="37">
        <f>INFO!$D$25</f>
        <v>0</v>
      </c>
      <c r="Y666" s="37">
        <f>INFO!$D$26</f>
        <v>0</v>
      </c>
      <c r="Z666" s="37">
        <f>INFO!$D$27</f>
        <v>0</v>
      </c>
      <c r="AA666" s="37">
        <f>INFO!$D$28</f>
        <v>0</v>
      </c>
      <c r="AB666" s="37">
        <f>INFO!$D$29</f>
        <v>0</v>
      </c>
      <c r="AC666" s="54">
        <f>INFO!$J$10</f>
        <v>3812.0250000000001</v>
      </c>
      <c r="AD666" s="37">
        <f>INFO!$J$9</f>
        <v>45.75</v>
      </c>
      <c r="AE666" s="37">
        <f t="shared" si="37"/>
        <v>0</v>
      </c>
    </row>
    <row r="667" spans="1:31">
      <c r="A667" t="s">
        <v>520</v>
      </c>
      <c r="B667" s="42" t="s">
        <v>295</v>
      </c>
      <c r="C667" s="38">
        <v>10088</v>
      </c>
      <c r="D667" s="104">
        <f>SUMIFS(MACROS!N:N,MACROS!$C:$C,$B667)+SUMIFS(MACROS!N:N,MACROS!$C:$C,"CH.VM.SHSET")</f>
        <v>0</v>
      </c>
      <c r="E667" t="s">
        <v>6</v>
      </c>
      <c r="F667" s="48">
        <f>VLOOKUP(B667,MACROS!C:T,5,FALSE)</f>
        <v>157.5</v>
      </c>
      <c r="G667" s="104">
        <f>SUMIFS(MACROS!N:N,MACROS!C:C,B667)</f>
        <v>0</v>
      </c>
      <c r="H667" s="48">
        <f t="shared" si="34"/>
        <v>0</v>
      </c>
      <c r="I667" s="37">
        <f>INFO!$D$6</f>
        <v>0</v>
      </c>
      <c r="J667" s="37">
        <f>INFO!$D$7</f>
        <v>0</v>
      </c>
      <c r="K667" s="37">
        <f>INFO!$D$8</f>
        <v>0</v>
      </c>
      <c r="L667" s="37">
        <f>INFO!$D$9</f>
        <v>0</v>
      </c>
      <c r="M667" s="37">
        <f>INFO!$D$10</f>
        <v>0</v>
      </c>
      <c r="N667" s="37">
        <f>INFO!$D$11</f>
        <v>0</v>
      </c>
      <c r="O667" s="37">
        <f>INFO!$D$13</f>
        <v>0</v>
      </c>
      <c r="P667" s="37">
        <f>INFO!$D$14</f>
        <v>0</v>
      </c>
      <c r="Q667" s="37">
        <f>INFO!$D$15</f>
        <v>0</v>
      </c>
      <c r="R667" s="53">
        <f>INFO!$D$17</f>
        <v>0</v>
      </c>
      <c r="S667" s="37">
        <f>INFO!$D$18</f>
        <v>0</v>
      </c>
      <c r="T667" s="37">
        <f>INFO!$D$19</f>
        <v>0</v>
      </c>
      <c r="U667" s="37">
        <f>INFO!$D$22</f>
        <v>0</v>
      </c>
      <c r="V667" s="37">
        <f>INFO!$D$23</f>
        <v>0</v>
      </c>
      <c r="W667" s="37">
        <f>INFO!$D$24</f>
        <v>0</v>
      </c>
      <c r="X667" s="37">
        <f>INFO!$D$25</f>
        <v>0</v>
      </c>
      <c r="Y667" s="37">
        <f>INFO!$D$26</f>
        <v>0</v>
      </c>
      <c r="Z667" s="37">
        <f>INFO!$D$27</f>
        <v>0</v>
      </c>
      <c r="AA667" s="37">
        <f>INFO!$D$28</f>
        <v>0</v>
      </c>
      <c r="AB667" s="37">
        <f>INFO!$D$29</f>
        <v>0</v>
      </c>
      <c r="AC667" s="54">
        <f>INFO!$J$10</f>
        <v>3812.0250000000001</v>
      </c>
      <c r="AD667" s="37">
        <f>INFO!$J$9</f>
        <v>45.75</v>
      </c>
      <c r="AE667" s="37">
        <f t="shared" si="37"/>
        <v>0</v>
      </c>
    </row>
    <row r="668" spans="1:31">
      <c r="A668" s="37" t="s">
        <v>521</v>
      </c>
      <c r="B668" s="42" t="s">
        <v>297</v>
      </c>
      <c r="C668" s="38">
        <v>10088</v>
      </c>
      <c r="D668" s="104">
        <f>SUMIFS(MACROS!N:N,MACROS!$C:$C,$B668)+SUMIFS(MACROS!N:N,MACROS!$C:$C,"CH.VM.SHSET")</f>
        <v>0</v>
      </c>
      <c r="E668" t="s">
        <v>6</v>
      </c>
      <c r="F668" s="48">
        <f>VLOOKUP(B668,MACROS!C:T,5,FALSE)</f>
        <v>134</v>
      </c>
      <c r="G668" s="104">
        <f>SUMIFS(MACROS!N:N,MACROS!C:C,B668)</f>
        <v>0</v>
      </c>
      <c r="H668" s="48">
        <f t="shared" si="34"/>
        <v>0</v>
      </c>
      <c r="I668" s="37">
        <f>INFO!$D$6</f>
        <v>0</v>
      </c>
      <c r="J668" s="37">
        <f>INFO!$D$7</f>
        <v>0</v>
      </c>
      <c r="K668" s="37">
        <f>INFO!$D$8</f>
        <v>0</v>
      </c>
      <c r="L668" s="37">
        <f>INFO!$D$9</f>
        <v>0</v>
      </c>
      <c r="M668" s="37">
        <f>INFO!$D$10</f>
        <v>0</v>
      </c>
      <c r="N668" s="37">
        <f>INFO!$D$11</f>
        <v>0</v>
      </c>
      <c r="O668" s="37">
        <f>INFO!$D$13</f>
        <v>0</v>
      </c>
      <c r="P668" s="37">
        <f>INFO!$D$14</f>
        <v>0</v>
      </c>
      <c r="Q668" s="37">
        <f>INFO!$D$15</f>
        <v>0</v>
      </c>
      <c r="R668" s="53">
        <f>INFO!$D$17</f>
        <v>0</v>
      </c>
      <c r="S668" s="37">
        <f>INFO!$D$18</f>
        <v>0</v>
      </c>
      <c r="T668" s="37">
        <f>INFO!$D$19</f>
        <v>0</v>
      </c>
      <c r="U668" s="37">
        <f>INFO!$D$22</f>
        <v>0</v>
      </c>
      <c r="V668" s="37">
        <f>INFO!$D$23</f>
        <v>0</v>
      </c>
      <c r="W668" s="37">
        <f>INFO!$D$24</f>
        <v>0</v>
      </c>
      <c r="X668" s="37">
        <f>INFO!$D$25</f>
        <v>0</v>
      </c>
      <c r="Y668" s="37">
        <f>INFO!$D$26</f>
        <v>0</v>
      </c>
      <c r="Z668" s="37">
        <f>INFO!$D$27</f>
        <v>0</v>
      </c>
      <c r="AA668" s="37">
        <f>INFO!$D$28</f>
        <v>0</v>
      </c>
      <c r="AB668" s="37">
        <f>INFO!$D$29</f>
        <v>0</v>
      </c>
      <c r="AC668" s="54">
        <f>INFO!$J$10</f>
        <v>3812.0250000000001</v>
      </c>
      <c r="AD668" s="37">
        <f>INFO!$J$9</f>
        <v>45.75</v>
      </c>
      <c r="AE668" s="37">
        <f t="shared" si="37"/>
        <v>0</v>
      </c>
    </row>
    <row r="669" spans="1:31">
      <c r="A669" s="37" t="s">
        <v>522</v>
      </c>
      <c r="B669" s="42" t="s">
        <v>299</v>
      </c>
      <c r="C669" s="38">
        <v>10088</v>
      </c>
      <c r="D669" s="104">
        <f>SUMIFS(MACROS!N:N,MACROS!$C:$C,$B669)+SUMIFS(MACROS!N:N,MACROS!$C:$C,"CH.VM.SHSET")</f>
        <v>0</v>
      </c>
      <c r="E669" t="s">
        <v>6</v>
      </c>
      <c r="F669" s="48">
        <f>VLOOKUP(B669,MACROS!C:T,5,FALSE)</f>
        <v>144.5</v>
      </c>
      <c r="G669" s="104">
        <f>SUMIFS(MACROS!N:N,MACROS!C:C,B669)</f>
        <v>0</v>
      </c>
      <c r="H669" s="48">
        <f t="shared" si="34"/>
        <v>0</v>
      </c>
      <c r="I669" s="37">
        <f>INFO!$D$6</f>
        <v>0</v>
      </c>
      <c r="J669" s="37">
        <f>INFO!$D$7</f>
        <v>0</v>
      </c>
      <c r="K669" s="37">
        <f>INFO!$D$8</f>
        <v>0</v>
      </c>
      <c r="L669" s="37">
        <f>INFO!$D$9</f>
        <v>0</v>
      </c>
      <c r="M669" s="37">
        <f>INFO!$D$10</f>
        <v>0</v>
      </c>
      <c r="N669" s="37">
        <f>INFO!$D$11</f>
        <v>0</v>
      </c>
      <c r="O669" s="37">
        <f>INFO!$D$13</f>
        <v>0</v>
      </c>
      <c r="P669" s="37">
        <f>INFO!$D$14</f>
        <v>0</v>
      </c>
      <c r="Q669" s="37">
        <f>INFO!$D$15</f>
        <v>0</v>
      </c>
      <c r="R669" s="53">
        <f>INFO!$D$17</f>
        <v>0</v>
      </c>
      <c r="S669" s="37">
        <f>INFO!$D$18</f>
        <v>0</v>
      </c>
      <c r="T669" s="37">
        <f>INFO!$D$19</f>
        <v>0</v>
      </c>
      <c r="U669" s="37">
        <f>INFO!$D$22</f>
        <v>0</v>
      </c>
      <c r="V669" s="37">
        <f>INFO!$D$23</f>
        <v>0</v>
      </c>
      <c r="W669" s="37">
        <f>INFO!$D$24</f>
        <v>0</v>
      </c>
      <c r="X669" s="37">
        <f>INFO!$D$25</f>
        <v>0</v>
      </c>
      <c r="Y669" s="37">
        <f>INFO!$D$26</f>
        <v>0</v>
      </c>
      <c r="Z669" s="37">
        <f>INFO!$D$27</f>
        <v>0</v>
      </c>
      <c r="AA669" s="37">
        <f>INFO!$D$28</f>
        <v>0</v>
      </c>
      <c r="AB669" s="37">
        <f>INFO!$D$29</f>
        <v>0</v>
      </c>
      <c r="AC669" s="54">
        <f>INFO!$J$10</f>
        <v>3812.0250000000001</v>
      </c>
      <c r="AD669" s="37">
        <f>INFO!$J$9</f>
        <v>45.75</v>
      </c>
      <c r="AE669" s="37">
        <f t="shared" si="37"/>
        <v>0</v>
      </c>
    </row>
    <row r="670" spans="1:31">
      <c r="A670" s="91" t="s">
        <v>523</v>
      </c>
      <c r="B670" s="97" t="s">
        <v>301</v>
      </c>
      <c r="C670" s="99">
        <v>10129</v>
      </c>
      <c r="D670" s="103"/>
      <c r="E670" s="91" t="s">
        <v>6</v>
      </c>
      <c r="F670" s="92">
        <f>VLOOKUP(B670,MACROS!C:T,5,FALSE)</f>
        <v>2070</v>
      </c>
      <c r="G670" s="103">
        <f>SUMIFS(MACROS!N:N,MACROS!C:C,B670)</f>
        <v>0</v>
      </c>
      <c r="H670" s="92">
        <f t="shared" si="34"/>
        <v>0</v>
      </c>
      <c r="I670" s="93">
        <f>INFO!$D$6</f>
        <v>0</v>
      </c>
      <c r="J670" s="93">
        <f>INFO!$D$7</f>
        <v>0</v>
      </c>
      <c r="K670" s="93">
        <f>INFO!$D$8</f>
        <v>0</v>
      </c>
      <c r="L670" s="93">
        <f>INFO!$D$9</f>
        <v>0</v>
      </c>
      <c r="M670" s="93">
        <f>INFO!$D$10</f>
        <v>0</v>
      </c>
      <c r="N670" s="93">
        <f>INFO!$D$11</f>
        <v>0</v>
      </c>
      <c r="O670" s="93">
        <f>INFO!$D$13</f>
        <v>0</v>
      </c>
      <c r="P670" s="93">
        <f>INFO!$D$14</f>
        <v>0</v>
      </c>
      <c r="Q670" s="93">
        <f>INFO!$D$15</f>
        <v>0</v>
      </c>
      <c r="R670" s="94">
        <f>INFO!$D$17</f>
        <v>0</v>
      </c>
      <c r="S670" s="93">
        <f>INFO!$D$18</f>
        <v>0</v>
      </c>
      <c r="T670" s="93">
        <f>INFO!$D$19</f>
        <v>0</v>
      </c>
      <c r="U670" s="93">
        <f>INFO!$D$22</f>
        <v>0</v>
      </c>
      <c r="V670" s="93">
        <f>INFO!$D$23</f>
        <v>0</v>
      </c>
      <c r="W670" s="93">
        <f>INFO!$D$24</f>
        <v>0</v>
      </c>
      <c r="X670" s="93">
        <f>INFO!$D$25</f>
        <v>0</v>
      </c>
      <c r="Y670" s="93">
        <f>INFO!$D$26</f>
        <v>0</v>
      </c>
      <c r="Z670" s="93">
        <f>INFO!$D$27</f>
        <v>0</v>
      </c>
      <c r="AA670" s="93">
        <f>INFO!$D$28</f>
        <v>0</v>
      </c>
      <c r="AB670" s="93">
        <f>INFO!$D$29</f>
        <v>0</v>
      </c>
      <c r="AC670" s="95">
        <f>INFO!$J$10</f>
        <v>3812.0250000000001</v>
      </c>
      <c r="AD670" s="93">
        <f>INFO!$J$9</f>
        <v>45.75</v>
      </c>
      <c r="AE670" s="100"/>
    </row>
    <row r="671" spans="1:31">
      <c r="A671" s="37" t="s">
        <v>524</v>
      </c>
      <c r="B671" s="42" t="s">
        <v>303</v>
      </c>
      <c r="C671" s="83">
        <v>10129</v>
      </c>
      <c r="D671" s="104">
        <f>SUMIFS(MACROS!N:N,MACROS!$C:$C,$B671)+SUMIFS(MACROS!N:N,MACROS!$C:$C,"CH.VM.SHDTSET")</f>
        <v>0</v>
      </c>
      <c r="E671" t="s">
        <v>6</v>
      </c>
      <c r="F671" s="48">
        <f>VLOOKUP(B671,MACROS!C:T,5,FALSE)</f>
        <v>178</v>
      </c>
      <c r="G671" s="104">
        <f>SUMIFS(MACROS!N:N,MACROS!C:C,B671)</f>
        <v>0</v>
      </c>
      <c r="H671" s="48">
        <f t="shared" si="34"/>
        <v>0</v>
      </c>
      <c r="I671" s="37">
        <f>INFO!$D$6</f>
        <v>0</v>
      </c>
      <c r="J671" s="37">
        <f>INFO!$D$7</f>
        <v>0</v>
      </c>
      <c r="K671" s="37">
        <f>INFO!$D$8</f>
        <v>0</v>
      </c>
      <c r="L671" s="37">
        <f>INFO!$D$9</f>
        <v>0</v>
      </c>
      <c r="M671" s="37">
        <f>INFO!$D$10</f>
        <v>0</v>
      </c>
      <c r="N671" s="37">
        <f>INFO!$D$11</f>
        <v>0</v>
      </c>
      <c r="O671" s="37">
        <f>INFO!$D$13</f>
        <v>0</v>
      </c>
      <c r="P671" s="37">
        <f>INFO!$D$14</f>
        <v>0</v>
      </c>
      <c r="Q671" s="37">
        <f>INFO!$D$15</f>
        <v>0</v>
      </c>
      <c r="R671" s="53">
        <f>INFO!$D$17</f>
        <v>0</v>
      </c>
      <c r="S671" s="37">
        <f>INFO!$D$18</f>
        <v>0</v>
      </c>
      <c r="T671" s="37">
        <f>INFO!$D$19</f>
        <v>0</v>
      </c>
      <c r="U671" s="37">
        <f>INFO!$D$22</f>
        <v>0</v>
      </c>
      <c r="V671" s="37">
        <f>INFO!$D$23</f>
        <v>0</v>
      </c>
      <c r="W671" s="37">
        <f>INFO!$D$24</f>
        <v>0</v>
      </c>
      <c r="X671" s="37">
        <f>INFO!$D$25</f>
        <v>0</v>
      </c>
      <c r="Y671" s="37">
        <f>INFO!$D$26</f>
        <v>0</v>
      </c>
      <c r="Z671" s="37">
        <f>INFO!$D$27</f>
        <v>0</v>
      </c>
      <c r="AA671" s="37">
        <f>INFO!$D$28</f>
        <v>0</v>
      </c>
      <c r="AB671" s="37">
        <f>INFO!$D$29</f>
        <v>0</v>
      </c>
      <c r="AC671" s="54">
        <f>INFO!$J$10</f>
        <v>3812.0250000000001</v>
      </c>
      <c r="AD671" s="37">
        <f>INFO!$J$9</f>
        <v>45.75</v>
      </c>
      <c r="AE671" s="37">
        <f>IF($G$670&gt;0,10*$G$670/D671,0)</f>
        <v>0</v>
      </c>
    </row>
    <row r="672" spans="1:31">
      <c r="A672" s="37" t="s">
        <v>525</v>
      </c>
      <c r="B672" s="42" t="s">
        <v>305</v>
      </c>
      <c r="C672" s="83">
        <v>10129</v>
      </c>
      <c r="D672" s="104">
        <f>SUMIFS(MACROS!N:N,MACROS!$C:$C,$B672)+SUMIFS(MACROS!N:N,MACROS!$C:$C,"CH.VM.SHDTSET")</f>
        <v>0</v>
      </c>
      <c r="E672" t="s">
        <v>6</v>
      </c>
      <c r="F672" s="48">
        <f>VLOOKUP(B672,MACROS!C:T,5,FALSE)</f>
        <v>165</v>
      </c>
      <c r="G672" s="104">
        <f>SUMIFS(MACROS!N:N,MACROS!C:C,B672)</f>
        <v>0</v>
      </c>
      <c r="H672" s="48">
        <f t="shared" si="34"/>
        <v>0</v>
      </c>
      <c r="I672" s="37">
        <f>INFO!$D$6</f>
        <v>0</v>
      </c>
      <c r="J672" s="37">
        <f>INFO!$D$7</f>
        <v>0</v>
      </c>
      <c r="K672" s="37">
        <f>INFO!$D$8</f>
        <v>0</v>
      </c>
      <c r="L672" s="37">
        <f>INFO!$D$9</f>
        <v>0</v>
      </c>
      <c r="M672" s="37">
        <f>INFO!$D$10</f>
        <v>0</v>
      </c>
      <c r="N672" s="37">
        <f>INFO!$D$11</f>
        <v>0</v>
      </c>
      <c r="O672" s="37">
        <f>INFO!$D$13</f>
        <v>0</v>
      </c>
      <c r="P672" s="37">
        <f>INFO!$D$14</f>
        <v>0</v>
      </c>
      <c r="Q672" s="37">
        <f>INFO!$D$15</f>
        <v>0</v>
      </c>
      <c r="R672" s="53">
        <f>INFO!$D$17</f>
        <v>0</v>
      </c>
      <c r="S672" s="37">
        <f>INFO!$D$18</f>
        <v>0</v>
      </c>
      <c r="T672" s="37">
        <f>INFO!$D$19</f>
        <v>0</v>
      </c>
      <c r="U672" s="37">
        <f>INFO!$D$22</f>
        <v>0</v>
      </c>
      <c r="V672" s="37">
        <f>INFO!$D$23</f>
        <v>0</v>
      </c>
      <c r="W672" s="37">
        <f>INFO!$D$24</f>
        <v>0</v>
      </c>
      <c r="X672" s="37">
        <f>INFO!$D$25</f>
        <v>0</v>
      </c>
      <c r="Y672" s="37">
        <f>INFO!$D$26</f>
        <v>0</v>
      </c>
      <c r="Z672" s="37">
        <f>INFO!$D$27</f>
        <v>0</v>
      </c>
      <c r="AA672" s="37">
        <f>INFO!$D$28</f>
        <v>0</v>
      </c>
      <c r="AB672" s="37">
        <f>INFO!$D$29</f>
        <v>0</v>
      </c>
      <c r="AC672" s="54">
        <f>INFO!$J$10</f>
        <v>3812.0250000000001</v>
      </c>
      <c r="AD672" s="37">
        <f>INFO!$J$9</f>
        <v>45.75</v>
      </c>
      <c r="AE672" s="37">
        <f t="shared" ref="AE672:AE684" si="38">IF($G$670&gt;0,10*$G$670/D672,0)</f>
        <v>0</v>
      </c>
    </row>
    <row r="673" spans="1:31">
      <c r="A673" s="37" t="s">
        <v>526</v>
      </c>
      <c r="B673" s="42" t="s">
        <v>307</v>
      </c>
      <c r="C673" s="83">
        <v>10129</v>
      </c>
      <c r="D673" s="104">
        <f>SUMIFS(MACROS!N:N,MACROS!$C:$C,$B673)+SUMIFS(MACROS!N:N,MACROS!$C:$C,"CH.VM.SHDTSET")</f>
        <v>0</v>
      </c>
      <c r="E673" t="s">
        <v>6</v>
      </c>
      <c r="F673" s="48">
        <f>VLOOKUP(B673,MACROS!C:T,5,FALSE)</f>
        <v>156</v>
      </c>
      <c r="G673" s="104">
        <f>SUMIFS(MACROS!N:N,MACROS!C:C,B673)</f>
        <v>0</v>
      </c>
      <c r="H673" s="48">
        <f t="shared" si="34"/>
        <v>0</v>
      </c>
      <c r="I673" s="37">
        <f>INFO!$D$6</f>
        <v>0</v>
      </c>
      <c r="J673" s="37">
        <f>INFO!$D$7</f>
        <v>0</v>
      </c>
      <c r="K673" s="37">
        <f>INFO!$D$8</f>
        <v>0</v>
      </c>
      <c r="L673" s="37">
        <f>INFO!$D$9</f>
        <v>0</v>
      </c>
      <c r="M673" s="37">
        <f>INFO!$D$10</f>
        <v>0</v>
      </c>
      <c r="N673" s="37">
        <f>INFO!$D$11</f>
        <v>0</v>
      </c>
      <c r="O673" s="37">
        <f>INFO!$D$13</f>
        <v>0</v>
      </c>
      <c r="P673" s="37">
        <f>INFO!$D$14</f>
        <v>0</v>
      </c>
      <c r="Q673" s="37">
        <f>INFO!$D$15</f>
        <v>0</v>
      </c>
      <c r="R673" s="53">
        <f>INFO!$D$17</f>
        <v>0</v>
      </c>
      <c r="S673" s="37">
        <f>INFO!$D$18</f>
        <v>0</v>
      </c>
      <c r="T673" s="37">
        <f>INFO!$D$19</f>
        <v>0</v>
      </c>
      <c r="U673" s="37">
        <f>INFO!$D$22</f>
        <v>0</v>
      </c>
      <c r="V673" s="37">
        <f>INFO!$D$23</f>
        <v>0</v>
      </c>
      <c r="W673" s="37">
        <f>INFO!$D$24</f>
        <v>0</v>
      </c>
      <c r="X673" s="37">
        <f>INFO!$D$25</f>
        <v>0</v>
      </c>
      <c r="Y673" s="37">
        <f>INFO!$D$26</f>
        <v>0</v>
      </c>
      <c r="Z673" s="37">
        <f>INFO!$D$27</f>
        <v>0</v>
      </c>
      <c r="AA673" s="37">
        <f>INFO!$D$28</f>
        <v>0</v>
      </c>
      <c r="AB673" s="37">
        <f>INFO!$D$29</f>
        <v>0</v>
      </c>
      <c r="AC673" s="54">
        <f>INFO!$J$10</f>
        <v>3812.0250000000001</v>
      </c>
      <c r="AD673" s="37">
        <f>INFO!$J$9</f>
        <v>45.75</v>
      </c>
      <c r="AE673" s="37">
        <f t="shared" si="38"/>
        <v>0</v>
      </c>
    </row>
    <row r="674" spans="1:31">
      <c r="A674" t="s">
        <v>527</v>
      </c>
      <c r="B674" s="42" t="s">
        <v>309</v>
      </c>
      <c r="C674" s="83">
        <v>10129</v>
      </c>
      <c r="D674" s="104">
        <f>SUMIFS(MACROS!N:N,MACROS!$C:$C,$B674)+SUMIFS(MACROS!N:N,MACROS!$C:$C,"CH.VM.SHDTSET")</f>
        <v>0</v>
      </c>
      <c r="E674" t="s">
        <v>6</v>
      </c>
      <c r="F674" s="48">
        <f>VLOOKUP(B674,MACROS!C:T,5,FALSE)</f>
        <v>157.5</v>
      </c>
      <c r="G674" s="104">
        <f>SUMIFS(MACROS!N:N,MACROS!C:C,B674)</f>
        <v>0</v>
      </c>
      <c r="H674" s="48">
        <f t="shared" si="34"/>
        <v>0</v>
      </c>
      <c r="I674" s="37">
        <f>INFO!$D$6</f>
        <v>0</v>
      </c>
      <c r="J674" s="37">
        <f>INFO!$D$7</f>
        <v>0</v>
      </c>
      <c r="K674" s="37">
        <f>INFO!$D$8</f>
        <v>0</v>
      </c>
      <c r="L674" s="37">
        <f>INFO!$D$9</f>
        <v>0</v>
      </c>
      <c r="M674" s="37">
        <f>INFO!$D$10</f>
        <v>0</v>
      </c>
      <c r="N674" s="37">
        <f>INFO!$D$11</f>
        <v>0</v>
      </c>
      <c r="O674" s="37">
        <f>INFO!$D$13</f>
        <v>0</v>
      </c>
      <c r="P674" s="37">
        <f>INFO!$D$14</f>
        <v>0</v>
      </c>
      <c r="Q674" s="37">
        <f>INFO!$D$15</f>
        <v>0</v>
      </c>
      <c r="R674" s="53">
        <f>INFO!$D$17</f>
        <v>0</v>
      </c>
      <c r="S674" s="37">
        <f>INFO!$D$18</f>
        <v>0</v>
      </c>
      <c r="T674" s="37">
        <f>INFO!$D$19</f>
        <v>0</v>
      </c>
      <c r="U674" s="37">
        <f>INFO!$D$22</f>
        <v>0</v>
      </c>
      <c r="V674" s="37">
        <f>INFO!$D$23</f>
        <v>0</v>
      </c>
      <c r="W674" s="37">
        <f>INFO!$D$24</f>
        <v>0</v>
      </c>
      <c r="X674" s="37">
        <f>INFO!$D$25</f>
        <v>0</v>
      </c>
      <c r="Y674" s="37">
        <f>INFO!$D$26</f>
        <v>0</v>
      </c>
      <c r="Z674" s="37">
        <f>INFO!$D$27</f>
        <v>0</v>
      </c>
      <c r="AA674" s="37">
        <f>INFO!$D$28</f>
        <v>0</v>
      </c>
      <c r="AB674" s="37">
        <f>INFO!$D$29</f>
        <v>0</v>
      </c>
      <c r="AC674" s="54">
        <f>INFO!$J$10</f>
        <v>3812.0250000000001</v>
      </c>
      <c r="AD674" s="37">
        <f>INFO!$J$9</f>
        <v>45.75</v>
      </c>
      <c r="AE674" s="37">
        <f t="shared" si="38"/>
        <v>0</v>
      </c>
    </row>
    <row r="675" spans="1:31">
      <c r="A675" t="s">
        <v>528</v>
      </c>
      <c r="B675" s="42" t="s">
        <v>311</v>
      </c>
      <c r="C675" s="83">
        <v>10129</v>
      </c>
      <c r="D675" s="104">
        <f>SUMIFS(MACROS!N:N,MACROS!$C:$C,$B675)+SUMIFS(MACROS!N:N,MACROS!$C:$C,"CH.VM.SHDTSET")</f>
        <v>0</v>
      </c>
      <c r="E675" t="s">
        <v>6</v>
      </c>
      <c r="F675" s="48">
        <f>VLOOKUP(B675,MACROS!C:T,5,FALSE)</f>
        <v>191.5</v>
      </c>
      <c r="G675" s="104">
        <f>SUMIFS(MACROS!N:N,MACROS!C:C,B675)</f>
        <v>0</v>
      </c>
      <c r="H675" s="48">
        <f t="shared" si="34"/>
        <v>0</v>
      </c>
      <c r="I675" s="37">
        <f>INFO!$D$6</f>
        <v>0</v>
      </c>
      <c r="J675" s="37">
        <f>INFO!$D$7</f>
        <v>0</v>
      </c>
      <c r="K675" s="37">
        <f>INFO!$D$8</f>
        <v>0</v>
      </c>
      <c r="L675" s="37">
        <f>INFO!$D$9</f>
        <v>0</v>
      </c>
      <c r="M675" s="37">
        <f>INFO!$D$10</f>
        <v>0</v>
      </c>
      <c r="N675" s="37">
        <f>INFO!$D$11</f>
        <v>0</v>
      </c>
      <c r="O675" s="37">
        <f>INFO!$D$13</f>
        <v>0</v>
      </c>
      <c r="P675" s="37">
        <f>INFO!$D$14</f>
        <v>0</v>
      </c>
      <c r="Q675" s="37">
        <f>INFO!$D$15</f>
        <v>0</v>
      </c>
      <c r="R675" s="53">
        <f>INFO!$D$17</f>
        <v>0</v>
      </c>
      <c r="S675" s="37">
        <f>INFO!$D$18</f>
        <v>0</v>
      </c>
      <c r="T675" s="37">
        <f>INFO!$D$19</f>
        <v>0</v>
      </c>
      <c r="U675" s="37">
        <f>INFO!$D$22</f>
        <v>0</v>
      </c>
      <c r="V675" s="37">
        <f>INFO!$D$23</f>
        <v>0</v>
      </c>
      <c r="W675" s="37">
        <f>INFO!$D$24</f>
        <v>0</v>
      </c>
      <c r="X675" s="37">
        <f>INFO!$D$25</f>
        <v>0</v>
      </c>
      <c r="Y675" s="37">
        <f>INFO!$D$26</f>
        <v>0</v>
      </c>
      <c r="Z675" s="37">
        <f>INFO!$D$27</f>
        <v>0</v>
      </c>
      <c r="AA675" s="37">
        <f>INFO!$D$28</f>
        <v>0</v>
      </c>
      <c r="AB675" s="37">
        <f>INFO!$D$29</f>
        <v>0</v>
      </c>
      <c r="AC675" s="54">
        <f>INFO!$J$10</f>
        <v>3812.0250000000001</v>
      </c>
      <c r="AD675" s="37">
        <f>INFO!$J$9</f>
        <v>45.75</v>
      </c>
      <c r="AE675" s="37">
        <f t="shared" si="38"/>
        <v>0</v>
      </c>
    </row>
    <row r="676" spans="1:31">
      <c r="A676" t="s">
        <v>529</v>
      </c>
      <c r="B676" s="42" t="s">
        <v>313</v>
      </c>
      <c r="C676" s="83">
        <v>10129</v>
      </c>
      <c r="D676" s="104">
        <f>SUMIFS(MACROS!N:N,MACROS!$C:$C,$B676)+SUMIFS(MACROS!N:N,MACROS!$C:$C,"CH.VM.SHDTSET")</f>
        <v>0</v>
      </c>
      <c r="E676" t="s">
        <v>6</v>
      </c>
      <c r="F676" s="48">
        <f>VLOOKUP(B676,MACROS!C:T,5,FALSE)</f>
        <v>148</v>
      </c>
      <c r="G676" s="104">
        <f>SUMIFS(MACROS!N:N,MACROS!C:C,B676)</f>
        <v>0</v>
      </c>
      <c r="H676" s="48">
        <f t="shared" si="34"/>
        <v>0</v>
      </c>
      <c r="I676" s="37">
        <f>INFO!$D$6</f>
        <v>0</v>
      </c>
      <c r="J676" s="37">
        <f>INFO!$D$7</f>
        <v>0</v>
      </c>
      <c r="K676" s="37">
        <f>INFO!$D$8</f>
        <v>0</v>
      </c>
      <c r="L676" s="37">
        <f>INFO!$D$9</f>
        <v>0</v>
      </c>
      <c r="M676" s="37">
        <f>INFO!$D$10</f>
        <v>0</v>
      </c>
      <c r="N676" s="37">
        <f>INFO!$D$11</f>
        <v>0</v>
      </c>
      <c r="O676" s="37">
        <f>INFO!$D$13</f>
        <v>0</v>
      </c>
      <c r="P676" s="37">
        <f>INFO!$D$14</f>
        <v>0</v>
      </c>
      <c r="Q676" s="37">
        <f>INFO!$D$15</f>
        <v>0</v>
      </c>
      <c r="R676" s="53">
        <f>INFO!$D$17</f>
        <v>0</v>
      </c>
      <c r="S676" s="37">
        <f>INFO!$D$18</f>
        <v>0</v>
      </c>
      <c r="T676" s="37">
        <f>INFO!$D$19</f>
        <v>0</v>
      </c>
      <c r="U676" s="37">
        <f>INFO!$D$22</f>
        <v>0</v>
      </c>
      <c r="V676" s="37">
        <f>INFO!$D$23</f>
        <v>0</v>
      </c>
      <c r="W676" s="37">
        <f>INFO!$D$24</f>
        <v>0</v>
      </c>
      <c r="X676" s="37">
        <f>INFO!$D$25</f>
        <v>0</v>
      </c>
      <c r="Y676" s="37">
        <f>INFO!$D$26</f>
        <v>0</v>
      </c>
      <c r="Z676" s="37">
        <f>INFO!$D$27</f>
        <v>0</v>
      </c>
      <c r="AA676" s="37">
        <f>INFO!$D$28</f>
        <v>0</v>
      </c>
      <c r="AB676" s="37">
        <f>INFO!$D$29</f>
        <v>0</v>
      </c>
      <c r="AC676" s="54">
        <f>INFO!$J$10</f>
        <v>3812.0250000000001</v>
      </c>
      <c r="AD676" s="37">
        <f>INFO!$J$9</f>
        <v>45.75</v>
      </c>
      <c r="AE676" s="37">
        <f t="shared" si="38"/>
        <v>0</v>
      </c>
    </row>
    <row r="677" spans="1:31">
      <c r="A677" t="s">
        <v>530</v>
      </c>
      <c r="B677" s="42" t="s">
        <v>315</v>
      </c>
      <c r="C677" s="83">
        <v>10129</v>
      </c>
      <c r="D677" s="104">
        <f>SUMIFS(MACROS!N:N,MACROS!$C:$C,$B677)+SUMIFS(MACROS!N:N,MACROS!$C:$C,"CH.VM.SHDTSET")</f>
        <v>0</v>
      </c>
      <c r="E677" t="s">
        <v>6</v>
      </c>
      <c r="F677" s="48">
        <f>VLOOKUP(B677,MACROS!C:T,5,FALSE)</f>
        <v>154.5</v>
      </c>
      <c r="G677" s="104">
        <f>SUMIFS(MACROS!N:N,MACROS!C:C,B677)</f>
        <v>0</v>
      </c>
      <c r="H677" s="48">
        <f t="shared" si="34"/>
        <v>0</v>
      </c>
      <c r="I677" s="37">
        <f>INFO!$D$6</f>
        <v>0</v>
      </c>
      <c r="J677" s="37">
        <f>INFO!$D$7</f>
        <v>0</v>
      </c>
      <c r="K677" s="37">
        <f>INFO!$D$8</f>
        <v>0</v>
      </c>
      <c r="L677" s="37">
        <f>INFO!$D$9</f>
        <v>0</v>
      </c>
      <c r="M677" s="37">
        <f>INFO!$D$10</f>
        <v>0</v>
      </c>
      <c r="N677" s="37">
        <f>INFO!$D$11</f>
        <v>0</v>
      </c>
      <c r="O677" s="37">
        <f>INFO!$D$13</f>
        <v>0</v>
      </c>
      <c r="P677" s="37">
        <f>INFO!$D$14</f>
        <v>0</v>
      </c>
      <c r="Q677" s="37">
        <f>INFO!$D$15</f>
        <v>0</v>
      </c>
      <c r="R677" s="53">
        <f>INFO!$D$17</f>
        <v>0</v>
      </c>
      <c r="S677" s="37">
        <f>INFO!$D$18</f>
        <v>0</v>
      </c>
      <c r="T677" s="37">
        <f>INFO!$D$19</f>
        <v>0</v>
      </c>
      <c r="U677" s="37">
        <f>INFO!$D$22</f>
        <v>0</v>
      </c>
      <c r="V677" s="37">
        <f>INFO!$D$23</f>
        <v>0</v>
      </c>
      <c r="W677" s="37">
        <f>INFO!$D$24</f>
        <v>0</v>
      </c>
      <c r="X677" s="37">
        <f>INFO!$D$25</f>
        <v>0</v>
      </c>
      <c r="Y677" s="37">
        <f>INFO!$D$26</f>
        <v>0</v>
      </c>
      <c r="Z677" s="37">
        <f>INFO!$D$27</f>
        <v>0</v>
      </c>
      <c r="AA677" s="37">
        <f>INFO!$D$28</f>
        <v>0</v>
      </c>
      <c r="AB677" s="37">
        <f>INFO!$D$29</f>
        <v>0</v>
      </c>
      <c r="AC677" s="54">
        <f>INFO!$J$10</f>
        <v>3812.0250000000001</v>
      </c>
      <c r="AD677" s="37">
        <f>INFO!$J$9</f>
        <v>45.75</v>
      </c>
      <c r="AE677" s="37">
        <f t="shared" si="38"/>
        <v>0</v>
      </c>
    </row>
    <row r="678" spans="1:31">
      <c r="A678" t="s">
        <v>531</v>
      </c>
      <c r="B678" s="42" t="s">
        <v>317</v>
      </c>
      <c r="C678" s="83">
        <v>10129</v>
      </c>
      <c r="D678" s="104">
        <f>SUMIFS(MACROS!N:N,MACROS!$C:$C,$B678)+SUMIFS(MACROS!N:N,MACROS!$C:$C,"CH.VM.SHDTSET")</f>
        <v>0</v>
      </c>
      <c r="E678" t="s">
        <v>6</v>
      </c>
      <c r="F678" s="48">
        <f>VLOOKUP(B678,MACROS!C:T,5,FALSE)</f>
        <v>143</v>
      </c>
      <c r="G678" s="104">
        <f>SUMIFS(MACROS!N:N,MACROS!C:C,B678)</f>
        <v>0</v>
      </c>
      <c r="H678" s="48">
        <f t="shared" si="34"/>
        <v>0</v>
      </c>
      <c r="I678" s="37">
        <f>INFO!$D$6</f>
        <v>0</v>
      </c>
      <c r="J678" s="37">
        <f>INFO!$D$7</f>
        <v>0</v>
      </c>
      <c r="K678" s="37">
        <f>INFO!$D$8</f>
        <v>0</v>
      </c>
      <c r="L678" s="37">
        <f>INFO!$D$9</f>
        <v>0</v>
      </c>
      <c r="M678" s="37">
        <f>INFO!$D$10</f>
        <v>0</v>
      </c>
      <c r="N678" s="37">
        <f>INFO!$D$11</f>
        <v>0</v>
      </c>
      <c r="O678" s="37">
        <f>INFO!$D$13</f>
        <v>0</v>
      </c>
      <c r="P678" s="37">
        <f>INFO!$D$14</f>
        <v>0</v>
      </c>
      <c r="Q678" s="37">
        <f>INFO!$D$15</f>
        <v>0</v>
      </c>
      <c r="R678" s="53">
        <f>INFO!$D$17</f>
        <v>0</v>
      </c>
      <c r="S678" s="37">
        <f>INFO!$D$18</f>
        <v>0</v>
      </c>
      <c r="T678" s="37">
        <f>INFO!$D$19</f>
        <v>0</v>
      </c>
      <c r="U678" s="37">
        <f>INFO!$D$22</f>
        <v>0</v>
      </c>
      <c r="V678" s="37">
        <f>INFO!$D$23</f>
        <v>0</v>
      </c>
      <c r="W678" s="37">
        <f>INFO!$D$24</f>
        <v>0</v>
      </c>
      <c r="X678" s="37">
        <f>INFO!$D$25</f>
        <v>0</v>
      </c>
      <c r="Y678" s="37">
        <f>INFO!$D$26</f>
        <v>0</v>
      </c>
      <c r="Z678" s="37">
        <f>INFO!$D$27</f>
        <v>0</v>
      </c>
      <c r="AA678" s="37">
        <f>INFO!$D$28</f>
        <v>0</v>
      </c>
      <c r="AB678" s="37">
        <f>INFO!$D$29</f>
        <v>0</v>
      </c>
      <c r="AC678" s="54">
        <f>INFO!$J$10</f>
        <v>3812.0250000000001</v>
      </c>
      <c r="AD678" s="37">
        <f>INFO!$J$9</f>
        <v>45.75</v>
      </c>
      <c r="AE678" s="37">
        <f t="shared" si="38"/>
        <v>0</v>
      </c>
    </row>
    <row r="679" spans="1:31">
      <c r="A679" t="s">
        <v>532</v>
      </c>
      <c r="B679" s="42" t="s">
        <v>319</v>
      </c>
      <c r="C679" s="83">
        <v>10129</v>
      </c>
      <c r="D679" s="104">
        <f>SUMIFS(MACROS!N:N,MACROS!$C:$C,$B679)+SUMIFS(MACROS!N:N,MACROS!$C:$C,"CH.VM.SHDTSET")</f>
        <v>0</v>
      </c>
      <c r="E679" t="s">
        <v>6</v>
      </c>
      <c r="F679" s="48">
        <f>VLOOKUP(B679,MACROS!C:T,5,FALSE)</f>
        <v>174.5</v>
      </c>
      <c r="G679" s="104">
        <f>SUMIFS(MACROS!N:N,MACROS!C:C,B679)</f>
        <v>0</v>
      </c>
      <c r="H679" s="48">
        <f t="shared" si="34"/>
        <v>0</v>
      </c>
      <c r="I679" s="37">
        <f>INFO!$D$6</f>
        <v>0</v>
      </c>
      <c r="J679" s="37">
        <f>INFO!$D$7</f>
        <v>0</v>
      </c>
      <c r="K679" s="37">
        <f>INFO!$D$8</f>
        <v>0</v>
      </c>
      <c r="L679" s="37">
        <f>INFO!$D$9</f>
        <v>0</v>
      </c>
      <c r="M679" s="37">
        <f>INFO!$D$10</f>
        <v>0</v>
      </c>
      <c r="N679" s="37">
        <f>INFO!$D$11</f>
        <v>0</v>
      </c>
      <c r="O679" s="37">
        <f>INFO!$D$13</f>
        <v>0</v>
      </c>
      <c r="P679" s="37">
        <f>INFO!$D$14</f>
        <v>0</v>
      </c>
      <c r="Q679" s="37">
        <f>INFO!$D$15</f>
        <v>0</v>
      </c>
      <c r="R679" s="53">
        <f>INFO!$D$17</f>
        <v>0</v>
      </c>
      <c r="S679" s="37">
        <f>INFO!$D$18</f>
        <v>0</v>
      </c>
      <c r="T679" s="37">
        <f>INFO!$D$19</f>
        <v>0</v>
      </c>
      <c r="U679" s="37">
        <f>INFO!$D$22</f>
        <v>0</v>
      </c>
      <c r="V679" s="37">
        <f>INFO!$D$23</f>
        <v>0</v>
      </c>
      <c r="W679" s="37">
        <f>INFO!$D$24</f>
        <v>0</v>
      </c>
      <c r="X679" s="37">
        <f>INFO!$D$25</f>
        <v>0</v>
      </c>
      <c r="Y679" s="37">
        <f>INFO!$D$26</f>
        <v>0</v>
      </c>
      <c r="Z679" s="37">
        <f>INFO!$D$27</f>
        <v>0</v>
      </c>
      <c r="AA679" s="37">
        <f>INFO!$D$28</f>
        <v>0</v>
      </c>
      <c r="AB679" s="37">
        <f>INFO!$D$29</f>
        <v>0</v>
      </c>
      <c r="AC679" s="54">
        <f>INFO!$J$10</f>
        <v>3812.0250000000001</v>
      </c>
      <c r="AD679" s="37">
        <f>INFO!$J$9</f>
        <v>45.75</v>
      </c>
      <c r="AE679" s="37">
        <f t="shared" si="38"/>
        <v>0</v>
      </c>
    </row>
    <row r="680" spans="1:31">
      <c r="A680" t="s">
        <v>533</v>
      </c>
      <c r="B680" s="42" t="s">
        <v>321</v>
      </c>
      <c r="C680" s="83">
        <v>10129</v>
      </c>
      <c r="D680" s="104">
        <f>SUMIFS(MACROS!N:N,MACROS!$C:$C,$B680)+SUMIFS(MACROS!N:N,MACROS!$C:$C,"CH.VM.SHDTSET")</f>
        <v>0</v>
      </c>
      <c r="E680" t="s">
        <v>6</v>
      </c>
      <c r="F680" s="48">
        <f>VLOOKUP(B680,MACROS!C:T,5,FALSE)</f>
        <v>138</v>
      </c>
      <c r="G680" s="104">
        <f>SUMIFS(MACROS!N:N,MACROS!C:C,B680)</f>
        <v>0</v>
      </c>
      <c r="H680" s="48">
        <f t="shared" si="34"/>
        <v>0</v>
      </c>
      <c r="I680" s="37">
        <f>INFO!$D$6</f>
        <v>0</v>
      </c>
      <c r="J680" s="37">
        <f>INFO!$D$7</f>
        <v>0</v>
      </c>
      <c r="K680" s="37">
        <f>INFO!$D$8</f>
        <v>0</v>
      </c>
      <c r="L680" s="37">
        <f>INFO!$D$9</f>
        <v>0</v>
      </c>
      <c r="M680" s="37">
        <f>INFO!$D$10</f>
        <v>0</v>
      </c>
      <c r="N680" s="37">
        <f>INFO!$D$11</f>
        <v>0</v>
      </c>
      <c r="O680" s="37">
        <f>INFO!$D$13</f>
        <v>0</v>
      </c>
      <c r="P680" s="37">
        <f>INFO!$D$14</f>
        <v>0</v>
      </c>
      <c r="Q680" s="37">
        <f>INFO!$D$15</f>
        <v>0</v>
      </c>
      <c r="R680" s="53">
        <f>INFO!$D$17</f>
        <v>0</v>
      </c>
      <c r="S680" s="37">
        <f>INFO!$D$18</f>
        <v>0</v>
      </c>
      <c r="T680" s="37">
        <f>INFO!$D$19</f>
        <v>0</v>
      </c>
      <c r="U680" s="37">
        <f>INFO!$D$22</f>
        <v>0</v>
      </c>
      <c r="V680" s="37">
        <f>INFO!$D$23</f>
        <v>0</v>
      </c>
      <c r="W680" s="37">
        <f>INFO!$D$24</f>
        <v>0</v>
      </c>
      <c r="X680" s="37">
        <f>INFO!$D$25</f>
        <v>0</v>
      </c>
      <c r="Y680" s="37">
        <f>INFO!$D$26</f>
        <v>0</v>
      </c>
      <c r="Z680" s="37">
        <f>INFO!$D$27</f>
        <v>0</v>
      </c>
      <c r="AA680" s="37">
        <f>INFO!$D$28</f>
        <v>0</v>
      </c>
      <c r="AB680" s="37">
        <f>INFO!$D$29</f>
        <v>0</v>
      </c>
      <c r="AC680" s="54">
        <f>INFO!$J$10</f>
        <v>3812.0250000000001</v>
      </c>
      <c r="AD680" s="37">
        <f>INFO!$J$9</f>
        <v>45.75</v>
      </c>
      <c r="AE680" s="37">
        <f t="shared" si="38"/>
        <v>0</v>
      </c>
    </row>
    <row r="681" spans="1:31">
      <c r="A681" t="s">
        <v>534</v>
      </c>
      <c r="B681" s="42" t="s">
        <v>323</v>
      </c>
      <c r="C681" s="83">
        <v>10129</v>
      </c>
      <c r="D681" s="104">
        <f>SUMIFS(MACROS!N:N,MACROS!$C:$C,$B681)+SUMIFS(MACROS!N:N,MACROS!$C:$C,"CH.VM.SHDTSET")</f>
        <v>0</v>
      </c>
      <c r="E681" t="s">
        <v>6</v>
      </c>
      <c r="F681" s="48">
        <f>VLOOKUP(B681,MACROS!C:T,5,FALSE)</f>
        <v>154</v>
      </c>
      <c r="G681" s="104">
        <f>SUMIFS(MACROS!N:N,MACROS!C:C,B681)</f>
        <v>0</v>
      </c>
      <c r="H681" s="48">
        <f t="shared" si="34"/>
        <v>0</v>
      </c>
      <c r="I681" s="37">
        <f>INFO!$D$6</f>
        <v>0</v>
      </c>
      <c r="J681" s="37">
        <f>INFO!$D$7</f>
        <v>0</v>
      </c>
      <c r="K681" s="37">
        <f>INFO!$D$8</f>
        <v>0</v>
      </c>
      <c r="L681" s="37">
        <f>INFO!$D$9</f>
        <v>0</v>
      </c>
      <c r="M681" s="37">
        <f>INFO!$D$10</f>
        <v>0</v>
      </c>
      <c r="N681" s="37">
        <f>INFO!$D$11</f>
        <v>0</v>
      </c>
      <c r="O681" s="37">
        <f>INFO!$D$13</f>
        <v>0</v>
      </c>
      <c r="P681" s="37">
        <f>INFO!$D$14</f>
        <v>0</v>
      </c>
      <c r="Q681" s="37">
        <f>INFO!$D$15</f>
        <v>0</v>
      </c>
      <c r="R681" s="53">
        <f>INFO!$D$17</f>
        <v>0</v>
      </c>
      <c r="S681" s="37">
        <f>INFO!$D$18</f>
        <v>0</v>
      </c>
      <c r="T681" s="37">
        <f>INFO!$D$19</f>
        <v>0</v>
      </c>
      <c r="U681" s="37">
        <f>INFO!$D$22</f>
        <v>0</v>
      </c>
      <c r="V681" s="37">
        <f>INFO!$D$23</f>
        <v>0</v>
      </c>
      <c r="W681" s="37">
        <f>INFO!$D$24</f>
        <v>0</v>
      </c>
      <c r="X681" s="37">
        <f>INFO!$D$25</f>
        <v>0</v>
      </c>
      <c r="Y681" s="37">
        <f>INFO!$D$26</f>
        <v>0</v>
      </c>
      <c r="Z681" s="37">
        <f>INFO!$D$27</f>
        <v>0</v>
      </c>
      <c r="AA681" s="37">
        <f>INFO!$D$28</f>
        <v>0</v>
      </c>
      <c r="AB681" s="37">
        <f>INFO!$D$29</f>
        <v>0</v>
      </c>
      <c r="AC681" s="54">
        <f>INFO!$J$10</f>
        <v>3812.0250000000001</v>
      </c>
      <c r="AD681" s="37">
        <f>INFO!$J$9</f>
        <v>45.75</v>
      </c>
      <c r="AE681" s="37">
        <f t="shared" si="38"/>
        <v>0</v>
      </c>
    </row>
    <row r="682" spans="1:31">
      <c r="A682" t="s">
        <v>535</v>
      </c>
      <c r="B682" s="42" t="s">
        <v>325</v>
      </c>
      <c r="C682" s="83">
        <v>10129</v>
      </c>
      <c r="D682" s="104">
        <f>SUMIFS(MACROS!N:N,MACROS!$C:$C,$B682)+SUMIFS(MACROS!N:N,MACROS!$C:$C,"CH.VM.SHDTSET")</f>
        <v>0</v>
      </c>
      <c r="E682" t="s">
        <v>6</v>
      </c>
      <c r="F682" s="48">
        <f>VLOOKUP(B682,MACROS!C:T,5,FALSE)</f>
        <v>196.5</v>
      </c>
      <c r="G682" s="104">
        <f>SUMIFS(MACROS!N:N,MACROS!C:C,B682)</f>
        <v>0</v>
      </c>
      <c r="H682" s="48">
        <f t="shared" si="34"/>
        <v>0</v>
      </c>
      <c r="I682" s="37">
        <f>INFO!$D$6</f>
        <v>0</v>
      </c>
      <c r="J682" s="37">
        <f>INFO!$D$7</f>
        <v>0</v>
      </c>
      <c r="K682" s="37">
        <f>INFO!$D$8</f>
        <v>0</v>
      </c>
      <c r="L682" s="37">
        <f>INFO!$D$9</f>
        <v>0</v>
      </c>
      <c r="M682" s="37">
        <f>INFO!$D$10</f>
        <v>0</v>
      </c>
      <c r="N682" s="37">
        <f>INFO!$D$11</f>
        <v>0</v>
      </c>
      <c r="O682" s="37">
        <f>INFO!$D$13</f>
        <v>0</v>
      </c>
      <c r="P682" s="37">
        <f>INFO!$D$14</f>
        <v>0</v>
      </c>
      <c r="Q682" s="37">
        <f>INFO!$D$15</f>
        <v>0</v>
      </c>
      <c r="R682" s="53">
        <f>INFO!$D$17</f>
        <v>0</v>
      </c>
      <c r="S682" s="37">
        <f>INFO!$D$18</f>
        <v>0</v>
      </c>
      <c r="T682" s="37">
        <f>INFO!$D$19</f>
        <v>0</v>
      </c>
      <c r="U682" s="37">
        <f>INFO!$D$22</f>
        <v>0</v>
      </c>
      <c r="V682" s="37">
        <f>INFO!$D$23</f>
        <v>0</v>
      </c>
      <c r="W682" s="37">
        <f>INFO!$D$24</f>
        <v>0</v>
      </c>
      <c r="X682" s="37">
        <f>INFO!$D$25</f>
        <v>0</v>
      </c>
      <c r="Y682" s="37">
        <f>INFO!$D$26</f>
        <v>0</v>
      </c>
      <c r="Z682" s="37">
        <f>INFO!$D$27</f>
        <v>0</v>
      </c>
      <c r="AA682" s="37">
        <f>INFO!$D$28</f>
        <v>0</v>
      </c>
      <c r="AB682" s="37">
        <f>INFO!$D$29</f>
        <v>0</v>
      </c>
      <c r="AC682" s="54">
        <f>INFO!$J$10</f>
        <v>3812.0250000000001</v>
      </c>
      <c r="AD682" s="37">
        <f>INFO!$J$9</f>
        <v>45.75</v>
      </c>
      <c r="AE682" s="37">
        <f t="shared" si="38"/>
        <v>0</v>
      </c>
    </row>
    <row r="683" spans="1:31">
      <c r="A683" t="s">
        <v>536</v>
      </c>
      <c r="B683" s="42" t="s">
        <v>327</v>
      </c>
      <c r="C683" s="83">
        <v>10129</v>
      </c>
      <c r="D683" s="104">
        <f>SUMIFS(MACROS!N:N,MACROS!$C:$C,$B683)+SUMIFS(MACROS!N:N,MACROS!$C:$C,"CH.VM.SHDTSET")</f>
        <v>0</v>
      </c>
      <c r="E683" t="s">
        <v>6</v>
      </c>
      <c r="F683" s="48">
        <f>VLOOKUP(B683,MACROS!C:T,5,FALSE)</f>
        <v>166</v>
      </c>
      <c r="G683" s="104">
        <f>SUMIFS(MACROS!N:N,MACROS!C:C,B683)</f>
        <v>0</v>
      </c>
      <c r="H683" s="48">
        <f t="shared" si="34"/>
        <v>0</v>
      </c>
      <c r="I683" s="37">
        <f>INFO!$D$6</f>
        <v>0</v>
      </c>
      <c r="J683" s="37">
        <f>INFO!$D$7</f>
        <v>0</v>
      </c>
      <c r="K683" s="37">
        <f>INFO!$D$8</f>
        <v>0</v>
      </c>
      <c r="L683" s="37">
        <f>INFO!$D$9</f>
        <v>0</v>
      </c>
      <c r="M683" s="37">
        <f>INFO!$D$10</f>
        <v>0</v>
      </c>
      <c r="N683" s="37">
        <f>INFO!$D$11</f>
        <v>0</v>
      </c>
      <c r="O683" s="37">
        <f>INFO!$D$13</f>
        <v>0</v>
      </c>
      <c r="P683" s="37">
        <f>INFO!$D$14</f>
        <v>0</v>
      </c>
      <c r="Q683" s="37">
        <f>INFO!$D$15</f>
        <v>0</v>
      </c>
      <c r="R683" s="53">
        <f>INFO!$D$17</f>
        <v>0</v>
      </c>
      <c r="S683" s="37">
        <f>INFO!$D$18</f>
        <v>0</v>
      </c>
      <c r="T683" s="37">
        <f>INFO!$D$19</f>
        <v>0</v>
      </c>
      <c r="U683" s="37">
        <f>INFO!$D$22</f>
        <v>0</v>
      </c>
      <c r="V683" s="37">
        <f>INFO!$D$23</f>
        <v>0</v>
      </c>
      <c r="W683" s="37">
        <f>INFO!$D$24</f>
        <v>0</v>
      </c>
      <c r="X683" s="37">
        <f>INFO!$D$25</f>
        <v>0</v>
      </c>
      <c r="Y683" s="37">
        <f>INFO!$D$26</f>
        <v>0</v>
      </c>
      <c r="Z683" s="37">
        <f>INFO!$D$27</f>
        <v>0</v>
      </c>
      <c r="AA683" s="37">
        <f>INFO!$D$28</f>
        <v>0</v>
      </c>
      <c r="AB683" s="37">
        <f>INFO!$D$29</f>
        <v>0</v>
      </c>
      <c r="AC683" s="54">
        <f>INFO!$J$10</f>
        <v>3812.0250000000001</v>
      </c>
      <c r="AD683" s="37">
        <f>INFO!$J$9</f>
        <v>45.75</v>
      </c>
      <c r="AE683" s="37">
        <f t="shared" si="38"/>
        <v>0</v>
      </c>
    </row>
    <row r="684" spans="1:31">
      <c r="A684" s="37" t="s">
        <v>537</v>
      </c>
      <c r="B684" s="42" t="s">
        <v>329</v>
      </c>
      <c r="C684" s="83">
        <v>10129</v>
      </c>
      <c r="D684" s="104">
        <f>SUMIFS(MACROS!N:N,MACROS!$C:$C,$B684)+SUMIFS(MACROS!N:N,MACROS!$C:$C,"CH.VM.SHDTSET")</f>
        <v>0</v>
      </c>
      <c r="E684" t="s">
        <v>6</v>
      </c>
      <c r="F684" s="48">
        <f>VLOOKUP(B684,MACROS!C:T,5,FALSE)</f>
        <v>177.5</v>
      </c>
      <c r="G684" s="104">
        <f>SUMIFS(MACROS!N:N,MACROS!C:C,B684)</f>
        <v>0</v>
      </c>
      <c r="H684" s="48">
        <f t="shared" si="34"/>
        <v>0</v>
      </c>
      <c r="I684" s="37">
        <f>INFO!$D$6</f>
        <v>0</v>
      </c>
      <c r="J684" s="37">
        <f>INFO!$D$7</f>
        <v>0</v>
      </c>
      <c r="K684" s="37">
        <f>INFO!$D$8</f>
        <v>0</v>
      </c>
      <c r="L684" s="37">
        <f>INFO!$D$9</f>
        <v>0</v>
      </c>
      <c r="M684" s="37">
        <f>INFO!$D$10</f>
        <v>0</v>
      </c>
      <c r="N684" s="37">
        <f>INFO!$D$11</f>
        <v>0</v>
      </c>
      <c r="O684" s="37">
        <f>INFO!$D$13</f>
        <v>0</v>
      </c>
      <c r="P684" s="37">
        <f>INFO!$D$14</f>
        <v>0</v>
      </c>
      <c r="Q684" s="37">
        <f>INFO!$D$15</f>
        <v>0</v>
      </c>
      <c r="R684" s="53">
        <f>INFO!$D$17</f>
        <v>0</v>
      </c>
      <c r="S684" s="37">
        <f>INFO!$D$18</f>
        <v>0</v>
      </c>
      <c r="T684" s="37">
        <f>INFO!$D$19</f>
        <v>0</v>
      </c>
      <c r="U684" s="37">
        <f>INFO!$D$22</f>
        <v>0</v>
      </c>
      <c r="V684" s="37">
        <f>INFO!$D$23</f>
        <v>0</v>
      </c>
      <c r="W684" s="37">
        <f>INFO!$D$24</f>
        <v>0</v>
      </c>
      <c r="X684" s="37">
        <f>INFO!$D$25</f>
        <v>0</v>
      </c>
      <c r="Y684" s="37">
        <f>INFO!$D$26</f>
        <v>0</v>
      </c>
      <c r="Z684" s="37">
        <f>INFO!$D$27</f>
        <v>0</v>
      </c>
      <c r="AA684" s="37">
        <f>INFO!$D$28</f>
        <v>0</v>
      </c>
      <c r="AB684" s="37">
        <f>INFO!$D$29</f>
        <v>0</v>
      </c>
      <c r="AC684" s="54">
        <f>INFO!$J$10</f>
        <v>3812.0250000000001</v>
      </c>
      <c r="AD684" s="37">
        <f>INFO!$J$9</f>
        <v>45.75</v>
      </c>
      <c r="AE684" s="37">
        <f t="shared" si="38"/>
        <v>0</v>
      </c>
    </row>
    <row r="685" spans="1:31">
      <c r="A685" s="91" t="s">
        <v>508</v>
      </c>
      <c r="B685" s="97" t="s">
        <v>270</v>
      </c>
      <c r="C685" s="98">
        <v>10095</v>
      </c>
      <c r="D685" s="103"/>
      <c r="E685" s="91" t="s">
        <v>7</v>
      </c>
      <c r="F685" s="92">
        <f>VLOOKUP(B685,MACROS!C:T,5,FALSE)</f>
        <v>1686.5</v>
      </c>
      <c r="G685" s="103">
        <f>SUMIFS(MACROS!O:O,MACROS!C:C,B685)</f>
        <v>0</v>
      </c>
      <c r="H685" s="92">
        <f t="shared" ref="H685:H692" si="39">F685*G685</f>
        <v>0</v>
      </c>
      <c r="I685" s="93">
        <f>INFO!$D$6</f>
        <v>0</v>
      </c>
      <c r="J685" s="93">
        <f>INFO!$D$7</f>
        <v>0</v>
      </c>
      <c r="K685" s="93">
        <f>INFO!$D$8</f>
        <v>0</v>
      </c>
      <c r="L685" s="93">
        <f>INFO!$D$9</f>
        <v>0</v>
      </c>
      <c r="M685" s="93">
        <f>INFO!$D$10</f>
        <v>0</v>
      </c>
      <c r="N685" s="93">
        <f>INFO!$D$11</f>
        <v>0</v>
      </c>
      <c r="O685" s="93">
        <f>INFO!$D$13</f>
        <v>0</v>
      </c>
      <c r="P685" s="93">
        <f>INFO!$D$14</f>
        <v>0</v>
      </c>
      <c r="Q685" s="93">
        <f>INFO!$D$15</f>
        <v>0</v>
      </c>
      <c r="R685" s="94">
        <f>INFO!$D$17</f>
        <v>0</v>
      </c>
      <c r="S685" s="93">
        <f>INFO!$D$18</f>
        <v>0</v>
      </c>
      <c r="T685" s="93">
        <f>INFO!$D$19</f>
        <v>0</v>
      </c>
      <c r="U685" s="93">
        <f>INFO!$D$22</f>
        <v>0</v>
      </c>
      <c r="V685" s="93">
        <f>INFO!$D$23</f>
        <v>0</v>
      </c>
      <c r="W685" s="93">
        <f>INFO!$D$24</f>
        <v>0</v>
      </c>
      <c r="X685" s="93">
        <f>INFO!$D$25</f>
        <v>0</v>
      </c>
      <c r="Y685" s="93">
        <f>INFO!$D$26</f>
        <v>0</v>
      </c>
      <c r="Z685" s="93">
        <f>INFO!$D$27</f>
        <v>0</v>
      </c>
      <c r="AA685" s="93">
        <f>INFO!$D$28</f>
        <v>0</v>
      </c>
      <c r="AB685" s="93">
        <f>INFO!$D$29</f>
        <v>0</v>
      </c>
      <c r="AC685" s="95">
        <f>INFO!$J$10</f>
        <v>3812.0250000000001</v>
      </c>
      <c r="AD685" s="93">
        <f>INFO!$J$9</f>
        <v>45.75</v>
      </c>
      <c r="AE685" s="100"/>
    </row>
    <row r="686" spans="1:31">
      <c r="A686" s="37" t="s">
        <v>509</v>
      </c>
      <c r="B686" s="42" t="s">
        <v>273</v>
      </c>
      <c r="C686" s="38">
        <v>10095</v>
      </c>
      <c r="D686" s="104">
        <f>SUMIFS(MACROS!O:O,MACROS!$C:$C,$B686)+SUMIFS(MACROS!O:O,MACROS!$C:$C,"CH.VM.SHSET")</f>
        <v>0</v>
      </c>
      <c r="E686" t="s">
        <v>7</v>
      </c>
      <c r="F686" s="48">
        <f>VLOOKUP(B686,MACROS!C:T,5,FALSE)</f>
        <v>144.5</v>
      </c>
      <c r="G686" s="104">
        <f>SUMIFS(MACROS!O:O,MACROS!C:C,B686)</f>
        <v>0</v>
      </c>
      <c r="H686" s="48">
        <f t="shared" si="39"/>
        <v>0</v>
      </c>
      <c r="I686" s="37">
        <f>INFO!$D$6</f>
        <v>0</v>
      </c>
      <c r="J686" s="37">
        <f>INFO!$D$7</f>
        <v>0</v>
      </c>
      <c r="K686" s="37">
        <f>INFO!$D$8</f>
        <v>0</v>
      </c>
      <c r="L686" s="37">
        <f>INFO!$D$9</f>
        <v>0</v>
      </c>
      <c r="M686" s="37">
        <f>INFO!$D$10</f>
        <v>0</v>
      </c>
      <c r="N686" s="37">
        <f>INFO!$D$11</f>
        <v>0</v>
      </c>
      <c r="O686" s="37">
        <f>INFO!$D$13</f>
        <v>0</v>
      </c>
      <c r="P686" s="37">
        <f>INFO!$D$14</f>
        <v>0</v>
      </c>
      <c r="Q686" s="37">
        <f>INFO!$D$15</f>
        <v>0</v>
      </c>
      <c r="R686" s="53">
        <f>INFO!$D$17</f>
        <v>0</v>
      </c>
      <c r="S686" s="37">
        <f>INFO!$D$18</f>
        <v>0</v>
      </c>
      <c r="T686" s="37">
        <f>INFO!$D$19</f>
        <v>0</v>
      </c>
      <c r="U686" s="37">
        <f>INFO!$D$22</f>
        <v>0</v>
      </c>
      <c r="V686" s="37">
        <f>INFO!$D$23</f>
        <v>0</v>
      </c>
      <c r="W686" s="37">
        <f>INFO!$D$24</f>
        <v>0</v>
      </c>
      <c r="X686" s="37">
        <f>INFO!$D$25</f>
        <v>0</v>
      </c>
      <c r="Y686" s="37">
        <f>INFO!$D$26</f>
        <v>0</v>
      </c>
      <c r="Z686" s="37">
        <f>INFO!$D$27</f>
        <v>0</v>
      </c>
      <c r="AA686" s="37">
        <f>INFO!$D$28</f>
        <v>0</v>
      </c>
      <c r="AB686" s="37">
        <f>INFO!$D$29</f>
        <v>0</v>
      </c>
      <c r="AC686" s="54">
        <f>INFO!$J$10</f>
        <v>3812.0250000000001</v>
      </c>
      <c r="AD686" s="37">
        <f>INFO!$J$9</f>
        <v>45.75</v>
      </c>
      <c r="AE686" s="37">
        <f>IF($G$685&gt;0,10*$G$685/D686,0)</f>
        <v>0</v>
      </c>
    </row>
    <row r="687" spans="1:31">
      <c r="A687" s="37" t="s">
        <v>510</v>
      </c>
      <c r="B687" s="42" t="s">
        <v>275</v>
      </c>
      <c r="C687" s="38">
        <v>10095</v>
      </c>
      <c r="D687" s="104">
        <f>SUMIFS(MACROS!O:O,MACROS!$C:$C,$B687)+SUMIFS(MACROS!O:O,MACROS!$C:$C,"CH.VM.SHSET")</f>
        <v>0</v>
      </c>
      <c r="E687" t="s">
        <v>7</v>
      </c>
      <c r="F687" s="48">
        <f>VLOOKUP(B687,MACROS!C:T,5,FALSE)</f>
        <v>136.5</v>
      </c>
      <c r="G687" s="104">
        <f>SUMIFS(MACROS!O:O,MACROS!C:C,B687)</f>
        <v>0</v>
      </c>
      <c r="H687" s="48">
        <f t="shared" si="39"/>
        <v>0</v>
      </c>
      <c r="I687" s="37">
        <f>INFO!$D$6</f>
        <v>0</v>
      </c>
      <c r="J687" s="37">
        <f>INFO!$D$7</f>
        <v>0</v>
      </c>
      <c r="K687" s="37">
        <f>INFO!$D$8</f>
        <v>0</v>
      </c>
      <c r="L687" s="37">
        <f>INFO!$D$9</f>
        <v>0</v>
      </c>
      <c r="M687" s="37">
        <f>INFO!$D$10</f>
        <v>0</v>
      </c>
      <c r="N687" s="37">
        <f>INFO!$D$11</f>
        <v>0</v>
      </c>
      <c r="O687" s="37">
        <f>INFO!$D$13</f>
        <v>0</v>
      </c>
      <c r="P687" s="37">
        <f>INFO!$D$14</f>
        <v>0</v>
      </c>
      <c r="Q687" s="37">
        <f>INFO!$D$15</f>
        <v>0</v>
      </c>
      <c r="R687" s="53">
        <f>INFO!$D$17</f>
        <v>0</v>
      </c>
      <c r="S687" s="37">
        <f>INFO!$D$18</f>
        <v>0</v>
      </c>
      <c r="T687" s="37">
        <f>INFO!$D$19</f>
        <v>0</v>
      </c>
      <c r="U687" s="37">
        <f>INFO!$D$22</f>
        <v>0</v>
      </c>
      <c r="V687" s="37">
        <f>INFO!$D$23</f>
        <v>0</v>
      </c>
      <c r="W687" s="37">
        <f>INFO!$D$24</f>
        <v>0</v>
      </c>
      <c r="X687" s="37">
        <f>INFO!$D$25</f>
        <v>0</v>
      </c>
      <c r="Y687" s="37">
        <f>INFO!$D$26</f>
        <v>0</v>
      </c>
      <c r="Z687" s="37">
        <f>INFO!$D$27</f>
        <v>0</v>
      </c>
      <c r="AA687" s="37">
        <f>INFO!$D$28</f>
        <v>0</v>
      </c>
      <c r="AB687" s="37">
        <f>INFO!$D$29</f>
        <v>0</v>
      </c>
      <c r="AC687" s="54">
        <f>INFO!$J$10</f>
        <v>3812.0250000000001</v>
      </c>
      <c r="AD687" s="37">
        <f>INFO!$J$9</f>
        <v>45.75</v>
      </c>
      <c r="AE687" s="37">
        <f t="shared" ref="AE687:AE699" si="40">IF($G$685&gt;0,10*$G$685/D687,0)</f>
        <v>0</v>
      </c>
    </row>
    <row r="688" spans="1:31">
      <c r="A688" s="37" t="s">
        <v>511</v>
      </c>
      <c r="B688" s="42" t="s">
        <v>277</v>
      </c>
      <c r="C688" s="38">
        <v>10095</v>
      </c>
      <c r="D688" s="104">
        <f>SUMIFS(MACROS!O:O,MACROS!$C:$C,$B688)+SUMIFS(MACROS!O:O,MACROS!$C:$C,"CH.VM.SHSET")</f>
        <v>0</v>
      </c>
      <c r="E688" t="s">
        <v>7</v>
      </c>
      <c r="F688" s="48">
        <f>VLOOKUP(B688,MACROS!C:T,5,FALSE)</f>
        <v>126</v>
      </c>
      <c r="G688" s="104">
        <f>SUMIFS(MACROS!O:O,MACROS!C:C,B688)</f>
        <v>0</v>
      </c>
      <c r="H688" s="48">
        <f t="shared" si="39"/>
        <v>0</v>
      </c>
      <c r="I688" s="37">
        <f>INFO!$D$6</f>
        <v>0</v>
      </c>
      <c r="J688" s="37">
        <f>INFO!$D$7</f>
        <v>0</v>
      </c>
      <c r="K688" s="37">
        <f>INFO!$D$8</f>
        <v>0</v>
      </c>
      <c r="L688" s="37">
        <f>INFO!$D$9</f>
        <v>0</v>
      </c>
      <c r="M688" s="37">
        <f>INFO!$D$10</f>
        <v>0</v>
      </c>
      <c r="N688" s="37">
        <f>INFO!$D$11</f>
        <v>0</v>
      </c>
      <c r="O688" s="37">
        <f>INFO!$D$13</f>
        <v>0</v>
      </c>
      <c r="P688" s="37">
        <f>INFO!$D$14</f>
        <v>0</v>
      </c>
      <c r="Q688" s="37">
        <f>INFO!$D$15</f>
        <v>0</v>
      </c>
      <c r="R688" s="53">
        <f>INFO!$D$17</f>
        <v>0</v>
      </c>
      <c r="S688" s="37">
        <f>INFO!$D$18</f>
        <v>0</v>
      </c>
      <c r="T688" s="37">
        <f>INFO!$D$19</f>
        <v>0</v>
      </c>
      <c r="U688" s="37">
        <f>INFO!$D$22</f>
        <v>0</v>
      </c>
      <c r="V688" s="37">
        <f>INFO!$D$23</f>
        <v>0</v>
      </c>
      <c r="W688" s="37">
        <f>INFO!$D$24</f>
        <v>0</v>
      </c>
      <c r="X688" s="37">
        <f>INFO!$D$25</f>
        <v>0</v>
      </c>
      <c r="Y688" s="37">
        <f>INFO!$D$26</f>
        <v>0</v>
      </c>
      <c r="Z688" s="37">
        <f>INFO!$D$27</f>
        <v>0</v>
      </c>
      <c r="AA688" s="37">
        <f>INFO!$D$28</f>
        <v>0</v>
      </c>
      <c r="AB688" s="37">
        <f>INFO!$D$29</f>
        <v>0</v>
      </c>
      <c r="AC688" s="54">
        <f>INFO!$J$10</f>
        <v>3812.0250000000001</v>
      </c>
      <c r="AD688" s="37">
        <f>INFO!$J$9</f>
        <v>45.75</v>
      </c>
      <c r="AE688" s="37">
        <f t="shared" si="40"/>
        <v>0</v>
      </c>
    </row>
    <row r="689" spans="1:31">
      <c r="A689" t="s">
        <v>512</v>
      </c>
      <c r="B689" s="42" t="s">
        <v>279</v>
      </c>
      <c r="C689" s="38">
        <v>10095</v>
      </c>
      <c r="D689" s="104">
        <f>SUMIFS(MACROS!O:O,MACROS!$C:$C,$B689)+SUMIFS(MACROS!O:O,MACROS!$C:$C,"CH.VM.SHSET")</f>
        <v>0</v>
      </c>
      <c r="E689" t="s">
        <v>7</v>
      </c>
      <c r="F689" s="48">
        <f>VLOOKUP(B689,MACROS!C:T,5,FALSE)</f>
        <v>129</v>
      </c>
      <c r="G689" s="104">
        <f>SUMIFS(MACROS!O:O,MACROS!C:C,B689)</f>
        <v>0</v>
      </c>
      <c r="H689" s="48">
        <f t="shared" si="39"/>
        <v>0</v>
      </c>
      <c r="I689" s="37">
        <f>INFO!$D$6</f>
        <v>0</v>
      </c>
      <c r="J689" s="37">
        <f>INFO!$D$7</f>
        <v>0</v>
      </c>
      <c r="K689" s="37">
        <f>INFO!$D$8</f>
        <v>0</v>
      </c>
      <c r="L689" s="37">
        <f>INFO!$D$9</f>
        <v>0</v>
      </c>
      <c r="M689" s="37">
        <f>INFO!$D$10</f>
        <v>0</v>
      </c>
      <c r="N689" s="37">
        <f>INFO!$D$11</f>
        <v>0</v>
      </c>
      <c r="O689" s="37">
        <f>INFO!$D$13</f>
        <v>0</v>
      </c>
      <c r="P689" s="37">
        <f>INFO!$D$14</f>
        <v>0</v>
      </c>
      <c r="Q689" s="37">
        <f>INFO!$D$15</f>
        <v>0</v>
      </c>
      <c r="R689" s="53">
        <f>INFO!$D$17</f>
        <v>0</v>
      </c>
      <c r="S689" s="37">
        <f>INFO!$D$18</f>
        <v>0</v>
      </c>
      <c r="T689" s="37">
        <f>INFO!$D$19</f>
        <v>0</v>
      </c>
      <c r="U689" s="37">
        <f>INFO!$D$22</f>
        <v>0</v>
      </c>
      <c r="V689" s="37">
        <f>INFO!$D$23</f>
        <v>0</v>
      </c>
      <c r="W689" s="37">
        <f>INFO!$D$24</f>
        <v>0</v>
      </c>
      <c r="X689" s="37">
        <f>INFO!$D$25</f>
        <v>0</v>
      </c>
      <c r="Y689" s="37">
        <f>INFO!$D$26</f>
        <v>0</v>
      </c>
      <c r="Z689" s="37">
        <f>INFO!$D$27</f>
        <v>0</v>
      </c>
      <c r="AA689" s="37">
        <f>INFO!$D$28</f>
        <v>0</v>
      </c>
      <c r="AB689" s="37">
        <f>INFO!$D$29</f>
        <v>0</v>
      </c>
      <c r="AC689" s="54">
        <f>INFO!$J$10</f>
        <v>3812.0250000000001</v>
      </c>
      <c r="AD689" s="37">
        <f>INFO!$J$9</f>
        <v>45.75</v>
      </c>
      <c r="AE689" s="37">
        <f t="shared" si="40"/>
        <v>0</v>
      </c>
    </row>
    <row r="690" spans="1:31">
      <c r="A690" t="s">
        <v>513</v>
      </c>
      <c r="B690" s="42" t="s">
        <v>281</v>
      </c>
      <c r="C690" s="38">
        <v>10095</v>
      </c>
      <c r="D690" s="104">
        <f>SUMIFS(MACROS!O:O,MACROS!$C:$C,$B690)+SUMIFS(MACROS!O:O,MACROS!$C:$C,"CH.VM.SHSET")</f>
        <v>0</v>
      </c>
      <c r="E690" t="s">
        <v>7</v>
      </c>
      <c r="F690" s="48">
        <f>VLOOKUP(B690,MACROS!C:T,5,FALSE)</f>
        <v>153</v>
      </c>
      <c r="G690" s="104">
        <f>SUMIFS(MACROS!O:O,MACROS!C:C,B690)</f>
        <v>0</v>
      </c>
      <c r="H690" s="48">
        <f t="shared" si="39"/>
        <v>0</v>
      </c>
      <c r="I690" s="37">
        <f>INFO!$D$6</f>
        <v>0</v>
      </c>
      <c r="J690" s="37">
        <f>INFO!$D$7</f>
        <v>0</v>
      </c>
      <c r="K690" s="37">
        <f>INFO!$D$8</f>
        <v>0</v>
      </c>
      <c r="L690" s="37">
        <f>INFO!$D$9</f>
        <v>0</v>
      </c>
      <c r="M690" s="37">
        <f>INFO!$D$10</f>
        <v>0</v>
      </c>
      <c r="N690" s="37">
        <f>INFO!$D$11</f>
        <v>0</v>
      </c>
      <c r="O690" s="37">
        <f>INFO!$D$13</f>
        <v>0</v>
      </c>
      <c r="P690" s="37">
        <f>INFO!$D$14</f>
        <v>0</v>
      </c>
      <c r="Q690" s="37">
        <f>INFO!$D$15</f>
        <v>0</v>
      </c>
      <c r="R690" s="53">
        <f>INFO!$D$17</f>
        <v>0</v>
      </c>
      <c r="S690" s="37">
        <f>INFO!$D$18</f>
        <v>0</v>
      </c>
      <c r="T690" s="37">
        <f>INFO!$D$19</f>
        <v>0</v>
      </c>
      <c r="U690" s="37">
        <f>INFO!$D$22</f>
        <v>0</v>
      </c>
      <c r="V690" s="37">
        <f>INFO!$D$23</f>
        <v>0</v>
      </c>
      <c r="W690" s="37">
        <f>INFO!$D$24</f>
        <v>0</v>
      </c>
      <c r="X690" s="37">
        <f>INFO!$D$25</f>
        <v>0</v>
      </c>
      <c r="Y690" s="37">
        <f>INFO!$D$26</f>
        <v>0</v>
      </c>
      <c r="Z690" s="37">
        <f>INFO!$D$27</f>
        <v>0</v>
      </c>
      <c r="AA690" s="37">
        <f>INFO!$D$28</f>
        <v>0</v>
      </c>
      <c r="AB690" s="37">
        <f>INFO!$D$29</f>
        <v>0</v>
      </c>
      <c r="AC690" s="54">
        <f>INFO!$J$10</f>
        <v>3812.0250000000001</v>
      </c>
      <c r="AD690" s="37">
        <f>INFO!$J$9</f>
        <v>45.75</v>
      </c>
      <c r="AE690" s="37">
        <f t="shared" si="40"/>
        <v>0</v>
      </c>
    </row>
    <row r="691" spans="1:31">
      <c r="A691" t="s">
        <v>514</v>
      </c>
      <c r="B691" s="42" t="s">
        <v>283</v>
      </c>
      <c r="C691" s="38">
        <v>10095</v>
      </c>
      <c r="D691" s="104">
        <f>SUMIFS(MACROS!O:O,MACROS!$C:$C,$B691)+SUMIFS(MACROS!O:O,MACROS!$C:$C,"CH.VM.SHSET")</f>
        <v>0</v>
      </c>
      <c r="E691" t="s">
        <v>7</v>
      </c>
      <c r="F691" s="48">
        <f>VLOOKUP(B691,MACROS!C:T,5,FALSE)</f>
        <v>121.5</v>
      </c>
      <c r="G691" s="104">
        <f>SUMIFS(MACROS!O:O,MACROS!C:C,B691)</f>
        <v>0</v>
      </c>
      <c r="H691" s="48">
        <f t="shared" si="39"/>
        <v>0</v>
      </c>
      <c r="I691" s="37">
        <f>INFO!$D$6</f>
        <v>0</v>
      </c>
      <c r="J691" s="37">
        <f>INFO!$D$7</f>
        <v>0</v>
      </c>
      <c r="K691" s="37">
        <f>INFO!$D$8</f>
        <v>0</v>
      </c>
      <c r="L691" s="37">
        <f>INFO!$D$9</f>
        <v>0</v>
      </c>
      <c r="M691" s="37">
        <f>INFO!$D$10</f>
        <v>0</v>
      </c>
      <c r="N691" s="37">
        <f>INFO!$D$11</f>
        <v>0</v>
      </c>
      <c r="O691" s="37">
        <f>INFO!$D$13</f>
        <v>0</v>
      </c>
      <c r="P691" s="37">
        <f>INFO!$D$14</f>
        <v>0</v>
      </c>
      <c r="Q691" s="37">
        <f>INFO!$D$15</f>
        <v>0</v>
      </c>
      <c r="R691" s="53">
        <f>INFO!$D$17</f>
        <v>0</v>
      </c>
      <c r="S691" s="37">
        <f>INFO!$D$18</f>
        <v>0</v>
      </c>
      <c r="T691" s="37">
        <f>INFO!$D$19</f>
        <v>0</v>
      </c>
      <c r="U691" s="37">
        <f>INFO!$D$22</f>
        <v>0</v>
      </c>
      <c r="V691" s="37">
        <f>INFO!$D$23</f>
        <v>0</v>
      </c>
      <c r="W691" s="37">
        <f>INFO!$D$24</f>
        <v>0</v>
      </c>
      <c r="X691" s="37">
        <f>INFO!$D$25</f>
        <v>0</v>
      </c>
      <c r="Y691" s="37">
        <f>INFO!$D$26</f>
        <v>0</v>
      </c>
      <c r="Z691" s="37">
        <f>INFO!$D$27</f>
        <v>0</v>
      </c>
      <c r="AA691" s="37">
        <f>INFO!$D$28</f>
        <v>0</v>
      </c>
      <c r="AB691" s="37">
        <f>INFO!$D$29</f>
        <v>0</v>
      </c>
      <c r="AC691" s="54">
        <f>INFO!$J$10</f>
        <v>3812.0250000000001</v>
      </c>
      <c r="AD691" s="37">
        <f>INFO!$J$9</f>
        <v>45.75</v>
      </c>
      <c r="AE691" s="37">
        <f t="shared" si="40"/>
        <v>0</v>
      </c>
    </row>
    <row r="692" spans="1:31">
      <c r="A692" t="s">
        <v>515</v>
      </c>
      <c r="B692" s="42" t="s">
        <v>285</v>
      </c>
      <c r="C692" s="38">
        <v>10095</v>
      </c>
      <c r="D692" s="104">
        <f>SUMIFS(MACROS!O:O,MACROS!$C:$C,$B692)+SUMIFS(MACROS!O:O,MACROS!$C:$C,"CH.VM.SHSET")</f>
        <v>0</v>
      </c>
      <c r="E692" t="s">
        <v>7</v>
      </c>
      <c r="F692" s="48">
        <f>VLOOKUP(B692,MACROS!C:T,5,FALSE)</f>
        <v>126</v>
      </c>
      <c r="G692" s="104">
        <f>SUMIFS(MACROS!O:O,MACROS!C:C,B692)</f>
        <v>0</v>
      </c>
      <c r="H692" s="48">
        <f t="shared" si="39"/>
        <v>0</v>
      </c>
      <c r="I692" s="37">
        <f>INFO!$D$6</f>
        <v>0</v>
      </c>
      <c r="J692" s="37">
        <f>INFO!$D$7</f>
        <v>0</v>
      </c>
      <c r="K692" s="37">
        <f>INFO!$D$8</f>
        <v>0</v>
      </c>
      <c r="L692" s="37">
        <f>INFO!$D$9</f>
        <v>0</v>
      </c>
      <c r="M692" s="37">
        <f>INFO!$D$10</f>
        <v>0</v>
      </c>
      <c r="N692" s="37">
        <f>INFO!$D$11</f>
        <v>0</v>
      </c>
      <c r="O692" s="37">
        <f>INFO!$D$13</f>
        <v>0</v>
      </c>
      <c r="P692" s="37">
        <f>INFO!$D$14</f>
        <v>0</v>
      </c>
      <c r="Q692" s="37">
        <f>INFO!$D$15</f>
        <v>0</v>
      </c>
      <c r="R692" s="53">
        <f>INFO!$D$17</f>
        <v>0</v>
      </c>
      <c r="S692" s="37">
        <f>INFO!$D$18</f>
        <v>0</v>
      </c>
      <c r="T692" s="37">
        <f>INFO!$D$19</f>
        <v>0</v>
      </c>
      <c r="U692" s="37">
        <f>INFO!$D$22</f>
        <v>0</v>
      </c>
      <c r="V692" s="37">
        <f>INFO!$D$23</f>
        <v>0</v>
      </c>
      <c r="W692" s="37">
        <f>INFO!$D$24</f>
        <v>0</v>
      </c>
      <c r="X692" s="37">
        <f>INFO!$D$25</f>
        <v>0</v>
      </c>
      <c r="Y692" s="37">
        <f>INFO!$D$26</f>
        <v>0</v>
      </c>
      <c r="Z692" s="37">
        <f>INFO!$D$27</f>
        <v>0</v>
      </c>
      <c r="AA692" s="37">
        <f>INFO!$D$28</f>
        <v>0</v>
      </c>
      <c r="AB692" s="37">
        <f>INFO!$D$29</f>
        <v>0</v>
      </c>
      <c r="AC692" s="54">
        <f>INFO!$J$10</f>
        <v>3812.0250000000001</v>
      </c>
      <c r="AD692" s="37">
        <f>INFO!$J$9</f>
        <v>45.75</v>
      </c>
      <c r="AE692" s="37">
        <f t="shared" si="40"/>
        <v>0</v>
      </c>
    </row>
    <row r="693" spans="1:31">
      <c r="A693" t="s">
        <v>516</v>
      </c>
      <c r="B693" s="42" t="s">
        <v>287</v>
      </c>
      <c r="C693" s="38">
        <v>10095</v>
      </c>
      <c r="D693" s="104">
        <f>SUMIFS(MACROS!O:O,MACROS!$C:$C,$B693)+SUMIFS(MACROS!O:O,MACROS!$C:$C,"CH.VM.SHSET")</f>
        <v>0</v>
      </c>
      <c r="E693" t="s">
        <v>7</v>
      </c>
      <c r="F693" s="48">
        <f>VLOOKUP(B693,MACROS!C:T,5,FALSE)</f>
        <v>118</v>
      </c>
      <c r="G693" s="104">
        <f>SUMIFS(MACROS!O:O,MACROS!C:C,B693)</f>
        <v>0</v>
      </c>
      <c r="H693" s="48">
        <f t="shared" ref="H693:H756" si="41">F693*G693</f>
        <v>0</v>
      </c>
      <c r="I693" s="37">
        <f>INFO!$D$6</f>
        <v>0</v>
      </c>
      <c r="J693" s="37">
        <f>INFO!$D$7</f>
        <v>0</v>
      </c>
      <c r="K693" s="37">
        <f>INFO!$D$8</f>
        <v>0</v>
      </c>
      <c r="L693" s="37">
        <f>INFO!$D$9</f>
        <v>0</v>
      </c>
      <c r="M693" s="37">
        <f>INFO!$D$10</f>
        <v>0</v>
      </c>
      <c r="N693" s="37">
        <f>INFO!$D$11</f>
        <v>0</v>
      </c>
      <c r="O693" s="37">
        <f>INFO!$D$13</f>
        <v>0</v>
      </c>
      <c r="P693" s="37">
        <f>INFO!$D$14</f>
        <v>0</v>
      </c>
      <c r="Q693" s="37">
        <f>INFO!$D$15</f>
        <v>0</v>
      </c>
      <c r="R693" s="53">
        <f>INFO!$D$17</f>
        <v>0</v>
      </c>
      <c r="S693" s="37">
        <f>INFO!$D$18</f>
        <v>0</v>
      </c>
      <c r="T693" s="37">
        <f>INFO!$D$19</f>
        <v>0</v>
      </c>
      <c r="U693" s="37">
        <f>INFO!$D$22</f>
        <v>0</v>
      </c>
      <c r="V693" s="37">
        <f>INFO!$D$23</f>
        <v>0</v>
      </c>
      <c r="W693" s="37">
        <f>INFO!$D$24</f>
        <v>0</v>
      </c>
      <c r="X693" s="37">
        <f>INFO!$D$25</f>
        <v>0</v>
      </c>
      <c r="Y693" s="37">
        <f>INFO!$D$26</f>
        <v>0</v>
      </c>
      <c r="Z693" s="37">
        <f>INFO!$D$27</f>
        <v>0</v>
      </c>
      <c r="AA693" s="37">
        <f>INFO!$D$28</f>
        <v>0</v>
      </c>
      <c r="AB693" s="37">
        <f>INFO!$D$29</f>
        <v>0</v>
      </c>
      <c r="AC693" s="54">
        <f>INFO!$J$10</f>
        <v>3812.0250000000001</v>
      </c>
      <c r="AD693" s="37">
        <f>INFO!$J$9</f>
        <v>45.75</v>
      </c>
      <c r="AE693" s="37">
        <f t="shared" si="40"/>
        <v>0</v>
      </c>
    </row>
    <row r="694" spans="1:31">
      <c r="A694" t="s">
        <v>517</v>
      </c>
      <c r="B694" s="42" t="s">
        <v>289</v>
      </c>
      <c r="C694" s="38">
        <v>10095</v>
      </c>
      <c r="D694" s="104">
        <f>SUMIFS(MACROS!O:O,MACROS!$C:$C,$B694)+SUMIFS(MACROS!O:O,MACROS!$C:$C,"CH.VM.SHSET")</f>
        <v>0</v>
      </c>
      <c r="E694" t="s">
        <v>7</v>
      </c>
      <c r="F694" s="48">
        <f>VLOOKUP(B694,MACROS!C:T,5,FALSE)</f>
        <v>142.5</v>
      </c>
      <c r="G694" s="104">
        <f>SUMIFS(MACROS!O:O,MACROS!C:C,B694)</f>
        <v>0</v>
      </c>
      <c r="H694" s="48">
        <f t="shared" si="41"/>
        <v>0</v>
      </c>
      <c r="I694" s="37">
        <f>INFO!$D$6</f>
        <v>0</v>
      </c>
      <c r="J694" s="37">
        <f>INFO!$D$7</f>
        <v>0</v>
      </c>
      <c r="K694" s="37">
        <f>INFO!$D$8</f>
        <v>0</v>
      </c>
      <c r="L694" s="37">
        <f>INFO!$D$9</f>
        <v>0</v>
      </c>
      <c r="M694" s="37">
        <f>INFO!$D$10</f>
        <v>0</v>
      </c>
      <c r="N694" s="37">
        <f>INFO!$D$11</f>
        <v>0</v>
      </c>
      <c r="O694" s="37">
        <f>INFO!$D$13</f>
        <v>0</v>
      </c>
      <c r="P694" s="37">
        <f>INFO!$D$14</f>
        <v>0</v>
      </c>
      <c r="Q694" s="37">
        <f>INFO!$D$15</f>
        <v>0</v>
      </c>
      <c r="R694" s="53">
        <f>INFO!$D$17</f>
        <v>0</v>
      </c>
      <c r="S694" s="37">
        <f>INFO!$D$18</f>
        <v>0</v>
      </c>
      <c r="T694" s="37">
        <f>INFO!$D$19</f>
        <v>0</v>
      </c>
      <c r="U694" s="37">
        <f>INFO!$D$22</f>
        <v>0</v>
      </c>
      <c r="V694" s="37">
        <f>INFO!$D$23</f>
        <v>0</v>
      </c>
      <c r="W694" s="37">
        <f>INFO!$D$24</f>
        <v>0</v>
      </c>
      <c r="X694" s="37">
        <f>INFO!$D$25</f>
        <v>0</v>
      </c>
      <c r="Y694" s="37">
        <f>INFO!$D$26</f>
        <v>0</v>
      </c>
      <c r="Z694" s="37">
        <f>INFO!$D$27</f>
        <v>0</v>
      </c>
      <c r="AA694" s="37">
        <f>INFO!$D$28</f>
        <v>0</v>
      </c>
      <c r="AB694" s="37">
        <f>INFO!$D$29</f>
        <v>0</v>
      </c>
      <c r="AC694" s="54">
        <f>INFO!$J$10</f>
        <v>3812.0250000000001</v>
      </c>
      <c r="AD694" s="37">
        <f>INFO!$J$9</f>
        <v>45.75</v>
      </c>
      <c r="AE694" s="37">
        <f t="shared" si="40"/>
        <v>0</v>
      </c>
    </row>
    <row r="695" spans="1:31">
      <c r="A695" t="s">
        <v>518</v>
      </c>
      <c r="B695" s="42" t="s">
        <v>291</v>
      </c>
      <c r="C695" s="38">
        <v>10095</v>
      </c>
      <c r="D695" s="104">
        <f>SUMIFS(MACROS!O:O,MACROS!$C:$C,$B695)+SUMIFS(MACROS!O:O,MACROS!$C:$C,"CH.VM.SHSET")</f>
        <v>0</v>
      </c>
      <c r="E695" t="s">
        <v>7</v>
      </c>
      <c r="F695" s="48">
        <f>VLOOKUP(B695,MACROS!C:T,5,FALSE)</f>
        <v>114.5</v>
      </c>
      <c r="G695" s="104">
        <f>SUMIFS(MACROS!O:O,MACROS!C:C,B695)</f>
        <v>0</v>
      </c>
      <c r="H695" s="48">
        <f t="shared" si="41"/>
        <v>0</v>
      </c>
      <c r="I695" s="37">
        <f>INFO!$D$6</f>
        <v>0</v>
      </c>
      <c r="J695" s="37">
        <f>INFO!$D$7</f>
        <v>0</v>
      </c>
      <c r="K695" s="37">
        <f>INFO!$D$8</f>
        <v>0</v>
      </c>
      <c r="L695" s="37">
        <f>INFO!$D$9</f>
        <v>0</v>
      </c>
      <c r="M695" s="37">
        <f>INFO!$D$10</f>
        <v>0</v>
      </c>
      <c r="N695" s="37">
        <f>INFO!$D$11</f>
        <v>0</v>
      </c>
      <c r="O695" s="37">
        <f>INFO!$D$13</f>
        <v>0</v>
      </c>
      <c r="P695" s="37">
        <f>INFO!$D$14</f>
        <v>0</v>
      </c>
      <c r="Q695" s="37">
        <f>INFO!$D$15</f>
        <v>0</v>
      </c>
      <c r="R695" s="53">
        <f>INFO!$D$17</f>
        <v>0</v>
      </c>
      <c r="S695" s="37">
        <f>INFO!$D$18</f>
        <v>0</v>
      </c>
      <c r="T695" s="37">
        <f>INFO!$D$19</f>
        <v>0</v>
      </c>
      <c r="U695" s="37">
        <f>INFO!$D$22</f>
        <v>0</v>
      </c>
      <c r="V695" s="37">
        <f>INFO!$D$23</f>
        <v>0</v>
      </c>
      <c r="W695" s="37">
        <f>INFO!$D$24</f>
        <v>0</v>
      </c>
      <c r="X695" s="37">
        <f>INFO!$D$25</f>
        <v>0</v>
      </c>
      <c r="Y695" s="37">
        <f>INFO!$D$26</f>
        <v>0</v>
      </c>
      <c r="Z695" s="37">
        <f>INFO!$D$27</f>
        <v>0</v>
      </c>
      <c r="AA695" s="37">
        <f>INFO!$D$28</f>
        <v>0</v>
      </c>
      <c r="AB695" s="37">
        <f>INFO!$D$29</f>
        <v>0</v>
      </c>
      <c r="AC695" s="54">
        <f>INFO!$J$10</f>
        <v>3812.0250000000001</v>
      </c>
      <c r="AD695" s="37">
        <f>INFO!$J$9</f>
        <v>45.75</v>
      </c>
      <c r="AE695" s="37">
        <f t="shared" si="40"/>
        <v>0</v>
      </c>
    </row>
    <row r="696" spans="1:31">
      <c r="A696" t="s">
        <v>519</v>
      </c>
      <c r="B696" s="42" t="s">
        <v>293</v>
      </c>
      <c r="C696" s="38">
        <v>10095</v>
      </c>
      <c r="D696" s="104">
        <f>SUMIFS(MACROS!O:O,MACROS!$C:$C,$B696)+SUMIFS(MACROS!O:O,MACROS!$C:$C,"CH.VM.SHSET")</f>
        <v>0</v>
      </c>
      <c r="E696" t="s">
        <v>7</v>
      </c>
      <c r="F696" s="48">
        <f>VLOOKUP(B696,MACROS!C:T,5,FALSE)</f>
        <v>126</v>
      </c>
      <c r="G696" s="104">
        <f>SUMIFS(MACROS!O:O,MACROS!C:C,B696)</f>
        <v>0</v>
      </c>
      <c r="H696" s="48">
        <f t="shared" si="41"/>
        <v>0</v>
      </c>
      <c r="I696" s="37">
        <f>INFO!$D$6</f>
        <v>0</v>
      </c>
      <c r="J696" s="37">
        <f>INFO!$D$7</f>
        <v>0</v>
      </c>
      <c r="K696" s="37">
        <f>INFO!$D$8</f>
        <v>0</v>
      </c>
      <c r="L696" s="37">
        <f>INFO!$D$9</f>
        <v>0</v>
      </c>
      <c r="M696" s="37">
        <f>INFO!$D$10</f>
        <v>0</v>
      </c>
      <c r="N696" s="37">
        <f>INFO!$D$11</f>
        <v>0</v>
      </c>
      <c r="O696" s="37">
        <f>INFO!$D$13</f>
        <v>0</v>
      </c>
      <c r="P696" s="37">
        <f>INFO!$D$14</f>
        <v>0</v>
      </c>
      <c r="Q696" s="37">
        <f>INFO!$D$15</f>
        <v>0</v>
      </c>
      <c r="R696" s="53">
        <f>INFO!$D$17</f>
        <v>0</v>
      </c>
      <c r="S696" s="37">
        <f>INFO!$D$18</f>
        <v>0</v>
      </c>
      <c r="T696" s="37">
        <f>INFO!$D$19</f>
        <v>0</v>
      </c>
      <c r="U696" s="37">
        <f>INFO!$D$22</f>
        <v>0</v>
      </c>
      <c r="V696" s="37">
        <f>INFO!$D$23</f>
        <v>0</v>
      </c>
      <c r="W696" s="37">
        <f>INFO!$D$24</f>
        <v>0</v>
      </c>
      <c r="X696" s="37">
        <f>INFO!$D$25</f>
        <v>0</v>
      </c>
      <c r="Y696" s="37">
        <f>INFO!$D$26</f>
        <v>0</v>
      </c>
      <c r="Z696" s="37">
        <f>INFO!$D$27</f>
        <v>0</v>
      </c>
      <c r="AA696" s="37">
        <f>INFO!$D$28</f>
        <v>0</v>
      </c>
      <c r="AB696" s="37">
        <f>INFO!$D$29</f>
        <v>0</v>
      </c>
      <c r="AC696" s="54">
        <f>INFO!$J$10</f>
        <v>3812.0250000000001</v>
      </c>
      <c r="AD696" s="37">
        <f>INFO!$J$9</f>
        <v>45.75</v>
      </c>
      <c r="AE696" s="37">
        <f t="shared" si="40"/>
        <v>0</v>
      </c>
    </row>
    <row r="697" spans="1:31">
      <c r="A697" t="s">
        <v>520</v>
      </c>
      <c r="B697" s="42" t="s">
        <v>295</v>
      </c>
      <c r="C697" s="38">
        <v>10095</v>
      </c>
      <c r="D697" s="104">
        <f>SUMIFS(MACROS!O:O,MACROS!$C:$C,$B697)+SUMIFS(MACROS!O:O,MACROS!$C:$C,"CH.VM.SHSET")</f>
        <v>0</v>
      </c>
      <c r="E697" t="s">
        <v>7</v>
      </c>
      <c r="F697" s="48">
        <f>VLOOKUP(B697,MACROS!C:T,5,FALSE)</f>
        <v>157.5</v>
      </c>
      <c r="G697" s="104">
        <f>SUMIFS(MACROS!O:O,MACROS!C:C,B697)</f>
        <v>0</v>
      </c>
      <c r="H697" s="48">
        <f t="shared" si="41"/>
        <v>0</v>
      </c>
      <c r="I697" s="37">
        <f>INFO!$D$6</f>
        <v>0</v>
      </c>
      <c r="J697" s="37">
        <f>INFO!$D$7</f>
        <v>0</v>
      </c>
      <c r="K697" s="37">
        <f>INFO!$D$8</f>
        <v>0</v>
      </c>
      <c r="L697" s="37">
        <f>INFO!$D$9</f>
        <v>0</v>
      </c>
      <c r="M697" s="37">
        <f>INFO!$D$10</f>
        <v>0</v>
      </c>
      <c r="N697" s="37">
        <f>INFO!$D$11</f>
        <v>0</v>
      </c>
      <c r="O697" s="37">
        <f>INFO!$D$13</f>
        <v>0</v>
      </c>
      <c r="P697" s="37">
        <f>INFO!$D$14</f>
        <v>0</v>
      </c>
      <c r="Q697" s="37">
        <f>INFO!$D$15</f>
        <v>0</v>
      </c>
      <c r="R697" s="53">
        <f>INFO!$D$17</f>
        <v>0</v>
      </c>
      <c r="S697" s="37">
        <f>INFO!$D$18</f>
        <v>0</v>
      </c>
      <c r="T697" s="37">
        <f>INFO!$D$19</f>
        <v>0</v>
      </c>
      <c r="U697" s="37">
        <f>INFO!$D$22</f>
        <v>0</v>
      </c>
      <c r="V697" s="37">
        <f>INFO!$D$23</f>
        <v>0</v>
      </c>
      <c r="W697" s="37">
        <f>INFO!$D$24</f>
        <v>0</v>
      </c>
      <c r="X697" s="37">
        <f>INFO!$D$25</f>
        <v>0</v>
      </c>
      <c r="Y697" s="37">
        <f>INFO!$D$26</f>
        <v>0</v>
      </c>
      <c r="Z697" s="37">
        <f>INFO!$D$27</f>
        <v>0</v>
      </c>
      <c r="AA697" s="37">
        <f>INFO!$D$28</f>
        <v>0</v>
      </c>
      <c r="AB697" s="37">
        <f>INFO!$D$29</f>
        <v>0</v>
      </c>
      <c r="AC697" s="54">
        <f>INFO!$J$10</f>
        <v>3812.0250000000001</v>
      </c>
      <c r="AD697" s="37">
        <f>INFO!$J$9</f>
        <v>45.75</v>
      </c>
      <c r="AE697" s="37">
        <f t="shared" si="40"/>
        <v>0</v>
      </c>
    </row>
    <row r="698" spans="1:31">
      <c r="A698" s="37" t="s">
        <v>521</v>
      </c>
      <c r="B698" s="42" t="s">
        <v>297</v>
      </c>
      <c r="C698" s="38">
        <v>10095</v>
      </c>
      <c r="D698" s="104">
        <f>SUMIFS(MACROS!O:O,MACROS!$C:$C,$B698)+SUMIFS(MACROS!O:O,MACROS!$C:$C,"CH.VM.SHSET")</f>
        <v>0</v>
      </c>
      <c r="E698" t="s">
        <v>7</v>
      </c>
      <c r="F698" s="48">
        <f>VLOOKUP(B698,MACROS!C:T,5,FALSE)</f>
        <v>134</v>
      </c>
      <c r="G698" s="104">
        <f>SUMIFS(MACROS!O:O,MACROS!C:C,B698)</f>
        <v>0</v>
      </c>
      <c r="H698" s="48">
        <f t="shared" si="41"/>
        <v>0</v>
      </c>
      <c r="I698" s="37">
        <f>INFO!$D$6</f>
        <v>0</v>
      </c>
      <c r="J698" s="37">
        <f>INFO!$D$7</f>
        <v>0</v>
      </c>
      <c r="K698" s="37">
        <f>INFO!$D$8</f>
        <v>0</v>
      </c>
      <c r="L698" s="37">
        <f>INFO!$D$9</f>
        <v>0</v>
      </c>
      <c r="M698" s="37">
        <f>INFO!$D$10</f>
        <v>0</v>
      </c>
      <c r="N698" s="37">
        <f>INFO!$D$11</f>
        <v>0</v>
      </c>
      <c r="O698" s="37">
        <f>INFO!$D$13</f>
        <v>0</v>
      </c>
      <c r="P698" s="37">
        <f>INFO!$D$14</f>
        <v>0</v>
      </c>
      <c r="Q698" s="37">
        <f>INFO!$D$15</f>
        <v>0</v>
      </c>
      <c r="R698" s="53">
        <f>INFO!$D$17</f>
        <v>0</v>
      </c>
      <c r="S698" s="37">
        <f>INFO!$D$18</f>
        <v>0</v>
      </c>
      <c r="T698" s="37">
        <f>INFO!$D$19</f>
        <v>0</v>
      </c>
      <c r="U698" s="37">
        <f>INFO!$D$22</f>
        <v>0</v>
      </c>
      <c r="V698" s="37">
        <f>INFO!$D$23</f>
        <v>0</v>
      </c>
      <c r="W698" s="37">
        <f>INFO!$D$24</f>
        <v>0</v>
      </c>
      <c r="X698" s="37">
        <f>INFO!$D$25</f>
        <v>0</v>
      </c>
      <c r="Y698" s="37">
        <f>INFO!$D$26</f>
        <v>0</v>
      </c>
      <c r="Z698" s="37">
        <f>INFO!$D$27</f>
        <v>0</v>
      </c>
      <c r="AA698" s="37">
        <f>INFO!$D$28</f>
        <v>0</v>
      </c>
      <c r="AB698" s="37">
        <f>INFO!$D$29</f>
        <v>0</v>
      </c>
      <c r="AC698" s="54">
        <f>INFO!$J$10</f>
        <v>3812.0250000000001</v>
      </c>
      <c r="AD698" s="37">
        <f>INFO!$J$9</f>
        <v>45.75</v>
      </c>
      <c r="AE698" s="37">
        <f t="shared" si="40"/>
        <v>0</v>
      </c>
    </row>
    <row r="699" spans="1:31">
      <c r="A699" s="37" t="s">
        <v>522</v>
      </c>
      <c r="B699" s="42" t="s">
        <v>299</v>
      </c>
      <c r="C699" s="38">
        <v>10095</v>
      </c>
      <c r="D699" s="104">
        <f>SUMIFS(MACROS!O:O,MACROS!$C:$C,$B699)+SUMIFS(MACROS!O:O,MACROS!$C:$C,"CH.VM.SHSET")</f>
        <v>0</v>
      </c>
      <c r="E699" t="s">
        <v>7</v>
      </c>
      <c r="F699" s="48">
        <f>VLOOKUP(B699,MACROS!C:T,5,FALSE)</f>
        <v>144.5</v>
      </c>
      <c r="G699" s="104">
        <f>SUMIFS(MACROS!O:O,MACROS!C:C,B699)</f>
        <v>0</v>
      </c>
      <c r="H699" s="48">
        <f t="shared" si="41"/>
        <v>0</v>
      </c>
      <c r="I699" s="37">
        <f>INFO!$D$6</f>
        <v>0</v>
      </c>
      <c r="J699" s="37">
        <f>INFO!$D$7</f>
        <v>0</v>
      </c>
      <c r="K699" s="37">
        <f>INFO!$D$8</f>
        <v>0</v>
      </c>
      <c r="L699" s="37">
        <f>INFO!$D$9</f>
        <v>0</v>
      </c>
      <c r="M699" s="37">
        <f>INFO!$D$10</f>
        <v>0</v>
      </c>
      <c r="N699" s="37">
        <f>INFO!$D$11</f>
        <v>0</v>
      </c>
      <c r="O699" s="37">
        <f>INFO!$D$13</f>
        <v>0</v>
      </c>
      <c r="P699" s="37">
        <f>INFO!$D$14</f>
        <v>0</v>
      </c>
      <c r="Q699" s="37">
        <f>INFO!$D$15</f>
        <v>0</v>
      </c>
      <c r="R699" s="53">
        <f>INFO!$D$17</f>
        <v>0</v>
      </c>
      <c r="S699" s="37">
        <f>INFO!$D$18</f>
        <v>0</v>
      </c>
      <c r="T699" s="37">
        <f>INFO!$D$19</f>
        <v>0</v>
      </c>
      <c r="U699" s="37">
        <f>INFO!$D$22</f>
        <v>0</v>
      </c>
      <c r="V699" s="37">
        <f>INFO!$D$23</f>
        <v>0</v>
      </c>
      <c r="W699" s="37">
        <f>INFO!$D$24</f>
        <v>0</v>
      </c>
      <c r="X699" s="37">
        <f>INFO!$D$25</f>
        <v>0</v>
      </c>
      <c r="Y699" s="37">
        <f>INFO!$D$26</f>
        <v>0</v>
      </c>
      <c r="Z699" s="37">
        <f>INFO!$D$27</f>
        <v>0</v>
      </c>
      <c r="AA699" s="37">
        <f>INFO!$D$28</f>
        <v>0</v>
      </c>
      <c r="AB699" s="37">
        <f>INFO!$D$29</f>
        <v>0</v>
      </c>
      <c r="AC699" s="54">
        <f>INFO!$J$10</f>
        <v>3812.0250000000001</v>
      </c>
      <c r="AD699" s="37">
        <f>INFO!$J$9</f>
        <v>45.75</v>
      </c>
      <c r="AE699" s="37">
        <f t="shared" si="40"/>
        <v>0</v>
      </c>
    </row>
    <row r="700" spans="1:31">
      <c r="A700" s="91" t="s">
        <v>523</v>
      </c>
      <c r="B700" s="97" t="s">
        <v>301</v>
      </c>
      <c r="C700" s="99">
        <v>10134</v>
      </c>
      <c r="D700" s="103"/>
      <c r="E700" s="91" t="s">
        <v>7</v>
      </c>
      <c r="F700" s="92">
        <f>VLOOKUP(B700,MACROS!C:T,5,FALSE)</f>
        <v>2070</v>
      </c>
      <c r="G700" s="103">
        <f>SUMIFS(MACROS!O:O,MACROS!C:C,B700)</f>
        <v>0</v>
      </c>
      <c r="H700" s="92">
        <f t="shared" si="41"/>
        <v>0</v>
      </c>
      <c r="I700" s="93">
        <f>INFO!$D$6</f>
        <v>0</v>
      </c>
      <c r="J700" s="93">
        <f>INFO!$D$7</f>
        <v>0</v>
      </c>
      <c r="K700" s="93">
        <f>INFO!$D$8</f>
        <v>0</v>
      </c>
      <c r="L700" s="93">
        <f>INFO!$D$9</f>
        <v>0</v>
      </c>
      <c r="M700" s="93">
        <f>INFO!$D$10</f>
        <v>0</v>
      </c>
      <c r="N700" s="93">
        <f>INFO!$D$11</f>
        <v>0</v>
      </c>
      <c r="O700" s="93">
        <f>INFO!$D$13</f>
        <v>0</v>
      </c>
      <c r="P700" s="93">
        <f>INFO!$D$14</f>
        <v>0</v>
      </c>
      <c r="Q700" s="93">
        <f>INFO!$D$15</f>
        <v>0</v>
      </c>
      <c r="R700" s="94">
        <f>INFO!$D$17</f>
        <v>0</v>
      </c>
      <c r="S700" s="93">
        <f>INFO!$D$18</f>
        <v>0</v>
      </c>
      <c r="T700" s="93">
        <f>INFO!$D$19</f>
        <v>0</v>
      </c>
      <c r="U700" s="93">
        <f>INFO!$D$22</f>
        <v>0</v>
      </c>
      <c r="V700" s="93">
        <f>INFO!$D$23</f>
        <v>0</v>
      </c>
      <c r="W700" s="93">
        <f>INFO!$D$24</f>
        <v>0</v>
      </c>
      <c r="X700" s="93">
        <f>INFO!$D$25</f>
        <v>0</v>
      </c>
      <c r="Y700" s="93">
        <f>INFO!$D$26</f>
        <v>0</v>
      </c>
      <c r="Z700" s="93">
        <f>INFO!$D$27</f>
        <v>0</v>
      </c>
      <c r="AA700" s="93">
        <f>INFO!$D$28</f>
        <v>0</v>
      </c>
      <c r="AB700" s="93">
        <f>INFO!$D$29</f>
        <v>0</v>
      </c>
      <c r="AC700" s="95">
        <f>INFO!$J$10</f>
        <v>3812.0250000000001</v>
      </c>
      <c r="AD700" s="93">
        <f>INFO!$J$9</f>
        <v>45.75</v>
      </c>
      <c r="AE700" s="100"/>
    </row>
    <row r="701" spans="1:31">
      <c r="A701" s="37" t="s">
        <v>524</v>
      </c>
      <c r="B701" s="42" t="s">
        <v>303</v>
      </c>
      <c r="C701" s="83">
        <v>10134</v>
      </c>
      <c r="D701" s="104">
        <f>SUMIFS(MACROS!O:O,MACROS!$C:$C,$B701)+SUMIFS(MACROS!O:O,MACROS!$C:$C,"CH.VM.SHDTSET")</f>
        <v>0</v>
      </c>
      <c r="E701" t="s">
        <v>7</v>
      </c>
      <c r="F701" s="48">
        <f>VLOOKUP(B701,MACROS!C:T,5,FALSE)</f>
        <v>178</v>
      </c>
      <c r="G701" s="104">
        <f>SUMIFS(MACROS!O:O,MACROS!C:C,B701)</f>
        <v>0</v>
      </c>
      <c r="H701" s="48">
        <f t="shared" si="41"/>
        <v>0</v>
      </c>
      <c r="I701" s="37">
        <f>INFO!$D$6</f>
        <v>0</v>
      </c>
      <c r="J701" s="37">
        <f>INFO!$D$7</f>
        <v>0</v>
      </c>
      <c r="K701" s="37">
        <f>INFO!$D$8</f>
        <v>0</v>
      </c>
      <c r="L701" s="37">
        <f>INFO!$D$9</f>
        <v>0</v>
      </c>
      <c r="M701" s="37">
        <f>INFO!$D$10</f>
        <v>0</v>
      </c>
      <c r="N701" s="37">
        <f>INFO!$D$11</f>
        <v>0</v>
      </c>
      <c r="O701" s="37">
        <f>INFO!$D$13</f>
        <v>0</v>
      </c>
      <c r="P701" s="37">
        <f>INFO!$D$14</f>
        <v>0</v>
      </c>
      <c r="Q701" s="37">
        <f>INFO!$D$15</f>
        <v>0</v>
      </c>
      <c r="R701" s="53">
        <f>INFO!$D$17</f>
        <v>0</v>
      </c>
      <c r="S701" s="37">
        <f>INFO!$D$18</f>
        <v>0</v>
      </c>
      <c r="T701" s="37">
        <f>INFO!$D$19</f>
        <v>0</v>
      </c>
      <c r="U701" s="37">
        <f>INFO!$D$22</f>
        <v>0</v>
      </c>
      <c r="V701" s="37">
        <f>INFO!$D$23</f>
        <v>0</v>
      </c>
      <c r="W701" s="37">
        <f>INFO!$D$24</f>
        <v>0</v>
      </c>
      <c r="X701" s="37">
        <f>INFO!$D$25</f>
        <v>0</v>
      </c>
      <c r="Y701" s="37">
        <f>INFO!$D$26</f>
        <v>0</v>
      </c>
      <c r="Z701" s="37">
        <f>INFO!$D$27</f>
        <v>0</v>
      </c>
      <c r="AA701" s="37">
        <f>INFO!$D$28</f>
        <v>0</v>
      </c>
      <c r="AB701" s="37">
        <f>INFO!$D$29</f>
        <v>0</v>
      </c>
      <c r="AC701" s="54">
        <f>INFO!$J$10</f>
        <v>3812.0250000000001</v>
      </c>
      <c r="AD701" s="37">
        <f>INFO!$J$9</f>
        <v>45.75</v>
      </c>
      <c r="AE701" s="37">
        <f>IF($G$700&gt;0,10*$G$700/D701,0)</f>
        <v>0</v>
      </c>
    </row>
    <row r="702" spans="1:31">
      <c r="A702" s="37" t="s">
        <v>525</v>
      </c>
      <c r="B702" s="42" t="s">
        <v>305</v>
      </c>
      <c r="C702" s="83">
        <v>10134</v>
      </c>
      <c r="D702" s="104">
        <f>SUMIFS(MACROS!O:O,MACROS!$C:$C,$B702)+SUMIFS(MACROS!O:O,MACROS!$C:$C,"CH.VM.SHDTSET")</f>
        <v>0</v>
      </c>
      <c r="E702" t="s">
        <v>7</v>
      </c>
      <c r="F702" s="48">
        <f>VLOOKUP(B702,MACROS!C:T,5,FALSE)</f>
        <v>165</v>
      </c>
      <c r="G702" s="104">
        <f>SUMIFS(MACROS!O:O,MACROS!C:C,B702)</f>
        <v>0</v>
      </c>
      <c r="H702" s="48">
        <f t="shared" si="41"/>
        <v>0</v>
      </c>
      <c r="I702" s="37">
        <f>INFO!$D$6</f>
        <v>0</v>
      </c>
      <c r="J702" s="37">
        <f>INFO!$D$7</f>
        <v>0</v>
      </c>
      <c r="K702" s="37">
        <f>INFO!$D$8</f>
        <v>0</v>
      </c>
      <c r="L702" s="37">
        <f>INFO!$D$9</f>
        <v>0</v>
      </c>
      <c r="M702" s="37">
        <f>INFO!$D$10</f>
        <v>0</v>
      </c>
      <c r="N702" s="37">
        <f>INFO!$D$11</f>
        <v>0</v>
      </c>
      <c r="O702" s="37">
        <f>INFO!$D$13</f>
        <v>0</v>
      </c>
      <c r="P702" s="37">
        <f>INFO!$D$14</f>
        <v>0</v>
      </c>
      <c r="Q702" s="37">
        <f>INFO!$D$15</f>
        <v>0</v>
      </c>
      <c r="R702" s="53">
        <f>INFO!$D$17</f>
        <v>0</v>
      </c>
      <c r="S702" s="37">
        <f>INFO!$D$18</f>
        <v>0</v>
      </c>
      <c r="T702" s="37">
        <f>INFO!$D$19</f>
        <v>0</v>
      </c>
      <c r="U702" s="37">
        <f>INFO!$D$22</f>
        <v>0</v>
      </c>
      <c r="V702" s="37">
        <f>INFO!$D$23</f>
        <v>0</v>
      </c>
      <c r="W702" s="37">
        <f>INFO!$D$24</f>
        <v>0</v>
      </c>
      <c r="X702" s="37">
        <f>INFO!$D$25</f>
        <v>0</v>
      </c>
      <c r="Y702" s="37">
        <f>INFO!$D$26</f>
        <v>0</v>
      </c>
      <c r="Z702" s="37">
        <f>INFO!$D$27</f>
        <v>0</v>
      </c>
      <c r="AA702" s="37">
        <f>INFO!$D$28</f>
        <v>0</v>
      </c>
      <c r="AB702" s="37">
        <f>INFO!$D$29</f>
        <v>0</v>
      </c>
      <c r="AC702" s="54">
        <f>INFO!$J$10</f>
        <v>3812.0250000000001</v>
      </c>
      <c r="AD702" s="37">
        <f>INFO!$J$9</f>
        <v>45.75</v>
      </c>
      <c r="AE702" s="37">
        <f t="shared" ref="AE702:AE714" si="42">IF($G$700&gt;0,10*$G$700/D702,0)</f>
        <v>0</v>
      </c>
    </row>
    <row r="703" spans="1:31">
      <c r="A703" s="37" t="s">
        <v>526</v>
      </c>
      <c r="B703" s="42" t="s">
        <v>307</v>
      </c>
      <c r="C703" s="83">
        <v>10134</v>
      </c>
      <c r="D703" s="104">
        <f>SUMIFS(MACROS!O:O,MACROS!$C:$C,$B703)+SUMIFS(MACROS!O:O,MACROS!$C:$C,"CH.VM.SHDTSET")</f>
        <v>0</v>
      </c>
      <c r="E703" t="s">
        <v>7</v>
      </c>
      <c r="F703" s="48">
        <f>VLOOKUP(B703,MACROS!C:T,5,FALSE)</f>
        <v>156</v>
      </c>
      <c r="G703" s="104">
        <f>SUMIFS(MACROS!O:O,MACROS!C:C,B703)</f>
        <v>0</v>
      </c>
      <c r="H703" s="48">
        <f t="shared" si="41"/>
        <v>0</v>
      </c>
      <c r="I703" s="37">
        <f>INFO!$D$6</f>
        <v>0</v>
      </c>
      <c r="J703" s="37">
        <f>INFO!$D$7</f>
        <v>0</v>
      </c>
      <c r="K703" s="37">
        <f>INFO!$D$8</f>
        <v>0</v>
      </c>
      <c r="L703" s="37">
        <f>INFO!$D$9</f>
        <v>0</v>
      </c>
      <c r="M703" s="37">
        <f>INFO!$D$10</f>
        <v>0</v>
      </c>
      <c r="N703" s="37">
        <f>INFO!$D$11</f>
        <v>0</v>
      </c>
      <c r="O703" s="37">
        <f>INFO!$D$13</f>
        <v>0</v>
      </c>
      <c r="P703" s="37">
        <f>INFO!$D$14</f>
        <v>0</v>
      </c>
      <c r="Q703" s="37">
        <f>INFO!$D$15</f>
        <v>0</v>
      </c>
      <c r="R703" s="53">
        <f>INFO!$D$17</f>
        <v>0</v>
      </c>
      <c r="S703" s="37">
        <f>INFO!$D$18</f>
        <v>0</v>
      </c>
      <c r="T703" s="37">
        <f>INFO!$D$19</f>
        <v>0</v>
      </c>
      <c r="U703" s="37">
        <f>INFO!$D$22</f>
        <v>0</v>
      </c>
      <c r="V703" s="37">
        <f>INFO!$D$23</f>
        <v>0</v>
      </c>
      <c r="W703" s="37">
        <f>INFO!$D$24</f>
        <v>0</v>
      </c>
      <c r="X703" s="37">
        <f>INFO!$D$25</f>
        <v>0</v>
      </c>
      <c r="Y703" s="37">
        <f>INFO!$D$26</f>
        <v>0</v>
      </c>
      <c r="Z703" s="37">
        <f>INFO!$D$27</f>
        <v>0</v>
      </c>
      <c r="AA703" s="37">
        <f>INFO!$D$28</f>
        <v>0</v>
      </c>
      <c r="AB703" s="37">
        <f>INFO!$D$29</f>
        <v>0</v>
      </c>
      <c r="AC703" s="54">
        <f>INFO!$J$10</f>
        <v>3812.0250000000001</v>
      </c>
      <c r="AD703" s="37">
        <f>INFO!$J$9</f>
        <v>45.75</v>
      </c>
      <c r="AE703" s="37">
        <f t="shared" si="42"/>
        <v>0</v>
      </c>
    </row>
    <row r="704" spans="1:31">
      <c r="A704" t="s">
        <v>527</v>
      </c>
      <c r="B704" s="42" t="s">
        <v>309</v>
      </c>
      <c r="C704" s="83">
        <v>10134</v>
      </c>
      <c r="D704" s="104">
        <f>SUMIFS(MACROS!O:O,MACROS!$C:$C,$B704)+SUMIFS(MACROS!O:O,MACROS!$C:$C,"CH.VM.SHDTSET")</f>
        <v>0</v>
      </c>
      <c r="E704" t="s">
        <v>7</v>
      </c>
      <c r="F704" s="48">
        <f>VLOOKUP(B704,MACROS!C:T,5,FALSE)</f>
        <v>157.5</v>
      </c>
      <c r="G704" s="104">
        <f>SUMIFS(MACROS!O:O,MACROS!C:C,B704)</f>
        <v>0</v>
      </c>
      <c r="H704" s="48">
        <f t="shared" si="41"/>
        <v>0</v>
      </c>
      <c r="I704" s="37">
        <f>INFO!$D$6</f>
        <v>0</v>
      </c>
      <c r="J704" s="37">
        <f>INFO!$D$7</f>
        <v>0</v>
      </c>
      <c r="K704" s="37">
        <f>INFO!$D$8</f>
        <v>0</v>
      </c>
      <c r="L704" s="37">
        <f>INFO!$D$9</f>
        <v>0</v>
      </c>
      <c r="M704" s="37">
        <f>INFO!$D$10</f>
        <v>0</v>
      </c>
      <c r="N704" s="37">
        <f>INFO!$D$11</f>
        <v>0</v>
      </c>
      <c r="O704" s="37">
        <f>INFO!$D$13</f>
        <v>0</v>
      </c>
      <c r="P704" s="37">
        <f>INFO!$D$14</f>
        <v>0</v>
      </c>
      <c r="Q704" s="37">
        <f>INFO!$D$15</f>
        <v>0</v>
      </c>
      <c r="R704" s="53">
        <f>INFO!$D$17</f>
        <v>0</v>
      </c>
      <c r="S704" s="37">
        <f>INFO!$D$18</f>
        <v>0</v>
      </c>
      <c r="T704" s="37">
        <f>INFO!$D$19</f>
        <v>0</v>
      </c>
      <c r="U704" s="37">
        <f>INFO!$D$22</f>
        <v>0</v>
      </c>
      <c r="V704" s="37">
        <f>INFO!$D$23</f>
        <v>0</v>
      </c>
      <c r="W704" s="37">
        <f>INFO!$D$24</f>
        <v>0</v>
      </c>
      <c r="X704" s="37">
        <f>INFO!$D$25</f>
        <v>0</v>
      </c>
      <c r="Y704" s="37">
        <f>INFO!$D$26</f>
        <v>0</v>
      </c>
      <c r="Z704" s="37">
        <f>INFO!$D$27</f>
        <v>0</v>
      </c>
      <c r="AA704" s="37">
        <f>INFO!$D$28</f>
        <v>0</v>
      </c>
      <c r="AB704" s="37">
        <f>INFO!$D$29</f>
        <v>0</v>
      </c>
      <c r="AC704" s="54">
        <f>INFO!$J$10</f>
        <v>3812.0250000000001</v>
      </c>
      <c r="AD704" s="37">
        <f>INFO!$J$9</f>
        <v>45.75</v>
      </c>
      <c r="AE704" s="37">
        <f t="shared" si="42"/>
        <v>0</v>
      </c>
    </row>
    <row r="705" spans="1:31">
      <c r="A705" t="s">
        <v>528</v>
      </c>
      <c r="B705" s="42" t="s">
        <v>311</v>
      </c>
      <c r="C705" s="83">
        <v>10134</v>
      </c>
      <c r="D705" s="104">
        <f>SUMIFS(MACROS!O:O,MACROS!$C:$C,$B705)+SUMIFS(MACROS!O:O,MACROS!$C:$C,"CH.VM.SHDTSET")</f>
        <v>0</v>
      </c>
      <c r="E705" t="s">
        <v>7</v>
      </c>
      <c r="F705" s="48">
        <f>VLOOKUP(B705,MACROS!C:T,5,FALSE)</f>
        <v>191.5</v>
      </c>
      <c r="G705" s="104">
        <f>SUMIFS(MACROS!O:O,MACROS!C:C,B705)</f>
        <v>0</v>
      </c>
      <c r="H705" s="48">
        <f t="shared" si="41"/>
        <v>0</v>
      </c>
      <c r="I705" s="37">
        <f>INFO!$D$6</f>
        <v>0</v>
      </c>
      <c r="J705" s="37">
        <f>INFO!$D$7</f>
        <v>0</v>
      </c>
      <c r="K705" s="37">
        <f>INFO!$D$8</f>
        <v>0</v>
      </c>
      <c r="L705" s="37">
        <f>INFO!$D$9</f>
        <v>0</v>
      </c>
      <c r="M705" s="37">
        <f>INFO!$D$10</f>
        <v>0</v>
      </c>
      <c r="N705" s="37">
        <f>INFO!$D$11</f>
        <v>0</v>
      </c>
      <c r="O705" s="37">
        <f>INFO!$D$13</f>
        <v>0</v>
      </c>
      <c r="P705" s="37">
        <f>INFO!$D$14</f>
        <v>0</v>
      </c>
      <c r="Q705" s="37">
        <f>INFO!$D$15</f>
        <v>0</v>
      </c>
      <c r="R705" s="53">
        <f>INFO!$D$17</f>
        <v>0</v>
      </c>
      <c r="S705" s="37">
        <f>INFO!$D$18</f>
        <v>0</v>
      </c>
      <c r="T705" s="37">
        <f>INFO!$D$19</f>
        <v>0</v>
      </c>
      <c r="U705" s="37">
        <f>INFO!$D$22</f>
        <v>0</v>
      </c>
      <c r="V705" s="37">
        <f>INFO!$D$23</f>
        <v>0</v>
      </c>
      <c r="W705" s="37">
        <f>INFO!$D$24</f>
        <v>0</v>
      </c>
      <c r="X705" s="37">
        <f>INFO!$D$25</f>
        <v>0</v>
      </c>
      <c r="Y705" s="37">
        <f>INFO!$D$26</f>
        <v>0</v>
      </c>
      <c r="Z705" s="37">
        <f>INFO!$D$27</f>
        <v>0</v>
      </c>
      <c r="AA705" s="37">
        <f>INFO!$D$28</f>
        <v>0</v>
      </c>
      <c r="AB705" s="37">
        <f>INFO!$D$29</f>
        <v>0</v>
      </c>
      <c r="AC705" s="54">
        <f>INFO!$J$10</f>
        <v>3812.0250000000001</v>
      </c>
      <c r="AD705" s="37">
        <f>INFO!$J$9</f>
        <v>45.75</v>
      </c>
      <c r="AE705" s="37">
        <f t="shared" si="42"/>
        <v>0</v>
      </c>
    </row>
    <row r="706" spans="1:31">
      <c r="A706" t="s">
        <v>529</v>
      </c>
      <c r="B706" s="42" t="s">
        <v>313</v>
      </c>
      <c r="C706" s="83">
        <v>10134</v>
      </c>
      <c r="D706" s="104">
        <f>SUMIFS(MACROS!O:O,MACROS!$C:$C,$B706)+SUMIFS(MACROS!O:O,MACROS!$C:$C,"CH.VM.SHDTSET")</f>
        <v>0</v>
      </c>
      <c r="E706" t="s">
        <v>7</v>
      </c>
      <c r="F706" s="48">
        <f>VLOOKUP(B706,MACROS!C:T,5,FALSE)</f>
        <v>148</v>
      </c>
      <c r="G706" s="104">
        <f>SUMIFS(MACROS!O:O,MACROS!C:C,B706)</f>
        <v>0</v>
      </c>
      <c r="H706" s="48">
        <f t="shared" si="41"/>
        <v>0</v>
      </c>
      <c r="I706" s="37">
        <f>INFO!$D$6</f>
        <v>0</v>
      </c>
      <c r="J706" s="37">
        <f>INFO!$D$7</f>
        <v>0</v>
      </c>
      <c r="K706" s="37">
        <f>INFO!$D$8</f>
        <v>0</v>
      </c>
      <c r="L706" s="37">
        <f>INFO!$D$9</f>
        <v>0</v>
      </c>
      <c r="M706" s="37">
        <f>INFO!$D$10</f>
        <v>0</v>
      </c>
      <c r="N706" s="37">
        <f>INFO!$D$11</f>
        <v>0</v>
      </c>
      <c r="O706" s="37">
        <f>INFO!$D$13</f>
        <v>0</v>
      </c>
      <c r="P706" s="37">
        <f>INFO!$D$14</f>
        <v>0</v>
      </c>
      <c r="Q706" s="37">
        <f>INFO!$D$15</f>
        <v>0</v>
      </c>
      <c r="R706" s="53">
        <f>INFO!$D$17</f>
        <v>0</v>
      </c>
      <c r="S706" s="37">
        <f>INFO!$D$18</f>
        <v>0</v>
      </c>
      <c r="T706" s="37">
        <f>INFO!$D$19</f>
        <v>0</v>
      </c>
      <c r="U706" s="37">
        <f>INFO!$D$22</f>
        <v>0</v>
      </c>
      <c r="V706" s="37">
        <f>INFO!$D$23</f>
        <v>0</v>
      </c>
      <c r="W706" s="37">
        <f>INFO!$D$24</f>
        <v>0</v>
      </c>
      <c r="X706" s="37">
        <f>INFO!$D$25</f>
        <v>0</v>
      </c>
      <c r="Y706" s="37">
        <f>INFO!$D$26</f>
        <v>0</v>
      </c>
      <c r="Z706" s="37">
        <f>INFO!$D$27</f>
        <v>0</v>
      </c>
      <c r="AA706" s="37">
        <f>INFO!$D$28</f>
        <v>0</v>
      </c>
      <c r="AB706" s="37">
        <f>INFO!$D$29</f>
        <v>0</v>
      </c>
      <c r="AC706" s="54">
        <f>INFO!$J$10</f>
        <v>3812.0250000000001</v>
      </c>
      <c r="AD706" s="37">
        <f>INFO!$J$9</f>
        <v>45.75</v>
      </c>
      <c r="AE706" s="37">
        <f t="shared" si="42"/>
        <v>0</v>
      </c>
    </row>
    <row r="707" spans="1:31">
      <c r="A707" t="s">
        <v>530</v>
      </c>
      <c r="B707" s="42" t="s">
        <v>315</v>
      </c>
      <c r="C707" s="83">
        <v>10134</v>
      </c>
      <c r="D707" s="104">
        <f>SUMIFS(MACROS!O:O,MACROS!$C:$C,$B707)+SUMIFS(MACROS!O:O,MACROS!$C:$C,"CH.VM.SHDTSET")</f>
        <v>0</v>
      </c>
      <c r="E707" t="s">
        <v>7</v>
      </c>
      <c r="F707" s="48">
        <f>VLOOKUP(B707,MACROS!C:T,5,FALSE)</f>
        <v>154.5</v>
      </c>
      <c r="G707" s="104">
        <f>SUMIFS(MACROS!O:O,MACROS!C:C,B707)</f>
        <v>0</v>
      </c>
      <c r="H707" s="48">
        <f t="shared" si="41"/>
        <v>0</v>
      </c>
      <c r="I707" s="37">
        <f>INFO!$D$6</f>
        <v>0</v>
      </c>
      <c r="J707" s="37">
        <f>INFO!$D$7</f>
        <v>0</v>
      </c>
      <c r="K707" s="37">
        <f>INFO!$D$8</f>
        <v>0</v>
      </c>
      <c r="L707" s="37">
        <f>INFO!$D$9</f>
        <v>0</v>
      </c>
      <c r="M707" s="37">
        <f>INFO!$D$10</f>
        <v>0</v>
      </c>
      <c r="N707" s="37">
        <f>INFO!$D$11</f>
        <v>0</v>
      </c>
      <c r="O707" s="37">
        <f>INFO!$D$13</f>
        <v>0</v>
      </c>
      <c r="P707" s="37">
        <f>INFO!$D$14</f>
        <v>0</v>
      </c>
      <c r="Q707" s="37">
        <f>INFO!$D$15</f>
        <v>0</v>
      </c>
      <c r="R707" s="53">
        <f>INFO!$D$17</f>
        <v>0</v>
      </c>
      <c r="S707" s="37">
        <f>INFO!$D$18</f>
        <v>0</v>
      </c>
      <c r="T707" s="37">
        <f>INFO!$D$19</f>
        <v>0</v>
      </c>
      <c r="U707" s="37">
        <f>INFO!$D$22</f>
        <v>0</v>
      </c>
      <c r="V707" s="37">
        <f>INFO!$D$23</f>
        <v>0</v>
      </c>
      <c r="W707" s="37">
        <f>INFO!$D$24</f>
        <v>0</v>
      </c>
      <c r="X707" s="37">
        <f>INFO!$D$25</f>
        <v>0</v>
      </c>
      <c r="Y707" s="37">
        <f>INFO!$D$26</f>
        <v>0</v>
      </c>
      <c r="Z707" s="37">
        <f>INFO!$D$27</f>
        <v>0</v>
      </c>
      <c r="AA707" s="37">
        <f>INFO!$D$28</f>
        <v>0</v>
      </c>
      <c r="AB707" s="37">
        <f>INFO!$D$29</f>
        <v>0</v>
      </c>
      <c r="AC707" s="54">
        <f>INFO!$J$10</f>
        <v>3812.0250000000001</v>
      </c>
      <c r="AD707" s="37">
        <f>INFO!$J$9</f>
        <v>45.75</v>
      </c>
      <c r="AE707" s="37">
        <f t="shared" si="42"/>
        <v>0</v>
      </c>
    </row>
    <row r="708" spans="1:31">
      <c r="A708" t="s">
        <v>531</v>
      </c>
      <c r="B708" s="42" t="s">
        <v>317</v>
      </c>
      <c r="C708" s="83">
        <v>10134</v>
      </c>
      <c r="D708" s="104">
        <f>SUMIFS(MACROS!O:O,MACROS!$C:$C,$B708)+SUMIFS(MACROS!O:O,MACROS!$C:$C,"CH.VM.SHDTSET")</f>
        <v>0</v>
      </c>
      <c r="E708" t="s">
        <v>7</v>
      </c>
      <c r="F708" s="48">
        <f>VLOOKUP(B708,MACROS!C:T,5,FALSE)</f>
        <v>143</v>
      </c>
      <c r="G708" s="104">
        <f>SUMIFS(MACROS!O:O,MACROS!C:C,B708)</f>
        <v>0</v>
      </c>
      <c r="H708" s="48">
        <f t="shared" si="41"/>
        <v>0</v>
      </c>
      <c r="I708" s="37">
        <f>INFO!$D$6</f>
        <v>0</v>
      </c>
      <c r="J708" s="37">
        <f>INFO!$D$7</f>
        <v>0</v>
      </c>
      <c r="K708" s="37">
        <f>INFO!$D$8</f>
        <v>0</v>
      </c>
      <c r="L708" s="37">
        <f>INFO!$D$9</f>
        <v>0</v>
      </c>
      <c r="M708" s="37">
        <f>INFO!$D$10</f>
        <v>0</v>
      </c>
      <c r="N708" s="37">
        <f>INFO!$D$11</f>
        <v>0</v>
      </c>
      <c r="O708" s="37">
        <f>INFO!$D$13</f>
        <v>0</v>
      </c>
      <c r="P708" s="37">
        <f>INFO!$D$14</f>
        <v>0</v>
      </c>
      <c r="Q708" s="37">
        <f>INFO!$D$15</f>
        <v>0</v>
      </c>
      <c r="R708" s="53">
        <f>INFO!$D$17</f>
        <v>0</v>
      </c>
      <c r="S708" s="37">
        <f>INFO!$D$18</f>
        <v>0</v>
      </c>
      <c r="T708" s="37">
        <f>INFO!$D$19</f>
        <v>0</v>
      </c>
      <c r="U708" s="37">
        <f>INFO!$D$22</f>
        <v>0</v>
      </c>
      <c r="V708" s="37">
        <f>INFO!$D$23</f>
        <v>0</v>
      </c>
      <c r="W708" s="37">
        <f>INFO!$D$24</f>
        <v>0</v>
      </c>
      <c r="X708" s="37">
        <f>INFO!$D$25</f>
        <v>0</v>
      </c>
      <c r="Y708" s="37">
        <f>INFO!$D$26</f>
        <v>0</v>
      </c>
      <c r="Z708" s="37">
        <f>INFO!$D$27</f>
        <v>0</v>
      </c>
      <c r="AA708" s="37">
        <f>INFO!$D$28</f>
        <v>0</v>
      </c>
      <c r="AB708" s="37">
        <f>INFO!$D$29</f>
        <v>0</v>
      </c>
      <c r="AC708" s="54">
        <f>INFO!$J$10</f>
        <v>3812.0250000000001</v>
      </c>
      <c r="AD708" s="37">
        <f>INFO!$J$9</f>
        <v>45.75</v>
      </c>
      <c r="AE708" s="37">
        <f t="shared" si="42"/>
        <v>0</v>
      </c>
    </row>
    <row r="709" spans="1:31">
      <c r="A709" t="s">
        <v>532</v>
      </c>
      <c r="B709" s="42" t="s">
        <v>319</v>
      </c>
      <c r="C709" s="83">
        <v>10134</v>
      </c>
      <c r="D709" s="104">
        <f>SUMIFS(MACROS!O:O,MACROS!$C:$C,$B709)+SUMIFS(MACROS!O:O,MACROS!$C:$C,"CH.VM.SHDTSET")</f>
        <v>0</v>
      </c>
      <c r="E709" t="s">
        <v>7</v>
      </c>
      <c r="F709" s="48">
        <f>VLOOKUP(B709,MACROS!C:T,5,FALSE)</f>
        <v>174.5</v>
      </c>
      <c r="G709" s="104">
        <f>SUMIFS(MACROS!O:O,MACROS!C:C,B709)</f>
        <v>0</v>
      </c>
      <c r="H709" s="48">
        <f t="shared" si="41"/>
        <v>0</v>
      </c>
      <c r="I709" s="37">
        <f>INFO!$D$6</f>
        <v>0</v>
      </c>
      <c r="J709" s="37">
        <f>INFO!$D$7</f>
        <v>0</v>
      </c>
      <c r="K709" s="37">
        <f>INFO!$D$8</f>
        <v>0</v>
      </c>
      <c r="L709" s="37">
        <f>INFO!$D$9</f>
        <v>0</v>
      </c>
      <c r="M709" s="37">
        <f>INFO!$D$10</f>
        <v>0</v>
      </c>
      <c r="N709" s="37">
        <f>INFO!$D$11</f>
        <v>0</v>
      </c>
      <c r="O709" s="37">
        <f>INFO!$D$13</f>
        <v>0</v>
      </c>
      <c r="P709" s="37">
        <f>INFO!$D$14</f>
        <v>0</v>
      </c>
      <c r="Q709" s="37">
        <f>INFO!$D$15</f>
        <v>0</v>
      </c>
      <c r="R709" s="53">
        <f>INFO!$D$17</f>
        <v>0</v>
      </c>
      <c r="S709" s="37">
        <f>INFO!$D$18</f>
        <v>0</v>
      </c>
      <c r="T709" s="37">
        <f>INFO!$D$19</f>
        <v>0</v>
      </c>
      <c r="U709" s="37">
        <f>INFO!$D$22</f>
        <v>0</v>
      </c>
      <c r="V709" s="37">
        <f>INFO!$D$23</f>
        <v>0</v>
      </c>
      <c r="W709" s="37">
        <f>INFO!$D$24</f>
        <v>0</v>
      </c>
      <c r="X709" s="37">
        <f>INFO!$D$25</f>
        <v>0</v>
      </c>
      <c r="Y709" s="37">
        <f>INFO!$D$26</f>
        <v>0</v>
      </c>
      <c r="Z709" s="37">
        <f>INFO!$D$27</f>
        <v>0</v>
      </c>
      <c r="AA709" s="37">
        <f>INFO!$D$28</f>
        <v>0</v>
      </c>
      <c r="AB709" s="37">
        <f>INFO!$D$29</f>
        <v>0</v>
      </c>
      <c r="AC709" s="54">
        <f>INFO!$J$10</f>
        <v>3812.0250000000001</v>
      </c>
      <c r="AD709" s="37">
        <f>INFO!$J$9</f>
        <v>45.75</v>
      </c>
      <c r="AE709" s="37">
        <f t="shared" si="42"/>
        <v>0</v>
      </c>
    </row>
    <row r="710" spans="1:31">
      <c r="A710" t="s">
        <v>533</v>
      </c>
      <c r="B710" s="42" t="s">
        <v>321</v>
      </c>
      <c r="C710" s="83">
        <v>10134</v>
      </c>
      <c r="D710" s="104">
        <f>SUMIFS(MACROS!O:O,MACROS!$C:$C,$B710)+SUMIFS(MACROS!O:O,MACROS!$C:$C,"CH.VM.SHDTSET")</f>
        <v>0</v>
      </c>
      <c r="E710" t="s">
        <v>7</v>
      </c>
      <c r="F710" s="48">
        <f>VLOOKUP(B710,MACROS!C:T,5,FALSE)</f>
        <v>138</v>
      </c>
      <c r="G710" s="104">
        <f>SUMIFS(MACROS!O:O,MACROS!C:C,B710)</f>
        <v>0</v>
      </c>
      <c r="H710" s="48">
        <f t="shared" si="41"/>
        <v>0</v>
      </c>
      <c r="I710" s="37">
        <f>INFO!$D$6</f>
        <v>0</v>
      </c>
      <c r="J710" s="37">
        <f>INFO!$D$7</f>
        <v>0</v>
      </c>
      <c r="K710" s="37">
        <f>INFO!$D$8</f>
        <v>0</v>
      </c>
      <c r="L710" s="37">
        <f>INFO!$D$9</f>
        <v>0</v>
      </c>
      <c r="M710" s="37">
        <f>INFO!$D$10</f>
        <v>0</v>
      </c>
      <c r="N710" s="37">
        <f>INFO!$D$11</f>
        <v>0</v>
      </c>
      <c r="O710" s="37">
        <f>INFO!$D$13</f>
        <v>0</v>
      </c>
      <c r="P710" s="37">
        <f>INFO!$D$14</f>
        <v>0</v>
      </c>
      <c r="Q710" s="37">
        <f>INFO!$D$15</f>
        <v>0</v>
      </c>
      <c r="R710" s="53">
        <f>INFO!$D$17</f>
        <v>0</v>
      </c>
      <c r="S710" s="37">
        <f>INFO!$D$18</f>
        <v>0</v>
      </c>
      <c r="T710" s="37">
        <f>INFO!$D$19</f>
        <v>0</v>
      </c>
      <c r="U710" s="37">
        <f>INFO!$D$22</f>
        <v>0</v>
      </c>
      <c r="V710" s="37">
        <f>INFO!$D$23</f>
        <v>0</v>
      </c>
      <c r="W710" s="37">
        <f>INFO!$D$24</f>
        <v>0</v>
      </c>
      <c r="X710" s="37">
        <f>INFO!$D$25</f>
        <v>0</v>
      </c>
      <c r="Y710" s="37">
        <f>INFO!$D$26</f>
        <v>0</v>
      </c>
      <c r="Z710" s="37">
        <f>INFO!$D$27</f>
        <v>0</v>
      </c>
      <c r="AA710" s="37">
        <f>INFO!$D$28</f>
        <v>0</v>
      </c>
      <c r="AB710" s="37">
        <f>INFO!$D$29</f>
        <v>0</v>
      </c>
      <c r="AC710" s="54">
        <f>INFO!$J$10</f>
        <v>3812.0250000000001</v>
      </c>
      <c r="AD710" s="37">
        <f>INFO!$J$9</f>
        <v>45.75</v>
      </c>
      <c r="AE710" s="37">
        <f t="shared" si="42"/>
        <v>0</v>
      </c>
    </row>
    <row r="711" spans="1:31">
      <c r="A711" t="s">
        <v>534</v>
      </c>
      <c r="B711" s="42" t="s">
        <v>323</v>
      </c>
      <c r="C711" s="83">
        <v>10134</v>
      </c>
      <c r="D711" s="104">
        <f>SUMIFS(MACROS!O:O,MACROS!$C:$C,$B711)+SUMIFS(MACROS!O:O,MACROS!$C:$C,"CH.VM.SHDTSET")</f>
        <v>0</v>
      </c>
      <c r="E711" t="s">
        <v>7</v>
      </c>
      <c r="F711" s="48">
        <f>VLOOKUP(B711,MACROS!C:T,5,FALSE)</f>
        <v>154</v>
      </c>
      <c r="G711" s="104">
        <f>SUMIFS(MACROS!O:O,MACROS!C:C,B711)</f>
        <v>0</v>
      </c>
      <c r="H711" s="48">
        <f t="shared" si="41"/>
        <v>0</v>
      </c>
      <c r="I711" s="37">
        <f>INFO!$D$6</f>
        <v>0</v>
      </c>
      <c r="J711" s="37">
        <f>INFO!$D$7</f>
        <v>0</v>
      </c>
      <c r="K711" s="37">
        <f>INFO!$D$8</f>
        <v>0</v>
      </c>
      <c r="L711" s="37">
        <f>INFO!$D$9</f>
        <v>0</v>
      </c>
      <c r="M711" s="37">
        <f>INFO!$D$10</f>
        <v>0</v>
      </c>
      <c r="N711" s="37">
        <f>INFO!$D$11</f>
        <v>0</v>
      </c>
      <c r="O711" s="37">
        <f>INFO!$D$13</f>
        <v>0</v>
      </c>
      <c r="P711" s="37">
        <f>INFO!$D$14</f>
        <v>0</v>
      </c>
      <c r="Q711" s="37">
        <f>INFO!$D$15</f>
        <v>0</v>
      </c>
      <c r="R711" s="53">
        <f>INFO!$D$17</f>
        <v>0</v>
      </c>
      <c r="S711" s="37">
        <f>INFO!$D$18</f>
        <v>0</v>
      </c>
      <c r="T711" s="37">
        <f>INFO!$D$19</f>
        <v>0</v>
      </c>
      <c r="U711" s="37">
        <f>INFO!$D$22</f>
        <v>0</v>
      </c>
      <c r="V711" s="37">
        <f>INFO!$D$23</f>
        <v>0</v>
      </c>
      <c r="W711" s="37">
        <f>INFO!$D$24</f>
        <v>0</v>
      </c>
      <c r="X711" s="37">
        <f>INFO!$D$25</f>
        <v>0</v>
      </c>
      <c r="Y711" s="37">
        <f>INFO!$D$26</f>
        <v>0</v>
      </c>
      <c r="Z711" s="37">
        <f>INFO!$D$27</f>
        <v>0</v>
      </c>
      <c r="AA711" s="37">
        <f>INFO!$D$28</f>
        <v>0</v>
      </c>
      <c r="AB711" s="37">
        <f>INFO!$D$29</f>
        <v>0</v>
      </c>
      <c r="AC711" s="54">
        <f>INFO!$J$10</f>
        <v>3812.0250000000001</v>
      </c>
      <c r="AD711" s="37">
        <f>INFO!$J$9</f>
        <v>45.75</v>
      </c>
      <c r="AE711" s="37">
        <f t="shared" si="42"/>
        <v>0</v>
      </c>
    </row>
    <row r="712" spans="1:31">
      <c r="A712" t="s">
        <v>535</v>
      </c>
      <c r="B712" s="42" t="s">
        <v>325</v>
      </c>
      <c r="C712" s="83">
        <v>10134</v>
      </c>
      <c r="D712" s="104">
        <f>SUMIFS(MACROS!O:O,MACROS!$C:$C,$B712)+SUMIFS(MACROS!O:O,MACROS!$C:$C,"CH.VM.SHDTSET")</f>
        <v>0</v>
      </c>
      <c r="E712" t="s">
        <v>7</v>
      </c>
      <c r="F712" s="48">
        <f>VLOOKUP(B712,MACROS!C:T,5,FALSE)</f>
        <v>196.5</v>
      </c>
      <c r="G712" s="104">
        <f>SUMIFS(MACROS!O:O,MACROS!C:C,B712)</f>
        <v>0</v>
      </c>
      <c r="H712" s="48">
        <f t="shared" si="41"/>
        <v>0</v>
      </c>
      <c r="I712" s="37">
        <f>INFO!$D$6</f>
        <v>0</v>
      </c>
      <c r="J712" s="37">
        <f>INFO!$D$7</f>
        <v>0</v>
      </c>
      <c r="K712" s="37">
        <f>INFO!$D$8</f>
        <v>0</v>
      </c>
      <c r="L712" s="37">
        <f>INFO!$D$9</f>
        <v>0</v>
      </c>
      <c r="M712" s="37">
        <f>INFO!$D$10</f>
        <v>0</v>
      </c>
      <c r="N712" s="37">
        <f>INFO!$D$11</f>
        <v>0</v>
      </c>
      <c r="O712" s="37">
        <f>INFO!$D$13</f>
        <v>0</v>
      </c>
      <c r="P712" s="37">
        <f>INFO!$D$14</f>
        <v>0</v>
      </c>
      <c r="Q712" s="37">
        <f>INFO!$D$15</f>
        <v>0</v>
      </c>
      <c r="R712" s="53">
        <f>INFO!$D$17</f>
        <v>0</v>
      </c>
      <c r="S712" s="37">
        <f>INFO!$D$18</f>
        <v>0</v>
      </c>
      <c r="T712" s="37">
        <f>INFO!$D$19</f>
        <v>0</v>
      </c>
      <c r="U712" s="37">
        <f>INFO!$D$22</f>
        <v>0</v>
      </c>
      <c r="V712" s="37">
        <f>INFO!$D$23</f>
        <v>0</v>
      </c>
      <c r="W712" s="37">
        <f>INFO!$D$24</f>
        <v>0</v>
      </c>
      <c r="X712" s="37">
        <f>INFO!$D$25</f>
        <v>0</v>
      </c>
      <c r="Y712" s="37">
        <f>INFO!$D$26</f>
        <v>0</v>
      </c>
      <c r="Z712" s="37">
        <f>INFO!$D$27</f>
        <v>0</v>
      </c>
      <c r="AA712" s="37">
        <f>INFO!$D$28</f>
        <v>0</v>
      </c>
      <c r="AB712" s="37">
        <f>INFO!$D$29</f>
        <v>0</v>
      </c>
      <c r="AC712" s="54">
        <f>INFO!$J$10</f>
        <v>3812.0250000000001</v>
      </c>
      <c r="AD712" s="37">
        <f>INFO!$J$9</f>
        <v>45.75</v>
      </c>
      <c r="AE712" s="37">
        <f t="shared" si="42"/>
        <v>0</v>
      </c>
    </row>
    <row r="713" spans="1:31">
      <c r="A713" t="s">
        <v>536</v>
      </c>
      <c r="B713" s="42" t="s">
        <v>327</v>
      </c>
      <c r="C713" s="83">
        <v>10134</v>
      </c>
      <c r="D713" s="104">
        <f>SUMIFS(MACROS!O:O,MACROS!$C:$C,$B713)+SUMIFS(MACROS!O:O,MACROS!$C:$C,"CH.VM.SHDTSET")</f>
        <v>0</v>
      </c>
      <c r="E713" t="s">
        <v>7</v>
      </c>
      <c r="F713" s="48">
        <f>VLOOKUP(B713,MACROS!C:T,5,FALSE)</f>
        <v>166</v>
      </c>
      <c r="G713" s="104">
        <f>SUMIFS(MACROS!O:O,MACROS!C:C,B713)</f>
        <v>0</v>
      </c>
      <c r="H713" s="48">
        <f t="shared" si="41"/>
        <v>0</v>
      </c>
      <c r="I713" s="37">
        <f>INFO!$D$6</f>
        <v>0</v>
      </c>
      <c r="J713" s="37">
        <f>INFO!$D$7</f>
        <v>0</v>
      </c>
      <c r="K713" s="37">
        <f>INFO!$D$8</f>
        <v>0</v>
      </c>
      <c r="L713" s="37">
        <f>INFO!$D$9</f>
        <v>0</v>
      </c>
      <c r="M713" s="37">
        <f>INFO!$D$10</f>
        <v>0</v>
      </c>
      <c r="N713" s="37">
        <f>INFO!$D$11</f>
        <v>0</v>
      </c>
      <c r="O713" s="37">
        <f>INFO!$D$13</f>
        <v>0</v>
      </c>
      <c r="P713" s="37">
        <f>INFO!$D$14</f>
        <v>0</v>
      </c>
      <c r="Q713" s="37">
        <f>INFO!$D$15</f>
        <v>0</v>
      </c>
      <c r="R713" s="53">
        <f>INFO!$D$17</f>
        <v>0</v>
      </c>
      <c r="S713" s="37">
        <f>INFO!$D$18</f>
        <v>0</v>
      </c>
      <c r="T713" s="37">
        <f>INFO!$D$19</f>
        <v>0</v>
      </c>
      <c r="U713" s="37">
        <f>INFO!$D$22</f>
        <v>0</v>
      </c>
      <c r="V713" s="37">
        <f>INFO!$D$23</f>
        <v>0</v>
      </c>
      <c r="W713" s="37">
        <f>INFO!$D$24</f>
        <v>0</v>
      </c>
      <c r="X713" s="37">
        <f>INFO!$D$25</f>
        <v>0</v>
      </c>
      <c r="Y713" s="37">
        <f>INFO!$D$26</f>
        <v>0</v>
      </c>
      <c r="Z713" s="37">
        <f>INFO!$D$27</f>
        <v>0</v>
      </c>
      <c r="AA713" s="37">
        <f>INFO!$D$28</f>
        <v>0</v>
      </c>
      <c r="AB713" s="37">
        <f>INFO!$D$29</f>
        <v>0</v>
      </c>
      <c r="AC713" s="54">
        <f>INFO!$J$10</f>
        <v>3812.0250000000001</v>
      </c>
      <c r="AD713" s="37">
        <f>INFO!$J$9</f>
        <v>45.75</v>
      </c>
      <c r="AE713" s="37">
        <f t="shared" si="42"/>
        <v>0</v>
      </c>
    </row>
    <row r="714" spans="1:31">
      <c r="A714" s="37" t="s">
        <v>537</v>
      </c>
      <c r="B714" s="42" t="s">
        <v>329</v>
      </c>
      <c r="C714" s="83">
        <v>10134</v>
      </c>
      <c r="D714" s="104">
        <f>SUMIFS(MACROS!O:O,MACROS!$C:$C,$B714)+SUMIFS(MACROS!O:O,MACROS!$C:$C,"CH.VM.SHDTSET")</f>
        <v>0</v>
      </c>
      <c r="E714" t="s">
        <v>7</v>
      </c>
      <c r="F714" s="48">
        <f>VLOOKUP(B714,MACROS!C:T,5,FALSE)</f>
        <v>177.5</v>
      </c>
      <c r="G714" s="104">
        <f>SUMIFS(MACROS!O:O,MACROS!C:C,B714)</f>
        <v>0</v>
      </c>
      <c r="H714" s="48">
        <f t="shared" si="41"/>
        <v>0</v>
      </c>
      <c r="I714" s="37">
        <f>INFO!$D$6</f>
        <v>0</v>
      </c>
      <c r="J714" s="37">
        <f>INFO!$D$7</f>
        <v>0</v>
      </c>
      <c r="K714" s="37">
        <f>INFO!$D$8</f>
        <v>0</v>
      </c>
      <c r="L714" s="37">
        <f>INFO!$D$9</f>
        <v>0</v>
      </c>
      <c r="M714" s="37">
        <f>INFO!$D$10</f>
        <v>0</v>
      </c>
      <c r="N714" s="37">
        <f>INFO!$D$11</f>
        <v>0</v>
      </c>
      <c r="O714" s="37">
        <f>INFO!$D$13</f>
        <v>0</v>
      </c>
      <c r="P714" s="37">
        <f>INFO!$D$14</f>
        <v>0</v>
      </c>
      <c r="Q714" s="37">
        <f>INFO!$D$15</f>
        <v>0</v>
      </c>
      <c r="R714" s="53">
        <f>INFO!$D$17</f>
        <v>0</v>
      </c>
      <c r="S714" s="37">
        <f>INFO!$D$18</f>
        <v>0</v>
      </c>
      <c r="T714" s="37">
        <f>INFO!$D$19</f>
        <v>0</v>
      </c>
      <c r="U714" s="37">
        <f>INFO!$D$22</f>
        <v>0</v>
      </c>
      <c r="V714" s="37">
        <f>INFO!$D$23</f>
        <v>0</v>
      </c>
      <c r="W714" s="37">
        <f>INFO!$D$24</f>
        <v>0</v>
      </c>
      <c r="X714" s="37">
        <f>INFO!$D$25</f>
        <v>0</v>
      </c>
      <c r="Y714" s="37">
        <f>INFO!$D$26</f>
        <v>0</v>
      </c>
      <c r="Z714" s="37">
        <f>INFO!$D$27</f>
        <v>0</v>
      </c>
      <c r="AA714" s="37">
        <f>INFO!$D$28</f>
        <v>0</v>
      </c>
      <c r="AB714" s="37">
        <f>INFO!$D$29</f>
        <v>0</v>
      </c>
      <c r="AC714" s="54">
        <f>INFO!$J$10</f>
        <v>3812.0250000000001</v>
      </c>
      <c r="AD714" s="37">
        <f>INFO!$J$9</f>
        <v>45.75</v>
      </c>
      <c r="AE714" s="37">
        <f t="shared" si="42"/>
        <v>0</v>
      </c>
    </row>
    <row r="715" spans="1:31">
      <c r="A715" s="91" t="s">
        <v>508</v>
      </c>
      <c r="B715" s="97" t="s">
        <v>270</v>
      </c>
      <c r="C715" s="98">
        <v>10094</v>
      </c>
      <c r="D715" s="103"/>
      <c r="E715" s="91" t="s">
        <v>8</v>
      </c>
      <c r="F715" s="92">
        <f>VLOOKUP(B715,MACROS!C:T,5,FALSE)</f>
        <v>1686.5</v>
      </c>
      <c r="G715" s="103">
        <f>SUMIFS(MACROS!P:P,MACROS!C:C,B715)</f>
        <v>0</v>
      </c>
      <c r="H715" s="92">
        <f t="shared" si="41"/>
        <v>0</v>
      </c>
      <c r="I715" s="93">
        <f>INFO!$D$6</f>
        <v>0</v>
      </c>
      <c r="J715" s="93">
        <f>INFO!$D$7</f>
        <v>0</v>
      </c>
      <c r="K715" s="93">
        <f>INFO!$D$8</f>
        <v>0</v>
      </c>
      <c r="L715" s="93">
        <f>INFO!$D$9</f>
        <v>0</v>
      </c>
      <c r="M715" s="93">
        <f>INFO!$D$10</f>
        <v>0</v>
      </c>
      <c r="N715" s="93">
        <f>INFO!$D$11</f>
        <v>0</v>
      </c>
      <c r="O715" s="93">
        <f>INFO!$D$13</f>
        <v>0</v>
      </c>
      <c r="P715" s="93">
        <f>INFO!$D$14</f>
        <v>0</v>
      </c>
      <c r="Q715" s="93">
        <f>INFO!$D$15</f>
        <v>0</v>
      </c>
      <c r="R715" s="94">
        <f>INFO!$D$17</f>
        <v>0</v>
      </c>
      <c r="S715" s="93">
        <f>INFO!$D$18</f>
        <v>0</v>
      </c>
      <c r="T715" s="93">
        <f>INFO!$D$19</f>
        <v>0</v>
      </c>
      <c r="U715" s="93">
        <f>INFO!$D$22</f>
        <v>0</v>
      </c>
      <c r="V715" s="93">
        <f>INFO!$D$23</f>
        <v>0</v>
      </c>
      <c r="W715" s="93">
        <f>INFO!$D$24</f>
        <v>0</v>
      </c>
      <c r="X715" s="93">
        <f>INFO!$D$25</f>
        <v>0</v>
      </c>
      <c r="Y715" s="93">
        <f>INFO!$D$26</f>
        <v>0</v>
      </c>
      <c r="Z715" s="93">
        <f>INFO!$D$27</f>
        <v>0</v>
      </c>
      <c r="AA715" s="93">
        <f>INFO!$D$28</f>
        <v>0</v>
      </c>
      <c r="AB715" s="93">
        <f>INFO!$D$29</f>
        <v>0</v>
      </c>
      <c r="AC715" s="95">
        <f>INFO!$J$10</f>
        <v>3812.0250000000001</v>
      </c>
      <c r="AD715" s="93">
        <f>INFO!$J$9</f>
        <v>45.75</v>
      </c>
      <c r="AE715" s="100"/>
    </row>
    <row r="716" spans="1:31">
      <c r="A716" s="37" t="s">
        <v>509</v>
      </c>
      <c r="B716" s="42" t="s">
        <v>273</v>
      </c>
      <c r="C716" s="38">
        <v>10094</v>
      </c>
      <c r="D716" s="104">
        <f>SUMIFS(MACROS!P:P,MACROS!$C:$C,$B716)+SUMIFS(MACROS!P:P,MACROS!$C:$C,"CH.VM.SHSET")</f>
        <v>0</v>
      </c>
      <c r="E716" t="s">
        <v>8</v>
      </c>
      <c r="F716" s="48">
        <f>VLOOKUP(B716,MACROS!C:T,5,FALSE)</f>
        <v>144.5</v>
      </c>
      <c r="G716" s="104">
        <f>SUMIFS(MACROS!P:P,MACROS!C:C,B716)</f>
        <v>0</v>
      </c>
      <c r="H716" s="48">
        <f t="shared" si="41"/>
        <v>0</v>
      </c>
      <c r="I716" s="37">
        <f>INFO!$D$6</f>
        <v>0</v>
      </c>
      <c r="J716" s="37">
        <f>INFO!$D$7</f>
        <v>0</v>
      </c>
      <c r="K716" s="37">
        <f>INFO!$D$8</f>
        <v>0</v>
      </c>
      <c r="L716" s="37">
        <f>INFO!$D$9</f>
        <v>0</v>
      </c>
      <c r="M716" s="37">
        <f>INFO!$D$10</f>
        <v>0</v>
      </c>
      <c r="N716" s="37">
        <f>INFO!$D$11</f>
        <v>0</v>
      </c>
      <c r="O716" s="37">
        <f>INFO!$D$13</f>
        <v>0</v>
      </c>
      <c r="P716" s="37">
        <f>INFO!$D$14</f>
        <v>0</v>
      </c>
      <c r="Q716" s="37">
        <f>INFO!$D$15</f>
        <v>0</v>
      </c>
      <c r="R716" s="53">
        <f>INFO!$D$17</f>
        <v>0</v>
      </c>
      <c r="S716" s="37">
        <f>INFO!$D$18</f>
        <v>0</v>
      </c>
      <c r="T716" s="37">
        <f>INFO!$D$19</f>
        <v>0</v>
      </c>
      <c r="U716" s="37">
        <f>INFO!$D$22</f>
        <v>0</v>
      </c>
      <c r="V716" s="37">
        <f>INFO!$D$23</f>
        <v>0</v>
      </c>
      <c r="W716" s="37">
        <f>INFO!$D$24</f>
        <v>0</v>
      </c>
      <c r="X716" s="37">
        <f>INFO!$D$25</f>
        <v>0</v>
      </c>
      <c r="Y716" s="37">
        <f>INFO!$D$26</f>
        <v>0</v>
      </c>
      <c r="Z716" s="37">
        <f>INFO!$D$27</f>
        <v>0</v>
      </c>
      <c r="AA716" s="37">
        <f>INFO!$D$28</f>
        <v>0</v>
      </c>
      <c r="AB716" s="37">
        <f>INFO!$D$29</f>
        <v>0</v>
      </c>
      <c r="AC716" s="54">
        <f>INFO!$J$10</f>
        <v>3812.0250000000001</v>
      </c>
      <c r="AD716" s="37">
        <f>INFO!$J$9</f>
        <v>45.75</v>
      </c>
      <c r="AE716" s="37">
        <f>IF($G$715&gt;0,10*$G$715/D716,0)</f>
        <v>0</v>
      </c>
    </row>
    <row r="717" spans="1:31">
      <c r="A717" s="37" t="s">
        <v>510</v>
      </c>
      <c r="B717" s="42" t="s">
        <v>275</v>
      </c>
      <c r="C717" s="38">
        <v>10094</v>
      </c>
      <c r="D717" s="104">
        <f>SUMIFS(MACROS!P:P,MACROS!$C:$C,$B717)+SUMIFS(MACROS!P:P,MACROS!$C:$C,"CH.VM.SHSET")</f>
        <v>0</v>
      </c>
      <c r="E717" t="s">
        <v>8</v>
      </c>
      <c r="F717" s="48">
        <f>VLOOKUP(B717,MACROS!C:T,5,FALSE)</f>
        <v>136.5</v>
      </c>
      <c r="G717" s="104">
        <f>SUMIFS(MACROS!P:P,MACROS!C:C,B717)</f>
        <v>0</v>
      </c>
      <c r="H717" s="48">
        <f t="shared" si="41"/>
        <v>0</v>
      </c>
      <c r="I717" s="37">
        <f>INFO!$D$6</f>
        <v>0</v>
      </c>
      <c r="J717" s="37">
        <f>INFO!$D$7</f>
        <v>0</v>
      </c>
      <c r="K717" s="37">
        <f>INFO!$D$8</f>
        <v>0</v>
      </c>
      <c r="L717" s="37">
        <f>INFO!$D$9</f>
        <v>0</v>
      </c>
      <c r="M717" s="37">
        <f>INFO!$D$10</f>
        <v>0</v>
      </c>
      <c r="N717" s="37">
        <f>INFO!$D$11</f>
        <v>0</v>
      </c>
      <c r="O717" s="37">
        <f>INFO!$D$13</f>
        <v>0</v>
      </c>
      <c r="P717" s="37">
        <f>INFO!$D$14</f>
        <v>0</v>
      </c>
      <c r="Q717" s="37">
        <f>INFO!$D$15</f>
        <v>0</v>
      </c>
      <c r="R717" s="53">
        <f>INFO!$D$17</f>
        <v>0</v>
      </c>
      <c r="S717" s="37">
        <f>INFO!$D$18</f>
        <v>0</v>
      </c>
      <c r="T717" s="37">
        <f>INFO!$D$19</f>
        <v>0</v>
      </c>
      <c r="U717" s="37">
        <f>INFO!$D$22</f>
        <v>0</v>
      </c>
      <c r="V717" s="37">
        <f>INFO!$D$23</f>
        <v>0</v>
      </c>
      <c r="W717" s="37">
        <f>INFO!$D$24</f>
        <v>0</v>
      </c>
      <c r="X717" s="37">
        <f>INFO!$D$25</f>
        <v>0</v>
      </c>
      <c r="Y717" s="37">
        <f>INFO!$D$26</f>
        <v>0</v>
      </c>
      <c r="Z717" s="37">
        <f>INFO!$D$27</f>
        <v>0</v>
      </c>
      <c r="AA717" s="37">
        <f>INFO!$D$28</f>
        <v>0</v>
      </c>
      <c r="AB717" s="37">
        <f>INFO!$D$29</f>
        <v>0</v>
      </c>
      <c r="AC717" s="54">
        <f>INFO!$J$10</f>
        <v>3812.0250000000001</v>
      </c>
      <c r="AD717" s="37">
        <f>INFO!$J$9</f>
        <v>45.75</v>
      </c>
      <c r="AE717" s="37">
        <f t="shared" ref="AE717:AE729" si="43">IF($G$715&gt;0,10*$G$715/D717,0)</f>
        <v>0</v>
      </c>
    </row>
    <row r="718" spans="1:31">
      <c r="A718" s="37" t="s">
        <v>511</v>
      </c>
      <c r="B718" s="42" t="s">
        <v>277</v>
      </c>
      <c r="C718" s="38">
        <v>10094</v>
      </c>
      <c r="D718" s="104">
        <f>SUMIFS(MACROS!P:P,MACROS!$C:$C,$B718)+SUMIFS(MACROS!P:P,MACROS!$C:$C,"CH.VM.SHSET")</f>
        <v>0</v>
      </c>
      <c r="E718" t="s">
        <v>8</v>
      </c>
      <c r="F718" s="48">
        <f>VLOOKUP(B718,MACROS!C:T,5,FALSE)</f>
        <v>126</v>
      </c>
      <c r="G718" s="104">
        <f>SUMIFS(MACROS!P:P,MACROS!C:C,B718)</f>
        <v>0</v>
      </c>
      <c r="H718" s="48">
        <f t="shared" si="41"/>
        <v>0</v>
      </c>
      <c r="I718" s="37">
        <f>INFO!$D$6</f>
        <v>0</v>
      </c>
      <c r="J718" s="37">
        <f>INFO!$D$7</f>
        <v>0</v>
      </c>
      <c r="K718" s="37">
        <f>INFO!$D$8</f>
        <v>0</v>
      </c>
      <c r="L718" s="37">
        <f>INFO!$D$9</f>
        <v>0</v>
      </c>
      <c r="M718" s="37">
        <f>INFO!$D$10</f>
        <v>0</v>
      </c>
      <c r="N718" s="37">
        <f>INFO!$D$11</f>
        <v>0</v>
      </c>
      <c r="O718" s="37">
        <f>INFO!$D$13</f>
        <v>0</v>
      </c>
      <c r="P718" s="37">
        <f>INFO!$D$14</f>
        <v>0</v>
      </c>
      <c r="Q718" s="37">
        <f>INFO!$D$15</f>
        <v>0</v>
      </c>
      <c r="R718" s="53">
        <f>INFO!$D$17</f>
        <v>0</v>
      </c>
      <c r="S718" s="37">
        <f>INFO!$D$18</f>
        <v>0</v>
      </c>
      <c r="T718" s="37">
        <f>INFO!$D$19</f>
        <v>0</v>
      </c>
      <c r="U718" s="37">
        <f>INFO!$D$22</f>
        <v>0</v>
      </c>
      <c r="V718" s="37">
        <f>INFO!$D$23</f>
        <v>0</v>
      </c>
      <c r="W718" s="37">
        <f>INFO!$D$24</f>
        <v>0</v>
      </c>
      <c r="X718" s="37">
        <f>INFO!$D$25</f>
        <v>0</v>
      </c>
      <c r="Y718" s="37">
        <f>INFO!$D$26</f>
        <v>0</v>
      </c>
      <c r="Z718" s="37">
        <f>INFO!$D$27</f>
        <v>0</v>
      </c>
      <c r="AA718" s="37">
        <f>INFO!$D$28</f>
        <v>0</v>
      </c>
      <c r="AB718" s="37">
        <f>INFO!$D$29</f>
        <v>0</v>
      </c>
      <c r="AC718" s="54">
        <f>INFO!$J$10</f>
        <v>3812.0250000000001</v>
      </c>
      <c r="AD718" s="37">
        <f>INFO!$J$9</f>
        <v>45.75</v>
      </c>
      <c r="AE718" s="37">
        <f t="shared" si="43"/>
        <v>0</v>
      </c>
    </row>
    <row r="719" spans="1:31">
      <c r="A719" t="s">
        <v>512</v>
      </c>
      <c r="B719" s="42" t="s">
        <v>279</v>
      </c>
      <c r="C719" s="38">
        <v>10094</v>
      </c>
      <c r="D719" s="104">
        <f>SUMIFS(MACROS!P:P,MACROS!$C:$C,$B719)+SUMIFS(MACROS!P:P,MACROS!$C:$C,"CH.VM.SHSET")</f>
        <v>0</v>
      </c>
      <c r="E719" t="s">
        <v>8</v>
      </c>
      <c r="F719" s="48">
        <f>VLOOKUP(B719,MACROS!C:T,5,FALSE)</f>
        <v>129</v>
      </c>
      <c r="G719" s="104">
        <f>SUMIFS(MACROS!P:P,MACROS!C:C,B719)</f>
        <v>0</v>
      </c>
      <c r="H719" s="48">
        <f t="shared" si="41"/>
        <v>0</v>
      </c>
      <c r="I719" s="37">
        <f>INFO!$D$6</f>
        <v>0</v>
      </c>
      <c r="J719" s="37">
        <f>INFO!$D$7</f>
        <v>0</v>
      </c>
      <c r="K719" s="37">
        <f>INFO!$D$8</f>
        <v>0</v>
      </c>
      <c r="L719" s="37">
        <f>INFO!$D$9</f>
        <v>0</v>
      </c>
      <c r="M719" s="37">
        <f>INFO!$D$10</f>
        <v>0</v>
      </c>
      <c r="N719" s="37">
        <f>INFO!$D$11</f>
        <v>0</v>
      </c>
      <c r="O719" s="37">
        <f>INFO!$D$13</f>
        <v>0</v>
      </c>
      <c r="P719" s="37">
        <f>INFO!$D$14</f>
        <v>0</v>
      </c>
      <c r="Q719" s="37">
        <f>INFO!$D$15</f>
        <v>0</v>
      </c>
      <c r="R719" s="53">
        <f>INFO!$D$17</f>
        <v>0</v>
      </c>
      <c r="S719" s="37">
        <f>INFO!$D$18</f>
        <v>0</v>
      </c>
      <c r="T719" s="37">
        <f>INFO!$D$19</f>
        <v>0</v>
      </c>
      <c r="U719" s="37">
        <f>INFO!$D$22</f>
        <v>0</v>
      </c>
      <c r="V719" s="37">
        <f>INFO!$D$23</f>
        <v>0</v>
      </c>
      <c r="W719" s="37">
        <f>INFO!$D$24</f>
        <v>0</v>
      </c>
      <c r="X719" s="37">
        <f>INFO!$D$25</f>
        <v>0</v>
      </c>
      <c r="Y719" s="37">
        <f>INFO!$D$26</f>
        <v>0</v>
      </c>
      <c r="Z719" s="37">
        <f>INFO!$D$27</f>
        <v>0</v>
      </c>
      <c r="AA719" s="37">
        <f>INFO!$D$28</f>
        <v>0</v>
      </c>
      <c r="AB719" s="37">
        <f>INFO!$D$29</f>
        <v>0</v>
      </c>
      <c r="AC719" s="54">
        <f>INFO!$J$10</f>
        <v>3812.0250000000001</v>
      </c>
      <c r="AD719" s="37">
        <f>INFO!$J$9</f>
        <v>45.75</v>
      </c>
      <c r="AE719" s="37">
        <f t="shared" si="43"/>
        <v>0</v>
      </c>
    </row>
    <row r="720" spans="1:31">
      <c r="A720" t="s">
        <v>513</v>
      </c>
      <c r="B720" s="42" t="s">
        <v>281</v>
      </c>
      <c r="C720" s="38">
        <v>10094</v>
      </c>
      <c r="D720" s="104">
        <f>SUMIFS(MACROS!P:P,MACROS!$C:$C,$B720)+SUMIFS(MACROS!P:P,MACROS!$C:$C,"CH.VM.SHSET")</f>
        <v>0</v>
      </c>
      <c r="E720" t="s">
        <v>8</v>
      </c>
      <c r="F720" s="48">
        <f>VLOOKUP(B720,MACROS!C:T,5,FALSE)</f>
        <v>153</v>
      </c>
      <c r="G720" s="104">
        <f>SUMIFS(MACROS!P:P,MACROS!C:C,B720)</f>
        <v>0</v>
      </c>
      <c r="H720" s="48">
        <f t="shared" si="41"/>
        <v>0</v>
      </c>
      <c r="I720" s="37">
        <f>INFO!$D$6</f>
        <v>0</v>
      </c>
      <c r="J720" s="37">
        <f>INFO!$D$7</f>
        <v>0</v>
      </c>
      <c r="K720" s="37">
        <f>INFO!$D$8</f>
        <v>0</v>
      </c>
      <c r="L720" s="37">
        <f>INFO!$D$9</f>
        <v>0</v>
      </c>
      <c r="M720" s="37">
        <f>INFO!$D$10</f>
        <v>0</v>
      </c>
      <c r="N720" s="37">
        <f>INFO!$D$11</f>
        <v>0</v>
      </c>
      <c r="O720" s="37">
        <f>INFO!$D$13</f>
        <v>0</v>
      </c>
      <c r="P720" s="37">
        <f>INFO!$D$14</f>
        <v>0</v>
      </c>
      <c r="Q720" s="37">
        <f>INFO!$D$15</f>
        <v>0</v>
      </c>
      <c r="R720" s="53">
        <f>INFO!$D$17</f>
        <v>0</v>
      </c>
      <c r="S720" s="37">
        <f>INFO!$D$18</f>
        <v>0</v>
      </c>
      <c r="T720" s="37">
        <f>INFO!$D$19</f>
        <v>0</v>
      </c>
      <c r="U720" s="37">
        <f>INFO!$D$22</f>
        <v>0</v>
      </c>
      <c r="V720" s="37">
        <f>INFO!$D$23</f>
        <v>0</v>
      </c>
      <c r="W720" s="37">
        <f>INFO!$D$24</f>
        <v>0</v>
      </c>
      <c r="X720" s="37">
        <f>INFO!$D$25</f>
        <v>0</v>
      </c>
      <c r="Y720" s="37">
        <f>INFO!$D$26</f>
        <v>0</v>
      </c>
      <c r="Z720" s="37">
        <f>INFO!$D$27</f>
        <v>0</v>
      </c>
      <c r="AA720" s="37">
        <f>INFO!$D$28</f>
        <v>0</v>
      </c>
      <c r="AB720" s="37">
        <f>INFO!$D$29</f>
        <v>0</v>
      </c>
      <c r="AC720" s="54">
        <f>INFO!$J$10</f>
        <v>3812.0250000000001</v>
      </c>
      <c r="AD720" s="37">
        <f>INFO!$J$9</f>
        <v>45.75</v>
      </c>
      <c r="AE720" s="37">
        <f t="shared" si="43"/>
        <v>0</v>
      </c>
    </row>
    <row r="721" spans="1:31">
      <c r="A721" t="s">
        <v>514</v>
      </c>
      <c r="B721" s="42" t="s">
        <v>283</v>
      </c>
      <c r="C721" s="38">
        <v>10094</v>
      </c>
      <c r="D721" s="104">
        <f>SUMIFS(MACROS!P:P,MACROS!$C:$C,$B721)+SUMIFS(MACROS!P:P,MACROS!$C:$C,"CH.VM.SHSET")</f>
        <v>0</v>
      </c>
      <c r="E721" t="s">
        <v>8</v>
      </c>
      <c r="F721" s="48">
        <f>VLOOKUP(B721,MACROS!C:T,5,FALSE)</f>
        <v>121.5</v>
      </c>
      <c r="G721" s="104">
        <f>SUMIFS(MACROS!P:P,MACROS!C:C,B721)</f>
        <v>0</v>
      </c>
      <c r="H721" s="48">
        <f t="shared" si="41"/>
        <v>0</v>
      </c>
      <c r="I721" s="37">
        <f>INFO!$D$6</f>
        <v>0</v>
      </c>
      <c r="J721" s="37">
        <f>INFO!$D$7</f>
        <v>0</v>
      </c>
      <c r="K721" s="37">
        <f>INFO!$D$8</f>
        <v>0</v>
      </c>
      <c r="L721" s="37">
        <f>INFO!$D$9</f>
        <v>0</v>
      </c>
      <c r="M721" s="37">
        <f>INFO!$D$10</f>
        <v>0</v>
      </c>
      <c r="N721" s="37">
        <f>INFO!$D$11</f>
        <v>0</v>
      </c>
      <c r="O721" s="37">
        <f>INFO!$D$13</f>
        <v>0</v>
      </c>
      <c r="P721" s="37">
        <f>INFO!$D$14</f>
        <v>0</v>
      </c>
      <c r="Q721" s="37">
        <f>INFO!$D$15</f>
        <v>0</v>
      </c>
      <c r="R721" s="53">
        <f>INFO!$D$17</f>
        <v>0</v>
      </c>
      <c r="S721" s="37">
        <f>INFO!$D$18</f>
        <v>0</v>
      </c>
      <c r="T721" s="37">
        <f>INFO!$D$19</f>
        <v>0</v>
      </c>
      <c r="U721" s="37">
        <f>INFO!$D$22</f>
        <v>0</v>
      </c>
      <c r="V721" s="37">
        <f>INFO!$D$23</f>
        <v>0</v>
      </c>
      <c r="W721" s="37">
        <f>INFO!$D$24</f>
        <v>0</v>
      </c>
      <c r="X721" s="37">
        <f>INFO!$D$25</f>
        <v>0</v>
      </c>
      <c r="Y721" s="37">
        <f>INFO!$D$26</f>
        <v>0</v>
      </c>
      <c r="Z721" s="37">
        <f>INFO!$D$27</f>
        <v>0</v>
      </c>
      <c r="AA721" s="37">
        <f>INFO!$D$28</f>
        <v>0</v>
      </c>
      <c r="AB721" s="37">
        <f>INFO!$D$29</f>
        <v>0</v>
      </c>
      <c r="AC721" s="54">
        <f>INFO!$J$10</f>
        <v>3812.0250000000001</v>
      </c>
      <c r="AD721" s="37">
        <f>INFO!$J$9</f>
        <v>45.75</v>
      </c>
      <c r="AE721" s="37">
        <f t="shared" si="43"/>
        <v>0</v>
      </c>
    </row>
    <row r="722" spans="1:31">
      <c r="A722" t="s">
        <v>515</v>
      </c>
      <c r="B722" s="42" t="s">
        <v>285</v>
      </c>
      <c r="C722" s="38">
        <v>10094</v>
      </c>
      <c r="D722" s="104">
        <f>SUMIFS(MACROS!P:P,MACROS!$C:$C,$B722)+SUMIFS(MACROS!P:P,MACROS!$C:$C,"CH.VM.SHSET")</f>
        <v>0</v>
      </c>
      <c r="E722" t="s">
        <v>8</v>
      </c>
      <c r="F722" s="48">
        <f>VLOOKUP(B722,MACROS!C:T,5,FALSE)</f>
        <v>126</v>
      </c>
      <c r="G722" s="104">
        <f>SUMIFS(MACROS!P:P,MACROS!C:C,B722)</f>
        <v>0</v>
      </c>
      <c r="H722" s="48">
        <f t="shared" si="41"/>
        <v>0</v>
      </c>
      <c r="I722" s="37">
        <f>INFO!$D$6</f>
        <v>0</v>
      </c>
      <c r="J722" s="37">
        <f>INFO!$D$7</f>
        <v>0</v>
      </c>
      <c r="K722" s="37">
        <f>INFO!$D$8</f>
        <v>0</v>
      </c>
      <c r="L722" s="37">
        <f>INFO!$D$9</f>
        <v>0</v>
      </c>
      <c r="M722" s="37">
        <f>INFO!$D$10</f>
        <v>0</v>
      </c>
      <c r="N722" s="37">
        <f>INFO!$D$11</f>
        <v>0</v>
      </c>
      <c r="O722" s="37">
        <f>INFO!$D$13</f>
        <v>0</v>
      </c>
      <c r="P722" s="37">
        <f>INFO!$D$14</f>
        <v>0</v>
      </c>
      <c r="Q722" s="37">
        <f>INFO!$D$15</f>
        <v>0</v>
      </c>
      <c r="R722" s="53">
        <f>INFO!$D$17</f>
        <v>0</v>
      </c>
      <c r="S722" s="37">
        <f>INFO!$D$18</f>
        <v>0</v>
      </c>
      <c r="T722" s="37">
        <f>INFO!$D$19</f>
        <v>0</v>
      </c>
      <c r="U722" s="37">
        <f>INFO!$D$22</f>
        <v>0</v>
      </c>
      <c r="V722" s="37">
        <f>INFO!$D$23</f>
        <v>0</v>
      </c>
      <c r="W722" s="37">
        <f>INFO!$D$24</f>
        <v>0</v>
      </c>
      <c r="X722" s="37">
        <f>INFO!$D$25</f>
        <v>0</v>
      </c>
      <c r="Y722" s="37">
        <f>INFO!$D$26</f>
        <v>0</v>
      </c>
      <c r="Z722" s="37">
        <f>INFO!$D$27</f>
        <v>0</v>
      </c>
      <c r="AA722" s="37">
        <f>INFO!$D$28</f>
        <v>0</v>
      </c>
      <c r="AB722" s="37">
        <f>INFO!$D$29</f>
        <v>0</v>
      </c>
      <c r="AC722" s="54">
        <f>INFO!$J$10</f>
        <v>3812.0250000000001</v>
      </c>
      <c r="AD722" s="37">
        <f>INFO!$J$9</f>
        <v>45.75</v>
      </c>
      <c r="AE722" s="37">
        <f t="shared" si="43"/>
        <v>0</v>
      </c>
    </row>
    <row r="723" spans="1:31">
      <c r="A723" t="s">
        <v>516</v>
      </c>
      <c r="B723" s="42" t="s">
        <v>287</v>
      </c>
      <c r="C723" s="38">
        <v>10094</v>
      </c>
      <c r="D723" s="104">
        <f>SUMIFS(MACROS!P:P,MACROS!$C:$C,$B723)+SUMIFS(MACROS!P:P,MACROS!$C:$C,"CH.VM.SHSET")</f>
        <v>0</v>
      </c>
      <c r="E723" t="s">
        <v>8</v>
      </c>
      <c r="F723" s="48">
        <f>VLOOKUP(B723,MACROS!C:T,5,FALSE)</f>
        <v>118</v>
      </c>
      <c r="G723" s="104">
        <f>SUMIFS(MACROS!P:P,MACROS!C:C,B723)</f>
        <v>0</v>
      </c>
      <c r="H723" s="48">
        <f t="shared" si="41"/>
        <v>0</v>
      </c>
      <c r="I723" s="37">
        <f>INFO!$D$6</f>
        <v>0</v>
      </c>
      <c r="J723" s="37">
        <f>INFO!$D$7</f>
        <v>0</v>
      </c>
      <c r="K723" s="37">
        <f>INFO!$D$8</f>
        <v>0</v>
      </c>
      <c r="L723" s="37">
        <f>INFO!$D$9</f>
        <v>0</v>
      </c>
      <c r="M723" s="37">
        <f>INFO!$D$10</f>
        <v>0</v>
      </c>
      <c r="N723" s="37">
        <f>INFO!$D$11</f>
        <v>0</v>
      </c>
      <c r="O723" s="37">
        <f>INFO!$D$13</f>
        <v>0</v>
      </c>
      <c r="P723" s="37">
        <f>INFO!$D$14</f>
        <v>0</v>
      </c>
      <c r="Q723" s="37">
        <f>INFO!$D$15</f>
        <v>0</v>
      </c>
      <c r="R723" s="53">
        <f>INFO!$D$17</f>
        <v>0</v>
      </c>
      <c r="S723" s="37">
        <f>INFO!$D$18</f>
        <v>0</v>
      </c>
      <c r="T723" s="37">
        <f>INFO!$D$19</f>
        <v>0</v>
      </c>
      <c r="U723" s="37">
        <f>INFO!$D$22</f>
        <v>0</v>
      </c>
      <c r="V723" s="37">
        <f>INFO!$D$23</f>
        <v>0</v>
      </c>
      <c r="W723" s="37">
        <f>INFO!$D$24</f>
        <v>0</v>
      </c>
      <c r="X723" s="37">
        <f>INFO!$D$25</f>
        <v>0</v>
      </c>
      <c r="Y723" s="37">
        <f>INFO!$D$26</f>
        <v>0</v>
      </c>
      <c r="Z723" s="37">
        <f>INFO!$D$27</f>
        <v>0</v>
      </c>
      <c r="AA723" s="37">
        <f>INFO!$D$28</f>
        <v>0</v>
      </c>
      <c r="AB723" s="37">
        <f>INFO!$D$29</f>
        <v>0</v>
      </c>
      <c r="AC723" s="54">
        <f>INFO!$J$10</f>
        <v>3812.0250000000001</v>
      </c>
      <c r="AD723" s="37">
        <f>INFO!$J$9</f>
        <v>45.75</v>
      </c>
      <c r="AE723" s="37">
        <f t="shared" si="43"/>
        <v>0</v>
      </c>
    </row>
    <row r="724" spans="1:31">
      <c r="A724" t="s">
        <v>517</v>
      </c>
      <c r="B724" s="42" t="s">
        <v>289</v>
      </c>
      <c r="C724" s="38">
        <v>10094</v>
      </c>
      <c r="D724" s="104">
        <f>SUMIFS(MACROS!P:P,MACROS!$C:$C,$B724)+SUMIFS(MACROS!P:P,MACROS!$C:$C,"CH.VM.SHSET")</f>
        <v>0</v>
      </c>
      <c r="E724" t="s">
        <v>8</v>
      </c>
      <c r="F724" s="48">
        <f>VLOOKUP(B724,MACROS!C:T,5,FALSE)</f>
        <v>142.5</v>
      </c>
      <c r="G724" s="104">
        <f>SUMIFS(MACROS!P:P,MACROS!C:C,B724)</f>
        <v>0</v>
      </c>
      <c r="H724" s="48">
        <f t="shared" si="41"/>
        <v>0</v>
      </c>
      <c r="I724" s="37">
        <f>INFO!$D$6</f>
        <v>0</v>
      </c>
      <c r="J724" s="37">
        <f>INFO!$D$7</f>
        <v>0</v>
      </c>
      <c r="K724" s="37">
        <f>INFO!$D$8</f>
        <v>0</v>
      </c>
      <c r="L724" s="37">
        <f>INFO!$D$9</f>
        <v>0</v>
      </c>
      <c r="M724" s="37">
        <f>INFO!$D$10</f>
        <v>0</v>
      </c>
      <c r="N724" s="37">
        <f>INFO!$D$11</f>
        <v>0</v>
      </c>
      <c r="O724" s="37">
        <f>INFO!$D$13</f>
        <v>0</v>
      </c>
      <c r="P724" s="37">
        <f>INFO!$D$14</f>
        <v>0</v>
      </c>
      <c r="Q724" s="37">
        <f>INFO!$D$15</f>
        <v>0</v>
      </c>
      <c r="R724" s="53">
        <f>INFO!$D$17</f>
        <v>0</v>
      </c>
      <c r="S724" s="37">
        <f>INFO!$D$18</f>
        <v>0</v>
      </c>
      <c r="T724" s="37">
        <f>INFO!$D$19</f>
        <v>0</v>
      </c>
      <c r="U724" s="37">
        <f>INFO!$D$22</f>
        <v>0</v>
      </c>
      <c r="V724" s="37">
        <f>INFO!$D$23</f>
        <v>0</v>
      </c>
      <c r="W724" s="37">
        <f>INFO!$D$24</f>
        <v>0</v>
      </c>
      <c r="X724" s="37">
        <f>INFO!$D$25</f>
        <v>0</v>
      </c>
      <c r="Y724" s="37">
        <f>INFO!$D$26</f>
        <v>0</v>
      </c>
      <c r="Z724" s="37">
        <f>INFO!$D$27</f>
        <v>0</v>
      </c>
      <c r="AA724" s="37">
        <f>INFO!$D$28</f>
        <v>0</v>
      </c>
      <c r="AB724" s="37">
        <f>INFO!$D$29</f>
        <v>0</v>
      </c>
      <c r="AC724" s="54">
        <f>INFO!$J$10</f>
        <v>3812.0250000000001</v>
      </c>
      <c r="AD724" s="37">
        <f>INFO!$J$9</f>
        <v>45.75</v>
      </c>
      <c r="AE724" s="37">
        <f t="shared" si="43"/>
        <v>0</v>
      </c>
    </row>
    <row r="725" spans="1:31">
      <c r="A725" t="s">
        <v>518</v>
      </c>
      <c r="B725" s="42" t="s">
        <v>291</v>
      </c>
      <c r="C725" s="38">
        <v>10094</v>
      </c>
      <c r="D725" s="104">
        <f>SUMIFS(MACROS!P:P,MACROS!$C:$C,$B725)+SUMIFS(MACROS!P:P,MACROS!$C:$C,"CH.VM.SHSET")</f>
        <v>0</v>
      </c>
      <c r="E725" t="s">
        <v>8</v>
      </c>
      <c r="F725" s="48">
        <f>VLOOKUP(B725,MACROS!C:T,5,FALSE)</f>
        <v>114.5</v>
      </c>
      <c r="G725" s="104">
        <f>SUMIFS(MACROS!P:P,MACROS!C:C,B725)</f>
        <v>0</v>
      </c>
      <c r="H725" s="48">
        <f t="shared" si="41"/>
        <v>0</v>
      </c>
      <c r="I725" s="37">
        <f>INFO!$D$6</f>
        <v>0</v>
      </c>
      <c r="J725" s="37">
        <f>INFO!$D$7</f>
        <v>0</v>
      </c>
      <c r="K725" s="37">
        <f>INFO!$D$8</f>
        <v>0</v>
      </c>
      <c r="L725" s="37">
        <f>INFO!$D$9</f>
        <v>0</v>
      </c>
      <c r="M725" s="37">
        <f>INFO!$D$10</f>
        <v>0</v>
      </c>
      <c r="N725" s="37">
        <f>INFO!$D$11</f>
        <v>0</v>
      </c>
      <c r="O725" s="37">
        <f>INFO!$D$13</f>
        <v>0</v>
      </c>
      <c r="P725" s="37">
        <f>INFO!$D$14</f>
        <v>0</v>
      </c>
      <c r="Q725" s="37">
        <f>INFO!$D$15</f>
        <v>0</v>
      </c>
      <c r="R725" s="53">
        <f>INFO!$D$17</f>
        <v>0</v>
      </c>
      <c r="S725" s="37">
        <f>INFO!$D$18</f>
        <v>0</v>
      </c>
      <c r="T725" s="37">
        <f>INFO!$D$19</f>
        <v>0</v>
      </c>
      <c r="U725" s="37">
        <f>INFO!$D$22</f>
        <v>0</v>
      </c>
      <c r="V725" s="37">
        <f>INFO!$D$23</f>
        <v>0</v>
      </c>
      <c r="W725" s="37">
        <f>INFO!$D$24</f>
        <v>0</v>
      </c>
      <c r="X725" s="37">
        <f>INFO!$D$25</f>
        <v>0</v>
      </c>
      <c r="Y725" s="37">
        <f>INFO!$D$26</f>
        <v>0</v>
      </c>
      <c r="Z725" s="37">
        <f>INFO!$D$27</f>
        <v>0</v>
      </c>
      <c r="AA725" s="37">
        <f>INFO!$D$28</f>
        <v>0</v>
      </c>
      <c r="AB725" s="37">
        <f>INFO!$D$29</f>
        <v>0</v>
      </c>
      <c r="AC725" s="54">
        <f>INFO!$J$10</f>
        <v>3812.0250000000001</v>
      </c>
      <c r="AD725" s="37">
        <f>INFO!$J$9</f>
        <v>45.75</v>
      </c>
      <c r="AE725" s="37">
        <f t="shared" si="43"/>
        <v>0</v>
      </c>
    </row>
    <row r="726" spans="1:31">
      <c r="A726" t="s">
        <v>519</v>
      </c>
      <c r="B726" s="42" t="s">
        <v>293</v>
      </c>
      <c r="C726" s="38">
        <v>10094</v>
      </c>
      <c r="D726" s="104">
        <f>SUMIFS(MACROS!P:P,MACROS!$C:$C,$B726)+SUMIFS(MACROS!P:P,MACROS!$C:$C,"CH.VM.SHSET")</f>
        <v>0</v>
      </c>
      <c r="E726" t="s">
        <v>8</v>
      </c>
      <c r="F726" s="48">
        <f>VLOOKUP(B726,MACROS!C:T,5,FALSE)</f>
        <v>126</v>
      </c>
      <c r="G726" s="104">
        <f>SUMIFS(MACROS!P:P,MACROS!C:C,B726)</f>
        <v>0</v>
      </c>
      <c r="H726" s="48">
        <f t="shared" si="41"/>
        <v>0</v>
      </c>
      <c r="I726" s="37">
        <f>INFO!$D$6</f>
        <v>0</v>
      </c>
      <c r="J726" s="37">
        <f>INFO!$D$7</f>
        <v>0</v>
      </c>
      <c r="K726" s="37">
        <f>INFO!$D$8</f>
        <v>0</v>
      </c>
      <c r="L726" s="37">
        <f>INFO!$D$9</f>
        <v>0</v>
      </c>
      <c r="M726" s="37">
        <f>INFO!$D$10</f>
        <v>0</v>
      </c>
      <c r="N726" s="37">
        <f>INFO!$D$11</f>
        <v>0</v>
      </c>
      <c r="O726" s="37">
        <f>INFO!$D$13</f>
        <v>0</v>
      </c>
      <c r="P726" s="37">
        <f>INFO!$D$14</f>
        <v>0</v>
      </c>
      <c r="Q726" s="37">
        <f>INFO!$D$15</f>
        <v>0</v>
      </c>
      <c r="R726" s="53">
        <f>INFO!$D$17</f>
        <v>0</v>
      </c>
      <c r="S726" s="37">
        <f>INFO!$D$18</f>
        <v>0</v>
      </c>
      <c r="T726" s="37">
        <f>INFO!$D$19</f>
        <v>0</v>
      </c>
      <c r="U726" s="37">
        <f>INFO!$D$22</f>
        <v>0</v>
      </c>
      <c r="V726" s="37">
        <f>INFO!$D$23</f>
        <v>0</v>
      </c>
      <c r="W726" s="37">
        <f>INFO!$D$24</f>
        <v>0</v>
      </c>
      <c r="X726" s="37">
        <f>INFO!$D$25</f>
        <v>0</v>
      </c>
      <c r="Y726" s="37">
        <f>INFO!$D$26</f>
        <v>0</v>
      </c>
      <c r="Z726" s="37">
        <f>INFO!$D$27</f>
        <v>0</v>
      </c>
      <c r="AA726" s="37">
        <f>INFO!$D$28</f>
        <v>0</v>
      </c>
      <c r="AB726" s="37">
        <f>INFO!$D$29</f>
        <v>0</v>
      </c>
      <c r="AC726" s="54">
        <f>INFO!$J$10</f>
        <v>3812.0250000000001</v>
      </c>
      <c r="AD726" s="37">
        <f>INFO!$J$9</f>
        <v>45.75</v>
      </c>
      <c r="AE726" s="37">
        <f t="shared" si="43"/>
        <v>0</v>
      </c>
    </row>
    <row r="727" spans="1:31">
      <c r="A727" t="s">
        <v>520</v>
      </c>
      <c r="B727" s="42" t="s">
        <v>295</v>
      </c>
      <c r="C727" s="38">
        <v>10094</v>
      </c>
      <c r="D727" s="104">
        <f>SUMIFS(MACROS!P:P,MACROS!$C:$C,$B727)+SUMIFS(MACROS!P:P,MACROS!$C:$C,"CH.VM.SHSET")</f>
        <v>0</v>
      </c>
      <c r="E727" t="s">
        <v>8</v>
      </c>
      <c r="F727" s="48">
        <f>VLOOKUP(B727,MACROS!C:T,5,FALSE)</f>
        <v>157.5</v>
      </c>
      <c r="G727" s="104">
        <f>SUMIFS(MACROS!P:P,MACROS!C:C,B727)</f>
        <v>0</v>
      </c>
      <c r="H727" s="48">
        <f t="shared" si="41"/>
        <v>0</v>
      </c>
      <c r="I727" s="37">
        <f>INFO!$D$6</f>
        <v>0</v>
      </c>
      <c r="J727" s="37">
        <f>INFO!$D$7</f>
        <v>0</v>
      </c>
      <c r="K727" s="37">
        <f>INFO!$D$8</f>
        <v>0</v>
      </c>
      <c r="L727" s="37">
        <f>INFO!$D$9</f>
        <v>0</v>
      </c>
      <c r="M727" s="37">
        <f>INFO!$D$10</f>
        <v>0</v>
      </c>
      <c r="N727" s="37">
        <f>INFO!$D$11</f>
        <v>0</v>
      </c>
      <c r="O727" s="37">
        <f>INFO!$D$13</f>
        <v>0</v>
      </c>
      <c r="P727" s="37">
        <f>INFO!$D$14</f>
        <v>0</v>
      </c>
      <c r="Q727" s="37">
        <f>INFO!$D$15</f>
        <v>0</v>
      </c>
      <c r="R727" s="53">
        <f>INFO!$D$17</f>
        <v>0</v>
      </c>
      <c r="S727" s="37">
        <f>INFO!$D$18</f>
        <v>0</v>
      </c>
      <c r="T727" s="37">
        <f>INFO!$D$19</f>
        <v>0</v>
      </c>
      <c r="U727" s="37">
        <f>INFO!$D$22</f>
        <v>0</v>
      </c>
      <c r="V727" s="37">
        <f>INFO!$D$23</f>
        <v>0</v>
      </c>
      <c r="W727" s="37">
        <f>INFO!$D$24</f>
        <v>0</v>
      </c>
      <c r="X727" s="37">
        <f>INFO!$D$25</f>
        <v>0</v>
      </c>
      <c r="Y727" s="37">
        <f>INFO!$D$26</f>
        <v>0</v>
      </c>
      <c r="Z727" s="37">
        <f>INFO!$D$27</f>
        <v>0</v>
      </c>
      <c r="AA727" s="37">
        <f>INFO!$D$28</f>
        <v>0</v>
      </c>
      <c r="AB727" s="37">
        <f>INFO!$D$29</f>
        <v>0</v>
      </c>
      <c r="AC727" s="54">
        <f>INFO!$J$10</f>
        <v>3812.0250000000001</v>
      </c>
      <c r="AD727" s="37">
        <f>INFO!$J$9</f>
        <v>45.75</v>
      </c>
      <c r="AE727" s="37">
        <f t="shared" si="43"/>
        <v>0</v>
      </c>
    </row>
    <row r="728" spans="1:31">
      <c r="A728" s="37" t="s">
        <v>521</v>
      </c>
      <c r="B728" s="42" t="s">
        <v>297</v>
      </c>
      <c r="C728" s="38">
        <v>10094</v>
      </c>
      <c r="D728" s="104">
        <f>SUMIFS(MACROS!P:P,MACROS!$C:$C,$B728)+SUMIFS(MACROS!P:P,MACROS!$C:$C,"CH.VM.SHSET")</f>
        <v>0</v>
      </c>
      <c r="E728" t="s">
        <v>8</v>
      </c>
      <c r="F728" s="48">
        <f>VLOOKUP(B728,MACROS!C:T,5,FALSE)</f>
        <v>134</v>
      </c>
      <c r="G728" s="104">
        <f>SUMIFS(MACROS!P:P,MACROS!C:C,B728)</f>
        <v>0</v>
      </c>
      <c r="H728" s="48">
        <f t="shared" si="41"/>
        <v>0</v>
      </c>
      <c r="I728" s="37">
        <f>INFO!$D$6</f>
        <v>0</v>
      </c>
      <c r="J728" s="37">
        <f>INFO!$D$7</f>
        <v>0</v>
      </c>
      <c r="K728" s="37">
        <f>INFO!$D$8</f>
        <v>0</v>
      </c>
      <c r="L728" s="37">
        <f>INFO!$D$9</f>
        <v>0</v>
      </c>
      <c r="M728" s="37">
        <f>INFO!$D$10</f>
        <v>0</v>
      </c>
      <c r="N728" s="37">
        <f>INFO!$D$11</f>
        <v>0</v>
      </c>
      <c r="O728" s="37">
        <f>INFO!$D$13</f>
        <v>0</v>
      </c>
      <c r="P728" s="37">
        <f>INFO!$D$14</f>
        <v>0</v>
      </c>
      <c r="Q728" s="37">
        <f>INFO!$D$15</f>
        <v>0</v>
      </c>
      <c r="R728" s="53">
        <f>INFO!$D$17</f>
        <v>0</v>
      </c>
      <c r="S728" s="37">
        <f>INFO!$D$18</f>
        <v>0</v>
      </c>
      <c r="T728" s="37">
        <f>INFO!$D$19</f>
        <v>0</v>
      </c>
      <c r="U728" s="37">
        <f>INFO!$D$22</f>
        <v>0</v>
      </c>
      <c r="V728" s="37">
        <f>INFO!$D$23</f>
        <v>0</v>
      </c>
      <c r="W728" s="37">
        <f>INFO!$D$24</f>
        <v>0</v>
      </c>
      <c r="X728" s="37">
        <f>INFO!$D$25</f>
        <v>0</v>
      </c>
      <c r="Y728" s="37">
        <f>INFO!$D$26</f>
        <v>0</v>
      </c>
      <c r="Z728" s="37">
        <f>INFO!$D$27</f>
        <v>0</v>
      </c>
      <c r="AA728" s="37">
        <f>INFO!$D$28</f>
        <v>0</v>
      </c>
      <c r="AB728" s="37">
        <f>INFO!$D$29</f>
        <v>0</v>
      </c>
      <c r="AC728" s="54">
        <f>INFO!$J$10</f>
        <v>3812.0250000000001</v>
      </c>
      <c r="AD728" s="37">
        <f>INFO!$J$9</f>
        <v>45.75</v>
      </c>
      <c r="AE728" s="37">
        <f t="shared" si="43"/>
        <v>0</v>
      </c>
    </row>
    <row r="729" spans="1:31">
      <c r="A729" s="37" t="s">
        <v>522</v>
      </c>
      <c r="B729" s="42" t="s">
        <v>299</v>
      </c>
      <c r="C729" s="38">
        <v>10094</v>
      </c>
      <c r="D729" s="104">
        <f>SUMIFS(MACROS!P:P,MACROS!$C:$C,$B729)+SUMIFS(MACROS!P:P,MACROS!$C:$C,"CH.VM.SHSET")</f>
        <v>0</v>
      </c>
      <c r="E729" t="s">
        <v>8</v>
      </c>
      <c r="F729" s="48">
        <f>VLOOKUP(B729,MACROS!C:T,5,FALSE)</f>
        <v>144.5</v>
      </c>
      <c r="G729" s="104">
        <f>SUMIFS(MACROS!P:P,MACROS!C:C,B729)</f>
        <v>0</v>
      </c>
      <c r="H729" s="48">
        <f t="shared" si="41"/>
        <v>0</v>
      </c>
      <c r="I729" s="37">
        <f>INFO!$D$6</f>
        <v>0</v>
      </c>
      <c r="J729" s="37">
        <f>INFO!$D$7</f>
        <v>0</v>
      </c>
      <c r="K729" s="37">
        <f>INFO!$D$8</f>
        <v>0</v>
      </c>
      <c r="L729" s="37">
        <f>INFO!$D$9</f>
        <v>0</v>
      </c>
      <c r="M729" s="37">
        <f>INFO!$D$10</f>
        <v>0</v>
      </c>
      <c r="N729" s="37">
        <f>INFO!$D$11</f>
        <v>0</v>
      </c>
      <c r="O729" s="37">
        <f>INFO!$D$13</f>
        <v>0</v>
      </c>
      <c r="P729" s="37">
        <f>INFO!$D$14</f>
        <v>0</v>
      </c>
      <c r="Q729" s="37">
        <f>INFO!$D$15</f>
        <v>0</v>
      </c>
      <c r="R729" s="53">
        <f>INFO!$D$17</f>
        <v>0</v>
      </c>
      <c r="S729" s="37">
        <f>INFO!$D$18</f>
        <v>0</v>
      </c>
      <c r="T729" s="37">
        <f>INFO!$D$19</f>
        <v>0</v>
      </c>
      <c r="U729" s="37">
        <f>INFO!$D$22</f>
        <v>0</v>
      </c>
      <c r="V729" s="37">
        <f>INFO!$D$23</f>
        <v>0</v>
      </c>
      <c r="W729" s="37">
        <f>INFO!$D$24</f>
        <v>0</v>
      </c>
      <c r="X729" s="37">
        <f>INFO!$D$25</f>
        <v>0</v>
      </c>
      <c r="Y729" s="37">
        <f>INFO!$D$26</f>
        <v>0</v>
      </c>
      <c r="Z729" s="37">
        <f>INFO!$D$27</f>
        <v>0</v>
      </c>
      <c r="AA729" s="37">
        <f>INFO!$D$28</f>
        <v>0</v>
      </c>
      <c r="AB729" s="37">
        <f>INFO!$D$29</f>
        <v>0</v>
      </c>
      <c r="AC729" s="54">
        <f>INFO!$J$10</f>
        <v>3812.0250000000001</v>
      </c>
      <c r="AD729" s="37">
        <f>INFO!$J$9</f>
        <v>45.75</v>
      </c>
      <c r="AE729" s="37">
        <f t="shared" si="43"/>
        <v>0</v>
      </c>
    </row>
    <row r="730" spans="1:31">
      <c r="A730" s="91" t="s">
        <v>523</v>
      </c>
      <c r="B730" s="97" t="s">
        <v>301</v>
      </c>
      <c r="C730" s="99">
        <v>10133</v>
      </c>
      <c r="D730" s="103"/>
      <c r="E730" s="91" t="s">
        <v>8</v>
      </c>
      <c r="F730" s="92">
        <f>VLOOKUP(B730,MACROS!C:T,5,FALSE)</f>
        <v>2070</v>
      </c>
      <c r="G730" s="103">
        <f>SUMIFS(MACROS!P:P,MACROS!C:C,B730)</f>
        <v>0</v>
      </c>
      <c r="H730" s="92">
        <f t="shared" si="41"/>
        <v>0</v>
      </c>
      <c r="I730" s="93">
        <f>INFO!$D$6</f>
        <v>0</v>
      </c>
      <c r="J730" s="93">
        <f>INFO!$D$7</f>
        <v>0</v>
      </c>
      <c r="K730" s="93">
        <f>INFO!$D$8</f>
        <v>0</v>
      </c>
      <c r="L730" s="93">
        <f>INFO!$D$9</f>
        <v>0</v>
      </c>
      <c r="M730" s="93">
        <f>INFO!$D$10</f>
        <v>0</v>
      </c>
      <c r="N730" s="93">
        <f>INFO!$D$11</f>
        <v>0</v>
      </c>
      <c r="O730" s="93">
        <f>INFO!$D$13</f>
        <v>0</v>
      </c>
      <c r="P730" s="93">
        <f>INFO!$D$14</f>
        <v>0</v>
      </c>
      <c r="Q730" s="93">
        <f>INFO!$D$15</f>
        <v>0</v>
      </c>
      <c r="R730" s="94">
        <f>INFO!$D$17</f>
        <v>0</v>
      </c>
      <c r="S730" s="93">
        <f>INFO!$D$18</f>
        <v>0</v>
      </c>
      <c r="T730" s="93">
        <f>INFO!$D$19</f>
        <v>0</v>
      </c>
      <c r="U730" s="93">
        <f>INFO!$D$22</f>
        <v>0</v>
      </c>
      <c r="V730" s="93">
        <f>INFO!$D$23</f>
        <v>0</v>
      </c>
      <c r="W730" s="93">
        <f>INFO!$D$24</f>
        <v>0</v>
      </c>
      <c r="X730" s="93">
        <f>INFO!$D$25</f>
        <v>0</v>
      </c>
      <c r="Y730" s="93">
        <f>INFO!$D$26</f>
        <v>0</v>
      </c>
      <c r="Z730" s="93">
        <f>INFO!$D$27</f>
        <v>0</v>
      </c>
      <c r="AA730" s="93">
        <f>INFO!$D$28</f>
        <v>0</v>
      </c>
      <c r="AB730" s="93">
        <f>INFO!$D$29</f>
        <v>0</v>
      </c>
      <c r="AC730" s="95">
        <f>INFO!$J$10</f>
        <v>3812.0250000000001</v>
      </c>
      <c r="AD730" s="93">
        <f>INFO!$J$9</f>
        <v>45.75</v>
      </c>
      <c r="AE730" s="100"/>
    </row>
    <row r="731" spans="1:31">
      <c r="A731" s="37" t="s">
        <v>524</v>
      </c>
      <c r="B731" s="42" t="s">
        <v>303</v>
      </c>
      <c r="C731" s="83">
        <v>10133</v>
      </c>
      <c r="D731" s="104">
        <f>SUMIFS(MACROS!P:P,MACROS!$C:$C,$B731)+SUMIFS(MACROS!P:P,MACROS!$C:$C,"CH.VM.SHDTSET")</f>
        <v>0</v>
      </c>
      <c r="E731" t="s">
        <v>8</v>
      </c>
      <c r="F731" s="48">
        <f>VLOOKUP(B731,MACROS!C:T,5,FALSE)</f>
        <v>178</v>
      </c>
      <c r="G731" s="104">
        <f>SUMIFS(MACROS!P:P,MACROS!C:C,B731)</f>
        <v>0</v>
      </c>
      <c r="H731" s="48">
        <f t="shared" si="41"/>
        <v>0</v>
      </c>
      <c r="I731" s="37">
        <f>INFO!$D$6</f>
        <v>0</v>
      </c>
      <c r="J731" s="37">
        <f>INFO!$D$7</f>
        <v>0</v>
      </c>
      <c r="K731" s="37">
        <f>INFO!$D$8</f>
        <v>0</v>
      </c>
      <c r="L731" s="37">
        <f>INFO!$D$9</f>
        <v>0</v>
      </c>
      <c r="M731" s="37">
        <f>INFO!$D$10</f>
        <v>0</v>
      </c>
      <c r="N731" s="37">
        <f>INFO!$D$11</f>
        <v>0</v>
      </c>
      <c r="O731" s="37">
        <f>INFO!$D$13</f>
        <v>0</v>
      </c>
      <c r="P731" s="37">
        <f>INFO!$D$14</f>
        <v>0</v>
      </c>
      <c r="Q731" s="37">
        <f>INFO!$D$15</f>
        <v>0</v>
      </c>
      <c r="R731" s="53">
        <f>INFO!$D$17</f>
        <v>0</v>
      </c>
      <c r="S731" s="37">
        <f>INFO!$D$18</f>
        <v>0</v>
      </c>
      <c r="T731" s="37">
        <f>INFO!$D$19</f>
        <v>0</v>
      </c>
      <c r="U731" s="37">
        <f>INFO!$D$22</f>
        <v>0</v>
      </c>
      <c r="V731" s="37">
        <f>INFO!$D$23</f>
        <v>0</v>
      </c>
      <c r="W731" s="37">
        <f>INFO!$D$24</f>
        <v>0</v>
      </c>
      <c r="X731" s="37">
        <f>INFO!$D$25</f>
        <v>0</v>
      </c>
      <c r="Y731" s="37">
        <f>INFO!$D$26</f>
        <v>0</v>
      </c>
      <c r="Z731" s="37">
        <f>INFO!$D$27</f>
        <v>0</v>
      </c>
      <c r="AA731" s="37">
        <f>INFO!$D$28</f>
        <v>0</v>
      </c>
      <c r="AB731" s="37">
        <f>INFO!$D$29</f>
        <v>0</v>
      </c>
      <c r="AC731" s="54">
        <f>INFO!$J$10</f>
        <v>3812.0250000000001</v>
      </c>
      <c r="AD731" s="37">
        <f>INFO!$J$9</f>
        <v>45.75</v>
      </c>
      <c r="AE731" s="37">
        <f>IF($G$730&gt;0,10*$G$730/D731,0)</f>
        <v>0</v>
      </c>
    </row>
    <row r="732" spans="1:31">
      <c r="A732" s="37" t="s">
        <v>525</v>
      </c>
      <c r="B732" s="42" t="s">
        <v>305</v>
      </c>
      <c r="C732" s="83">
        <v>10133</v>
      </c>
      <c r="D732" s="104">
        <f>SUMIFS(MACROS!P:P,MACROS!$C:$C,$B732)+SUMIFS(MACROS!P:P,MACROS!$C:$C,"CH.VM.SHDTSET")</f>
        <v>0</v>
      </c>
      <c r="E732" t="s">
        <v>8</v>
      </c>
      <c r="F732" s="48">
        <f>VLOOKUP(B732,MACROS!C:T,5,FALSE)</f>
        <v>165</v>
      </c>
      <c r="G732" s="104">
        <f>SUMIFS(MACROS!P:P,MACROS!C:C,B732)</f>
        <v>0</v>
      </c>
      <c r="H732" s="48">
        <f t="shared" si="41"/>
        <v>0</v>
      </c>
      <c r="I732" s="37">
        <f>INFO!$D$6</f>
        <v>0</v>
      </c>
      <c r="J732" s="37">
        <f>INFO!$D$7</f>
        <v>0</v>
      </c>
      <c r="K732" s="37">
        <f>INFO!$D$8</f>
        <v>0</v>
      </c>
      <c r="L732" s="37">
        <f>INFO!$D$9</f>
        <v>0</v>
      </c>
      <c r="M732" s="37">
        <f>INFO!$D$10</f>
        <v>0</v>
      </c>
      <c r="N732" s="37">
        <f>INFO!$D$11</f>
        <v>0</v>
      </c>
      <c r="O732" s="37">
        <f>INFO!$D$13</f>
        <v>0</v>
      </c>
      <c r="P732" s="37">
        <f>INFO!$D$14</f>
        <v>0</v>
      </c>
      <c r="Q732" s="37">
        <f>INFO!$D$15</f>
        <v>0</v>
      </c>
      <c r="R732" s="53">
        <f>INFO!$D$17</f>
        <v>0</v>
      </c>
      <c r="S732" s="37">
        <f>INFO!$D$18</f>
        <v>0</v>
      </c>
      <c r="T732" s="37">
        <f>INFO!$D$19</f>
        <v>0</v>
      </c>
      <c r="U732" s="37">
        <f>INFO!$D$22</f>
        <v>0</v>
      </c>
      <c r="V732" s="37">
        <f>INFO!$D$23</f>
        <v>0</v>
      </c>
      <c r="W732" s="37">
        <f>INFO!$D$24</f>
        <v>0</v>
      </c>
      <c r="X732" s="37">
        <f>INFO!$D$25</f>
        <v>0</v>
      </c>
      <c r="Y732" s="37">
        <f>INFO!$D$26</f>
        <v>0</v>
      </c>
      <c r="Z732" s="37">
        <f>INFO!$D$27</f>
        <v>0</v>
      </c>
      <c r="AA732" s="37">
        <f>INFO!$D$28</f>
        <v>0</v>
      </c>
      <c r="AB732" s="37">
        <f>INFO!$D$29</f>
        <v>0</v>
      </c>
      <c r="AC732" s="54">
        <f>INFO!$J$10</f>
        <v>3812.0250000000001</v>
      </c>
      <c r="AD732" s="37">
        <f>INFO!$J$9</f>
        <v>45.75</v>
      </c>
      <c r="AE732" s="37">
        <f t="shared" ref="AE732:AE744" si="44">IF($G$730&gt;0,10*$G$730/D732,0)</f>
        <v>0</v>
      </c>
    </row>
    <row r="733" spans="1:31">
      <c r="A733" s="37" t="s">
        <v>526</v>
      </c>
      <c r="B733" s="42" t="s">
        <v>307</v>
      </c>
      <c r="C733" s="83">
        <v>10133</v>
      </c>
      <c r="D733" s="104">
        <f>SUMIFS(MACROS!P:P,MACROS!$C:$C,$B733)+SUMIFS(MACROS!P:P,MACROS!$C:$C,"CH.VM.SHDTSET")</f>
        <v>0</v>
      </c>
      <c r="E733" t="s">
        <v>8</v>
      </c>
      <c r="F733" s="48">
        <f>VLOOKUP(B733,MACROS!C:T,5,FALSE)</f>
        <v>156</v>
      </c>
      <c r="G733" s="104">
        <f>SUMIFS(MACROS!P:P,MACROS!C:C,B733)</f>
        <v>0</v>
      </c>
      <c r="H733" s="48">
        <f t="shared" si="41"/>
        <v>0</v>
      </c>
      <c r="I733" s="37">
        <f>INFO!$D$6</f>
        <v>0</v>
      </c>
      <c r="J733" s="37">
        <f>INFO!$D$7</f>
        <v>0</v>
      </c>
      <c r="K733" s="37">
        <f>INFO!$D$8</f>
        <v>0</v>
      </c>
      <c r="L733" s="37">
        <f>INFO!$D$9</f>
        <v>0</v>
      </c>
      <c r="M733" s="37">
        <f>INFO!$D$10</f>
        <v>0</v>
      </c>
      <c r="N733" s="37">
        <f>INFO!$D$11</f>
        <v>0</v>
      </c>
      <c r="O733" s="37">
        <f>INFO!$D$13</f>
        <v>0</v>
      </c>
      <c r="P733" s="37">
        <f>INFO!$D$14</f>
        <v>0</v>
      </c>
      <c r="Q733" s="37">
        <f>INFO!$D$15</f>
        <v>0</v>
      </c>
      <c r="R733" s="53">
        <f>INFO!$D$17</f>
        <v>0</v>
      </c>
      <c r="S733" s="37">
        <f>INFO!$D$18</f>
        <v>0</v>
      </c>
      <c r="T733" s="37">
        <f>INFO!$D$19</f>
        <v>0</v>
      </c>
      <c r="U733" s="37">
        <f>INFO!$D$22</f>
        <v>0</v>
      </c>
      <c r="V733" s="37">
        <f>INFO!$D$23</f>
        <v>0</v>
      </c>
      <c r="W733" s="37">
        <f>INFO!$D$24</f>
        <v>0</v>
      </c>
      <c r="X733" s="37">
        <f>INFO!$D$25</f>
        <v>0</v>
      </c>
      <c r="Y733" s="37">
        <f>INFO!$D$26</f>
        <v>0</v>
      </c>
      <c r="Z733" s="37">
        <f>INFO!$D$27</f>
        <v>0</v>
      </c>
      <c r="AA733" s="37">
        <f>INFO!$D$28</f>
        <v>0</v>
      </c>
      <c r="AB733" s="37">
        <f>INFO!$D$29</f>
        <v>0</v>
      </c>
      <c r="AC733" s="54">
        <f>INFO!$J$10</f>
        <v>3812.0250000000001</v>
      </c>
      <c r="AD733" s="37">
        <f>INFO!$J$9</f>
        <v>45.75</v>
      </c>
      <c r="AE733" s="37">
        <f t="shared" si="44"/>
        <v>0</v>
      </c>
    </row>
    <row r="734" spans="1:31">
      <c r="A734" t="s">
        <v>527</v>
      </c>
      <c r="B734" s="42" t="s">
        <v>309</v>
      </c>
      <c r="C734" s="83">
        <v>10133</v>
      </c>
      <c r="D734" s="104">
        <f>SUMIFS(MACROS!P:P,MACROS!$C:$C,$B734)+SUMIFS(MACROS!P:P,MACROS!$C:$C,"CH.VM.SHDTSET")</f>
        <v>0</v>
      </c>
      <c r="E734" t="s">
        <v>8</v>
      </c>
      <c r="F734" s="48">
        <f>VLOOKUP(B734,MACROS!C:T,5,FALSE)</f>
        <v>157.5</v>
      </c>
      <c r="G734" s="104">
        <f>SUMIFS(MACROS!P:P,MACROS!C:C,B734)</f>
        <v>0</v>
      </c>
      <c r="H734" s="48">
        <f t="shared" si="41"/>
        <v>0</v>
      </c>
      <c r="I734" s="37">
        <f>INFO!$D$6</f>
        <v>0</v>
      </c>
      <c r="J734" s="37">
        <f>INFO!$D$7</f>
        <v>0</v>
      </c>
      <c r="K734" s="37">
        <f>INFO!$D$8</f>
        <v>0</v>
      </c>
      <c r="L734" s="37">
        <f>INFO!$D$9</f>
        <v>0</v>
      </c>
      <c r="M734" s="37">
        <f>INFO!$D$10</f>
        <v>0</v>
      </c>
      <c r="N734" s="37">
        <f>INFO!$D$11</f>
        <v>0</v>
      </c>
      <c r="O734" s="37">
        <f>INFO!$D$13</f>
        <v>0</v>
      </c>
      <c r="P734" s="37">
        <f>INFO!$D$14</f>
        <v>0</v>
      </c>
      <c r="Q734" s="37">
        <f>INFO!$D$15</f>
        <v>0</v>
      </c>
      <c r="R734" s="53">
        <f>INFO!$D$17</f>
        <v>0</v>
      </c>
      <c r="S734" s="37">
        <f>INFO!$D$18</f>
        <v>0</v>
      </c>
      <c r="T734" s="37">
        <f>INFO!$D$19</f>
        <v>0</v>
      </c>
      <c r="U734" s="37">
        <f>INFO!$D$22</f>
        <v>0</v>
      </c>
      <c r="V734" s="37">
        <f>INFO!$D$23</f>
        <v>0</v>
      </c>
      <c r="W734" s="37">
        <f>INFO!$D$24</f>
        <v>0</v>
      </c>
      <c r="X734" s="37">
        <f>INFO!$D$25</f>
        <v>0</v>
      </c>
      <c r="Y734" s="37">
        <f>INFO!$D$26</f>
        <v>0</v>
      </c>
      <c r="Z734" s="37">
        <f>INFO!$D$27</f>
        <v>0</v>
      </c>
      <c r="AA734" s="37">
        <f>INFO!$D$28</f>
        <v>0</v>
      </c>
      <c r="AB734" s="37">
        <f>INFO!$D$29</f>
        <v>0</v>
      </c>
      <c r="AC734" s="54">
        <f>INFO!$J$10</f>
        <v>3812.0250000000001</v>
      </c>
      <c r="AD734" s="37">
        <f>INFO!$J$9</f>
        <v>45.75</v>
      </c>
      <c r="AE734" s="37">
        <f t="shared" si="44"/>
        <v>0</v>
      </c>
    </row>
    <row r="735" spans="1:31">
      <c r="A735" t="s">
        <v>528</v>
      </c>
      <c r="B735" s="42" t="s">
        <v>311</v>
      </c>
      <c r="C735" s="83">
        <v>10133</v>
      </c>
      <c r="D735" s="104">
        <f>SUMIFS(MACROS!P:P,MACROS!$C:$C,$B735)+SUMIFS(MACROS!P:P,MACROS!$C:$C,"CH.VM.SHDTSET")</f>
        <v>0</v>
      </c>
      <c r="E735" t="s">
        <v>8</v>
      </c>
      <c r="F735" s="48">
        <f>VLOOKUP(B735,MACROS!C:T,5,FALSE)</f>
        <v>191.5</v>
      </c>
      <c r="G735" s="104">
        <f>SUMIFS(MACROS!P:P,MACROS!C:C,B735)</f>
        <v>0</v>
      </c>
      <c r="H735" s="48">
        <f t="shared" si="41"/>
        <v>0</v>
      </c>
      <c r="I735" s="37">
        <f>INFO!$D$6</f>
        <v>0</v>
      </c>
      <c r="J735" s="37">
        <f>INFO!$D$7</f>
        <v>0</v>
      </c>
      <c r="K735" s="37">
        <f>INFO!$D$8</f>
        <v>0</v>
      </c>
      <c r="L735" s="37">
        <f>INFO!$D$9</f>
        <v>0</v>
      </c>
      <c r="M735" s="37">
        <f>INFO!$D$10</f>
        <v>0</v>
      </c>
      <c r="N735" s="37">
        <f>INFO!$D$11</f>
        <v>0</v>
      </c>
      <c r="O735" s="37">
        <f>INFO!$D$13</f>
        <v>0</v>
      </c>
      <c r="P735" s="37">
        <f>INFO!$D$14</f>
        <v>0</v>
      </c>
      <c r="Q735" s="37">
        <f>INFO!$D$15</f>
        <v>0</v>
      </c>
      <c r="R735" s="53">
        <f>INFO!$D$17</f>
        <v>0</v>
      </c>
      <c r="S735" s="37">
        <f>INFO!$D$18</f>
        <v>0</v>
      </c>
      <c r="T735" s="37">
        <f>INFO!$D$19</f>
        <v>0</v>
      </c>
      <c r="U735" s="37">
        <f>INFO!$D$22</f>
        <v>0</v>
      </c>
      <c r="V735" s="37">
        <f>INFO!$D$23</f>
        <v>0</v>
      </c>
      <c r="W735" s="37">
        <f>INFO!$D$24</f>
        <v>0</v>
      </c>
      <c r="X735" s="37">
        <f>INFO!$D$25</f>
        <v>0</v>
      </c>
      <c r="Y735" s="37">
        <f>INFO!$D$26</f>
        <v>0</v>
      </c>
      <c r="Z735" s="37">
        <f>INFO!$D$27</f>
        <v>0</v>
      </c>
      <c r="AA735" s="37">
        <f>INFO!$D$28</f>
        <v>0</v>
      </c>
      <c r="AB735" s="37">
        <f>INFO!$D$29</f>
        <v>0</v>
      </c>
      <c r="AC735" s="54">
        <f>INFO!$J$10</f>
        <v>3812.0250000000001</v>
      </c>
      <c r="AD735" s="37">
        <f>INFO!$J$9</f>
        <v>45.75</v>
      </c>
      <c r="AE735" s="37">
        <f t="shared" si="44"/>
        <v>0</v>
      </c>
    </row>
    <row r="736" spans="1:31">
      <c r="A736" t="s">
        <v>529</v>
      </c>
      <c r="B736" s="42" t="s">
        <v>313</v>
      </c>
      <c r="C736" s="83">
        <v>10133</v>
      </c>
      <c r="D736" s="104">
        <f>SUMIFS(MACROS!P:P,MACROS!$C:$C,$B736)+SUMIFS(MACROS!P:P,MACROS!$C:$C,"CH.VM.SHDTSET")</f>
        <v>0</v>
      </c>
      <c r="E736" t="s">
        <v>8</v>
      </c>
      <c r="F736" s="48">
        <f>VLOOKUP(B736,MACROS!C:T,5,FALSE)</f>
        <v>148</v>
      </c>
      <c r="G736" s="104">
        <f>SUMIFS(MACROS!P:P,MACROS!C:C,B736)</f>
        <v>0</v>
      </c>
      <c r="H736" s="48">
        <f t="shared" si="41"/>
        <v>0</v>
      </c>
      <c r="I736" s="37">
        <f>INFO!$D$6</f>
        <v>0</v>
      </c>
      <c r="J736" s="37">
        <f>INFO!$D$7</f>
        <v>0</v>
      </c>
      <c r="K736" s="37">
        <f>INFO!$D$8</f>
        <v>0</v>
      </c>
      <c r="L736" s="37">
        <f>INFO!$D$9</f>
        <v>0</v>
      </c>
      <c r="M736" s="37">
        <f>INFO!$D$10</f>
        <v>0</v>
      </c>
      <c r="N736" s="37">
        <f>INFO!$D$11</f>
        <v>0</v>
      </c>
      <c r="O736" s="37">
        <f>INFO!$D$13</f>
        <v>0</v>
      </c>
      <c r="P736" s="37">
        <f>INFO!$D$14</f>
        <v>0</v>
      </c>
      <c r="Q736" s="37">
        <f>INFO!$D$15</f>
        <v>0</v>
      </c>
      <c r="R736" s="53">
        <f>INFO!$D$17</f>
        <v>0</v>
      </c>
      <c r="S736" s="37">
        <f>INFO!$D$18</f>
        <v>0</v>
      </c>
      <c r="T736" s="37">
        <f>INFO!$D$19</f>
        <v>0</v>
      </c>
      <c r="U736" s="37">
        <f>INFO!$D$22</f>
        <v>0</v>
      </c>
      <c r="V736" s="37">
        <f>INFO!$D$23</f>
        <v>0</v>
      </c>
      <c r="W736" s="37">
        <f>INFO!$D$24</f>
        <v>0</v>
      </c>
      <c r="X736" s="37">
        <f>INFO!$D$25</f>
        <v>0</v>
      </c>
      <c r="Y736" s="37">
        <f>INFO!$D$26</f>
        <v>0</v>
      </c>
      <c r="Z736" s="37">
        <f>INFO!$D$27</f>
        <v>0</v>
      </c>
      <c r="AA736" s="37">
        <f>INFO!$D$28</f>
        <v>0</v>
      </c>
      <c r="AB736" s="37">
        <f>INFO!$D$29</f>
        <v>0</v>
      </c>
      <c r="AC736" s="54">
        <f>INFO!$J$10</f>
        <v>3812.0250000000001</v>
      </c>
      <c r="AD736" s="37">
        <f>INFO!$J$9</f>
        <v>45.75</v>
      </c>
      <c r="AE736" s="37">
        <f t="shared" si="44"/>
        <v>0</v>
      </c>
    </row>
    <row r="737" spans="1:31">
      <c r="A737" t="s">
        <v>530</v>
      </c>
      <c r="B737" s="42" t="s">
        <v>315</v>
      </c>
      <c r="C737" s="83">
        <v>10133</v>
      </c>
      <c r="D737" s="104">
        <f>SUMIFS(MACROS!P:P,MACROS!$C:$C,$B737)+SUMIFS(MACROS!P:P,MACROS!$C:$C,"CH.VM.SHDTSET")</f>
        <v>0</v>
      </c>
      <c r="E737" t="s">
        <v>8</v>
      </c>
      <c r="F737" s="48">
        <f>VLOOKUP(B737,MACROS!C:T,5,FALSE)</f>
        <v>154.5</v>
      </c>
      <c r="G737" s="104">
        <f>SUMIFS(MACROS!P:P,MACROS!C:C,B737)</f>
        <v>0</v>
      </c>
      <c r="H737" s="48">
        <f t="shared" si="41"/>
        <v>0</v>
      </c>
      <c r="I737" s="37">
        <f>INFO!$D$6</f>
        <v>0</v>
      </c>
      <c r="J737" s="37">
        <f>INFO!$D$7</f>
        <v>0</v>
      </c>
      <c r="K737" s="37">
        <f>INFO!$D$8</f>
        <v>0</v>
      </c>
      <c r="L737" s="37">
        <f>INFO!$D$9</f>
        <v>0</v>
      </c>
      <c r="M737" s="37">
        <f>INFO!$D$10</f>
        <v>0</v>
      </c>
      <c r="N737" s="37">
        <f>INFO!$D$11</f>
        <v>0</v>
      </c>
      <c r="O737" s="37">
        <f>INFO!$D$13</f>
        <v>0</v>
      </c>
      <c r="P737" s="37">
        <f>INFO!$D$14</f>
        <v>0</v>
      </c>
      <c r="Q737" s="37">
        <f>INFO!$D$15</f>
        <v>0</v>
      </c>
      <c r="R737" s="53">
        <f>INFO!$D$17</f>
        <v>0</v>
      </c>
      <c r="S737" s="37">
        <f>INFO!$D$18</f>
        <v>0</v>
      </c>
      <c r="T737" s="37">
        <f>INFO!$D$19</f>
        <v>0</v>
      </c>
      <c r="U737" s="37">
        <f>INFO!$D$22</f>
        <v>0</v>
      </c>
      <c r="V737" s="37">
        <f>INFO!$D$23</f>
        <v>0</v>
      </c>
      <c r="W737" s="37">
        <f>INFO!$D$24</f>
        <v>0</v>
      </c>
      <c r="X737" s="37">
        <f>INFO!$D$25</f>
        <v>0</v>
      </c>
      <c r="Y737" s="37">
        <f>INFO!$D$26</f>
        <v>0</v>
      </c>
      <c r="Z737" s="37">
        <f>INFO!$D$27</f>
        <v>0</v>
      </c>
      <c r="AA737" s="37">
        <f>INFO!$D$28</f>
        <v>0</v>
      </c>
      <c r="AB737" s="37">
        <f>INFO!$D$29</f>
        <v>0</v>
      </c>
      <c r="AC737" s="54">
        <f>INFO!$J$10</f>
        <v>3812.0250000000001</v>
      </c>
      <c r="AD737" s="37">
        <f>INFO!$J$9</f>
        <v>45.75</v>
      </c>
      <c r="AE737" s="37">
        <f t="shared" si="44"/>
        <v>0</v>
      </c>
    </row>
    <row r="738" spans="1:31">
      <c r="A738" t="s">
        <v>531</v>
      </c>
      <c r="B738" s="42" t="s">
        <v>317</v>
      </c>
      <c r="C738" s="83">
        <v>10133</v>
      </c>
      <c r="D738" s="104">
        <f>SUMIFS(MACROS!P:P,MACROS!$C:$C,$B738)+SUMIFS(MACROS!P:P,MACROS!$C:$C,"CH.VM.SHDTSET")</f>
        <v>0</v>
      </c>
      <c r="E738" t="s">
        <v>8</v>
      </c>
      <c r="F738" s="48">
        <f>VLOOKUP(B738,MACROS!C:T,5,FALSE)</f>
        <v>143</v>
      </c>
      <c r="G738" s="104">
        <f>SUMIFS(MACROS!P:P,MACROS!C:C,B738)</f>
        <v>0</v>
      </c>
      <c r="H738" s="48">
        <f t="shared" si="41"/>
        <v>0</v>
      </c>
      <c r="I738" s="37">
        <f>INFO!$D$6</f>
        <v>0</v>
      </c>
      <c r="J738" s="37">
        <f>INFO!$D$7</f>
        <v>0</v>
      </c>
      <c r="K738" s="37">
        <f>INFO!$D$8</f>
        <v>0</v>
      </c>
      <c r="L738" s="37">
        <f>INFO!$D$9</f>
        <v>0</v>
      </c>
      <c r="M738" s="37">
        <f>INFO!$D$10</f>
        <v>0</v>
      </c>
      <c r="N738" s="37">
        <f>INFO!$D$11</f>
        <v>0</v>
      </c>
      <c r="O738" s="37">
        <f>INFO!$D$13</f>
        <v>0</v>
      </c>
      <c r="P738" s="37">
        <f>INFO!$D$14</f>
        <v>0</v>
      </c>
      <c r="Q738" s="37">
        <f>INFO!$D$15</f>
        <v>0</v>
      </c>
      <c r="R738" s="53">
        <f>INFO!$D$17</f>
        <v>0</v>
      </c>
      <c r="S738" s="37">
        <f>INFO!$D$18</f>
        <v>0</v>
      </c>
      <c r="T738" s="37">
        <f>INFO!$D$19</f>
        <v>0</v>
      </c>
      <c r="U738" s="37">
        <f>INFO!$D$22</f>
        <v>0</v>
      </c>
      <c r="V738" s="37">
        <f>INFO!$D$23</f>
        <v>0</v>
      </c>
      <c r="W738" s="37">
        <f>INFO!$D$24</f>
        <v>0</v>
      </c>
      <c r="X738" s="37">
        <f>INFO!$D$25</f>
        <v>0</v>
      </c>
      <c r="Y738" s="37">
        <f>INFO!$D$26</f>
        <v>0</v>
      </c>
      <c r="Z738" s="37">
        <f>INFO!$D$27</f>
        <v>0</v>
      </c>
      <c r="AA738" s="37">
        <f>INFO!$D$28</f>
        <v>0</v>
      </c>
      <c r="AB738" s="37">
        <f>INFO!$D$29</f>
        <v>0</v>
      </c>
      <c r="AC738" s="54">
        <f>INFO!$J$10</f>
        <v>3812.0250000000001</v>
      </c>
      <c r="AD738" s="37">
        <f>INFO!$J$9</f>
        <v>45.75</v>
      </c>
      <c r="AE738" s="37">
        <f t="shared" si="44"/>
        <v>0</v>
      </c>
    </row>
    <row r="739" spans="1:31">
      <c r="A739" t="s">
        <v>532</v>
      </c>
      <c r="B739" s="42" t="s">
        <v>319</v>
      </c>
      <c r="C739" s="83">
        <v>10133</v>
      </c>
      <c r="D739" s="104">
        <f>SUMIFS(MACROS!P:P,MACROS!$C:$C,$B739)+SUMIFS(MACROS!P:P,MACROS!$C:$C,"CH.VM.SHDTSET")</f>
        <v>0</v>
      </c>
      <c r="E739" t="s">
        <v>8</v>
      </c>
      <c r="F739" s="48">
        <f>VLOOKUP(B739,MACROS!C:T,5,FALSE)</f>
        <v>174.5</v>
      </c>
      <c r="G739" s="104">
        <f>SUMIFS(MACROS!P:P,MACROS!C:C,B739)</f>
        <v>0</v>
      </c>
      <c r="H739" s="48">
        <f t="shared" si="41"/>
        <v>0</v>
      </c>
      <c r="I739" s="37">
        <f>INFO!$D$6</f>
        <v>0</v>
      </c>
      <c r="J739" s="37">
        <f>INFO!$D$7</f>
        <v>0</v>
      </c>
      <c r="K739" s="37">
        <f>INFO!$D$8</f>
        <v>0</v>
      </c>
      <c r="L739" s="37">
        <f>INFO!$D$9</f>
        <v>0</v>
      </c>
      <c r="M739" s="37">
        <f>INFO!$D$10</f>
        <v>0</v>
      </c>
      <c r="N739" s="37">
        <f>INFO!$D$11</f>
        <v>0</v>
      </c>
      <c r="O739" s="37">
        <f>INFO!$D$13</f>
        <v>0</v>
      </c>
      <c r="P739" s="37">
        <f>INFO!$D$14</f>
        <v>0</v>
      </c>
      <c r="Q739" s="37">
        <f>INFO!$D$15</f>
        <v>0</v>
      </c>
      <c r="R739" s="53">
        <f>INFO!$D$17</f>
        <v>0</v>
      </c>
      <c r="S739" s="37">
        <f>INFO!$D$18</f>
        <v>0</v>
      </c>
      <c r="T739" s="37">
        <f>INFO!$D$19</f>
        <v>0</v>
      </c>
      <c r="U739" s="37">
        <f>INFO!$D$22</f>
        <v>0</v>
      </c>
      <c r="V739" s="37">
        <f>INFO!$D$23</f>
        <v>0</v>
      </c>
      <c r="W739" s="37">
        <f>INFO!$D$24</f>
        <v>0</v>
      </c>
      <c r="X739" s="37">
        <f>INFO!$D$25</f>
        <v>0</v>
      </c>
      <c r="Y739" s="37">
        <f>INFO!$D$26</f>
        <v>0</v>
      </c>
      <c r="Z739" s="37">
        <f>INFO!$D$27</f>
        <v>0</v>
      </c>
      <c r="AA739" s="37">
        <f>INFO!$D$28</f>
        <v>0</v>
      </c>
      <c r="AB739" s="37">
        <f>INFO!$D$29</f>
        <v>0</v>
      </c>
      <c r="AC739" s="54">
        <f>INFO!$J$10</f>
        <v>3812.0250000000001</v>
      </c>
      <c r="AD739" s="37">
        <f>INFO!$J$9</f>
        <v>45.75</v>
      </c>
      <c r="AE739" s="37">
        <f t="shared" si="44"/>
        <v>0</v>
      </c>
    </row>
    <row r="740" spans="1:31">
      <c r="A740" t="s">
        <v>533</v>
      </c>
      <c r="B740" s="42" t="s">
        <v>321</v>
      </c>
      <c r="C740" s="83">
        <v>10133</v>
      </c>
      <c r="D740" s="104">
        <f>SUMIFS(MACROS!P:P,MACROS!$C:$C,$B740)+SUMIFS(MACROS!P:P,MACROS!$C:$C,"CH.VM.SHDTSET")</f>
        <v>0</v>
      </c>
      <c r="E740" t="s">
        <v>8</v>
      </c>
      <c r="F740" s="48">
        <f>VLOOKUP(B740,MACROS!C:T,5,FALSE)</f>
        <v>138</v>
      </c>
      <c r="G740" s="104">
        <f>SUMIFS(MACROS!P:P,MACROS!C:C,B740)</f>
        <v>0</v>
      </c>
      <c r="H740" s="48">
        <f t="shared" si="41"/>
        <v>0</v>
      </c>
      <c r="I740" s="37">
        <f>INFO!$D$6</f>
        <v>0</v>
      </c>
      <c r="J740" s="37">
        <f>INFO!$D$7</f>
        <v>0</v>
      </c>
      <c r="K740" s="37">
        <f>INFO!$D$8</f>
        <v>0</v>
      </c>
      <c r="L740" s="37">
        <f>INFO!$D$9</f>
        <v>0</v>
      </c>
      <c r="M740" s="37">
        <f>INFO!$D$10</f>
        <v>0</v>
      </c>
      <c r="N740" s="37">
        <f>INFO!$D$11</f>
        <v>0</v>
      </c>
      <c r="O740" s="37">
        <f>INFO!$D$13</f>
        <v>0</v>
      </c>
      <c r="P740" s="37">
        <f>INFO!$D$14</f>
        <v>0</v>
      </c>
      <c r="Q740" s="37">
        <f>INFO!$D$15</f>
        <v>0</v>
      </c>
      <c r="R740" s="53">
        <f>INFO!$D$17</f>
        <v>0</v>
      </c>
      <c r="S740" s="37">
        <f>INFO!$D$18</f>
        <v>0</v>
      </c>
      <c r="T740" s="37">
        <f>INFO!$D$19</f>
        <v>0</v>
      </c>
      <c r="U740" s="37">
        <f>INFO!$D$22</f>
        <v>0</v>
      </c>
      <c r="V740" s="37">
        <f>INFO!$D$23</f>
        <v>0</v>
      </c>
      <c r="W740" s="37">
        <f>INFO!$D$24</f>
        <v>0</v>
      </c>
      <c r="X740" s="37">
        <f>INFO!$D$25</f>
        <v>0</v>
      </c>
      <c r="Y740" s="37">
        <f>INFO!$D$26</f>
        <v>0</v>
      </c>
      <c r="Z740" s="37">
        <f>INFO!$D$27</f>
        <v>0</v>
      </c>
      <c r="AA740" s="37">
        <f>INFO!$D$28</f>
        <v>0</v>
      </c>
      <c r="AB740" s="37">
        <f>INFO!$D$29</f>
        <v>0</v>
      </c>
      <c r="AC740" s="54">
        <f>INFO!$J$10</f>
        <v>3812.0250000000001</v>
      </c>
      <c r="AD740" s="37">
        <f>INFO!$J$9</f>
        <v>45.75</v>
      </c>
      <c r="AE740" s="37">
        <f t="shared" si="44"/>
        <v>0</v>
      </c>
    </row>
    <row r="741" spans="1:31">
      <c r="A741" t="s">
        <v>534</v>
      </c>
      <c r="B741" s="42" t="s">
        <v>323</v>
      </c>
      <c r="C741" s="83">
        <v>10133</v>
      </c>
      <c r="D741" s="104">
        <f>SUMIFS(MACROS!P:P,MACROS!$C:$C,$B741)+SUMIFS(MACROS!P:P,MACROS!$C:$C,"CH.VM.SHDTSET")</f>
        <v>0</v>
      </c>
      <c r="E741" t="s">
        <v>8</v>
      </c>
      <c r="F741" s="48">
        <f>VLOOKUP(B741,MACROS!C:T,5,FALSE)</f>
        <v>154</v>
      </c>
      <c r="G741" s="104">
        <f>SUMIFS(MACROS!P:P,MACROS!C:C,B741)</f>
        <v>0</v>
      </c>
      <c r="H741" s="48">
        <f t="shared" si="41"/>
        <v>0</v>
      </c>
      <c r="I741" s="37">
        <f>INFO!$D$6</f>
        <v>0</v>
      </c>
      <c r="J741" s="37">
        <f>INFO!$D$7</f>
        <v>0</v>
      </c>
      <c r="K741" s="37">
        <f>INFO!$D$8</f>
        <v>0</v>
      </c>
      <c r="L741" s="37">
        <f>INFO!$D$9</f>
        <v>0</v>
      </c>
      <c r="M741" s="37">
        <f>INFO!$D$10</f>
        <v>0</v>
      </c>
      <c r="N741" s="37">
        <f>INFO!$D$11</f>
        <v>0</v>
      </c>
      <c r="O741" s="37">
        <f>INFO!$D$13</f>
        <v>0</v>
      </c>
      <c r="P741" s="37">
        <f>INFO!$D$14</f>
        <v>0</v>
      </c>
      <c r="Q741" s="37">
        <f>INFO!$D$15</f>
        <v>0</v>
      </c>
      <c r="R741" s="53">
        <f>INFO!$D$17</f>
        <v>0</v>
      </c>
      <c r="S741" s="37">
        <f>INFO!$D$18</f>
        <v>0</v>
      </c>
      <c r="T741" s="37">
        <f>INFO!$D$19</f>
        <v>0</v>
      </c>
      <c r="U741" s="37">
        <f>INFO!$D$22</f>
        <v>0</v>
      </c>
      <c r="V741" s="37">
        <f>INFO!$D$23</f>
        <v>0</v>
      </c>
      <c r="W741" s="37">
        <f>INFO!$D$24</f>
        <v>0</v>
      </c>
      <c r="X741" s="37">
        <f>INFO!$D$25</f>
        <v>0</v>
      </c>
      <c r="Y741" s="37">
        <f>INFO!$D$26</f>
        <v>0</v>
      </c>
      <c r="Z741" s="37">
        <f>INFO!$D$27</f>
        <v>0</v>
      </c>
      <c r="AA741" s="37">
        <f>INFO!$D$28</f>
        <v>0</v>
      </c>
      <c r="AB741" s="37">
        <f>INFO!$D$29</f>
        <v>0</v>
      </c>
      <c r="AC741" s="54">
        <f>INFO!$J$10</f>
        <v>3812.0250000000001</v>
      </c>
      <c r="AD741" s="37">
        <f>INFO!$J$9</f>
        <v>45.75</v>
      </c>
      <c r="AE741" s="37">
        <f t="shared" si="44"/>
        <v>0</v>
      </c>
    </row>
    <row r="742" spans="1:31">
      <c r="A742" t="s">
        <v>535</v>
      </c>
      <c r="B742" s="42" t="s">
        <v>325</v>
      </c>
      <c r="C742" s="83">
        <v>10133</v>
      </c>
      <c r="D742" s="104">
        <f>SUMIFS(MACROS!P:P,MACROS!$C:$C,$B742)+SUMIFS(MACROS!P:P,MACROS!$C:$C,"CH.VM.SHDTSET")</f>
        <v>0</v>
      </c>
      <c r="E742" t="s">
        <v>8</v>
      </c>
      <c r="F742" s="48">
        <f>VLOOKUP(B742,MACROS!C:T,5,FALSE)</f>
        <v>196.5</v>
      </c>
      <c r="G742" s="104">
        <f>SUMIFS(MACROS!P:P,MACROS!C:C,B742)</f>
        <v>0</v>
      </c>
      <c r="H742" s="48">
        <f t="shared" si="41"/>
        <v>0</v>
      </c>
      <c r="I742" s="37">
        <f>INFO!$D$6</f>
        <v>0</v>
      </c>
      <c r="J742" s="37">
        <f>INFO!$D$7</f>
        <v>0</v>
      </c>
      <c r="K742" s="37">
        <f>INFO!$D$8</f>
        <v>0</v>
      </c>
      <c r="L742" s="37">
        <f>INFO!$D$9</f>
        <v>0</v>
      </c>
      <c r="M742" s="37">
        <f>INFO!$D$10</f>
        <v>0</v>
      </c>
      <c r="N742" s="37">
        <f>INFO!$D$11</f>
        <v>0</v>
      </c>
      <c r="O742" s="37">
        <f>INFO!$D$13</f>
        <v>0</v>
      </c>
      <c r="P742" s="37">
        <f>INFO!$D$14</f>
        <v>0</v>
      </c>
      <c r="Q742" s="37">
        <f>INFO!$D$15</f>
        <v>0</v>
      </c>
      <c r="R742" s="53">
        <f>INFO!$D$17</f>
        <v>0</v>
      </c>
      <c r="S742" s="37">
        <f>INFO!$D$18</f>
        <v>0</v>
      </c>
      <c r="T742" s="37">
        <f>INFO!$D$19</f>
        <v>0</v>
      </c>
      <c r="U742" s="37">
        <f>INFO!$D$22</f>
        <v>0</v>
      </c>
      <c r="V742" s="37">
        <f>INFO!$D$23</f>
        <v>0</v>
      </c>
      <c r="W742" s="37">
        <f>INFO!$D$24</f>
        <v>0</v>
      </c>
      <c r="X742" s="37">
        <f>INFO!$D$25</f>
        <v>0</v>
      </c>
      <c r="Y742" s="37">
        <f>INFO!$D$26</f>
        <v>0</v>
      </c>
      <c r="Z742" s="37">
        <f>INFO!$D$27</f>
        <v>0</v>
      </c>
      <c r="AA742" s="37">
        <f>INFO!$D$28</f>
        <v>0</v>
      </c>
      <c r="AB742" s="37">
        <f>INFO!$D$29</f>
        <v>0</v>
      </c>
      <c r="AC742" s="54">
        <f>INFO!$J$10</f>
        <v>3812.0250000000001</v>
      </c>
      <c r="AD742" s="37">
        <f>INFO!$J$9</f>
        <v>45.75</v>
      </c>
      <c r="AE742" s="37">
        <f t="shared" si="44"/>
        <v>0</v>
      </c>
    </row>
    <row r="743" spans="1:31">
      <c r="A743" t="s">
        <v>536</v>
      </c>
      <c r="B743" s="42" t="s">
        <v>327</v>
      </c>
      <c r="C743" s="83">
        <v>10133</v>
      </c>
      <c r="D743" s="104">
        <f>SUMIFS(MACROS!P:P,MACROS!$C:$C,$B743)+SUMIFS(MACROS!P:P,MACROS!$C:$C,"CH.VM.SHDTSET")</f>
        <v>0</v>
      </c>
      <c r="E743" t="s">
        <v>8</v>
      </c>
      <c r="F743" s="48">
        <f>VLOOKUP(B743,MACROS!C:T,5,FALSE)</f>
        <v>166</v>
      </c>
      <c r="G743" s="104">
        <f>SUMIFS(MACROS!P:P,MACROS!C:C,B743)</f>
        <v>0</v>
      </c>
      <c r="H743" s="48">
        <f t="shared" si="41"/>
        <v>0</v>
      </c>
      <c r="I743" s="37">
        <f>INFO!$D$6</f>
        <v>0</v>
      </c>
      <c r="J743" s="37">
        <f>INFO!$D$7</f>
        <v>0</v>
      </c>
      <c r="K743" s="37">
        <f>INFO!$D$8</f>
        <v>0</v>
      </c>
      <c r="L743" s="37">
        <f>INFO!$D$9</f>
        <v>0</v>
      </c>
      <c r="M743" s="37">
        <f>INFO!$D$10</f>
        <v>0</v>
      </c>
      <c r="N743" s="37">
        <f>INFO!$D$11</f>
        <v>0</v>
      </c>
      <c r="O743" s="37">
        <f>INFO!$D$13</f>
        <v>0</v>
      </c>
      <c r="P743" s="37">
        <f>INFO!$D$14</f>
        <v>0</v>
      </c>
      <c r="Q743" s="37">
        <f>INFO!$D$15</f>
        <v>0</v>
      </c>
      <c r="R743" s="53">
        <f>INFO!$D$17</f>
        <v>0</v>
      </c>
      <c r="S743" s="37">
        <f>INFO!$D$18</f>
        <v>0</v>
      </c>
      <c r="T743" s="37">
        <f>INFO!$D$19</f>
        <v>0</v>
      </c>
      <c r="U743" s="37">
        <f>INFO!$D$22</f>
        <v>0</v>
      </c>
      <c r="V743" s="37">
        <f>INFO!$D$23</f>
        <v>0</v>
      </c>
      <c r="W743" s="37">
        <f>INFO!$D$24</f>
        <v>0</v>
      </c>
      <c r="X743" s="37">
        <f>INFO!$D$25</f>
        <v>0</v>
      </c>
      <c r="Y743" s="37">
        <f>INFO!$D$26</f>
        <v>0</v>
      </c>
      <c r="Z743" s="37">
        <f>INFO!$D$27</f>
        <v>0</v>
      </c>
      <c r="AA743" s="37">
        <f>INFO!$D$28</f>
        <v>0</v>
      </c>
      <c r="AB743" s="37">
        <f>INFO!$D$29</f>
        <v>0</v>
      </c>
      <c r="AC743" s="54">
        <f>INFO!$J$10</f>
        <v>3812.0250000000001</v>
      </c>
      <c r="AD743" s="37">
        <f>INFO!$J$9</f>
        <v>45.75</v>
      </c>
      <c r="AE743" s="37">
        <f t="shared" si="44"/>
        <v>0</v>
      </c>
    </row>
    <row r="744" spans="1:31">
      <c r="A744" s="37" t="s">
        <v>537</v>
      </c>
      <c r="B744" s="42" t="s">
        <v>329</v>
      </c>
      <c r="C744" s="83">
        <v>10133</v>
      </c>
      <c r="D744" s="104">
        <f>SUMIFS(MACROS!P:P,MACROS!$C:$C,$B744)+SUMIFS(MACROS!P:P,MACROS!$C:$C,"CH.VM.SHDTSET")</f>
        <v>0</v>
      </c>
      <c r="E744" t="s">
        <v>8</v>
      </c>
      <c r="F744" s="48">
        <f>VLOOKUP(B744,MACROS!C:T,5,FALSE)</f>
        <v>177.5</v>
      </c>
      <c r="G744" s="104">
        <f>SUMIFS(MACROS!P:P,MACROS!C:C,B744)</f>
        <v>0</v>
      </c>
      <c r="H744" s="48">
        <f t="shared" si="41"/>
        <v>0</v>
      </c>
      <c r="I744" s="37">
        <f>INFO!$D$6</f>
        <v>0</v>
      </c>
      <c r="J744" s="37">
        <f>INFO!$D$7</f>
        <v>0</v>
      </c>
      <c r="K744" s="37">
        <f>INFO!$D$8</f>
        <v>0</v>
      </c>
      <c r="L744" s="37">
        <f>INFO!$D$9</f>
        <v>0</v>
      </c>
      <c r="M744" s="37">
        <f>INFO!$D$10</f>
        <v>0</v>
      </c>
      <c r="N744" s="37">
        <f>INFO!$D$11</f>
        <v>0</v>
      </c>
      <c r="O744" s="37">
        <f>INFO!$D$13</f>
        <v>0</v>
      </c>
      <c r="P744" s="37">
        <f>INFO!$D$14</f>
        <v>0</v>
      </c>
      <c r="Q744" s="37">
        <f>INFO!$D$15</f>
        <v>0</v>
      </c>
      <c r="R744" s="53">
        <f>INFO!$D$17</f>
        <v>0</v>
      </c>
      <c r="S744" s="37">
        <f>INFO!$D$18</f>
        <v>0</v>
      </c>
      <c r="T744" s="37">
        <f>INFO!$D$19</f>
        <v>0</v>
      </c>
      <c r="U744" s="37">
        <f>INFO!$D$22</f>
        <v>0</v>
      </c>
      <c r="V744" s="37">
        <f>INFO!$D$23</f>
        <v>0</v>
      </c>
      <c r="W744" s="37">
        <f>INFO!$D$24</f>
        <v>0</v>
      </c>
      <c r="X744" s="37">
        <f>INFO!$D$25</f>
        <v>0</v>
      </c>
      <c r="Y744" s="37">
        <f>INFO!$D$26</f>
        <v>0</v>
      </c>
      <c r="Z744" s="37">
        <f>INFO!$D$27</f>
        <v>0</v>
      </c>
      <c r="AA744" s="37">
        <f>INFO!$D$28</f>
        <v>0</v>
      </c>
      <c r="AB744" s="37">
        <f>INFO!$D$29</f>
        <v>0</v>
      </c>
      <c r="AC744" s="54">
        <f>INFO!$J$10</f>
        <v>3812.0250000000001</v>
      </c>
      <c r="AD744" s="37">
        <f>INFO!$J$9</f>
        <v>45.75</v>
      </c>
      <c r="AE744" s="37">
        <f t="shared" si="44"/>
        <v>0</v>
      </c>
    </row>
    <row r="745" spans="1:31">
      <c r="A745" s="91" t="s">
        <v>508</v>
      </c>
      <c r="B745" s="97" t="s">
        <v>270</v>
      </c>
      <c r="C745" s="98">
        <v>10083</v>
      </c>
      <c r="D745" s="103"/>
      <c r="E745" s="91" t="s">
        <v>10</v>
      </c>
      <c r="F745" s="92">
        <f>VLOOKUP(B745,MACROS!C:T,5,FALSE)*1.05</f>
        <v>1770.825</v>
      </c>
      <c r="G745" s="103">
        <f>SUMIFS(MACROS!R:R,MACROS!C:C,B745)</f>
        <v>0</v>
      </c>
      <c r="H745" s="92">
        <f t="shared" si="41"/>
        <v>0</v>
      </c>
      <c r="I745" s="93">
        <f>INFO!$D$6</f>
        <v>0</v>
      </c>
      <c r="J745" s="93">
        <f>INFO!$D$7</f>
        <v>0</v>
      </c>
      <c r="K745" s="93">
        <f>INFO!$D$8</f>
        <v>0</v>
      </c>
      <c r="L745" s="93">
        <f>INFO!$D$9</f>
        <v>0</v>
      </c>
      <c r="M745" s="93">
        <f>INFO!$D$10</f>
        <v>0</v>
      </c>
      <c r="N745" s="93">
        <f>INFO!$D$11</f>
        <v>0</v>
      </c>
      <c r="O745" s="93">
        <f>INFO!$D$13</f>
        <v>0</v>
      </c>
      <c r="P745" s="93">
        <f>INFO!$D$14</f>
        <v>0</v>
      </c>
      <c r="Q745" s="93">
        <f>INFO!$D$15</f>
        <v>0</v>
      </c>
      <c r="R745" s="94">
        <f>INFO!$D$17</f>
        <v>0</v>
      </c>
      <c r="S745" s="93">
        <f>INFO!$D$18</f>
        <v>0</v>
      </c>
      <c r="T745" s="93">
        <f>INFO!$D$19</f>
        <v>0</v>
      </c>
      <c r="U745" s="93">
        <f>INFO!$D$22</f>
        <v>0</v>
      </c>
      <c r="V745" s="93">
        <f>INFO!$D$23</f>
        <v>0</v>
      </c>
      <c r="W745" s="93">
        <f>INFO!$D$24</f>
        <v>0</v>
      </c>
      <c r="X745" s="93">
        <f>INFO!$D$25</f>
        <v>0</v>
      </c>
      <c r="Y745" s="93">
        <f>INFO!$D$26</f>
        <v>0</v>
      </c>
      <c r="Z745" s="93">
        <f>INFO!$D$27</f>
        <v>0</v>
      </c>
      <c r="AA745" s="93">
        <f>INFO!$D$28</f>
        <v>0</v>
      </c>
      <c r="AB745" s="93">
        <f>INFO!$D$29</f>
        <v>0</v>
      </c>
      <c r="AC745" s="95">
        <f>INFO!$J$10</f>
        <v>3812.0250000000001</v>
      </c>
      <c r="AD745" s="93">
        <f>INFO!$J$9</f>
        <v>45.75</v>
      </c>
      <c r="AE745" s="100"/>
    </row>
    <row r="746" spans="1:31">
      <c r="A746" s="37" t="s">
        <v>509</v>
      </c>
      <c r="B746" s="42" t="s">
        <v>273</v>
      </c>
      <c r="C746" s="38">
        <v>10083</v>
      </c>
      <c r="D746" s="104">
        <f>SUMIFS(MACROS!R:R,MACROS!$C:$C,$B746)+SUMIFS(MACROS!R:R,MACROS!$C:$C,"CH.VM.SHSET")</f>
        <v>0</v>
      </c>
      <c r="E746" t="s">
        <v>10</v>
      </c>
      <c r="F746" s="48">
        <f>VLOOKUP(B746,MACROS!C:T,5,FALSE)*1.05</f>
        <v>151.72499999999999</v>
      </c>
      <c r="G746" s="104">
        <f>SUMIFS(MACROS!R:R,MACROS!C:C,B746)</f>
        <v>0</v>
      </c>
      <c r="H746" s="48">
        <f t="shared" si="41"/>
        <v>0</v>
      </c>
      <c r="I746" s="37">
        <f>INFO!$D$6</f>
        <v>0</v>
      </c>
      <c r="J746" s="37">
        <f>INFO!$D$7</f>
        <v>0</v>
      </c>
      <c r="K746" s="37">
        <f>INFO!$D$8</f>
        <v>0</v>
      </c>
      <c r="L746" s="37">
        <f>INFO!$D$9</f>
        <v>0</v>
      </c>
      <c r="M746" s="37">
        <f>INFO!$D$10</f>
        <v>0</v>
      </c>
      <c r="N746" s="37">
        <f>INFO!$D$11</f>
        <v>0</v>
      </c>
      <c r="O746" s="37">
        <f>INFO!$D$13</f>
        <v>0</v>
      </c>
      <c r="P746" s="37">
        <f>INFO!$D$14</f>
        <v>0</v>
      </c>
      <c r="Q746" s="37">
        <f>INFO!$D$15</f>
        <v>0</v>
      </c>
      <c r="R746" s="53">
        <f>INFO!$D$17</f>
        <v>0</v>
      </c>
      <c r="S746" s="37">
        <f>INFO!$D$18</f>
        <v>0</v>
      </c>
      <c r="T746" s="37">
        <f>INFO!$D$19</f>
        <v>0</v>
      </c>
      <c r="U746" s="37">
        <f>INFO!$D$22</f>
        <v>0</v>
      </c>
      <c r="V746" s="37">
        <f>INFO!$D$23</f>
        <v>0</v>
      </c>
      <c r="W746" s="37">
        <f>INFO!$D$24</f>
        <v>0</v>
      </c>
      <c r="X746" s="37">
        <f>INFO!$D$25</f>
        <v>0</v>
      </c>
      <c r="Y746" s="37">
        <f>INFO!$D$26</f>
        <v>0</v>
      </c>
      <c r="Z746" s="37">
        <f>INFO!$D$27</f>
        <v>0</v>
      </c>
      <c r="AA746" s="37">
        <f>INFO!$D$28</f>
        <v>0</v>
      </c>
      <c r="AB746" s="37">
        <f>INFO!$D$29</f>
        <v>0</v>
      </c>
      <c r="AC746" s="54">
        <f>INFO!$J$10</f>
        <v>3812.0250000000001</v>
      </c>
      <c r="AD746" s="37">
        <f>INFO!$J$9</f>
        <v>45.75</v>
      </c>
      <c r="AE746" s="37">
        <f>IF($G$745&gt;0,10*$G$745/D746,0)</f>
        <v>0</v>
      </c>
    </row>
    <row r="747" spans="1:31">
      <c r="A747" s="37" t="s">
        <v>510</v>
      </c>
      <c r="B747" s="42" t="s">
        <v>275</v>
      </c>
      <c r="C747" s="38">
        <v>10083</v>
      </c>
      <c r="D747" s="104">
        <f>SUMIFS(MACROS!R:R,MACROS!$C:$C,$B747)+SUMIFS(MACROS!R:R,MACROS!$C:$C,"CH.VM.SHSET")</f>
        <v>0</v>
      </c>
      <c r="E747" t="s">
        <v>10</v>
      </c>
      <c r="F747" s="48">
        <f>VLOOKUP(B747,MACROS!C:T,5,FALSE)*1.05</f>
        <v>143.32500000000002</v>
      </c>
      <c r="G747" s="104">
        <f>SUMIFS(MACROS!R:R,MACROS!C:C,B747)</f>
        <v>0</v>
      </c>
      <c r="H747" s="48">
        <f t="shared" si="41"/>
        <v>0</v>
      </c>
      <c r="I747" s="37">
        <f>INFO!$D$6</f>
        <v>0</v>
      </c>
      <c r="J747" s="37">
        <f>INFO!$D$7</f>
        <v>0</v>
      </c>
      <c r="K747" s="37">
        <f>INFO!$D$8</f>
        <v>0</v>
      </c>
      <c r="L747" s="37">
        <f>INFO!$D$9</f>
        <v>0</v>
      </c>
      <c r="M747" s="37">
        <f>INFO!$D$10</f>
        <v>0</v>
      </c>
      <c r="N747" s="37">
        <f>INFO!$D$11</f>
        <v>0</v>
      </c>
      <c r="O747" s="37">
        <f>INFO!$D$13</f>
        <v>0</v>
      </c>
      <c r="P747" s="37">
        <f>INFO!$D$14</f>
        <v>0</v>
      </c>
      <c r="Q747" s="37">
        <f>INFO!$D$15</f>
        <v>0</v>
      </c>
      <c r="R747" s="53">
        <f>INFO!$D$17</f>
        <v>0</v>
      </c>
      <c r="S747" s="37">
        <f>INFO!$D$18</f>
        <v>0</v>
      </c>
      <c r="T747" s="37">
        <f>INFO!$D$19</f>
        <v>0</v>
      </c>
      <c r="U747" s="37">
        <f>INFO!$D$22</f>
        <v>0</v>
      </c>
      <c r="V747" s="37">
        <f>INFO!$D$23</f>
        <v>0</v>
      </c>
      <c r="W747" s="37">
        <f>INFO!$D$24</f>
        <v>0</v>
      </c>
      <c r="X747" s="37">
        <f>INFO!$D$25</f>
        <v>0</v>
      </c>
      <c r="Y747" s="37">
        <f>INFO!$D$26</f>
        <v>0</v>
      </c>
      <c r="Z747" s="37">
        <f>INFO!$D$27</f>
        <v>0</v>
      </c>
      <c r="AA747" s="37">
        <f>INFO!$D$28</f>
        <v>0</v>
      </c>
      <c r="AB747" s="37">
        <f>INFO!$D$29</f>
        <v>0</v>
      </c>
      <c r="AC747" s="54">
        <f>INFO!$J$10</f>
        <v>3812.0250000000001</v>
      </c>
      <c r="AD747" s="37">
        <f>INFO!$J$9</f>
        <v>45.75</v>
      </c>
      <c r="AE747" s="37">
        <f t="shared" ref="AE747:AE759" si="45">IF($G$745&gt;0,10*$G$745/D747,0)</f>
        <v>0</v>
      </c>
    </row>
    <row r="748" spans="1:31">
      <c r="A748" s="37" t="s">
        <v>511</v>
      </c>
      <c r="B748" s="42" t="s">
        <v>277</v>
      </c>
      <c r="C748" s="38">
        <v>10083</v>
      </c>
      <c r="D748" s="104">
        <f>SUMIFS(MACROS!R:R,MACROS!$C:$C,$B748)+SUMIFS(MACROS!R:R,MACROS!$C:$C,"CH.VM.SHSET")</f>
        <v>0</v>
      </c>
      <c r="E748" t="s">
        <v>10</v>
      </c>
      <c r="F748" s="48">
        <f>VLOOKUP(B748,MACROS!C:T,5,FALSE)*1.05</f>
        <v>132.30000000000001</v>
      </c>
      <c r="G748" s="104">
        <f>SUMIFS(MACROS!R:R,MACROS!C:C,B748)</f>
        <v>0</v>
      </c>
      <c r="H748" s="48">
        <f t="shared" si="41"/>
        <v>0</v>
      </c>
      <c r="I748" s="37">
        <f>INFO!$D$6</f>
        <v>0</v>
      </c>
      <c r="J748" s="37">
        <f>INFO!$D$7</f>
        <v>0</v>
      </c>
      <c r="K748" s="37">
        <f>INFO!$D$8</f>
        <v>0</v>
      </c>
      <c r="L748" s="37">
        <f>INFO!$D$9</f>
        <v>0</v>
      </c>
      <c r="M748" s="37">
        <f>INFO!$D$10</f>
        <v>0</v>
      </c>
      <c r="N748" s="37">
        <f>INFO!$D$11</f>
        <v>0</v>
      </c>
      <c r="O748" s="37">
        <f>INFO!$D$13</f>
        <v>0</v>
      </c>
      <c r="P748" s="37">
        <f>INFO!$D$14</f>
        <v>0</v>
      </c>
      <c r="Q748" s="37">
        <f>INFO!$D$15</f>
        <v>0</v>
      </c>
      <c r="R748" s="53">
        <f>INFO!$D$17</f>
        <v>0</v>
      </c>
      <c r="S748" s="37">
        <f>INFO!$D$18</f>
        <v>0</v>
      </c>
      <c r="T748" s="37">
        <f>INFO!$D$19</f>
        <v>0</v>
      </c>
      <c r="U748" s="37">
        <f>INFO!$D$22</f>
        <v>0</v>
      </c>
      <c r="V748" s="37">
        <f>INFO!$D$23</f>
        <v>0</v>
      </c>
      <c r="W748" s="37">
        <f>INFO!$D$24</f>
        <v>0</v>
      </c>
      <c r="X748" s="37">
        <f>INFO!$D$25</f>
        <v>0</v>
      </c>
      <c r="Y748" s="37">
        <f>INFO!$D$26</f>
        <v>0</v>
      </c>
      <c r="Z748" s="37">
        <f>INFO!$D$27</f>
        <v>0</v>
      </c>
      <c r="AA748" s="37">
        <f>INFO!$D$28</f>
        <v>0</v>
      </c>
      <c r="AB748" s="37">
        <f>INFO!$D$29</f>
        <v>0</v>
      </c>
      <c r="AC748" s="54">
        <f>INFO!$J$10</f>
        <v>3812.0250000000001</v>
      </c>
      <c r="AD748" s="37">
        <f>INFO!$J$9</f>
        <v>45.75</v>
      </c>
      <c r="AE748" s="37">
        <f t="shared" si="45"/>
        <v>0</v>
      </c>
    </row>
    <row r="749" spans="1:31">
      <c r="A749" t="s">
        <v>512</v>
      </c>
      <c r="B749" s="42" t="s">
        <v>279</v>
      </c>
      <c r="C749" s="38">
        <v>10083</v>
      </c>
      <c r="D749" s="104">
        <f>SUMIFS(MACROS!R:R,MACROS!$C:$C,$B749)+SUMIFS(MACROS!R:R,MACROS!$C:$C,"CH.VM.SHSET")</f>
        <v>0</v>
      </c>
      <c r="E749" t="s">
        <v>10</v>
      </c>
      <c r="F749" s="48">
        <f>VLOOKUP(B749,MACROS!C:T,5,FALSE)*1.05</f>
        <v>135.45000000000002</v>
      </c>
      <c r="G749" s="104">
        <f>SUMIFS(MACROS!R:R,MACROS!C:C,B749)</f>
        <v>0</v>
      </c>
      <c r="H749" s="48">
        <f t="shared" si="41"/>
        <v>0</v>
      </c>
      <c r="I749" s="37">
        <f>INFO!$D$6</f>
        <v>0</v>
      </c>
      <c r="J749" s="37">
        <f>INFO!$D$7</f>
        <v>0</v>
      </c>
      <c r="K749" s="37">
        <f>INFO!$D$8</f>
        <v>0</v>
      </c>
      <c r="L749" s="37">
        <f>INFO!$D$9</f>
        <v>0</v>
      </c>
      <c r="M749" s="37">
        <f>INFO!$D$10</f>
        <v>0</v>
      </c>
      <c r="N749" s="37">
        <f>INFO!$D$11</f>
        <v>0</v>
      </c>
      <c r="O749" s="37">
        <f>INFO!$D$13</f>
        <v>0</v>
      </c>
      <c r="P749" s="37">
        <f>INFO!$D$14</f>
        <v>0</v>
      </c>
      <c r="Q749" s="37">
        <f>INFO!$D$15</f>
        <v>0</v>
      </c>
      <c r="R749" s="53">
        <f>INFO!$D$17</f>
        <v>0</v>
      </c>
      <c r="S749" s="37">
        <f>INFO!$D$18</f>
        <v>0</v>
      </c>
      <c r="T749" s="37">
        <f>INFO!$D$19</f>
        <v>0</v>
      </c>
      <c r="U749" s="37">
        <f>INFO!$D$22</f>
        <v>0</v>
      </c>
      <c r="V749" s="37">
        <f>INFO!$D$23</f>
        <v>0</v>
      </c>
      <c r="W749" s="37">
        <f>INFO!$D$24</f>
        <v>0</v>
      </c>
      <c r="X749" s="37">
        <f>INFO!$D$25</f>
        <v>0</v>
      </c>
      <c r="Y749" s="37">
        <f>INFO!$D$26</f>
        <v>0</v>
      </c>
      <c r="Z749" s="37">
        <f>INFO!$D$27</f>
        <v>0</v>
      </c>
      <c r="AA749" s="37">
        <f>INFO!$D$28</f>
        <v>0</v>
      </c>
      <c r="AB749" s="37">
        <f>INFO!$D$29</f>
        <v>0</v>
      </c>
      <c r="AC749" s="54">
        <f>INFO!$J$10</f>
        <v>3812.0250000000001</v>
      </c>
      <c r="AD749" s="37">
        <f>INFO!$J$9</f>
        <v>45.75</v>
      </c>
      <c r="AE749" s="37">
        <f t="shared" si="45"/>
        <v>0</v>
      </c>
    </row>
    <row r="750" spans="1:31">
      <c r="A750" t="s">
        <v>513</v>
      </c>
      <c r="B750" s="42" t="s">
        <v>281</v>
      </c>
      <c r="C750" s="38">
        <v>10083</v>
      </c>
      <c r="D750" s="104">
        <f>SUMIFS(MACROS!R:R,MACROS!$C:$C,$B750)+SUMIFS(MACROS!R:R,MACROS!$C:$C,"CH.VM.SHSET")</f>
        <v>0</v>
      </c>
      <c r="E750" t="s">
        <v>10</v>
      </c>
      <c r="F750" s="48">
        <f>VLOOKUP(B750,MACROS!C:T,5,FALSE)*1.05</f>
        <v>160.65</v>
      </c>
      <c r="G750" s="104">
        <f>SUMIFS(MACROS!R:R,MACROS!C:C,B750)</f>
        <v>0</v>
      </c>
      <c r="H750" s="48">
        <f t="shared" si="41"/>
        <v>0</v>
      </c>
      <c r="I750" s="37">
        <f>INFO!$D$6</f>
        <v>0</v>
      </c>
      <c r="J750" s="37">
        <f>INFO!$D$7</f>
        <v>0</v>
      </c>
      <c r="K750" s="37">
        <f>INFO!$D$8</f>
        <v>0</v>
      </c>
      <c r="L750" s="37">
        <f>INFO!$D$9</f>
        <v>0</v>
      </c>
      <c r="M750" s="37">
        <f>INFO!$D$10</f>
        <v>0</v>
      </c>
      <c r="N750" s="37">
        <f>INFO!$D$11</f>
        <v>0</v>
      </c>
      <c r="O750" s="37">
        <f>INFO!$D$13</f>
        <v>0</v>
      </c>
      <c r="P750" s="37">
        <f>INFO!$D$14</f>
        <v>0</v>
      </c>
      <c r="Q750" s="37">
        <f>INFO!$D$15</f>
        <v>0</v>
      </c>
      <c r="R750" s="53">
        <f>INFO!$D$17</f>
        <v>0</v>
      </c>
      <c r="S750" s="37">
        <f>INFO!$D$18</f>
        <v>0</v>
      </c>
      <c r="T750" s="37">
        <f>INFO!$D$19</f>
        <v>0</v>
      </c>
      <c r="U750" s="37">
        <f>INFO!$D$22</f>
        <v>0</v>
      </c>
      <c r="V750" s="37">
        <f>INFO!$D$23</f>
        <v>0</v>
      </c>
      <c r="W750" s="37">
        <f>INFO!$D$24</f>
        <v>0</v>
      </c>
      <c r="X750" s="37">
        <f>INFO!$D$25</f>
        <v>0</v>
      </c>
      <c r="Y750" s="37">
        <f>INFO!$D$26</f>
        <v>0</v>
      </c>
      <c r="Z750" s="37">
        <f>INFO!$D$27</f>
        <v>0</v>
      </c>
      <c r="AA750" s="37">
        <f>INFO!$D$28</f>
        <v>0</v>
      </c>
      <c r="AB750" s="37">
        <f>INFO!$D$29</f>
        <v>0</v>
      </c>
      <c r="AC750" s="54">
        <f>INFO!$J$10</f>
        <v>3812.0250000000001</v>
      </c>
      <c r="AD750" s="37">
        <f>INFO!$J$9</f>
        <v>45.75</v>
      </c>
      <c r="AE750" s="37">
        <f t="shared" si="45"/>
        <v>0</v>
      </c>
    </row>
    <row r="751" spans="1:31">
      <c r="A751" t="s">
        <v>514</v>
      </c>
      <c r="B751" s="42" t="s">
        <v>283</v>
      </c>
      <c r="C751" s="38">
        <v>10083</v>
      </c>
      <c r="D751" s="104">
        <f>SUMIFS(MACROS!R:R,MACROS!$C:$C,$B751)+SUMIFS(MACROS!R:R,MACROS!$C:$C,"CH.VM.SHSET")</f>
        <v>0</v>
      </c>
      <c r="E751" t="s">
        <v>10</v>
      </c>
      <c r="F751" s="48">
        <f>VLOOKUP(B751,MACROS!C:T,5,FALSE)*1.05</f>
        <v>127.575</v>
      </c>
      <c r="G751" s="104">
        <f>SUMIFS(MACROS!R:R,MACROS!C:C,B751)</f>
        <v>0</v>
      </c>
      <c r="H751" s="48">
        <f t="shared" si="41"/>
        <v>0</v>
      </c>
      <c r="I751" s="37">
        <f>INFO!$D$6</f>
        <v>0</v>
      </c>
      <c r="J751" s="37">
        <f>INFO!$D$7</f>
        <v>0</v>
      </c>
      <c r="K751" s="37">
        <f>INFO!$D$8</f>
        <v>0</v>
      </c>
      <c r="L751" s="37">
        <f>INFO!$D$9</f>
        <v>0</v>
      </c>
      <c r="M751" s="37">
        <f>INFO!$D$10</f>
        <v>0</v>
      </c>
      <c r="N751" s="37">
        <f>INFO!$D$11</f>
        <v>0</v>
      </c>
      <c r="O751" s="37">
        <f>INFO!$D$13</f>
        <v>0</v>
      </c>
      <c r="P751" s="37">
        <f>INFO!$D$14</f>
        <v>0</v>
      </c>
      <c r="Q751" s="37">
        <f>INFO!$D$15</f>
        <v>0</v>
      </c>
      <c r="R751" s="53">
        <f>INFO!$D$17</f>
        <v>0</v>
      </c>
      <c r="S751" s="37">
        <f>INFO!$D$18</f>
        <v>0</v>
      </c>
      <c r="T751" s="37">
        <f>INFO!$D$19</f>
        <v>0</v>
      </c>
      <c r="U751" s="37">
        <f>INFO!$D$22</f>
        <v>0</v>
      </c>
      <c r="V751" s="37">
        <f>INFO!$D$23</f>
        <v>0</v>
      </c>
      <c r="W751" s="37">
        <f>INFO!$D$24</f>
        <v>0</v>
      </c>
      <c r="X751" s="37">
        <f>INFO!$D$25</f>
        <v>0</v>
      </c>
      <c r="Y751" s="37">
        <f>INFO!$D$26</f>
        <v>0</v>
      </c>
      <c r="Z751" s="37">
        <f>INFO!$D$27</f>
        <v>0</v>
      </c>
      <c r="AA751" s="37">
        <f>INFO!$D$28</f>
        <v>0</v>
      </c>
      <c r="AB751" s="37">
        <f>INFO!$D$29</f>
        <v>0</v>
      </c>
      <c r="AC751" s="54">
        <f>INFO!$J$10</f>
        <v>3812.0250000000001</v>
      </c>
      <c r="AD751" s="37">
        <f>INFO!$J$9</f>
        <v>45.75</v>
      </c>
      <c r="AE751" s="37">
        <f t="shared" si="45"/>
        <v>0</v>
      </c>
    </row>
    <row r="752" spans="1:31">
      <c r="A752" t="s">
        <v>515</v>
      </c>
      <c r="B752" s="42" t="s">
        <v>285</v>
      </c>
      <c r="C752" s="38">
        <v>10083</v>
      </c>
      <c r="D752" s="104">
        <f>SUMIFS(MACROS!R:R,MACROS!$C:$C,$B752)+SUMIFS(MACROS!R:R,MACROS!$C:$C,"CH.VM.SHSET")</f>
        <v>0</v>
      </c>
      <c r="E752" t="s">
        <v>10</v>
      </c>
      <c r="F752" s="48">
        <f>VLOOKUP(B752,MACROS!C:T,5,FALSE)*1.05</f>
        <v>132.30000000000001</v>
      </c>
      <c r="G752" s="104">
        <f>SUMIFS(MACROS!R:R,MACROS!C:C,B752)</f>
        <v>0</v>
      </c>
      <c r="H752" s="48">
        <f t="shared" si="41"/>
        <v>0</v>
      </c>
      <c r="I752" s="37">
        <f>INFO!$D$6</f>
        <v>0</v>
      </c>
      <c r="J752" s="37">
        <f>INFO!$D$7</f>
        <v>0</v>
      </c>
      <c r="K752" s="37">
        <f>INFO!$D$8</f>
        <v>0</v>
      </c>
      <c r="L752" s="37">
        <f>INFO!$D$9</f>
        <v>0</v>
      </c>
      <c r="M752" s="37">
        <f>INFO!$D$10</f>
        <v>0</v>
      </c>
      <c r="N752" s="37">
        <f>INFO!$D$11</f>
        <v>0</v>
      </c>
      <c r="O752" s="37">
        <f>INFO!$D$13</f>
        <v>0</v>
      </c>
      <c r="P752" s="37">
        <f>INFO!$D$14</f>
        <v>0</v>
      </c>
      <c r="Q752" s="37">
        <f>INFO!$D$15</f>
        <v>0</v>
      </c>
      <c r="R752" s="53">
        <f>INFO!$D$17</f>
        <v>0</v>
      </c>
      <c r="S752" s="37">
        <f>INFO!$D$18</f>
        <v>0</v>
      </c>
      <c r="T752" s="37">
        <f>INFO!$D$19</f>
        <v>0</v>
      </c>
      <c r="U752" s="37">
        <f>INFO!$D$22</f>
        <v>0</v>
      </c>
      <c r="V752" s="37">
        <f>INFO!$D$23</f>
        <v>0</v>
      </c>
      <c r="W752" s="37">
        <f>INFO!$D$24</f>
        <v>0</v>
      </c>
      <c r="X752" s="37">
        <f>INFO!$D$25</f>
        <v>0</v>
      </c>
      <c r="Y752" s="37">
        <f>INFO!$D$26</f>
        <v>0</v>
      </c>
      <c r="Z752" s="37">
        <f>INFO!$D$27</f>
        <v>0</v>
      </c>
      <c r="AA752" s="37">
        <f>INFO!$D$28</f>
        <v>0</v>
      </c>
      <c r="AB752" s="37">
        <f>INFO!$D$29</f>
        <v>0</v>
      </c>
      <c r="AC752" s="54">
        <f>INFO!$J$10</f>
        <v>3812.0250000000001</v>
      </c>
      <c r="AD752" s="37">
        <f>INFO!$J$9</f>
        <v>45.75</v>
      </c>
      <c r="AE752" s="37">
        <f t="shared" si="45"/>
        <v>0</v>
      </c>
    </row>
    <row r="753" spans="1:31">
      <c r="A753" t="s">
        <v>516</v>
      </c>
      <c r="B753" s="42" t="s">
        <v>287</v>
      </c>
      <c r="C753" s="38">
        <v>10083</v>
      </c>
      <c r="D753" s="104">
        <f>SUMIFS(MACROS!R:R,MACROS!$C:$C,$B753)+SUMIFS(MACROS!R:R,MACROS!$C:$C,"CH.VM.SHSET")</f>
        <v>0</v>
      </c>
      <c r="E753" t="s">
        <v>10</v>
      </c>
      <c r="F753" s="48">
        <f>VLOOKUP(B753,MACROS!C:T,5,FALSE)*1.05</f>
        <v>123.9</v>
      </c>
      <c r="G753" s="104">
        <f>SUMIFS(MACROS!R:R,MACROS!C:C,B753)</f>
        <v>0</v>
      </c>
      <c r="H753" s="48">
        <f t="shared" si="41"/>
        <v>0</v>
      </c>
      <c r="I753" s="37">
        <f>INFO!$D$6</f>
        <v>0</v>
      </c>
      <c r="J753" s="37">
        <f>INFO!$D$7</f>
        <v>0</v>
      </c>
      <c r="K753" s="37">
        <f>INFO!$D$8</f>
        <v>0</v>
      </c>
      <c r="L753" s="37">
        <f>INFO!$D$9</f>
        <v>0</v>
      </c>
      <c r="M753" s="37">
        <f>INFO!$D$10</f>
        <v>0</v>
      </c>
      <c r="N753" s="37">
        <f>INFO!$D$11</f>
        <v>0</v>
      </c>
      <c r="O753" s="37">
        <f>INFO!$D$13</f>
        <v>0</v>
      </c>
      <c r="P753" s="37">
        <f>INFO!$D$14</f>
        <v>0</v>
      </c>
      <c r="Q753" s="37">
        <f>INFO!$D$15</f>
        <v>0</v>
      </c>
      <c r="R753" s="53">
        <f>INFO!$D$17</f>
        <v>0</v>
      </c>
      <c r="S753" s="37">
        <f>INFO!$D$18</f>
        <v>0</v>
      </c>
      <c r="T753" s="37">
        <f>INFO!$D$19</f>
        <v>0</v>
      </c>
      <c r="U753" s="37">
        <f>INFO!$D$22</f>
        <v>0</v>
      </c>
      <c r="V753" s="37">
        <f>INFO!$D$23</f>
        <v>0</v>
      </c>
      <c r="W753" s="37">
        <f>INFO!$D$24</f>
        <v>0</v>
      </c>
      <c r="X753" s="37">
        <f>INFO!$D$25</f>
        <v>0</v>
      </c>
      <c r="Y753" s="37">
        <f>INFO!$D$26</f>
        <v>0</v>
      </c>
      <c r="Z753" s="37">
        <f>INFO!$D$27</f>
        <v>0</v>
      </c>
      <c r="AA753" s="37">
        <f>INFO!$D$28</f>
        <v>0</v>
      </c>
      <c r="AB753" s="37">
        <f>INFO!$D$29</f>
        <v>0</v>
      </c>
      <c r="AC753" s="54">
        <f>INFO!$J$10</f>
        <v>3812.0250000000001</v>
      </c>
      <c r="AD753" s="37">
        <f>INFO!$J$9</f>
        <v>45.75</v>
      </c>
      <c r="AE753" s="37">
        <f t="shared" si="45"/>
        <v>0</v>
      </c>
    </row>
    <row r="754" spans="1:31">
      <c r="A754" t="s">
        <v>517</v>
      </c>
      <c r="B754" s="42" t="s">
        <v>289</v>
      </c>
      <c r="C754" s="38">
        <v>10083</v>
      </c>
      <c r="D754" s="104">
        <f>SUMIFS(MACROS!R:R,MACROS!$C:$C,$B754)+SUMIFS(MACROS!R:R,MACROS!$C:$C,"CH.VM.SHSET")</f>
        <v>0</v>
      </c>
      <c r="E754" t="s">
        <v>10</v>
      </c>
      <c r="F754" s="48">
        <f>VLOOKUP(B754,MACROS!C:T,5,FALSE)*1.05</f>
        <v>149.625</v>
      </c>
      <c r="G754" s="104">
        <f>SUMIFS(MACROS!R:R,MACROS!C:C,B754)</f>
        <v>0</v>
      </c>
      <c r="H754" s="48">
        <f t="shared" si="41"/>
        <v>0</v>
      </c>
      <c r="I754" s="37">
        <f>INFO!$D$6</f>
        <v>0</v>
      </c>
      <c r="J754" s="37">
        <f>INFO!$D$7</f>
        <v>0</v>
      </c>
      <c r="K754" s="37">
        <f>INFO!$D$8</f>
        <v>0</v>
      </c>
      <c r="L754" s="37">
        <f>INFO!$D$9</f>
        <v>0</v>
      </c>
      <c r="M754" s="37">
        <f>INFO!$D$10</f>
        <v>0</v>
      </c>
      <c r="N754" s="37">
        <f>INFO!$D$11</f>
        <v>0</v>
      </c>
      <c r="O754" s="37">
        <f>INFO!$D$13</f>
        <v>0</v>
      </c>
      <c r="P754" s="37">
        <f>INFO!$D$14</f>
        <v>0</v>
      </c>
      <c r="Q754" s="37">
        <f>INFO!$D$15</f>
        <v>0</v>
      </c>
      <c r="R754" s="53">
        <f>INFO!$D$17</f>
        <v>0</v>
      </c>
      <c r="S754" s="37">
        <f>INFO!$D$18</f>
        <v>0</v>
      </c>
      <c r="T754" s="37">
        <f>INFO!$D$19</f>
        <v>0</v>
      </c>
      <c r="U754" s="37">
        <f>INFO!$D$22</f>
        <v>0</v>
      </c>
      <c r="V754" s="37">
        <f>INFO!$D$23</f>
        <v>0</v>
      </c>
      <c r="W754" s="37">
        <f>INFO!$D$24</f>
        <v>0</v>
      </c>
      <c r="X754" s="37">
        <f>INFO!$D$25</f>
        <v>0</v>
      </c>
      <c r="Y754" s="37">
        <f>INFO!$D$26</f>
        <v>0</v>
      </c>
      <c r="Z754" s="37">
        <f>INFO!$D$27</f>
        <v>0</v>
      </c>
      <c r="AA754" s="37">
        <f>INFO!$D$28</f>
        <v>0</v>
      </c>
      <c r="AB754" s="37">
        <f>INFO!$D$29</f>
        <v>0</v>
      </c>
      <c r="AC754" s="54">
        <f>INFO!$J$10</f>
        <v>3812.0250000000001</v>
      </c>
      <c r="AD754" s="37">
        <f>INFO!$J$9</f>
        <v>45.75</v>
      </c>
      <c r="AE754" s="37">
        <f t="shared" si="45"/>
        <v>0</v>
      </c>
    </row>
    <row r="755" spans="1:31">
      <c r="A755" t="s">
        <v>518</v>
      </c>
      <c r="B755" s="42" t="s">
        <v>291</v>
      </c>
      <c r="C755" s="38">
        <v>10083</v>
      </c>
      <c r="D755" s="104">
        <f>SUMIFS(MACROS!R:R,MACROS!$C:$C,$B755)+SUMIFS(MACROS!R:R,MACROS!$C:$C,"CH.VM.SHSET")</f>
        <v>0</v>
      </c>
      <c r="E755" t="s">
        <v>10</v>
      </c>
      <c r="F755" s="48">
        <f>VLOOKUP(B755,MACROS!C:T,5,FALSE)*1.05</f>
        <v>120.22500000000001</v>
      </c>
      <c r="G755" s="104">
        <f>SUMIFS(MACROS!R:R,MACROS!C:C,B755)</f>
        <v>0</v>
      </c>
      <c r="H755" s="48">
        <f t="shared" si="41"/>
        <v>0</v>
      </c>
      <c r="I755" s="37">
        <f>INFO!$D$6</f>
        <v>0</v>
      </c>
      <c r="J755" s="37">
        <f>INFO!$D$7</f>
        <v>0</v>
      </c>
      <c r="K755" s="37">
        <f>INFO!$D$8</f>
        <v>0</v>
      </c>
      <c r="L755" s="37">
        <f>INFO!$D$9</f>
        <v>0</v>
      </c>
      <c r="M755" s="37">
        <f>INFO!$D$10</f>
        <v>0</v>
      </c>
      <c r="N755" s="37">
        <f>INFO!$D$11</f>
        <v>0</v>
      </c>
      <c r="O755" s="37">
        <f>INFO!$D$13</f>
        <v>0</v>
      </c>
      <c r="P755" s="37">
        <f>INFO!$D$14</f>
        <v>0</v>
      </c>
      <c r="Q755" s="37">
        <f>INFO!$D$15</f>
        <v>0</v>
      </c>
      <c r="R755" s="53">
        <f>INFO!$D$17</f>
        <v>0</v>
      </c>
      <c r="S755" s="37">
        <f>INFO!$D$18</f>
        <v>0</v>
      </c>
      <c r="T755" s="37">
        <f>INFO!$D$19</f>
        <v>0</v>
      </c>
      <c r="U755" s="37">
        <f>INFO!$D$22</f>
        <v>0</v>
      </c>
      <c r="V755" s="37">
        <f>INFO!$D$23</f>
        <v>0</v>
      </c>
      <c r="W755" s="37">
        <f>INFO!$D$24</f>
        <v>0</v>
      </c>
      <c r="X755" s="37">
        <f>INFO!$D$25</f>
        <v>0</v>
      </c>
      <c r="Y755" s="37">
        <f>INFO!$D$26</f>
        <v>0</v>
      </c>
      <c r="Z755" s="37">
        <f>INFO!$D$27</f>
        <v>0</v>
      </c>
      <c r="AA755" s="37">
        <f>INFO!$D$28</f>
        <v>0</v>
      </c>
      <c r="AB755" s="37">
        <f>INFO!$D$29</f>
        <v>0</v>
      </c>
      <c r="AC755" s="54">
        <f>INFO!$J$10</f>
        <v>3812.0250000000001</v>
      </c>
      <c r="AD755" s="37">
        <f>INFO!$J$9</f>
        <v>45.75</v>
      </c>
      <c r="AE755" s="37">
        <f t="shared" si="45"/>
        <v>0</v>
      </c>
    </row>
    <row r="756" spans="1:31">
      <c r="A756" t="s">
        <v>519</v>
      </c>
      <c r="B756" s="42" t="s">
        <v>293</v>
      </c>
      <c r="C756" s="38">
        <v>10083</v>
      </c>
      <c r="D756" s="104">
        <f>SUMIFS(MACROS!R:R,MACROS!$C:$C,$B756)+SUMIFS(MACROS!R:R,MACROS!$C:$C,"CH.VM.SHSET")</f>
        <v>0</v>
      </c>
      <c r="E756" t="s">
        <v>10</v>
      </c>
      <c r="F756" s="48">
        <f>VLOOKUP(B756,MACROS!C:T,5,FALSE)*1.05</f>
        <v>132.30000000000001</v>
      </c>
      <c r="G756" s="104">
        <f>SUMIFS(MACROS!R:R,MACROS!C:C,B756)</f>
        <v>0</v>
      </c>
      <c r="H756" s="48">
        <f t="shared" si="41"/>
        <v>0</v>
      </c>
      <c r="I756" s="37">
        <f>INFO!$D$6</f>
        <v>0</v>
      </c>
      <c r="J756" s="37">
        <f>INFO!$D$7</f>
        <v>0</v>
      </c>
      <c r="K756" s="37">
        <f>INFO!$D$8</f>
        <v>0</v>
      </c>
      <c r="L756" s="37">
        <f>INFO!$D$9</f>
        <v>0</v>
      </c>
      <c r="M756" s="37">
        <f>INFO!$D$10</f>
        <v>0</v>
      </c>
      <c r="N756" s="37">
        <f>INFO!$D$11</f>
        <v>0</v>
      </c>
      <c r="O756" s="37">
        <f>INFO!$D$13</f>
        <v>0</v>
      </c>
      <c r="P756" s="37">
        <f>INFO!$D$14</f>
        <v>0</v>
      </c>
      <c r="Q756" s="37">
        <f>INFO!$D$15</f>
        <v>0</v>
      </c>
      <c r="R756" s="53">
        <f>INFO!$D$17</f>
        <v>0</v>
      </c>
      <c r="S756" s="37">
        <f>INFO!$D$18</f>
        <v>0</v>
      </c>
      <c r="T756" s="37">
        <f>INFO!$D$19</f>
        <v>0</v>
      </c>
      <c r="U756" s="37">
        <f>INFO!$D$22</f>
        <v>0</v>
      </c>
      <c r="V756" s="37">
        <f>INFO!$D$23</f>
        <v>0</v>
      </c>
      <c r="W756" s="37">
        <f>INFO!$D$24</f>
        <v>0</v>
      </c>
      <c r="X756" s="37">
        <f>INFO!$D$25</f>
        <v>0</v>
      </c>
      <c r="Y756" s="37">
        <f>INFO!$D$26</f>
        <v>0</v>
      </c>
      <c r="Z756" s="37">
        <f>INFO!$D$27</f>
        <v>0</v>
      </c>
      <c r="AA756" s="37">
        <f>INFO!$D$28</f>
        <v>0</v>
      </c>
      <c r="AB756" s="37">
        <f>INFO!$D$29</f>
        <v>0</v>
      </c>
      <c r="AC756" s="54">
        <f>INFO!$J$10</f>
        <v>3812.0250000000001</v>
      </c>
      <c r="AD756" s="37">
        <f>INFO!$J$9</f>
        <v>45.75</v>
      </c>
      <c r="AE756" s="37">
        <f t="shared" si="45"/>
        <v>0</v>
      </c>
    </row>
    <row r="757" spans="1:31">
      <c r="A757" t="s">
        <v>520</v>
      </c>
      <c r="B757" s="42" t="s">
        <v>295</v>
      </c>
      <c r="C757" s="38">
        <v>10083</v>
      </c>
      <c r="D757" s="104">
        <f>SUMIFS(MACROS!R:R,MACROS!$C:$C,$B757)+SUMIFS(MACROS!R:R,MACROS!$C:$C,"CH.VM.SHSET")</f>
        <v>0</v>
      </c>
      <c r="E757" t="s">
        <v>10</v>
      </c>
      <c r="F757" s="48">
        <f>VLOOKUP(B757,MACROS!C:T,5,FALSE)*1.05</f>
        <v>165.375</v>
      </c>
      <c r="G757" s="104">
        <f>SUMIFS(MACROS!R:R,MACROS!C:C,B757)</f>
        <v>0</v>
      </c>
      <c r="H757" s="48">
        <f t="shared" ref="H757:H774" si="46">F757*G757</f>
        <v>0</v>
      </c>
      <c r="I757" s="37">
        <f>INFO!$D$6</f>
        <v>0</v>
      </c>
      <c r="J757" s="37">
        <f>INFO!$D$7</f>
        <v>0</v>
      </c>
      <c r="K757" s="37">
        <f>INFO!$D$8</f>
        <v>0</v>
      </c>
      <c r="L757" s="37">
        <f>INFO!$D$9</f>
        <v>0</v>
      </c>
      <c r="M757" s="37">
        <f>INFO!$D$10</f>
        <v>0</v>
      </c>
      <c r="N757" s="37">
        <f>INFO!$D$11</f>
        <v>0</v>
      </c>
      <c r="O757" s="37">
        <f>INFO!$D$13</f>
        <v>0</v>
      </c>
      <c r="P757" s="37">
        <f>INFO!$D$14</f>
        <v>0</v>
      </c>
      <c r="Q757" s="37">
        <f>INFO!$D$15</f>
        <v>0</v>
      </c>
      <c r="R757" s="53">
        <f>INFO!$D$17</f>
        <v>0</v>
      </c>
      <c r="S757" s="37">
        <f>INFO!$D$18</f>
        <v>0</v>
      </c>
      <c r="T757" s="37">
        <f>INFO!$D$19</f>
        <v>0</v>
      </c>
      <c r="U757" s="37">
        <f>INFO!$D$22</f>
        <v>0</v>
      </c>
      <c r="V757" s="37">
        <f>INFO!$D$23</f>
        <v>0</v>
      </c>
      <c r="W757" s="37">
        <f>INFO!$D$24</f>
        <v>0</v>
      </c>
      <c r="X757" s="37">
        <f>INFO!$D$25</f>
        <v>0</v>
      </c>
      <c r="Y757" s="37">
        <f>INFO!$D$26</f>
        <v>0</v>
      </c>
      <c r="Z757" s="37">
        <f>INFO!$D$27</f>
        <v>0</v>
      </c>
      <c r="AA757" s="37">
        <f>INFO!$D$28</f>
        <v>0</v>
      </c>
      <c r="AB757" s="37">
        <f>INFO!$D$29</f>
        <v>0</v>
      </c>
      <c r="AC757" s="54">
        <f>INFO!$J$10</f>
        <v>3812.0250000000001</v>
      </c>
      <c r="AD757" s="37">
        <f>INFO!$J$9</f>
        <v>45.75</v>
      </c>
      <c r="AE757" s="37">
        <f t="shared" si="45"/>
        <v>0</v>
      </c>
    </row>
    <row r="758" spans="1:31">
      <c r="A758" s="37" t="s">
        <v>521</v>
      </c>
      <c r="B758" s="42" t="s">
        <v>297</v>
      </c>
      <c r="C758" s="38">
        <v>10083</v>
      </c>
      <c r="D758" s="104">
        <f>SUMIFS(MACROS!R:R,MACROS!$C:$C,$B758)+SUMIFS(MACROS!R:R,MACROS!$C:$C,"CH.VM.SHSET")</f>
        <v>0</v>
      </c>
      <c r="E758" t="s">
        <v>10</v>
      </c>
      <c r="F758" s="48">
        <f>VLOOKUP(B758,MACROS!C:T,5,FALSE)*1.05</f>
        <v>140.70000000000002</v>
      </c>
      <c r="G758" s="104">
        <f>SUMIFS(MACROS!R:R,MACROS!C:C,B758)</f>
        <v>0</v>
      </c>
      <c r="H758" s="48">
        <f t="shared" si="46"/>
        <v>0</v>
      </c>
      <c r="I758" s="37">
        <f>INFO!$D$6</f>
        <v>0</v>
      </c>
      <c r="J758" s="37">
        <f>INFO!$D$7</f>
        <v>0</v>
      </c>
      <c r="K758" s="37">
        <f>INFO!$D$8</f>
        <v>0</v>
      </c>
      <c r="L758" s="37">
        <f>INFO!$D$9</f>
        <v>0</v>
      </c>
      <c r="M758" s="37">
        <f>INFO!$D$10</f>
        <v>0</v>
      </c>
      <c r="N758" s="37">
        <f>INFO!$D$11</f>
        <v>0</v>
      </c>
      <c r="O758" s="37">
        <f>INFO!$D$13</f>
        <v>0</v>
      </c>
      <c r="P758" s="37">
        <f>INFO!$D$14</f>
        <v>0</v>
      </c>
      <c r="Q758" s="37">
        <f>INFO!$D$15</f>
        <v>0</v>
      </c>
      <c r="R758" s="53">
        <f>INFO!$D$17</f>
        <v>0</v>
      </c>
      <c r="S758" s="37">
        <f>INFO!$D$18</f>
        <v>0</v>
      </c>
      <c r="T758" s="37">
        <f>INFO!$D$19</f>
        <v>0</v>
      </c>
      <c r="U758" s="37">
        <f>INFO!$D$22</f>
        <v>0</v>
      </c>
      <c r="V758" s="37">
        <f>INFO!$D$23</f>
        <v>0</v>
      </c>
      <c r="W758" s="37">
        <f>INFO!$D$24</f>
        <v>0</v>
      </c>
      <c r="X758" s="37">
        <f>INFO!$D$25</f>
        <v>0</v>
      </c>
      <c r="Y758" s="37">
        <f>INFO!$D$26</f>
        <v>0</v>
      </c>
      <c r="Z758" s="37">
        <f>INFO!$D$27</f>
        <v>0</v>
      </c>
      <c r="AA758" s="37">
        <f>INFO!$D$28</f>
        <v>0</v>
      </c>
      <c r="AB758" s="37">
        <f>INFO!$D$29</f>
        <v>0</v>
      </c>
      <c r="AC758" s="54">
        <f>INFO!$J$10</f>
        <v>3812.0250000000001</v>
      </c>
      <c r="AD758" s="37">
        <f>INFO!$J$9</f>
        <v>45.75</v>
      </c>
      <c r="AE758" s="37">
        <f t="shared" si="45"/>
        <v>0</v>
      </c>
    </row>
    <row r="759" spans="1:31">
      <c r="A759" s="37" t="s">
        <v>522</v>
      </c>
      <c r="B759" s="42" t="s">
        <v>299</v>
      </c>
      <c r="C759" s="38">
        <v>10083</v>
      </c>
      <c r="D759" s="104">
        <f>SUMIFS(MACROS!R:R,MACROS!$C:$C,$B759)+SUMIFS(MACROS!R:R,MACROS!$C:$C,"CH.VM.SHSET")</f>
        <v>0</v>
      </c>
      <c r="E759" t="s">
        <v>10</v>
      </c>
      <c r="F759" s="48">
        <f>VLOOKUP(B759,MACROS!C:T,5,FALSE)*1.05</f>
        <v>151.72499999999999</v>
      </c>
      <c r="G759" s="104">
        <f>SUMIFS(MACROS!R:R,MACROS!C:C,B759)</f>
        <v>0</v>
      </c>
      <c r="H759" s="48">
        <f t="shared" si="46"/>
        <v>0</v>
      </c>
      <c r="I759" s="37">
        <f>INFO!$D$6</f>
        <v>0</v>
      </c>
      <c r="J759" s="37">
        <f>INFO!$D$7</f>
        <v>0</v>
      </c>
      <c r="K759" s="37">
        <f>INFO!$D$8</f>
        <v>0</v>
      </c>
      <c r="L759" s="37">
        <f>INFO!$D$9</f>
        <v>0</v>
      </c>
      <c r="M759" s="37">
        <f>INFO!$D$10</f>
        <v>0</v>
      </c>
      <c r="N759" s="37">
        <f>INFO!$D$11</f>
        <v>0</v>
      </c>
      <c r="O759" s="37">
        <f>INFO!$D$13</f>
        <v>0</v>
      </c>
      <c r="P759" s="37">
        <f>INFO!$D$14</f>
        <v>0</v>
      </c>
      <c r="Q759" s="37">
        <f>INFO!$D$15</f>
        <v>0</v>
      </c>
      <c r="R759" s="53">
        <f>INFO!$D$17</f>
        <v>0</v>
      </c>
      <c r="S759" s="37">
        <f>INFO!$D$18</f>
        <v>0</v>
      </c>
      <c r="T759" s="37">
        <f>INFO!$D$19</f>
        <v>0</v>
      </c>
      <c r="U759" s="37">
        <f>INFO!$D$22</f>
        <v>0</v>
      </c>
      <c r="V759" s="37">
        <f>INFO!$D$23</f>
        <v>0</v>
      </c>
      <c r="W759" s="37">
        <f>INFO!$D$24</f>
        <v>0</v>
      </c>
      <c r="X759" s="37">
        <f>INFO!$D$25</f>
        <v>0</v>
      </c>
      <c r="Y759" s="37">
        <f>INFO!$D$26</f>
        <v>0</v>
      </c>
      <c r="Z759" s="37">
        <f>INFO!$D$27</f>
        <v>0</v>
      </c>
      <c r="AA759" s="37">
        <f>INFO!$D$28</f>
        <v>0</v>
      </c>
      <c r="AB759" s="37">
        <f>INFO!$D$29</f>
        <v>0</v>
      </c>
      <c r="AC759" s="54">
        <f>INFO!$J$10</f>
        <v>3812.0250000000001</v>
      </c>
      <c r="AD759" s="37">
        <f>INFO!$J$9</f>
        <v>45.75</v>
      </c>
      <c r="AE759" s="37">
        <f t="shared" si="45"/>
        <v>0</v>
      </c>
    </row>
    <row r="760" spans="1:31">
      <c r="A760" s="91" t="s">
        <v>523</v>
      </c>
      <c r="B760" s="97" t="s">
        <v>301</v>
      </c>
      <c r="C760" s="99">
        <v>10137</v>
      </c>
      <c r="D760" s="103"/>
      <c r="E760" s="91" t="s">
        <v>10</v>
      </c>
      <c r="F760" s="92">
        <f>VLOOKUP(B760,MACROS!C:T,5,FALSE)*1.05</f>
        <v>2173.5</v>
      </c>
      <c r="G760" s="103">
        <f>SUMIFS(MACROS!R:R,MACROS!C:C,B760)</f>
        <v>0</v>
      </c>
      <c r="H760" s="92">
        <f t="shared" si="46"/>
        <v>0</v>
      </c>
      <c r="I760" s="93">
        <f>INFO!$D$6</f>
        <v>0</v>
      </c>
      <c r="J760" s="93">
        <f>INFO!$D$7</f>
        <v>0</v>
      </c>
      <c r="K760" s="93">
        <f>INFO!$D$8</f>
        <v>0</v>
      </c>
      <c r="L760" s="93">
        <f>INFO!$D$9</f>
        <v>0</v>
      </c>
      <c r="M760" s="93">
        <f>INFO!$D$10</f>
        <v>0</v>
      </c>
      <c r="N760" s="93">
        <f>INFO!$D$11</f>
        <v>0</v>
      </c>
      <c r="O760" s="93">
        <f>INFO!$D$13</f>
        <v>0</v>
      </c>
      <c r="P760" s="93">
        <f>INFO!$D$14</f>
        <v>0</v>
      </c>
      <c r="Q760" s="93">
        <f>INFO!$D$15</f>
        <v>0</v>
      </c>
      <c r="R760" s="94">
        <f>INFO!$D$17</f>
        <v>0</v>
      </c>
      <c r="S760" s="93">
        <f>INFO!$D$18</f>
        <v>0</v>
      </c>
      <c r="T760" s="93">
        <f>INFO!$D$19</f>
        <v>0</v>
      </c>
      <c r="U760" s="93">
        <f>INFO!$D$22</f>
        <v>0</v>
      </c>
      <c r="V760" s="93">
        <f>INFO!$D$23</f>
        <v>0</v>
      </c>
      <c r="W760" s="93">
        <f>INFO!$D$24</f>
        <v>0</v>
      </c>
      <c r="X760" s="93">
        <f>INFO!$D$25</f>
        <v>0</v>
      </c>
      <c r="Y760" s="93">
        <f>INFO!$D$26</f>
        <v>0</v>
      </c>
      <c r="Z760" s="93">
        <f>INFO!$D$27</f>
        <v>0</v>
      </c>
      <c r="AA760" s="93">
        <f>INFO!$D$28</f>
        <v>0</v>
      </c>
      <c r="AB760" s="93">
        <f>INFO!$D$29</f>
        <v>0</v>
      </c>
      <c r="AC760" s="95">
        <f>INFO!$J$10</f>
        <v>3812.0250000000001</v>
      </c>
      <c r="AD760" s="93">
        <f>INFO!$J$9</f>
        <v>45.75</v>
      </c>
      <c r="AE760" s="100"/>
    </row>
    <row r="761" spans="1:31">
      <c r="A761" s="37" t="s">
        <v>524</v>
      </c>
      <c r="B761" s="42" t="s">
        <v>303</v>
      </c>
      <c r="C761" s="83">
        <v>10137</v>
      </c>
      <c r="D761" s="104">
        <f>SUMIFS(MACROS!R:R,MACROS!$C:$C,$B761)+SUMIFS(MACROS!R:R,MACROS!$C:$C,"CH.VM.SHDTSET")</f>
        <v>0</v>
      </c>
      <c r="E761" t="s">
        <v>10</v>
      </c>
      <c r="F761" s="48">
        <f>VLOOKUP(B761,MACROS!C:T,5,FALSE)*1.05</f>
        <v>186.9</v>
      </c>
      <c r="G761" s="104">
        <f>SUMIFS(MACROS!R:R,MACROS!C:C,B761)</f>
        <v>0</v>
      </c>
      <c r="H761" s="48">
        <f t="shared" si="46"/>
        <v>0</v>
      </c>
      <c r="I761" s="37">
        <f>INFO!$D$6</f>
        <v>0</v>
      </c>
      <c r="J761" s="37">
        <f>INFO!$D$7</f>
        <v>0</v>
      </c>
      <c r="K761" s="37">
        <f>INFO!$D$8</f>
        <v>0</v>
      </c>
      <c r="L761" s="37">
        <f>INFO!$D$9</f>
        <v>0</v>
      </c>
      <c r="M761" s="37">
        <f>INFO!$D$10</f>
        <v>0</v>
      </c>
      <c r="N761" s="37">
        <f>INFO!$D$11</f>
        <v>0</v>
      </c>
      <c r="O761" s="37">
        <f>INFO!$D$13</f>
        <v>0</v>
      </c>
      <c r="P761" s="37">
        <f>INFO!$D$14</f>
        <v>0</v>
      </c>
      <c r="Q761" s="37">
        <f>INFO!$D$15</f>
        <v>0</v>
      </c>
      <c r="R761" s="53">
        <f>INFO!$D$17</f>
        <v>0</v>
      </c>
      <c r="S761" s="37">
        <f>INFO!$D$18</f>
        <v>0</v>
      </c>
      <c r="T761" s="37">
        <f>INFO!$D$19</f>
        <v>0</v>
      </c>
      <c r="U761" s="37">
        <f>INFO!$D$22</f>
        <v>0</v>
      </c>
      <c r="V761" s="37">
        <f>INFO!$D$23</f>
        <v>0</v>
      </c>
      <c r="W761" s="37">
        <f>INFO!$D$24</f>
        <v>0</v>
      </c>
      <c r="X761" s="37">
        <f>INFO!$D$25</f>
        <v>0</v>
      </c>
      <c r="Y761" s="37">
        <f>INFO!$D$26</f>
        <v>0</v>
      </c>
      <c r="Z761" s="37">
        <f>INFO!$D$27</f>
        <v>0</v>
      </c>
      <c r="AA761" s="37">
        <f>INFO!$D$28</f>
        <v>0</v>
      </c>
      <c r="AB761" s="37">
        <f>INFO!$D$29</f>
        <v>0</v>
      </c>
      <c r="AC761" s="54">
        <f>INFO!$J$10</f>
        <v>3812.0250000000001</v>
      </c>
      <c r="AD761" s="37">
        <f>INFO!$J$9</f>
        <v>45.75</v>
      </c>
      <c r="AE761" s="37">
        <f>IF($G$760&gt;0,10*$G$760/D761,0)</f>
        <v>0</v>
      </c>
    </row>
    <row r="762" spans="1:31">
      <c r="A762" s="37" t="s">
        <v>525</v>
      </c>
      <c r="B762" s="42" t="s">
        <v>305</v>
      </c>
      <c r="C762" s="83">
        <v>10137</v>
      </c>
      <c r="D762" s="104">
        <f>SUMIFS(MACROS!R:R,MACROS!$C:$C,$B762)+SUMIFS(MACROS!R:R,MACROS!$C:$C,"CH.VM.SHDTSET")</f>
        <v>0</v>
      </c>
      <c r="E762" t="s">
        <v>10</v>
      </c>
      <c r="F762" s="48">
        <f>VLOOKUP(B762,MACROS!C:T,5,FALSE)*1.05</f>
        <v>173.25</v>
      </c>
      <c r="G762" s="104">
        <f>SUMIFS(MACROS!R:R,MACROS!C:C,B762)</f>
        <v>0</v>
      </c>
      <c r="H762" s="48">
        <f t="shared" si="46"/>
        <v>0</v>
      </c>
      <c r="I762" s="37">
        <f>INFO!$D$6</f>
        <v>0</v>
      </c>
      <c r="J762" s="37">
        <f>INFO!$D$7</f>
        <v>0</v>
      </c>
      <c r="K762" s="37">
        <f>INFO!$D$8</f>
        <v>0</v>
      </c>
      <c r="L762" s="37">
        <f>INFO!$D$9</f>
        <v>0</v>
      </c>
      <c r="M762" s="37">
        <f>INFO!$D$10</f>
        <v>0</v>
      </c>
      <c r="N762" s="37">
        <f>INFO!$D$11</f>
        <v>0</v>
      </c>
      <c r="O762" s="37">
        <f>INFO!$D$13</f>
        <v>0</v>
      </c>
      <c r="P762" s="37">
        <f>INFO!$D$14</f>
        <v>0</v>
      </c>
      <c r="Q762" s="37">
        <f>INFO!$D$15</f>
        <v>0</v>
      </c>
      <c r="R762" s="53">
        <f>INFO!$D$17</f>
        <v>0</v>
      </c>
      <c r="S762" s="37">
        <f>INFO!$D$18</f>
        <v>0</v>
      </c>
      <c r="T762" s="37">
        <f>INFO!$D$19</f>
        <v>0</v>
      </c>
      <c r="U762" s="37">
        <f>INFO!$D$22</f>
        <v>0</v>
      </c>
      <c r="V762" s="37">
        <f>INFO!$D$23</f>
        <v>0</v>
      </c>
      <c r="W762" s="37">
        <f>INFO!$D$24</f>
        <v>0</v>
      </c>
      <c r="X762" s="37">
        <f>INFO!$D$25</f>
        <v>0</v>
      </c>
      <c r="Y762" s="37">
        <f>INFO!$D$26</f>
        <v>0</v>
      </c>
      <c r="Z762" s="37">
        <f>INFO!$D$27</f>
        <v>0</v>
      </c>
      <c r="AA762" s="37">
        <f>INFO!$D$28</f>
        <v>0</v>
      </c>
      <c r="AB762" s="37">
        <f>INFO!$D$29</f>
        <v>0</v>
      </c>
      <c r="AC762" s="54">
        <f>INFO!$J$10</f>
        <v>3812.0250000000001</v>
      </c>
      <c r="AD762" s="37">
        <f>INFO!$J$9</f>
        <v>45.75</v>
      </c>
      <c r="AE762" s="37">
        <f t="shared" ref="AE762:AE774" si="47">IF($G$760&gt;0,10*$G$760/D762,0)</f>
        <v>0</v>
      </c>
    </row>
    <row r="763" spans="1:31">
      <c r="A763" s="37" t="s">
        <v>526</v>
      </c>
      <c r="B763" s="42" t="s">
        <v>307</v>
      </c>
      <c r="C763" s="83">
        <v>10137</v>
      </c>
      <c r="D763" s="104">
        <f>SUMIFS(MACROS!R:R,MACROS!$C:$C,$B763)+SUMIFS(MACROS!R:R,MACROS!$C:$C,"CH.VM.SHDTSET")</f>
        <v>0</v>
      </c>
      <c r="E763" t="s">
        <v>10</v>
      </c>
      <c r="F763" s="48">
        <f>VLOOKUP(B763,MACROS!C:T,5,FALSE)*1.05</f>
        <v>163.80000000000001</v>
      </c>
      <c r="G763" s="104">
        <f>SUMIFS(MACROS!R:R,MACROS!C:C,B763)</f>
        <v>0</v>
      </c>
      <c r="H763" s="48">
        <f t="shared" si="46"/>
        <v>0</v>
      </c>
      <c r="I763" s="37">
        <f>INFO!$D$6</f>
        <v>0</v>
      </c>
      <c r="J763" s="37">
        <f>INFO!$D$7</f>
        <v>0</v>
      </c>
      <c r="K763" s="37">
        <f>INFO!$D$8</f>
        <v>0</v>
      </c>
      <c r="L763" s="37">
        <f>INFO!$D$9</f>
        <v>0</v>
      </c>
      <c r="M763" s="37">
        <f>INFO!$D$10</f>
        <v>0</v>
      </c>
      <c r="N763" s="37">
        <f>INFO!$D$11</f>
        <v>0</v>
      </c>
      <c r="O763" s="37">
        <f>INFO!$D$13</f>
        <v>0</v>
      </c>
      <c r="P763" s="37">
        <f>INFO!$D$14</f>
        <v>0</v>
      </c>
      <c r="Q763" s="37">
        <f>INFO!$D$15</f>
        <v>0</v>
      </c>
      <c r="R763" s="53">
        <f>INFO!$D$17</f>
        <v>0</v>
      </c>
      <c r="S763" s="37">
        <f>INFO!$D$18</f>
        <v>0</v>
      </c>
      <c r="T763" s="37">
        <f>INFO!$D$19</f>
        <v>0</v>
      </c>
      <c r="U763" s="37">
        <f>INFO!$D$22</f>
        <v>0</v>
      </c>
      <c r="V763" s="37">
        <f>INFO!$D$23</f>
        <v>0</v>
      </c>
      <c r="W763" s="37">
        <f>INFO!$D$24</f>
        <v>0</v>
      </c>
      <c r="X763" s="37">
        <f>INFO!$D$25</f>
        <v>0</v>
      </c>
      <c r="Y763" s="37">
        <f>INFO!$D$26</f>
        <v>0</v>
      </c>
      <c r="Z763" s="37">
        <f>INFO!$D$27</f>
        <v>0</v>
      </c>
      <c r="AA763" s="37">
        <f>INFO!$D$28</f>
        <v>0</v>
      </c>
      <c r="AB763" s="37">
        <f>INFO!$D$29</f>
        <v>0</v>
      </c>
      <c r="AC763" s="54">
        <f>INFO!$J$10</f>
        <v>3812.0250000000001</v>
      </c>
      <c r="AD763" s="37">
        <f>INFO!$J$9</f>
        <v>45.75</v>
      </c>
      <c r="AE763" s="37">
        <f t="shared" si="47"/>
        <v>0</v>
      </c>
    </row>
    <row r="764" spans="1:31">
      <c r="A764" t="s">
        <v>527</v>
      </c>
      <c r="B764" s="42" t="s">
        <v>309</v>
      </c>
      <c r="C764" s="83">
        <v>10137</v>
      </c>
      <c r="D764" s="104">
        <f>SUMIFS(MACROS!R:R,MACROS!$C:$C,$B764)+SUMIFS(MACROS!R:R,MACROS!$C:$C,"CH.VM.SHDTSET")</f>
        <v>0</v>
      </c>
      <c r="E764" t="s">
        <v>10</v>
      </c>
      <c r="F764" s="48">
        <f>VLOOKUP(B764,MACROS!C:T,5,FALSE)*1.05</f>
        <v>165.375</v>
      </c>
      <c r="G764" s="104">
        <f>SUMIFS(MACROS!R:R,MACROS!C:C,B764)</f>
        <v>0</v>
      </c>
      <c r="H764" s="48">
        <f t="shared" si="46"/>
        <v>0</v>
      </c>
      <c r="I764" s="37">
        <f>INFO!$D$6</f>
        <v>0</v>
      </c>
      <c r="J764" s="37">
        <f>INFO!$D$7</f>
        <v>0</v>
      </c>
      <c r="K764" s="37">
        <f>INFO!$D$8</f>
        <v>0</v>
      </c>
      <c r="L764" s="37">
        <f>INFO!$D$9</f>
        <v>0</v>
      </c>
      <c r="M764" s="37">
        <f>INFO!$D$10</f>
        <v>0</v>
      </c>
      <c r="N764" s="37">
        <f>INFO!$D$11</f>
        <v>0</v>
      </c>
      <c r="O764" s="37">
        <f>INFO!$D$13</f>
        <v>0</v>
      </c>
      <c r="P764" s="37">
        <f>INFO!$D$14</f>
        <v>0</v>
      </c>
      <c r="Q764" s="37">
        <f>INFO!$D$15</f>
        <v>0</v>
      </c>
      <c r="R764" s="53">
        <f>INFO!$D$17</f>
        <v>0</v>
      </c>
      <c r="S764" s="37">
        <f>INFO!$D$18</f>
        <v>0</v>
      </c>
      <c r="T764" s="37">
        <f>INFO!$D$19</f>
        <v>0</v>
      </c>
      <c r="U764" s="37">
        <f>INFO!$D$22</f>
        <v>0</v>
      </c>
      <c r="V764" s="37">
        <f>INFO!$D$23</f>
        <v>0</v>
      </c>
      <c r="W764" s="37">
        <f>INFO!$D$24</f>
        <v>0</v>
      </c>
      <c r="X764" s="37">
        <f>INFO!$D$25</f>
        <v>0</v>
      </c>
      <c r="Y764" s="37">
        <f>INFO!$D$26</f>
        <v>0</v>
      </c>
      <c r="Z764" s="37">
        <f>INFO!$D$27</f>
        <v>0</v>
      </c>
      <c r="AA764" s="37">
        <f>INFO!$D$28</f>
        <v>0</v>
      </c>
      <c r="AB764" s="37">
        <f>INFO!$D$29</f>
        <v>0</v>
      </c>
      <c r="AC764" s="54">
        <f>INFO!$J$10</f>
        <v>3812.0250000000001</v>
      </c>
      <c r="AD764" s="37">
        <f>INFO!$J$9</f>
        <v>45.75</v>
      </c>
      <c r="AE764" s="37">
        <f t="shared" si="47"/>
        <v>0</v>
      </c>
    </row>
    <row r="765" spans="1:31">
      <c r="A765" t="s">
        <v>528</v>
      </c>
      <c r="B765" s="42" t="s">
        <v>311</v>
      </c>
      <c r="C765" s="83">
        <v>10137</v>
      </c>
      <c r="D765" s="104">
        <f>SUMIFS(MACROS!R:R,MACROS!$C:$C,$B765)+SUMIFS(MACROS!R:R,MACROS!$C:$C,"CH.VM.SHDTSET")</f>
        <v>0</v>
      </c>
      <c r="E765" t="s">
        <v>10</v>
      </c>
      <c r="F765" s="48">
        <f>VLOOKUP(B765,MACROS!C:T,5,FALSE)*1.05</f>
        <v>201.07500000000002</v>
      </c>
      <c r="G765" s="104">
        <f>SUMIFS(MACROS!R:R,MACROS!C:C,B765)</f>
        <v>0</v>
      </c>
      <c r="H765" s="48">
        <f t="shared" si="46"/>
        <v>0</v>
      </c>
      <c r="I765" s="37">
        <f>INFO!$D$6</f>
        <v>0</v>
      </c>
      <c r="J765" s="37">
        <f>INFO!$D$7</f>
        <v>0</v>
      </c>
      <c r="K765" s="37">
        <f>INFO!$D$8</f>
        <v>0</v>
      </c>
      <c r="L765" s="37">
        <f>INFO!$D$9</f>
        <v>0</v>
      </c>
      <c r="M765" s="37">
        <f>INFO!$D$10</f>
        <v>0</v>
      </c>
      <c r="N765" s="37">
        <f>INFO!$D$11</f>
        <v>0</v>
      </c>
      <c r="O765" s="37">
        <f>INFO!$D$13</f>
        <v>0</v>
      </c>
      <c r="P765" s="37">
        <f>INFO!$D$14</f>
        <v>0</v>
      </c>
      <c r="Q765" s="37">
        <f>INFO!$D$15</f>
        <v>0</v>
      </c>
      <c r="R765" s="53">
        <f>INFO!$D$17</f>
        <v>0</v>
      </c>
      <c r="S765" s="37">
        <f>INFO!$D$18</f>
        <v>0</v>
      </c>
      <c r="T765" s="37">
        <f>INFO!$D$19</f>
        <v>0</v>
      </c>
      <c r="U765" s="37">
        <f>INFO!$D$22</f>
        <v>0</v>
      </c>
      <c r="V765" s="37">
        <f>INFO!$D$23</f>
        <v>0</v>
      </c>
      <c r="W765" s="37">
        <f>INFO!$D$24</f>
        <v>0</v>
      </c>
      <c r="X765" s="37">
        <f>INFO!$D$25</f>
        <v>0</v>
      </c>
      <c r="Y765" s="37">
        <f>INFO!$D$26</f>
        <v>0</v>
      </c>
      <c r="Z765" s="37">
        <f>INFO!$D$27</f>
        <v>0</v>
      </c>
      <c r="AA765" s="37">
        <f>INFO!$D$28</f>
        <v>0</v>
      </c>
      <c r="AB765" s="37">
        <f>INFO!$D$29</f>
        <v>0</v>
      </c>
      <c r="AC765" s="54">
        <f>INFO!$J$10</f>
        <v>3812.0250000000001</v>
      </c>
      <c r="AD765" s="37">
        <f>INFO!$J$9</f>
        <v>45.75</v>
      </c>
      <c r="AE765" s="37">
        <f t="shared" si="47"/>
        <v>0</v>
      </c>
    </row>
    <row r="766" spans="1:31">
      <c r="A766" t="s">
        <v>529</v>
      </c>
      <c r="B766" s="42" t="s">
        <v>313</v>
      </c>
      <c r="C766" s="83">
        <v>10137</v>
      </c>
      <c r="D766" s="104">
        <f>SUMIFS(MACROS!R:R,MACROS!$C:$C,$B766)+SUMIFS(MACROS!R:R,MACROS!$C:$C,"CH.VM.SHDTSET")</f>
        <v>0</v>
      </c>
      <c r="E766" t="s">
        <v>10</v>
      </c>
      <c r="F766" s="48">
        <f>VLOOKUP(B766,MACROS!C:T,5,FALSE)*1.05</f>
        <v>155.4</v>
      </c>
      <c r="G766" s="104">
        <f>SUMIFS(MACROS!R:R,MACROS!C:C,B766)</f>
        <v>0</v>
      </c>
      <c r="H766" s="48">
        <f t="shared" si="46"/>
        <v>0</v>
      </c>
      <c r="I766" s="37">
        <f>INFO!$D$6</f>
        <v>0</v>
      </c>
      <c r="J766" s="37">
        <f>INFO!$D$7</f>
        <v>0</v>
      </c>
      <c r="K766" s="37">
        <f>INFO!$D$8</f>
        <v>0</v>
      </c>
      <c r="L766" s="37">
        <f>INFO!$D$9</f>
        <v>0</v>
      </c>
      <c r="M766" s="37">
        <f>INFO!$D$10</f>
        <v>0</v>
      </c>
      <c r="N766" s="37">
        <f>INFO!$D$11</f>
        <v>0</v>
      </c>
      <c r="O766" s="37">
        <f>INFO!$D$13</f>
        <v>0</v>
      </c>
      <c r="P766" s="37">
        <f>INFO!$D$14</f>
        <v>0</v>
      </c>
      <c r="Q766" s="37">
        <f>INFO!$D$15</f>
        <v>0</v>
      </c>
      <c r="R766" s="53">
        <f>INFO!$D$17</f>
        <v>0</v>
      </c>
      <c r="S766" s="37">
        <f>INFO!$D$18</f>
        <v>0</v>
      </c>
      <c r="T766" s="37">
        <f>INFO!$D$19</f>
        <v>0</v>
      </c>
      <c r="U766" s="37">
        <f>INFO!$D$22</f>
        <v>0</v>
      </c>
      <c r="V766" s="37">
        <f>INFO!$D$23</f>
        <v>0</v>
      </c>
      <c r="W766" s="37">
        <f>INFO!$D$24</f>
        <v>0</v>
      </c>
      <c r="X766" s="37">
        <f>INFO!$D$25</f>
        <v>0</v>
      </c>
      <c r="Y766" s="37">
        <f>INFO!$D$26</f>
        <v>0</v>
      </c>
      <c r="Z766" s="37">
        <f>INFO!$D$27</f>
        <v>0</v>
      </c>
      <c r="AA766" s="37">
        <f>INFO!$D$28</f>
        <v>0</v>
      </c>
      <c r="AB766" s="37">
        <f>INFO!$D$29</f>
        <v>0</v>
      </c>
      <c r="AC766" s="54">
        <f>INFO!$J$10</f>
        <v>3812.0250000000001</v>
      </c>
      <c r="AD766" s="37">
        <f>INFO!$J$9</f>
        <v>45.75</v>
      </c>
      <c r="AE766" s="37">
        <f t="shared" si="47"/>
        <v>0</v>
      </c>
    </row>
    <row r="767" spans="1:31">
      <c r="A767" t="s">
        <v>530</v>
      </c>
      <c r="B767" s="42" t="s">
        <v>315</v>
      </c>
      <c r="C767" s="83">
        <v>10137</v>
      </c>
      <c r="D767" s="104">
        <f>SUMIFS(MACROS!R:R,MACROS!$C:$C,$B767)+SUMIFS(MACROS!R:R,MACROS!$C:$C,"CH.VM.SHDTSET")</f>
        <v>0</v>
      </c>
      <c r="E767" t="s">
        <v>10</v>
      </c>
      <c r="F767" s="48">
        <f>VLOOKUP(B767,MACROS!C:T,5,FALSE)*1.05</f>
        <v>162.22499999999999</v>
      </c>
      <c r="G767" s="104">
        <f>SUMIFS(MACROS!R:R,MACROS!C:C,B767)</f>
        <v>0</v>
      </c>
      <c r="H767" s="48">
        <f t="shared" si="46"/>
        <v>0</v>
      </c>
      <c r="I767" s="37">
        <f>INFO!$D$6</f>
        <v>0</v>
      </c>
      <c r="J767" s="37">
        <f>INFO!$D$7</f>
        <v>0</v>
      </c>
      <c r="K767" s="37">
        <f>INFO!$D$8</f>
        <v>0</v>
      </c>
      <c r="L767" s="37">
        <f>INFO!$D$9</f>
        <v>0</v>
      </c>
      <c r="M767" s="37">
        <f>INFO!$D$10</f>
        <v>0</v>
      </c>
      <c r="N767" s="37">
        <f>INFO!$D$11</f>
        <v>0</v>
      </c>
      <c r="O767" s="37">
        <f>INFO!$D$13</f>
        <v>0</v>
      </c>
      <c r="P767" s="37">
        <f>INFO!$D$14</f>
        <v>0</v>
      </c>
      <c r="Q767" s="37">
        <f>INFO!$D$15</f>
        <v>0</v>
      </c>
      <c r="R767" s="53">
        <f>INFO!$D$17</f>
        <v>0</v>
      </c>
      <c r="S767" s="37">
        <f>INFO!$D$18</f>
        <v>0</v>
      </c>
      <c r="T767" s="37">
        <f>INFO!$D$19</f>
        <v>0</v>
      </c>
      <c r="U767" s="37">
        <f>INFO!$D$22</f>
        <v>0</v>
      </c>
      <c r="V767" s="37">
        <f>INFO!$D$23</f>
        <v>0</v>
      </c>
      <c r="W767" s="37">
        <f>INFO!$D$24</f>
        <v>0</v>
      </c>
      <c r="X767" s="37">
        <f>INFO!$D$25</f>
        <v>0</v>
      </c>
      <c r="Y767" s="37">
        <f>INFO!$D$26</f>
        <v>0</v>
      </c>
      <c r="Z767" s="37">
        <f>INFO!$D$27</f>
        <v>0</v>
      </c>
      <c r="AA767" s="37">
        <f>INFO!$D$28</f>
        <v>0</v>
      </c>
      <c r="AB767" s="37">
        <f>INFO!$D$29</f>
        <v>0</v>
      </c>
      <c r="AC767" s="54">
        <f>INFO!$J$10</f>
        <v>3812.0250000000001</v>
      </c>
      <c r="AD767" s="37">
        <f>INFO!$J$9</f>
        <v>45.75</v>
      </c>
      <c r="AE767" s="37">
        <f t="shared" si="47"/>
        <v>0</v>
      </c>
    </row>
    <row r="768" spans="1:31">
      <c r="A768" t="s">
        <v>531</v>
      </c>
      <c r="B768" s="42" t="s">
        <v>317</v>
      </c>
      <c r="C768" s="83">
        <v>10137</v>
      </c>
      <c r="D768" s="104">
        <f>SUMIFS(MACROS!R:R,MACROS!$C:$C,$B768)+SUMIFS(MACROS!R:R,MACROS!$C:$C,"CH.VM.SHDTSET")</f>
        <v>0</v>
      </c>
      <c r="E768" t="s">
        <v>10</v>
      </c>
      <c r="F768" s="48">
        <f>VLOOKUP(B768,MACROS!C:T,5,FALSE)*1.05</f>
        <v>150.15</v>
      </c>
      <c r="G768" s="104">
        <f>SUMIFS(MACROS!R:R,MACROS!C:C,B768)</f>
        <v>0</v>
      </c>
      <c r="H768" s="48">
        <f t="shared" si="46"/>
        <v>0</v>
      </c>
      <c r="I768" s="37">
        <f>INFO!$D$6</f>
        <v>0</v>
      </c>
      <c r="J768" s="37">
        <f>INFO!$D$7</f>
        <v>0</v>
      </c>
      <c r="K768" s="37">
        <f>INFO!$D$8</f>
        <v>0</v>
      </c>
      <c r="L768" s="37">
        <f>INFO!$D$9</f>
        <v>0</v>
      </c>
      <c r="M768" s="37">
        <f>INFO!$D$10</f>
        <v>0</v>
      </c>
      <c r="N768" s="37">
        <f>INFO!$D$11</f>
        <v>0</v>
      </c>
      <c r="O768" s="37">
        <f>INFO!$D$13</f>
        <v>0</v>
      </c>
      <c r="P768" s="37">
        <f>INFO!$D$14</f>
        <v>0</v>
      </c>
      <c r="Q768" s="37">
        <f>INFO!$D$15</f>
        <v>0</v>
      </c>
      <c r="R768" s="53">
        <f>INFO!$D$17</f>
        <v>0</v>
      </c>
      <c r="S768" s="37">
        <f>INFO!$D$18</f>
        <v>0</v>
      </c>
      <c r="T768" s="37">
        <f>INFO!$D$19</f>
        <v>0</v>
      </c>
      <c r="U768" s="37">
        <f>INFO!$D$22</f>
        <v>0</v>
      </c>
      <c r="V768" s="37">
        <f>INFO!$D$23</f>
        <v>0</v>
      </c>
      <c r="W768" s="37">
        <f>INFO!$D$24</f>
        <v>0</v>
      </c>
      <c r="X768" s="37">
        <f>INFO!$D$25</f>
        <v>0</v>
      </c>
      <c r="Y768" s="37">
        <f>INFO!$D$26</f>
        <v>0</v>
      </c>
      <c r="Z768" s="37">
        <f>INFO!$D$27</f>
        <v>0</v>
      </c>
      <c r="AA768" s="37">
        <f>INFO!$D$28</f>
        <v>0</v>
      </c>
      <c r="AB768" s="37">
        <f>INFO!$D$29</f>
        <v>0</v>
      </c>
      <c r="AC768" s="54">
        <f>INFO!$J$10</f>
        <v>3812.0250000000001</v>
      </c>
      <c r="AD768" s="37">
        <f>INFO!$J$9</f>
        <v>45.75</v>
      </c>
      <c r="AE768" s="37">
        <f t="shared" si="47"/>
        <v>0</v>
      </c>
    </row>
    <row r="769" spans="1:31">
      <c r="A769" t="s">
        <v>532</v>
      </c>
      <c r="B769" s="42" t="s">
        <v>319</v>
      </c>
      <c r="C769" s="83">
        <v>10137</v>
      </c>
      <c r="D769" s="104">
        <f>SUMIFS(MACROS!R:R,MACROS!$C:$C,$B769)+SUMIFS(MACROS!R:R,MACROS!$C:$C,"CH.VM.SHDTSET")</f>
        <v>0</v>
      </c>
      <c r="E769" t="s">
        <v>10</v>
      </c>
      <c r="F769" s="48">
        <f>VLOOKUP(B769,MACROS!C:T,5,FALSE)*1.05</f>
        <v>183.22499999999999</v>
      </c>
      <c r="G769" s="104">
        <f>SUMIFS(MACROS!R:R,MACROS!C:C,B769)</f>
        <v>0</v>
      </c>
      <c r="H769" s="48">
        <f t="shared" si="46"/>
        <v>0</v>
      </c>
      <c r="I769" s="37">
        <f>INFO!$D$6</f>
        <v>0</v>
      </c>
      <c r="J769" s="37">
        <f>INFO!$D$7</f>
        <v>0</v>
      </c>
      <c r="K769" s="37">
        <f>INFO!$D$8</f>
        <v>0</v>
      </c>
      <c r="L769" s="37">
        <f>INFO!$D$9</f>
        <v>0</v>
      </c>
      <c r="M769" s="37">
        <f>INFO!$D$10</f>
        <v>0</v>
      </c>
      <c r="N769" s="37">
        <f>INFO!$D$11</f>
        <v>0</v>
      </c>
      <c r="O769" s="37">
        <f>INFO!$D$13</f>
        <v>0</v>
      </c>
      <c r="P769" s="37">
        <f>INFO!$D$14</f>
        <v>0</v>
      </c>
      <c r="Q769" s="37">
        <f>INFO!$D$15</f>
        <v>0</v>
      </c>
      <c r="R769" s="53">
        <f>INFO!$D$17</f>
        <v>0</v>
      </c>
      <c r="S769" s="37">
        <f>INFO!$D$18</f>
        <v>0</v>
      </c>
      <c r="T769" s="37">
        <f>INFO!$D$19</f>
        <v>0</v>
      </c>
      <c r="U769" s="37">
        <f>INFO!$D$22</f>
        <v>0</v>
      </c>
      <c r="V769" s="37">
        <f>INFO!$D$23</f>
        <v>0</v>
      </c>
      <c r="W769" s="37">
        <f>INFO!$D$24</f>
        <v>0</v>
      </c>
      <c r="X769" s="37">
        <f>INFO!$D$25</f>
        <v>0</v>
      </c>
      <c r="Y769" s="37">
        <f>INFO!$D$26</f>
        <v>0</v>
      </c>
      <c r="Z769" s="37">
        <f>INFO!$D$27</f>
        <v>0</v>
      </c>
      <c r="AA769" s="37">
        <f>INFO!$D$28</f>
        <v>0</v>
      </c>
      <c r="AB769" s="37">
        <f>INFO!$D$29</f>
        <v>0</v>
      </c>
      <c r="AC769" s="54">
        <f>INFO!$J$10</f>
        <v>3812.0250000000001</v>
      </c>
      <c r="AD769" s="37">
        <f>INFO!$J$9</f>
        <v>45.75</v>
      </c>
      <c r="AE769" s="37">
        <f t="shared" si="47"/>
        <v>0</v>
      </c>
    </row>
    <row r="770" spans="1:31">
      <c r="A770" t="s">
        <v>533</v>
      </c>
      <c r="B770" s="42" t="s">
        <v>321</v>
      </c>
      <c r="C770" s="83">
        <v>10137</v>
      </c>
      <c r="D770" s="104">
        <f>SUMIFS(MACROS!R:R,MACROS!$C:$C,$B770)+SUMIFS(MACROS!R:R,MACROS!$C:$C,"CH.VM.SHDTSET")</f>
        <v>0</v>
      </c>
      <c r="E770" t="s">
        <v>10</v>
      </c>
      <c r="F770" s="48">
        <f>VLOOKUP(B770,MACROS!C:T,5,FALSE)*1.05</f>
        <v>144.9</v>
      </c>
      <c r="G770" s="104">
        <f>SUMIFS(MACROS!R:R,MACROS!C:C,B770)</f>
        <v>0</v>
      </c>
      <c r="H770" s="48">
        <f t="shared" si="46"/>
        <v>0</v>
      </c>
      <c r="I770" s="37">
        <f>INFO!$D$6</f>
        <v>0</v>
      </c>
      <c r="J770" s="37">
        <f>INFO!$D$7</f>
        <v>0</v>
      </c>
      <c r="K770" s="37">
        <f>INFO!$D$8</f>
        <v>0</v>
      </c>
      <c r="L770" s="37">
        <f>INFO!$D$9</f>
        <v>0</v>
      </c>
      <c r="M770" s="37">
        <f>INFO!$D$10</f>
        <v>0</v>
      </c>
      <c r="N770" s="37">
        <f>INFO!$D$11</f>
        <v>0</v>
      </c>
      <c r="O770" s="37">
        <f>INFO!$D$13</f>
        <v>0</v>
      </c>
      <c r="P770" s="37">
        <f>INFO!$D$14</f>
        <v>0</v>
      </c>
      <c r="Q770" s="37">
        <f>INFO!$D$15</f>
        <v>0</v>
      </c>
      <c r="R770" s="53">
        <f>INFO!$D$17</f>
        <v>0</v>
      </c>
      <c r="S770" s="37">
        <f>INFO!$D$18</f>
        <v>0</v>
      </c>
      <c r="T770" s="37">
        <f>INFO!$D$19</f>
        <v>0</v>
      </c>
      <c r="U770" s="37">
        <f>INFO!$D$22</f>
        <v>0</v>
      </c>
      <c r="V770" s="37">
        <f>INFO!$D$23</f>
        <v>0</v>
      </c>
      <c r="W770" s="37">
        <f>INFO!$D$24</f>
        <v>0</v>
      </c>
      <c r="X770" s="37">
        <f>INFO!$D$25</f>
        <v>0</v>
      </c>
      <c r="Y770" s="37">
        <f>INFO!$D$26</f>
        <v>0</v>
      </c>
      <c r="Z770" s="37">
        <f>INFO!$D$27</f>
        <v>0</v>
      </c>
      <c r="AA770" s="37">
        <f>INFO!$D$28</f>
        <v>0</v>
      </c>
      <c r="AB770" s="37">
        <f>INFO!$D$29</f>
        <v>0</v>
      </c>
      <c r="AC770" s="54">
        <f>INFO!$J$10</f>
        <v>3812.0250000000001</v>
      </c>
      <c r="AD770" s="37">
        <f>INFO!$J$9</f>
        <v>45.75</v>
      </c>
      <c r="AE770" s="37">
        <f t="shared" si="47"/>
        <v>0</v>
      </c>
    </row>
    <row r="771" spans="1:31">
      <c r="A771" t="s">
        <v>534</v>
      </c>
      <c r="B771" s="42" t="s">
        <v>323</v>
      </c>
      <c r="C771" s="83">
        <v>10137</v>
      </c>
      <c r="D771" s="104">
        <f>SUMIFS(MACROS!R:R,MACROS!$C:$C,$B771)+SUMIFS(MACROS!R:R,MACROS!$C:$C,"CH.VM.SHDTSET")</f>
        <v>0</v>
      </c>
      <c r="E771" t="s">
        <v>10</v>
      </c>
      <c r="F771" s="48">
        <f>VLOOKUP(B771,MACROS!C:T,5,FALSE)*1.05</f>
        <v>161.70000000000002</v>
      </c>
      <c r="G771" s="104">
        <f>SUMIFS(MACROS!R:R,MACROS!C:C,B771)</f>
        <v>0</v>
      </c>
      <c r="H771" s="48">
        <f t="shared" si="46"/>
        <v>0</v>
      </c>
      <c r="I771" s="37">
        <f>INFO!$D$6</f>
        <v>0</v>
      </c>
      <c r="J771" s="37">
        <f>INFO!$D$7</f>
        <v>0</v>
      </c>
      <c r="K771" s="37">
        <f>INFO!$D$8</f>
        <v>0</v>
      </c>
      <c r="L771" s="37">
        <f>INFO!$D$9</f>
        <v>0</v>
      </c>
      <c r="M771" s="37">
        <f>INFO!$D$10</f>
        <v>0</v>
      </c>
      <c r="N771" s="37">
        <f>INFO!$D$11</f>
        <v>0</v>
      </c>
      <c r="O771" s="37">
        <f>INFO!$D$13</f>
        <v>0</v>
      </c>
      <c r="P771" s="37">
        <f>INFO!$D$14</f>
        <v>0</v>
      </c>
      <c r="Q771" s="37">
        <f>INFO!$D$15</f>
        <v>0</v>
      </c>
      <c r="R771" s="53">
        <f>INFO!$D$17</f>
        <v>0</v>
      </c>
      <c r="S771" s="37">
        <f>INFO!$D$18</f>
        <v>0</v>
      </c>
      <c r="T771" s="37">
        <f>INFO!$D$19</f>
        <v>0</v>
      </c>
      <c r="U771" s="37">
        <f>INFO!$D$22</f>
        <v>0</v>
      </c>
      <c r="V771" s="37">
        <f>INFO!$D$23</f>
        <v>0</v>
      </c>
      <c r="W771" s="37">
        <f>INFO!$D$24</f>
        <v>0</v>
      </c>
      <c r="X771" s="37">
        <f>INFO!$D$25</f>
        <v>0</v>
      </c>
      <c r="Y771" s="37">
        <f>INFO!$D$26</f>
        <v>0</v>
      </c>
      <c r="Z771" s="37">
        <f>INFO!$D$27</f>
        <v>0</v>
      </c>
      <c r="AA771" s="37">
        <f>INFO!$D$28</f>
        <v>0</v>
      </c>
      <c r="AB771" s="37">
        <f>INFO!$D$29</f>
        <v>0</v>
      </c>
      <c r="AC771" s="54">
        <f>INFO!$J$10</f>
        <v>3812.0250000000001</v>
      </c>
      <c r="AD771" s="37">
        <f>INFO!$J$9</f>
        <v>45.75</v>
      </c>
      <c r="AE771" s="37">
        <f t="shared" si="47"/>
        <v>0</v>
      </c>
    </row>
    <row r="772" spans="1:31">
      <c r="A772" t="s">
        <v>535</v>
      </c>
      <c r="B772" s="42" t="s">
        <v>325</v>
      </c>
      <c r="C772" s="83">
        <v>10137</v>
      </c>
      <c r="D772" s="104">
        <f>SUMIFS(MACROS!R:R,MACROS!$C:$C,$B772)+SUMIFS(MACROS!R:R,MACROS!$C:$C,"CH.VM.SHDTSET")</f>
        <v>0</v>
      </c>
      <c r="E772" t="s">
        <v>10</v>
      </c>
      <c r="F772" s="48">
        <f>VLOOKUP(B772,MACROS!C:T,5,FALSE)*1.05</f>
        <v>206.32500000000002</v>
      </c>
      <c r="G772" s="104">
        <f>SUMIFS(MACROS!R:R,MACROS!C:C,B772)</f>
        <v>0</v>
      </c>
      <c r="H772" s="48">
        <f t="shared" si="46"/>
        <v>0</v>
      </c>
      <c r="I772" s="37">
        <f>INFO!$D$6</f>
        <v>0</v>
      </c>
      <c r="J772" s="37">
        <f>INFO!$D$7</f>
        <v>0</v>
      </c>
      <c r="K772" s="37">
        <f>INFO!$D$8</f>
        <v>0</v>
      </c>
      <c r="L772" s="37">
        <f>INFO!$D$9</f>
        <v>0</v>
      </c>
      <c r="M772" s="37">
        <f>INFO!$D$10</f>
        <v>0</v>
      </c>
      <c r="N772" s="37">
        <f>INFO!$D$11</f>
        <v>0</v>
      </c>
      <c r="O772" s="37">
        <f>INFO!$D$13</f>
        <v>0</v>
      </c>
      <c r="P772" s="37">
        <f>INFO!$D$14</f>
        <v>0</v>
      </c>
      <c r="Q772" s="37">
        <f>INFO!$D$15</f>
        <v>0</v>
      </c>
      <c r="R772" s="53">
        <f>INFO!$D$17</f>
        <v>0</v>
      </c>
      <c r="S772" s="37">
        <f>INFO!$D$18</f>
        <v>0</v>
      </c>
      <c r="T772" s="37">
        <f>INFO!$D$19</f>
        <v>0</v>
      </c>
      <c r="U772" s="37">
        <f>INFO!$D$22</f>
        <v>0</v>
      </c>
      <c r="V772" s="37">
        <f>INFO!$D$23</f>
        <v>0</v>
      </c>
      <c r="W772" s="37">
        <f>INFO!$D$24</f>
        <v>0</v>
      </c>
      <c r="X772" s="37">
        <f>INFO!$D$25</f>
        <v>0</v>
      </c>
      <c r="Y772" s="37">
        <f>INFO!$D$26</f>
        <v>0</v>
      </c>
      <c r="Z772" s="37">
        <f>INFO!$D$27</f>
        <v>0</v>
      </c>
      <c r="AA772" s="37">
        <f>INFO!$D$28</f>
        <v>0</v>
      </c>
      <c r="AB772" s="37">
        <f>INFO!$D$29</f>
        <v>0</v>
      </c>
      <c r="AC772" s="54">
        <f>INFO!$J$10</f>
        <v>3812.0250000000001</v>
      </c>
      <c r="AD772" s="37">
        <f>INFO!$J$9</f>
        <v>45.75</v>
      </c>
      <c r="AE772" s="37">
        <f t="shared" si="47"/>
        <v>0</v>
      </c>
    </row>
    <row r="773" spans="1:31">
      <c r="A773" t="s">
        <v>536</v>
      </c>
      <c r="B773" s="42" t="s">
        <v>327</v>
      </c>
      <c r="C773" s="83">
        <v>10137</v>
      </c>
      <c r="D773" s="104">
        <f>SUMIFS(MACROS!R:R,MACROS!$C:$C,$B773)+SUMIFS(MACROS!R:R,MACROS!$C:$C,"CH.VM.SHDTSET")</f>
        <v>0</v>
      </c>
      <c r="E773" t="s">
        <v>10</v>
      </c>
      <c r="F773" s="48">
        <f>VLOOKUP(B773,MACROS!C:T,5,FALSE)*1.05</f>
        <v>174.3</v>
      </c>
      <c r="G773" s="104">
        <f>SUMIFS(MACROS!R:R,MACROS!C:C,B773)</f>
        <v>0</v>
      </c>
      <c r="H773" s="48">
        <f t="shared" si="46"/>
        <v>0</v>
      </c>
      <c r="I773" s="37">
        <f>INFO!$D$6</f>
        <v>0</v>
      </c>
      <c r="J773" s="37">
        <f>INFO!$D$7</f>
        <v>0</v>
      </c>
      <c r="K773" s="37">
        <f>INFO!$D$8</f>
        <v>0</v>
      </c>
      <c r="L773" s="37">
        <f>INFO!$D$9</f>
        <v>0</v>
      </c>
      <c r="M773" s="37">
        <f>INFO!$D$10</f>
        <v>0</v>
      </c>
      <c r="N773" s="37">
        <f>INFO!$D$11</f>
        <v>0</v>
      </c>
      <c r="O773" s="37">
        <f>INFO!$D$13</f>
        <v>0</v>
      </c>
      <c r="P773" s="37">
        <f>INFO!$D$14</f>
        <v>0</v>
      </c>
      <c r="Q773" s="37">
        <f>INFO!$D$15</f>
        <v>0</v>
      </c>
      <c r="R773" s="53">
        <f>INFO!$D$17</f>
        <v>0</v>
      </c>
      <c r="S773" s="37">
        <f>INFO!$D$18</f>
        <v>0</v>
      </c>
      <c r="T773" s="37">
        <f>INFO!$D$19</f>
        <v>0</v>
      </c>
      <c r="U773" s="37">
        <f>INFO!$D$22</f>
        <v>0</v>
      </c>
      <c r="V773" s="37">
        <f>INFO!$D$23</f>
        <v>0</v>
      </c>
      <c r="W773" s="37">
        <f>INFO!$D$24</f>
        <v>0</v>
      </c>
      <c r="X773" s="37">
        <f>INFO!$D$25</f>
        <v>0</v>
      </c>
      <c r="Y773" s="37">
        <f>INFO!$D$26</f>
        <v>0</v>
      </c>
      <c r="Z773" s="37">
        <f>INFO!$D$27</f>
        <v>0</v>
      </c>
      <c r="AA773" s="37">
        <f>INFO!$D$28</f>
        <v>0</v>
      </c>
      <c r="AB773" s="37">
        <f>INFO!$D$29</f>
        <v>0</v>
      </c>
      <c r="AC773" s="54">
        <f>INFO!$J$10</f>
        <v>3812.0250000000001</v>
      </c>
      <c r="AD773" s="37">
        <f>INFO!$J$9</f>
        <v>45.75</v>
      </c>
      <c r="AE773" s="37">
        <f t="shared" si="47"/>
        <v>0</v>
      </c>
    </row>
    <row r="774" spans="1:31">
      <c r="A774" s="37" t="s">
        <v>537</v>
      </c>
      <c r="B774" s="42" t="s">
        <v>329</v>
      </c>
      <c r="C774" s="83">
        <v>10137</v>
      </c>
      <c r="D774" s="104">
        <f>SUMIFS(MACROS!R:R,MACROS!$C:$C,$B774)+SUMIFS(MACROS!R:R,MACROS!$C:$C,"CH.VM.SHDTSET")</f>
        <v>0</v>
      </c>
      <c r="E774" t="s">
        <v>10</v>
      </c>
      <c r="F774" s="48">
        <f>VLOOKUP(B774,MACROS!C:T,5,FALSE)*1.05</f>
        <v>186.375</v>
      </c>
      <c r="G774" s="104">
        <f>SUMIFS(MACROS!R:R,MACROS!C:C,B774)</f>
        <v>0</v>
      </c>
      <c r="H774" s="48">
        <f t="shared" si="46"/>
        <v>0</v>
      </c>
      <c r="I774" s="37">
        <f>INFO!$D$6</f>
        <v>0</v>
      </c>
      <c r="J774" s="37">
        <f>INFO!$D$7</f>
        <v>0</v>
      </c>
      <c r="K774" s="37">
        <f>INFO!$D$8</f>
        <v>0</v>
      </c>
      <c r="L774" s="37">
        <f>INFO!$D$9</f>
        <v>0</v>
      </c>
      <c r="M774" s="37">
        <f>INFO!$D$10</f>
        <v>0</v>
      </c>
      <c r="N774" s="37">
        <f>INFO!$D$11</f>
        <v>0</v>
      </c>
      <c r="O774" s="37">
        <f>INFO!$D$13</f>
        <v>0</v>
      </c>
      <c r="P774" s="37">
        <f>INFO!$D$14</f>
        <v>0</v>
      </c>
      <c r="Q774" s="37">
        <f>INFO!$D$15</f>
        <v>0</v>
      </c>
      <c r="R774" s="53">
        <f>INFO!$D$17</f>
        <v>0</v>
      </c>
      <c r="S774" s="37">
        <f>INFO!$D$18</f>
        <v>0</v>
      </c>
      <c r="T774" s="37">
        <f>INFO!$D$19</f>
        <v>0</v>
      </c>
      <c r="U774" s="37">
        <f>INFO!$D$22</f>
        <v>0</v>
      </c>
      <c r="V774" s="37">
        <f>INFO!$D$23</f>
        <v>0</v>
      </c>
      <c r="W774" s="37">
        <f>INFO!$D$24</f>
        <v>0</v>
      </c>
      <c r="X774" s="37">
        <f>INFO!$D$25</f>
        <v>0</v>
      </c>
      <c r="Y774" s="37">
        <f>INFO!$D$26</f>
        <v>0</v>
      </c>
      <c r="Z774" s="37">
        <f>INFO!$D$27</f>
        <v>0</v>
      </c>
      <c r="AA774" s="37">
        <f>INFO!$D$28</f>
        <v>0</v>
      </c>
      <c r="AB774" s="37">
        <f>INFO!$D$29</f>
        <v>0</v>
      </c>
      <c r="AC774" s="54">
        <f>INFO!$J$10</f>
        <v>3812.0250000000001</v>
      </c>
      <c r="AD774" s="37">
        <f>INFO!$J$9</f>
        <v>45.75</v>
      </c>
      <c r="AE774" s="37">
        <f t="shared" si="47"/>
        <v>0</v>
      </c>
    </row>
    <row r="775" spans="1:31">
      <c r="A775" s="91" t="s">
        <v>508</v>
      </c>
      <c r="B775" s="97" t="s">
        <v>270</v>
      </c>
      <c r="C775" s="98">
        <v>10082</v>
      </c>
      <c r="D775" s="103"/>
      <c r="E775" s="91" t="s">
        <v>11</v>
      </c>
      <c r="F775" s="92">
        <f>VLOOKUP(B775,MACROS!C:T,5,FALSE)*1.05</f>
        <v>1770.825</v>
      </c>
      <c r="G775" s="103">
        <f>SUMIFS(MACROS!S:S,MACROS!C:C,B775)</f>
        <v>0</v>
      </c>
      <c r="H775" s="92">
        <f t="shared" ref="H775:H804" si="48">F775*G775</f>
        <v>0</v>
      </c>
      <c r="I775" s="93">
        <f>INFO!$D$6</f>
        <v>0</v>
      </c>
      <c r="J775" s="93">
        <f>INFO!$D$7</f>
        <v>0</v>
      </c>
      <c r="K775" s="93">
        <f>INFO!$D$8</f>
        <v>0</v>
      </c>
      <c r="L775" s="93">
        <f>INFO!$D$9</f>
        <v>0</v>
      </c>
      <c r="M775" s="93">
        <f>INFO!$D$10</f>
        <v>0</v>
      </c>
      <c r="N775" s="93">
        <f>INFO!$D$11</f>
        <v>0</v>
      </c>
      <c r="O775" s="93">
        <f>INFO!$D$13</f>
        <v>0</v>
      </c>
      <c r="P775" s="93">
        <f>INFO!$D$14</f>
        <v>0</v>
      </c>
      <c r="Q775" s="93">
        <f>INFO!$D$15</f>
        <v>0</v>
      </c>
      <c r="R775" s="94">
        <f>INFO!$D$17</f>
        <v>0</v>
      </c>
      <c r="S775" s="93">
        <f>INFO!$D$18</f>
        <v>0</v>
      </c>
      <c r="T775" s="93">
        <f>INFO!$D$19</f>
        <v>0</v>
      </c>
      <c r="U775" s="93">
        <f>INFO!$D$22</f>
        <v>0</v>
      </c>
      <c r="V775" s="93">
        <f>INFO!$D$23</f>
        <v>0</v>
      </c>
      <c r="W775" s="93">
        <f>INFO!$D$24</f>
        <v>0</v>
      </c>
      <c r="X775" s="93">
        <f>INFO!$D$25</f>
        <v>0</v>
      </c>
      <c r="Y775" s="93">
        <f>INFO!$D$26</f>
        <v>0</v>
      </c>
      <c r="Z775" s="93">
        <f>INFO!$D$27</f>
        <v>0</v>
      </c>
      <c r="AA775" s="93">
        <f>INFO!$D$28</f>
        <v>0</v>
      </c>
      <c r="AB775" s="93">
        <f>INFO!$D$29</f>
        <v>0</v>
      </c>
      <c r="AC775" s="95">
        <f>INFO!$J$10</f>
        <v>3812.0250000000001</v>
      </c>
      <c r="AD775" s="93">
        <f>INFO!$J$9</f>
        <v>45.75</v>
      </c>
      <c r="AE775" s="100"/>
    </row>
    <row r="776" spans="1:31">
      <c r="A776" s="37" t="s">
        <v>509</v>
      </c>
      <c r="B776" s="42" t="s">
        <v>273</v>
      </c>
      <c r="C776" s="38">
        <v>10082</v>
      </c>
      <c r="D776" s="104">
        <f>SUMIFS(MACROS!S:S,MACROS!$C:$C,$B776)+SUMIFS(MACROS!S:S,MACROS!$C:$C,"CH.VM.SHSET")</f>
        <v>0</v>
      </c>
      <c r="E776" t="s">
        <v>11</v>
      </c>
      <c r="F776" s="48">
        <f>VLOOKUP(B776,MACROS!C:T,5,FALSE)*1.05</f>
        <v>151.72499999999999</v>
      </c>
      <c r="G776" s="104">
        <f>SUMIFS(MACROS!S:S,MACROS!C:C,B776)</f>
        <v>0</v>
      </c>
      <c r="H776" s="48">
        <f t="shared" si="48"/>
        <v>0</v>
      </c>
      <c r="I776" s="37">
        <f>INFO!$D$6</f>
        <v>0</v>
      </c>
      <c r="J776" s="37">
        <f>INFO!$D$7</f>
        <v>0</v>
      </c>
      <c r="K776" s="37">
        <f>INFO!$D$8</f>
        <v>0</v>
      </c>
      <c r="L776" s="37">
        <f>INFO!$D$9</f>
        <v>0</v>
      </c>
      <c r="M776" s="37">
        <f>INFO!$D$10</f>
        <v>0</v>
      </c>
      <c r="N776" s="37">
        <f>INFO!$D$11</f>
        <v>0</v>
      </c>
      <c r="O776" s="37">
        <f>INFO!$D$13</f>
        <v>0</v>
      </c>
      <c r="P776" s="37">
        <f>INFO!$D$14</f>
        <v>0</v>
      </c>
      <c r="Q776" s="37">
        <f>INFO!$D$15</f>
        <v>0</v>
      </c>
      <c r="R776" s="53">
        <f>INFO!$D$17</f>
        <v>0</v>
      </c>
      <c r="S776" s="37">
        <f>INFO!$D$18</f>
        <v>0</v>
      </c>
      <c r="T776" s="37">
        <f>INFO!$D$19</f>
        <v>0</v>
      </c>
      <c r="U776" s="37">
        <f>INFO!$D$22</f>
        <v>0</v>
      </c>
      <c r="V776" s="37">
        <f>INFO!$D$23</f>
        <v>0</v>
      </c>
      <c r="W776" s="37">
        <f>INFO!$D$24</f>
        <v>0</v>
      </c>
      <c r="X776" s="37">
        <f>INFO!$D$25</f>
        <v>0</v>
      </c>
      <c r="Y776" s="37">
        <f>INFO!$D$26</f>
        <v>0</v>
      </c>
      <c r="Z776" s="37">
        <f>INFO!$D$27</f>
        <v>0</v>
      </c>
      <c r="AA776" s="37">
        <f>INFO!$D$28</f>
        <v>0</v>
      </c>
      <c r="AB776" s="37">
        <f>INFO!$D$29</f>
        <v>0</v>
      </c>
      <c r="AC776" s="54">
        <f>INFO!$J$10</f>
        <v>3812.0250000000001</v>
      </c>
      <c r="AD776" s="37">
        <f>INFO!$J$9</f>
        <v>45.75</v>
      </c>
      <c r="AE776" s="37">
        <f>IF($G$775&gt;0,10*$G$775/D776,0)</f>
        <v>0</v>
      </c>
    </row>
    <row r="777" spans="1:31">
      <c r="A777" s="37" t="s">
        <v>510</v>
      </c>
      <c r="B777" s="42" t="s">
        <v>275</v>
      </c>
      <c r="C777" s="38">
        <v>10082</v>
      </c>
      <c r="D777" s="104">
        <f>SUMIFS(MACROS!S:S,MACROS!$C:$C,$B777)+SUMIFS(MACROS!S:S,MACROS!$C:$C,"CH.VM.SHSET")</f>
        <v>0</v>
      </c>
      <c r="E777" t="s">
        <v>11</v>
      </c>
      <c r="F777" s="48">
        <f>VLOOKUP(B777,MACROS!C:T,5,FALSE)*1.05</f>
        <v>143.32500000000002</v>
      </c>
      <c r="G777" s="104">
        <f>SUMIFS(MACROS!S:S,MACROS!C:C,B777)</f>
        <v>0</v>
      </c>
      <c r="H777" s="48">
        <f t="shared" si="48"/>
        <v>0</v>
      </c>
      <c r="I777" s="37">
        <f>INFO!$D$6</f>
        <v>0</v>
      </c>
      <c r="J777" s="37">
        <f>INFO!$D$7</f>
        <v>0</v>
      </c>
      <c r="K777" s="37">
        <f>INFO!$D$8</f>
        <v>0</v>
      </c>
      <c r="L777" s="37">
        <f>INFO!$D$9</f>
        <v>0</v>
      </c>
      <c r="M777" s="37">
        <f>INFO!$D$10</f>
        <v>0</v>
      </c>
      <c r="N777" s="37">
        <f>INFO!$D$11</f>
        <v>0</v>
      </c>
      <c r="O777" s="37">
        <f>INFO!$D$13</f>
        <v>0</v>
      </c>
      <c r="P777" s="37">
        <f>INFO!$D$14</f>
        <v>0</v>
      </c>
      <c r="Q777" s="37">
        <f>INFO!$D$15</f>
        <v>0</v>
      </c>
      <c r="R777" s="53">
        <f>INFO!$D$17</f>
        <v>0</v>
      </c>
      <c r="S777" s="37">
        <f>INFO!$D$18</f>
        <v>0</v>
      </c>
      <c r="T777" s="37">
        <f>INFO!$D$19</f>
        <v>0</v>
      </c>
      <c r="U777" s="37">
        <f>INFO!$D$22</f>
        <v>0</v>
      </c>
      <c r="V777" s="37">
        <f>INFO!$D$23</f>
        <v>0</v>
      </c>
      <c r="W777" s="37">
        <f>INFO!$D$24</f>
        <v>0</v>
      </c>
      <c r="X777" s="37">
        <f>INFO!$D$25</f>
        <v>0</v>
      </c>
      <c r="Y777" s="37">
        <f>INFO!$D$26</f>
        <v>0</v>
      </c>
      <c r="Z777" s="37">
        <f>INFO!$D$27</f>
        <v>0</v>
      </c>
      <c r="AA777" s="37">
        <f>INFO!$D$28</f>
        <v>0</v>
      </c>
      <c r="AB777" s="37">
        <f>INFO!$D$29</f>
        <v>0</v>
      </c>
      <c r="AC777" s="54">
        <f>INFO!$J$10</f>
        <v>3812.0250000000001</v>
      </c>
      <c r="AD777" s="37">
        <f>INFO!$J$9</f>
        <v>45.75</v>
      </c>
      <c r="AE777" s="37">
        <f t="shared" ref="AE777:AE789" si="49">IF($G$775&gt;0,10*$G$775/D777,0)</f>
        <v>0</v>
      </c>
    </row>
    <row r="778" spans="1:31">
      <c r="A778" s="37" t="s">
        <v>511</v>
      </c>
      <c r="B778" s="42" t="s">
        <v>277</v>
      </c>
      <c r="C778" s="38">
        <v>10082</v>
      </c>
      <c r="D778" s="104">
        <f>SUMIFS(MACROS!S:S,MACROS!$C:$C,$B778)+SUMIFS(MACROS!S:S,MACROS!$C:$C,"CH.VM.SHSET")</f>
        <v>0</v>
      </c>
      <c r="E778" t="s">
        <v>11</v>
      </c>
      <c r="F778" s="48">
        <f>VLOOKUP(B778,MACROS!C:T,5,FALSE)*1.05</f>
        <v>132.30000000000001</v>
      </c>
      <c r="G778" s="104">
        <f>SUMIFS(MACROS!S:S,MACROS!C:C,B778)</f>
        <v>0</v>
      </c>
      <c r="H778" s="48">
        <f t="shared" si="48"/>
        <v>0</v>
      </c>
      <c r="I778" s="37">
        <f>INFO!$D$6</f>
        <v>0</v>
      </c>
      <c r="J778" s="37">
        <f>INFO!$D$7</f>
        <v>0</v>
      </c>
      <c r="K778" s="37">
        <f>INFO!$D$8</f>
        <v>0</v>
      </c>
      <c r="L778" s="37">
        <f>INFO!$D$9</f>
        <v>0</v>
      </c>
      <c r="M778" s="37">
        <f>INFO!$D$10</f>
        <v>0</v>
      </c>
      <c r="N778" s="37">
        <f>INFO!$D$11</f>
        <v>0</v>
      </c>
      <c r="O778" s="37">
        <f>INFO!$D$13</f>
        <v>0</v>
      </c>
      <c r="P778" s="37">
        <f>INFO!$D$14</f>
        <v>0</v>
      </c>
      <c r="Q778" s="37">
        <f>INFO!$D$15</f>
        <v>0</v>
      </c>
      <c r="R778" s="53">
        <f>INFO!$D$17</f>
        <v>0</v>
      </c>
      <c r="S778" s="37">
        <f>INFO!$D$18</f>
        <v>0</v>
      </c>
      <c r="T778" s="37">
        <f>INFO!$D$19</f>
        <v>0</v>
      </c>
      <c r="U778" s="37">
        <f>INFO!$D$22</f>
        <v>0</v>
      </c>
      <c r="V778" s="37">
        <f>INFO!$D$23</f>
        <v>0</v>
      </c>
      <c r="W778" s="37">
        <f>INFO!$D$24</f>
        <v>0</v>
      </c>
      <c r="X778" s="37">
        <f>INFO!$D$25</f>
        <v>0</v>
      </c>
      <c r="Y778" s="37">
        <f>INFO!$D$26</f>
        <v>0</v>
      </c>
      <c r="Z778" s="37">
        <f>INFO!$D$27</f>
        <v>0</v>
      </c>
      <c r="AA778" s="37">
        <f>INFO!$D$28</f>
        <v>0</v>
      </c>
      <c r="AB778" s="37">
        <f>INFO!$D$29</f>
        <v>0</v>
      </c>
      <c r="AC778" s="54">
        <f>INFO!$J$10</f>
        <v>3812.0250000000001</v>
      </c>
      <c r="AD778" s="37">
        <f>INFO!$J$9</f>
        <v>45.75</v>
      </c>
      <c r="AE778" s="37">
        <f t="shared" si="49"/>
        <v>0</v>
      </c>
    </row>
    <row r="779" spans="1:31">
      <c r="A779" t="s">
        <v>512</v>
      </c>
      <c r="B779" s="42" t="s">
        <v>279</v>
      </c>
      <c r="C779" s="38">
        <v>10082</v>
      </c>
      <c r="D779" s="104">
        <f>SUMIFS(MACROS!S:S,MACROS!$C:$C,$B779)+SUMIFS(MACROS!S:S,MACROS!$C:$C,"CH.VM.SHSET")</f>
        <v>0</v>
      </c>
      <c r="E779" t="s">
        <v>11</v>
      </c>
      <c r="F779" s="48">
        <f>VLOOKUP(B779,MACROS!C:T,5,FALSE)*1.05</f>
        <v>135.45000000000002</v>
      </c>
      <c r="G779" s="104">
        <f>SUMIFS(MACROS!S:S,MACROS!C:C,B779)</f>
        <v>0</v>
      </c>
      <c r="H779" s="48">
        <f t="shared" si="48"/>
        <v>0</v>
      </c>
      <c r="I779" s="37">
        <f>INFO!$D$6</f>
        <v>0</v>
      </c>
      <c r="J779" s="37">
        <f>INFO!$D$7</f>
        <v>0</v>
      </c>
      <c r="K779" s="37">
        <f>INFO!$D$8</f>
        <v>0</v>
      </c>
      <c r="L779" s="37">
        <f>INFO!$D$9</f>
        <v>0</v>
      </c>
      <c r="M779" s="37">
        <f>INFO!$D$10</f>
        <v>0</v>
      </c>
      <c r="N779" s="37">
        <f>INFO!$D$11</f>
        <v>0</v>
      </c>
      <c r="O779" s="37">
        <f>INFO!$D$13</f>
        <v>0</v>
      </c>
      <c r="P779" s="37">
        <f>INFO!$D$14</f>
        <v>0</v>
      </c>
      <c r="Q779" s="37">
        <f>INFO!$D$15</f>
        <v>0</v>
      </c>
      <c r="R779" s="53">
        <f>INFO!$D$17</f>
        <v>0</v>
      </c>
      <c r="S779" s="37">
        <f>INFO!$D$18</f>
        <v>0</v>
      </c>
      <c r="T779" s="37">
        <f>INFO!$D$19</f>
        <v>0</v>
      </c>
      <c r="U779" s="37">
        <f>INFO!$D$22</f>
        <v>0</v>
      </c>
      <c r="V779" s="37">
        <f>INFO!$D$23</f>
        <v>0</v>
      </c>
      <c r="W779" s="37">
        <f>INFO!$D$24</f>
        <v>0</v>
      </c>
      <c r="X779" s="37">
        <f>INFO!$D$25</f>
        <v>0</v>
      </c>
      <c r="Y779" s="37">
        <f>INFO!$D$26</f>
        <v>0</v>
      </c>
      <c r="Z779" s="37">
        <f>INFO!$D$27</f>
        <v>0</v>
      </c>
      <c r="AA779" s="37">
        <f>INFO!$D$28</f>
        <v>0</v>
      </c>
      <c r="AB779" s="37">
        <f>INFO!$D$29</f>
        <v>0</v>
      </c>
      <c r="AC779" s="54">
        <f>INFO!$J$10</f>
        <v>3812.0250000000001</v>
      </c>
      <c r="AD779" s="37">
        <f>INFO!$J$9</f>
        <v>45.75</v>
      </c>
      <c r="AE779" s="37">
        <f t="shared" si="49"/>
        <v>0</v>
      </c>
    </row>
    <row r="780" spans="1:31">
      <c r="A780" t="s">
        <v>513</v>
      </c>
      <c r="B780" s="42" t="s">
        <v>281</v>
      </c>
      <c r="C780" s="38">
        <v>10082</v>
      </c>
      <c r="D780" s="104">
        <f>SUMIFS(MACROS!S:S,MACROS!$C:$C,$B780)+SUMIFS(MACROS!S:S,MACROS!$C:$C,"CH.VM.SHSET")</f>
        <v>0</v>
      </c>
      <c r="E780" t="s">
        <v>11</v>
      </c>
      <c r="F780" s="48">
        <f>VLOOKUP(B780,MACROS!C:T,5,FALSE)*1.05</f>
        <v>160.65</v>
      </c>
      <c r="G780" s="104">
        <f>SUMIFS(MACROS!S:S,MACROS!C:C,B780)</f>
        <v>0</v>
      </c>
      <c r="H780" s="48">
        <f t="shared" si="48"/>
        <v>0</v>
      </c>
      <c r="I780" s="37">
        <f>INFO!$D$6</f>
        <v>0</v>
      </c>
      <c r="J780" s="37">
        <f>INFO!$D$7</f>
        <v>0</v>
      </c>
      <c r="K780" s="37">
        <f>INFO!$D$8</f>
        <v>0</v>
      </c>
      <c r="L780" s="37">
        <f>INFO!$D$9</f>
        <v>0</v>
      </c>
      <c r="M780" s="37">
        <f>INFO!$D$10</f>
        <v>0</v>
      </c>
      <c r="N780" s="37">
        <f>INFO!$D$11</f>
        <v>0</v>
      </c>
      <c r="O780" s="37">
        <f>INFO!$D$13</f>
        <v>0</v>
      </c>
      <c r="P780" s="37">
        <f>INFO!$D$14</f>
        <v>0</v>
      </c>
      <c r="Q780" s="37">
        <f>INFO!$D$15</f>
        <v>0</v>
      </c>
      <c r="R780" s="53">
        <f>INFO!$D$17</f>
        <v>0</v>
      </c>
      <c r="S780" s="37">
        <f>INFO!$D$18</f>
        <v>0</v>
      </c>
      <c r="T780" s="37">
        <f>INFO!$D$19</f>
        <v>0</v>
      </c>
      <c r="U780" s="37">
        <f>INFO!$D$22</f>
        <v>0</v>
      </c>
      <c r="V780" s="37">
        <f>INFO!$D$23</f>
        <v>0</v>
      </c>
      <c r="W780" s="37">
        <f>INFO!$D$24</f>
        <v>0</v>
      </c>
      <c r="X780" s="37">
        <f>INFO!$D$25</f>
        <v>0</v>
      </c>
      <c r="Y780" s="37">
        <f>INFO!$D$26</f>
        <v>0</v>
      </c>
      <c r="Z780" s="37">
        <f>INFO!$D$27</f>
        <v>0</v>
      </c>
      <c r="AA780" s="37">
        <f>INFO!$D$28</f>
        <v>0</v>
      </c>
      <c r="AB780" s="37">
        <f>INFO!$D$29</f>
        <v>0</v>
      </c>
      <c r="AC780" s="54">
        <f>INFO!$J$10</f>
        <v>3812.0250000000001</v>
      </c>
      <c r="AD780" s="37">
        <f>INFO!$J$9</f>
        <v>45.75</v>
      </c>
      <c r="AE780" s="37">
        <f t="shared" si="49"/>
        <v>0</v>
      </c>
    </row>
    <row r="781" spans="1:31">
      <c r="A781" t="s">
        <v>514</v>
      </c>
      <c r="B781" s="42" t="s">
        <v>283</v>
      </c>
      <c r="C781" s="38">
        <v>10082</v>
      </c>
      <c r="D781" s="104">
        <f>SUMIFS(MACROS!S:S,MACROS!$C:$C,$B781)+SUMIFS(MACROS!S:S,MACROS!$C:$C,"CH.VM.SHSET")</f>
        <v>0</v>
      </c>
      <c r="E781" t="s">
        <v>11</v>
      </c>
      <c r="F781" s="48">
        <f>VLOOKUP(B781,MACROS!C:T,5,FALSE)*1.05</f>
        <v>127.575</v>
      </c>
      <c r="G781" s="104">
        <f>SUMIFS(MACROS!S:S,MACROS!C:C,B781)</f>
        <v>0</v>
      </c>
      <c r="H781" s="48">
        <f t="shared" si="48"/>
        <v>0</v>
      </c>
      <c r="I781" s="37">
        <f>INFO!$D$6</f>
        <v>0</v>
      </c>
      <c r="J781" s="37">
        <f>INFO!$D$7</f>
        <v>0</v>
      </c>
      <c r="K781" s="37">
        <f>INFO!$D$8</f>
        <v>0</v>
      </c>
      <c r="L781" s="37">
        <f>INFO!$D$9</f>
        <v>0</v>
      </c>
      <c r="M781" s="37">
        <f>INFO!$D$10</f>
        <v>0</v>
      </c>
      <c r="N781" s="37">
        <f>INFO!$D$11</f>
        <v>0</v>
      </c>
      <c r="O781" s="37">
        <f>INFO!$D$13</f>
        <v>0</v>
      </c>
      <c r="P781" s="37">
        <f>INFO!$D$14</f>
        <v>0</v>
      </c>
      <c r="Q781" s="37">
        <f>INFO!$D$15</f>
        <v>0</v>
      </c>
      <c r="R781" s="53">
        <f>INFO!$D$17</f>
        <v>0</v>
      </c>
      <c r="S781" s="37">
        <f>INFO!$D$18</f>
        <v>0</v>
      </c>
      <c r="T781" s="37">
        <f>INFO!$D$19</f>
        <v>0</v>
      </c>
      <c r="U781" s="37">
        <f>INFO!$D$22</f>
        <v>0</v>
      </c>
      <c r="V781" s="37">
        <f>INFO!$D$23</f>
        <v>0</v>
      </c>
      <c r="W781" s="37">
        <f>INFO!$D$24</f>
        <v>0</v>
      </c>
      <c r="X781" s="37">
        <f>INFO!$D$25</f>
        <v>0</v>
      </c>
      <c r="Y781" s="37">
        <f>INFO!$D$26</f>
        <v>0</v>
      </c>
      <c r="Z781" s="37">
        <f>INFO!$D$27</f>
        <v>0</v>
      </c>
      <c r="AA781" s="37">
        <f>INFO!$D$28</f>
        <v>0</v>
      </c>
      <c r="AB781" s="37">
        <f>INFO!$D$29</f>
        <v>0</v>
      </c>
      <c r="AC781" s="54">
        <f>INFO!$J$10</f>
        <v>3812.0250000000001</v>
      </c>
      <c r="AD781" s="37">
        <f>INFO!$J$9</f>
        <v>45.75</v>
      </c>
      <c r="AE781" s="37">
        <f t="shared" si="49"/>
        <v>0</v>
      </c>
    </row>
    <row r="782" spans="1:31">
      <c r="A782" t="s">
        <v>515</v>
      </c>
      <c r="B782" s="42" t="s">
        <v>285</v>
      </c>
      <c r="C782" s="38">
        <v>10082</v>
      </c>
      <c r="D782" s="104">
        <f>SUMIFS(MACROS!S:S,MACROS!$C:$C,$B782)+SUMIFS(MACROS!S:S,MACROS!$C:$C,"CH.VM.SHSET")</f>
        <v>0</v>
      </c>
      <c r="E782" t="s">
        <v>11</v>
      </c>
      <c r="F782" s="48">
        <f>VLOOKUP(B782,MACROS!C:T,5,FALSE)*1.05</f>
        <v>132.30000000000001</v>
      </c>
      <c r="G782" s="104">
        <f>SUMIFS(MACROS!S:S,MACROS!C:C,B782)</f>
        <v>0</v>
      </c>
      <c r="H782" s="48">
        <f t="shared" si="48"/>
        <v>0</v>
      </c>
      <c r="I782" s="37">
        <f>INFO!$D$6</f>
        <v>0</v>
      </c>
      <c r="J782" s="37">
        <f>INFO!$D$7</f>
        <v>0</v>
      </c>
      <c r="K782" s="37">
        <f>INFO!$D$8</f>
        <v>0</v>
      </c>
      <c r="L782" s="37">
        <f>INFO!$D$9</f>
        <v>0</v>
      </c>
      <c r="M782" s="37">
        <f>INFO!$D$10</f>
        <v>0</v>
      </c>
      <c r="N782" s="37">
        <f>INFO!$D$11</f>
        <v>0</v>
      </c>
      <c r="O782" s="37">
        <f>INFO!$D$13</f>
        <v>0</v>
      </c>
      <c r="P782" s="37">
        <f>INFO!$D$14</f>
        <v>0</v>
      </c>
      <c r="Q782" s="37">
        <f>INFO!$D$15</f>
        <v>0</v>
      </c>
      <c r="R782" s="53">
        <f>INFO!$D$17</f>
        <v>0</v>
      </c>
      <c r="S782" s="37">
        <f>INFO!$D$18</f>
        <v>0</v>
      </c>
      <c r="T782" s="37">
        <f>INFO!$D$19</f>
        <v>0</v>
      </c>
      <c r="U782" s="37">
        <f>INFO!$D$22</f>
        <v>0</v>
      </c>
      <c r="V782" s="37">
        <f>INFO!$D$23</f>
        <v>0</v>
      </c>
      <c r="W782" s="37">
        <f>INFO!$D$24</f>
        <v>0</v>
      </c>
      <c r="X782" s="37">
        <f>INFO!$D$25</f>
        <v>0</v>
      </c>
      <c r="Y782" s="37">
        <f>INFO!$D$26</f>
        <v>0</v>
      </c>
      <c r="Z782" s="37">
        <f>INFO!$D$27</f>
        <v>0</v>
      </c>
      <c r="AA782" s="37">
        <f>INFO!$D$28</f>
        <v>0</v>
      </c>
      <c r="AB782" s="37">
        <f>INFO!$D$29</f>
        <v>0</v>
      </c>
      <c r="AC782" s="54">
        <f>INFO!$J$10</f>
        <v>3812.0250000000001</v>
      </c>
      <c r="AD782" s="37">
        <f>INFO!$J$9</f>
        <v>45.75</v>
      </c>
      <c r="AE782" s="37">
        <f t="shared" si="49"/>
        <v>0</v>
      </c>
    </row>
    <row r="783" spans="1:31">
      <c r="A783" t="s">
        <v>516</v>
      </c>
      <c r="B783" s="42" t="s">
        <v>287</v>
      </c>
      <c r="C783" s="38">
        <v>10082</v>
      </c>
      <c r="D783" s="104">
        <f>SUMIFS(MACROS!S:S,MACROS!$C:$C,$B783)+SUMIFS(MACROS!S:S,MACROS!$C:$C,"CH.VM.SHSET")</f>
        <v>0</v>
      </c>
      <c r="E783" t="s">
        <v>11</v>
      </c>
      <c r="F783" s="48">
        <f>VLOOKUP(B783,MACROS!C:T,5,FALSE)*1.05</f>
        <v>123.9</v>
      </c>
      <c r="G783" s="104">
        <f>SUMIFS(MACROS!S:S,MACROS!C:C,B783)</f>
        <v>0</v>
      </c>
      <c r="H783" s="48">
        <f t="shared" si="48"/>
        <v>0</v>
      </c>
      <c r="I783" s="37">
        <f>INFO!$D$6</f>
        <v>0</v>
      </c>
      <c r="J783" s="37">
        <f>INFO!$D$7</f>
        <v>0</v>
      </c>
      <c r="K783" s="37">
        <f>INFO!$D$8</f>
        <v>0</v>
      </c>
      <c r="L783" s="37">
        <f>INFO!$D$9</f>
        <v>0</v>
      </c>
      <c r="M783" s="37">
        <f>INFO!$D$10</f>
        <v>0</v>
      </c>
      <c r="N783" s="37">
        <f>INFO!$D$11</f>
        <v>0</v>
      </c>
      <c r="O783" s="37">
        <f>INFO!$D$13</f>
        <v>0</v>
      </c>
      <c r="P783" s="37">
        <f>INFO!$D$14</f>
        <v>0</v>
      </c>
      <c r="Q783" s="37">
        <f>INFO!$D$15</f>
        <v>0</v>
      </c>
      <c r="R783" s="53">
        <f>INFO!$D$17</f>
        <v>0</v>
      </c>
      <c r="S783" s="37">
        <f>INFO!$D$18</f>
        <v>0</v>
      </c>
      <c r="T783" s="37">
        <f>INFO!$D$19</f>
        <v>0</v>
      </c>
      <c r="U783" s="37">
        <f>INFO!$D$22</f>
        <v>0</v>
      </c>
      <c r="V783" s="37">
        <f>INFO!$D$23</f>
        <v>0</v>
      </c>
      <c r="W783" s="37">
        <f>INFO!$D$24</f>
        <v>0</v>
      </c>
      <c r="X783" s="37">
        <f>INFO!$D$25</f>
        <v>0</v>
      </c>
      <c r="Y783" s="37">
        <f>INFO!$D$26</f>
        <v>0</v>
      </c>
      <c r="Z783" s="37">
        <f>INFO!$D$27</f>
        <v>0</v>
      </c>
      <c r="AA783" s="37">
        <f>INFO!$D$28</f>
        <v>0</v>
      </c>
      <c r="AB783" s="37">
        <f>INFO!$D$29</f>
        <v>0</v>
      </c>
      <c r="AC783" s="54">
        <f>INFO!$J$10</f>
        <v>3812.0250000000001</v>
      </c>
      <c r="AD783" s="37">
        <f>INFO!$J$9</f>
        <v>45.75</v>
      </c>
      <c r="AE783" s="37">
        <f t="shared" si="49"/>
        <v>0</v>
      </c>
    </row>
    <row r="784" spans="1:31">
      <c r="A784" t="s">
        <v>517</v>
      </c>
      <c r="B784" s="42" t="s">
        <v>289</v>
      </c>
      <c r="C784" s="38">
        <v>10082</v>
      </c>
      <c r="D784" s="104">
        <f>SUMIFS(MACROS!S:S,MACROS!$C:$C,$B784)+SUMIFS(MACROS!S:S,MACROS!$C:$C,"CH.VM.SHSET")</f>
        <v>0</v>
      </c>
      <c r="E784" t="s">
        <v>11</v>
      </c>
      <c r="F784" s="48">
        <f>VLOOKUP(B784,MACROS!C:T,5,FALSE)*1.05</f>
        <v>149.625</v>
      </c>
      <c r="G784" s="104">
        <f>SUMIFS(MACROS!S:S,MACROS!C:C,B784)</f>
        <v>0</v>
      </c>
      <c r="H784" s="48">
        <f t="shared" si="48"/>
        <v>0</v>
      </c>
      <c r="I784" s="37">
        <f>INFO!$D$6</f>
        <v>0</v>
      </c>
      <c r="J784" s="37">
        <f>INFO!$D$7</f>
        <v>0</v>
      </c>
      <c r="K784" s="37">
        <f>INFO!$D$8</f>
        <v>0</v>
      </c>
      <c r="L784" s="37">
        <f>INFO!$D$9</f>
        <v>0</v>
      </c>
      <c r="M784" s="37">
        <f>INFO!$D$10</f>
        <v>0</v>
      </c>
      <c r="N784" s="37">
        <f>INFO!$D$11</f>
        <v>0</v>
      </c>
      <c r="O784" s="37">
        <f>INFO!$D$13</f>
        <v>0</v>
      </c>
      <c r="P784" s="37">
        <f>INFO!$D$14</f>
        <v>0</v>
      </c>
      <c r="Q784" s="37">
        <f>INFO!$D$15</f>
        <v>0</v>
      </c>
      <c r="R784" s="53">
        <f>INFO!$D$17</f>
        <v>0</v>
      </c>
      <c r="S784" s="37">
        <f>INFO!$D$18</f>
        <v>0</v>
      </c>
      <c r="T784" s="37">
        <f>INFO!$D$19</f>
        <v>0</v>
      </c>
      <c r="U784" s="37">
        <f>INFO!$D$22</f>
        <v>0</v>
      </c>
      <c r="V784" s="37">
        <f>INFO!$D$23</f>
        <v>0</v>
      </c>
      <c r="W784" s="37">
        <f>INFO!$D$24</f>
        <v>0</v>
      </c>
      <c r="X784" s="37">
        <f>INFO!$D$25</f>
        <v>0</v>
      </c>
      <c r="Y784" s="37">
        <f>INFO!$D$26</f>
        <v>0</v>
      </c>
      <c r="Z784" s="37">
        <f>INFO!$D$27</f>
        <v>0</v>
      </c>
      <c r="AA784" s="37">
        <f>INFO!$D$28</f>
        <v>0</v>
      </c>
      <c r="AB784" s="37">
        <f>INFO!$D$29</f>
        <v>0</v>
      </c>
      <c r="AC784" s="54">
        <f>INFO!$J$10</f>
        <v>3812.0250000000001</v>
      </c>
      <c r="AD784" s="37">
        <f>INFO!$J$9</f>
        <v>45.75</v>
      </c>
      <c r="AE784" s="37">
        <f t="shared" si="49"/>
        <v>0</v>
      </c>
    </row>
    <row r="785" spans="1:31">
      <c r="A785" t="s">
        <v>518</v>
      </c>
      <c r="B785" s="42" t="s">
        <v>291</v>
      </c>
      <c r="C785" s="38">
        <v>10082</v>
      </c>
      <c r="D785" s="104">
        <f>SUMIFS(MACROS!S:S,MACROS!$C:$C,$B785)+SUMIFS(MACROS!S:S,MACROS!$C:$C,"CH.VM.SHSET")</f>
        <v>0</v>
      </c>
      <c r="E785" t="s">
        <v>11</v>
      </c>
      <c r="F785" s="48">
        <f>VLOOKUP(B785,MACROS!C:T,5,FALSE)*1.05</f>
        <v>120.22500000000001</v>
      </c>
      <c r="G785" s="104">
        <f>SUMIFS(MACROS!S:S,MACROS!C:C,B785)</f>
        <v>0</v>
      </c>
      <c r="H785" s="48">
        <f t="shared" si="48"/>
        <v>0</v>
      </c>
      <c r="I785" s="37">
        <f>INFO!$D$6</f>
        <v>0</v>
      </c>
      <c r="J785" s="37">
        <f>INFO!$D$7</f>
        <v>0</v>
      </c>
      <c r="K785" s="37">
        <f>INFO!$D$8</f>
        <v>0</v>
      </c>
      <c r="L785" s="37">
        <f>INFO!$D$9</f>
        <v>0</v>
      </c>
      <c r="M785" s="37">
        <f>INFO!$D$10</f>
        <v>0</v>
      </c>
      <c r="N785" s="37">
        <f>INFO!$D$11</f>
        <v>0</v>
      </c>
      <c r="O785" s="37">
        <f>INFO!$D$13</f>
        <v>0</v>
      </c>
      <c r="P785" s="37">
        <f>INFO!$D$14</f>
        <v>0</v>
      </c>
      <c r="Q785" s="37">
        <f>INFO!$D$15</f>
        <v>0</v>
      </c>
      <c r="R785" s="53">
        <f>INFO!$D$17</f>
        <v>0</v>
      </c>
      <c r="S785" s="37">
        <f>INFO!$D$18</f>
        <v>0</v>
      </c>
      <c r="T785" s="37">
        <f>INFO!$D$19</f>
        <v>0</v>
      </c>
      <c r="U785" s="37">
        <f>INFO!$D$22</f>
        <v>0</v>
      </c>
      <c r="V785" s="37">
        <f>INFO!$D$23</f>
        <v>0</v>
      </c>
      <c r="W785" s="37">
        <f>INFO!$D$24</f>
        <v>0</v>
      </c>
      <c r="X785" s="37">
        <f>INFO!$D$25</f>
        <v>0</v>
      </c>
      <c r="Y785" s="37">
        <f>INFO!$D$26</f>
        <v>0</v>
      </c>
      <c r="Z785" s="37">
        <f>INFO!$D$27</f>
        <v>0</v>
      </c>
      <c r="AA785" s="37">
        <f>INFO!$D$28</f>
        <v>0</v>
      </c>
      <c r="AB785" s="37">
        <f>INFO!$D$29</f>
        <v>0</v>
      </c>
      <c r="AC785" s="54">
        <f>INFO!$J$10</f>
        <v>3812.0250000000001</v>
      </c>
      <c r="AD785" s="37">
        <f>INFO!$J$9</f>
        <v>45.75</v>
      </c>
      <c r="AE785" s="37">
        <f t="shared" si="49"/>
        <v>0</v>
      </c>
    </row>
    <row r="786" spans="1:31">
      <c r="A786" t="s">
        <v>519</v>
      </c>
      <c r="B786" s="42" t="s">
        <v>293</v>
      </c>
      <c r="C786" s="38">
        <v>10082</v>
      </c>
      <c r="D786" s="104">
        <f>SUMIFS(MACROS!S:S,MACROS!$C:$C,$B786)+SUMIFS(MACROS!S:S,MACROS!$C:$C,"CH.VM.SHSET")</f>
        <v>0</v>
      </c>
      <c r="E786" t="s">
        <v>11</v>
      </c>
      <c r="F786" s="48">
        <f>VLOOKUP(B786,MACROS!C:T,5,FALSE)*1.05</f>
        <v>132.30000000000001</v>
      </c>
      <c r="G786" s="104">
        <f>SUMIFS(MACROS!S:S,MACROS!C:C,B786)</f>
        <v>0</v>
      </c>
      <c r="H786" s="48">
        <f t="shared" si="48"/>
        <v>0</v>
      </c>
      <c r="I786" s="37">
        <f>INFO!$D$6</f>
        <v>0</v>
      </c>
      <c r="J786" s="37">
        <f>INFO!$D$7</f>
        <v>0</v>
      </c>
      <c r="K786" s="37">
        <f>INFO!$D$8</f>
        <v>0</v>
      </c>
      <c r="L786" s="37">
        <f>INFO!$D$9</f>
        <v>0</v>
      </c>
      <c r="M786" s="37">
        <f>INFO!$D$10</f>
        <v>0</v>
      </c>
      <c r="N786" s="37">
        <f>INFO!$D$11</f>
        <v>0</v>
      </c>
      <c r="O786" s="37">
        <f>INFO!$D$13</f>
        <v>0</v>
      </c>
      <c r="P786" s="37">
        <f>INFO!$D$14</f>
        <v>0</v>
      </c>
      <c r="Q786" s="37">
        <f>INFO!$D$15</f>
        <v>0</v>
      </c>
      <c r="R786" s="53">
        <f>INFO!$D$17</f>
        <v>0</v>
      </c>
      <c r="S786" s="37">
        <f>INFO!$D$18</f>
        <v>0</v>
      </c>
      <c r="T786" s="37">
        <f>INFO!$D$19</f>
        <v>0</v>
      </c>
      <c r="U786" s="37">
        <f>INFO!$D$22</f>
        <v>0</v>
      </c>
      <c r="V786" s="37">
        <f>INFO!$D$23</f>
        <v>0</v>
      </c>
      <c r="W786" s="37">
        <f>INFO!$D$24</f>
        <v>0</v>
      </c>
      <c r="X786" s="37">
        <f>INFO!$D$25</f>
        <v>0</v>
      </c>
      <c r="Y786" s="37">
        <f>INFO!$D$26</f>
        <v>0</v>
      </c>
      <c r="Z786" s="37">
        <f>INFO!$D$27</f>
        <v>0</v>
      </c>
      <c r="AA786" s="37">
        <f>INFO!$D$28</f>
        <v>0</v>
      </c>
      <c r="AB786" s="37">
        <f>INFO!$D$29</f>
        <v>0</v>
      </c>
      <c r="AC786" s="54">
        <f>INFO!$J$10</f>
        <v>3812.0250000000001</v>
      </c>
      <c r="AD786" s="37">
        <f>INFO!$J$9</f>
        <v>45.75</v>
      </c>
      <c r="AE786" s="37">
        <f t="shared" si="49"/>
        <v>0</v>
      </c>
    </row>
    <row r="787" spans="1:31">
      <c r="A787" t="s">
        <v>520</v>
      </c>
      <c r="B787" s="42" t="s">
        <v>295</v>
      </c>
      <c r="C787" s="38">
        <v>10082</v>
      </c>
      <c r="D787" s="104">
        <f>SUMIFS(MACROS!S:S,MACROS!$C:$C,$B787)+SUMIFS(MACROS!S:S,MACROS!$C:$C,"CH.VM.SHSET")</f>
        <v>0</v>
      </c>
      <c r="E787" t="s">
        <v>11</v>
      </c>
      <c r="F787" s="48">
        <f>VLOOKUP(B787,MACROS!C:T,5,FALSE)*1.05</f>
        <v>165.375</v>
      </c>
      <c r="G787" s="104">
        <f>SUMIFS(MACROS!S:S,MACROS!C:C,B787)</f>
        <v>0</v>
      </c>
      <c r="H787" s="48">
        <f t="shared" si="48"/>
        <v>0</v>
      </c>
      <c r="I787" s="37">
        <f>INFO!$D$6</f>
        <v>0</v>
      </c>
      <c r="J787" s="37">
        <f>INFO!$D$7</f>
        <v>0</v>
      </c>
      <c r="K787" s="37">
        <f>INFO!$D$8</f>
        <v>0</v>
      </c>
      <c r="L787" s="37">
        <f>INFO!$D$9</f>
        <v>0</v>
      </c>
      <c r="M787" s="37">
        <f>INFO!$D$10</f>
        <v>0</v>
      </c>
      <c r="N787" s="37">
        <f>INFO!$D$11</f>
        <v>0</v>
      </c>
      <c r="O787" s="37">
        <f>INFO!$D$13</f>
        <v>0</v>
      </c>
      <c r="P787" s="37">
        <f>INFO!$D$14</f>
        <v>0</v>
      </c>
      <c r="Q787" s="37">
        <f>INFO!$D$15</f>
        <v>0</v>
      </c>
      <c r="R787" s="53">
        <f>INFO!$D$17</f>
        <v>0</v>
      </c>
      <c r="S787" s="37">
        <f>INFO!$D$18</f>
        <v>0</v>
      </c>
      <c r="T787" s="37">
        <f>INFO!$D$19</f>
        <v>0</v>
      </c>
      <c r="U787" s="37">
        <f>INFO!$D$22</f>
        <v>0</v>
      </c>
      <c r="V787" s="37">
        <f>INFO!$D$23</f>
        <v>0</v>
      </c>
      <c r="W787" s="37">
        <f>INFO!$D$24</f>
        <v>0</v>
      </c>
      <c r="X787" s="37">
        <f>INFO!$D$25</f>
        <v>0</v>
      </c>
      <c r="Y787" s="37">
        <f>INFO!$D$26</f>
        <v>0</v>
      </c>
      <c r="Z787" s="37">
        <f>INFO!$D$27</f>
        <v>0</v>
      </c>
      <c r="AA787" s="37">
        <f>INFO!$D$28</f>
        <v>0</v>
      </c>
      <c r="AB787" s="37">
        <f>INFO!$D$29</f>
        <v>0</v>
      </c>
      <c r="AC787" s="54">
        <f>INFO!$J$10</f>
        <v>3812.0250000000001</v>
      </c>
      <c r="AD787" s="37">
        <f>INFO!$J$9</f>
        <v>45.75</v>
      </c>
      <c r="AE787" s="37">
        <f t="shared" si="49"/>
        <v>0</v>
      </c>
    </row>
    <row r="788" spans="1:31">
      <c r="A788" s="37" t="s">
        <v>521</v>
      </c>
      <c r="B788" s="42" t="s">
        <v>297</v>
      </c>
      <c r="C788" s="38">
        <v>10082</v>
      </c>
      <c r="D788" s="104">
        <f>SUMIFS(MACROS!S:S,MACROS!$C:$C,$B788)+SUMIFS(MACROS!S:S,MACROS!$C:$C,"CH.VM.SHSET")</f>
        <v>0</v>
      </c>
      <c r="E788" t="s">
        <v>11</v>
      </c>
      <c r="F788" s="48">
        <f>VLOOKUP(B788,MACROS!C:T,5,FALSE)*1.05</f>
        <v>140.70000000000002</v>
      </c>
      <c r="G788" s="104">
        <f>SUMIFS(MACROS!S:S,MACROS!C:C,B788)</f>
        <v>0</v>
      </c>
      <c r="H788" s="48">
        <f t="shared" si="48"/>
        <v>0</v>
      </c>
      <c r="I788" s="37">
        <f>INFO!$D$6</f>
        <v>0</v>
      </c>
      <c r="J788" s="37">
        <f>INFO!$D$7</f>
        <v>0</v>
      </c>
      <c r="K788" s="37">
        <f>INFO!$D$8</f>
        <v>0</v>
      </c>
      <c r="L788" s="37">
        <f>INFO!$D$9</f>
        <v>0</v>
      </c>
      <c r="M788" s="37">
        <f>INFO!$D$10</f>
        <v>0</v>
      </c>
      <c r="N788" s="37">
        <f>INFO!$D$11</f>
        <v>0</v>
      </c>
      <c r="O788" s="37">
        <f>INFO!$D$13</f>
        <v>0</v>
      </c>
      <c r="P788" s="37">
        <f>INFO!$D$14</f>
        <v>0</v>
      </c>
      <c r="Q788" s="37">
        <f>INFO!$D$15</f>
        <v>0</v>
      </c>
      <c r="R788" s="53">
        <f>INFO!$D$17</f>
        <v>0</v>
      </c>
      <c r="S788" s="37">
        <f>INFO!$D$18</f>
        <v>0</v>
      </c>
      <c r="T788" s="37">
        <f>INFO!$D$19</f>
        <v>0</v>
      </c>
      <c r="U788" s="37">
        <f>INFO!$D$22</f>
        <v>0</v>
      </c>
      <c r="V788" s="37">
        <f>INFO!$D$23</f>
        <v>0</v>
      </c>
      <c r="W788" s="37">
        <f>INFO!$D$24</f>
        <v>0</v>
      </c>
      <c r="X788" s="37">
        <f>INFO!$D$25</f>
        <v>0</v>
      </c>
      <c r="Y788" s="37">
        <f>INFO!$D$26</f>
        <v>0</v>
      </c>
      <c r="Z788" s="37">
        <f>INFO!$D$27</f>
        <v>0</v>
      </c>
      <c r="AA788" s="37">
        <f>INFO!$D$28</f>
        <v>0</v>
      </c>
      <c r="AB788" s="37">
        <f>INFO!$D$29</f>
        <v>0</v>
      </c>
      <c r="AC788" s="54">
        <f>INFO!$J$10</f>
        <v>3812.0250000000001</v>
      </c>
      <c r="AD788" s="37">
        <f>INFO!$J$9</f>
        <v>45.75</v>
      </c>
      <c r="AE788" s="37">
        <f t="shared" si="49"/>
        <v>0</v>
      </c>
    </row>
    <row r="789" spans="1:31">
      <c r="A789" s="37" t="s">
        <v>522</v>
      </c>
      <c r="B789" s="42" t="s">
        <v>299</v>
      </c>
      <c r="C789" s="38">
        <v>10082</v>
      </c>
      <c r="D789" s="104">
        <f>SUMIFS(MACROS!S:S,MACROS!$C:$C,$B789)+SUMIFS(MACROS!S:S,MACROS!$C:$C,"CH.VM.SHSET")</f>
        <v>0</v>
      </c>
      <c r="E789" t="s">
        <v>11</v>
      </c>
      <c r="F789" s="48">
        <f>VLOOKUP(B789,MACROS!C:T,5,FALSE)*1.05</f>
        <v>151.72499999999999</v>
      </c>
      <c r="G789" s="104">
        <f>SUMIFS(MACROS!S:S,MACROS!C:C,B789)</f>
        <v>0</v>
      </c>
      <c r="H789" s="48">
        <f t="shared" si="48"/>
        <v>0</v>
      </c>
      <c r="I789" s="37">
        <f>INFO!$D$6</f>
        <v>0</v>
      </c>
      <c r="J789" s="37">
        <f>INFO!$D$7</f>
        <v>0</v>
      </c>
      <c r="K789" s="37">
        <f>INFO!$D$8</f>
        <v>0</v>
      </c>
      <c r="L789" s="37">
        <f>INFO!$D$9</f>
        <v>0</v>
      </c>
      <c r="M789" s="37">
        <f>INFO!$D$10</f>
        <v>0</v>
      </c>
      <c r="N789" s="37">
        <f>INFO!$D$11</f>
        <v>0</v>
      </c>
      <c r="O789" s="37">
        <f>INFO!$D$13</f>
        <v>0</v>
      </c>
      <c r="P789" s="37">
        <f>INFO!$D$14</f>
        <v>0</v>
      </c>
      <c r="Q789" s="37">
        <f>INFO!$D$15</f>
        <v>0</v>
      </c>
      <c r="R789" s="53">
        <f>INFO!$D$17</f>
        <v>0</v>
      </c>
      <c r="S789" s="37">
        <f>INFO!$D$18</f>
        <v>0</v>
      </c>
      <c r="T789" s="37">
        <f>INFO!$D$19</f>
        <v>0</v>
      </c>
      <c r="U789" s="37">
        <f>INFO!$D$22</f>
        <v>0</v>
      </c>
      <c r="V789" s="37">
        <f>INFO!$D$23</f>
        <v>0</v>
      </c>
      <c r="W789" s="37">
        <f>INFO!$D$24</f>
        <v>0</v>
      </c>
      <c r="X789" s="37">
        <f>INFO!$D$25</f>
        <v>0</v>
      </c>
      <c r="Y789" s="37">
        <f>INFO!$D$26</f>
        <v>0</v>
      </c>
      <c r="Z789" s="37">
        <f>INFO!$D$27</f>
        <v>0</v>
      </c>
      <c r="AA789" s="37">
        <f>INFO!$D$28</f>
        <v>0</v>
      </c>
      <c r="AB789" s="37">
        <f>INFO!$D$29</f>
        <v>0</v>
      </c>
      <c r="AC789" s="54">
        <f>INFO!$J$10</f>
        <v>3812.0250000000001</v>
      </c>
      <c r="AD789" s="37">
        <f>INFO!$J$9</f>
        <v>45.75</v>
      </c>
      <c r="AE789" s="37">
        <f t="shared" si="49"/>
        <v>0</v>
      </c>
    </row>
    <row r="790" spans="1:31">
      <c r="A790" s="91" t="s">
        <v>523</v>
      </c>
      <c r="B790" s="97" t="s">
        <v>301</v>
      </c>
      <c r="C790" s="99">
        <v>10138</v>
      </c>
      <c r="D790" s="103"/>
      <c r="E790" s="91" t="s">
        <v>11</v>
      </c>
      <c r="F790" s="92">
        <f>VLOOKUP(B790,MACROS!C:T,5,FALSE)*1.05</f>
        <v>2173.5</v>
      </c>
      <c r="G790" s="103">
        <f>SUMIFS(MACROS!S:S,MACROS!C:C,B790)</f>
        <v>0</v>
      </c>
      <c r="H790" s="92">
        <f t="shared" si="48"/>
        <v>0</v>
      </c>
      <c r="I790" s="93">
        <f>INFO!$D$6</f>
        <v>0</v>
      </c>
      <c r="J790" s="93">
        <f>INFO!$D$7</f>
        <v>0</v>
      </c>
      <c r="K790" s="93">
        <f>INFO!$D$8</f>
        <v>0</v>
      </c>
      <c r="L790" s="93">
        <f>INFO!$D$9</f>
        <v>0</v>
      </c>
      <c r="M790" s="93">
        <f>INFO!$D$10</f>
        <v>0</v>
      </c>
      <c r="N790" s="93">
        <f>INFO!$D$11</f>
        <v>0</v>
      </c>
      <c r="O790" s="93">
        <f>INFO!$D$13</f>
        <v>0</v>
      </c>
      <c r="P790" s="93">
        <f>INFO!$D$14</f>
        <v>0</v>
      </c>
      <c r="Q790" s="93">
        <f>INFO!$D$15</f>
        <v>0</v>
      </c>
      <c r="R790" s="94">
        <f>INFO!$D$17</f>
        <v>0</v>
      </c>
      <c r="S790" s="93">
        <f>INFO!$D$18</f>
        <v>0</v>
      </c>
      <c r="T790" s="93">
        <f>INFO!$D$19</f>
        <v>0</v>
      </c>
      <c r="U790" s="93">
        <f>INFO!$D$22</f>
        <v>0</v>
      </c>
      <c r="V790" s="93">
        <f>INFO!$D$23</f>
        <v>0</v>
      </c>
      <c r="W790" s="93">
        <f>INFO!$D$24</f>
        <v>0</v>
      </c>
      <c r="X790" s="93">
        <f>INFO!$D$25</f>
        <v>0</v>
      </c>
      <c r="Y790" s="93">
        <f>INFO!$D$26</f>
        <v>0</v>
      </c>
      <c r="Z790" s="93">
        <f>INFO!$D$27</f>
        <v>0</v>
      </c>
      <c r="AA790" s="93">
        <f>INFO!$D$28</f>
        <v>0</v>
      </c>
      <c r="AB790" s="93">
        <f>INFO!$D$29</f>
        <v>0</v>
      </c>
      <c r="AC790" s="95">
        <f>INFO!$J$10</f>
        <v>3812.0250000000001</v>
      </c>
      <c r="AD790" s="93">
        <f>INFO!$J$9</f>
        <v>45.75</v>
      </c>
      <c r="AE790" s="100"/>
    </row>
    <row r="791" spans="1:31">
      <c r="A791" s="37" t="s">
        <v>524</v>
      </c>
      <c r="B791" s="42" t="s">
        <v>303</v>
      </c>
      <c r="C791" s="83">
        <v>10138</v>
      </c>
      <c r="D791" s="104">
        <f>SUMIFS(MACROS!S:S,MACROS!$C:$C,$B791)+SUMIFS(MACROS!S:S,MACROS!$C:$C,"CH.VM.SHDTSET")</f>
        <v>0</v>
      </c>
      <c r="E791" t="s">
        <v>11</v>
      </c>
      <c r="F791" s="48">
        <f>VLOOKUP(B791,MACROS!C:T,5,FALSE)*1.05</f>
        <v>186.9</v>
      </c>
      <c r="G791" s="104">
        <f>SUMIFS(MACROS!S:S,MACROS!C:C,B791)</f>
        <v>0</v>
      </c>
      <c r="H791" s="48">
        <f t="shared" si="48"/>
        <v>0</v>
      </c>
      <c r="I791" s="37">
        <f>INFO!$D$6</f>
        <v>0</v>
      </c>
      <c r="J791" s="37">
        <f>INFO!$D$7</f>
        <v>0</v>
      </c>
      <c r="K791" s="37">
        <f>INFO!$D$8</f>
        <v>0</v>
      </c>
      <c r="L791" s="37">
        <f>INFO!$D$9</f>
        <v>0</v>
      </c>
      <c r="M791" s="37">
        <f>INFO!$D$10</f>
        <v>0</v>
      </c>
      <c r="N791" s="37">
        <f>INFO!$D$11</f>
        <v>0</v>
      </c>
      <c r="O791" s="37">
        <f>INFO!$D$13</f>
        <v>0</v>
      </c>
      <c r="P791" s="37">
        <f>INFO!$D$14</f>
        <v>0</v>
      </c>
      <c r="Q791" s="37">
        <f>INFO!$D$15</f>
        <v>0</v>
      </c>
      <c r="R791" s="53">
        <f>INFO!$D$17</f>
        <v>0</v>
      </c>
      <c r="S791" s="37">
        <f>INFO!$D$18</f>
        <v>0</v>
      </c>
      <c r="T791" s="37">
        <f>INFO!$D$19</f>
        <v>0</v>
      </c>
      <c r="U791" s="37">
        <f>INFO!$D$22</f>
        <v>0</v>
      </c>
      <c r="V791" s="37">
        <f>INFO!$D$23</f>
        <v>0</v>
      </c>
      <c r="W791" s="37">
        <f>INFO!$D$24</f>
        <v>0</v>
      </c>
      <c r="X791" s="37">
        <f>INFO!$D$25</f>
        <v>0</v>
      </c>
      <c r="Y791" s="37">
        <f>INFO!$D$26</f>
        <v>0</v>
      </c>
      <c r="Z791" s="37">
        <f>INFO!$D$27</f>
        <v>0</v>
      </c>
      <c r="AA791" s="37">
        <f>INFO!$D$28</f>
        <v>0</v>
      </c>
      <c r="AB791" s="37">
        <f>INFO!$D$29</f>
        <v>0</v>
      </c>
      <c r="AC791" s="54">
        <f>INFO!$J$10</f>
        <v>3812.0250000000001</v>
      </c>
      <c r="AD791" s="37">
        <f>INFO!$J$9</f>
        <v>45.75</v>
      </c>
      <c r="AE791" s="37">
        <f>IF($G$790&gt;0,10*$G$790/D791,0)</f>
        <v>0</v>
      </c>
    </row>
    <row r="792" spans="1:31">
      <c r="A792" s="37" t="s">
        <v>525</v>
      </c>
      <c r="B792" s="42" t="s">
        <v>305</v>
      </c>
      <c r="C792" s="83">
        <v>10138</v>
      </c>
      <c r="D792" s="104">
        <f>SUMIFS(MACROS!S:S,MACROS!$C:$C,$B792)+SUMIFS(MACROS!S:S,MACROS!$C:$C,"CH.VM.SHDTSET")</f>
        <v>0</v>
      </c>
      <c r="E792" t="s">
        <v>11</v>
      </c>
      <c r="F792" s="48">
        <f>VLOOKUP(B792,MACROS!C:T,5,FALSE)*1.05</f>
        <v>173.25</v>
      </c>
      <c r="G792" s="104">
        <f>SUMIFS(MACROS!S:S,MACROS!C:C,B792)</f>
        <v>0</v>
      </c>
      <c r="H792" s="48">
        <f t="shared" si="48"/>
        <v>0</v>
      </c>
      <c r="I792" s="37">
        <f>INFO!$D$6</f>
        <v>0</v>
      </c>
      <c r="J792" s="37">
        <f>INFO!$D$7</f>
        <v>0</v>
      </c>
      <c r="K792" s="37">
        <f>INFO!$D$8</f>
        <v>0</v>
      </c>
      <c r="L792" s="37">
        <f>INFO!$D$9</f>
        <v>0</v>
      </c>
      <c r="M792" s="37">
        <f>INFO!$D$10</f>
        <v>0</v>
      </c>
      <c r="N792" s="37">
        <f>INFO!$D$11</f>
        <v>0</v>
      </c>
      <c r="O792" s="37">
        <f>INFO!$D$13</f>
        <v>0</v>
      </c>
      <c r="P792" s="37">
        <f>INFO!$D$14</f>
        <v>0</v>
      </c>
      <c r="Q792" s="37">
        <f>INFO!$D$15</f>
        <v>0</v>
      </c>
      <c r="R792" s="53">
        <f>INFO!$D$17</f>
        <v>0</v>
      </c>
      <c r="S792" s="37">
        <f>INFO!$D$18</f>
        <v>0</v>
      </c>
      <c r="T792" s="37">
        <f>INFO!$D$19</f>
        <v>0</v>
      </c>
      <c r="U792" s="37">
        <f>INFO!$D$22</f>
        <v>0</v>
      </c>
      <c r="V792" s="37">
        <f>INFO!$D$23</f>
        <v>0</v>
      </c>
      <c r="W792" s="37">
        <f>INFO!$D$24</f>
        <v>0</v>
      </c>
      <c r="X792" s="37">
        <f>INFO!$D$25</f>
        <v>0</v>
      </c>
      <c r="Y792" s="37">
        <f>INFO!$D$26</f>
        <v>0</v>
      </c>
      <c r="Z792" s="37">
        <f>INFO!$D$27</f>
        <v>0</v>
      </c>
      <c r="AA792" s="37">
        <f>INFO!$D$28</f>
        <v>0</v>
      </c>
      <c r="AB792" s="37">
        <f>INFO!$D$29</f>
        <v>0</v>
      </c>
      <c r="AC792" s="54">
        <f>INFO!$J$10</f>
        <v>3812.0250000000001</v>
      </c>
      <c r="AD792" s="37">
        <f>INFO!$J$9</f>
        <v>45.75</v>
      </c>
      <c r="AE792" s="37">
        <f t="shared" ref="AE792:AE804" si="50">IF($G$790&gt;0,10*$G$790/D792,0)</f>
        <v>0</v>
      </c>
    </row>
    <row r="793" spans="1:31">
      <c r="A793" s="37" t="s">
        <v>526</v>
      </c>
      <c r="B793" s="42" t="s">
        <v>307</v>
      </c>
      <c r="C793" s="83">
        <v>10138</v>
      </c>
      <c r="D793" s="104">
        <f>SUMIFS(MACROS!S:S,MACROS!$C:$C,$B793)+SUMIFS(MACROS!S:S,MACROS!$C:$C,"CH.VM.SHDTSET")</f>
        <v>0</v>
      </c>
      <c r="E793" t="s">
        <v>11</v>
      </c>
      <c r="F793" s="48">
        <f>VLOOKUP(B793,MACROS!C:T,5,FALSE)*1.05</f>
        <v>163.80000000000001</v>
      </c>
      <c r="G793" s="104">
        <f>SUMIFS(MACROS!S:S,MACROS!C:C,B793)</f>
        <v>0</v>
      </c>
      <c r="H793" s="48">
        <f t="shared" si="48"/>
        <v>0</v>
      </c>
      <c r="I793" s="37">
        <f>INFO!$D$6</f>
        <v>0</v>
      </c>
      <c r="J793" s="37">
        <f>INFO!$D$7</f>
        <v>0</v>
      </c>
      <c r="K793" s="37">
        <f>INFO!$D$8</f>
        <v>0</v>
      </c>
      <c r="L793" s="37">
        <f>INFO!$D$9</f>
        <v>0</v>
      </c>
      <c r="M793" s="37">
        <f>INFO!$D$10</f>
        <v>0</v>
      </c>
      <c r="N793" s="37">
        <f>INFO!$D$11</f>
        <v>0</v>
      </c>
      <c r="O793" s="37">
        <f>INFO!$D$13</f>
        <v>0</v>
      </c>
      <c r="P793" s="37">
        <f>INFO!$D$14</f>
        <v>0</v>
      </c>
      <c r="Q793" s="37">
        <f>INFO!$D$15</f>
        <v>0</v>
      </c>
      <c r="R793" s="53">
        <f>INFO!$D$17</f>
        <v>0</v>
      </c>
      <c r="S793" s="37">
        <f>INFO!$D$18</f>
        <v>0</v>
      </c>
      <c r="T793" s="37">
        <f>INFO!$D$19</f>
        <v>0</v>
      </c>
      <c r="U793" s="37">
        <f>INFO!$D$22</f>
        <v>0</v>
      </c>
      <c r="V793" s="37">
        <f>INFO!$D$23</f>
        <v>0</v>
      </c>
      <c r="W793" s="37">
        <f>INFO!$D$24</f>
        <v>0</v>
      </c>
      <c r="X793" s="37">
        <f>INFO!$D$25</f>
        <v>0</v>
      </c>
      <c r="Y793" s="37">
        <f>INFO!$D$26</f>
        <v>0</v>
      </c>
      <c r="Z793" s="37">
        <f>INFO!$D$27</f>
        <v>0</v>
      </c>
      <c r="AA793" s="37">
        <f>INFO!$D$28</f>
        <v>0</v>
      </c>
      <c r="AB793" s="37">
        <f>INFO!$D$29</f>
        <v>0</v>
      </c>
      <c r="AC793" s="54">
        <f>INFO!$J$10</f>
        <v>3812.0250000000001</v>
      </c>
      <c r="AD793" s="37">
        <f>INFO!$J$9</f>
        <v>45.75</v>
      </c>
      <c r="AE793" s="37">
        <f t="shared" si="50"/>
        <v>0</v>
      </c>
    </row>
    <row r="794" spans="1:31">
      <c r="A794" t="s">
        <v>527</v>
      </c>
      <c r="B794" s="42" t="s">
        <v>309</v>
      </c>
      <c r="C794" s="83">
        <v>10138</v>
      </c>
      <c r="D794" s="104">
        <f>SUMIFS(MACROS!S:S,MACROS!$C:$C,$B794)+SUMIFS(MACROS!S:S,MACROS!$C:$C,"CH.VM.SHDTSET")</f>
        <v>0</v>
      </c>
      <c r="E794" t="s">
        <v>11</v>
      </c>
      <c r="F794" s="48">
        <f>VLOOKUP(B794,MACROS!C:T,5,FALSE)*1.05</f>
        <v>165.375</v>
      </c>
      <c r="G794" s="104">
        <f>SUMIFS(MACROS!S:S,MACROS!C:C,B794)</f>
        <v>0</v>
      </c>
      <c r="H794" s="48">
        <f t="shared" si="48"/>
        <v>0</v>
      </c>
      <c r="I794" s="37">
        <f>INFO!$D$6</f>
        <v>0</v>
      </c>
      <c r="J794" s="37">
        <f>INFO!$D$7</f>
        <v>0</v>
      </c>
      <c r="K794" s="37">
        <f>INFO!$D$8</f>
        <v>0</v>
      </c>
      <c r="L794" s="37">
        <f>INFO!$D$9</f>
        <v>0</v>
      </c>
      <c r="M794" s="37">
        <f>INFO!$D$10</f>
        <v>0</v>
      </c>
      <c r="N794" s="37">
        <f>INFO!$D$11</f>
        <v>0</v>
      </c>
      <c r="O794" s="37">
        <f>INFO!$D$13</f>
        <v>0</v>
      </c>
      <c r="P794" s="37">
        <f>INFO!$D$14</f>
        <v>0</v>
      </c>
      <c r="Q794" s="37">
        <f>INFO!$D$15</f>
        <v>0</v>
      </c>
      <c r="R794" s="53">
        <f>INFO!$D$17</f>
        <v>0</v>
      </c>
      <c r="S794" s="37">
        <f>INFO!$D$18</f>
        <v>0</v>
      </c>
      <c r="T794" s="37">
        <f>INFO!$D$19</f>
        <v>0</v>
      </c>
      <c r="U794" s="37">
        <f>INFO!$D$22</f>
        <v>0</v>
      </c>
      <c r="V794" s="37">
        <f>INFO!$D$23</f>
        <v>0</v>
      </c>
      <c r="W794" s="37">
        <f>INFO!$D$24</f>
        <v>0</v>
      </c>
      <c r="X794" s="37">
        <f>INFO!$D$25</f>
        <v>0</v>
      </c>
      <c r="Y794" s="37">
        <f>INFO!$D$26</f>
        <v>0</v>
      </c>
      <c r="Z794" s="37">
        <f>INFO!$D$27</f>
        <v>0</v>
      </c>
      <c r="AA794" s="37">
        <f>INFO!$D$28</f>
        <v>0</v>
      </c>
      <c r="AB794" s="37">
        <f>INFO!$D$29</f>
        <v>0</v>
      </c>
      <c r="AC794" s="54">
        <f>INFO!$J$10</f>
        <v>3812.0250000000001</v>
      </c>
      <c r="AD794" s="37">
        <f>INFO!$J$9</f>
        <v>45.75</v>
      </c>
      <c r="AE794" s="37">
        <f t="shared" si="50"/>
        <v>0</v>
      </c>
    </row>
    <row r="795" spans="1:31">
      <c r="A795" t="s">
        <v>528</v>
      </c>
      <c r="B795" s="42" t="s">
        <v>311</v>
      </c>
      <c r="C795" s="83">
        <v>10138</v>
      </c>
      <c r="D795" s="104">
        <f>SUMIFS(MACROS!S:S,MACROS!$C:$C,$B795)+SUMIFS(MACROS!S:S,MACROS!$C:$C,"CH.VM.SHDTSET")</f>
        <v>0</v>
      </c>
      <c r="E795" t="s">
        <v>11</v>
      </c>
      <c r="F795" s="48">
        <f>VLOOKUP(B795,MACROS!C:T,5,FALSE)*1.05</f>
        <v>201.07500000000002</v>
      </c>
      <c r="G795" s="104">
        <f>SUMIFS(MACROS!S:S,MACROS!C:C,B795)</f>
        <v>0</v>
      </c>
      <c r="H795" s="48">
        <f t="shared" si="48"/>
        <v>0</v>
      </c>
      <c r="I795" s="37">
        <f>INFO!$D$6</f>
        <v>0</v>
      </c>
      <c r="J795" s="37">
        <f>INFO!$D$7</f>
        <v>0</v>
      </c>
      <c r="K795" s="37">
        <f>INFO!$D$8</f>
        <v>0</v>
      </c>
      <c r="L795" s="37">
        <f>INFO!$D$9</f>
        <v>0</v>
      </c>
      <c r="M795" s="37">
        <f>INFO!$D$10</f>
        <v>0</v>
      </c>
      <c r="N795" s="37">
        <f>INFO!$D$11</f>
        <v>0</v>
      </c>
      <c r="O795" s="37">
        <f>INFO!$D$13</f>
        <v>0</v>
      </c>
      <c r="P795" s="37">
        <f>INFO!$D$14</f>
        <v>0</v>
      </c>
      <c r="Q795" s="37">
        <f>INFO!$D$15</f>
        <v>0</v>
      </c>
      <c r="R795" s="53">
        <f>INFO!$D$17</f>
        <v>0</v>
      </c>
      <c r="S795" s="37">
        <f>INFO!$D$18</f>
        <v>0</v>
      </c>
      <c r="T795" s="37">
        <f>INFO!$D$19</f>
        <v>0</v>
      </c>
      <c r="U795" s="37">
        <f>INFO!$D$22</f>
        <v>0</v>
      </c>
      <c r="V795" s="37">
        <f>INFO!$D$23</f>
        <v>0</v>
      </c>
      <c r="W795" s="37">
        <f>INFO!$D$24</f>
        <v>0</v>
      </c>
      <c r="X795" s="37">
        <f>INFO!$D$25</f>
        <v>0</v>
      </c>
      <c r="Y795" s="37">
        <f>INFO!$D$26</f>
        <v>0</v>
      </c>
      <c r="Z795" s="37">
        <f>INFO!$D$27</f>
        <v>0</v>
      </c>
      <c r="AA795" s="37">
        <f>INFO!$D$28</f>
        <v>0</v>
      </c>
      <c r="AB795" s="37">
        <f>INFO!$D$29</f>
        <v>0</v>
      </c>
      <c r="AC795" s="54">
        <f>INFO!$J$10</f>
        <v>3812.0250000000001</v>
      </c>
      <c r="AD795" s="37">
        <f>INFO!$J$9</f>
        <v>45.75</v>
      </c>
      <c r="AE795" s="37">
        <f t="shared" si="50"/>
        <v>0</v>
      </c>
    </row>
    <row r="796" spans="1:31">
      <c r="A796" t="s">
        <v>529</v>
      </c>
      <c r="B796" s="42" t="s">
        <v>313</v>
      </c>
      <c r="C796" s="83">
        <v>10138</v>
      </c>
      <c r="D796" s="104">
        <f>SUMIFS(MACROS!S:S,MACROS!$C:$C,$B796)+SUMIFS(MACROS!S:S,MACROS!$C:$C,"CH.VM.SHDTSET")</f>
        <v>0</v>
      </c>
      <c r="E796" t="s">
        <v>11</v>
      </c>
      <c r="F796" s="48">
        <f>VLOOKUP(B796,MACROS!C:T,5,FALSE)*1.05</f>
        <v>155.4</v>
      </c>
      <c r="G796" s="104">
        <f>SUMIFS(MACROS!S:S,MACROS!C:C,B796)</f>
        <v>0</v>
      </c>
      <c r="H796" s="48">
        <f t="shared" si="48"/>
        <v>0</v>
      </c>
      <c r="I796" s="37">
        <f>INFO!$D$6</f>
        <v>0</v>
      </c>
      <c r="J796" s="37">
        <f>INFO!$D$7</f>
        <v>0</v>
      </c>
      <c r="K796" s="37">
        <f>INFO!$D$8</f>
        <v>0</v>
      </c>
      <c r="L796" s="37">
        <f>INFO!$D$9</f>
        <v>0</v>
      </c>
      <c r="M796" s="37">
        <f>INFO!$D$10</f>
        <v>0</v>
      </c>
      <c r="N796" s="37">
        <f>INFO!$D$11</f>
        <v>0</v>
      </c>
      <c r="O796" s="37">
        <f>INFO!$D$13</f>
        <v>0</v>
      </c>
      <c r="P796" s="37">
        <f>INFO!$D$14</f>
        <v>0</v>
      </c>
      <c r="Q796" s="37">
        <f>INFO!$D$15</f>
        <v>0</v>
      </c>
      <c r="R796" s="53">
        <f>INFO!$D$17</f>
        <v>0</v>
      </c>
      <c r="S796" s="37">
        <f>INFO!$D$18</f>
        <v>0</v>
      </c>
      <c r="T796" s="37">
        <f>INFO!$D$19</f>
        <v>0</v>
      </c>
      <c r="U796" s="37">
        <f>INFO!$D$22</f>
        <v>0</v>
      </c>
      <c r="V796" s="37">
        <f>INFO!$D$23</f>
        <v>0</v>
      </c>
      <c r="W796" s="37">
        <f>INFO!$D$24</f>
        <v>0</v>
      </c>
      <c r="X796" s="37">
        <f>INFO!$D$25</f>
        <v>0</v>
      </c>
      <c r="Y796" s="37">
        <f>INFO!$D$26</f>
        <v>0</v>
      </c>
      <c r="Z796" s="37">
        <f>INFO!$D$27</f>
        <v>0</v>
      </c>
      <c r="AA796" s="37">
        <f>INFO!$D$28</f>
        <v>0</v>
      </c>
      <c r="AB796" s="37">
        <f>INFO!$D$29</f>
        <v>0</v>
      </c>
      <c r="AC796" s="54">
        <f>INFO!$J$10</f>
        <v>3812.0250000000001</v>
      </c>
      <c r="AD796" s="37">
        <f>INFO!$J$9</f>
        <v>45.75</v>
      </c>
      <c r="AE796" s="37">
        <f t="shared" si="50"/>
        <v>0</v>
      </c>
    </row>
    <row r="797" spans="1:31">
      <c r="A797" t="s">
        <v>530</v>
      </c>
      <c r="B797" s="42" t="s">
        <v>315</v>
      </c>
      <c r="C797" s="83">
        <v>10138</v>
      </c>
      <c r="D797" s="104">
        <f>SUMIFS(MACROS!S:S,MACROS!$C:$C,$B797)+SUMIFS(MACROS!S:S,MACROS!$C:$C,"CH.VM.SHDTSET")</f>
        <v>0</v>
      </c>
      <c r="E797" t="s">
        <v>11</v>
      </c>
      <c r="F797" s="48">
        <f>VLOOKUP(B797,MACROS!C:T,5,FALSE)*1.05</f>
        <v>162.22499999999999</v>
      </c>
      <c r="G797" s="104">
        <f>SUMIFS(MACROS!S:S,MACROS!C:C,B797)</f>
        <v>0</v>
      </c>
      <c r="H797" s="48">
        <f t="shared" si="48"/>
        <v>0</v>
      </c>
      <c r="I797" s="37">
        <f>INFO!$D$6</f>
        <v>0</v>
      </c>
      <c r="J797" s="37">
        <f>INFO!$D$7</f>
        <v>0</v>
      </c>
      <c r="K797" s="37">
        <f>INFO!$D$8</f>
        <v>0</v>
      </c>
      <c r="L797" s="37">
        <f>INFO!$D$9</f>
        <v>0</v>
      </c>
      <c r="M797" s="37">
        <f>INFO!$D$10</f>
        <v>0</v>
      </c>
      <c r="N797" s="37">
        <f>INFO!$D$11</f>
        <v>0</v>
      </c>
      <c r="O797" s="37">
        <f>INFO!$D$13</f>
        <v>0</v>
      </c>
      <c r="P797" s="37">
        <f>INFO!$D$14</f>
        <v>0</v>
      </c>
      <c r="Q797" s="37">
        <f>INFO!$D$15</f>
        <v>0</v>
      </c>
      <c r="R797" s="53">
        <f>INFO!$D$17</f>
        <v>0</v>
      </c>
      <c r="S797" s="37">
        <f>INFO!$D$18</f>
        <v>0</v>
      </c>
      <c r="T797" s="37">
        <f>INFO!$D$19</f>
        <v>0</v>
      </c>
      <c r="U797" s="37">
        <f>INFO!$D$22</f>
        <v>0</v>
      </c>
      <c r="V797" s="37">
        <f>INFO!$D$23</f>
        <v>0</v>
      </c>
      <c r="W797" s="37">
        <f>INFO!$D$24</f>
        <v>0</v>
      </c>
      <c r="X797" s="37">
        <f>INFO!$D$25</f>
        <v>0</v>
      </c>
      <c r="Y797" s="37">
        <f>INFO!$D$26</f>
        <v>0</v>
      </c>
      <c r="Z797" s="37">
        <f>INFO!$D$27</f>
        <v>0</v>
      </c>
      <c r="AA797" s="37">
        <f>INFO!$D$28</f>
        <v>0</v>
      </c>
      <c r="AB797" s="37">
        <f>INFO!$D$29</f>
        <v>0</v>
      </c>
      <c r="AC797" s="54">
        <f>INFO!$J$10</f>
        <v>3812.0250000000001</v>
      </c>
      <c r="AD797" s="37">
        <f>INFO!$J$9</f>
        <v>45.75</v>
      </c>
      <c r="AE797" s="37">
        <f t="shared" si="50"/>
        <v>0</v>
      </c>
    </row>
    <row r="798" spans="1:31">
      <c r="A798" t="s">
        <v>531</v>
      </c>
      <c r="B798" s="42" t="s">
        <v>317</v>
      </c>
      <c r="C798" s="83">
        <v>10138</v>
      </c>
      <c r="D798" s="104">
        <f>SUMIFS(MACROS!S:S,MACROS!$C:$C,$B798)+SUMIFS(MACROS!S:S,MACROS!$C:$C,"CH.VM.SHDTSET")</f>
        <v>0</v>
      </c>
      <c r="E798" t="s">
        <v>11</v>
      </c>
      <c r="F798" s="48">
        <f>VLOOKUP(B798,MACROS!C:T,5,FALSE)*1.05</f>
        <v>150.15</v>
      </c>
      <c r="G798" s="104">
        <f>SUMIFS(MACROS!S:S,MACROS!C:C,B798)</f>
        <v>0</v>
      </c>
      <c r="H798" s="48">
        <f t="shared" si="48"/>
        <v>0</v>
      </c>
      <c r="I798" s="37">
        <f>INFO!$D$6</f>
        <v>0</v>
      </c>
      <c r="J798" s="37">
        <f>INFO!$D$7</f>
        <v>0</v>
      </c>
      <c r="K798" s="37">
        <f>INFO!$D$8</f>
        <v>0</v>
      </c>
      <c r="L798" s="37">
        <f>INFO!$D$9</f>
        <v>0</v>
      </c>
      <c r="M798" s="37">
        <f>INFO!$D$10</f>
        <v>0</v>
      </c>
      <c r="N798" s="37">
        <f>INFO!$D$11</f>
        <v>0</v>
      </c>
      <c r="O798" s="37">
        <f>INFO!$D$13</f>
        <v>0</v>
      </c>
      <c r="P798" s="37">
        <f>INFO!$D$14</f>
        <v>0</v>
      </c>
      <c r="Q798" s="37">
        <f>INFO!$D$15</f>
        <v>0</v>
      </c>
      <c r="R798" s="53">
        <f>INFO!$D$17</f>
        <v>0</v>
      </c>
      <c r="S798" s="37">
        <f>INFO!$D$18</f>
        <v>0</v>
      </c>
      <c r="T798" s="37">
        <f>INFO!$D$19</f>
        <v>0</v>
      </c>
      <c r="U798" s="37">
        <f>INFO!$D$22</f>
        <v>0</v>
      </c>
      <c r="V798" s="37">
        <f>INFO!$D$23</f>
        <v>0</v>
      </c>
      <c r="W798" s="37">
        <f>INFO!$D$24</f>
        <v>0</v>
      </c>
      <c r="X798" s="37">
        <f>INFO!$D$25</f>
        <v>0</v>
      </c>
      <c r="Y798" s="37">
        <f>INFO!$D$26</f>
        <v>0</v>
      </c>
      <c r="Z798" s="37">
        <f>INFO!$D$27</f>
        <v>0</v>
      </c>
      <c r="AA798" s="37">
        <f>INFO!$D$28</f>
        <v>0</v>
      </c>
      <c r="AB798" s="37">
        <f>INFO!$D$29</f>
        <v>0</v>
      </c>
      <c r="AC798" s="54">
        <f>INFO!$J$10</f>
        <v>3812.0250000000001</v>
      </c>
      <c r="AD798" s="37">
        <f>INFO!$J$9</f>
        <v>45.75</v>
      </c>
      <c r="AE798" s="37">
        <f t="shared" si="50"/>
        <v>0</v>
      </c>
    </row>
    <row r="799" spans="1:31">
      <c r="A799" t="s">
        <v>532</v>
      </c>
      <c r="B799" s="42" t="s">
        <v>319</v>
      </c>
      <c r="C799" s="83">
        <v>10138</v>
      </c>
      <c r="D799" s="104">
        <f>SUMIFS(MACROS!S:S,MACROS!$C:$C,$B799)+SUMIFS(MACROS!S:S,MACROS!$C:$C,"CH.VM.SHDTSET")</f>
        <v>0</v>
      </c>
      <c r="E799" t="s">
        <v>11</v>
      </c>
      <c r="F799" s="48">
        <f>VLOOKUP(B799,MACROS!C:T,5,FALSE)*1.05</f>
        <v>183.22499999999999</v>
      </c>
      <c r="G799" s="104">
        <f>SUMIFS(MACROS!S:S,MACROS!C:C,B799)</f>
        <v>0</v>
      </c>
      <c r="H799" s="48">
        <f t="shared" si="48"/>
        <v>0</v>
      </c>
      <c r="I799" s="37">
        <f>INFO!$D$6</f>
        <v>0</v>
      </c>
      <c r="J799" s="37">
        <f>INFO!$D$7</f>
        <v>0</v>
      </c>
      <c r="K799" s="37">
        <f>INFO!$D$8</f>
        <v>0</v>
      </c>
      <c r="L799" s="37">
        <f>INFO!$D$9</f>
        <v>0</v>
      </c>
      <c r="M799" s="37">
        <f>INFO!$D$10</f>
        <v>0</v>
      </c>
      <c r="N799" s="37">
        <f>INFO!$D$11</f>
        <v>0</v>
      </c>
      <c r="O799" s="37">
        <f>INFO!$D$13</f>
        <v>0</v>
      </c>
      <c r="P799" s="37">
        <f>INFO!$D$14</f>
        <v>0</v>
      </c>
      <c r="Q799" s="37">
        <f>INFO!$D$15</f>
        <v>0</v>
      </c>
      <c r="R799" s="53">
        <f>INFO!$D$17</f>
        <v>0</v>
      </c>
      <c r="S799" s="37">
        <f>INFO!$D$18</f>
        <v>0</v>
      </c>
      <c r="T799" s="37">
        <f>INFO!$D$19</f>
        <v>0</v>
      </c>
      <c r="U799" s="37">
        <f>INFO!$D$22</f>
        <v>0</v>
      </c>
      <c r="V799" s="37">
        <f>INFO!$D$23</f>
        <v>0</v>
      </c>
      <c r="W799" s="37">
        <f>INFO!$D$24</f>
        <v>0</v>
      </c>
      <c r="X799" s="37">
        <f>INFO!$D$25</f>
        <v>0</v>
      </c>
      <c r="Y799" s="37">
        <f>INFO!$D$26</f>
        <v>0</v>
      </c>
      <c r="Z799" s="37">
        <f>INFO!$D$27</f>
        <v>0</v>
      </c>
      <c r="AA799" s="37">
        <f>INFO!$D$28</f>
        <v>0</v>
      </c>
      <c r="AB799" s="37">
        <f>INFO!$D$29</f>
        <v>0</v>
      </c>
      <c r="AC799" s="54">
        <f>INFO!$J$10</f>
        <v>3812.0250000000001</v>
      </c>
      <c r="AD799" s="37">
        <f>INFO!$J$9</f>
        <v>45.75</v>
      </c>
      <c r="AE799" s="37">
        <f t="shared" si="50"/>
        <v>0</v>
      </c>
    </row>
    <row r="800" spans="1:31">
      <c r="A800" t="s">
        <v>533</v>
      </c>
      <c r="B800" s="42" t="s">
        <v>321</v>
      </c>
      <c r="C800" s="83">
        <v>10138</v>
      </c>
      <c r="D800" s="104">
        <f>SUMIFS(MACROS!S:S,MACROS!$C:$C,$B800)+SUMIFS(MACROS!S:S,MACROS!$C:$C,"CH.VM.SHDTSET")</f>
        <v>0</v>
      </c>
      <c r="E800" t="s">
        <v>11</v>
      </c>
      <c r="F800" s="48">
        <f>VLOOKUP(B800,MACROS!C:T,5,FALSE)*1.05</f>
        <v>144.9</v>
      </c>
      <c r="G800" s="104">
        <f>SUMIFS(MACROS!S:S,MACROS!C:C,B800)</f>
        <v>0</v>
      </c>
      <c r="H800" s="48">
        <f t="shared" si="48"/>
        <v>0</v>
      </c>
      <c r="I800" s="37">
        <f>INFO!$D$6</f>
        <v>0</v>
      </c>
      <c r="J800" s="37">
        <f>INFO!$D$7</f>
        <v>0</v>
      </c>
      <c r="K800" s="37">
        <f>INFO!$D$8</f>
        <v>0</v>
      </c>
      <c r="L800" s="37">
        <f>INFO!$D$9</f>
        <v>0</v>
      </c>
      <c r="M800" s="37">
        <f>INFO!$D$10</f>
        <v>0</v>
      </c>
      <c r="N800" s="37">
        <f>INFO!$D$11</f>
        <v>0</v>
      </c>
      <c r="O800" s="37">
        <f>INFO!$D$13</f>
        <v>0</v>
      </c>
      <c r="P800" s="37">
        <f>INFO!$D$14</f>
        <v>0</v>
      </c>
      <c r="Q800" s="37">
        <f>INFO!$D$15</f>
        <v>0</v>
      </c>
      <c r="R800" s="53">
        <f>INFO!$D$17</f>
        <v>0</v>
      </c>
      <c r="S800" s="37">
        <f>INFO!$D$18</f>
        <v>0</v>
      </c>
      <c r="T800" s="37">
        <f>INFO!$D$19</f>
        <v>0</v>
      </c>
      <c r="U800" s="37">
        <f>INFO!$D$22</f>
        <v>0</v>
      </c>
      <c r="V800" s="37">
        <f>INFO!$D$23</f>
        <v>0</v>
      </c>
      <c r="W800" s="37">
        <f>INFO!$D$24</f>
        <v>0</v>
      </c>
      <c r="X800" s="37">
        <f>INFO!$D$25</f>
        <v>0</v>
      </c>
      <c r="Y800" s="37">
        <f>INFO!$D$26</f>
        <v>0</v>
      </c>
      <c r="Z800" s="37">
        <f>INFO!$D$27</f>
        <v>0</v>
      </c>
      <c r="AA800" s="37">
        <f>INFO!$D$28</f>
        <v>0</v>
      </c>
      <c r="AB800" s="37">
        <f>INFO!$D$29</f>
        <v>0</v>
      </c>
      <c r="AC800" s="54">
        <f>INFO!$J$10</f>
        <v>3812.0250000000001</v>
      </c>
      <c r="AD800" s="37">
        <f>INFO!$J$9</f>
        <v>45.75</v>
      </c>
      <c r="AE800" s="37">
        <f t="shared" si="50"/>
        <v>0</v>
      </c>
    </row>
    <row r="801" spans="1:31">
      <c r="A801" t="s">
        <v>534</v>
      </c>
      <c r="B801" s="42" t="s">
        <v>323</v>
      </c>
      <c r="C801" s="83">
        <v>10138</v>
      </c>
      <c r="D801" s="104">
        <f>SUMIFS(MACROS!S:S,MACROS!$C:$C,$B801)+SUMIFS(MACROS!S:S,MACROS!$C:$C,"CH.VM.SHDTSET")</f>
        <v>0</v>
      </c>
      <c r="E801" t="s">
        <v>11</v>
      </c>
      <c r="F801" s="48">
        <f>VLOOKUP(B801,MACROS!C:T,5,FALSE)*1.05</f>
        <v>161.70000000000002</v>
      </c>
      <c r="G801" s="104">
        <f>SUMIFS(MACROS!S:S,MACROS!C:C,B801)</f>
        <v>0</v>
      </c>
      <c r="H801" s="48">
        <f t="shared" si="48"/>
        <v>0</v>
      </c>
      <c r="I801" s="37">
        <f>INFO!$D$6</f>
        <v>0</v>
      </c>
      <c r="J801" s="37">
        <f>INFO!$D$7</f>
        <v>0</v>
      </c>
      <c r="K801" s="37">
        <f>INFO!$D$8</f>
        <v>0</v>
      </c>
      <c r="L801" s="37">
        <f>INFO!$D$9</f>
        <v>0</v>
      </c>
      <c r="M801" s="37">
        <f>INFO!$D$10</f>
        <v>0</v>
      </c>
      <c r="N801" s="37">
        <f>INFO!$D$11</f>
        <v>0</v>
      </c>
      <c r="O801" s="37">
        <f>INFO!$D$13</f>
        <v>0</v>
      </c>
      <c r="P801" s="37">
        <f>INFO!$D$14</f>
        <v>0</v>
      </c>
      <c r="Q801" s="37">
        <f>INFO!$D$15</f>
        <v>0</v>
      </c>
      <c r="R801" s="53">
        <f>INFO!$D$17</f>
        <v>0</v>
      </c>
      <c r="S801" s="37">
        <f>INFO!$D$18</f>
        <v>0</v>
      </c>
      <c r="T801" s="37">
        <f>INFO!$D$19</f>
        <v>0</v>
      </c>
      <c r="U801" s="37">
        <f>INFO!$D$22</f>
        <v>0</v>
      </c>
      <c r="V801" s="37">
        <f>INFO!$D$23</f>
        <v>0</v>
      </c>
      <c r="W801" s="37">
        <f>INFO!$D$24</f>
        <v>0</v>
      </c>
      <c r="X801" s="37">
        <f>INFO!$D$25</f>
        <v>0</v>
      </c>
      <c r="Y801" s="37">
        <f>INFO!$D$26</f>
        <v>0</v>
      </c>
      <c r="Z801" s="37">
        <f>INFO!$D$27</f>
        <v>0</v>
      </c>
      <c r="AA801" s="37">
        <f>INFO!$D$28</f>
        <v>0</v>
      </c>
      <c r="AB801" s="37">
        <f>INFO!$D$29</f>
        <v>0</v>
      </c>
      <c r="AC801" s="54">
        <f>INFO!$J$10</f>
        <v>3812.0250000000001</v>
      </c>
      <c r="AD801" s="37">
        <f>INFO!$J$9</f>
        <v>45.75</v>
      </c>
      <c r="AE801" s="37">
        <f t="shared" si="50"/>
        <v>0</v>
      </c>
    </row>
    <row r="802" spans="1:31">
      <c r="A802" t="s">
        <v>535</v>
      </c>
      <c r="B802" s="42" t="s">
        <v>325</v>
      </c>
      <c r="C802" s="83">
        <v>10138</v>
      </c>
      <c r="D802" s="104">
        <f>SUMIFS(MACROS!S:S,MACROS!$C:$C,$B802)+SUMIFS(MACROS!S:S,MACROS!$C:$C,"CH.VM.SHDTSET")</f>
        <v>0</v>
      </c>
      <c r="E802" t="s">
        <v>11</v>
      </c>
      <c r="F802" s="48">
        <f>VLOOKUP(B802,MACROS!C:T,5,FALSE)*1.05</f>
        <v>206.32500000000002</v>
      </c>
      <c r="G802" s="104">
        <f>SUMIFS(MACROS!S:S,MACROS!C:C,B802)</f>
        <v>0</v>
      </c>
      <c r="H802" s="48">
        <f t="shared" si="48"/>
        <v>0</v>
      </c>
      <c r="I802" s="37">
        <f>INFO!$D$6</f>
        <v>0</v>
      </c>
      <c r="J802" s="37">
        <f>INFO!$D$7</f>
        <v>0</v>
      </c>
      <c r="K802" s="37">
        <f>INFO!$D$8</f>
        <v>0</v>
      </c>
      <c r="L802" s="37">
        <f>INFO!$D$9</f>
        <v>0</v>
      </c>
      <c r="M802" s="37">
        <f>INFO!$D$10</f>
        <v>0</v>
      </c>
      <c r="N802" s="37">
        <f>INFO!$D$11</f>
        <v>0</v>
      </c>
      <c r="O802" s="37">
        <f>INFO!$D$13</f>
        <v>0</v>
      </c>
      <c r="P802" s="37">
        <f>INFO!$D$14</f>
        <v>0</v>
      </c>
      <c r="Q802" s="37">
        <f>INFO!$D$15</f>
        <v>0</v>
      </c>
      <c r="R802" s="53">
        <f>INFO!$D$17</f>
        <v>0</v>
      </c>
      <c r="S802" s="37">
        <f>INFO!$D$18</f>
        <v>0</v>
      </c>
      <c r="T802" s="37">
        <f>INFO!$D$19</f>
        <v>0</v>
      </c>
      <c r="U802" s="37">
        <f>INFO!$D$22</f>
        <v>0</v>
      </c>
      <c r="V802" s="37">
        <f>INFO!$D$23</f>
        <v>0</v>
      </c>
      <c r="W802" s="37">
        <f>INFO!$D$24</f>
        <v>0</v>
      </c>
      <c r="X802" s="37">
        <f>INFO!$D$25</f>
        <v>0</v>
      </c>
      <c r="Y802" s="37">
        <f>INFO!$D$26</f>
        <v>0</v>
      </c>
      <c r="Z802" s="37">
        <f>INFO!$D$27</f>
        <v>0</v>
      </c>
      <c r="AA802" s="37">
        <f>INFO!$D$28</f>
        <v>0</v>
      </c>
      <c r="AB802" s="37">
        <f>INFO!$D$29</f>
        <v>0</v>
      </c>
      <c r="AC802" s="54">
        <f>INFO!$J$10</f>
        <v>3812.0250000000001</v>
      </c>
      <c r="AD802" s="37">
        <f>INFO!$J$9</f>
        <v>45.75</v>
      </c>
      <c r="AE802" s="37">
        <f t="shared" si="50"/>
        <v>0</v>
      </c>
    </row>
    <row r="803" spans="1:31">
      <c r="A803" t="s">
        <v>536</v>
      </c>
      <c r="B803" s="42" t="s">
        <v>327</v>
      </c>
      <c r="C803" s="83">
        <v>10138</v>
      </c>
      <c r="D803" s="104">
        <f>SUMIFS(MACROS!S:S,MACROS!$C:$C,$B803)+SUMIFS(MACROS!S:S,MACROS!$C:$C,"CH.VM.SHDTSET")</f>
        <v>0</v>
      </c>
      <c r="E803" t="s">
        <v>11</v>
      </c>
      <c r="F803" s="48">
        <f>VLOOKUP(B803,MACROS!C:T,5,FALSE)*1.05</f>
        <v>174.3</v>
      </c>
      <c r="G803" s="104">
        <f>SUMIFS(MACROS!S:S,MACROS!C:C,B803)</f>
        <v>0</v>
      </c>
      <c r="H803" s="48">
        <f t="shared" si="48"/>
        <v>0</v>
      </c>
      <c r="I803" s="37">
        <f>INFO!$D$6</f>
        <v>0</v>
      </c>
      <c r="J803" s="37">
        <f>INFO!$D$7</f>
        <v>0</v>
      </c>
      <c r="K803" s="37">
        <f>INFO!$D$8</f>
        <v>0</v>
      </c>
      <c r="L803" s="37">
        <f>INFO!$D$9</f>
        <v>0</v>
      </c>
      <c r="M803" s="37">
        <f>INFO!$D$10</f>
        <v>0</v>
      </c>
      <c r="N803" s="37">
        <f>INFO!$D$11</f>
        <v>0</v>
      </c>
      <c r="O803" s="37">
        <f>INFO!$D$13</f>
        <v>0</v>
      </c>
      <c r="P803" s="37">
        <f>INFO!$D$14</f>
        <v>0</v>
      </c>
      <c r="Q803" s="37">
        <f>INFO!$D$15</f>
        <v>0</v>
      </c>
      <c r="R803" s="53">
        <f>INFO!$D$17</f>
        <v>0</v>
      </c>
      <c r="S803" s="37">
        <f>INFO!$D$18</f>
        <v>0</v>
      </c>
      <c r="T803" s="37">
        <f>INFO!$D$19</f>
        <v>0</v>
      </c>
      <c r="U803" s="37">
        <f>INFO!$D$22</f>
        <v>0</v>
      </c>
      <c r="V803" s="37">
        <f>INFO!$D$23</f>
        <v>0</v>
      </c>
      <c r="W803" s="37">
        <f>INFO!$D$24</f>
        <v>0</v>
      </c>
      <c r="X803" s="37">
        <f>INFO!$D$25</f>
        <v>0</v>
      </c>
      <c r="Y803" s="37">
        <f>INFO!$D$26</f>
        <v>0</v>
      </c>
      <c r="Z803" s="37">
        <f>INFO!$D$27</f>
        <v>0</v>
      </c>
      <c r="AA803" s="37">
        <f>INFO!$D$28</f>
        <v>0</v>
      </c>
      <c r="AB803" s="37">
        <f>INFO!$D$29</f>
        <v>0</v>
      </c>
      <c r="AC803" s="54">
        <f>INFO!$J$10</f>
        <v>3812.0250000000001</v>
      </c>
      <c r="AD803" s="37">
        <f>INFO!$J$9</f>
        <v>45.75</v>
      </c>
      <c r="AE803" s="37">
        <f t="shared" si="50"/>
        <v>0</v>
      </c>
    </row>
    <row r="804" spans="1:31">
      <c r="A804" s="37" t="s">
        <v>537</v>
      </c>
      <c r="B804" s="42" t="s">
        <v>329</v>
      </c>
      <c r="C804" s="83">
        <v>10138</v>
      </c>
      <c r="D804" s="104">
        <f>SUMIFS(MACROS!S:S,MACROS!$C:$C,$B804)+SUMIFS(MACROS!S:S,MACROS!$C:$C,"CH.VM.SHDTSET")</f>
        <v>0</v>
      </c>
      <c r="E804" t="s">
        <v>11</v>
      </c>
      <c r="F804" s="48">
        <f>VLOOKUP(B804,MACROS!C:T,5,FALSE)*1.05</f>
        <v>186.375</v>
      </c>
      <c r="G804" s="104">
        <f>SUMIFS(MACROS!S:S,MACROS!C:C,B804)</f>
        <v>0</v>
      </c>
      <c r="H804" s="48">
        <f t="shared" si="48"/>
        <v>0</v>
      </c>
      <c r="I804" s="37">
        <f>INFO!$D$6</f>
        <v>0</v>
      </c>
      <c r="J804" s="37">
        <f>INFO!$D$7</f>
        <v>0</v>
      </c>
      <c r="K804" s="37">
        <f>INFO!$D$8</f>
        <v>0</v>
      </c>
      <c r="L804" s="37">
        <f>INFO!$D$9</f>
        <v>0</v>
      </c>
      <c r="M804" s="37">
        <f>INFO!$D$10</f>
        <v>0</v>
      </c>
      <c r="N804" s="37">
        <f>INFO!$D$11</f>
        <v>0</v>
      </c>
      <c r="O804" s="37">
        <f>INFO!$D$13</f>
        <v>0</v>
      </c>
      <c r="P804" s="37">
        <f>INFO!$D$14</f>
        <v>0</v>
      </c>
      <c r="Q804" s="37">
        <f>INFO!$D$15</f>
        <v>0</v>
      </c>
      <c r="R804" s="53">
        <f>INFO!$D$17</f>
        <v>0</v>
      </c>
      <c r="S804" s="37">
        <f>INFO!$D$18</f>
        <v>0</v>
      </c>
      <c r="T804" s="37">
        <f>INFO!$D$19</f>
        <v>0</v>
      </c>
      <c r="U804" s="37">
        <f>INFO!$D$22</f>
        <v>0</v>
      </c>
      <c r="V804" s="37">
        <f>INFO!$D$23</f>
        <v>0</v>
      </c>
      <c r="W804" s="37">
        <f>INFO!$D$24</f>
        <v>0</v>
      </c>
      <c r="X804" s="37">
        <f>INFO!$D$25</f>
        <v>0</v>
      </c>
      <c r="Y804" s="37">
        <f>INFO!$D$26</f>
        <v>0</v>
      </c>
      <c r="Z804" s="37">
        <f>INFO!$D$27</f>
        <v>0</v>
      </c>
      <c r="AA804" s="37">
        <f>INFO!$D$28</f>
        <v>0</v>
      </c>
      <c r="AB804" s="37">
        <f>INFO!$D$29</f>
        <v>0</v>
      </c>
      <c r="AC804" s="54">
        <f>INFO!$J$10</f>
        <v>3812.0250000000001</v>
      </c>
      <c r="AD804" s="37">
        <f>INFO!$J$9</f>
        <v>45.75</v>
      </c>
      <c r="AE804" s="37">
        <f t="shared" si="50"/>
        <v>0</v>
      </c>
    </row>
    <row r="805" spans="1:31">
      <c r="A805" s="91" t="s">
        <v>538</v>
      </c>
      <c r="B805" s="91" t="s">
        <v>116</v>
      </c>
      <c r="C805" s="96">
        <v>10086</v>
      </c>
      <c r="D805" s="103"/>
      <c r="E805" s="91" t="s">
        <v>0</v>
      </c>
      <c r="F805" s="92">
        <f>VLOOKUP(B805,HOLDS!C:T,5,FALSE)</f>
        <v>4405.5</v>
      </c>
      <c r="G805" s="103">
        <f>SUMIFS(HOLDS!H:H,HOLDS!C:C,B805)</f>
        <v>0</v>
      </c>
      <c r="H805" s="92">
        <f>F805*G805</f>
        <v>0</v>
      </c>
      <c r="I805" s="93">
        <f>INFO!$D$6</f>
        <v>0</v>
      </c>
      <c r="J805" s="93">
        <f>INFO!$D$7</f>
        <v>0</v>
      </c>
      <c r="K805" s="93">
        <f>INFO!$D$8</f>
        <v>0</v>
      </c>
      <c r="L805" s="93">
        <f>INFO!$D$9</f>
        <v>0</v>
      </c>
      <c r="M805" s="93">
        <f>INFO!$D$10</f>
        <v>0</v>
      </c>
      <c r="N805" s="93">
        <f>INFO!$D$11</f>
        <v>0</v>
      </c>
      <c r="O805" s="93">
        <f>INFO!$D$13</f>
        <v>0</v>
      </c>
      <c r="P805" s="93">
        <f>INFO!$D$14</f>
        <v>0</v>
      </c>
      <c r="Q805" s="93">
        <f>INFO!$D$15</f>
        <v>0</v>
      </c>
      <c r="R805" s="94">
        <f>INFO!$D$17</f>
        <v>0</v>
      </c>
      <c r="S805" s="93">
        <f>INFO!$D$18</f>
        <v>0</v>
      </c>
      <c r="T805" s="93">
        <f>INFO!$D$19</f>
        <v>0</v>
      </c>
      <c r="U805" s="93">
        <f>INFO!$D$22</f>
        <v>0</v>
      </c>
      <c r="V805" s="93">
        <f>INFO!$D$23</f>
        <v>0</v>
      </c>
      <c r="W805" s="93">
        <f>INFO!$D$24</f>
        <v>0</v>
      </c>
      <c r="X805" s="93">
        <f>INFO!$D$25</f>
        <v>0</v>
      </c>
      <c r="Y805" s="93">
        <f>INFO!$D$26</f>
        <v>0</v>
      </c>
      <c r="Z805" s="93">
        <f>INFO!$D$27</f>
        <v>0</v>
      </c>
      <c r="AA805" s="93">
        <f>INFO!$D$28</f>
        <v>0</v>
      </c>
      <c r="AB805" s="93">
        <f>INFO!$D$29</f>
        <v>0</v>
      </c>
      <c r="AC805" s="95">
        <f>INFO!$J$10</f>
        <v>3812.0250000000001</v>
      </c>
      <c r="AD805" s="93">
        <f>INFO!$J$9</f>
        <v>45.75</v>
      </c>
      <c r="AE805" s="100"/>
    </row>
    <row r="806" spans="1:31">
      <c r="A806" t="s">
        <v>117</v>
      </c>
      <c r="B806" t="s">
        <v>118</v>
      </c>
      <c r="C806">
        <v>10086</v>
      </c>
      <c r="D806" s="104">
        <f>SUMIFS(HOLDS!H:H,HOLDS!C:C,B806)+SUMIFS(HOLDS!H:H,HOLDS!C:C,"CH.GR.MISET")</f>
        <v>0</v>
      </c>
      <c r="E806" t="s">
        <v>0</v>
      </c>
      <c r="F806" s="48">
        <f>VLOOKUP(B806,HOLDS!C:T,5,FALSE)</f>
        <v>150</v>
      </c>
      <c r="G806" s="104">
        <f>SUMIFS(HOLDS!H:H,HOLDS!C:C,B806)</f>
        <v>0</v>
      </c>
      <c r="H806" s="48">
        <f t="shared" ref="H806" si="51">F806*G806</f>
        <v>0</v>
      </c>
      <c r="I806" s="37">
        <f>INFO!$D$6</f>
        <v>0</v>
      </c>
      <c r="J806" s="37">
        <f>INFO!$D$7</f>
        <v>0</v>
      </c>
      <c r="K806" s="37">
        <f>INFO!$D$8</f>
        <v>0</v>
      </c>
      <c r="L806" s="37">
        <f>INFO!$D$9</f>
        <v>0</v>
      </c>
      <c r="M806" s="37">
        <f>INFO!$D$10</f>
        <v>0</v>
      </c>
      <c r="N806" s="37">
        <f>INFO!$D$11</f>
        <v>0</v>
      </c>
      <c r="O806" s="37">
        <f>INFO!$D$13</f>
        <v>0</v>
      </c>
      <c r="P806" s="37">
        <f>INFO!$D$14</f>
        <v>0</v>
      </c>
      <c r="Q806" s="37">
        <f>INFO!$D$15</f>
        <v>0</v>
      </c>
      <c r="R806" s="53">
        <f>INFO!$D$17</f>
        <v>0</v>
      </c>
      <c r="S806" s="37">
        <f>INFO!$D$18</f>
        <v>0</v>
      </c>
      <c r="T806" s="37">
        <f>INFO!$D$19</f>
        <v>0</v>
      </c>
      <c r="U806" s="37">
        <f>INFO!$D$22</f>
        <v>0</v>
      </c>
      <c r="V806" s="37">
        <f>INFO!$D$23</f>
        <v>0</v>
      </c>
      <c r="W806" s="37">
        <f>INFO!$D$24</f>
        <v>0</v>
      </c>
      <c r="X806" s="37">
        <f>INFO!$D$25</f>
        <v>0</v>
      </c>
      <c r="Y806" s="37">
        <f>INFO!$D$26</f>
        <v>0</v>
      </c>
      <c r="Z806" s="37">
        <f>INFO!$D$27</f>
        <v>0</v>
      </c>
      <c r="AA806" s="37">
        <f>INFO!$D$28</f>
        <v>0</v>
      </c>
      <c r="AB806" s="37">
        <f>INFO!$D$29</f>
        <v>0</v>
      </c>
      <c r="AC806" s="54">
        <f>INFO!$J$10</f>
        <v>3812.0250000000001</v>
      </c>
      <c r="AD806" s="37">
        <f>INFO!$J$9</f>
        <v>45.75</v>
      </c>
      <c r="AE806" s="37">
        <f>IF($G$805&gt;0,10*$G$805/D806,0)</f>
        <v>0</v>
      </c>
    </row>
    <row r="807" spans="1:31">
      <c r="A807" t="s">
        <v>119</v>
      </c>
      <c r="B807" t="s">
        <v>120</v>
      </c>
      <c r="C807">
        <v>10086</v>
      </c>
      <c r="D807" s="104">
        <f>SUMIFS(HOLDS!H:H,HOLDS!C:C,B807)+SUMIFS(HOLDS!H:H,HOLDS!C:C,"CH.GR.MISET")</f>
        <v>0</v>
      </c>
      <c r="E807" t="s">
        <v>0</v>
      </c>
      <c r="F807" s="48">
        <f>VLOOKUP(B807,HOLDS!C:T,5,FALSE)</f>
        <v>219</v>
      </c>
      <c r="G807" s="104">
        <f>SUMIFS(HOLDS!H:H,HOLDS!C:C,B807)</f>
        <v>0</v>
      </c>
      <c r="H807" s="48">
        <f t="shared" ref="H807" si="52">F807*G807</f>
        <v>0</v>
      </c>
      <c r="I807" s="37">
        <f>INFO!$D$6</f>
        <v>0</v>
      </c>
      <c r="J807" s="37">
        <f>INFO!$D$7</f>
        <v>0</v>
      </c>
      <c r="K807" s="37">
        <f>INFO!$D$8</f>
        <v>0</v>
      </c>
      <c r="L807" s="37">
        <f>INFO!$D$9</f>
        <v>0</v>
      </c>
      <c r="M807" s="37">
        <f>INFO!$D$10</f>
        <v>0</v>
      </c>
      <c r="N807" s="37">
        <f>INFO!$D$11</f>
        <v>0</v>
      </c>
      <c r="O807" s="37">
        <f>INFO!$D$13</f>
        <v>0</v>
      </c>
      <c r="P807" s="37">
        <f>INFO!$D$14</f>
        <v>0</v>
      </c>
      <c r="Q807" s="37">
        <f>INFO!$D$15</f>
        <v>0</v>
      </c>
      <c r="R807" s="53">
        <f>INFO!$D$17</f>
        <v>0</v>
      </c>
      <c r="S807" s="37">
        <f>INFO!$D$18</f>
        <v>0</v>
      </c>
      <c r="T807" s="37">
        <f>INFO!$D$19</f>
        <v>0</v>
      </c>
      <c r="U807" s="37">
        <f>INFO!$D$22</f>
        <v>0</v>
      </c>
      <c r="V807" s="37">
        <f>INFO!$D$23</f>
        <v>0</v>
      </c>
      <c r="W807" s="37">
        <f>INFO!$D$24</f>
        <v>0</v>
      </c>
      <c r="X807" s="37">
        <f>INFO!$D$25</f>
        <v>0</v>
      </c>
      <c r="Y807" s="37">
        <f>INFO!$D$26</f>
        <v>0</v>
      </c>
      <c r="Z807" s="37">
        <f>INFO!$D$27</f>
        <v>0</v>
      </c>
      <c r="AA807" s="37">
        <f>INFO!$D$28</f>
        <v>0</v>
      </c>
      <c r="AB807" s="37">
        <f>INFO!$D$29</f>
        <v>0</v>
      </c>
      <c r="AC807" s="54">
        <f>INFO!$J$10</f>
        <v>3812.0250000000001</v>
      </c>
      <c r="AD807" s="37">
        <f>INFO!$J$9</f>
        <v>45.75</v>
      </c>
      <c r="AE807" s="37">
        <f t="shared" ref="AE807:AE835" si="53">IF($G$805&gt;0,10*$G$805/D807,0)</f>
        <v>0</v>
      </c>
    </row>
    <row r="808" spans="1:31">
      <c r="A808" t="s">
        <v>121</v>
      </c>
      <c r="B808" t="s">
        <v>122</v>
      </c>
      <c r="C808">
        <v>10086</v>
      </c>
      <c r="D808" s="104">
        <f>SUMIFS(HOLDS!H:H,HOLDS!C:C,B808)+SUMIFS(HOLDS!H:H,HOLDS!C:C,"CH.GR.MISET")</f>
        <v>0</v>
      </c>
      <c r="E808" t="s">
        <v>0</v>
      </c>
      <c r="F808" s="48">
        <f>VLOOKUP(B808,HOLDS!C:T,5,FALSE)</f>
        <v>229.5</v>
      </c>
      <c r="G808" s="104">
        <f>SUMIFS(HOLDS!H:H,HOLDS!C:C,B808)</f>
        <v>0</v>
      </c>
      <c r="H808" s="48">
        <f t="shared" ref="H808:H817" si="54">F808*G808</f>
        <v>0</v>
      </c>
      <c r="I808" s="37">
        <f>INFO!$D$6</f>
        <v>0</v>
      </c>
      <c r="J808" s="37">
        <f>INFO!$D$7</f>
        <v>0</v>
      </c>
      <c r="K808" s="37">
        <f>INFO!$D$8</f>
        <v>0</v>
      </c>
      <c r="L808" s="37">
        <f>INFO!$D$9</f>
        <v>0</v>
      </c>
      <c r="M808" s="37">
        <f>INFO!$D$10</f>
        <v>0</v>
      </c>
      <c r="N808" s="37">
        <f>INFO!$D$11</f>
        <v>0</v>
      </c>
      <c r="O808" s="37">
        <f>INFO!$D$13</f>
        <v>0</v>
      </c>
      <c r="P808" s="37">
        <f>INFO!$D$14</f>
        <v>0</v>
      </c>
      <c r="Q808" s="37">
        <f>INFO!$D$15</f>
        <v>0</v>
      </c>
      <c r="R808" s="53">
        <f>INFO!$D$17</f>
        <v>0</v>
      </c>
      <c r="S808" s="37">
        <f>INFO!$D$18</f>
        <v>0</v>
      </c>
      <c r="T808" s="37">
        <f>INFO!$D$19</f>
        <v>0</v>
      </c>
      <c r="U808" s="37">
        <f>INFO!$D$22</f>
        <v>0</v>
      </c>
      <c r="V808" s="37">
        <f>INFO!$D$23</f>
        <v>0</v>
      </c>
      <c r="W808" s="37">
        <f>INFO!$D$24</f>
        <v>0</v>
      </c>
      <c r="X808" s="37">
        <f>INFO!$D$25</f>
        <v>0</v>
      </c>
      <c r="Y808" s="37">
        <f>INFO!$D$26</f>
        <v>0</v>
      </c>
      <c r="Z808" s="37">
        <f>INFO!$D$27</f>
        <v>0</v>
      </c>
      <c r="AA808" s="37">
        <f>INFO!$D$28</f>
        <v>0</v>
      </c>
      <c r="AB808" s="37">
        <f>INFO!$D$29</f>
        <v>0</v>
      </c>
      <c r="AC808" s="54">
        <f>INFO!$J$10</f>
        <v>3812.0250000000001</v>
      </c>
      <c r="AD808" s="37">
        <f>INFO!$J$9</f>
        <v>45.75</v>
      </c>
      <c r="AE808" s="37">
        <f t="shared" si="53"/>
        <v>0</v>
      </c>
    </row>
    <row r="809" spans="1:31">
      <c r="A809" t="s">
        <v>123</v>
      </c>
      <c r="B809" t="s">
        <v>124</v>
      </c>
      <c r="C809">
        <v>10086</v>
      </c>
      <c r="D809" s="104">
        <f>SUMIFS(HOLDS!H:H,HOLDS!C:C,B809)+SUMIFS(HOLDS!H:H,HOLDS!C:C,"CH.GR.MISET")</f>
        <v>0</v>
      </c>
      <c r="E809" t="s">
        <v>0</v>
      </c>
      <c r="F809" s="48">
        <f>VLOOKUP(B809,HOLDS!C:T,5,FALSE)</f>
        <v>151</v>
      </c>
      <c r="G809" s="104">
        <f>SUMIFS(HOLDS!H:H,HOLDS!C:C,B809)</f>
        <v>0</v>
      </c>
      <c r="H809" s="48">
        <f t="shared" si="54"/>
        <v>0</v>
      </c>
      <c r="I809" s="37">
        <f>INFO!$D$6</f>
        <v>0</v>
      </c>
      <c r="J809" s="37">
        <f>INFO!$D$7</f>
        <v>0</v>
      </c>
      <c r="K809" s="37">
        <f>INFO!$D$8</f>
        <v>0</v>
      </c>
      <c r="L809" s="37">
        <f>INFO!$D$9</f>
        <v>0</v>
      </c>
      <c r="M809" s="37">
        <f>INFO!$D$10</f>
        <v>0</v>
      </c>
      <c r="N809" s="37">
        <f>INFO!$D$11</f>
        <v>0</v>
      </c>
      <c r="O809" s="37">
        <f>INFO!$D$13</f>
        <v>0</v>
      </c>
      <c r="P809" s="37">
        <f>INFO!$D$14</f>
        <v>0</v>
      </c>
      <c r="Q809" s="37">
        <f>INFO!$D$15</f>
        <v>0</v>
      </c>
      <c r="R809" s="53">
        <f>INFO!$D$17</f>
        <v>0</v>
      </c>
      <c r="S809" s="37">
        <f>INFO!$D$18</f>
        <v>0</v>
      </c>
      <c r="T809" s="37">
        <f>INFO!$D$19</f>
        <v>0</v>
      </c>
      <c r="U809" s="37">
        <f>INFO!$D$22</f>
        <v>0</v>
      </c>
      <c r="V809" s="37">
        <f>INFO!$D$23</f>
        <v>0</v>
      </c>
      <c r="W809" s="37">
        <f>INFO!$D$24</f>
        <v>0</v>
      </c>
      <c r="X809" s="37">
        <f>INFO!$D$25</f>
        <v>0</v>
      </c>
      <c r="Y809" s="37">
        <f>INFO!$D$26</f>
        <v>0</v>
      </c>
      <c r="Z809" s="37">
        <f>INFO!$D$27</f>
        <v>0</v>
      </c>
      <c r="AA809" s="37">
        <f>INFO!$D$28</f>
        <v>0</v>
      </c>
      <c r="AB809" s="37">
        <f>INFO!$D$29</f>
        <v>0</v>
      </c>
      <c r="AC809" s="54">
        <f>INFO!$J$10</f>
        <v>3812.0250000000001</v>
      </c>
      <c r="AD809" s="37">
        <f>INFO!$J$9</f>
        <v>45.75</v>
      </c>
      <c r="AE809" s="37">
        <f t="shared" si="53"/>
        <v>0</v>
      </c>
    </row>
    <row r="810" spans="1:31">
      <c r="A810" t="s">
        <v>125</v>
      </c>
      <c r="B810" t="s">
        <v>126</v>
      </c>
      <c r="C810">
        <v>10086</v>
      </c>
      <c r="D810" s="104">
        <f>SUMIFS(HOLDS!H:H,HOLDS!C:C,B810)+SUMIFS(HOLDS!H:H,HOLDS!C:C,"CH.GR.MISET")</f>
        <v>0</v>
      </c>
      <c r="E810" t="s">
        <v>0</v>
      </c>
      <c r="F810" s="48">
        <f>VLOOKUP(B810,HOLDS!C:T,5,FALSE)</f>
        <v>210</v>
      </c>
      <c r="G810" s="104">
        <f>SUMIFS(HOLDS!H:H,HOLDS!C:C,B810)</f>
        <v>0</v>
      </c>
      <c r="H810" s="48">
        <f t="shared" si="54"/>
        <v>0</v>
      </c>
      <c r="I810" s="37">
        <f>INFO!$D$6</f>
        <v>0</v>
      </c>
      <c r="J810" s="37">
        <f>INFO!$D$7</f>
        <v>0</v>
      </c>
      <c r="K810" s="37">
        <f>INFO!$D$8</f>
        <v>0</v>
      </c>
      <c r="L810" s="37">
        <f>INFO!$D$9</f>
        <v>0</v>
      </c>
      <c r="M810" s="37">
        <f>INFO!$D$10</f>
        <v>0</v>
      </c>
      <c r="N810" s="37">
        <f>INFO!$D$11</f>
        <v>0</v>
      </c>
      <c r="O810" s="37">
        <f>INFO!$D$13</f>
        <v>0</v>
      </c>
      <c r="P810" s="37">
        <f>INFO!$D$14</f>
        <v>0</v>
      </c>
      <c r="Q810" s="37">
        <f>INFO!$D$15</f>
        <v>0</v>
      </c>
      <c r="R810" s="53">
        <f>INFO!$D$17</f>
        <v>0</v>
      </c>
      <c r="S810" s="37">
        <f>INFO!$D$18</f>
        <v>0</v>
      </c>
      <c r="T810" s="37">
        <f>INFO!$D$19</f>
        <v>0</v>
      </c>
      <c r="U810" s="37">
        <f>INFO!$D$22</f>
        <v>0</v>
      </c>
      <c r="V810" s="37">
        <f>INFO!$D$23</f>
        <v>0</v>
      </c>
      <c r="W810" s="37">
        <f>INFO!$D$24</f>
        <v>0</v>
      </c>
      <c r="X810" s="37">
        <f>INFO!$D$25</f>
        <v>0</v>
      </c>
      <c r="Y810" s="37">
        <f>INFO!$D$26</f>
        <v>0</v>
      </c>
      <c r="Z810" s="37">
        <f>INFO!$D$27</f>
        <v>0</v>
      </c>
      <c r="AA810" s="37">
        <f>INFO!$D$28</f>
        <v>0</v>
      </c>
      <c r="AB810" s="37">
        <f>INFO!$D$29</f>
        <v>0</v>
      </c>
      <c r="AC810" s="54">
        <f>INFO!$J$10</f>
        <v>3812.0250000000001</v>
      </c>
      <c r="AD810" s="37">
        <f>INFO!$J$9</f>
        <v>45.75</v>
      </c>
      <c r="AE810" s="37">
        <f t="shared" si="53"/>
        <v>0</v>
      </c>
    </row>
    <row r="811" spans="1:31">
      <c r="A811" t="s">
        <v>127</v>
      </c>
      <c r="B811" t="s">
        <v>128</v>
      </c>
      <c r="C811">
        <v>10086</v>
      </c>
      <c r="D811" s="104">
        <f>SUMIFS(HOLDS!H:H,HOLDS!C:C,B811)+SUMIFS(HOLDS!H:H,HOLDS!C:C,"CH.GR.MISET")</f>
        <v>0</v>
      </c>
      <c r="E811" t="s">
        <v>0</v>
      </c>
      <c r="F811" s="48">
        <f>VLOOKUP(B811,HOLDS!C:T,5,FALSE)</f>
        <v>215</v>
      </c>
      <c r="G811" s="104">
        <f>SUMIFS(HOLDS!H:H,HOLDS!C:C,B811)</f>
        <v>0</v>
      </c>
      <c r="H811" s="48">
        <f t="shared" si="54"/>
        <v>0</v>
      </c>
      <c r="I811" s="37">
        <f>INFO!$D$6</f>
        <v>0</v>
      </c>
      <c r="J811" s="37">
        <f>INFO!$D$7</f>
        <v>0</v>
      </c>
      <c r="K811" s="37">
        <f>INFO!$D$8</f>
        <v>0</v>
      </c>
      <c r="L811" s="37">
        <f>INFO!$D$9</f>
        <v>0</v>
      </c>
      <c r="M811" s="37">
        <f>INFO!$D$10</f>
        <v>0</v>
      </c>
      <c r="N811" s="37">
        <f>INFO!$D$11</f>
        <v>0</v>
      </c>
      <c r="O811" s="37">
        <f>INFO!$D$13</f>
        <v>0</v>
      </c>
      <c r="P811" s="37">
        <f>INFO!$D$14</f>
        <v>0</v>
      </c>
      <c r="Q811" s="37">
        <f>INFO!$D$15</f>
        <v>0</v>
      </c>
      <c r="R811" s="53">
        <f>INFO!$D$17</f>
        <v>0</v>
      </c>
      <c r="S811" s="37">
        <f>INFO!$D$18</f>
        <v>0</v>
      </c>
      <c r="T811" s="37">
        <f>INFO!$D$19</f>
        <v>0</v>
      </c>
      <c r="U811" s="37">
        <f>INFO!$D$22</f>
        <v>0</v>
      </c>
      <c r="V811" s="37">
        <f>INFO!$D$23</f>
        <v>0</v>
      </c>
      <c r="W811" s="37">
        <f>INFO!$D$24</f>
        <v>0</v>
      </c>
      <c r="X811" s="37">
        <f>INFO!$D$25</f>
        <v>0</v>
      </c>
      <c r="Y811" s="37">
        <f>INFO!$D$26</f>
        <v>0</v>
      </c>
      <c r="Z811" s="37">
        <f>INFO!$D$27</f>
        <v>0</v>
      </c>
      <c r="AA811" s="37">
        <f>INFO!$D$28</f>
        <v>0</v>
      </c>
      <c r="AB811" s="37">
        <f>INFO!$D$29</f>
        <v>0</v>
      </c>
      <c r="AC811" s="54">
        <f>INFO!$J$10</f>
        <v>3812.0250000000001</v>
      </c>
      <c r="AD811" s="37">
        <f>INFO!$J$9</f>
        <v>45.75</v>
      </c>
      <c r="AE811" s="37">
        <f t="shared" si="53"/>
        <v>0</v>
      </c>
    </row>
    <row r="812" spans="1:31">
      <c r="A812" t="s">
        <v>129</v>
      </c>
      <c r="B812" t="s">
        <v>130</v>
      </c>
      <c r="C812">
        <v>10086</v>
      </c>
      <c r="D812" s="104">
        <f>SUMIFS(HOLDS!H:H,HOLDS!C:C,B812)+SUMIFS(HOLDS!H:H,HOLDS!C:C,"CH.GR.MISET")</f>
        <v>0</v>
      </c>
      <c r="E812" t="s">
        <v>0</v>
      </c>
      <c r="F812" s="48">
        <f>VLOOKUP(B812,HOLDS!C:T,5,FALSE)</f>
        <v>159</v>
      </c>
      <c r="G812" s="104">
        <f>SUMIFS(HOLDS!H:H,HOLDS!C:C,B812)</f>
        <v>0</v>
      </c>
      <c r="H812" s="48">
        <f t="shared" si="54"/>
        <v>0</v>
      </c>
      <c r="I812" s="37">
        <f>INFO!$D$6</f>
        <v>0</v>
      </c>
      <c r="J812" s="37">
        <f>INFO!$D$7</f>
        <v>0</v>
      </c>
      <c r="K812" s="37">
        <f>INFO!$D$8</f>
        <v>0</v>
      </c>
      <c r="L812" s="37">
        <f>INFO!$D$9</f>
        <v>0</v>
      </c>
      <c r="M812" s="37">
        <f>INFO!$D$10</f>
        <v>0</v>
      </c>
      <c r="N812" s="37">
        <f>INFO!$D$11</f>
        <v>0</v>
      </c>
      <c r="O812" s="37">
        <f>INFO!$D$13</f>
        <v>0</v>
      </c>
      <c r="P812" s="37">
        <f>INFO!$D$14</f>
        <v>0</v>
      </c>
      <c r="Q812" s="37">
        <f>INFO!$D$15</f>
        <v>0</v>
      </c>
      <c r="R812" s="53">
        <f>INFO!$D$17</f>
        <v>0</v>
      </c>
      <c r="S812" s="37">
        <f>INFO!$D$18</f>
        <v>0</v>
      </c>
      <c r="T812" s="37">
        <f>INFO!$D$19</f>
        <v>0</v>
      </c>
      <c r="U812" s="37">
        <f>INFO!$D$22</f>
        <v>0</v>
      </c>
      <c r="V812" s="37">
        <f>INFO!$D$23</f>
        <v>0</v>
      </c>
      <c r="W812" s="37">
        <f>INFO!$D$24</f>
        <v>0</v>
      </c>
      <c r="X812" s="37">
        <f>INFO!$D$25</f>
        <v>0</v>
      </c>
      <c r="Y812" s="37">
        <f>INFO!$D$26</f>
        <v>0</v>
      </c>
      <c r="Z812" s="37">
        <f>INFO!$D$27</f>
        <v>0</v>
      </c>
      <c r="AA812" s="37">
        <f>INFO!$D$28</f>
        <v>0</v>
      </c>
      <c r="AB812" s="37">
        <f>INFO!$D$29</f>
        <v>0</v>
      </c>
      <c r="AC812" s="54">
        <f>INFO!$J$10</f>
        <v>3812.0250000000001</v>
      </c>
      <c r="AD812" s="37">
        <f>INFO!$J$9</f>
        <v>45.75</v>
      </c>
      <c r="AE812" s="37">
        <f t="shared" si="53"/>
        <v>0</v>
      </c>
    </row>
    <row r="813" spans="1:31">
      <c r="A813" t="s">
        <v>131</v>
      </c>
      <c r="B813" t="s">
        <v>132</v>
      </c>
      <c r="C813">
        <v>10086</v>
      </c>
      <c r="D813" s="104">
        <f>SUMIFS(HOLDS!H:H,HOLDS!C:C,B813)+SUMIFS(HOLDS!H:H,HOLDS!C:C,"CH.GR.MISET")</f>
        <v>0</v>
      </c>
      <c r="E813" t="s">
        <v>0</v>
      </c>
      <c r="F813" s="48">
        <f>VLOOKUP(B813,HOLDS!C:T,5,FALSE)</f>
        <v>126.5</v>
      </c>
      <c r="G813" s="104">
        <f>SUMIFS(HOLDS!H:H,HOLDS!C:C,B813)</f>
        <v>0</v>
      </c>
      <c r="H813" s="48">
        <f t="shared" si="54"/>
        <v>0</v>
      </c>
      <c r="I813" s="37">
        <f>INFO!$D$6</f>
        <v>0</v>
      </c>
      <c r="J813" s="37">
        <f>INFO!$D$7</f>
        <v>0</v>
      </c>
      <c r="K813" s="37">
        <f>INFO!$D$8</f>
        <v>0</v>
      </c>
      <c r="L813" s="37">
        <f>INFO!$D$9</f>
        <v>0</v>
      </c>
      <c r="M813" s="37">
        <f>INFO!$D$10</f>
        <v>0</v>
      </c>
      <c r="N813" s="37">
        <f>INFO!$D$11</f>
        <v>0</v>
      </c>
      <c r="O813" s="37">
        <f>INFO!$D$13</f>
        <v>0</v>
      </c>
      <c r="P813" s="37">
        <f>INFO!$D$14</f>
        <v>0</v>
      </c>
      <c r="Q813" s="37">
        <f>INFO!$D$15</f>
        <v>0</v>
      </c>
      <c r="R813" s="53">
        <f>INFO!$D$17</f>
        <v>0</v>
      </c>
      <c r="S813" s="37">
        <f>INFO!$D$18</f>
        <v>0</v>
      </c>
      <c r="T813" s="37">
        <f>INFO!$D$19</f>
        <v>0</v>
      </c>
      <c r="U813" s="37">
        <f>INFO!$D$22</f>
        <v>0</v>
      </c>
      <c r="V813" s="37">
        <f>INFO!$D$23</f>
        <v>0</v>
      </c>
      <c r="W813" s="37">
        <f>INFO!$D$24</f>
        <v>0</v>
      </c>
      <c r="X813" s="37">
        <f>INFO!$D$25</f>
        <v>0</v>
      </c>
      <c r="Y813" s="37">
        <f>INFO!$D$26</f>
        <v>0</v>
      </c>
      <c r="Z813" s="37">
        <f>INFO!$D$27</f>
        <v>0</v>
      </c>
      <c r="AA813" s="37">
        <f>INFO!$D$28</f>
        <v>0</v>
      </c>
      <c r="AB813" s="37">
        <f>INFO!$D$29</f>
        <v>0</v>
      </c>
      <c r="AC813" s="54">
        <f>INFO!$J$10</f>
        <v>3812.0250000000001</v>
      </c>
      <c r="AD813" s="37">
        <f>INFO!$J$9</f>
        <v>45.75</v>
      </c>
      <c r="AE813" s="37">
        <f t="shared" si="53"/>
        <v>0</v>
      </c>
    </row>
    <row r="814" spans="1:31">
      <c r="A814" t="s">
        <v>133</v>
      </c>
      <c r="B814" t="s">
        <v>134</v>
      </c>
      <c r="C814">
        <v>10086</v>
      </c>
      <c r="D814" s="104">
        <f>SUMIFS(HOLDS!H:H,HOLDS!C:C,B814)+SUMIFS(HOLDS!H:H,HOLDS!C:C,"CH.GR.MISET")</f>
        <v>0</v>
      </c>
      <c r="E814" t="s">
        <v>0</v>
      </c>
      <c r="F814" s="48">
        <f>VLOOKUP(B814,HOLDS!C:T,5,FALSE)</f>
        <v>124</v>
      </c>
      <c r="G814" s="104">
        <f>SUMIFS(HOLDS!H:H,HOLDS!C:C,B814)</f>
        <v>0</v>
      </c>
      <c r="H814" s="48">
        <f t="shared" si="54"/>
        <v>0</v>
      </c>
      <c r="I814" s="37">
        <f>INFO!$D$6</f>
        <v>0</v>
      </c>
      <c r="J814" s="37">
        <f>INFO!$D$7</f>
        <v>0</v>
      </c>
      <c r="K814" s="37">
        <f>INFO!$D$8</f>
        <v>0</v>
      </c>
      <c r="L814" s="37">
        <f>INFO!$D$9</f>
        <v>0</v>
      </c>
      <c r="M814" s="37">
        <f>INFO!$D$10</f>
        <v>0</v>
      </c>
      <c r="N814" s="37">
        <f>INFO!$D$11</f>
        <v>0</v>
      </c>
      <c r="O814" s="37">
        <f>INFO!$D$13</f>
        <v>0</v>
      </c>
      <c r="P814" s="37">
        <f>INFO!$D$14</f>
        <v>0</v>
      </c>
      <c r="Q814" s="37">
        <f>INFO!$D$15</f>
        <v>0</v>
      </c>
      <c r="R814" s="53">
        <f>INFO!$D$17</f>
        <v>0</v>
      </c>
      <c r="S814" s="37">
        <f>INFO!$D$18</f>
        <v>0</v>
      </c>
      <c r="T814" s="37">
        <f>INFO!$D$19</f>
        <v>0</v>
      </c>
      <c r="U814" s="37">
        <f>INFO!$D$22</f>
        <v>0</v>
      </c>
      <c r="V814" s="37">
        <f>INFO!$D$23</f>
        <v>0</v>
      </c>
      <c r="W814" s="37">
        <f>INFO!$D$24</f>
        <v>0</v>
      </c>
      <c r="X814" s="37">
        <f>INFO!$D$25</f>
        <v>0</v>
      </c>
      <c r="Y814" s="37">
        <f>INFO!$D$26</f>
        <v>0</v>
      </c>
      <c r="Z814" s="37">
        <f>INFO!$D$27</f>
        <v>0</v>
      </c>
      <c r="AA814" s="37">
        <f>INFO!$D$28</f>
        <v>0</v>
      </c>
      <c r="AB814" s="37">
        <f>INFO!$D$29</f>
        <v>0</v>
      </c>
      <c r="AC814" s="54">
        <f>INFO!$J$10</f>
        <v>3812.0250000000001</v>
      </c>
      <c r="AD814" s="37">
        <f>INFO!$J$9</f>
        <v>45.75</v>
      </c>
      <c r="AE814" s="37">
        <f t="shared" si="53"/>
        <v>0</v>
      </c>
    </row>
    <row r="815" spans="1:31">
      <c r="A815" t="s">
        <v>135</v>
      </c>
      <c r="B815" t="s">
        <v>136</v>
      </c>
      <c r="C815">
        <v>10086</v>
      </c>
      <c r="D815" s="104">
        <f>SUMIFS(HOLDS!H:H,HOLDS!C:C,B815)+SUMIFS(HOLDS!H:H,HOLDS!C:C,"CH.GR.MISET")</f>
        <v>0</v>
      </c>
      <c r="E815" t="s">
        <v>0</v>
      </c>
      <c r="F815" s="48">
        <f>VLOOKUP(B815,HOLDS!C:T,5,FALSE)</f>
        <v>157.5</v>
      </c>
      <c r="G815" s="104">
        <f>SUMIFS(HOLDS!H:H,HOLDS!C:C,B815)</f>
        <v>0</v>
      </c>
      <c r="H815" s="48">
        <f t="shared" si="54"/>
        <v>0</v>
      </c>
      <c r="I815" s="37">
        <f>INFO!$D$6</f>
        <v>0</v>
      </c>
      <c r="J815" s="37">
        <f>INFO!$D$7</f>
        <v>0</v>
      </c>
      <c r="K815" s="37">
        <f>INFO!$D$8</f>
        <v>0</v>
      </c>
      <c r="L815" s="37">
        <f>INFO!$D$9</f>
        <v>0</v>
      </c>
      <c r="M815" s="37">
        <f>INFO!$D$10</f>
        <v>0</v>
      </c>
      <c r="N815" s="37">
        <f>INFO!$D$11</f>
        <v>0</v>
      </c>
      <c r="O815" s="37">
        <f>INFO!$D$13</f>
        <v>0</v>
      </c>
      <c r="P815" s="37">
        <f>INFO!$D$14</f>
        <v>0</v>
      </c>
      <c r="Q815" s="37">
        <f>INFO!$D$15</f>
        <v>0</v>
      </c>
      <c r="R815" s="53">
        <f>INFO!$D$17</f>
        <v>0</v>
      </c>
      <c r="S815" s="37">
        <f>INFO!$D$18</f>
        <v>0</v>
      </c>
      <c r="T815" s="37">
        <f>INFO!$D$19</f>
        <v>0</v>
      </c>
      <c r="U815" s="37">
        <f>INFO!$D$22</f>
        <v>0</v>
      </c>
      <c r="V815" s="37">
        <f>INFO!$D$23</f>
        <v>0</v>
      </c>
      <c r="W815" s="37">
        <f>INFO!$D$24</f>
        <v>0</v>
      </c>
      <c r="X815" s="37">
        <f>INFO!$D$25</f>
        <v>0</v>
      </c>
      <c r="Y815" s="37">
        <f>INFO!$D$26</f>
        <v>0</v>
      </c>
      <c r="Z815" s="37">
        <f>INFO!$D$27</f>
        <v>0</v>
      </c>
      <c r="AA815" s="37">
        <f>INFO!$D$28</f>
        <v>0</v>
      </c>
      <c r="AB815" s="37">
        <f>INFO!$D$29</f>
        <v>0</v>
      </c>
      <c r="AC815" s="54">
        <f>INFO!$J$10</f>
        <v>3812.0250000000001</v>
      </c>
      <c r="AD815" s="37">
        <f>INFO!$J$9</f>
        <v>45.75</v>
      </c>
      <c r="AE815" s="37">
        <f t="shared" si="53"/>
        <v>0</v>
      </c>
    </row>
    <row r="816" spans="1:31">
      <c r="A816" t="s">
        <v>137</v>
      </c>
      <c r="B816" t="s">
        <v>138</v>
      </c>
      <c r="C816">
        <v>10086</v>
      </c>
      <c r="D816" s="104">
        <f>SUMIFS(HOLDS!H:H,HOLDS!C:C,B816)+SUMIFS(HOLDS!H:H,HOLDS!C:C,"CH.GR.MISET")</f>
        <v>0</v>
      </c>
      <c r="E816" t="s">
        <v>0</v>
      </c>
      <c r="F816" s="48">
        <f>VLOOKUP(B816,HOLDS!C:T,5,FALSE)</f>
        <v>159.5</v>
      </c>
      <c r="G816" s="104">
        <f>SUMIFS(HOLDS!H:H,HOLDS!C:C,B816)</f>
        <v>0</v>
      </c>
      <c r="H816" s="48">
        <f t="shared" si="54"/>
        <v>0</v>
      </c>
      <c r="I816" s="37">
        <f>INFO!$D$6</f>
        <v>0</v>
      </c>
      <c r="J816" s="37">
        <f>INFO!$D$7</f>
        <v>0</v>
      </c>
      <c r="K816" s="37">
        <f>INFO!$D$8</f>
        <v>0</v>
      </c>
      <c r="L816" s="37">
        <f>INFO!$D$9</f>
        <v>0</v>
      </c>
      <c r="M816" s="37">
        <f>INFO!$D$10</f>
        <v>0</v>
      </c>
      <c r="N816" s="37">
        <f>INFO!$D$11</f>
        <v>0</v>
      </c>
      <c r="O816" s="37">
        <f>INFO!$D$13</f>
        <v>0</v>
      </c>
      <c r="P816" s="37">
        <f>INFO!$D$14</f>
        <v>0</v>
      </c>
      <c r="Q816" s="37">
        <f>INFO!$D$15</f>
        <v>0</v>
      </c>
      <c r="R816" s="53">
        <f>INFO!$D$17</f>
        <v>0</v>
      </c>
      <c r="S816" s="37">
        <f>INFO!$D$18</f>
        <v>0</v>
      </c>
      <c r="T816" s="37">
        <f>INFO!$D$19</f>
        <v>0</v>
      </c>
      <c r="U816" s="37">
        <f>INFO!$D$22</f>
        <v>0</v>
      </c>
      <c r="V816" s="37">
        <f>INFO!$D$23</f>
        <v>0</v>
      </c>
      <c r="W816" s="37">
        <f>INFO!$D$24</f>
        <v>0</v>
      </c>
      <c r="X816" s="37">
        <f>INFO!$D$25</f>
        <v>0</v>
      </c>
      <c r="Y816" s="37">
        <f>INFO!$D$26</f>
        <v>0</v>
      </c>
      <c r="Z816" s="37">
        <f>INFO!$D$27</f>
        <v>0</v>
      </c>
      <c r="AA816" s="37">
        <f>INFO!$D$28</f>
        <v>0</v>
      </c>
      <c r="AB816" s="37">
        <f>INFO!$D$29</f>
        <v>0</v>
      </c>
      <c r="AC816" s="54">
        <f>INFO!$J$10</f>
        <v>3812.0250000000001</v>
      </c>
      <c r="AD816" s="37">
        <f>INFO!$J$9</f>
        <v>45.75</v>
      </c>
      <c r="AE816" s="37">
        <f t="shared" si="53"/>
        <v>0</v>
      </c>
    </row>
    <row r="817" spans="1:31">
      <c r="A817" t="s">
        <v>140</v>
      </c>
      <c r="B817" t="s">
        <v>141</v>
      </c>
      <c r="C817">
        <v>10086</v>
      </c>
      <c r="D817" s="104">
        <f>SUMIFS(HOLDS!H:H,HOLDS!C:C,B817)+SUMIFS(HOLDS!H:H,HOLDS!C:C,"CH.GR.MISET")</f>
        <v>0</v>
      </c>
      <c r="E817" t="s">
        <v>0</v>
      </c>
      <c r="F817" s="48">
        <f>VLOOKUP(B817,HOLDS!C:T,5,FALSE)</f>
        <v>156</v>
      </c>
      <c r="G817" s="104">
        <f>SUMIFS(HOLDS!H:H,HOLDS!C:C,B817)</f>
        <v>0</v>
      </c>
      <c r="H817" s="48">
        <f t="shared" si="54"/>
        <v>0</v>
      </c>
      <c r="I817" s="37">
        <f>INFO!$D$6</f>
        <v>0</v>
      </c>
      <c r="J817" s="37">
        <f>INFO!$D$7</f>
        <v>0</v>
      </c>
      <c r="K817" s="37">
        <f>INFO!$D$8</f>
        <v>0</v>
      </c>
      <c r="L817" s="37">
        <f>INFO!$D$9</f>
        <v>0</v>
      </c>
      <c r="M817" s="37">
        <f>INFO!$D$10</f>
        <v>0</v>
      </c>
      <c r="N817" s="37">
        <f>INFO!$D$11</f>
        <v>0</v>
      </c>
      <c r="O817" s="37">
        <f>INFO!$D$13</f>
        <v>0</v>
      </c>
      <c r="P817" s="37">
        <f>INFO!$D$14</f>
        <v>0</v>
      </c>
      <c r="Q817" s="37">
        <f>INFO!$D$15</f>
        <v>0</v>
      </c>
      <c r="R817" s="53">
        <f>INFO!$D$17</f>
        <v>0</v>
      </c>
      <c r="S817" s="37">
        <f>INFO!$D$18</f>
        <v>0</v>
      </c>
      <c r="T817" s="37">
        <f>INFO!$D$19</f>
        <v>0</v>
      </c>
      <c r="U817" s="37">
        <f>INFO!$D$22</f>
        <v>0</v>
      </c>
      <c r="V817" s="37">
        <f>INFO!$D$23</f>
        <v>0</v>
      </c>
      <c r="W817" s="37">
        <f>INFO!$D$24</f>
        <v>0</v>
      </c>
      <c r="X817" s="37">
        <f>INFO!$D$25</f>
        <v>0</v>
      </c>
      <c r="Y817" s="37">
        <f>INFO!$D$26</f>
        <v>0</v>
      </c>
      <c r="Z817" s="37">
        <f>INFO!$D$27</f>
        <v>0</v>
      </c>
      <c r="AA817" s="37">
        <f>INFO!$D$28</f>
        <v>0</v>
      </c>
      <c r="AB817" s="37">
        <f>INFO!$D$29</f>
        <v>0</v>
      </c>
      <c r="AC817" s="54">
        <f>INFO!$J$10</f>
        <v>3812.0250000000001</v>
      </c>
      <c r="AD817" s="37">
        <f>INFO!$J$9</f>
        <v>45.75</v>
      </c>
      <c r="AE817" s="37">
        <f t="shared" si="53"/>
        <v>0</v>
      </c>
    </row>
    <row r="818" spans="1:31">
      <c r="A818" t="s">
        <v>142</v>
      </c>
      <c r="B818" t="s">
        <v>143</v>
      </c>
      <c r="C818">
        <v>10086</v>
      </c>
      <c r="D818" s="104">
        <f>SUMIFS(HOLDS!H:H,HOLDS!C:C,B818)+SUMIFS(HOLDS!H:H,HOLDS!C:C,"CH.GR.MISET")</f>
        <v>0</v>
      </c>
      <c r="E818" t="s">
        <v>0</v>
      </c>
      <c r="F818" s="48">
        <f>VLOOKUP(B818,HOLDS!C:T,5,FALSE)</f>
        <v>189.5</v>
      </c>
      <c r="G818" s="104">
        <f>SUMIFS(HOLDS!H:H,HOLDS!C:C,B818)</f>
        <v>0</v>
      </c>
      <c r="H818" s="48">
        <f t="shared" ref="H818:H828" si="55">F818*G818</f>
        <v>0</v>
      </c>
      <c r="I818" s="37">
        <f>INFO!$D$6</f>
        <v>0</v>
      </c>
      <c r="J818" s="37">
        <f>INFO!$D$7</f>
        <v>0</v>
      </c>
      <c r="K818" s="37">
        <f>INFO!$D$8</f>
        <v>0</v>
      </c>
      <c r="L818" s="37">
        <f>INFO!$D$9</f>
        <v>0</v>
      </c>
      <c r="M818" s="37">
        <f>INFO!$D$10</f>
        <v>0</v>
      </c>
      <c r="N818" s="37">
        <f>INFO!$D$11</f>
        <v>0</v>
      </c>
      <c r="O818" s="37">
        <f>INFO!$D$13</f>
        <v>0</v>
      </c>
      <c r="P818" s="37">
        <f>INFO!$D$14</f>
        <v>0</v>
      </c>
      <c r="Q818" s="37">
        <f>INFO!$D$15</f>
        <v>0</v>
      </c>
      <c r="R818" s="53">
        <f>INFO!$D$17</f>
        <v>0</v>
      </c>
      <c r="S818" s="37">
        <f>INFO!$D$18</f>
        <v>0</v>
      </c>
      <c r="T818" s="37">
        <f>INFO!$D$19</f>
        <v>0</v>
      </c>
      <c r="U818" s="37">
        <f>INFO!$D$22</f>
        <v>0</v>
      </c>
      <c r="V818" s="37">
        <f>INFO!$D$23</f>
        <v>0</v>
      </c>
      <c r="W818" s="37">
        <f>INFO!$D$24</f>
        <v>0</v>
      </c>
      <c r="X818" s="37">
        <f>INFO!$D$25</f>
        <v>0</v>
      </c>
      <c r="Y818" s="37">
        <f>INFO!$D$26</f>
        <v>0</v>
      </c>
      <c r="Z818" s="37">
        <f>INFO!$D$27</f>
        <v>0</v>
      </c>
      <c r="AA818" s="37">
        <f>INFO!$D$28</f>
        <v>0</v>
      </c>
      <c r="AB818" s="37">
        <f>INFO!$D$29</f>
        <v>0</v>
      </c>
      <c r="AC818" s="54">
        <f>INFO!$J$10</f>
        <v>3812.0250000000001</v>
      </c>
      <c r="AD818" s="37">
        <f>INFO!$J$9</f>
        <v>45.75</v>
      </c>
      <c r="AE818" s="37">
        <f t="shared" si="53"/>
        <v>0</v>
      </c>
    </row>
    <row r="819" spans="1:31">
      <c r="A819" t="s">
        <v>144</v>
      </c>
      <c r="B819" t="s">
        <v>145</v>
      </c>
      <c r="C819">
        <v>10086</v>
      </c>
      <c r="D819" s="104">
        <f>SUMIFS(HOLDS!H:H,HOLDS!C:C,B819)+SUMIFS(HOLDS!H:H,HOLDS!C:C,"CH.GR.MISET")</f>
        <v>0</v>
      </c>
      <c r="E819" t="s">
        <v>0</v>
      </c>
      <c r="F819" s="48">
        <f>VLOOKUP(B819,HOLDS!C:T,5,FALSE)</f>
        <v>138</v>
      </c>
      <c r="G819" s="104">
        <f>SUMIFS(HOLDS!H:H,HOLDS!C:C,B819)</f>
        <v>0</v>
      </c>
      <c r="H819" s="48">
        <f t="shared" si="55"/>
        <v>0</v>
      </c>
      <c r="I819" s="37">
        <f>INFO!$D$6</f>
        <v>0</v>
      </c>
      <c r="J819" s="37">
        <f>INFO!$D$7</f>
        <v>0</v>
      </c>
      <c r="K819" s="37">
        <f>INFO!$D$8</f>
        <v>0</v>
      </c>
      <c r="L819" s="37">
        <f>INFO!$D$9</f>
        <v>0</v>
      </c>
      <c r="M819" s="37">
        <f>INFO!$D$10</f>
        <v>0</v>
      </c>
      <c r="N819" s="37">
        <f>INFO!$D$11</f>
        <v>0</v>
      </c>
      <c r="O819" s="37">
        <f>INFO!$D$13</f>
        <v>0</v>
      </c>
      <c r="P819" s="37">
        <f>INFO!$D$14</f>
        <v>0</v>
      </c>
      <c r="Q819" s="37">
        <f>INFO!$D$15</f>
        <v>0</v>
      </c>
      <c r="R819" s="53">
        <f>INFO!$D$17</f>
        <v>0</v>
      </c>
      <c r="S819" s="37">
        <f>INFO!$D$18</f>
        <v>0</v>
      </c>
      <c r="T819" s="37">
        <f>INFO!$D$19</f>
        <v>0</v>
      </c>
      <c r="U819" s="37">
        <f>INFO!$D$22</f>
        <v>0</v>
      </c>
      <c r="V819" s="37">
        <f>INFO!$D$23</f>
        <v>0</v>
      </c>
      <c r="W819" s="37">
        <f>INFO!$D$24</f>
        <v>0</v>
      </c>
      <c r="X819" s="37">
        <f>INFO!$D$25</f>
        <v>0</v>
      </c>
      <c r="Y819" s="37">
        <f>INFO!$D$26</f>
        <v>0</v>
      </c>
      <c r="Z819" s="37">
        <f>INFO!$D$27</f>
        <v>0</v>
      </c>
      <c r="AA819" s="37">
        <f>INFO!$D$28</f>
        <v>0</v>
      </c>
      <c r="AB819" s="37">
        <f>INFO!$D$29</f>
        <v>0</v>
      </c>
      <c r="AC819" s="54">
        <f>INFO!$J$10</f>
        <v>3812.0250000000001</v>
      </c>
      <c r="AD819" s="37">
        <f>INFO!$J$9</f>
        <v>45.75</v>
      </c>
      <c r="AE819" s="37">
        <f t="shared" si="53"/>
        <v>0</v>
      </c>
    </row>
    <row r="820" spans="1:31">
      <c r="A820" t="s">
        <v>146</v>
      </c>
      <c r="B820" t="s">
        <v>147</v>
      </c>
      <c r="C820">
        <v>10086</v>
      </c>
      <c r="D820" s="104">
        <f>SUMIFS(HOLDS!H:H,HOLDS!C:C,B820)+SUMIFS(HOLDS!H:H,HOLDS!C:C,"CH.GR.MISET")</f>
        <v>0</v>
      </c>
      <c r="E820" t="s">
        <v>0</v>
      </c>
      <c r="F820" s="48">
        <f>VLOOKUP(B820,HOLDS!C:T,5,FALSE)</f>
        <v>131.5</v>
      </c>
      <c r="G820" s="104">
        <f>SUMIFS(HOLDS!H:H,HOLDS!C:C,B820)</f>
        <v>0</v>
      </c>
      <c r="H820" s="48">
        <f t="shared" si="55"/>
        <v>0</v>
      </c>
      <c r="I820" s="37">
        <f>INFO!$D$6</f>
        <v>0</v>
      </c>
      <c r="J820" s="37">
        <f>INFO!$D$7</f>
        <v>0</v>
      </c>
      <c r="K820" s="37">
        <f>INFO!$D$8</f>
        <v>0</v>
      </c>
      <c r="L820" s="37">
        <f>INFO!$D$9</f>
        <v>0</v>
      </c>
      <c r="M820" s="37">
        <f>INFO!$D$10</f>
        <v>0</v>
      </c>
      <c r="N820" s="37">
        <f>INFO!$D$11</f>
        <v>0</v>
      </c>
      <c r="O820" s="37">
        <f>INFO!$D$13</f>
        <v>0</v>
      </c>
      <c r="P820" s="37">
        <f>INFO!$D$14</f>
        <v>0</v>
      </c>
      <c r="Q820" s="37">
        <f>INFO!$D$15</f>
        <v>0</v>
      </c>
      <c r="R820" s="53">
        <f>INFO!$D$17</f>
        <v>0</v>
      </c>
      <c r="S820" s="37">
        <f>INFO!$D$18</f>
        <v>0</v>
      </c>
      <c r="T820" s="37">
        <f>INFO!$D$19</f>
        <v>0</v>
      </c>
      <c r="U820" s="37">
        <f>INFO!$D$22</f>
        <v>0</v>
      </c>
      <c r="V820" s="37">
        <f>INFO!$D$23</f>
        <v>0</v>
      </c>
      <c r="W820" s="37">
        <f>INFO!$D$24</f>
        <v>0</v>
      </c>
      <c r="X820" s="37">
        <f>INFO!$D$25</f>
        <v>0</v>
      </c>
      <c r="Y820" s="37">
        <f>INFO!$D$26</f>
        <v>0</v>
      </c>
      <c r="Z820" s="37">
        <f>INFO!$D$27</f>
        <v>0</v>
      </c>
      <c r="AA820" s="37">
        <f>INFO!$D$28</f>
        <v>0</v>
      </c>
      <c r="AB820" s="37">
        <f>INFO!$D$29</f>
        <v>0</v>
      </c>
      <c r="AC820" s="54">
        <f>INFO!$J$10</f>
        <v>3812.0250000000001</v>
      </c>
      <c r="AD820" s="37">
        <f>INFO!$J$9</f>
        <v>45.75</v>
      </c>
      <c r="AE820" s="37">
        <f t="shared" si="53"/>
        <v>0</v>
      </c>
    </row>
    <row r="821" spans="1:31">
      <c r="A821" t="s">
        <v>148</v>
      </c>
      <c r="B821" t="s">
        <v>149</v>
      </c>
      <c r="C821">
        <v>10086</v>
      </c>
      <c r="D821" s="104">
        <f>SUMIFS(HOLDS!H:H,HOLDS!C:C,B821)+SUMIFS(HOLDS!H:H,HOLDS!C:C,"CH.GR.MISET")</f>
        <v>0</v>
      </c>
      <c r="E821" t="s">
        <v>0</v>
      </c>
      <c r="F821" s="48">
        <f>VLOOKUP(B821,HOLDS!C:T,5,FALSE)</f>
        <v>139.5</v>
      </c>
      <c r="G821" s="104">
        <f>SUMIFS(HOLDS!H:H,HOLDS!C:C,B821)</f>
        <v>0</v>
      </c>
      <c r="H821" s="48">
        <f t="shared" si="55"/>
        <v>0</v>
      </c>
      <c r="I821" s="37">
        <f>INFO!$D$6</f>
        <v>0</v>
      </c>
      <c r="J821" s="37">
        <f>INFO!$D$7</f>
        <v>0</v>
      </c>
      <c r="K821" s="37">
        <f>INFO!$D$8</f>
        <v>0</v>
      </c>
      <c r="L821" s="37">
        <f>INFO!$D$9</f>
        <v>0</v>
      </c>
      <c r="M821" s="37">
        <f>INFO!$D$10</f>
        <v>0</v>
      </c>
      <c r="N821" s="37">
        <f>INFO!$D$11</f>
        <v>0</v>
      </c>
      <c r="O821" s="37">
        <f>INFO!$D$13</f>
        <v>0</v>
      </c>
      <c r="P821" s="37">
        <f>INFO!$D$14</f>
        <v>0</v>
      </c>
      <c r="Q821" s="37">
        <f>INFO!$D$15</f>
        <v>0</v>
      </c>
      <c r="R821" s="53">
        <f>INFO!$D$17</f>
        <v>0</v>
      </c>
      <c r="S821" s="37">
        <f>INFO!$D$18</f>
        <v>0</v>
      </c>
      <c r="T821" s="37">
        <f>INFO!$D$19</f>
        <v>0</v>
      </c>
      <c r="U821" s="37">
        <f>INFO!$D$22</f>
        <v>0</v>
      </c>
      <c r="V821" s="37">
        <f>INFO!$D$23</f>
        <v>0</v>
      </c>
      <c r="W821" s="37">
        <f>INFO!$D$24</f>
        <v>0</v>
      </c>
      <c r="X821" s="37">
        <f>INFO!$D$25</f>
        <v>0</v>
      </c>
      <c r="Y821" s="37">
        <f>INFO!$D$26</f>
        <v>0</v>
      </c>
      <c r="Z821" s="37">
        <f>INFO!$D$27</f>
        <v>0</v>
      </c>
      <c r="AA821" s="37">
        <f>INFO!$D$28</f>
        <v>0</v>
      </c>
      <c r="AB821" s="37">
        <f>INFO!$D$29</f>
        <v>0</v>
      </c>
      <c r="AC821" s="54">
        <f>INFO!$J$10</f>
        <v>3812.0250000000001</v>
      </c>
      <c r="AD821" s="37">
        <f>INFO!$J$9</f>
        <v>45.75</v>
      </c>
      <c r="AE821" s="37">
        <f t="shared" si="53"/>
        <v>0</v>
      </c>
    </row>
    <row r="822" spans="1:31">
      <c r="A822" t="s">
        <v>150</v>
      </c>
      <c r="B822" t="s">
        <v>151</v>
      </c>
      <c r="C822">
        <v>10086</v>
      </c>
      <c r="D822" s="104">
        <f>SUMIFS(HOLDS!H:H,HOLDS!C:C,B822)+SUMIFS(HOLDS!H:H,HOLDS!C:C,"CH.GR.MISET")</f>
        <v>0</v>
      </c>
      <c r="E822" t="s">
        <v>0</v>
      </c>
      <c r="F822" s="48">
        <f>VLOOKUP(B822,HOLDS!C:T,5,FALSE)</f>
        <v>156.5</v>
      </c>
      <c r="G822" s="104">
        <f>SUMIFS(HOLDS!H:H,HOLDS!C:C,B822)</f>
        <v>0</v>
      </c>
      <c r="H822" s="48">
        <f t="shared" si="55"/>
        <v>0</v>
      </c>
      <c r="I822" s="37">
        <f>INFO!$D$6</f>
        <v>0</v>
      </c>
      <c r="J822" s="37">
        <f>INFO!$D$7</f>
        <v>0</v>
      </c>
      <c r="K822" s="37">
        <f>INFO!$D$8</f>
        <v>0</v>
      </c>
      <c r="L822" s="37">
        <f>INFO!$D$9</f>
        <v>0</v>
      </c>
      <c r="M822" s="37">
        <f>INFO!$D$10</f>
        <v>0</v>
      </c>
      <c r="N822" s="37">
        <f>INFO!$D$11</f>
        <v>0</v>
      </c>
      <c r="O822" s="37">
        <f>INFO!$D$13</f>
        <v>0</v>
      </c>
      <c r="P822" s="37">
        <f>INFO!$D$14</f>
        <v>0</v>
      </c>
      <c r="Q822" s="37">
        <f>INFO!$D$15</f>
        <v>0</v>
      </c>
      <c r="R822" s="53">
        <f>INFO!$D$17</f>
        <v>0</v>
      </c>
      <c r="S822" s="37">
        <f>INFO!$D$18</f>
        <v>0</v>
      </c>
      <c r="T822" s="37">
        <f>INFO!$D$19</f>
        <v>0</v>
      </c>
      <c r="U822" s="37">
        <f>INFO!$D$22</f>
        <v>0</v>
      </c>
      <c r="V822" s="37">
        <f>INFO!$D$23</f>
        <v>0</v>
      </c>
      <c r="W822" s="37">
        <f>INFO!$D$24</f>
        <v>0</v>
      </c>
      <c r="X822" s="37">
        <f>INFO!$D$25</f>
        <v>0</v>
      </c>
      <c r="Y822" s="37">
        <f>INFO!$D$26</f>
        <v>0</v>
      </c>
      <c r="Z822" s="37">
        <f>INFO!$D$27</f>
        <v>0</v>
      </c>
      <c r="AA822" s="37">
        <f>INFO!$D$28</f>
        <v>0</v>
      </c>
      <c r="AB822" s="37">
        <f>INFO!$D$29</f>
        <v>0</v>
      </c>
      <c r="AC822" s="54">
        <f>INFO!$J$10</f>
        <v>3812.0250000000001</v>
      </c>
      <c r="AD822" s="37">
        <f>INFO!$J$9</f>
        <v>45.75</v>
      </c>
      <c r="AE822" s="37">
        <f t="shared" si="53"/>
        <v>0</v>
      </c>
    </row>
    <row r="823" spans="1:31">
      <c r="A823" t="s">
        <v>152</v>
      </c>
      <c r="B823" t="s">
        <v>153</v>
      </c>
      <c r="C823">
        <v>10086</v>
      </c>
      <c r="D823" s="104">
        <f>SUMIFS(HOLDS!H:H,HOLDS!C:C,B823)+SUMIFS(HOLDS!H:H,HOLDS!C:C,"CH.GR.MISET")</f>
        <v>0</v>
      </c>
      <c r="E823" t="s">
        <v>0</v>
      </c>
      <c r="F823" s="48">
        <f>VLOOKUP(B823,HOLDS!C:T,5,FALSE)</f>
        <v>151</v>
      </c>
      <c r="G823" s="104">
        <f>SUMIFS(HOLDS!H:H,HOLDS!C:C,B823)</f>
        <v>0</v>
      </c>
      <c r="H823" s="48">
        <f t="shared" si="55"/>
        <v>0</v>
      </c>
      <c r="I823" s="37">
        <f>INFO!$D$6</f>
        <v>0</v>
      </c>
      <c r="J823" s="37">
        <f>INFO!$D$7</f>
        <v>0</v>
      </c>
      <c r="K823" s="37">
        <f>INFO!$D$8</f>
        <v>0</v>
      </c>
      <c r="L823" s="37">
        <f>INFO!$D$9</f>
        <v>0</v>
      </c>
      <c r="M823" s="37">
        <f>INFO!$D$10</f>
        <v>0</v>
      </c>
      <c r="N823" s="37">
        <f>INFO!$D$11</f>
        <v>0</v>
      </c>
      <c r="O823" s="37">
        <f>INFO!$D$13</f>
        <v>0</v>
      </c>
      <c r="P823" s="37">
        <f>INFO!$D$14</f>
        <v>0</v>
      </c>
      <c r="Q823" s="37">
        <f>INFO!$D$15</f>
        <v>0</v>
      </c>
      <c r="R823" s="53">
        <f>INFO!$D$17</f>
        <v>0</v>
      </c>
      <c r="S823" s="37">
        <f>INFO!$D$18</f>
        <v>0</v>
      </c>
      <c r="T823" s="37">
        <f>INFO!$D$19</f>
        <v>0</v>
      </c>
      <c r="U823" s="37">
        <f>INFO!$D$22</f>
        <v>0</v>
      </c>
      <c r="V823" s="37">
        <f>INFO!$D$23</f>
        <v>0</v>
      </c>
      <c r="W823" s="37">
        <f>INFO!$D$24</f>
        <v>0</v>
      </c>
      <c r="X823" s="37">
        <f>INFO!$D$25</f>
        <v>0</v>
      </c>
      <c r="Y823" s="37">
        <f>INFO!$D$26</f>
        <v>0</v>
      </c>
      <c r="Z823" s="37">
        <f>INFO!$D$27</f>
        <v>0</v>
      </c>
      <c r="AA823" s="37">
        <f>INFO!$D$28</f>
        <v>0</v>
      </c>
      <c r="AB823" s="37">
        <f>INFO!$D$29</f>
        <v>0</v>
      </c>
      <c r="AC823" s="54">
        <f>INFO!$J$10</f>
        <v>3812.0250000000001</v>
      </c>
      <c r="AD823" s="37">
        <f>INFO!$J$9</f>
        <v>45.75</v>
      </c>
      <c r="AE823" s="37">
        <f t="shared" si="53"/>
        <v>0</v>
      </c>
    </row>
    <row r="824" spans="1:31">
      <c r="A824" t="s">
        <v>154</v>
      </c>
      <c r="B824" t="s">
        <v>155</v>
      </c>
      <c r="C824">
        <v>10086</v>
      </c>
      <c r="D824" s="104">
        <f>SUMIFS(HOLDS!H:H,HOLDS!C:C,B824)+SUMIFS(HOLDS!H:H,HOLDS!C:C,"CH.GR.MISET")</f>
        <v>0</v>
      </c>
      <c r="E824" t="s">
        <v>0</v>
      </c>
      <c r="F824" s="48">
        <f>VLOOKUP(B824,HOLDS!C:T,5,FALSE)</f>
        <v>162.5</v>
      </c>
      <c r="G824" s="104">
        <f>SUMIFS(HOLDS!H:H,HOLDS!C:C,B824)</f>
        <v>0</v>
      </c>
      <c r="H824" s="48">
        <f t="shared" si="55"/>
        <v>0</v>
      </c>
      <c r="I824" s="37">
        <f>INFO!$D$6</f>
        <v>0</v>
      </c>
      <c r="J824" s="37">
        <f>INFO!$D$7</f>
        <v>0</v>
      </c>
      <c r="K824" s="37">
        <f>INFO!$D$8</f>
        <v>0</v>
      </c>
      <c r="L824" s="37">
        <f>INFO!$D$9</f>
        <v>0</v>
      </c>
      <c r="M824" s="37">
        <f>INFO!$D$10</f>
        <v>0</v>
      </c>
      <c r="N824" s="37">
        <f>INFO!$D$11</f>
        <v>0</v>
      </c>
      <c r="O824" s="37">
        <f>INFO!$D$13</f>
        <v>0</v>
      </c>
      <c r="P824" s="37">
        <f>INFO!$D$14</f>
        <v>0</v>
      </c>
      <c r="Q824" s="37">
        <f>INFO!$D$15</f>
        <v>0</v>
      </c>
      <c r="R824" s="53">
        <f>INFO!$D$17</f>
        <v>0</v>
      </c>
      <c r="S824" s="37">
        <f>INFO!$D$18</f>
        <v>0</v>
      </c>
      <c r="T824" s="37">
        <f>INFO!$D$19</f>
        <v>0</v>
      </c>
      <c r="U824" s="37">
        <f>INFO!$D$22</f>
        <v>0</v>
      </c>
      <c r="V824" s="37">
        <f>INFO!$D$23</f>
        <v>0</v>
      </c>
      <c r="W824" s="37">
        <f>INFO!$D$24</f>
        <v>0</v>
      </c>
      <c r="X824" s="37">
        <f>INFO!$D$25</f>
        <v>0</v>
      </c>
      <c r="Y824" s="37">
        <f>INFO!$D$26</f>
        <v>0</v>
      </c>
      <c r="Z824" s="37">
        <f>INFO!$D$27</f>
        <v>0</v>
      </c>
      <c r="AA824" s="37">
        <f>INFO!$D$28</f>
        <v>0</v>
      </c>
      <c r="AB824" s="37">
        <f>INFO!$D$29</f>
        <v>0</v>
      </c>
      <c r="AC824" s="54">
        <f>INFO!$J$10</f>
        <v>3812.0250000000001</v>
      </c>
      <c r="AD824" s="37">
        <f>INFO!$J$9</f>
        <v>45.75</v>
      </c>
      <c r="AE824" s="37">
        <f t="shared" si="53"/>
        <v>0</v>
      </c>
    </row>
    <row r="825" spans="1:31">
      <c r="A825" t="s">
        <v>156</v>
      </c>
      <c r="B825" t="s">
        <v>157</v>
      </c>
      <c r="C825">
        <v>10086</v>
      </c>
      <c r="D825" s="104">
        <f>SUMIFS(HOLDS!H:H,HOLDS!C:C,B825)+SUMIFS(HOLDS!H:H,HOLDS!C:C,"CH.GR.MISET")</f>
        <v>0</v>
      </c>
      <c r="E825" t="s">
        <v>0</v>
      </c>
      <c r="F825" s="48">
        <f>VLOOKUP(B825,HOLDS!C:T,5,FALSE)</f>
        <v>139.5</v>
      </c>
      <c r="G825" s="104">
        <f>SUMIFS(HOLDS!H:H,HOLDS!C:C,B825)</f>
        <v>0</v>
      </c>
      <c r="H825" s="48">
        <f t="shared" si="55"/>
        <v>0</v>
      </c>
      <c r="I825" s="37">
        <f>INFO!$D$6</f>
        <v>0</v>
      </c>
      <c r="J825" s="37">
        <f>INFO!$D$7</f>
        <v>0</v>
      </c>
      <c r="K825" s="37">
        <f>INFO!$D$8</f>
        <v>0</v>
      </c>
      <c r="L825" s="37">
        <f>INFO!$D$9</f>
        <v>0</v>
      </c>
      <c r="M825" s="37">
        <f>INFO!$D$10</f>
        <v>0</v>
      </c>
      <c r="N825" s="37">
        <f>INFO!$D$11</f>
        <v>0</v>
      </c>
      <c r="O825" s="37">
        <f>INFO!$D$13</f>
        <v>0</v>
      </c>
      <c r="P825" s="37">
        <f>INFO!$D$14</f>
        <v>0</v>
      </c>
      <c r="Q825" s="37">
        <f>INFO!$D$15</f>
        <v>0</v>
      </c>
      <c r="R825" s="53">
        <f>INFO!$D$17</f>
        <v>0</v>
      </c>
      <c r="S825" s="37">
        <f>INFO!$D$18</f>
        <v>0</v>
      </c>
      <c r="T825" s="37">
        <f>INFO!$D$19</f>
        <v>0</v>
      </c>
      <c r="U825" s="37">
        <f>INFO!$D$22</f>
        <v>0</v>
      </c>
      <c r="V825" s="37">
        <f>INFO!$D$23</f>
        <v>0</v>
      </c>
      <c r="W825" s="37">
        <f>INFO!$D$24</f>
        <v>0</v>
      </c>
      <c r="X825" s="37">
        <f>INFO!$D$25</f>
        <v>0</v>
      </c>
      <c r="Y825" s="37">
        <f>INFO!$D$26</f>
        <v>0</v>
      </c>
      <c r="Z825" s="37">
        <f>INFO!$D$27</f>
        <v>0</v>
      </c>
      <c r="AA825" s="37">
        <f>INFO!$D$28</f>
        <v>0</v>
      </c>
      <c r="AB825" s="37">
        <f>INFO!$D$29</f>
        <v>0</v>
      </c>
      <c r="AC825" s="54">
        <f>INFO!$J$10</f>
        <v>3812.0250000000001</v>
      </c>
      <c r="AD825" s="37">
        <f>INFO!$J$9</f>
        <v>45.75</v>
      </c>
      <c r="AE825" s="37">
        <f t="shared" si="53"/>
        <v>0</v>
      </c>
    </row>
    <row r="826" spans="1:31">
      <c r="A826" t="s">
        <v>159</v>
      </c>
      <c r="B826" t="s">
        <v>160</v>
      </c>
      <c r="C826">
        <v>10086</v>
      </c>
      <c r="D826" s="104">
        <f>SUMIFS(HOLDS!H:H,HOLDS!C:C,B826)+SUMIFS(HOLDS!H:H,HOLDS!C:C,"CH.GR.MISET")</f>
        <v>0</v>
      </c>
      <c r="E826" t="s">
        <v>0</v>
      </c>
      <c r="F826" s="48">
        <f>VLOOKUP(B826,HOLDS!C:T,5,FALSE)</f>
        <v>227.5</v>
      </c>
      <c r="G826" s="104">
        <f>SUMIFS(HOLDS!H:H,HOLDS!C:C,B826)</f>
        <v>0</v>
      </c>
      <c r="H826" s="48">
        <f t="shared" si="55"/>
        <v>0</v>
      </c>
      <c r="I826" s="37">
        <f>INFO!$D$6</f>
        <v>0</v>
      </c>
      <c r="J826" s="37">
        <f>INFO!$D$7</f>
        <v>0</v>
      </c>
      <c r="K826" s="37">
        <f>INFO!$D$8</f>
        <v>0</v>
      </c>
      <c r="L826" s="37">
        <f>INFO!$D$9</f>
        <v>0</v>
      </c>
      <c r="M826" s="37">
        <f>INFO!$D$10</f>
        <v>0</v>
      </c>
      <c r="N826" s="37">
        <f>INFO!$D$11</f>
        <v>0</v>
      </c>
      <c r="O826" s="37">
        <f>INFO!$D$13</f>
        <v>0</v>
      </c>
      <c r="P826" s="37">
        <f>INFO!$D$14</f>
        <v>0</v>
      </c>
      <c r="Q826" s="37">
        <f>INFO!$D$15</f>
        <v>0</v>
      </c>
      <c r="R826" s="53">
        <f>INFO!$D$17</f>
        <v>0</v>
      </c>
      <c r="S826" s="37">
        <f>INFO!$D$18</f>
        <v>0</v>
      </c>
      <c r="T826" s="37">
        <f>INFO!$D$19</f>
        <v>0</v>
      </c>
      <c r="U826" s="37">
        <f>INFO!$D$22</f>
        <v>0</v>
      </c>
      <c r="V826" s="37">
        <f>INFO!$D$23</f>
        <v>0</v>
      </c>
      <c r="W826" s="37">
        <f>INFO!$D$24</f>
        <v>0</v>
      </c>
      <c r="X826" s="37">
        <f>INFO!$D$25</f>
        <v>0</v>
      </c>
      <c r="Y826" s="37">
        <f>INFO!$D$26</f>
        <v>0</v>
      </c>
      <c r="Z826" s="37">
        <f>INFO!$D$27</f>
        <v>0</v>
      </c>
      <c r="AA826" s="37">
        <f>INFO!$D$28</f>
        <v>0</v>
      </c>
      <c r="AB826" s="37">
        <f>INFO!$D$29</f>
        <v>0</v>
      </c>
      <c r="AC826" s="54">
        <f>INFO!$J$10</f>
        <v>3812.0250000000001</v>
      </c>
      <c r="AD826" s="37">
        <f>INFO!$J$9</f>
        <v>45.75</v>
      </c>
      <c r="AE826" s="37">
        <f t="shared" si="53"/>
        <v>0</v>
      </c>
    </row>
    <row r="827" spans="1:31">
      <c r="A827" t="s">
        <v>161</v>
      </c>
      <c r="B827" t="s">
        <v>162</v>
      </c>
      <c r="C827">
        <v>10086</v>
      </c>
      <c r="D827" s="104">
        <f>SUMIFS(HOLDS!H:H,HOLDS!C:C,B827)+SUMIFS(HOLDS!H:H,HOLDS!C:C,"CH.GR.MISET")</f>
        <v>0</v>
      </c>
      <c r="E827" t="s">
        <v>0</v>
      </c>
      <c r="F827" s="48">
        <f>VLOOKUP(B827,HOLDS!C:T,5,FALSE)</f>
        <v>156</v>
      </c>
      <c r="G827" s="104">
        <f>SUMIFS(HOLDS!H:H,HOLDS!C:C,B827)</f>
        <v>0</v>
      </c>
      <c r="H827" s="48">
        <f t="shared" si="55"/>
        <v>0</v>
      </c>
      <c r="I827" s="37">
        <f>INFO!$D$6</f>
        <v>0</v>
      </c>
      <c r="J827" s="37">
        <f>INFO!$D$7</f>
        <v>0</v>
      </c>
      <c r="K827" s="37">
        <f>INFO!$D$8</f>
        <v>0</v>
      </c>
      <c r="L827" s="37">
        <f>INFO!$D$9</f>
        <v>0</v>
      </c>
      <c r="M827" s="37">
        <f>INFO!$D$10</f>
        <v>0</v>
      </c>
      <c r="N827" s="37">
        <f>INFO!$D$11</f>
        <v>0</v>
      </c>
      <c r="O827" s="37">
        <f>INFO!$D$13</f>
        <v>0</v>
      </c>
      <c r="P827" s="37">
        <f>INFO!$D$14</f>
        <v>0</v>
      </c>
      <c r="Q827" s="37">
        <f>INFO!$D$15</f>
        <v>0</v>
      </c>
      <c r="R827" s="53">
        <f>INFO!$D$17</f>
        <v>0</v>
      </c>
      <c r="S827" s="37">
        <f>INFO!$D$18</f>
        <v>0</v>
      </c>
      <c r="T827" s="37">
        <f>INFO!$D$19</f>
        <v>0</v>
      </c>
      <c r="U827" s="37">
        <f>INFO!$D$22</f>
        <v>0</v>
      </c>
      <c r="V827" s="37">
        <f>INFO!$D$23</f>
        <v>0</v>
      </c>
      <c r="W827" s="37">
        <f>INFO!$D$24</f>
        <v>0</v>
      </c>
      <c r="X827" s="37">
        <f>INFO!$D$25</f>
        <v>0</v>
      </c>
      <c r="Y827" s="37">
        <f>INFO!$D$26</f>
        <v>0</v>
      </c>
      <c r="Z827" s="37">
        <f>INFO!$D$27</f>
        <v>0</v>
      </c>
      <c r="AA827" s="37">
        <f>INFO!$D$28</f>
        <v>0</v>
      </c>
      <c r="AB827" s="37">
        <f>INFO!$D$29</f>
        <v>0</v>
      </c>
      <c r="AC827" s="54">
        <f>INFO!$J$10</f>
        <v>3812.0250000000001</v>
      </c>
      <c r="AD827" s="37">
        <f>INFO!$J$9</f>
        <v>45.75</v>
      </c>
      <c r="AE827" s="37">
        <f t="shared" si="53"/>
        <v>0</v>
      </c>
    </row>
    <row r="828" spans="1:31">
      <c r="A828" t="s">
        <v>163</v>
      </c>
      <c r="B828" t="s">
        <v>164</v>
      </c>
      <c r="C828">
        <v>10086</v>
      </c>
      <c r="D828" s="104">
        <f>SUMIFS(HOLDS!H:H,HOLDS!C:C,B828)+SUMIFS(HOLDS!H:H,HOLDS!C:C,"CH.GR.MISET")</f>
        <v>0</v>
      </c>
      <c r="E828" t="s">
        <v>0</v>
      </c>
      <c r="F828" s="48">
        <f>VLOOKUP(B828,HOLDS!C:T,5,FALSE)</f>
        <v>148</v>
      </c>
      <c r="G828" s="104">
        <f>SUMIFS(HOLDS!H:H,HOLDS!C:C,B828)</f>
        <v>0</v>
      </c>
      <c r="H828" s="48">
        <f t="shared" si="55"/>
        <v>0</v>
      </c>
      <c r="I828" s="37">
        <f>INFO!$D$6</f>
        <v>0</v>
      </c>
      <c r="J828" s="37">
        <f>INFO!$D$7</f>
        <v>0</v>
      </c>
      <c r="K828" s="37">
        <f>INFO!$D$8</f>
        <v>0</v>
      </c>
      <c r="L828" s="37">
        <f>INFO!$D$9</f>
        <v>0</v>
      </c>
      <c r="M828" s="37">
        <f>INFO!$D$10</f>
        <v>0</v>
      </c>
      <c r="N828" s="37">
        <f>INFO!$D$11</f>
        <v>0</v>
      </c>
      <c r="O828" s="37">
        <f>INFO!$D$13</f>
        <v>0</v>
      </c>
      <c r="P828" s="37">
        <f>INFO!$D$14</f>
        <v>0</v>
      </c>
      <c r="Q828" s="37">
        <f>INFO!$D$15</f>
        <v>0</v>
      </c>
      <c r="R828" s="53">
        <f>INFO!$D$17</f>
        <v>0</v>
      </c>
      <c r="S828" s="37">
        <f>INFO!$D$18</f>
        <v>0</v>
      </c>
      <c r="T828" s="37">
        <f>INFO!$D$19</f>
        <v>0</v>
      </c>
      <c r="U828" s="37">
        <f>INFO!$D$22</f>
        <v>0</v>
      </c>
      <c r="V828" s="37">
        <f>INFO!$D$23</f>
        <v>0</v>
      </c>
      <c r="W828" s="37">
        <f>INFO!$D$24</f>
        <v>0</v>
      </c>
      <c r="X828" s="37">
        <f>INFO!$D$25</f>
        <v>0</v>
      </c>
      <c r="Y828" s="37">
        <f>INFO!$D$26</f>
        <v>0</v>
      </c>
      <c r="Z828" s="37">
        <f>INFO!$D$27</f>
        <v>0</v>
      </c>
      <c r="AA828" s="37">
        <f>INFO!$D$28</f>
        <v>0</v>
      </c>
      <c r="AB828" s="37">
        <f>INFO!$D$29</f>
        <v>0</v>
      </c>
      <c r="AC828" s="54">
        <f>INFO!$J$10</f>
        <v>3812.0250000000001</v>
      </c>
      <c r="AD828" s="37">
        <f>INFO!$J$9</f>
        <v>45.75</v>
      </c>
      <c r="AE828" s="37">
        <f t="shared" si="53"/>
        <v>0</v>
      </c>
    </row>
    <row r="829" spans="1:31">
      <c r="A829" t="s">
        <v>165</v>
      </c>
      <c r="B829" t="s">
        <v>166</v>
      </c>
      <c r="C829">
        <v>10086</v>
      </c>
      <c r="D829" s="104">
        <f>SUMIFS(HOLDS!H:H,HOLDS!C:C,B829)+SUMIFS(HOLDS!H:H,HOLDS!C:C,"CH.GR.MISET")</f>
        <v>0</v>
      </c>
      <c r="E829" t="s">
        <v>0</v>
      </c>
      <c r="F829" s="48">
        <f>VLOOKUP(B829,HOLDS!C:T,5,FALSE)</f>
        <v>157.5</v>
      </c>
      <c r="G829" s="104">
        <f>SUMIFS(HOLDS!H:H,HOLDS!C:C,B829)</f>
        <v>0</v>
      </c>
      <c r="H829" s="48">
        <f t="shared" ref="H829:H837" si="56">F829*G829</f>
        <v>0</v>
      </c>
      <c r="I829" s="37">
        <f>INFO!$D$6</f>
        <v>0</v>
      </c>
      <c r="J829" s="37">
        <f>INFO!$D$7</f>
        <v>0</v>
      </c>
      <c r="K829" s="37">
        <f>INFO!$D$8</f>
        <v>0</v>
      </c>
      <c r="L829" s="37">
        <f>INFO!$D$9</f>
        <v>0</v>
      </c>
      <c r="M829" s="37">
        <f>INFO!$D$10</f>
        <v>0</v>
      </c>
      <c r="N829" s="37">
        <f>INFO!$D$11</f>
        <v>0</v>
      </c>
      <c r="O829" s="37">
        <f>INFO!$D$13</f>
        <v>0</v>
      </c>
      <c r="P829" s="37">
        <f>INFO!$D$14</f>
        <v>0</v>
      </c>
      <c r="Q829" s="37">
        <f>INFO!$D$15</f>
        <v>0</v>
      </c>
      <c r="R829" s="53">
        <f>INFO!$D$17</f>
        <v>0</v>
      </c>
      <c r="S829" s="37">
        <f>INFO!$D$18</f>
        <v>0</v>
      </c>
      <c r="T829" s="37">
        <f>INFO!$D$19</f>
        <v>0</v>
      </c>
      <c r="U829" s="37">
        <f>INFO!$D$22</f>
        <v>0</v>
      </c>
      <c r="V829" s="37">
        <f>INFO!$D$23</f>
        <v>0</v>
      </c>
      <c r="W829" s="37">
        <f>INFO!$D$24</f>
        <v>0</v>
      </c>
      <c r="X829" s="37">
        <f>INFO!$D$25</f>
        <v>0</v>
      </c>
      <c r="Y829" s="37">
        <f>INFO!$D$26</f>
        <v>0</v>
      </c>
      <c r="Z829" s="37">
        <f>INFO!$D$27</f>
        <v>0</v>
      </c>
      <c r="AA829" s="37">
        <f>INFO!$D$28</f>
        <v>0</v>
      </c>
      <c r="AB829" s="37">
        <f>INFO!$D$29</f>
        <v>0</v>
      </c>
      <c r="AC829" s="54">
        <f>INFO!$J$10</f>
        <v>3812.0250000000001</v>
      </c>
      <c r="AD829" s="37">
        <f>INFO!$J$9</f>
        <v>45.75</v>
      </c>
      <c r="AE829" s="37">
        <f t="shared" si="53"/>
        <v>0</v>
      </c>
    </row>
    <row r="830" spans="1:31">
      <c r="A830" t="s">
        <v>167</v>
      </c>
      <c r="B830" t="s">
        <v>168</v>
      </c>
      <c r="C830">
        <v>10086</v>
      </c>
      <c r="D830" s="104">
        <f>SUMIFS(HOLDS!H:H,HOLDS!C:C,B830)+SUMIFS(HOLDS!H:H,HOLDS!C:C,"CH.GR.MISET")</f>
        <v>0</v>
      </c>
      <c r="E830" t="s">
        <v>0</v>
      </c>
      <c r="F830" s="48">
        <f>VLOOKUP(B830,HOLDS!C:T,5,FALSE)</f>
        <v>166.5</v>
      </c>
      <c r="G830" s="104">
        <f>SUMIFS(HOLDS!H:H,HOLDS!C:C,B830)</f>
        <v>0</v>
      </c>
      <c r="H830" s="48">
        <f t="shared" si="56"/>
        <v>0</v>
      </c>
      <c r="I830" s="37">
        <f>INFO!$D$6</f>
        <v>0</v>
      </c>
      <c r="J830" s="37">
        <f>INFO!$D$7</f>
        <v>0</v>
      </c>
      <c r="K830" s="37">
        <f>INFO!$D$8</f>
        <v>0</v>
      </c>
      <c r="L830" s="37">
        <f>INFO!$D$9</f>
        <v>0</v>
      </c>
      <c r="M830" s="37">
        <f>INFO!$D$10</f>
        <v>0</v>
      </c>
      <c r="N830" s="37">
        <f>INFO!$D$11</f>
        <v>0</v>
      </c>
      <c r="O830" s="37">
        <f>INFO!$D$13</f>
        <v>0</v>
      </c>
      <c r="P830" s="37">
        <f>INFO!$D$14</f>
        <v>0</v>
      </c>
      <c r="Q830" s="37">
        <f>INFO!$D$15</f>
        <v>0</v>
      </c>
      <c r="R830" s="53">
        <f>INFO!$D$17</f>
        <v>0</v>
      </c>
      <c r="S830" s="37">
        <f>INFO!$D$18</f>
        <v>0</v>
      </c>
      <c r="T830" s="37">
        <f>INFO!$D$19</f>
        <v>0</v>
      </c>
      <c r="U830" s="37">
        <f>INFO!$D$22</f>
        <v>0</v>
      </c>
      <c r="V830" s="37">
        <f>INFO!$D$23</f>
        <v>0</v>
      </c>
      <c r="W830" s="37">
        <f>INFO!$D$24</f>
        <v>0</v>
      </c>
      <c r="X830" s="37">
        <f>INFO!$D$25</f>
        <v>0</v>
      </c>
      <c r="Y830" s="37">
        <f>INFO!$D$26</f>
        <v>0</v>
      </c>
      <c r="Z830" s="37">
        <f>INFO!$D$27</f>
        <v>0</v>
      </c>
      <c r="AA830" s="37">
        <f>INFO!$D$28</f>
        <v>0</v>
      </c>
      <c r="AB830" s="37">
        <f>INFO!$D$29</f>
        <v>0</v>
      </c>
      <c r="AC830" s="54">
        <f>INFO!$J$10</f>
        <v>3812.0250000000001</v>
      </c>
      <c r="AD830" s="37">
        <f>INFO!$J$9</f>
        <v>45.75</v>
      </c>
      <c r="AE830" s="37">
        <f t="shared" si="53"/>
        <v>0</v>
      </c>
    </row>
    <row r="831" spans="1:31">
      <c r="A831" t="s">
        <v>169</v>
      </c>
      <c r="B831" t="s">
        <v>170</v>
      </c>
      <c r="C831">
        <v>10086</v>
      </c>
      <c r="D831" s="104">
        <f>SUMIFS(HOLDS!H:H,HOLDS!C:C,B831)+SUMIFS(HOLDS!H:H,HOLDS!C:C,"CH.GR.MISET")</f>
        <v>0</v>
      </c>
      <c r="E831" t="s">
        <v>0</v>
      </c>
      <c r="F831" s="48">
        <f>VLOOKUP(B831,HOLDS!C:T,5,FALSE)</f>
        <v>166.5</v>
      </c>
      <c r="G831" s="104">
        <f>SUMIFS(HOLDS!H:H,HOLDS!C:C,B831)</f>
        <v>0</v>
      </c>
      <c r="H831" s="48">
        <f t="shared" si="56"/>
        <v>0</v>
      </c>
      <c r="I831" s="37">
        <f>INFO!$D$6</f>
        <v>0</v>
      </c>
      <c r="J831" s="37">
        <f>INFO!$D$7</f>
        <v>0</v>
      </c>
      <c r="K831" s="37">
        <f>INFO!$D$8</f>
        <v>0</v>
      </c>
      <c r="L831" s="37">
        <f>INFO!$D$9</f>
        <v>0</v>
      </c>
      <c r="M831" s="37">
        <f>INFO!$D$10</f>
        <v>0</v>
      </c>
      <c r="N831" s="37">
        <f>INFO!$D$11</f>
        <v>0</v>
      </c>
      <c r="O831" s="37">
        <f>INFO!$D$13</f>
        <v>0</v>
      </c>
      <c r="P831" s="37">
        <f>INFO!$D$14</f>
        <v>0</v>
      </c>
      <c r="Q831" s="37">
        <f>INFO!$D$15</f>
        <v>0</v>
      </c>
      <c r="R831" s="53">
        <f>INFO!$D$17</f>
        <v>0</v>
      </c>
      <c r="S831" s="37">
        <f>INFO!$D$18</f>
        <v>0</v>
      </c>
      <c r="T831" s="37">
        <f>INFO!$D$19</f>
        <v>0</v>
      </c>
      <c r="U831" s="37">
        <f>INFO!$D$22</f>
        <v>0</v>
      </c>
      <c r="V831" s="37">
        <f>INFO!$D$23</f>
        <v>0</v>
      </c>
      <c r="W831" s="37">
        <f>INFO!$D$24</f>
        <v>0</v>
      </c>
      <c r="X831" s="37">
        <f>INFO!$D$25</f>
        <v>0</v>
      </c>
      <c r="Y831" s="37">
        <f>INFO!$D$26</f>
        <v>0</v>
      </c>
      <c r="Z831" s="37">
        <f>INFO!$D$27</f>
        <v>0</v>
      </c>
      <c r="AA831" s="37">
        <f>INFO!$D$28</f>
        <v>0</v>
      </c>
      <c r="AB831" s="37">
        <f>INFO!$D$29</f>
        <v>0</v>
      </c>
      <c r="AC831" s="54">
        <f>INFO!$J$10</f>
        <v>3812.0250000000001</v>
      </c>
      <c r="AD831" s="37">
        <f>INFO!$J$9</f>
        <v>45.75</v>
      </c>
      <c r="AE831" s="37">
        <f t="shared" si="53"/>
        <v>0</v>
      </c>
    </row>
    <row r="832" spans="1:31">
      <c r="A832" t="s">
        <v>171</v>
      </c>
      <c r="B832" t="s">
        <v>172</v>
      </c>
      <c r="C832">
        <v>10086</v>
      </c>
      <c r="D832" s="104">
        <f>SUMIFS(HOLDS!H:H,HOLDS!C:C,B832)+SUMIFS(HOLDS!H:H,HOLDS!C:C,"CH.GR.MISET")</f>
        <v>0</v>
      </c>
      <c r="E832" t="s">
        <v>0</v>
      </c>
      <c r="F832" s="48">
        <f>VLOOKUP(B832,HOLDS!C:T,5,FALSE)</f>
        <v>164.5</v>
      </c>
      <c r="G832" s="104">
        <f>SUMIFS(HOLDS!H:H,HOLDS!C:C,B832)</f>
        <v>0</v>
      </c>
      <c r="H832" s="48">
        <f t="shared" si="56"/>
        <v>0</v>
      </c>
      <c r="I832" s="37">
        <f>INFO!$D$6</f>
        <v>0</v>
      </c>
      <c r="J832" s="37">
        <f>INFO!$D$7</f>
        <v>0</v>
      </c>
      <c r="K832" s="37">
        <f>INFO!$D$8</f>
        <v>0</v>
      </c>
      <c r="L832" s="37">
        <f>INFO!$D$9</f>
        <v>0</v>
      </c>
      <c r="M832" s="37">
        <f>INFO!$D$10</f>
        <v>0</v>
      </c>
      <c r="N832" s="37">
        <f>INFO!$D$11</f>
        <v>0</v>
      </c>
      <c r="O832" s="37">
        <f>INFO!$D$13</f>
        <v>0</v>
      </c>
      <c r="P832" s="37">
        <f>INFO!$D$14</f>
        <v>0</v>
      </c>
      <c r="Q832" s="37">
        <f>INFO!$D$15</f>
        <v>0</v>
      </c>
      <c r="R832" s="53">
        <f>INFO!$D$17</f>
        <v>0</v>
      </c>
      <c r="S832" s="37">
        <f>INFO!$D$18</f>
        <v>0</v>
      </c>
      <c r="T832" s="37">
        <f>INFO!$D$19</f>
        <v>0</v>
      </c>
      <c r="U832" s="37">
        <f>INFO!$D$22</f>
        <v>0</v>
      </c>
      <c r="V832" s="37">
        <f>INFO!$D$23</f>
        <v>0</v>
      </c>
      <c r="W832" s="37">
        <f>INFO!$D$24</f>
        <v>0</v>
      </c>
      <c r="X832" s="37">
        <f>INFO!$D$25</f>
        <v>0</v>
      </c>
      <c r="Y832" s="37">
        <f>INFO!$D$26</f>
        <v>0</v>
      </c>
      <c r="Z832" s="37">
        <f>INFO!$D$27</f>
        <v>0</v>
      </c>
      <c r="AA832" s="37">
        <f>INFO!$D$28</f>
        <v>0</v>
      </c>
      <c r="AB832" s="37">
        <f>INFO!$D$29</f>
        <v>0</v>
      </c>
      <c r="AC832" s="54">
        <f>INFO!$J$10</f>
        <v>3812.0250000000001</v>
      </c>
      <c r="AD832" s="37">
        <f>INFO!$J$9</f>
        <v>45.75</v>
      </c>
      <c r="AE832" s="37">
        <f t="shared" si="53"/>
        <v>0</v>
      </c>
    </row>
    <row r="833" spans="1:31">
      <c r="A833" t="s">
        <v>173</v>
      </c>
      <c r="B833" t="s">
        <v>174</v>
      </c>
      <c r="C833">
        <v>10086</v>
      </c>
      <c r="D833" s="104">
        <f>SUMIFS(HOLDS!H:H,HOLDS!C:C,B833)+SUMIFS(HOLDS!H:H,HOLDS!C:C,"CH.GR.MISET")</f>
        <v>0</v>
      </c>
      <c r="E833" t="s">
        <v>0</v>
      </c>
      <c r="F833" s="48">
        <f>VLOOKUP(B833,HOLDS!C:T,5,FALSE)</f>
        <v>148</v>
      </c>
      <c r="G833" s="104">
        <f>SUMIFS(HOLDS!H:H,HOLDS!C:C,B833)</f>
        <v>0</v>
      </c>
      <c r="H833" s="48">
        <f t="shared" si="56"/>
        <v>0</v>
      </c>
      <c r="I833" s="37">
        <f>INFO!$D$6</f>
        <v>0</v>
      </c>
      <c r="J833" s="37">
        <f>INFO!$D$7</f>
        <v>0</v>
      </c>
      <c r="K833" s="37">
        <f>INFO!$D$8</f>
        <v>0</v>
      </c>
      <c r="L833" s="37">
        <f>INFO!$D$9</f>
        <v>0</v>
      </c>
      <c r="M833" s="37">
        <f>INFO!$D$10</f>
        <v>0</v>
      </c>
      <c r="N833" s="37">
        <f>INFO!$D$11</f>
        <v>0</v>
      </c>
      <c r="O833" s="37">
        <f>INFO!$D$13</f>
        <v>0</v>
      </c>
      <c r="P833" s="37">
        <f>INFO!$D$14</f>
        <v>0</v>
      </c>
      <c r="Q833" s="37">
        <f>INFO!$D$15</f>
        <v>0</v>
      </c>
      <c r="R833" s="53">
        <f>INFO!$D$17</f>
        <v>0</v>
      </c>
      <c r="S833" s="37">
        <f>INFO!$D$18</f>
        <v>0</v>
      </c>
      <c r="T833" s="37">
        <f>INFO!$D$19</f>
        <v>0</v>
      </c>
      <c r="U833" s="37">
        <f>INFO!$D$22</f>
        <v>0</v>
      </c>
      <c r="V833" s="37">
        <f>INFO!$D$23</f>
        <v>0</v>
      </c>
      <c r="W833" s="37">
        <f>INFO!$D$24</f>
        <v>0</v>
      </c>
      <c r="X833" s="37">
        <f>INFO!$D$25</f>
        <v>0</v>
      </c>
      <c r="Y833" s="37">
        <f>INFO!$D$26</f>
        <v>0</v>
      </c>
      <c r="Z833" s="37">
        <f>INFO!$D$27</f>
        <v>0</v>
      </c>
      <c r="AA833" s="37">
        <f>INFO!$D$28</f>
        <v>0</v>
      </c>
      <c r="AB833" s="37">
        <f>INFO!$D$29</f>
        <v>0</v>
      </c>
      <c r="AC833" s="54">
        <f>INFO!$J$10</f>
        <v>3812.0250000000001</v>
      </c>
      <c r="AD833" s="37">
        <f>INFO!$J$9</f>
        <v>45.75</v>
      </c>
      <c r="AE833" s="37">
        <f t="shared" si="53"/>
        <v>0</v>
      </c>
    </row>
    <row r="834" spans="1:31">
      <c r="A834" t="s">
        <v>176</v>
      </c>
      <c r="B834" t="s">
        <v>177</v>
      </c>
      <c r="C834">
        <v>10086</v>
      </c>
      <c r="D834" s="104">
        <f>SUMIFS(HOLDS!H:H,HOLDS!C:C,B834)+SUMIFS(HOLDS!H:H,HOLDS!C:C,"CH.GR.MISET")</f>
        <v>0</v>
      </c>
      <c r="E834" t="s">
        <v>0</v>
      </c>
      <c r="F834" s="48">
        <f>VLOOKUP(B834,HOLDS!C:T,5,FALSE)</f>
        <v>155</v>
      </c>
      <c r="G834" s="104">
        <f>SUMIFS(HOLDS!H:H,HOLDS!C:C,B834)</f>
        <v>0</v>
      </c>
      <c r="H834" s="48">
        <f t="shared" si="56"/>
        <v>0</v>
      </c>
      <c r="I834" s="37">
        <f>INFO!$D$6</f>
        <v>0</v>
      </c>
      <c r="J834" s="37">
        <f>INFO!$D$7</f>
        <v>0</v>
      </c>
      <c r="K834" s="37">
        <f>INFO!$D$8</f>
        <v>0</v>
      </c>
      <c r="L834" s="37">
        <f>INFO!$D$9</f>
        <v>0</v>
      </c>
      <c r="M834" s="37">
        <f>INFO!$D$10</f>
        <v>0</v>
      </c>
      <c r="N834" s="37">
        <f>INFO!$D$11</f>
        <v>0</v>
      </c>
      <c r="O834" s="37">
        <f>INFO!$D$13</f>
        <v>0</v>
      </c>
      <c r="P834" s="37">
        <f>INFO!$D$14</f>
        <v>0</v>
      </c>
      <c r="Q834" s="37">
        <f>INFO!$D$15</f>
        <v>0</v>
      </c>
      <c r="R834" s="53">
        <f>INFO!$D$17</f>
        <v>0</v>
      </c>
      <c r="S834" s="37">
        <f>INFO!$D$18</f>
        <v>0</v>
      </c>
      <c r="T834" s="37">
        <f>INFO!$D$19</f>
        <v>0</v>
      </c>
      <c r="U834" s="37">
        <f>INFO!$D$22</f>
        <v>0</v>
      </c>
      <c r="V834" s="37">
        <f>INFO!$D$23</f>
        <v>0</v>
      </c>
      <c r="W834" s="37">
        <f>INFO!$D$24</f>
        <v>0</v>
      </c>
      <c r="X834" s="37">
        <f>INFO!$D$25</f>
        <v>0</v>
      </c>
      <c r="Y834" s="37">
        <f>INFO!$D$26</f>
        <v>0</v>
      </c>
      <c r="Z834" s="37">
        <f>INFO!$D$27</f>
        <v>0</v>
      </c>
      <c r="AA834" s="37">
        <f>INFO!$D$28</f>
        <v>0</v>
      </c>
      <c r="AB834" s="37">
        <f>INFO!$D$29</f>
        <v>0</v>
      </c>
      <c r="AC834" s="54">
        <f>INFO!$J$10</f>
        <v>3812.0250000000001</v>
      </c>
      <c r="AD834" s="37">
        <f>INFO!$J$9</f>
        <v>45.75</v>
      </c>
      <c r="AE834" s="37">
        <f t="shared" si="53"/>
        <v>0</v>
      </c>
    </row>
    <row r="835" spans="1:31">
      <c r="A835" t="s">
        <v>179</v>
      </c>
      <c r="B835" t="s">
        <v>180</v>
      </c>
      <c r="C835">
        <v>10086</v>
      </c>
      <c r="D835" s="104">
        <f>SUMIFS(HOLDS!H:H,HOLDS!C:C,B835)+SUMIFS(HOLDS!H:H,HOLDS!C:C,"CH.GR.MISET")</f>
        <v>0</v>
      </c>
      <c r="E835" t="s">
        <v>0</v>
      </c>
      <c r="F835" s="48">
        <f>VLOOKUP(B835,HOLDS!C:T,5,FALSE)</f>
        <v>140</v>
      </c>
      <c r="G835" s="104">
        <f>SUMIFS(HOLDS!H:H,HOLDS!C:C,B835)</f>
        <v>0</v>
      </c>
      <c r="H835" s="48">
        <f t="shared" si="56"/>
        <v>0</v>
      </c>
      <c r="I835" s="37">
        <f>INFO!$D$6</f>
        <v>0</v>
      </c>
      <c r="J835" s="37">
        <f>INFO!$D$7</f>
        <v>0</v>
      </c>
      <c r="K835" s="37">
        <f>INFO!$D$8</f>
        <v>0</v>
      </c>
      <c r="L835" s="37">
        <f>INFO!$D$9</f>
        <v>0</v>
      </c>
      <c r="M835" s="37">
        <f>INFO!$D$10</f>
        <v>0</v>
      </c>
      <c r="N835" s="37">
        <f>INFO!$D$11</f>
        <v>0</v>
      </c>
      <c r="O835" s="37">
        <f>INFO!$D$13</f>
        <v>0</v>
      </c>
      <c r="P835" s="37">
        <f>INFO!$D$14</f>
        <v>0</v>
      </c>
      <c r="Q835" s="37">
        <f>INFO!$D$15</f>
        <v>0</v>
      </c>
      <c r="R835" s="53">
        <f>INFO!$D$17</f>
        <v>0</v>
      </c>
      <c r="S835" s="37">
        <f>INFO!$D$18</f>
        <v>0</v>
      </c>
      <c r="T835" s="37">
        <f>INFO!$D$19</f>
        <v>0</v>
      </c>
      <c r="U835" s="37">
        <f>INFO!$D$22</f>
        <v>0</v>
      </c>
      <c r="V835" s="37">
        <f>INFO!$D$23</f>
        <v>0</v>
      </c>
      <c r="W835" s="37">
        <f>INFO!$D$24</f>
        <v>0</v>
      </c>
      <c r="X835" s="37">
        <f>INFO!$D$25</f>
        <v>0</v>
      </c>
      <c r="Y835" s="37">
        <f>INFO!$D$26</f>
        <v>0</v>
      </c>
      <c r="Z835" s="37">
        <f>INFO!$D$27</f>
        <v>0</v>
      </c>
      <c r="AA835" s="37">
        <f>INFO!$D$28</f>
        <v>0</v>
      </c>
      <c r="AB835" s="37">
        <f>INFO!$D$29</f>
        <v>0</v>
      </c>
      <c r="AC835" s="54">
        <f>INFO!$J$10</f>
        <v>3812.0250000000001</v>
      </c>
      <c r="AD835" s="37">
        <f>INFO!$J$9</f>
        <v>45.75</v>
      </c>
      <c r="AE835" s="37">
        <f t="shared" si="53"/>
        <v>0</v>
      </c>
    </row>
    <row r="836" spans="1:31">
      <c r="A836" s="91" t="s">
        <v>539</v>
      </c>
      <c r="B836" s="91" t="s">
        <v>331</v>
      </c>
      <c r="C836" s="98">
        <v>10086</v>
      </c>
      <c r="D836" s="103"/>
      <c r="E836" s="91" t="s">
        <v>0</v>
      </c>
      <c r="F836" s="92">
        <f>VLOOKUP(B836,MACROS!C:T,5,FALSE)</f>
        <v>1993.5</v>
      </c>
      <c r="G836" s="103">
        <f>SUMIFS(MACROS!H:H,MACROS!C:C,B836)</f>
        <v>0</v>
      </c>
      <c r="H836" s="92">
        <f t="shared" si="56"/>
        <v>0</v>
      </c>
      <c r="I836" s="93">
        <f>INFO!$D$6</f>
        <v>0</v>
      </c>
      <c r="J836" s="93">
        <f>INFO!$D$7</f>
        <v>0</v>
      </c>
      <c r="K836" s="93">
        <f>INFO!$D$8</f>
        <v>0</v>
      </c>
      <c r="L836" s="93">
        <f>INFO!$D$9</f>
        <v>0</v>
      </c>
      <c r="M836" s="93">
        <f>INFO!$D$10</f>
        <v>0</v>
      </c>
      <c r="N836" s="93">
        <f>INFO!$D$11</f>
        <v>0</v>
      </c>
      <c r="O836" s="93">
        <f>INFO!$D$13</f>
        <v>0</v>
      </c>
      <c r="P836" s="93">
        <f>INFO!$D$14</f>
        <v>0</v>
      </c>
      <c r="Q836" s="93">
        <f>INFO!$D$15</f>
        <v>0</v>
      </c>
      <c r="R836" s="94">
        <f>INFO!$D$17</f>
        <v>0</v>
      </c>
      <c r="S836" s="93">
        <f>INFO!$D$18</f>
        <v>0</v>
      </c>
      <c r="T836" s="93">
        <f>INFO!$D$19</f>
        <v>0</v>
      </c>
      <c r="U836" s="93">
        <f>INFO!$D$22</f>
        <v>0</v>
      </c>
      <c r="V836" s="93">
        <f>INFO!$D$23</f>
        <v>0</v>
      </c>
      <c r="W836" s="93">
        <f>INFO!$D$24</f>
        <v>0</v>
      </c>
      <c r="X836" s="93">
        <f>INFO!$D$25</f>
        <v>0</v>
      </c>
      <c r="Y836" s="93">
        <f>INFO!$D$26</f>
        <v>0</v>
      </c>
      <c r="Z836" s="93">
        <f>INFO!$D$27</f>
        <v>0</v>
      </c>
      <c r="AA836" s="93">
        <f>INFO!$D$28</f>
        <v>0</v>
      </c>
      <c r="AB836" s="93">
        <f>INFO!$D$29</f>
        <v>0</v>
      </c>
      <c r="AC836" s="95">
        <f>INFO!$J$10</f>
        <v>3812.0250000000001</v>
      </c>
      <c r="AD836" s="93">
        <f>INFO!$J$9</f>
        <v>45.75</v>
      </c>
      <c r="AE836" s="100"/>
    </row>
    <row r="837" spans="1:31">
      <c r="A837" t="s">
        <v>540</v>
      </c>
      <c r="B837" t="s">
        <v>333</v>
      </c>
      <c r="C837" s="38">
        <v>10086</v>
      </c>
      <c r="D837" s="104">
        <f>SUMIFS(MACROS!H:H,MACROS!C:C,B837)+SUMIFS(MACROS!H:H,MACROS!C:C,"CH.VM.MISET")</f>
        <v>0</v>
      </c>
      <c r="E837" t="s">
        <v>0</v>
      </c>
      <c r="F837" s="48">
        <f>VLOOKUP(B837,MACROS!C:T,5,FALSE)</f>
        <v>164.5</v>
      </c>
      <c r="G837" s="104">
        <f>SUMIFS(MACROS!H:H,MACROS!C:C,B837)</f>
        <v>0</v>
      </c>
      <c r="H837" s="48">
        <f t="shared" si="56"/>
        <v>0</v>
      </c>
      <c r="I837" s="37">
        <f>INFO!$D$6</f>
        <v>0</v>
      </c>
      <c r="J837" s="37">
        <f>INFO!$D$7</f>
        <v>0</v>
      </c>
      <c r="K837" s="37">
        <f>INFO!$D$8</f>
        <v>0</v>
      </c>
      <c r="L837" s="37">
        <f>INFO!$D$9</f>
        <v>0</v>
      </c>
      <c r="M837" s="37">
        <f>INFO!$D$10</f>
        <v>0</v>
      </c>
      <c r="N837" s="37">
        <f>INFO!$D$11</f>
        <v>0</v>
      </c>
      <c r="O837" s="37">
        <f>INFO!$D$13</f>
        <v>0</v>
      </c>
      <c r="P837" s="37">
        <f>INFO!$D$14</f>
        <v>0</v>
      </c>
      <c r="Q837" s="37">
        <f>INFO!$D$15</f>
        <v>0</v>
      </c>
      <c r="R837" s="53">
        <f>INFO!$D$17</f>
        <v>0</v>
      </c>
      <c r="S837" s="37">
        <f>INFO!$D$18</f>
        <v>0</v>
      </c>
      <c r="T837" s="37">
        <f>INFO!$D$19</f>
        <v>0</v>
      </c>
      <c r="U837" s="37">
        <f>INFO!$D$22</f>
        <v>0</v>
      </c>
      <c r="V837" s="37">
        <f>INFO!$D$23</f>
        <v>0</v>
      </c>
      <c r="W837" s="37">
        <f>INFO!$D$24</f>
        <v>0</v>
      </c>
      <c r="X837" s="37">
        <f>INFO!$D$25</f>
        <v>0</v>
      </c>
      <c r="Y837" s="37">
        <f>INFO!$D$26</f>
        <v>0</v>
      </c>
      <c r="Z837" s="37">
        <f>INFO!$D$27</f>
        <v>0</v>
      </c>
      <c r="AA837" s="37">
        <f>INFO!$D$28</f>
        <v>0</v>
      </c>
      <c r="AB837" s="37">
        <f>INFO!$D$29</f>
        <v>0</v>
      </c>
      <c r="AC837" s="54">
        <f>INFO!$J$10</f>
        <v>3812.0250000000001</v>
      </c>
      <c r="AD837" s="37">
        <f>INFO!$J$9</f>
        <v>45.75</v>
      </c>
      <c r="AE837" s="37">
        <f>IF($G$836&gt;0,10*$G$836/D837,0)</f>
        <v>0</v>
      </c>
    </row>
    <row r="838" spans="1:31">
      <c r="A838" t="s">
        <v>541</v>
      </c>
      <c r="B838" t="s">
        <v>335</v>
      </c>
      <c r="C838" s="38">
        <v>10086</v>
      </c>
      <c r="D838" s="104">
        <f>SUMIFS(MACROS!H:H,MACROS!C:C,B838)+SUMIFS(MACROS!H:H,MACROS!C:C,"CH.VM.MISET")</f>
        <v>0</v>
      </c>
      <c r="E838" t="s">
        <v>0</v>
      </c>
      <c r="F838" s="48">
        <f>VLOOKUP(B838,MACROS!C:T,5,FALSE)</f>
        <v>167.5</v>
      </c>
      <c r="G838" s="104">
        <f>SUMIFS(MACROS!H:H,MACROS!C:C,B838)</f>
        <v>0</v>
      </c>
      <c r="H838" s="48">
        <f t="shared" ref="H838:H852" si="57">F838*G838</f>
        <v>0</v>
      </c>
      <c r="I838" s="37">
        <f>INFO!$D$6</f>
        <v>0</v>
      </c>
      <c r="J838" s="37">
        <f>INFO!$D$7</f>
        <v>0</v>
      </c>
      <c r="K838" s="37">
        <f>INFO!$D$8</f>
        <v>0</v>
      </c>
      <c r="L838" s="37">
        <f>INFO!$D$9</f>
        <v>0</v>
      </c>
      <c r="M838" s="37">
        <f>INFO!$D$10</f>
        <v>0</v>
      </c>
      <c r="N838" s="37">
        <f>INFO!$D$11</f>
        <v>0</v>
      </c>
      <c r="O838" s="37">
        <f>INFO!$D$13</f>
        <v>0</v>
      </c>
      <c r="P838" s="37">
        <f>INFO!$D$14</f>
        <v>0</v>
      </c>
      <c r="Q838" s="37">
        <f>INFO!$D$15</f>
        <v>0</v>
      </c>
      <c r="R838" s="53">
        <f>INFO!$D$17</f>
        <v>0</v>
      </c>
      <c r="S838" s="37">
        <f>INFO!$D$18</f>
        <v>0</v>
      </c>
      <c r="T838" s="37">
        <f>INFO!$D$19</f>
        <v>0</v>
      </c>
      <c r="U838" s="37">
        <f>INFO!$D$22</f>
        <v>0</v>
      </c>
      <c r="V838" s="37">
        <f>INFO!$D$23</f>
        <v>0</v>
      </c>
      <c r="W838" s="37">
        <f>INFO!$D$24</f>
        <v>0</v>
      </c>
      <c r="X838" s="37">
        <f>INFO!$D$25</f>
        <v>0</v>
      </c>
      <c r="Y838" s="37">
        <f>INFO!$D$26</f>
        <v>0</v>
      </c>
      <c r="Z838" s="37">
        <f>INFO!$D$27</f>
        <v>0</v>
      </c>
      <c r="AA838" s="37">
        <f>INFO!$D$28</f>
        <v>0</v>
      </c>
      <c r="AB838" s="37">
        <f>INFO!$D$29</f>
        <v>0</v>
      </c>
      <c r="AC838" s="54">
        <f>INFO!$J$10</f>
        <v>3812.0250000000001</v>
      </c>
      <c r="AD838" s="37">
        <f>INFO!$J$9</f>
        <v>45.75</v>
      </c>
      <c r="AE838" s="37">
        <f t="shared" ref="AE838:AE850" si="58">IF($G$836&gt;0,10*$G$836/D838,0)</f>
        <v>0</v>
      </c>
    </row>
    <row r="839" spans="1:31">
      <c r="A839" t="s">
        <v>542</v>
      </c>
      <c r="B839" t="s">
        <v>337</v>
      </c>
      <c r="C839" s="38">
        <v>10086</v>
      </c>
      <c r="D839" s="104">
        <f>SUMIFS(MACROS!H:H,MACROS!C:C,B839)+SUMIFS(MACROS!H:H,MACROS!C:C,"CH.VM.MISET")</f>
        <v>0</v>
      </c>
      <c r="E839" t="s">
        <v>0</v>
      </c>
      <c r="F839" s="48">
        <f>VLOOKUP(B839,MACROS!C:T,5,FALSE)</f>
        <v>139.5</v>
      </c>
      <c r="G839" s="104">
        <f>SUMIFS(MACROS!H:H,MACROS!C:C,B839)</f>
        <v>0</v>
      </c>
      <c r="H839" s="48">
        <f t="shared" si="57"/>
        <v>0</v>
      </c>
      <c r="I839" s="37">
        <f>INFO!$D$6</f>
        <v>0</v>
      </c>
      <c r="J839" s="37">
        <f>INFO!$D$7</f>
        <v>0</v>
      </c>
      <c r="K839" s="37">
        <f>INFO!$D$8</f>
        <v>0</v>
      </c>
      <c r="L839" s="37">
        <f>INFO!$D$9</f>
        <v>0</v>
      </c>
      <c r="M839" s="37">
        <f>INFO!$D$10</f>
        <v>0</v>
      </c>
      <c r="N839" s="37">
        <f>INFO!$D$11</f>
        <v>0</v>
      </c>
      <c r="O839" s="37">
        <f>INFO!$D$13</f>
        <v>0</v>
      </c>
      <c r="P839" s="37">
        <f>INFO!$D$14</f>
        <v>0</v>
      </c>
      <c r="Q839" s="37">
        <f>INFO!$D$15</f>
        <v>0</v>
      </c>
      <c r="R839" s="53">
        <f>INFO!$D$17</f>
        <v>0</v>
      </c>
      <c r="S839" s="37">
        <f>INFO!$D$18</f>
        <v>0</v>
      </c>
      <c r="T839" s="37">
        <f>INFO!$D$19</f>
        <v>0</v>
      </c>
      <c r="U839" s="37">
        <f>INFO!$D$22</f>
        <v>0</v>
      </c>
      <c r="V839" s="37">
        <f>INFO!$D$23</f>
        <v>0</v>
      </c>
      <c r="W839" s="37">
        <f>INFO!$D$24</f>
        <v>0</v>
      </c>
      <c r="X839" s="37">
        <f>INFO!$D$25</f>
        <v>0</v>
      </c>
      <c r="Y839" s="37">
        <f>INFO!$D$26</f>
        <v>0</v>
      </c>
      <c r="Z839" s="37">
        <f>INFO!$D$27</f>
        <v>0</v>
      </c>
      <c r="AA839" s="37">
        <f>INFO!$D$28</f>
        <v>0</v>
      </c>
      <c r="AB839" s="37">
        <f>INFO!$D$29</f>
        <v>0</v>
      </c>
      <c r="AC839" s="54">
        <f>INFO!$J$10</f>
        <v>3812.0250000000001</v>
      </c>
      <c r="AD839" s="37">
        <f>INFO!$J$9</f>
        <v>45.75</v>
      </c>
      <c r="AE839" s="37">
        <f t="shared" si="58"/>
        <v>0</v>
      </c>
    </row>
    <row r="840" spans="1:31">
      <c r="A840" t="s">
        <v>543</v>
      </c>
      <c r="B840" t="s">
        <v>339</v>
      </c>
      <c r="C840" s="38">
        <v>10086</v>
      </c>
      <c r="D840" s="104">
        <f>SUMIFS(MACROS!H:H,MACROS!C:C,B840)+SUMIFS(MACROS!H:H,MACROS!C:C,"CH.VM.MISET")</f>
        <v>0</v>
      </c>
      <c r="E840" t="s">
        <v>0</v>
      </c>
      <c r="F840" s="48">
        <f>VLOOKUP(B840,MACROS!C:T,5,FALSE)</f>
        <v>134</v>
      </c>
      <c r="G840" s="104">
        <f>SUMIFS(MACROS!H:H,MACROS!C:C,B840)</f>
        <v>0</v>
      </c>
      <c r="H840" s="48">
        <f t="shared" si="57"/>
        <v>0</v>
      </c>
      <c r="I840" s="37">
        <f>INFO!$D$6</f>
        <v>0</v>
      </c>
      <c r="J840" s="37">
        <f>INFO!$D$7</f>
        <v>0</v>
      </c>
      <c r="K840" s="37">
        <f>INFO!$D$8</f>
        <v>0</v>
      </c>
      <c r="L840" s="37">
        <f>INFO!$D$9</f>
        <v>0</v>
      </c>
      <c r="M840" s="37">
        <f>INFO!$D$10</f>
        <v>0</v>
      </c>
      <c r="N840" s="37">
        <f>INFO!$D$11</f>
        <v>0</v>
      </c>
      <c r="O840" s="37">
        <f>INFO!$D$13</f>
        <v>0</v>
      </c>
      <c r="P840" s="37">
        <f>INFO!$D$14</f>
        <v>0</v>
      </c>
      <c r="Q840" s="37">
        <f>INFO!$D$15</f>
        <v>0</v>
      </c>
      <c r="R840" s="53">
        <f>INFO!$D$17</f>
        <v>0</v>
      </c>
      <c r="S840" s="37">
        <f>INFO!$D$18</f>
        <v>0</v>
      </c>
      <c r="T840" s="37">
        <f>INFO!$D$19</f>
        <v>0</v>
      </c>
      <c r="U840" s="37">
        <f>INFO!$D$22</f>
        <v>0</v>
      </c>
      <c r="V840" s="37">
        <f>INFO!$D$23</f>
        <v>0</v>
      </c>
      <c r="W840" s="37">
        <f>INFO!$D$24</f>
        <v>0</v>
      </c>
      <c r="X840" s="37">
        <f>INFO!$D$25</f>
        <v>0</v>
      </c>
      <c r="Y840" s="37">
        <f>INFO!$D$26</f>
        <v>0</v>
      </c>
      <c r="Z840" s="37">
        <f>INFO!$D$27</f>
        <v>0</v>
      </c>
      <c r="AA840" s="37">
        <f>INFO!$D$28</f>
        <v>0</v>
      </c>
      <c r="AB840" s="37">
        <f>INFO!$D$29</f>
        <v>0</v>
      </c>
      <c r="AC840" s="54">
        <f>INFO!$J$10</f>
        <v>3812.0250000000001</v>
      </c>
      <c r="AD840" s="37">
        <f>INFO!$J$9</f>
        <v>45.75</v>
      </c>
      <c r="AE840" s="37">
        <f t="shared" si="58"/>
        <v>0</v>
      </c>
    </row>
    <row r="841" spans="1:31">
      <c r="A841" t="s">
        <v>544</v>
      </c>
      <c r="B841" t="s">
        <v>341</v>
      </c>
      <c r="C841" s="38">
        <v>10086</v>
      </c>
      <c r="D841" s="104">
        <f>SUMIFS(MACROS!H:H,MACROS!C:C,B841)+SUMIFS(MACROS!H:H,MACROS!C:C,"CH.VM.MISET")</f>
        <v>0</v>
      </c>
      <c r="E841" t="s">
        <v>0</v>
      </c>
      <c r="F841" s="48">
        <f>VLOOKUP(B841,MACROS!C:T,5,FALSE)</f>
        <v>179</v>
      </c>
      <c r="G841" s="104">
        <f>SUMIFS(MACROS!H:H,MACROS!C:C,B841)</f>
        <v>0</v>
      </c>
      <c r="H841" s="48">
        <f t="shared" si="57"/>
        <v>0</v>
      </c>
      <c r="I841" s="37">
        <f>INFO!$D$6</f>
        <v>0</v>
      </c>
      <c r="J841" s="37">
        <f>INFO!$D$7</f>
        <v>0</v>
      </c>
      <c r="K841" s="37">
        <f>INFO!$D$8</f>
        <v>0</v>
      </c>
      <c r="L841" s="37">
        <f>INFO!$D$9</f>
        <v>0</v>
      </c>
      <c r="M841" s="37">
        <f>INFO!$D$10</f>
        <v>0</v>
      </c>
      <c r="N841" s="37">
        <f>INFO!$D$11</f>
        <v>0</v>
      </c>
      <c r="O841" s="37">
        <f>INFO!$D$13</f>
        <v>0</v>
      </c>
      <c r="P841" s="37">
        <f>INFO!$D$14</f>
        <v>0</v>
      </c>
      <c r="Q841" s="37">
        <f>INFO!$D$15</f>
        <v>0</v>
      </c>
      <c r="R841" s="53">
        <f>INFO!$D$17</f>
        <v>0</v>
      </c>
      <c r="S841" s="37">
        <f>INFO!$D$18</f>
        <v>0</v>
      </c>
      <c r="T841" s="37">
        <f>INFO!$D$19</f>
        <v>0</v>
      </c>
      <c r="U841" s="37">
        <f>INFO!$D$22</f>
        <v>0</v>
      </c>
      <c r="V841" s="37">
        <f>INFO!$D$23</f>
        <v>0</v>
      </c>
      <c r="W841" s="37">
        <f>INFO!$D$24</f>
        <v>0</v>
      </c>
      <c r="X841" s="37">
        <f>INFO!$D$25</f>
        <v>0</v>
      </c>
      <c r="Y841" s="37">
        <f>INFO!$D$26</f>
        <v>0</v>
      </c>
      <c r="Z841" s="37">
        <f>INFO!$D$27</f>
        <v>0</v>
      </c>
      <c r="AA841" s="37">
        <f>INFO!$D$28</f>
        <v>0</v>
      </c>
      <c r="AB841" s="37">
        <f>INFO!$D$29</f>
        <v>0</v>
      </c>
      <c r="AC841" s="54">
        <f>INFO!$J$10</f>
        <v>3812.0250000000001</v>
      </c>
      <c r="AD841" s="37">
        <f>INFO!$J$9</f>
        <v>45.75</v>
      </c>
      <c r="AE841" s="37">
        <f t="shared" si="58"/>
        <v>0</v>
      </c>
    </row>
    <row r="842" spans="1:31">
      <c r="A842" t="s">
        <v>545</v>
      </c>
      <c r="B842" t="s">
        <v>343</v>
      </c>
      <c r="C842" s="38">
        <v>10086</v>
      </c>
      <c r="D842" s="104">
        <f>SUMIFS(MACROS!H:H,MACROS!C:C,B842)+SUMIFS(MACROS!H:H,MACROS!C:C,"CH.VM.MISET")</f>
        <v>0</v>
      </c>
      <c r="E842" t="s">
        <v>0</v>
      </c>
      <c r="F842" s="48">
        <f>VLOOKUP(B842,MACROS!C:T,5,FALSE)</f>
        <v>177.5</v>
      </c>
      <c r="G842" s="104">
        <f>SUMIFS(MACROS!H:H,MACROS!C:C,B842)</f>
        <v>0</v>
      </c>
      <c r="H842" s="48">
        <f t="shared" si="57"/>
        <v>0</v>
      </c>
      <c r="I842" s="37">
        <f>INFO!$D$6</f>
        <v>0</v>
      </c>
      <c r="J842" s="37">
        <f>INFO!$D$7</f>
        <v>0</v>
      </c>
      <c r="K842" s="37">
        <f>INFO!$D$8</f>
        <v>0</v>
      </c>
      <c r="L842" s="37">
        <f>INFO!$D$9</f>
        <v>0</v>
      </c>
      <c r="M842" s="37">
        <f>INFO!$D$10</f>
        <v>0</v>
      </c>
      <c r="N842" s="37">
        <f>INFO!$D$11</f>
        <v>0</v>
      </c>
      <c r="O842" s="37">
        <f>INFO!$D$13</f>
        <v>0</v>
      </c>
      <c r="P842" s="37">
        <f>INFO!$D$14</f>
        <v>0</v>
      </c>
      <c r="Q842" s="37">
        <f>INFO!$D$15</f>
        <v>0</v>
      </c>
      <c r="R842" s="53">
        <f>INFO!$D$17</f>
        <v>0</v>
      </c>
      <c r="S842" s="37">
        <f>INFO!$D$18</f>
        <v>0</v>
      </c>
      <c r="T842" s="37">
        <f>INFO!$D$19</f>
        <v>0</v>
      </c>
      <c r="U842" s="37">
        <f>INFO!$D$22</f>
        <v>0</v>
      </c>
      <c r="V842" s="37">
        <f>INFO!$D$23</f>
        <v>0</v>
      </c>
      <c r="W842" s="37">
        <f>INFO!$D$24</f>
        <v>0</v>
      </c>
      <c r="X842" s="37">
        <f>INFO!$D$25</f>
        <v>0</v>
      </c>
      <c r="Y842" s="37">
        <f>INFO!$D$26</f>
        <v>0</v>
      </c>
      <c r="Z842" s="37">
        <f>INFO!$D$27</f>
        <v>0</v>
      </c>
      <c r="AA842" s="37">
        <f>INFO!$D$28</f>
        <v>0</v>
      </c>
      <c r="AB842" s="37">
        <f>INFO!$D$29</f>
        <v>0</v>
      </c>
      <c r="AC842" s="54">
        <f>INFO!$J$10</f>
        <v>3812.0250000000001</v>
      </c>
      <c r="AD842" s="37">
        <f>INFO!$J$9</f>
        <v>45.75</v>
      </c>
      <c r="AE842" s="37">
        <f t="shared" si="58"/>
        <v>0</v>
      </c>
    </row>
    <row r="843" spans="1:31">
      <c r="A843" t="s">
        <v>546</v>
      </c>
      <c r="B843" t="s">
        <v>345</v>
      </c>
      <c r="C843" s="38">
        <v>10086</v>
      </c>
      <c r="D843" s="104">
        <f>SUMIFS(MACROS!H:H,MACROS!C:C,B843)+SUMIFS(MACROS!H:H,MACROS!C:C,"CH.VM.MISET")</f>
        <v>0</v>
      </c>
      <c r="E843" t="s">
        <v>0</v>
      </c>
      <c r="F843" s="48">
        <f>VLOOKUP(B843,MACROS!C:T,5,FALSE)</f>
        <v>166.5</v>
      </c>
      <c r="G843" s="104">
        <f>SUMIFS(MACROS!H:H,MACROS!C:C,B843)</f>
        <v>0</v>
      </c>
      <c r="H843" s="48">
        <f t="shared" si="57"/>
        <v>0</v>
      </c>
      <c r="I843" s="37">
        <f>INFO!$D$6</f>
        <v>0</v>
      </c>
      <c r="J843" s="37">
        <f>INFO!$D$7</f>
        <v>0</v>
      </c>
      <c r="K843" s="37">
        <f>INFO!$D$8</f>
        <v>0</v>
      </c>
      <c r="L843" s="37">
        <f>INFO!$D$9</f>
        <v>0</v>
      </c>
      <c r="M843" s="37">
        <f>INFO!$D$10</f>
        <v>0</v>
      </c>
      <c r="N843" s="37">
        <f>INFO!$D$11</f>
        <v>0</v>
      </c>
      <c r="O843" s="37">
        <f>INFO!$D$13</f>
        <v>0</v>
      </c>
      <c r="P843" s="37">
        <f>INFO!$D$14</f>
        <v>0</v>
      </c>
      <c r="Q843" s="37">
        <f>INFO!$D$15</f>
        <v>0</v>
      </c>
      <c r="R843" s="53">
        <f>INFO!$D$17</f>
        <v>0</v>
      </c>
      <c r="S843" s="37">
        <f>INFO!$D$18</f>
        <v>0</v>
      </c>
      <c r="T843" s="37">
        <f>INFO!$D$19</f>
        <v>0</v>
      </c>
      <c r="U843" s="37">
        <f>INFO!$D$22</f>
        <v>0</v>
      </c>
      <c r="V843" s="37">
        <f>INFO!$D$23</f>
        <v>0</v>
      </c>
      <c r="W843" s="37">
        <f>INFO!$D$24</f>
        <v>0</v>
      </c>
      <c r="X843" s="37">
        <f>INFO!$D$25</f>
        <v>0</v>
      </c>
      <c r="Y843" s="37">
        <f>INFO!$D$26</f>
        <v>0</v>
      </c>
      <c r="Z843" s="37">
        <f>INFO!$D$27</f>
        <v>0</v>
      </c>
      <c r="AA843" s="37">
        <f>INFO!$D$28</f>
        <v>0</v>
      </c>
      <c r="AB843" s="37">
        <f>INFO!$D$29</f>
        <v>0</v>
      </c>
      <c r="AC843" s="54">
        <f>INFO!$J$10</f>
        <v>3812.0250000000001</v>
      </c>
      <c r="AD843" s="37">
        <f>INFO!$J$9</f>
        <v>45.75</v>
      </c>
      <c r="AE843" s="37">
        <f t="shared" si="58"/>
        <v>0</v>
      </c>
    </row>
    <row r="844" spans="1:31">
      <c r="A844" t="s">
        <v>547</v>
      </c>
      <c r="B844" t="s">
        <v>347</v>
      </c>
      <c r="C844" s="38">
        <v>10086</v>
      </c>
      <c r="D844" s="104">
        <f>SUMIFS(MACROS!H:H,MACROS!C:C,B844)+SUMIFS(MACROS!H:H,MACROS!C:C,"CH.VM.MISET")</f>
        <v>0</v>
      </c>
      <c r="E844" t="s">
        <v>0</v>
      </c>
      <c r="F844" s="48">
        <f>VLOOKUP(B844,MACROS!C:T,5,FALSE)</f>
        <v>156.5</v>
      </c>
      <c r="G844" s="104">
        <f>SUMIFS(MACROS!H:H,MACROS!C:C,B844)</f>
        <v>0</v>
      </c>
      <c r="H844" s="48">
        <f t="shared" si="57"/>
        <v>0</v>
      </c>
      <c r="I844" s="37">
        <f>INFO!$D$6</f>
        <v>0</v>
      </c>
      <c r="J844" s="37">
        <f>INFO!$D$7</f>
        <v>0</v>
      </c>
      <c r="K844" s="37">
        <f>INFO!$D$8</f>
        <v>0</v>
      </c>
      <c r="L844" s="37">
        <f>INFO!$D$9</f>
        <v>0</v>
      </c>
      <c r="M844" s="37">
        <f>INFO!$D$10</f>
        <v>0</v>
      </c>
      <c r="N844" s="37">
        <f>INFO!$D$11</f>
        <v>0</v>
      </c>
      <c r="O844" s="37">
        <f>INFO!$D$13</f>
        <v>0</v>
      </c>
      <c r="P844" s="37">
        <f>INFO!$D$14</f>
        <v>0</v>
      </c>
      <c r="Q844" s="37">
        <f>INFO!$D$15</f>
        <v>0</v>
      </c>
      <c r="R844" s="53">
        <f>INFO!$D$17</f>
        <v>0</v>
      </c>
      <c r="S844" s="37">
        <f>INFO!$D$18</f>
        <v>0</v>
      </c>
      <c r="T844" s="37">
        <f>INFO!$D$19</f>
        <v>0</v>
      </c>
      <c r="U844" s="37">
        <f>INFO!$D$22</f>
        <v>0</v>
      </c>
      <c r="V844" s="37">
        <f>INFO!$D$23</f>
        <v>0</v>
      </c>
      <c r="W844" s="37">
        <f>INFO!$D$24</f>
        <v>0</v>
      </c>
      <c r="X844" s="37">
        <f>INFO!$D$25</f>
        <v>0</v>
      </c>
      <c r="Y844" s="37">
        <f>INFO!$D$26</f>
        <v>0</v>
      </c>
      <c r="Z844" s="37">
        <f>INFO!$D$27</f>
        <v>0</v>
      </c>
      <c r="AA844" s="37">
        <f>INFO!$D$28</f>
        <v>0</v>
      </c>
      <c r="AB844" s="37">
        <f>INFO!$D$29</f>
        <v>0</v>
      </c>
      <c r="AC844" s="54">
        <f>INFO!$J$10</f>
        <v>3812.0250000000001</v>
      </c>
      <c r="AD844" s="37">
        <f>INFO!$J$9</f>
        <v>45.75</v>
      </c>
      <c r="AE844" s="37">
        <f t="shared" si="58"/>
        <v>0</v>
      </c>
    </row>
    <row r="845" spans="1:31">
      <c r="A845" t="s">
        <v>548</v>
      </c>
      <c r="B845" t="s">
        <v>349</v>
      </c>
      <c r="C845" s="38">
        <v>10086</v>
      </c>
      <c r="D845" s="104">
        <f>SUMIFS(MACROS!H:H,MACROS!C:C,B845)+SUMIFS(MACROS!H:H,MACROS!C:C,"CH.VM.MISET")</f>
        <v>0</v>
      </c>
      <c r="E845" t="s">
        <v>0</v>
      </c>
      <c r="F845" s="48">
        <f>VLOOKUP(B845,MACROS!C:T,5,FALSE)</f>
        <v>161</v>
      </c>
      <c r="G845" s="104">
        <f>SUMIFS(MACROS!H:H,MACROS!C:C,B845)</f>
        <v>0</v>
      </c>
      <c r="H845" s="48">
        <f t="shared" si="57"/>
        <v>0</v>
      </c>
      <c r="I845" s="37">
        <f>INFO!$D$6</f>
        <v>0</v>
      </c>
      <c r="J845" s="37">
        <f>INFO!$D$7</f>
        <v>0</v>
      </c>
      <c r="K845" s="37">
        <f>INFO!$D$8</f>
        <v>0</v>
      </c>
      <c r="L845" s="37">
        <f>INFO!$D$9</f>
        <v>0</v>
      </c>
      <c r="M845" s="37">
        <f>INFO!$D$10</f>
        <v>0</v>
      </c>
      <c r="N845" s="37">
        <f>INFO!$D$11</f>
        <v>0</v>
      </c>
      <c r="O845" s="37">
        <f>INFO!$D$13</f>
        <v>0</v>
      </c>
      <c r="P845" s="37">
        <f>INFO!$D$14</f>
        <v>0</v>
      </c>
      <c r="Q845" s="37">
        <f>INFO!$D$15</f>
        <v>0</v>
      </c>
      <c r="R845" s="53">
        <f>INFO!$D$17</f>
        <v>0</v>
      </c>
      <c r="S845" s="37">
        <f>INFO!$D$18</f>
        <v>0</v>
      </c>
      <c r="T845" s="37">
        <f>INFO!$D$19</f>
        <v>0</v>
      </c>
      <c r="U845" s="37">
        <f>INFO!$D$22</f>
        <v>0</v>
      </c>
      <c r="V845" s="37">
        <f>INFO!$D$23</f>
        <v>0</v>
      </c>
      <c r="W845" s="37">
        <f>INFO!$D$24</f>
        <v>0</v>
      </c>
      <c r="X845" s="37">
        <f>INFO!$D$25</f>
        <v>0</v>
      </c>
      <c r="Y845" s="37">
        <f>INFO!$D$26</f>
        <v>0</v>
      </c>
      <c r="Z845" s="37">
        <f>INFO!$D$27</f>
        <v>0</v>
      </c>
      <c r="AA845" s="37">
        <f>INFO!$D$28</f>
        <v>0</v>
      </c>
      <c r="AB845" s="37">
        <f>INFO!$D$29</f>
        <v>0</v>
      </c>
      <c r="AC845" s="54">
        <f>INFO!$J$10</f>
        <v>3812.0250000000001</v>
      </c>
      <c r="AD845" s="37">
        <f>INFO!$J$9</f>
        <v>45.75</v>
      </c>
      <c r="AE845" s="37">
        <f t="shared" si="58"/>
        <v>0</v>
      </c>
    </row>
    <row r="846" spans="1:31">
      <c r="A846" t="s">
        <v>549</v>
      </c>
      <c r="B846" t="s">
        <v>351</v>
      </c>
      <c r="C846" s="38">
        <v>10086</v>
      </c>
      <c r="D846" s="104">
        <f>SUMIFS(MACROS!H:H,MACROS!C:C,B846)+SUMIFS(MACROS!H:H,MACROS!C:C,"CH.VM.MISET")</f>
        <v>0</v>
      </c>
      <c r="E846" t="s">
        <v>0</v>
      </c>
      <c r="F846" s="48">
        <f>VLOOKUP(B846,MACROS!C:T,5,FALSE)</f>
        <v>164.5</v>
      </c>
      <c r="G846" s="104">
        <f>SUMIFS(MACROS!H:H,MACROS!C:C,B846)</f>
        <v>0</v>
      </c>
      <c r="H846" s="48">
        <f t="shared" si="57"/>
        <v>0</v>
      </c>
      <c r="I846" s="37">
        <f>INFO!$D$6</f>
        <v>0</v>
      </c>
      <c r="J846" s="37">
        <f>INFO!$D$7</f>
        <v>0</v>
      </c>
      <c r="K846" s="37">
        <f>INFO!$D$8</f>
        <v>0</v>
      </c>
      <c r="L846" s="37">
        <f>INFO!$D$9</f>
        <v>0</v>
      </c>
      <c r="M846" s="37">
        <f>INFO!$D$10</f>
        <v>0</v>
      </c>
      <c r="N846" s="37">
        <f>INFO!$D$11</f>
        <v>0</v>
      </c>
      <c r="O846" s="37">
        <f>INFO!$D$13</f>
        <v>0</v>
      </c>
      <c r="P846" s="37">
        <f>INFO!$D$14</f>
        <v>0</v>
      </c>
      <c r="Q846" s="37">
        <f>INFO!$D$15</f>
        <v>0</v>
      </c>
      <c r="R846" s="53">
        <f>INFO!$D$17</f>
        <v>0</v>
      </c>
      <c r="S846" s="37">
        <f>INFO!$D$18</f>
        <v>0</v>
      </c>
      <c r="T846" s="37">
        <f>INFO!$D$19</f>
        <v>0</v>
      </c>
      <c r="U846" s="37">
        <f>INFO!$D$22</f>
        <v>0</v>
      </c>
      <c r="V846" s="37">
        <f>INFO!$D$23</f>
        <v>0</v>
      </c>
      <c r="W846" s="37">
        <f>INFO!$D$24</f>
        <v>0</v>
      </c>
      <c r="X846" s="37">
        <f>INFO!$D$25</f>
        <v>0</v>
      </c>
      <c r="Y846" s="37">
        <f>INFO!$D$26</f>
        <v>0</v>
      </c>
      <c r="Z846" s="37">
        <f>INFO!$D$27</f>
        <v>0</v>
      </c>
      <c r="AA846" s="37">
        <f>INFO!$D$28</f>
        <v>0</v>
      </c>
      <c r="AB846" s="37">
        <f>INFO!$D$29</f>
        <v>0</v>
      </c>
      <c r="AC846" s="54">
        <f>INFO!$J$10</f>
        <v>3812.0250000000001</v>
      </c>
      <c r="AD846" s="37">
        <f>INFO!$J$9</f>
        <v>45.75</v>
      </c>
      <c r="AE846" s="37">
        <f t="shared" si="58"/>
        <v>0</v>
      </c>
    </row>
    <row r="847" spans="1:31">
      <c r="A847" t="s">
        <v>550</v>
      </c>
      <c r="B847" t="s">
        <v>353</v>
      </c>
      <c r="C847" s="38">
        <v>10086</v>
      </c>
      <c r="D847" s="104">
        <f>SUMIFS(MACROS!H:H,MACROS!C:C,B847)+SUMIFS(MACROS!H:H,MACROS!C:C,"CH.VM.MISET")</f>
        <v>0</v>
      </c>
      <c r="E847" t="s">
        <v>0</v>
      </c>
      <c r="F847" s="48">
        <f>VLOOKUP(B847,MACROS!C:T,5,FALSE)</f>
        <v>168</v>
      </c>
      <c r="G847" s="104">
        <f>SUMIFS(MACROS!H:H,MACROS!C:C,B847)</f>
        <v>0</v>
      </c>
      <c r="H847" s="48">
        <f t="shared" si="57"/>
        <v>0</v>
      </c>
      <c r="I847" s="37">
        <f>INFO!$D$6</f>
        <v>0</v>
      </c>
      <c r="J847" s="37">
        <f>INFO!$D$7</f>
        <v>0</v>
      </c>
      <c r="K847" s="37">
        <f>INFO!$D$8</f>
        <v>0</v>
      </c>
      <c r="L847" s="37">
        <f>INFO!$D$9</f>
        <v>0</v>
      </c>
      <c r="M847" s="37">
        <f>INFO!$D$10</f>
        <v>0</v>
      </c>
      <c r="N847" s="37">
        <f>INFO!$D$11</f>
        <v>0</v>
      </c>
      <c r="O847" s="37">
        <f>INFO!$D$13</f>
        <v>0</v>
      </c>
      <c r="P847" s="37">
        <f>INFO!$D$14</f>
        <v>0</v>
      </c>
      <c r="Q847" s="37">
        <f>INFO!$D$15</f>
        <v>0</v>
      </c>
      <c r="R847" s="53">
        <f>INFO!$D$17</f>
        <v>0</v>
      </c>
      <c r="S847" s="37">
        <f>INFO!$D$18</f>
        <v>0</v>
      </c>
      <c r="T847" s="37">
        <f>INFO!$D$19</f>
        <v>0</v>
      </c>
      <c r="U847" s="37">
        <f>INFO!$D$22</f>
        <v>0</v>
      </c>
      <c r="V847" s="37">
        <f>INFO!$D$23</f>
        <v>0</v>
      </c>
      <c r="W847" s="37">
        <f>INFO!$D$24</f>
        <v>0</v>
      </c>
      <c r="X847" s="37">
        <f>INFO!$D$25</f>
        <v>0</v>
      </c>
      <c r="Y847" s="37">
        <f>INFO!$D$26</f>
        <v>0</v>
      </c>
      <c r="Z847" s="37">
        <f>INFO!$D$27</f>
        <v>0</v>
      </c>
      <c r="AA847" s="37">
        <f>INFO!$D$28</f>
        <v>0</v>
      </c>
      <c r="AB847" s="37">
        <f>INFO!$D$29</f>
        <v>0</v>
      </c>
      <c r="AC847" s="54">
        <f>INFO!$J$10</f>
        <v>3812.0250000000001</v>
      </c>
      <c r="AD847" s="37">
        <f>INFO!$J$9</f>
        <v>45.75</v>
      </c>
      <c r="AE847" s="37">
        <f t="shared" si="58"/>
        <v>0</v>
      </c>
    </row>
    <row r="848" spans="1:31">
      <c r="A848" t="s">
        <v>551</v>
      </c>
      <c r="B848" t="s">
        <v>355</v>
      </c>
      <c r="C848" s="38">
        <v>10086</v>
      </c>
      <c r="D848" s="104">
        <f>SUMIFS(MACROS!H:H,MACROS!C:C,B848)+SUMIFS(MACROS!H:H,MACROS!C:C,"CH.VM.MISET")</f>
        <v>0</v>
      </c>
      <c r="E848" t="s">
        <v>0</v>
      </c>
      <c r="F848" s="48">
        <f>VLOOKUP(B848,MACROS!C:T,5,FALSE)</f>
        <v>136</v>
      </c>
      <c r="G848" s="104">
        <f>SUMIFS(MACROS!H:H,MACROS!C:C,B848)</f>
        <v>0</v>
      </c>
      <c r="H848" s="48">
        <f t="shared" si="57"/>
        <v>0</v>
      </c>
      <c r="I848" s="37">
        <f>INFO!$D$6</f>
        <v>0</v>
      </c>
      <c r="J848" s="37">
        <f>INFO!$D$7</f>
        <v>0</v>
      </c>
      <c r="K848" s="37">
        <f>INFO!$D$8</f>
        <v>0</v>
      </c>
      <c r="L848" s="37">
        <f>INFO!$D$9</f>
        <v>0</v>
      </c>
      <c r="M848" s="37">
        <f>INFO!$D$10</f>
        <v>0</v>
      </c>
      <c r="N848" s="37">
        <f>INFO!$D$11</f>
        <v>0</v>
      </c>
      <c r="O848" s="37">
        <f>INFO!$D$13</f>
        <v>0</v>
      </c>
      <c r="P848" s="37">
        <f>INFO!$D$14</f>
        <v>0</v>
      </c>
      <c r="Q848" s="37">
        <f>INFO!$D$15</f>
        <v>0</v>
      </c>
      <c r="R848" s="53">
        <f>INFO!$D$17</f>
        <v>0</v>
      </c>
      <c r="S848" s="37">
        <f>INFO!$D$18</f>
        <v>0</v>
      </c>
      <c r="T848" s="37">
        <f>INFO!$D$19</f>
        <v>0</v>
      </c>
      <c r="U848" s="37">
        <f>INFO!$D$22</f>
        <v>0</v>
      </c>
      <c r="V848" s="37">
        <f>INFO!$D$23</f>
        <v>0</v>
      </c>
      <c r="W848" s="37">
        <f>INFO!$D$24</f>
        <v>0</v>
      </c>
      <c r="X848" s="37">
        <f>INFO!$D$25</f>
        <v>0</v>
      </c>
      <c r="Y848" s="37">
        <f>INFO!$D$26</f>
        <v>0</v>
      </c>
      <c r="Z848" s="37">
        <f>INFO!$D$27</f>
        <v>0</v>
      </c>
      <c r="AA848" s="37">
        <f>INFO!$D$28</f>
        <v>0</v>
      </c>
      <c r="AB848" s="37">
        <f>INFO!$D$29</f>
        <v>0</v>
      </c>
      <c r="AC848" s="54">
        <f>INFO!$J$10</f>
        <v>3812.0250000000001</v>
      </c>
      <c r="AD848" s="37">
        <f>INFO!$J$9</f>
        <v>45.75</v>
      </c>
      <c r="AE848" s="37">
        <f t="shared" si="58"/>
        <v>0</v>
      </c>
    </row>
    <row r="849" spans="1:31">
      <c r="A849" t="s">
        <v>552</v>
      </c>
      <c r="B849" t="s">
        <v>357</v>
      </c>
      <c r="C849" s="38">
        <v>10086</v>
      </c>
      <c r="D849" s="104">
        <f>SUMIFS(MACROS!H:H,MACROS!C:C,B849)+SUMIFS(MACROS!H:H,MACROS!C:C,"CH.VM.MISET")</f>
        <v>0</v>
      </c>
      <c r="E849" t="s">
        <v>0</v>
      </c>
      <c r="F849" s="48">
        <f>VLOOKUP(B849,MACROS!C:T,5,FALSE)</f>
        <v>162.5</v>
      </c>
      <c r="G849" s="104">
        <f>SUMIFS(MACROS!H:H,MACROS!C:C,B849)</f>
        <v>0</v>
      </c>
      <c r="H849" s="48">
        <f t="shared" si="57"/>
        <v>0</v>
      </c>
      <c r="I849" s="37">
        <f>INFO!$D$6</f>
        <v>0</v>
      </c>
      <c r="J849" s="37">
        <f>INFO!$D$7</f>
        <v>0</v>
      </c>
      <c r="K849" s="37">
        <f>INFO!$D$8</f>
        <v>0</v>
      </c>
      <c r="L849" s="37">
        <f>INFO!$D$9</f>
        <v>0</v>
      </c>
      <c r="M849" s="37">
        <f>INFO!$D$10</f>
        <v>0</v>
      </c>
      <c r="N849" s="37">
        <f>INFO!$D$11</f>
        <v>0</v>
      </c>
      <c r="O849" s="37">
        <f>INFO!$D$13</f>
        <v>0</v>
      </c>
      <c r="P849" s="37">
        <f>INFO!$D$14</f>
        <v>0</v>
      </c>
      <c r="Q849" s="37">
        <f>INFO!$D$15</f>
        <v>0</v>
      </c>
      <c r="R849" s="53">
        <f>INFO!$D$17</f>
        <v>0</v>
      </c>
      <c r="S849" s="37">
        <f>INFO!$D$18</f>
        <v>0</v>
      </c>
      <c r="T849" s="37">
        <f>INFO!$D$19</f>
        <v>0</v>
      </c>
      <c r="U849" s="37">
        <f>INFO!$D$22</f>
        <v>0</v>
      </c>
      <c r="V849" s="37">
        <f>INFO!$D$23</f>
        <v>0</v>
      </c>
      <c r="W849" s="37">
        <f>INFO!$D$24</f>
        <v>0</v>
      </c>
      <c r="X849" s="37">
        <f>INFO!$D$25</f>
        <v>0</v>
      </c>
      <c r="Y849" s="37">
        <f>INFO!$D$26</f>
        <v>0</v>
      </c>
      <c r="Z849" s="37">
        <f>INFO!$D$27</f>
        <v>0</v>
      </c>
      <c r="AA849" s="37">
        <f>INFO!$D$28</f>
        <v>0</v>
      </c>
      <c r="AB849" s="37">
        <f>INFO!$D$29</f>
        <v>0</v>
      </c>
      <c r="AC849" s="54">
        <f>INFO!$J$10</f>
        <v>3812.0250000000001</v>
      </c>
      <c r="AD849" s="37">
        <f>INFO!$J$9</f>
        <v>45.75</v>
      </c>
      <c r="AE849" s="37">
        <f t="shared" si="58"/>
        <v>0</v>
      </c>
    </row>
    <row r="850" spans="1:31">
      <c r="A850" t="s">
        <v>553</v>
      </c>
      <c r="B850" t="s">
        <v>359</v>
      </c>
      <c r="C850" s="38">
        <v>10086</v>
      </c>
      <c r="D850" s="104">
        <f>SUMIFS(MACROS!H:H,MACROS!C:C,B850)+SUMIFS(MACROS!H:H,MACROS!C:C,"CH.VM.MISET")</f>
        <v>0</v>
      </c>
      <c r="E850" t="s">
        <v>0</v>
      </c>
      <c r="F850" s="48">
        <f>VLOOKUP(B850,MACROS!C:T,5,FALSE)</f>
        <v>138</v>
      </c>
      <c r="G850" s="104">
        <f>SUMIFS(MACROS!H:H,MACROS!C:C,B850)</f>
        <v>0</v>
      </c>
      <c r="H850" s="48">
        <f t="shared" si="57"/>
        <v>0</v>
      </c>
      <c r="I850" s="37">
        <f>INFO!$D$6</f>
        <v>0</v>
      </c>
      <c r="J850" s="37">
        <f>INFO!$D$7</f>
        <v>0</v>
      </c>
      <c r="K850" s="37">
        <f>INFO!$D$8</f>
        <v>0</v>
      </c>
      <c r="L850" s="37">
        <f>INFO!$D$9</f>
        <v>0</v>
      </c>
      <c r="M850" s="37">
        <f>INFO!$D$10</f>
        <v>0</v>
      </c>
      <c r="N850" s="37">
        <f>INFO!$D$11</f>
        <v>0</v>
      </c>
      <c r="O850" s="37">
        <f>INFO!$D$13</f>
        <v>0</v>
      </c>
      <c r="P850" s="37">
        <f>INFO!$D$14</f>
        <v>0</v>
      </c>
      <c r="Q850" s="37">
        <f>INFO!$D$15</f>
        <v>0</v>
      </c>
      <c r="R850" s="53">
        <f>INFO!$D$17</f>
        <v>0</v>
      </c>
      <c r="S850" s="37">
        <f>INFO!$D$18</f>
        <v>0</v>
      </c>
      <c r="T850" s="37">
        <f>INFO!$D$19</f>
        <v>0</v>
      </c>
      <c r="U850" s="37">
        <f>INFO!$D$22</f>
        <v>0</v>
      </c>
      <c r="V850" s="37">
        <f>INFO!$D$23</f>
        <v>0</v>
      </c>
      <c r="W850" s="37">
        <f>INFO!$D$24</f>
        <v>0</v>
      </c>
      <c r="X850" s="37">
        <f>INFO!$D$25</f>
        <v>0</v>
      </c>
      <c r="Y850" s="37">
        <f>INFO!$D$26</f>
        <v>0</v>
      </c>
      <c r="Z850" s="37">
        <f>INFO!$D$27</f>
        <v>0</v>
      </c>
      <c r="AA850" s="37">
        <f>INFO!$D$28</f>
        <v>0</v>
      </c>
      <c r="AB850" s="37">
        <f>INFO!$D$29</f>
        <v>0</v>
      </c>
      <c r="AC850" s="54">
        <f>INFO!$J$10</f>
        <v>3812.0250000000001</v>
      </c>
      <c r="AD850" s="37">
        <f>INFO!$J$9</f>
        <v>45.75</v>
      </c>
      <c r="AE850" s="37">
        <f t="shared" si="58"/>
        <v>0</v>
      </c>
    </row>
    <row r="851" spans="1:31">
      <c r="A851" s="91" t="s">
        <v>554</v>
      </c>
      <c r="B851" s="91" t="s">
        <v>361</v>
      </c>
      <c r="C851" s="99">
        <v>10127</v>
      </c>
      <c r="D851" s="103"/>
      <c r="E851" s="91" t="s">
        <v>0</v>
      </c>
      <c r="F851" s="92">
        <f>VLOOKUP(B851,MACROS!C:T,5,FALSE)</f>
        <v>2494.5</v>
      </c>
      <c r="G851" s="103">
        <f>SUMIFS(MACROS!H:H,MACROS!C:C,B851)</f>
        <v>0</v>
      </c>
      <c r="H851" s="92">
        <f t="shared" si="57"/>
        <v>0</v>
      </c>
      <c r="I851" s="93">
        <f>INFO!$D$6</f>
        <v>0</v>
      </c>
      <c r="J851" s="93">
        <f>INFO!$D$7</f>
        <v>0</v>
      </c>
      <c r="K851" s="93">
        <f>INFO!$D$8</f>
        <v>0</v>
      </c>
      <c r="L851" s="93">
        <f>INFO!$D$9</f>
        <v>0</v>
      </c>
      <c r="M851" s="93">
        <f>INFO!$D$10</f>
        <v>0</v>
      </c>
      <c r="N851" s="93">
        <f>INFO!$D$11</f>
        <v>0</v>
      </c>
      <c r="O851" s="93">
        <f>INFO!$D$13</f>
        <v>0</v>
      </c>
      <c r="P851" s="93">
        <f>INFO!$D$14</f>
        <v>0</v>
      </c>
      <c r="Q851" s="93">
        <f>INFO!$D$15</f>
        <v>0</v>
      </c>
      <c r="R851" s="94">
        <f>INFO!$D$17</f>
        <v>0</v>
      </c>
      <c r="S851" s="93">
        <f>INFO!$D$18</f>
        <v>0</v>
      </c>
      <c r="T851" s="93">
        <f>INFO!$D$19</f>
        <v>0</v>
      </c>
      <c r="U851" s="93">
        <f>INFO!$D$22</f>
        <v>0</v>
      </c>
      <c r="V851" s="93">
        <f>INFO!$D$23</f>
        <v>0</v>
      </c>
      <c r="W851" s="93">
        <f>INFO!$D$24</f>
        <v>0</v>
      </c>
      <c r="X851" s="93">
        <f>INFO!$D$25</f>
        <v>0</v>
      </c>
      <c r="Y851" s="93">
        <f>INFO!$D$26</f>
        <v>0</v>
      </c>
      <c r="Z851" s="93">
        <f>INFO!$D$27</f>
        <v>0</v>
      </c>
      <c r="AA851" s="93">
        <f>INFO!$D$28</f>
        <v>0</v>
      </c>
      <c r="AB851" s="93">
        <f>INFO!$D$29</f>
        <v>0</v>
      </c>
      <c r="AC851" s="95">
        <f>INFO!$J$10</f>
        <v>3812.0250000000001</v>
      </c>
      <c r="AD851" s="93">
        <f>INFO!$J$9</f>
        <v>45.75</v>
      </c>
      <c r="AE851" s="100"/>
    </row>
    <row r="852" spans="1:31">
      <c r="A852" t="s">
        <v>555</v>
      </c>
      <c r="B852" t="s">
        <v>363</v>
      </c>
      <c r="C852" s="83">
        <v>10127</v>
      </c>
      <c r="D852" s="104">
        <f>SUMIFS(MACROS!H:H,MACROS!C:C,B852)+SUMIFS(MACROS!H:H,MACROS!C:C,"CH.VM.MIDTSET")</f>
        <v>0</v>
      </c>
      <c r="E852" t="s">
        <v>0</v>
      </c>
      <c r="F852" s="48">
        <f>VLOOKUP(B852,MACROS!C:T,5,FALSE)</f>
        <v>206</v>
      </c>
      <c r="G852" s="104">
        <f>SUMIFS(MACROS!H:H,MACROS!C:C,B852)</f>
        <v>0</v>
      </c>
      <c r="H852" s="48">
        <f t="shared" si="57"/>
        <v>0</v>
      </c>
      <c r="I852" s="37">
        <f>INFO!$D$6</f>
        <v>0</v>
      </c>
      <c r="J852" s="37">
        <f>INFO!$D$7</f>
        <v>0</v>
      </c>
      <c r="K852" s="37">
        <f>INFO!$D$8</f>
        <v>0</v>
      </c>
      <c r="L852" s="37">
        <f>INFO!$D$9</f>
        <v>0</v>
      </c>
      <c r="M852" s="37">
        <f>INFO!$D$10</f>
        <v>0</v>
      </c>
      <c r="N852" s="37">
        <f>INFO!$D$11</f>
        <v>0</v>
      </c>
      <c r="O852" s="37">
        <f>INFO!$D$13</f>
        <v>0</v>
      </c>
      <c r="P852" s="37">
        <f>INFO!$D$14</f>
        <v>0</v>
      </c>
      <c r="Q852" s="37">
        <f>INFO!$D$15</f>
        <v>0</v>
      </c>
      <c r="R852" s="53">
        <f>INFO!$D$17</f>
        <v>0</v>
      </c>
      <c r="S852" s="37">
        <f>INFO!$D$18</f>
        <v>0</v>
      </c>
      <c r="T852" s="37">
        <f>INFO!$D$19</f>
        <v>0</v>
      </c>
      <c r="U852" s="37">
        <f>INFO!$D$22</f>
        <v>0</v>
      </c>
      <c r="V852" s="37">
        <f>INFO!$D$23</f>
        <v>0</v>
      </c>
      <c r="W852" s="37">
        <f>INFO!$D$24</f>
        <v>0</v>
      </c>
      <c r="X852" s="37">
        <f>INFO!$D$25</f>
        <v>0</v>
      </c>
      <c r="Y852" s="37">
        <f>INFO!$D$26</f>
        <v>0</v>
      </c>
      <c r="Z852" s="37">
        <f>INFO!$D$27</f>
        <v>0</v>
      </c>
      <c r="AA852" s="37">
        <f>INFO!$D$28</f>
        <v>0</v>
      </c>
      <c r="AB852" s="37">
        <f>INFO!$D$29</f>
        <v>0</v>
      </c>
      <c r="AC852" s="54">
        <f>INFO!$J$10</f>
        <v>3812.0250000000001</v>
      </c>
      <c r="AD852" s="37">
        <f>INFO!$J$9</f>
        <v>45.75</v>
      </c>
      <c r="AE852" s="37">
        <f>IF($G$851&gt;0,10*$G$851/D852,0)</f>
        <v>0</v>
      </c>
    </row>
    <row r="853" spans="1:31">
      <c r="A853" t="s">
        <v>556</v>
      </c>
      <c r="B853" t="s">
        <v>365</v>
      </c>
      <c r="C853" s="83">
        <v>10127</v>
      </c>
      <c r="D853" s="104">
        <f>SUMIFS(MACROS!H:H,MACROS!C:C,B853)+SUMIFS(MACROS!H:H,MACROS!C:C,"CH.VM.MIDTSET")</f>
        <v>0</v>
      </c>
      <c r="E853" t="s">
        <v>0</v>
      </c>
      <c r="F853" s="48">
        <f>VLOOKUP(B853,MACROS!C:T,5,FALSE)</f>
        <v>212.5</v>
      </c>
      <c r="G853" s="104">
        <f>SUMIFS(MACROS!H:H,MACROS!C:C,B853)</f>
        <v>0</v>
      </c>
      <c r="H853" s="48">
        <f t="shared" ref="H853:H865" si="59">F853*G853</f>
        <v>0</v>
      </c>
      <c r="I853" s="37">
        <f>INFO!$D$6</f>
        <v>0</v>
      </c>
      <c r="J853" s="37">
        <f>INFO!$D$7</f>
        <v>0</v>
      </c>
      <c r="K853" s="37">
        <f>INFO!$D$8</f>
        <v>0</v>
      </c>
      <c r="L853" s="37">
        <f>INFO!$D$9</f>
        <v>0</v>
      </c>
      <c r="M853" s="37">
        <f>INFO!$D$10</f>
        <v>0</v>
      </c>
      <c r="N853" s="37">
        <f>INFO!$D$11</f>
        <v>0</v>
      </c>
      <c r="O853" s="37">
        <f>INFO!$D$13</f>
        <v>0</v>
      </c>
      <c r="P853" s="37">
        <f>INFO!$D$14</f>
        <v>0</v>
      </c>
      <c r="Q853" s="37">
        <f>INFO!$D$15</f>
        <v>0</v>
      </c>
      <c r="R853" s="53">
        <f>INFO!$D$17</f>
        <v>0</v>
      </c>
      <c r="S853" s="37">
        <f>INFO!$D$18</f>
        <v>0</v>
      </c>
      <c r="T853" s="37">
        <f>INFO!$D$19</f>
        <v>0</v>
      </c>
      <c r="U853" s="37">
        <f>INFO!$D$22</f>
        <v>0</v>
      </c>
      <c r="V853" s="37">
        <f>INFO!$D$23</f>
        <v>0</v>
      </c>
      <c r="W853" s="37">
        <f>INFO!$D$24</f>
        <v>0</v>
      </c>
      <c r="X853" s="37">
        <f>INFO!$D$25</f>
        <v>0</v>
      </c>
      <c r="Y853" s="37">
        <f>INFO!$D$26</f>
        <v>0</v>
      </c>
      <c r="Z853" s="37">
        <f>INFO!$D$27</f>
        <v>0</v>
      </c>
      <c r="AA853" s="37">
        <f>INFO!$D$28</f>
        <v>0</v>
      </c>
      <c r="AB853" s="37">
        <f>INFO!$D$29</f>
        <v>0</v>
      </c>
      <c r="AC853" s="54">
        <f>INFO!$J$10</f>
        <v>3812.0250000000001</v>
      </c>
      <c r="AD853" s="37">
        <f>INFO!$J$9</f>
        <v>45.75</v>
      </c>
      <c r="AE853" s="37">
        <f t="shared" ref="AE853:AE865" si="60">IF($G$851&gt;0,10*$G$851/D853,0)</f>
        <v>0</v>
      </c>
    </row>
    <row r="854" spans="1:31">
      <c r="A854" t="s">
        <v>557</v>
      </c>
      <c r="B854" t="s">
        <v>367</v>
      </c>
      <c r="C854" s="83">
        <v>10127</v>
      </c>
      <c r="D854" s="104">
        <f>SUMIFS(MACROS!H:H,MACROS!C:C,B854)+SUMIFS(MACROS!H:H,MACROS!C:C,"CH.VM.MIDTSET")</f>
        <v>0</v>
      </c>
      <c r="E854" t="s">
        <v>0</v>
      </c>
      <c r="F854" s="48">
        <f>VLOOKUP(B854,MACROS!C:T,5,FALSE)</f>
        <v>170</v>
      </c>
      <c r="G854" s="104">
        <f>SUMIFS(MACROS!H:H,MACROS!C:C,B854)</f>
        <v>0</v>
      </c>
      <c r="H854" s="48">
        <f t="shared" si="59"/>
        <v>0</v>
      </c>
      <c r="I854" s="37">
        <f>INFO!$D$6</f>
        <v>0</v>
      </c>
      <c r="J854" s="37">
        <f>INFO!$D$7</f>
        <v>0</v>
      </c>
      <c r="K854" s="37">
        <f>INFO!$D$8</f>
        <v>0</v>
      </c>
      <c r="L854" s="37">
        <f>INFO!$D$9</f>
        <v>0</v>
      </c>
      <c r="M854" s="37">
        <f>INFO!$D$10</f>
        <v>0</v>
      </c>
      <c r="N854" s="37">
        <f>INFO!$D$11</f>
        <v>0</v>
      </c>
      <c r="O854" s="37">
        <f>INFO!$D$13</f>
        <v>0</v>
      </c>
      <c r="P854" s="37">
        <f>INFO!$D$14</f>
        <v>0</v>
      </c>
      <c r="Q854" s="37">
        <f>INFO!$D$15</f>
        <v>0</v>
      </c>
      <c r="R854" s="53">
        <f>INFO!$D$17</f>
        <v>0</v>
      </c>
      <c r="S854" s="37">
        <f>INFO!$D$18</f>
        <v>0</v>
      </c>
      <c r="T854" s="37">
        <f>INFO!$D$19</f>
        <v>0</v>
      </c>
      <c r="U854" s="37">
        <f>INFO!$D$22</f>
        <v>0</v>
      </c>
      <c r="V854" s="37">
        <f>INFO!$D$23</f>
        <v>0</v>
      </c>
      <c r="W854" s="37">
        <f>INFO!$D$24</f>
        <v>0</v>
      </c>
      <c r="X854" s="37">
        <f>INFO!$D$25</f>
        <v>0</v>
      </c>
      <c r="Y854" s="37">
        <f>INFO!$D$26</f>
        <v>0</v>
      </c>
      <c r="Z854" s="37">
        <f>INFO!$D$27</f>
        <v>0</v>
      </c>
      <c r="AA854" s="37">
        <f>INFO!$D$28</f>
        <v>0</v>
      </c>
      <c r="AB854" s="37">
        <f>INFO!$D$29</f>
        <v>0</v>
      </c>
      <c r="AC854" s="54">
        <f>INFO!$J$10</f>
        <v>3812.0250000000001</v>
      </c>
      <c r="AD854" s="37">
        <f>INFO!$J$9</f>
        <v>45.75</v>
      </c>
      <c r="AE854" s="37">
        <f t="shared" si="60"/>
        <v>0</v>
      </c>
    </row>
    <row r="855" spans="1:31">
      <c r="A855" t="s">
        <v>558</v>
      </c>
      <c r="B855" t="s">
        <v>369</v>
      </c>
      <c r="C855" s="83">
        <v>10127</v>
      </c>
      <c r="D855" s="104">
        <f>SUMIFS(MACROS!H:H,MACROS!C:C,B855)+SUMIFS(MACROS!H:H,MACROS!C:C,"CH.VM.MIDTSET")</f>
        <v>0</v>
      </c>
      <c r="E855" t="s">
        <v>0</v>
      </c>
      <c r="F855" s="48">
        <f>VLOOKUP(B855,MACROS!C:T,5,FALSE)</f>
        <v>161</v>
      </c>
      <c r="G855" s="104">
        <f>SUMIFS(MACROS!H:H,MACROS!C:C,B855)</f>
        <v>0</v>
      </c>
      <c r="H855" s="48">
        <f t="shared" si="59"/>
        <v>0</v>
      </c>
      <c r="I855" s="37">
        <f>INFO!$D$6</f>
        <v>0</v>
      </c>
      <c r="J855" s="37">
        <f>INFO!$D$7</f>
        <v>0</v>
      </c>
      <c r="K855" s="37">
        <f>INFO!$D$8</f>
        <v>0</v>
      </c>
      <c r="L855" s="37">
        <f>INFO!$D$9</f>
        <v>0</v>
      </c>
      <c r="M855" s="37">
        <f>INFO!$D$10</f>
        <v>0</v>
      </c>
      <c r="N855" s="37">
        <f>INFO!$D$11</f>
        <v>0</v>
      </c>
      <c r="O855" s="37">
        <f>INFO!$D$13</f>
        <v>0</v>
      </c>
      <c r="P855" s="37">
        <f>INFO!$D$14</f>
        <v>0</v>
      </c>
      <c r="Q855" s="37">
        <f>INFO!$D$15</f>
        <v>0</v>
      </c>
      <c r="R855" s="53">
        <f>INFO!$D$17</f>
        <v>0</v>
      </c>
      <c r="S855" s="37">
        <f>INFO!$D$18</f>
        <v>0</v>
      </c>
      <c r="T855" s="37">
        <f>INFO!$D$19</f>
        <v>0</v>
      </c>
      <c r="U855" s="37">
        <f>INFO!$D$22</f>
        <v>0</v>
      </c>
      <c r="V855" s="37">
        <f>INFO!$D$23</f>
        <v>0</v>
      </c>
      <c r="W855" s="37">
        <f>INFO!$D$24</f>
        <v>0</v>
      </c>
      <c r="X855" s="37">
        <f>INFO!$D$25</f>
        <v>0</v>
      </c>
      <c r="Y855" s="37">
        <f>INFO!$D$26</f>
        <v>0</v>
      </c>
      <c r="Z855" s="37">
        <f>INFO!$D$27</f>
        <v>0</v>
      </c>
      <c r="AA855" s="37">
        <f>INFO!$D$28</f>
        <v>0</v>
      </c>
      <c r="AB855" s="37">
        <f>INFO!$D$29</f>
        <v>0</v>
      </c>
      <c r="AC855" s="54">
        <f>INFO!$J$10</f>
        <v>3812.0250000000001</v>
      </c>
      <c r="AD855" s="37">
        <f>INFO!$J$9</f>
        <v>45.75</v>
      </c>
      <c r="AE855" s="37">
        <f t="shared" si="60"/>
        <v>0</v>
      </c>
    </row>
    <row r="856" spans="1:31">
      <c r="A856" t="s">
        <v>559</v>
      </c>
      <c r="B856" t="s">
        <v>371</v>
      </c>
      <c r="C856" s="83">
        <v>10127</v>
      </c>
      <c r="D856" s="104">
        <f>SUMIFS(MACROS!H:H,MACROS!C:C,B856)+SUMIFS(MACROS!H:H,MACROS!C:C,"CH.VM.MIDTSET")</f>
        <v>0</v>
      </c>
      <c r="E856" t="s">
        <v>0</v>
      </c>
      <c r="F856" s="48">
        <f>VLOOKUP(B856,MACROS!C:T,5,FALSE)</f>
        <v>230</v>
      </c>
      <c r="G856" s="104">
        <f>SUMIFS(MACROS!H:H,MACROS!C:C,B856)</f>
        <v>0</v>
      </c>
      <c r="H856" s="48">
        <f t="shared" si="59"/>
        <v>0</v>
      </c>
      <c r="I856" s="37">
        <f>INFO!$D$6</f>
        <v>0</v>
      </c>
      <c r="J856" s="37">
        <f>INFO!$D$7</f>
        <v>0</v>
      </c>
      <c r="K856" s="37">
        <f>INFO!$D$8</f>
        <v>0</v>
      </c>
      <c r="L856" s="37">
        <f>INFO!$D$9</f>
        <v>0</v>
      </c>
      <c r="M856" s="37">
        <f>INFO!$D$10</f>
        <v>0</v>
      </c>
      <c r="N856" s="37">
        <f>INFO!$D$11</f>
        <v>0</v>
      </c>
      <c r="O856" s="37">
        <f>INFO!$D$13</f>
        <v>0</v>
      </c>
      <c r="P856" s="37">
        <f>INFO!$D$14</f>
        <v>0</v>
      </c>
      <c r="Q856" s="37">
        <f>INFO!$D$15</f>
        <v>0</v>
      </c>
      <c r="R856" s="53">
        <f>INFO!$D$17</f>
        <v>0</v>
      </c>
      <c r="S856" s="37">
        <f>INFO!$D$18</f>
        <v>0</v>
      </c>
      <c r="T856" s="37">
        <f>INFO!$D$19</f>
        <v>0</v>
      </c>
      <c r="U856" s="37">
        <f>INFO!$D$22</f>
        <v>0</v>
      </c>
      <c r="V856" s="37">
        <f>INFO!$D$23</f>
        <v>0</v>
      </c>
      <c r="W856" s="37">
        <f>INFO!$D$24</f>
        <v>0</v>
      </c>
      <c r="X856" s="37">
        <f>INFO!$D$25</f>
        <v>0</v>
      </c>
      <c r="Y856" s="37">
        <f>INFO!$D$26</f>
        <v>0</v>
      </c>
      <c r="Z856" s="37">
        <f>INFO!$D$27</f>
        <v>0</v>
      </c>
      <c r="AA856" s="37">
        <f>INFO!$D$28</f>
        <v>0</v>
      </c>
      <c r="AB856" s="37">
        <f>INFO!$D$29</f>
        <v>0</v>
      </c>
      <c r="AC856" s="54">
        <f>INFO!$J$10</f>
        <v>3812.0250000000001</v>
      </c>
      <c r="AD856" s="37">
        <f>INFO!$J$9</f>
        <v>45.75</v>
      </c>
      <c r="AE856" s="37">
        <f t="shared" si="60"/>
        <v>0</v>
      </c>
    </row>
    <row r="857" spans="1:31">
      <c r="A857" t="s">
        <v>560</v>
      </c>
      <c r="B857" t="s">
        <v>373</v>
      </c>
      <c r="C857" s="83">
        <v>10127</v>
      </c>
      <c r="D857" s="104">
        <f>SUMIFS(MACROS!H:H,MACROS!C:C,B857)+SUMIFS(MACROS!H:H,MACROS!C:C,"CH.VM.MIDTSET")</f>
        <v>0</v>
      </c>
      <c r="E857" t="s">
        <v>0</v>
      </c>
      <c r="F857" s="48">
        <f>VLOOKUP(B857,MACROS!C:T,5,FALSE)</f>
        <v>227.5</v>
      </c>
      <c r="G857" s="104">
        <f>SUMIFS(MACROS!H:H,MACROS!C:C,B857)</f>
        <v>0</v>
      </c>
      <c r="H857" s="48">
        <f t="shared" si="59"/>
        <v>0</v>
      </c>
      <c r="I857" s="37">
        <f>INFO!$D$6</f>
        <v>0</v>
      </c>
      <c r="J857" s="37">
        <f>INFO!$D$7</f>
        <v>0</v>
      </c>
      <c r="K857" s="37">
        <f>INFO!$D$8</f>
        <v>0</v>
      </c>
      <c r="L857" s="37">
        <f>INFO!$D$9</f>
        <v>0</v>
      </c>
      <c r="M857" s="37">
        <f>INFO!$D$10</f>
        <v>0</v>
      </c>
      <c r="N857" s="37">
        <f>INFO!$D$11</f>
        <v>0</v>
      </c>
      <c r="O857" s="37">
        <f>INFO!$D$13</f>
        <v>0</v>
      </c>
      <c r="P857" s="37">
        <f>INFO!$D$14</f>
        <v>0</v>
      </c>
      <c r="Q857" s="37">
        <f>INFO!$D$15</f>
        <v>0</v>
      </c>
      <c r="R857" s="53">
        <f>INFO!$D$17</f>
        <v>0</v>
      </c>
      <c r="S857" s="37">
        <f>INFO!$D$18</f>
        <v>0</v>
      </c>
      <c r="T857" s="37">
        <f>INFO!$D$19</f>
        <v>0</v>
      </c>
      <c r="U857" s="37">
        <f>INFO!$D$22</f>
        <v>0</v>
      </c>
      <c r="V857" s="37">
        <f>INFO!$D$23</f>
        <v>0</v>
      </c>
      <c r="W857" s="37">
        <f>INFO!$D$24</f>
        <v>0</v>
      </c>
      <c r="X857" s="37">
        <f>INFO!$D$25</f>
        <v>0</v>
      </c>
      <c r="Y857" s="37">
        <f>INFO!$D$26</f>
        <v>0</v>
      </c>
      <c r="Z857" s="37">
        <f>INFO!$D$27</f>
        <v>0</v>
      </c>
      <c r="AA857" s="37">
        <f>INFO!$D$28</f>
        <v>0</v>
      </c>
      <c r="AB857" s="37">
        <f>INFO!$D$29</f>
        <v>0</v>
      </c>
      <c r="AC857" s="54">
        <f>INFO!$J$10</f>
        <v>3812.0250000000001</v>
      </c>
      <c r="AD857" s="37">
        <f>INFO!$J$9</f>
        <v>45.75</v>
      </c>
      <c r="AE857" s="37">
        <f t="shared" si="60"/>
        <v>0</v>
      </c>
    </row>
    <row r="858" spans="1:31">
      <c r="A858" t="s">
        <v>561</v>
      </c>
      <c r="B858" t="s">
        <v>375</v>
      </c>
      <c r="C858" s="83">
        <v>10127</v>
      </c>
      <c r="D858" s="104">
        <f>SUMIFS(MACROS!H:H,MACROS!C:C,B858)+SUMIFS(MACROS!H:H,MACROS!C:C,"CH.VM.MIDTSET")</f>
        <v>0</v>
      </c>
      <c r="E858" t="s">
        <v>0</v>
      </c>
      <c r="F858" s="48">
        <f>VLOOKUP(B858,MACROS!C:T,5,FALSE)</f>
        <v>210</v>
      </c>
      <c r="G858" s="104">
        <f>SUMIFS(MACROS!H:H,MACROS!C:C,B858)</f>
        <v>0</v>
      </c>
      <c r="H858" s="48">
        <f t="shared" si="59"/>
        <v>0</v>
      </c>
      <c r="I858" s="37">
        <f>INFO!$D$6</f>
        <v>0</v>
      </c>
      <c r="J858" s="37">
        <f>INFO!$D$7</f>
        <v>0</v>
      </c>
      <c r="K858" s="37">
        <f>INFO!$D$8</f>
        <v>0</v>
      </c>
      <c r="L858" s="37">
        <f>INFO!$D$9</f>
        <v>0</v>
      </c>
      <c r="M858" s="37">
        <f>INFO!$D$10</f>
        <v>0</v>
      </c>
      <c r="N858" s="37">
        <f>INFO!$D$11</f>
        <v>0</v>
      </c>
      <c r="O858" s="37">
        <f>INFO!$D$13</f>
        <v>0</v>
      </c>
      <c r="P858" s="37">
        <f>INFO!$D$14</f>
        <v>0</v>
      </c>
      <c r="Q858" s="37">
        <f>INFO!$D$15</f>
        <v>0</v>
      </c>
      <c r="R858" s="53">
        <f>INFO!$D$17</f>
        <v>0</v>
      </c>
      <c r="S858" s="37">
        <f>INFO!$D$18</f>
        <v>0</v>
      </c>
      <c r="T858" s="37">
        <f>INFO!$D$19</f>
        <v>0</v>
      </c>
      <c r="U858" s="37">
        <f>INFO!$D$22</f>
        <v>0</v>
      </c>
      <c r="V858" s="37">
        <f>INFO!$D$23</f>
        <v>0</v>
      </c>
      <c r="W858" s="37">
        <f>INFO!$D$24</f>
        <v>0</v>
      </c>
      <c r="X858" s="37">
        <f>INFO!$D$25</f>
        <v>0</v>
      </c>
      <c r="Y858" s="37">
        <f>INFO!$D$26</f>
        <v>0</v>
      </c>
      <c r="Z858" s="37">
        <f>INFO!$D$27</f>
        <v>0</v>
      </c>
      <c r="AA858" s="37">
        <f>INFO!$D$28</f>
        <v>0</v>
      </c>
      <c r="AB858" s="37">
        <f>INFO!$D$29</f>
        <v>0</v>
      </c>
      <c r="AC858" s="54">
        <f>INFO!$J$10</f>
        <v>3812.0250000000001</v>
      </c>
      <c r="AD858" s="37">
        <f>INFO!$J$9</f>
        <v>45.75</v>
      </c>
      <c r="AE858" s="37">
        <f t="shared" si="60"/>
        <v>0</v>
      </c>
    </row>
    <row r="859" spans="1:31">
      <c r="A859" t="s">
        <v>562</v>
      </c>
      <c r="B859" t="s">
        <v>377</v>
      </c>
      <c r="C859" s="83">
        <v>10127</v>
      </c>
      <c r="D859" s="104">
        <f>SUMIFS(MACROS!H:H,MACROS!C:C,B859)+SUMIFS(MACROS!H:H,MACROS!C:C,"CH.VM.MIDTSET")</f>
        <v>0</v>
      </c>
      <c r="E859" t="s">
        <v>0</v>
      </c>
      <c r="F859" s="48">
        <f>VLOOKUP(B859,MACROS!C:T,5,FALSE)</f>
        <v>195</v>
      </c>
      <c r="G859" s="104">
        <f>SUMIFS(MACROS!H:H,MACROS!C:C,B859)</f>
        <v>0</v>
      </c>
      <c r="H859" s="48">
        <f t="shared" si="59"/>
        <v>0</v>
      </c>
      <c r="I859" s="37">
        <f>INFO!$D$6</f>
        <v>0</v>
      </c>
      <c r="J859" s="37">
        <f>INFO!$D$7</f>
        <v>0</v>
      </c>
      <c r="K859" s="37">
        <f>INFO!$D$8</f>
        <v>0</v>
      </c>
      <c r="L859" s="37">
        <f>INFO!$D$9</f>
        <v>0</v>
      </c>
      <c r="M859" s="37">
        <f>INFO!$D$10</f>
        <v>0</v>
      </c>
      <c r="N859" s="37">
        <f>INFO!$D$11</f>
        <v>0</v>
      </c>
      <c r="O859" s="37">
        <f>INFO!$D$13</f>
        <v>0</v>
      </c>
      <c r="P859" s="37">
        <f>INFO!$D$14</f>
        <v>0</v>
      </c>
      <c r="Q859" s="37">
        <f>INFO!$D$15</f>
        <v>0</v>
      </c>
      <c r="R859" s="53">
        <f>INFO!$D$17</f>
        <v>0</v>
      </c>
      <c r="S859" s="37">
        <f>INFO!$D$18</f>
        <v>0</v>
      </c>
      <c r="T859" s="37">
        <f>INFO!$D$19</f>
        <v>0</v>
      </c>
      <c r="U859" s="37">
        <f>INFO!$D$22</f>
        <v>0</v>
      </c>
      <c r="V859" s="37">
        <f>INFO!$D$23</f>
        <v>0</v>
      </c>
      <c r="W859" s="37">
        <f>INFO!$D$24</f>
        <v>0</v>
      </c>
      <c r="X859" s="37">
        <f>INFO!$D$25</f>
        <v>0</v>
      </c>
      <c r="Y859" s="37">
        <f>INFO!$D$26</f>
        <v>0</v>
      </c>
      <c r="Z859" s="37">
        <f>INFO!$D$27</f>
        <v>0</v>
      </c>
      <c r="AA859" s="37">
        <f>INFO!$D$28</f>
        <v>0</v>
      </c>
      <c r="AB859" s="37">
        <f>INFO!$D$29</f>
        <v>0</v>
      </c>
      <c r="AC859" s="54">
        <f>INFO!$J$10</f>
        <v>3812.0250000000001</v>
      </c>
      <c r="AD859" s="37">
        <f>INFO!$J$9</f>
        <v>45.75</v>
      </c>
      <c r="AE859" s="37">
        <f t="shared" si="60"/>
        <v>0</v>
      </c>
    </row>
    <row r="860" spans="1:31">
      <c r="A860" t="s">
        <v>563</v>
      </c>
      <c r="B860" t="s">
        <v>379</v>
      </c>
      <c r="C860" s="83">
        <v>10127</v>
      </c>
      <c r="D860" s="104">
        <f>SUMIFS(MACROS!H:H,MACROS!C:C,B860)+SUMIFS(MACROS!H:H,MACROS!C:C,"CH.VM.MIDTSET")</f>
        <v>0</v>
      </c>
      <c r="E860" t="s">
        <v>0</v>
      </c>
      <c r="F860" s="48">
        <f>VLOOKUP(B860,MACROS!C:T,5,FALSE)</f>
        <v>202.5</v>
      </c>
      <c r="G860" s="104">
        <f>SUMIFS(MACROS!H:H,MACROS!C:C,B860)</f>
        <v>0</v>
      </c>
      <c r="H860" s="48">
        <f t="shared" si="59"/>
        <v>0</v>
      </c>
      <c r="I860" s="37">
        <f>INFO!$D$6</f>
        <v>0</v>
      </c>
      <c r="J860" s="37">
        <f>INFO!$D$7</f>
        <v>0</v>
      </c>
      <c r="K860" s="37">
        <f>INFO!$D$8</f>
        <v>0</v>
      </c>
      <c r="L860" s="37">
        <f>INFO!$D$9</f>
        <v>0</v>
      </c>
      <c r="M860" s="37">
        <f>INFO!$D$10</f>
        <v>0</v>
      </c>
      <c r="N860" s="37">
        <f>INFO!$D$11</f>
        <v>0</v>
      </c>
      <c r="O860" s="37">
        <f>INFO!$D$13</f>
        <v>0</v>
      </c>
      <c r="P860" s="37">
        <f>INFO!$D$14</f>
        <v>0</v>
      </c>
      <c r="Q860" s="37">
        <f>INFO!$D$15</f>
        <v>0</v>
      </c>
      <c r="R860" s="53">
        <f>INFO!$D$17</f>
        <v>0</v>
      </c>
      <c r="S860" s="37">
        <f>INFO!$D$18</f>
        <v>0</v>
      </c>
      <c r="T860" s="37">
        <f>INFO!$D$19</f>
        <v>0</v>
      </c>
      <c r="U860" s="37">
        <f>INFO!$D$22</f>
        <v>0</v>
      </c>
      <c r="V860" s="37">
        <f>INFO!$D$23</f>
        <v>0</v>
      </c>
      <c r="W860" s="37">
        <f>INFO!$D$24</f>
        <v>0</v>
      </c>
      <c r="X860" s="37">
        <f>INFO!$D$25</f>
        <v>0</v>
      </c>
      <c r="Y860" s="37">
        <f>INFO!$D$26</f>
        <v>0</v>
      </c>
      <c r="Z860" s="37">
        <f>INFO!$D$27</f>
        <v>0</v>
      </c>
      <c r="AA860" s="37">
        <f>INFO!$D$28</f>
        <v>0</v>
      </c>
      <c r="AB860" s="37">
        <f>INFO!$D$29</f>
        <v>0</v>
      </c>
      <c r="AC860" s="54">
        <f>INFO!$J$10</f>
        <v>3812.0250000000001</v>
      </c>
      <c r="AD860" s="37">
        <f>INFO!$J$9</f>
        <v>45.75</v>
      </c>
      <c r="AE860" s="37">
        <f t="shared" si="60"/>
        <v>0</v>
      </c>
    </row>
    <row r="861" spans="1:31">
      <c r="A861" t="s">
        <v>564</v>
      </c>
      <c r="B861" t="s">
        <v>381</v>
      </c>
      <c r="C861" s="83">
        <v>10127</v>
      </c>
      <c r="D861" s="104">
        <f>SUMIFS(MACROS!H:H,MACROS!C:C,B861)+SUMIFS(MACROS!H:H,MACROS!C:C,"CH.VM.MIDTSET")</f>
        <v>0</v>
      </c>
      <c r="E861" t="s">
        <v>0</v>
      </c>
      <c r="F861" s="48">
        <f>VLOOKUP(B861,MACROS!C:T,5,FALSE)</f>
        <v>207.5</v>
      </c>
      <c r="G861" s="104">
        <f>SUMIFS(MACROS!H:H,MACROS!C:C,B861)</f>
        <v>0</v>
      </c>
      <c r="H861" s="48">
        <f t="shared" si="59"/>
        <v>0</v>
      </c>
      <c r="I861" s="37">
        <f>INFO!$D$6</f>
        <v>0</v>
      </c>
      <c r="J861" s="37">
        <f>INFO!$D$7</f>
        <v>0</v>
      </c>
      <c r="K861" s="37">
        <f>INFO!$D$8</f>
        <v>0</v>
      </c>
      <c r="L861" s="37">
        <f>INFO!$D$9</f>
        <v>0</v>
      </c>
      <c r="M861" s="37">
        <f>INFO!$D$10</f>
        <v>0</v>
      </c>
      <c r="N861" s="37">
        <f>INFO!$D$11</f>
        <v>0</v>
      </c>
      <c r="O861" s="37">
        <f>INFO!$D$13</f>
        <v>0</v>
      </c>
      <c r="P861" s="37">
        <f>INFO!$D$14</f>
        <v>0</v>
      </c>
      <c r="Q861" s="37">
        <f>INFO!$D$15</f>
        <v>0</v>
      </c>
      <c r="R861" s="53">
        <f>INFO!$D$17</f>
        <v>0</v>
      </c>
      <c r="S861" s="37">
        <f>INFO!$D$18</f>
        <v>0</v>
      </c>
      <c r="T861" s="37">
        <f>INFO!$D$19</f>
        <v>0</v>
      </c>
      <c r="U861" s="37">
        <f>INFO!$D$22</f>
        <v>0</v>
      </c>
      <c r="V861" s="37">
        <f>INFO!$D$23</f>
        <v>0</v>
      </c>
      <c r="W861" s="37">
        <f>INFO!$D$24</f>
        <v>0</v>
      </c>
      <c r="X861" s="37">
        <f>INFO!$D$25</f>
        <v>0</v>
      </c>
      <c r="Y861" s="37">
        <f>INFO!$D$26</f>
        <v>0</v>
      </c>
      <c r="Z861" s="37">
        <f>INFO!$D$27</f>
        <v>0</v>
      </c>
      <c r="AA861" s="37">
        <f>INFO!$D$28</f>
        <v>0</v>
      </c>
      <c r="AB861" s="37">
        <f>INFO!$D$29</f>
        <v>0</v>
      </c>
      <c r="AC861" s="54">
        <f>INFO!$J$10</f>
        <v>3812.0250000000001</v>
      </c>
      <c r="AD861" s="37">
        <f>INFO!$J$9</f>
        <v>45.75</v>
      </c>
      <c r="AE861" s="37">
        <f t="shared" si="60"/>
        <v>0</v>
      </c>
    </row>
    <row r="862" spans="1:31">
      <c r="A862" t="s">
        <v>565</v>
      </c>
      <c r="B862" t="s">
        <v>383</v>
      </c>
      <c r="C862" s="83">
        <v>10127</v>
      </c>
      <c r="D862" s="104">
        <f>SUMIFS(MACROS!H:H,MACROS!C:C,B862)+SUMIFS(MACROS!H:H,MACROS!C:C,"CH.VM.MIDTSET")</f>
        <v>0</v>
      </c>
      <c r="E862" t="s">
        <v>0</v>
      </c>
      <c r="F862" s="48">
        <f>VLOOKUP(B862,MACROS!C:T,5,FALSE)</f>
        <v>212.5</v>
      </c>
      <c r="G862" s="104">
        <f>SUMIFS(MACROS!H:H,MACROS!C:C,B862)</f>
        <v>0</v>
      </c>
      <c r="H862" s="48">
        <f t="shared" si="59"/>
        <v>0</v>
      </c>
      <c r="I862" s="37">
        <f>INFO!$D$6</f>
        <v>0</v>
      </c>
      <c r="J862" s="37">
        <f>INFO!$D$7</f>
        <v>0</v>
      </c>
      <c r="K862" s="37">
        <f>INFO!$D$8</f>
        <v>0</v>
      </c>
      <c r="L862" s="37">
        <f>INFO!$D$9</f>
        <v>0</v>
      </c>
      <c r="M862" s="37">
        <f>INFO!$D$10</f>
        <v>0</v>
      </c>
      <c r="N862" s="37">
        <f>INFO!$D$11</f>
        <v>0</v>
      </c>
      <c r="O862" s="37">
        <f>INFO!$D$13</f>
        <v>0</v>
      </c>
      <c r="P862" s="37">
        <f>INFO!$D$14</f>
        <v>0</v>
      </c>
      <c r="Q862" s="37">
        <f>INFO!$D$15</f>
        <v>0</v>
      </c>
      <c r="R862" s="53">
        <f>INFO!$D$17</f>
        <v>0</v>
      </c>
      <c r="S862" s="37">
        <f>INFO!$D$18</f>
        <v>0</v>
      </c>
      <c r="T862" s="37">
        <f>INFO!$D$19</f>
        <v>0</v>
      </c>
      <c r="U862" s="37">
        <f>INFO!$D$22</f>
        <v>0</v>
      </c>
      <c r="V862" s="37">
        <f>INFO!$D$23</f>
        <v>0</v>
      </c>
      <c r="W862" s="37">
        <f>INFO!$D$24</f>
        <v>0</v>
      </c>
      <c r="X862" s="37">
        <f>INFO!$D$25</f>
        <v>0</v>
      </c>
      <c r="Y862" s="37">
        <f>INFO!$D$26</f>
        <v>0</v>
      </c>
      <c r="Z862" s="37">
        <f>INFO!$D$27</f>
        <v>0</v>
      </c>
      <c r="AA862" s="37">
        <f>INFO!$D$28</f>
        <v>0</v>
      </c>
      <c r="AB862" s="37">
        <f>INFO!$D$29</f>
        <v>0</v>
      </c>
      <c r="AC862" s="54">
        <f>INFO!$J$10</f>
        <v>3812.0250000000001</v>
      </c>
      <c r="AD862" s="37">
        <f>INFO!$J$9</f>
        <v>45.75</v>
      </c>
      <c r="AE862" s="37">
        <f t="shared" si="60"/>
        <v>0</v>
      </c>
    </row>
    <row r="863" spans="1:31">
      <c r="A863" t="s">
        <v>566</v>
      </c>
      <c r="B863" t="s">
        <v>385</v>
      </c>
      <c r="C863" s="83">
        <v>10127</v>
      </c>
      <c r="D863" s="104">
        <f>SUMIFS(MACROS!H:H,MACROS!C:C,B863)+SUMIFS(MACROS!H:H,MACROS!C:C,"CH.VM.MIDTSET")</f>
        <v>0</v>
      </c>
      <c r="E863" t="s">
        <v>0</v>
      </c>
      <c r="F863" s="48">
        <f>VLOOKUP(B863,MACROS!C:T,5,FALSE)</f>
        <v>165</v>
      </c>
      <c r="G863" s="104">
        <f>SUMIFS(MACROS!H:H,MACROS!C:C,B863)</f>
        <v>0</v>
      </c>
      <c r="H863" s="48">
        <f t="shared" si="59"/>
        <v>0</v>
      </c>
      <c r="I863" s="37">
        <f>INFO!$D$6</f>
        <v>0</v>
      </c>
      <c r="J863" s="37">
        <f>INFO!$D$7</f>
        <v>0</v>
      </c>
      <c r="K863" s="37">
        <f>INFO!$D$8</f>
        <v>0</v>
      </c>
      <c r="L863" s="37">
        <f>INFO!$D$9</f>
        <v>0</v>
      </c>
      <c r="M863" s="37">
        <f>INFO!$D$10</f>
        <v>0</v>
      </c>
      <c r="N863" s="37">
        <f>INFO!$D$11</f>
        <v>0</v>
      </c>
      <c r="O863" s="37">
        <f>INFO!$D$13</f>
        <v>0</v>
      </c>
      <c r="P863" s="37">
        <f>INFO!$D$14</f>
        <v>0</v>
      </c>
      <c r="Q863" s="37">
        <f>INFO!$D$15</f>
        <v>0</v>
      </c>
      <c r="R863" s="53">
        <f>INFO!$D$17</f>
        <v>0</v>
      </c>
      <c r="S863" s="37">
        <f>INFO!$D$18</f>
        <v>0</v>
      </c>
      <c r="T863" s="37">
        <f>INFO!$D$19</f>
        <v>0</v>
      </c>
      <c r="U863" s="37">
        <f>INFO!$D$22</f>
        <v>0</v>
      </c>
      <c r="V863" s="37">
        <f>INFO!$D$23</f>
        <v>0</v>
      </c>
      <c r="W863" s="37">
        <f>INFO!$D$24</f>
        <v>0</v>
      </c>
      <c r="X863" s="37">
        <f>INFO!$D$25</f>
        <v>0</v>
      </c>
      <c r="Y863" s="37">
        <f>INFO!$D$26</f>
        <v>0</v>
      </c>
      <c r="Z863" s="37">
        <f>INFO!$D$27</f>
        <v>0</v>
      </c>
      <c r="AA863" s="37">
        <f>INFO!$D$28</f>
        <v>0</v>
      </c>
      <c r="AB863" s="37">
        <f>INFO!$D$29</f>
        <v>0</v>
      </c>
      <c r="AC863" s="54">
        <f>INFO!$J$10</f>
        <v>3812.0250000000001</v>
      </c>
      <c r="AD863" s="37">
        <f>INFO!$J$9</f>
        <v>45.75</v>
      </c>
      <c r="AE863" s="37">
        <f t="shared" si="60"/>
        <v>0</v>
      </c>
    </row>
    <row r="864" spans="1:31">
      <c r="A864" t="s">
        <v>567</v>
      </c>
      <c r="B864" t="s">
        <v>387</v>
      </c>
      <c r="C864" s="83">
        <v>10127</v>
      </c>
      <c r="D864" s="104">
        <f>SUMIFS(MACROS!H:H,MACROS!C:C,B864)+SUMIFS(MACROS!H:H,MACROS!C:C,"CH.VM.MIDTSET")</f>
        <v>0</v>
      </c>
      <c r="E864" t="s">
        <v>0</v>
      </c>
      <c r="F864" s="48">
        <f>VLOOKUP(B864,MACROS!C:T,5,FALSE)</f>
        <v>204.5</v>
      </c>
      <c r="G864" s="104">
        <f>SUMIFS(MACROS!H:H,MACROS!C:C,B864)</f>
        <v>0</v>
      </c>
      <c r="H864" s="48">
        <f t="shared" si="59"/>
        <v>0</v>
      </c>
      <c r="I864" s="37">
        <f>INFO!$D$6</f>
        <v>0</v>
      </c>
      <c r="J864" s="37">
        <f>INFO!$D$7</f>
        <v>0</v>
      </c>
      <c r="K864" s="37">
        <f>INFO!$D$8</f>
        <v>0</v>
      </c>
      <c r="L864" s="37">
        <f>INFO!$D$9</f>
        <v>0</v>
      </c>
      <c r="M864" s="37">
        <f>INFO!$D$10</f>
        <v>0</v>
      </c>
      <c r="N864" s="37">
        <f>INFO!$D$11</f>
        <v>0</v>
      </c>
      <c r="O864" s="37">
        <f>INFO!$D$13</f>
        <v>0</v>
      </c>
      <c r="P864" s="37">
        <f>INFO!$D$14</f>
        <v>0</v>
      </c>
      <c r="Q864" s="37">
        <f>INFO!$D$15</f>
        <v>0</v>
      </c>
      <c r="R864" s="53">
        <f>INFO!$D$17</f>
        <v>0</v>
      </c>
      <c r="S864" s="37">
        <f>INFO!$D$18</f>
        <v>0</v>
      </c>
      <c r="T864" s="37">
        <f>INFO!$D$19</f>
        <v>0</v>
      </c>
      <c r="U864" s="37">
        <f>INFO!$D$22</f>
        <v>0</v>
      </c>
      <c r="V864" s="37">
        <f>INFO!$D$23</f>
        <v>0</v>
      </c>
      <c r="W864" s="37">
        <f>INFO!$D$24</f>
        <v>0</v>
      </c>
      <c r="X864" s="37">
        <f>INFO!$D$25</f>
        <v>0</v>
      </c>
      <c r="Y864" s="37">
        <f>INFO!$D$26</f>
        <v>0</v>
      </c>
      <c r="Z864" s="37">
        <f>INFO!$D$27</f>
        <v>0</v>
      </c>
      <c r="AA864" s="37">
        <f>INFO!$D$28</f>
        <v>0</v>
      </c>
      <c r="AB864" s="37">
        <f>INFO!$D$29</f>
        <v>0</v>
      </c>
      <c r="AC864" s="54">
        <f>INFO!$J$10</f>
        <v>3812.0250000000001</v>
      </c>
      <c r="AD864" s="37">
        <f>INFO!$J$9</f>
        <v>45.75</v>
      </c>
      <c r="AE864" s="37">
        <f t="shared" si="60"/>
        <v>0</v>
      </c>
    </row>
    <row r="865" spans="1:31">
      <c r="A865" t="s">
        <v>568</v>
      </c>
      <c r="B865" t="s">
        <v>389</v>
      </c>
      <c r="C865" s="83">
        <v>10127</v>
      </c>
      <c r="D865" s="104">
        <f>SUMIFS(MACROS!H:H,MACROS!C:C,B865)+SUMIFS(MACROS!H:H,MACROS!C:C,"CH.VM.MIDTSET")</f>
        <v>0</v>
      </c>
      <c r="E865" t="s">
        <v>0</v>
      </c>
      <c r="F865" s="48">
        <f>VLOOKUP(B865,MACROS!C:T,5,FALSE)</f>
        <v>167.5</v>
      </c>
      <c r="G865" s="104">
        <f>SUMIFS(MACROS!H:H,MACROS!C:C,B865)</f>
        <v>0</v>
      </c>
      <c r="H865" s="48">
        <f t="shared" si="59"/>
        <v>0</v>
      </c>
      <c r="I865" s="37">
        <f>INFO!$D$6</f>
        <v>0</v>
      </c>
      <c r="J865" s="37">
        <f>INFO!$D$7</f>
        <v>0</v>
      </c>
      <c r="K865" s="37">
        <f>INFO!$D$8</f>
        <v>0</v>
      </c>
      <c r="L865" s="37">
        <f>INFO!$D$9</f>
        <v>0</v>
      </c>
      <c r="M865" s="37">
        <f>INFO!$D$10</f>
        <v>0</v>
      </c>
      <c r="N865" s="37">
        <f>INFO!$D$11</f>
        <v>0</v>
      </c>
      <c r="O865" s="37">
        <f>INFO!$D$13</f>
        <v>0</v>
      </c>
      <c r="P865" s="37">
        <f>INFO!$D$14</f>
        <v>0</v>
      </c>
      <c r="Q865" s="37">
        <f>INFO!$D$15</f>
        <v>0</v>
      </c>
      <c r="R865" s="53">
        <f>INFO!$D$17</f>
        <v>0</v>
      </c>
      <c r="S865" s="37">
        <f>INFO!$D$18</f>
        <v>0</v>
      </c>
      <c r="T865" s="37">
        <f>INFO!$D$19</f>
        <v>0</v>
      </c>
      <c r="U865" s="37">
        <f>INFO!$D$22</f>
        <v>0</v>
      </c>
      <c r="V865" s="37">
        <f>INFO!$D$23</f>
        <v>0</v>
      </c>
      <c r="W865" s="37">
        <f>INFO!$D$24</f>
        <v>0</v>
      </c>
      <c r="X865" s="37">
        <f>INFO!$D$25</f>
        <v>0</v>
      </c>
      <c r="Y865" s="37">
        <f>INFO!$D$26</f>
        <v>0</v>
      </c>
      <c r="Z865" s="37">
        <f>INFO!$D$27</f>
        <v>0</v>
      </c>
      <c r="AA865" s="37">
        <f>INFO!$D$28</f>
        <v>0</v>
      </c>
      <c r="AB865" s="37">
        <f>INFO!$D$29</f>
        <v>0</v>
      </c>
      <c r="AC865" s="54">
        <f>INFO!$J$10</f>
        <v>3812.0250000000001</v>
      </c>
      <c r="AD865" s="37">
        <f>INFO!$J$9</f>
        <v>45.75</v>
      </c>
      <c r="AE865" s="37">
        <f t="shared" si="60"/>
        <v>0</v>
      </c>
    </row>
    <row r="866" spans="1:31">
      <c r="A866" s="91" t="s">
        <v>538</v>
      </c>
      <c r="B866" s="91" t="s">
        <v>116</v>
      </c>
      <c r="C866" s="96">
        <v>10085</v>
      </c>
      <c r="D866" s="103"/>
      <c r="E866" s="91" t="s">
        <v>1</v>
      </c>
      <c r="F866" s="92">
        <f>VLOOKUP(B866,HOLDS!C:T,5,FALSE)</f>
        <v>4405.5</v>
      </c>
      <c r="G866" s="103">
        <f>SUMIFS(HOLDS!I:I,HOLDS!C:C,B866)</f>
        <v>0</v>
      </c>
      <c r="H866" s="92">
        <f>F866*G866</f>
        <v>0</v>
      </c>
      <c r="I866" s="93">
        <f>INFO!$D$6</f>
        <v>0</v>
      </c>
      <c r="J866" s="93">
        <f>INFO!$D$7</f>
        <v>0</v>
      </c>
      <c r="K866" s="93">
        <f>INFO!$D$8</f>
        <v>0</v>
      </c>
      <c r="L866" s="93">
        <f>INFO!$D$9</f>
        <v>0</v>
      </c>
      <c r="M866" s="93">
        <f>INFO!$D$10</f>
        <v>0</v>
      </c>
      <c r="N866" s="93">
        <f>INFO!$D$11</f>
        <v>0</v>
      </c>
      <c r="O866" s="93">
        <f>INFO!$D$13</f>
        <v>0</v>
      </c>
      <c r="P866" s="93">
        <f>INFO!$D$14</f>
        <v>0</v>
      </c>
      <c r="Q866" s="93">
        <f>INFO!$D$15</f>
        <v>0</v>
      </c>
      <c r="R866" s="94">
        <f>INFO!$D$17</f>
        <v>0</v>
      </c>
      <c r="S866" s="93">
        <f>INFO!$D$18</f>
        <v>0</v>
      </c>
      <c r="T866" s="93">
        <f>INFO!$D$19</f>
        <v>0</v>
      </c>
      <c r="U866" s="93">
        <f>INFO!$D$22</f>
        <v>0</v>
      </c>
      <c r="V866" s="93">
        <f>INFO!$D$23</f>
        <v>0</v>
      </c>
      <c r="W866" s="93">
        <f>INFO!$D$24</f>
        <v>0</v>
      </c>
      <c r="X866" s="93">
        <f>INFO!$D$25</f>
        <v>0</v>
      </c>
      <c r="Y866" s="93">
        <f>INFO!$D$26</f>
        <v>0</v>
      </c>
      <c r="Z866" s="93">
        <f>INFO!$D$27</f>
        <v>0</v>
      </c>
      <c r="AA866" s="93">
        <f>INFO!$D$28</f>
        <v>0</v>
      </c>
      <c r="AB866" s="93">
        <f>INFO!$D$29</f>
        <v>0</v>
      </c>
      <c r="AC866" s="95">
        <f>INFO!$J$10</f>
        <v>3812.0250000000001</v>
      </c>
      <c r="AD866" s="93">
        <f>INFO!$J$9</f>
        <v>45.75</v>
      </c>
      <c r="AE866" s="100"/>
    </row>
    <row r="867" spans="1:31">
      <c r="A867" t="s">
        <v>117</v>
      </c>
      <c r="B867" t="s">
        <v>118</v>
      </c>
      <c r="C867" s="39">
        <v>10085</v>
      </c>
      <c r="D867" s="104">
        <f>SUMIFS(HOLDS!I:I,HOLDS!C:C,B867)+SUMIFS(HOLDS!I:I,HOLDS!C:C,"CH.GR.MISET")</f>
        <v>0</v>
      </c>
      <c r="E867" t="s">
        <v>1</v>
      </c>
      <c r="F867" s="48">
        <f>VLOOKUP(B867,HOLDS!C:T,5,FALSE)</f>
        <v>150</v>
      </c>
      <c r="G867" s="104">
        <f>SUMIFS(HOLDS!I:I,HOLDS!C:C,B867)</f>
        <v>0</v>
      </c>
      <c r="H867" s="48">
        <f t="shared" ref="H867:H926" si="61">F867*G867</f>
        <v>0</v>
      </c>
      <c r="I867" s="37">
        <f>INFO!$D$6</f>
        <v>0</v>
      </c>
      <c r="J867" s="37">
        <f>INFO!$D$7</f>
        <v>0</v>
      </c>
      <c r="K867" s="37">
        <f>INFO!$D$8</f>
        <v>0</v>
      </c>
      <c r="L867" s="37">
        <f>INFO!$D$9</f>
        <v>0</v>
      </c>
      <c r="M867" s="37">
        <f>INFO!$D$10</f>
        <v>0</v>
      </c>
      <c r="N867" s="37">
        <f>INFO!$D$11</f>
        <v>0</v>
      </c>
      <c r="O867" s="37">
        <f>INFO!$D$13</f>
        <v>0</v>
      </c>
      <c r="P867" s="37">
        <f>INFO!$D$14</f>
        <v>0</v>
      </c>
      <c r="Q867" s="37">
        <f>INFO!$D$15</f>
        <v>0</v>
      </c>
      <c r="R867" s="53">
        <f>INFO!$D$17</f>
        <v>0</v>
      </c>
      <c r="S867" s="37">
        <f>INFO!$D$18</f>
        <v>0</v>
      </c>
      <c r="T867" s="37">
        <f>INFO!$D$19</f>
        <v>0</v>
      </c>
      <c r="U867" s="37">
        <f>INFO!$D$22</f>
        <v>0</v>
      </c>
      <c r="V867" s="37">
        <f>INFO!$D$23</f>
        <v>0</v>
      </c>
      <c r="W867" s="37">
        <f>INFO!$D$24</f>
        <v>0</v>
      </c>
      <c r="X867" s="37">
        <f>INFO!$D$25</f>
        <v>0</v>
      </c>
      <c r="Y867" s="37">
        <f>INFO!$D$26</f>
        <v>0</v>
      </c>
      <c r="Z867" s="37">
        <f>INFO!$D$27</f>
        <v>0</v>
      </c>
      <c r="AA867" s="37">
        <f>INFO!$D$28</f>
        <v>0</v>
      </c>
      <c r="AB867" s="37">
        <f>INFO!$D$29</f>
        <v>0</v>
      </c>
      <c r="AC867" s="54">
        <f>INFO!$J$10</f>
        <v>3812.0250000000001</v>
      </c>
      <c r="AD867" s="37">
        <f>INFO!$J$9</f>
        <v>45.75</v>
      </c>
      <c r="AE867" s="37">
        <f>IF($G$866&gt;0,10*$G$866/D867,0)</f>
        <v>0</v>
      </c>
    </row>
    <row r="868" spans="1:31">
      <c r="A868" t="s">
        <v>119</v>
      </c>
      <c r="B868" t="s">
        <v>120</v>
      </c>
      <c r="C868" s="39">
        <v>10085</v>
      </c>
      <c r="D868" s="104">
        <f>SUMIFS(HOLDS!I:I,HOLDS!C:C,B868)+SUMIFS(HOLDS!I:I,HOLDS!C:C,"CH.GR.MISET")</f>
        <v>0</v>
      </c>
      <c r="E868" t="s">
        <v>1</v>
      </c>
      <c r="F868" s="48">
        <f>VLOOKUP(B868,HOLDS!C:T,5,FALSE)</f>
        <v>219</v>
      </c>
      <c r="G868" s="104">
        <f>SUMIFS(HOLDS!I:I,HOLDS!C:C,B868)</f>
        <v>0</v>
      </c>
      <c r="H868" s="48">
        <f t="shared" si="61"/>
        <v>0</v>
      </c>
      <c r="I868" s="37">
        <f>INFO!$D$6</f>
        <v>0</v>
      </c>
      <c r="J868" s="37">
        <f>INFO!$D$7</f>
        <v>0</v>
      </c>
      <c r="K868" s="37">
        <f>INFO!$D$8</f>
        <v>0</v>
      </c>
      <c r="L868" s="37">
        <f>INFO!$D$9</f>
        <v>0</v>
      </c>
      <c r="M868" s="37">
        <f>INFO!$D$10</f>
        <v>0</v>
      </c>
      <c r="N868" s="37">
        <f>INFO!$D$11</f>
        <v>0</v>
      </c>
      <c r="O868" s="37">
        <f>INFO!$D$13</f>
        <v>0</v>
      </c>
      <c r="P868" s="37">
        <f>INFO!$D$14</f>
        <v>0</v>
      </c>
      <c r="Q868" s="37">
        <f>INFO!$D$15</f>
        <v>0</v>
      </c>
      <c r="R868" s="53">
        <f>INFO!$D$17</f>
        <v>0</v>
      </c>
      <c r="S868" s="37">
        <f>INFO!$D$18</f>
        <v>0</v>
      </c>
      <c r="T868" s="37">
        <f>INFO!$D$19</f>
        <v>0</v>
      </c>
      <c r="U868" s="37">
        <f>INFO!$D$22</f>
        <v>0</v>
      </c>
      <c r="V868" s="37">
        <f>INFO!$D$23</f>
        <v>0</v>
      </c>
      <c r="W868" s="37">
        <f>INFO!$D$24</f>
        <v>0</v>
      </c>
      <c r="X868" s="37">
        <f>INFO!$D$25</f>
        <v>0</v>
      </c>
      <c r="Y868" s="37">
        <f>INFO!$D$26</f>
        <v>0</v>
      </c>
      <c r="Z868" s="37">
        <f>INFO!$D$27</f>
        <v>0</v>
      </c>
      <c r="AA868" s="37">
        <f>INFO!$D$28</f>
        <v>0</v>
      </c>
      <c r="AB868" s="37">
        <f>INFO!$D$29</f>
        <v>0</v>
      </c>
      <c r="AC868" s="54">
        <f>INFO!$J$10</f>
        <v>3812.0250000000001</v>
      </c>
      <c r="AD868" s="37">
        <f>INFO!$J$9</f>
        <v>45.75</v>
      </c>
      <c r="AE868" s="37">
        <f t="shared" ref="AE868:AE896" si="62">IF($G$866&gt;0,10*$G$866/D868,0)</f>
        <v>0</v>
      </c>
    </row>
    <row r="869" spans="1:31">
      <c r="A869" t="s">
        <v>121</v>
      </c>
      <c r="B869" t="s">
        <v>122</v>
      </c>
      <c r="C869" s="39">
        <v>10085</v>
      </c>
      <c r="D869" s="104">
        <f>SUMIFS(HOLDS!I:I,HOLDS!C:C,B869)+SUMIFS(HOLDS!I:I,HOLDS!C:C,"CH.GR.MISET")</f>
        <v>0</v>
      </c>
      <c r="E869" t="s">
        <v>1</v>
      </c>
      <c r="F869" s="48">
        <f>VLOOKUP(B869,HOLDS!C:T,5,FALSE)</f>
        <v>229.5</v>
      </c>
      <c r="G869" s="104">
        <f>SUMIFS(HOLDS!I:I,HOLDS!C:C,B869)</f>
        <v>0</v>
      </c>
      <c r="H869" s="48">
        <f t="shared" si="61"/>
        <v>0</v>
      </c>
      <c r="I869" s="37">
        <f>INFO!$D$6</f>
        <v>0</v>
      </c>
      <c r="J869" s="37">
        <f>INFO!$D$7</f>
        <v>0</v>
      </c>
      <c r="K869" s="37">
        <f>INFO!$D$8</f>
        <v>0</v>
      </c>
      <c r="L869" s="37">
        <f>INFO!$D$9</f>
        <v>0</v>
      </c>
      <c r="M869" s="37">
        <f>INFO!$D$10</f>
        <v>0</v>
      </c>
      <c r="N869" s="37">
        <f>INFO!$D$11</f>
        <v>0</v>
      </c>
      <c r="O869" s="37">
        <f>INFO!$D$13</f>
        <v>0</v>
      </c>
      <c r="P869" s="37">
        <f>INFO!$D$14</f>
        <v>0</v>
      </c>
      <c r="Q869" s="37">
        <f>INFO!$D$15</f>
        <v>0</v>
      </c>
      <c r="R869" s="53">
        <f>INFO!$D$17</f>
        <v>0</v>
      </c>
      <c r="S869" s="37">
        <f>INFO!$D$18</f>
        <v>0</v>
      </c>
      <c r="T869" s="37">
        <f>INFO!$D$19</f>
        <v>0</v>
      </c>
      <c r="U869" s="37">
        <f>INFO!$D$22</f>
        <v>0</v>
      </c>
      <c r="V869" s="37">
        <f>INFO!$D$23</f>
        <v>0</v>
      </c>
      <c r="W869" s="37">
        <f>INFO!$D$24</f>
        <v>0</v>
      </c>
      <c r="X869" s="37">
        <f>INFO!$D$25</f>
        <v>0</v>
      </c>
      <c r="Y869" s="37">
        <f>INFO!$D$26</f>
        <v>0</v>
      </c>
      <c r="Z869" s="37">
        <f>INFO!$D$27</f>
        <v>0</v>
      </c>
      <c r="AA869" s="37">
        <f>INFO!$D$28</f>
        <v>0</v>
      </c>
      <c r="AB869" s="37">
        <f>INFO!$D$29</f>
        <v>0</v>
      </c>
      <c r="AC869" s="54">
        <f>INFO!$J$10</f>
        <v>3812.0250000000001</v>
      </c>
      <c r="AD869" s="37">
        <f>INFO!$J$9</f>
        <v>45.75</v>
      </c>
      <c r="AE869" s="37">
        <f t="shared" si="62"/>
        <v>0</v>
      </c>
    </row>
    <row r="870" spans="1:31">
      <c r="A870" t="s">
        <v>123</v>
      </c>
      <c r="B870" t="s">
        <v>124</v>
      </c>
      <c r="C870" s="39">
        <v>10085</v>
      </c>
      <c r="D870" s="104">
        <f>SUMIFS(HOLDS!I:I,HOLDS!C:C,B870)+SUMIFS(HOLDS!I:I,HOLDS!C:C,"CH.GR.MISET")</f>
        <v>0</v>
      </c>
      <c r="E870" t="s">
        <v>1</v>
      </c>
      <c r="F870" s="48">
        <f>VLOOKUP(B870,HOLDS!C:T,5,FALSE)</f>
        <v>151</v>
      </c>
      <c r="G870" s="104">
        <f>SUMIFS(HOLDS!I:I,HOLDS!C:C,B870)</f>
        <v>0</v>
      </c>
      <c r="H870" s="48">
        <f t="shared" si="61"/>
        <v>0</v>
      </c>
      <c r="I870" s="37">
        <f>INFO!$D$6</f>
        <v>0</v>
      </c>
      <c r="J870" s="37">
        <f>INFO!$D$7</f>
        <v>0</v>
      </c>
      <c r="K870" s="37">
        <f>INFO!$D$8</f>
        <v>0</v>
      </c>
      <c r="L870" s="37">
        <f>INFO!$D$9</f>
        <v>0</v>
      </c>
      <c r="M870" s="37">
        <f>INFO!$D$10</f>
        <v>0</v>
      </c>
      <c r="N870" s="37">
        <f>INFO!$D$11</f>
        <v>0</v>
      </c>
      <c r="O870" s="37">
        <f>INFO!$D$13</f>
        <v>0</v>
      </c>
      <c r="P870" s="37">
        <f>INFO!$D$14</f>
        <v>0</v>
      </c>
      <c r="Q870" s="37">
        <f>INFO!$D$15</f>
        <v>0</v>
      </c>
      <c r="R870" s="53">
        <f>INFO!$D$17</f>
        <v>0</v>
      </c>
      <c r="S870" s="37">
        <f>INFO!$D$18</f>
        <v>0</v>
      </c>
      <c r="T870" s="37">
        <f>INFO!$D$19</f>
        <v>0</v>
      </c>
      <c r="U870" s="37">
        <f>INFO!$D$22</f>
        <v>0</v>
      </c>
      <c r="V870" s="37">
        <f>INFO!$D$23</f>
        <v>0</v>
      </c>
      <c r="W870" s="37">
        <f>INFO!$D$24</f>
        <v>0</v>
      </c>
      <c r="X870" s="37">
        <f>INFO!$D$25</f>
        <v>0</v>
      </c>
      <c r="Y870" s="37">
        <f>INFO!$D$26</f>
        <v>0</v>
      </c>
      <c r="Z870" s="37">
        <f>INFO!$D$27</f>
        <v>0</v>
      </c>
      <c r="AA870" s="37">
        <f>INFO!$D$28</f>
        <v>0</v>
      </c>
      <c r="AB870" s="37">
        <f>INFO!$D$29</f>
        <v>0</v>
      </c>
      <c r="AC870" s="54">
        <f>INFO!$J$10</f>
        <v>3812.0250000000001</v>
      </c>
      <c r="AD870" s="37">
        <f>INFO!$J$9</f>
        <v>45.75</v>
      </c>
      <c r="AE870" s="37">
        <f t="shared" si="62"/>
        <v>0</v>
      </c>
    </row>
    <row r="871" spans="1:31">
      <c r="A871" t="s">
        <v>125</v>
      </c>
      <c r="B871" t="s">
        <v>126</v>
      </c>
      <c r="C871" s="39">
        <v>10085</v>
      </c>
      <c r="D871" s="104">
        <f>SUMIFS(HOLDS!I:I,HOLDS!C:C,B871)+SUMIFS(HOLDS!I:I,HOLDS!C:C,"CH.GR.MISET")</f>
        <v>0</v>
      </c>
      <c r="E871" t="s">
        <v>1</v>
      </c>
      <c r="F871" s="48">
        <f>VLOOKUP(B871,HOLDS!C:T,5,FALSE)</f>
        <v>210</v>
      </c>
      <c r="G871" s="104">
        <f>SUMIFS(HOLDS!I:I,HOLDS!C:C,B871)</f>
        <v>0</v>
      </c>
      <c r="H871" s="48">
        <f t="shared" si="61"/>
        <v>0</v>
      </c>
      <c r="I871" s="37">
        <f>INFO!$D$6</f>
        <v>0</v>
      </c>
      <c r="J871" s="37">
        <f>INFO!$D$7</f>
        <v>0</v>
      </c>
      <c r="K871" s="37">
        <f>INFO!$D$8</f>
        <v>0</v>
      </c>
      <c r="L871" s="37">
        <f>INFO!$D$9</f>
        <v>0</v>
      </c>
      <c r="M871" s="37">
        <f>INFO!$D$10</f>
        <v>0</v>
      </c>
      <c r="N871" s="37">
        <f>INFO!$D$11</f>
        <v>0</v>
      </c>
      <c r="O871" s="37">
        <f>INFO!$D$13</f>
        <v>0</v>
      </c>
      <c r="P871" s="37">
        <f>INFO!$D$14</f>
        <v>0</v>
      </c>
      <c r="Q871" s="37">
        <f>INFO!$D$15</f>
        <v>0</v>
      </c>
      <c r="R871" s="53">
        <f>INFO!$D$17</f>
        <v>0</v>
      </c>
      <c r="S871" s="37">
        <f>INFO!$D$18</f>
        <v>0</v>
      </c>
      <c r="T871" s="37">
        <f>INFO!$D$19</f>
        <v>0</v>
      </c>
      <c r="U871" s="37">
        <f>INFO!$D$22</f>
        <v>0</v>
      </c>
      <c r="V871" s="37">
        <f>INFO!$D$23</f>
        <v>0</v>
      </c>
      <c r="W871" s="37">
        <f>INFO!$D$24</f>
        <v>0</v>
      </c>
      <c r="X871" s="37">
        <f>INFO!$D$25</f>
        <v>0</v>
      </c>
      <c r="Y871" s="37">
        <f>INFO!$D$26</f>
        <v>0</v>
      </c>
      <c r="Z871" s="37">
        <f>INFO!$D$27</f>
        <v>0</v>
      </c>
      <c r="AA871" s="37">
        <f>INFO!$D$28</f>
        <v>0</v>
      </c>
      <c r="AB871" s="37">
        <f>INFO!$D$29</f>
        <v>0</v>
      </c>
      <c r="AC871" s="54">
        <f>INFO!$J$10</f>
        <v>3812.0250000000001</v>
      </c>
      <c r="AD871" s="37">
        <f>INFO!$J$9</f>
        <v>45.75</v>
      </c>
      <c r="AE871" s="37">
        <f t="shared" si="62"/>
        <v>0</v>
      </c>
    </row>
    <row r="872" spans="1:31">
      <c r="A872" t="s">
        <v>127</v>
      </c>
      <c r="B872" t="s">
        <v>128</v>
      </c>
      <c r="C872" s="39">
        <v>10085</v>
      </c>
      <c r="D872" s="104">
        <f>SUMIFS(HOLDS!I:I,HOLDS!C:C,B872)+SUMIFS(HOLDS!I:I,HOLDS!C:C,"CH.GR.MISET")</f>
        <v>0</v>
      </c>
      <c r="E872" t="s">
        <v>1</v>
      </c>
      <c r="F872" s="48">
        <f>VLOOKUP(B872,HOLDS!C:T,5,FALSE)</f>
        <v>215</v>
      </c>
      <c r="G872" s="104">
        <f>SUMIFS(HOLDS!I:I,HOLDS!C:C,B872)</f>
        <v>0</v>
      </c>
      <c r="H872" s="48">
        <f t="shared" si="61"/>
        <v>0</v>
      </c>
      <c r="I872" s="37">
        <f>INFO!$D$6</f>
        <v>0</v>
      </c>
      <c r="J872" s="37">
        <f>INFO!$D$7</f>
        <v>0</v>
      </c>
      <c r="K872" s="37">
        <f>INFO!$D$8</f>
        <v>0</v>
      </c>
      <c r="L872" s="37">
        <f>INFO!$D$9</f>
        <v>0</v>
      </c>
      <c r="M872" s="37">
        <f>INFO!$D$10</f>
        <v>0</v>
      </c>
      <c r="N872" s="37">
        <f>INFO!$D$11</f>
        <v>0</v>
      </c>
      <c r="O872" s="37">
        <f>INFO!$D$13</f>
        <v>0</v>
      </c>
      <c r="P872" s="37">
        <f>INFO!$D$14</f>
        <v>0</v>
      </c>
      <c r="Q872" s="37">
        <f>INFO!$D$15</f>
        <v>0</v>
      </c>
      <c r="R872" s="53">
        <f>INFO!$D$17</f>
        <v>0</v>
      </c>
      <c r="S872" s="37">
        <f>INFO!$D$18</f>
        <v>0</v>
      </c>
      <c r="T872" s="37">
        <f>INFO!$D$19</f>
        <v>0</v>
      </c>
      <c r="U872" s="37">
        <f>INFO!$D$22</f>
        <v>0</v>
      </c>
      <c r="V872" s="37">
        <f>INFO!$D$23</f>
        <v>0</v>
      </c>
      <c r="W872" s="37">
        <f>INFO!$D$24</f>
        <v>0</v>
      </c>
      <c r="X872" s="37">
        <f>INFO!$D$25</f>
        <v>0</v>
      </c>
      <c r="Y872" s="37">
        <f>INFO!$D$26</f>
        <v>0</v>
      </c>
      <c r="Z872" s="37">
        <f>INFO!$D$27</f>
        <v>0</v>
      </c>
      <c r="AA872" s="37">
        <f>INFO!$D$28</f>
        <v>0</v>
      </c>
      <c r="AB872" s="37">
        <f>INFO!$D$29</f>
        <v>0</v>
      </c>
      <c r="AC872" s="54">
        <f>INFO!$J$10</f>
        <v>3812.0250000000001</v>
      </c>
      <c r="AD872" s="37">
        <f>INFO!$J$9</f>
        <v>45.75</v>
      </c>
      <c r="AE872" s="37">
        <f t="shared" si="62"/>
        <v>0</v>
      </c>
    </row>
    <row r="873" spans="1:31">
      <c r="A873" t="s">
        <v>129</v>
      </c>
      <c r="B873" t="s">
        <v>130</v>
      </c>
      <c r="C873" s="39">
        <v>10085</v>
      </c>
      <c r="D873" s="104">
        <f>SUMIFS(HOLDS!I:I,HOLDS!C:C,B873)+SUMIFS(HOLDS!I:I,HOLDS!C:C,"CH.GR.MISET")</f>
        <v>0</v>
      </c>
      <c r="E873" t="s">
        <v>1</v>
      </c>
      <c r="F873" s="48">
        <f>VLOOKUP(B873,HOLDS!C:T,5,FALSE)</f>
        <v>159</v>
      </c>
      <c r="G873" s="104">
        <f>SUMIFS(HOLDS!I:I,HOLDS!C:C,B873)</f>
        <v>0</v>
      </c>
      <c r="H873" s="48">
        <f t="shared" si="61"/>
        <v>0</v>
      </c>
      <c r="I873" s="37">
        <f>INFO!$D$6</f>
        <v>0</v>
      </c>
      <c r="J873" s="37">
        <f>INFO!$D$7</f>
        <v>0</v>
      </c>
      <c r="K873" s="37">
        <f>INFO!$D$8</f>
        <v>0</v>
      </c>
      <c r="L873" s="37">
        <f>INFO!$D$9</f>
        <v>0</v>
      </c>
      <c r="M873" s="37">
        <f>INFO!$D$10</f>
        <v>0</v>
      </c>
      <c r="N873" s="37">
        <f>INFO!$D$11</f>
        <v>0</v>
      </c>
      <c r="O873" s="37">
        <f>INFO!$D$13</f>
        <v>0</v>
      </c>
      <c r="P873" s="37">
        <f>INFO!$D$14</f>
        <v>0</v>
      </c>
      <c r="Q873" s="37">
        <f>INFO!$D$15</f>
        <v>0</v>
      </c>
      <c r="R873" s="53">
        <f>INFO!$D$17</f>
        <v>0</v>
      </c>
      <c r="S873" s="37">
        <f>INFO!$D$18</f>
        <v>0</v>
      </c>
      <c r="T873" s="37">
        <f>INFO!$D$19</f>
        <v>0</v>
      </c>
      <c r="U873" s="37">
        <f>INFO!$D$22</f>
        <v>0</v>
      </c>
      <c r="V873" s="37">
        <f>INFO!$D$23</f>
        <v>0</v>
      </c>
      <c r="W873" s="37">
        <f>INFO!$D$24</f>
        <v>0</v>
      </c>
      <c r="X873" s="37">
        <f>INFO!$D$25</f>
        <v>0</v>
      </c>
      <c r="Y873" s="37">
        <f>INFO!$D$26</f>
        <v>0</v>
      </c>
      <c r="Z873" s="37">
        <f>INFO!$D$27</f>
        <v>0</v>
      </c>
      <c r="AA873" s="37">
        <f>INFO!$D$28</f>
        <v>0</v>
      </c>
      <c r="AB873" s="37">
        <f>INFO!$D$29</f>
        <v>0</v>
      </c>
      <c r="AC873" s="54">
        <f>INFO!$J$10</f>
        <v>3812.0250000000001</v>
      </c>
      <c r="AD873" s="37">
        <f>INFO!$J$9</f>
        <v>45.75</v>
      </c>
      <c r="AE873" s="37">
        <f t="shared" si="62"/>
        <v>0</v>
      </c>
    </row>
    <row r="874" spans="1:31">
      <c r="A874" t="s">
        <v>131</v>
      </c>
      <c r="B874" t="s">
        <v>132</v>
      </c>
      <c r="C874" s="39">
        <v>10085</v>
      </c>
      <c r="D874" s="104">
        <f>SUMIFS(HOLDS!I:I,HOLDS!C:C,B874)+SUMIFS(HOLDS!I:I,HOLDS!C:C,"CH.GR.MISET")</f>
        <v>0</v>
      </c>
      <c r="E874" t="s">
        <v>1</v>
      </c>
      <c r="F874" s="48">
        <f>VLOOKUP(B874,HOLDS!C:T,5,FALSE)</f>
        <v>126.5</v>
      </c>
      <c r="G874" s="104">
        <f>SUMIFS(HOLDS!I:I,HOLDS!C:C,B874)</f>
        <v>0</v>
      </c>
      <c r="H874" s="48">
        <f t="shared" si="61"/>
        <v>0</v>
      </c>
      <c r="I874" s="37">
        <f>INFO!$D$6</f>
        <v>0</v>
      </c>
      <c r="J874" s="37">
        <f>INFO!$D$7</f>
        <v>0</v>
      </c>
      <c r="K874" s="37">
        <f>INFO!$D$8</f>
        <v>0</v>
      </c>
      <c r="L874" s="37">
        <f>INFO!$D$9</f>
        <v>0</v>
      </c>
      <c r="M874" s="37">
        <f>INFO!$D$10</f>
        <v>0</v>
      </c>
      <c r="N874" s="37">
        <f>INFO!$D$11</f>
        <v>0</v>
      </c>
      <c r="O874" s="37">
        <f>INFO!$D$13</f>
        <v>0</v>
      </c>
      <c r="P874" s="37">
        <f>INFO!$D$14</f>
        <v>0</v>
      </c>
      <c r="Q874" s="37">
        <f>INFO!$D$15</f>
        <v>0</v>
      </c>
      <c r="R874" s="53">
        <f>INFO!$D$17</f>
        <v>0</v>
      </c>
      <c r="S874" s="37">
        <f>INFO!$D$18</f>
        <v>0</v>
      </c>
      <c r="T874" s="37">
        <f>INFO!$D$19</f>
        <v>0</v>
      </c>
      <c r="U874" s="37">
        <f>INFO!$D$22</f>
        <v>0</v>
      </c>
      <c r="V874" s="37">
        <f>INFO!$D$23</f>
        <v>0</v>
      </c>
      <c r="W874" s="37">
        <f>INFO!$D$24</f>
        <v>0</v>
      </c>
      <c r="X874" s="37">
        <f>INFO!$D$25</f>
        <v>0</v>
      </c>
      <c r="Y874" s="37">
        <f>INFO!$D$26</f>
        <v>0</v>
      </c>
      <c r="Z874" s="37">
        <f>INFO!$D$27</f>
        <v>0</v>
      </c>
      <c r="AA874" s="37">
        <f>INFO!$D$28</f>
        <v>0</v>
      </c>
      <c r="AB874" s="37">
        <f>INFO!$D$29</f>
        <v>0</v>
      </c>
      <c r="AC874" s="54">
        <f>INFO!$J$10</f>
        <v>3812.0250000000001</v>
      </c>
      <c r="AD874" s="37">
        <f>INFO!$J$9</f>
        <v>45.75</v>
      </c>
      <c r="AE874" s="37">
        <f t="shared" si="62"/>
        <v>0</v>
      </c>
    </row>
    <row r="875" spans="1:31">
      <c r="A875" t="s">
        <v>133</v>
      </c>
      <c r="B875" t="s">
        <v>134</v>
      </c>
      <c r="C875" s="39">
        <v>10085</v>
      </c>
      <c r="D875" s="104">
        <f>SUMIFS(HOLDS!I:I,HOLDS!C:C,B875)+SUMIFS(HOLDS!I:I,HOLDS!C:C,"CH.GR.MISET")</f>
        <v>0</v>
      </c>
      <c r="E875" t="s">
        <v>1</v>
      </c>
      <c r="F875" s="48">
        <f>VLOOKUP(B875,HOLDS!C:T,5,FALSE)</f>
        <v>124</v>
      </c>
      <c r="G875" s="104">
        <f>SUMIFS(HOLDS!I:I,HOLDS!C:C,B875)</f>
        <v>0</v>
      </c>
      <c r="H875" s="48">
        <f t="shared" si="61"/>
        <v>0</v>
      </c>
      <c r="I875" s="37">
        <f>INFO!$D$6</f>
        <v>0</v>
      </c>
      <c r="J875" s="37">
        <f>INFO!$D$7</f>
        <v>0</v>
      </c>
      <c r="K875" s="37">
        <f>INFO!$D$8</f>
        <v>0</v>
      </c>
      <c r="L875" s="37">
        <f>INFO!$D$9</f>
        <v>0</v>
      </c>
      <c r="M875" s="37">
        <f>INFO!$D$10</f>
        <v>0</v>
      </c>
      <c r="N875" s="37">
        <f>INFO!$D$11</f>
        <v>0</v>
      </c>
      <c r="O875" s="37">
        <f>INFO!$D$13</f>
        <v>0</v>
      </c>
      <c r="P875" s="37">
        <f>INFO!$D$14</f>
        <v>0</v>
      </c>
      <c r="Q875" s="37">
        <f>INFO!$D$15</f>
        <v>0</v>
      </c>
      <c r="R875" s="53">
        <f>INFO!$D$17</f>
        <v>0</v>
      </c>
      <c r="S875" s="37">
        <f>INFO!$D$18</f>
        <v>0</v>
      </c>
      <c r="T875" s="37">
        <f>INFO!$D$19</f>
        <v>0</v>
      </c>
      <c r="U875" s="37">
        <f>INFO!$D$22</f>
        <v>0</v>
      </c>
      <c r="V875" s="37">
        <f>INFO!$D$23</f>
        <v>0</v>
      </c>
      <c r="W875" s="37">
        <f>INFO!$D$24</f>
        <v>0</v>
      </c>
      <c r="X875" s="37">
        <f>INFO!$D$25</f>
        <v>0</v>
      </c>
      <c r="Y875" s="37">
        <f>INFO!$D$26</f>
        <v>0</v>
      </c>
      <c r="Z875" s="37">
        <f>INFO!$D$27</f>
        <v>0</v>
      </c>
      <c r="AA875" s="37">
        <f>INFO!$D$28</f>
        <v>0</v>
      </c>
      <c r="AB875" s="37">
        <f>INFO!$D$29</f>
        <v>0</v>
      </c>
      <c r="AC875" s="54">
        <f>INFO!$J$10</f>
        <v>3812.0250000000001</v>
      </c>
      <c r="AD875" s="37">
        <f>INFO!$J$9</f>
        <v>45.75</v>
      </c>
      <c r="AE875" s="37">
        <f t="shared" si="62"/>
        <v>0</v>
      </c>
    </row>
    <row r="876" spans="1:31">
      <c r="A876" t="s">
        <v>135</v>
      </c>
      <c r="B876" t="s">
        <v>136</v>
      </c>
      <c r="C876" s="39">
        <v>10085</v>
      </c>
      <c r="D876" s="104">
        <f>SUMIFS(HOLDS!I:I,HOLDS!C:C,B876)+SUMIFS(HOLDS!I:I,HOLDS!C:C,"CH.GR.MISET")</f>
        <v>0</v>
      </c>
      <c r="E876" t="s">
        <v>1</v>
      </c>
      <c r="F876" s="48">
        <f>VLOOKUP(B876,HOLDS!C:T,5,FALSE)</f>
        <v>157.5</v>
      </c>
      <c r="G876" s="104">
        <f>SUMIFS(HOLDS!I:I,HOLDS!C:C,B876)</f>
        <v>0</v>
      </c>
      <c r="H876" s="48">
        <f t="shared" si="61"/>
        <v>0</v>
      </c>
      <c r="I876" s="37">
        <f>INFO!$D$6</f>
        <v>0</v>
      </c>
      <c r="J876" s="37">
        <f>INFO!$D$7</f>
        <v>0</v>
      </c>
      <c r="K876" s="37">
        <f>INFO!$D$8</f>
        <v>0</v>
      </c>
      <c r="L876" s="37">
        <f>INFO!$D$9</f>
        <v>0</v>
      </c>
      <c r="M876" s="37">
        <f>INFO!$D$10</f>
        <v>0</v>
      </c>
      <c r="N876" s="37">
        <f>INFO!$D$11</f>
        <v>0</v>
      </c>
      <c r="O876" s="37">
        <f>INFO!$D$13</f>
        <v>0</v>
      </c>
      <c r="P876" s="37">
        <f>INFO!$D$14</f>
        <v>0</v>
      </c>
      <c r="Q876" s="37">
        <f>INFO!$D$15</f>
        <v>0</v>
      </c>
      <c r="R876" s="53">
        <f>INFO!$D$17</f>
        <v>0</v>
      </c>
      <c r="S876" s="37">
        <f>INFO!$D$18</f>
        <v>0</v>
      </c>
      <c r="T876" s="37">
        <f>INFO!$D$19</f>
        <v>0</v>
      </c>
      <c r="U876" s="37">
        <f>INFO!$D$22</f>
        <v>0</v>
      </c>
      <c r="V876" s="37">
        <f>INFO!$D$23</f>
        <v>0</v>
      </c>
      <c r="W876" s="37">
        <f>INFO!$D$24</f>
        <v>0</v>
      </c>
      <c r="X876" s="37">
        <f>INFO!$D$25</f>
        <v>0</v>
      </c>
      <c r="Y876" s="37">
        <f>INFO!$D$26</f>
        <v>0</v>
      </c>
      <c r="Z876" s="37">
        <f>INFO!$D$27</f>
        <v>0</v>
      </c>
      <c r="AA876" s="37">
        <f>INFO!$D$28</f>
        <v>0</v>
      </c>
      <c r="AB876" s="37">
        <f>INFO!$D$29</f>
        <v>0</v>
      </c>
      <c r="AC876" s="54">
        <f>INFO!$J$10</f>
        <v>3812.0250000000001</v>
      </c>
      <c r="AD876" s="37">
        <f>INFO!$J$9</f>
        <v>45.75</v>
      </c>
      <c r="AE876" s="37">
        <f t="shared" si="62"/>
        <v>0</v>
      </c>
    </row>
    <row r="877" spans="1:31">
      <c r="A877" t="s">
        <v>137</v>
      </c>
      <c r="B877" t="s">
        <v>138</v>
      </c>
      <c r="C877" s="39">
        <v>10085</v>
      </c>
      <c r="D877" s="104">
        <f>SUMIFS(HOLDS!I:I,HOLDS!C:C,B877)+SUMIFS(HOLDS!I:I,HOLDS!C:C,"CH.GR.MISET")</f>
        <v>0</v>
      </c>
      <c r="E877" t="s">
        <v>1</v>
      </c>
      <c r="F877" s="48">
        <f>VLOOKUP(B877,HOLDS!C:T,5,FALSE)</f>
        <v>159.5</v>
      </c>
      <c r="G877" s="104">
        <f>SUMIFS(HOLDS!I:I,HOLDS!C:C,B877)</f>
        <v>0</v>
      </c>
      <c r="H877" s="48">
        <f t="shared" si="61"/>
        <v>0</v>
      </c>
      <c r="I877" s="37">
        <f>INFO!$D$6</f>
        <v>0</v>
      </c>
      <c r="J877" s="37">
        <f>INFO!$D$7</f>
        <v>0</v>
      </c>
      <c r="K877" s="37">
        <f>INFO!$D$8</f>
        <v>0</v>
      </c>
      <c r="L877" s="37">
        <f>INFO!$D$9</f>
        <v>0</v>
      </c>
      <c r="M877" s="37">
        <f>INFO!$D$10</f>
        <v>0</v>
      </c>
      <c r="N877" s="37">
        <f>INFO!$D$11</f>
        <v>0</v>
      </c>
      <c r="O877" s="37">
        <f>INFO!$D$13</f>
        <v>0</v>
      </c>
      <c r="P877" s="37">
        <f>INFO!$D$14</f>
        <v>0</v>
      </c>
      <c r="Q877" s="37">
        <f>INFO!$D$15</f>
        <v>0</v>
      </c>
      <c r="R877" s="53">
        <f>INFO!$D$17</f>
        <v>0</v>
      </c>
      <c r="S877" s="37">
        <f>INFO!$D$18</f>
        <v>0</v>
      </c>
      <c r="T877" s="37">
        <f>INFO!$D$19</f>
        <v>0</v>
      </c>
      <c r="U877" s="37">
        <f>INFO!$D$22</f>
        <v>0</v>
      </c>
      <c r="V877" s="37">
        <f>INFO!$D$23</f>
        <v>0</v>
      </c>
      <c r="W877" s="37">
        <f>INFO!$D$24</f>
        <v>0</v>
      </c>
      <c r="X877" s="37">
        <f>INFO!$D$25</f>
        <v>0</v>
      </c>
      <c r="Y877" s="37">
        <f>INFO!$D$26</f>
        <v>0</v>
      </c>
      <c r="Z877" s="37">
        <f>INFO!$D$27</f>
        <v>0</v>
      </c>
      <c r="AA877" s="37">
        <f>INFO!$D$28</f>
        <v>0</v>
      </c>
      <c r="AB877" s="37">
        <f>INFO!$D$29</f>
        <v>0</v>
      </c>
      <c r="AC877" s="54">
        <f>INFO!$J$10</f>
        <v>3812.0250000000001</v>
      </c>
      <c r="AD877" s="37">
        <f>INFO!$J$9</f>
        <v>45.75</v>
      </c>
      <c r="AE877" s="37">
        <f t="shared" si="62"/>
        <v>0</v>
      </c>
    </row>
    <row r="878" spans="1:31">
      <c r="A878" t="s">
        <v>140</v>
      </c>
      <c r="B878" t="s">
        <v>141</v>
      </c>
      <c r="C878" s="39">
        <v>10085</v>
      </c>
      <c r="D878" s="104">
        <f>SUMIFS(HOLDS!I:I,HOLDS!C:C,B878)+SUMIFS(HOLDS!I:I,HOLDS!C:C,"CH.GR.MISET")</f>
        <v>0</v>
      </c>
      <c r="E878" t="s">
        <v>1</v>
      </c>
      <c r="F878" s="48">
        <f>VLOOKUP(B878,HOLDS!C:T,5,FALSE)</f>
        <v>156</v>
      </c>
      <c r="G878" s="104">
        <f>SUMIFS(HOLDS!I:I,HOLDS!C:C,B878)</f>
        <v>0</v>
      </c>
      <c r="H878" s="48">
        <f t="shared" si="61"/>
        <v>0</v>
      </c>
      <c r="I878" s="37">
        <f>INFO!$D$6</f>
        <v>0</v>
      </c>
      <c r="J878" s="37">
        <f>INFO!$D$7</f>
        <v>0</v>
      </c>
      <c r="K878" s="37">
        <f>INFO!$D$8</f>
        <v>0</v>
      </c>
      <c r="L878" s="37">
        <f>INFO!$D$9</f>
        <v>0</v>
      </c>
      <c r="M878" s="37">
        <f>INFO!$D$10</f>
        <v>0</v>
      </c>
      <c r="N878" s="37">
        <f>INFO!$D$11</f>
        <v>0</v>
      </c>
      <c r="O878" s="37">
        <f>INFO!$D$13</f>
        <v>0</v>
      </c>
      <c r="P878" s="37">
        <f>INFO!$D$14</f>
        <v>0</v>
      </c>
      <c r="Q878" s="37">
        <f>INFO!$D$15</f>
        <v>0</v>
      </c>
      <c r="R878" s="53">
        <f>INFO!$D$17</f>
        <v>0</v>
      </c>
      <c r="S878" s="37">
        <f>INFO!$D$18</f>
        <v>0</v>
      </c>
      <c r="T878" s="37">
        <f>INFO!$D$19</f>
        <v>0</v>
      </c>
      <c r="U878" s="37">
        <f>INFO!$D$22</f>
        <v>0</v>
      </c>
      <c r="V878" s="37">
        <f>INFO!$D$23</f>
        <v>0</v>
      </c>
      <c r="W878" s="37">
        <f>INFO!$D$24</f>
        <v>0</v>
      </c>
      <c r="X878" s="37">
        <f>INFO!$D$25</f>
        <v>0</v>
      </c>
      <c r="Y878" s="37">
        <f>INFO!$D$26</f>
        <v>0</v>
      </c>
      <c r="Z878" s="37">
        <f>INFO!$D$27</f>
        <v>0</v>
      </c>
      <c r="AA878" s="37">
        <f>INFO!$D$28</f>
        <v>0</v>
      </c>
      <c r="AB878" s="37">
        <f>INFO!$D$29</f>
        <v>0</v>
      </c>
      <c r="AC878" s="54">
        <f>INFO!$J$10</f>
        <v>3812.0250000000001</v>
      </c>
      <c r="AD878" s="37">
        <f>INFO!$J$9</f>
        <v>45.75</v>
      </c>
      <c r="AE878" s="37">
        <f t="shared" si="62"/>
        <v>0</v>
      </c>
    </row>
    <row r="879" spans="1:31">
      <c r="A879" t="s">
        <v>142</v>
      </c>
      <c r="B879" t="s">
        <v>143</v>
      </c>
      <c r="C879" s="39">
        <v>10085</v>
      </c>
      <c r="D879" s="104">
        <f>SUMIFS(HOLDS!I:I,HOLDS!C:C,B879)+SUMIFS(HOLDS!I:I,HOLDS!C:C,"CH.GR.MISET")</f>
        <v>0</v>
      </c>
      <c r="E879" t="s">
        <v>1</v>
      </c>
      <c r="F879" s="48">
        <f>VLOOKUP(B879,HOLDS!C:T,5,FALSE)</f>
        <v>189.5</v>
      </c>
      <c r="G879" s="104">
        <f>SUMIFS(HOLDS!I:I,HOLDS!C:C,B879)</f>
        <v>0</v>
      </c>
      <c r="H879" s="48">
        <f t="shared" si="61"/>
        <v>0</v>
      </c>
      <c r="I879" s="37">
        <f>INFO!$D$6</f>
        <v>0</v>
      </c>
      <c r="J879" s="37">
        <f>INFO!$D$7</f>
        <v>0</v>
      </c>
      <c r="K879" s="37">
        <f>INFO!$D$8</f>
        <v>0</v>
      </c>
      <c r="L879" s="37">
        <f>INFO!$D$9</f>
        <v>0</v>
      </c>
      <c r="M879" s="37">
        <f>INFO!$D$10</f>
        <v>0</v>
      </c>
      <c r="N879" s="37">
        <f>INFO!$D$11</f>
        <v>0</v>
      </c>
      <c r="O879" s="37">
        <f>INFO!$D$13</f>
        <v>0</v>
      </c>
      <c r="P879" s="37">
        <f>INFO!$D$14</f>
        <v>0</v>
      </c>
      <c r="Q879" s="37">
        <f>INFO!$D$15</f>
        <v>0</v>
      </c>
      <c r="R879" s="53">
        <f>INFO!$D$17</f>
        <v>0</v>
      </c>
      <c r="S879" s="37">
        <f>INFO!$D$18</f>
        <v>0</v>
      </c>
      <c r="T879" s="37">
        <f>INFO!$D$19</f>
        <v>0</v>
      </c>
      <c r="U879" s="37">
        <f>INFO!$D$22</f>
        <v>0</v>
      </c>
      <c r="V879" s="37">
        <f>INFO!$D$23</f>
        <v>0</v>
      </c>
      <c r="W879" s="37">
        <f>INFO!$D$24</f>
        <v>0</v>
      </c>
      <c r="X879" s="37">
        <f>INFO!$D$25</f>
        <v>0</v>
      </c>
      <c r="Y879" s="37">
        <f>INFO!$D$26</f>
        <v>0</v>
      </c>
      <c r="Z879" s="37">
        <f>INFO!$D$27</f>
        <v>0</v>
      </c>
      <c r="AA879" s="37">
        <f>INFO!$D$28</f>
        <v>0</v>
      </c>
      <c r="AB879" s="37">
        <f>INFO!$D$29</f>
        <v>0</v>
      </c>
      <c r="AC879" s="54">
        <f>INFO!$J$10</f>
        <v>3812.0250000000001</v>
      </c>
      <c r="AD879" s="37">
        <f>INFO!$J$9</f>
        <v>45.75</v>
      </c>
      <c r="AE879" s="37">
        <f t="shared" si="62"/>
        <v>0</v>
      </c>
    </row>
    <row r="880" spans="1:31">
      <c r="A880" t="s">
        <v>144</v>
      </c>
      <c r="B880" t="s">
        <v>145</v>
      </c>
      <c r="C880" s="39">
        <v>10085</v>
      </c>
      <c r="D880" s="104">
        <f>SUMIFS(HOLDS!I:I,HOLDS!C:C,B880)+SUMIFS(HOLDS!I:I,HOLDS!C:C,"CH.GR.MISET")</f>
        <v>0</v>
      </c>
      <c r="E880" t="s">
        <v>1</v>
      </c>
      <c r="F880" s="48">
        <f>VLOOKUP(B880,HOLDS!C:T,5,FALSE)</f>
        <v>138</v>
      </c>
      <c r="G880" s="104">
        <f>SUMIFS(HOLDS!I:I,HOLDS!C:C,B880)</f>
        <v>0</v>
      </c>
      <c r="H880" s="48">
        <f t="shared" si="61"/>
        <v>0</v>
      </c>
      <c r="I880" s="37">
        <f>INFO!$D$6</f>
        <v>0</v>
      </c>
      <c r="J880" s="37">
        <f>INFO!$D$7</f>
        <v>0</v>
      </c>
      <c r="K880" s="37">
        <f>INFO!$D$8</f>
        <v>0</v>
      </c>
      <c r="L880" s="37">
        <f>INFO!$D$9</f>
        <v>0</v>
      </c>
      <c r="M880" s="37">
        <f>INFO!$D$10</f>
        <v>0</v>
      </c>
      <c r="N880" s="37">
        <f>INFO!$D$11</f>
        <v>0</v>
      </c>
      <c r="O880" s="37">
        <f>INFO!$D$13</f>
        <v>0</v>
      </c>
      <c r="P880" s="37">
        <f>INFO!$D$14</f>
        <v>0</v>
      </c>
      <c r="Q880" s="37">
        <f>INFO!$D$15</f>
        <v>0</v>
      </c>
      <c r="R880" s="53">
        <f>INFO!$D$17</f>
        <v>0</v>
      </c>
      <c r="S880" s="37">
        <f>INFO!$D$18</f>
        <v>0</v>
      </c>
      <c r="T880" s="37">
        <f>INFO!$D$19</f>
        <v>0</v>
      </c>
      <c r="U880" s="37">
        <f>INFO!$D$22</f>
        <v>0</v>
      </c>
      <c r="V880" s="37">
        <f>INFO!$D$23</f>
        <v>0</v>
      </c>
      <c r="W880" s="37">
        <f>INFO!$D$24</f>
        <v>0</v>
      </c>
      <c r="X880" s="37">
        <f>INFO!$D$25</f>
        <v>0</v>
      </c>
      <c r="Y880" s="37">
        <f>INFO!$D$26</f>
        <v>0</v>
      </c>
      <c r="Z880" s="37">
        <f>INFO!$D$27</f>
        <v>0</v>
      </c>
      <c r="AA880" s="37">
        <f>INFO!$D$28</f>
        <v>0</v>
      </c>
      <c r="AB880" s="37">
        <f>INFO!$D$29</f>
        <v>0</v>
      </c>
      <c r="AC880" s="54">
        <f>INFO!$J$10</f>
        <v>3812.0250000000001</v>
      </c>
      <c r="AD880" s="37">
        <f>INFO!$J$9</f>
        <v>45.75</v>
      </c>
      <c r="AE880" s="37">
        <f t="shared" si="62"/>
        <v>0</v>
      </c>
    </row>
    <row r="881" spans="1:31">
      <c r="A881" t="s">
        <v>146</v>
      </c>
      <c r="B881" t="s">
        <v>147</v>
      </c>
      <c r="C881" s="39">
        <v>10085</v>
      </c>
      <c r="D881" s="104">
        <f>SUMIFS(HOLDS!I:I,HOLDS!C:C,B881)+SUMIFS(HOLDS!I:I,HOLDS!C:C,"CH.GR.MISET")</f>
        <v>0</v>
      </c>
      <c r="E881" t="s">
        <v>1</v>
      </c>
      <c r="F881" s="48">
        <f>VLOOKUP(B881,HOLDS!C:T,5,FALSE)</f>
        <v>131.5</v>
      </c>
      <c r="G881" s="104">
        <f>SUMIFS(HOLDS!I:I,HOLDS!C:C,B881)</f>
        <v>0</v>
      </c>
      <c r="H881" s="48">
        <f t="shared" si="61"/>
        <v>0</v>
      </c>
      <c r="I881" s="37">
        <f>INFO!$D$6</f>
        <v>0</v>
      </c>
      <c r="J881" s="37">
        <f>INFO!$D$7</f>
        <v>0</v>
      </c>
      <c r="K881" s="37">
        <f>INFO!$D$8</f>
        <v>0</v>
      </c>
      <c r="L881" s="37">
        <f>INFO!$D$9</f>
        <v>0</v>
      </c>
      <c r="M881" s="37">
        <f>INFO!$D$10</f>
        <v>0</v>
      </c>
      <c r="N881" s="37">
        <f>INFO!$D$11</f>
        <v>0</v>
      </c>
      <c r="O881" s="37">
        <f>INFO!$D$13</f>
        <v>0</v>
      </c>
      <c r="P881" s="37">
        <f>INFO!$D$14</f>
        <v>0</v>
      </c>
      <c r="Q881" s="37">
        <f>INFO!$D$15</f>
        <v>0</v>
      </c>
      <c r="R881" s="53">
        <f>INFO!$D$17</f>
        <v>0</v>
      </c>
      <c r="S881" s="37">
        <f>INFO!$D$18</f>
        <v>0</v>
      </c>
      <c r="T881" s="37">
        <f>INFO!$D$19</f>
        <v>0</v>
      </c>
      <c r="U881" s="37">
        <f>INFO!$D$22</f>
        <v>0</v>
      </c>
      <c r="V881" s="37">
        <f>INFO!$D$23</f>
        <v>0</v>
      </c>
      <c r="W881" s="37">
        <f>INFO!$D$24</f>
        <v>0</v>
      </c>
      <c r="X881" s="37">
        <f>INFO!$D$25</f>
        <v>0</v>
      </c>
      <c r="Y881" s="37">
        <f>INFO!$D$26</f>
        <v>0</v>
      </c>
      <c r="Z881" s="37">
        <f>INFO!$D$27</f>
        <v>0</v>
      </c>
      <c r="AA881" s="37">
        <f>INFO!$D$28</f>
        <v>0</v>
      </c>
      <c r="AB881" s="37">
        <f>INFO!$D$29</f>
        <v>0</v>
      </c>
      <c r="AC881" s="54">
        <f>INFO!$J$10</f>
        <v>3812.0250000000001</v>
      </c>
      <c r="AD881" s="37">
        <f>INFO!$J$9</f>
        <v>45.75</v>
      </c>
      <c r="AE881" s="37">
        <f t="shared" si="62"/>
        <v>0</v>
      </c>
    </row>
    <row r="882" spans="1:31">
      <c r="A882" t="s">
        <v>148</v>
      </c>
      <c r="B882" t="s">
        <v>149</v>
      </c>
      <c r="C882" s="39">
        <v>10085</v>
      </c>
      <c r="D882" s="104">
        <f>SUMIFS(HOLDS!I:I,HOLDS!C:C,B882)+SUMIFS(HOLDS!I:I,HOLDS!C:C,"CH.GR.MISET")</f>
        <v>0</v>
      </c>
      <c r="E882" t="s">
        <v>1</v>
      </c>
      <c r="F882" s="48">
        <f>VLOOKUP(B882,HOLDS!C:T,5,FALSE)</f>
        <v>139.5</v>
      </c>
      <c r="G882" s="104">
        <f>SUMIFS(HOLDS!I:I,HOLDS!C:C,B882)</f>
        <v>0</v>
      </c>
      <c r="H882" s="48">
        <f t="shared" si="61"/>
        <v>0</v>
      </c>
      <c r="I882" s="37">
        <f>INFO!$D$6</f>
        <v>0</v>
      </c>
      <c r="J882" s="37">
        <f>INFO!$D$7</f>
        <v>0</v>
      </c>
      <c r="K882" s="37">
        <f>INFO!$D$8</f>
        <v>0</v>
      </c>
      <c r="L882" s="37">
        <f>INFO!$D$9</f>
        <v>0</v>
      </c>
      <c r="M882" s="37">
        <f>INFO!$D$10</f>
        <v>0</v>
      </c>
      <c r="N882" s="37">
        <f>INFO!$D$11</f>
        <v>0</v>
      </c>
      <c r="O882" s="37">
        <f>INFO!$D$13</f>
        <v>0</v>
      </c>
      <c r="P882" s="37">
        <f>INFO!$D$14</f>
        <v>0</v>
      </c>
      <c r="Q882" s="37">
        <f>INFO!$D$15</f>
        <v>0</v>
      </c>
      <c r="R882" s="53">
        <f>INFO!$D$17</f>
        <v>0</v>
      </c>
      <c r="S882" s="37">
        <f>INFO!$D$18</f>
        <v>0</v>
      </c>
      <c r="T882" s="37">
        <f>INFO!$D$19</f>
        <v>0</v>
      </c>
      <c r="U882" s="37">
        <f>INFO!$D$22</f>
        <v>0</v>
      </c>
      <c r="V882" s="37">
        <f>INFO!$D$23</f>
        <v>0</v>
      </c>
      <c r="W882" s="37">
        <f>INFO!$D$24</f>
        <v>0</v>
      </c>
      <c r="X882" s="37">
        <f>INFO!$D$25</f>
        <v>0</v>
      </c>
      <c r="Y882" s="37">
        <f>INFO!$D$26</f>
        <v>0</v>
      </c>
      <c r="Z882" s="37">
        <f>INFO!$D$27</f>
        <v>0</v>
      </c>
      <c r="AA882" s="37">
        <f>INFO!$D$28</f>
        <v>0</v>
      </c>
      <c r="AB882" s="37">
        <f>INFO!$D$29</f>
        <v>0</v>
      </c>
      <c r="AC882" s="54">
        <f>INFO!$J$10</f>
        <v>3812.0250000000001</v>
      </c>
      <c r="AD882" s="37">
        <f>INFO!$J$9</f>
        <v>45.75</v>
      </c>
      <c r="AE882" s="37">
        <f t="shared" si="62"/>
        <v>0</v>
      </c>
    </row>
    <row r="883" spans="1:31">
      <c r="A883" t="s">
        <v>150</v>
      </c>
      <c r="B883" t="s">
        <v>151</v>
      </c>
      <c r="C883" s="39">
        <v>10085</v>
      </c>
      <c r="D883" s="104">
        <f>SUMIFS(HOLDS!I:I,HOLDS!C:C,B883)+SUMIFS(HOLDS!I:I,HOLDS!C:C,"CH.GR.MISET")</f>
        <v>0</v>
      </c>
      <c r="E883" t="s">
        <v>1</v>
      </c>
      <c r="F883" s="48">
        <f>VLOOKUP(B883,HOLDS!C:T,5,FALSE)</f>
        <v>156.5</v>
      </c>
      <c r="G883" s="104">
        <f>SUMIFS(HOLDS!I:I,HOLDS!C:C,B883)</f>
        <v>0</v>
      </c>
      <c r="H883" s="48">
        <f t="shared" si="61"/>
        <v>0</v>
      </c>
      <c r="I883" s="37">
        <f>INFO!$D$6</f>
        <v>0</v>
      </c>
      <c r="J883" s="37">
        <f>INFO!$D$7</f>
        <v>0</v>
      </c>
      <c r="K883" s="37">
        <f>INFO!$D$8</f>
        <v>0</v>
      </c>
      <c r="L883" s="37">
        <f>INFO!$D$9</f>
        <v>0</v>
      </c>
      <c r="M883" s="37">
        <f>INFO!$D$10</f>
        <v>0</v>
      </c>
      <c r="N883" s="37">
        <f>INFO!$D$11</f>
        <v>0</v>
      </c>
      <c r="O883" s="37">
        <f>INFO!$D$13</f>
        <v>0</v>
      </c>
      <c r="P883" s="37">
        <f>INFO!$D$14</f>
        <v>0</v>
      </c>
      <c r="Q883" s="37">
        <f>INFO!$D$15</f>
        <v>0</v>
      </c>
      <c r="R883" s="53">
        <f>INFO!$D$17</f>
        <v>0</v>
      </c>
      <c r="S883" s="37">
        <f>INFO!$D$18</f>
        <v>0</v>
      </c>
      <c r="T883" s="37">
        <f>INFO!$D$19</f>
        <v>0</v>
      </c>
      <c r="U883" s="37">
        <f>INFO!$D$22</f>
        <v>0</v>
      </c>
      <c r="V883" s="37">
        <f>INFO!$D$23</f>
        <v>0</v>
      </c>
      <c r="W883" s="37">
        <f>INFO!$D$24</f>
        <v>0</v>
      </c>
      <c r="X883" s="37">
        <f>INFO!$D$25</f>
        <v>0</v>
      </c>
      <c r="Y883" s="37">
        <f>INFO!$D$26</f>
        <v>0</v>
      </c>
      <c r="Z883" s="37">
        <f>INFO!$D$27</f>
        <v>0</v>
      </c>
      <c r="AA883" s="37">
        <f>INFO!$D$28</f>
        <v>0</v>
      </c>
      <c r="AB883" s="37">
        <f>INFO!$D$29</f>
        <v>0</v>
      </c>
      <c r="AC883" s="54">
        <f>INFO!$J$10</f>
        <v>3812.0250000000001</v>
      </c>
      <c r="AD883" s="37">
        <f>INFO!$J$9</f>
        <v>45.75</v>
      </c>
      <c r="AE883" s="37">
        <f t="shared" si="62"/>
        <v>0</v>
      </c>
    </row>
    <row r="884" spans="1:31">
      <c r="A884" t="s">
        <v>152</v>
      </c>
      <c r="B884" t="s">
        <v>153</v>
      </c>
      <c r="C884" s="39">
        <v>10085</v>
      </c>
      <c r="D884" s="104">
        <f>SUMIFS(HOLDS!I:I,HOLDS!C:C,B884)+SUMIFS(HOLDS!I:I,HOLDS!C:C,"CH.GR.MISET")</f>
        <v>0</v>
      </c>
      <c r="E884" t="s">
        <v>1</v>
      </c>
      <c r="F884" s="48">
        <f>VLOOKUP(B884,HOLDS!C:T,5,FALSE)</f>
        <v>151</v>
      </c>
      <c r="G884" s="104">
        <f>SUMIFS(HOLDS!I:I,HOLDS!C:C,B884)</f>
        <v>0</v>
      </c>
      <c r="H884" s="48">
        <f t="shared" si="61"/>
        <v>0</v>
      </c>
      <c r="I884" s="37">
        <f>INFO!$D$6</f>
        <v>0</v>
      </c>
      <c r="J884" s="37">
        <f>INFO!$D$7</f>
        <v>0</v>
      </c>
      <c r="K884" s="37">
        <f>INFO!$D$8</f>
        <v>0</v>
      </c>
      <c r="L884" s="37">
        <f>INFO!$D$9</f>
        <v>0</v>
      </c>
      <c r="M884" s="37">
        <f>INFO!$D$10</f>
        <v>0</v>
      </c>
      <c r="N884" s="37">
        <f>INFO!$D$11</f>
        <v>0</v>
      </c>
      <c r="O884" s="37">
        <f>INFO!$D$13</f>
        <v>0</v>
      </c>
      <c r="P884" s="37">
        <f>INFO!$D$14</f>
        <v>0</v>
      </c>
      <c r="Q884" s="37">
        <f>INFO!$D$15</f>
        <v>0</v>
      </c>
      <c r="R884" s="53">
        <f>INFO!$D$17</f>
        <v>0</v>
      </c>
      <c r="S884" s="37">
        <f>INFO!$D$18</f>
        <v>0</v>
      </c>
      <c r="T884" s="37">
        <f>INFO!$D$19</f>
        <v>0</v>
      </c>
      <c r="U884" s="37">
        <f>INFO!$D$22</f>
        <v>0</v>
      </c>
      <c r="V884" s="37">
        <f>INFO!$D$23</f>
        <v>0</v>
      </c>
      <c r="W884" s="37">
        <f>INFO!$D$24</f>
        <v>0</v>
      </c>
      <c r="X884" s="37">
        <f>INFO!$D$25</f>
        <v>0</v>
      </c>
      <c r="Y884" s="37">
        <f>INFO!$D$26</f>
        <v>0</v>
      </c>
      <c r="Z884" s="37">
        <f>INFO!$D$27</f>
        <v>0</v>
      </c>
      <c r="AA884" s="37">
        <f>INFO!$D$28</f>
        <v>0</v>
      </c>
      <c r="AB884" s="37">
        <f>INFO!$D$29</f>
        <v>0</v>
      </c>
      <c r="AC884" s="54">
        <f>INFO!$J$10</f>
        <v>3812.0250000000001</v>
      </c>
      <c r="AD884" s="37">
        <f>INFO!$J$9</f>
        <v>45.75</v>
      </c>
      <c r="AE884" s="37">
        <f t="shared" si="62"/>
        <v>0</v>
      </c>
    </row>
    <row r="885" spans="1:31">
      <c r="A885" t="s">
        <v>154</v>
      </c>
      <c r="B885" t="s">
        <v>155</v>
      </c>
      <c r="C885" s="39">
        <v>10085</v>
      </c>
      <c r="D885" s="104">
        <f>SUMIFS(HOLDS!I:I,HOLDS!C:C,B885)+SUMIFS(HOLDS!I:I,HOLDS!C:C,"CH.GR.MISET")</f>
        <v>0</v>
      </c>
      <c r="E885" t="s">
        <v>1</v>
      </c>
      <c r="F885" s="48">
        <f>VLOOKUP(B885,HOLDS!C:T,5,FALSE)</f>
        <v>162.5</v>
      </c>
      <c r="G885" s="104">
        <f>SUMIFS(HOLDS!I:I,HOLDS!C:C,B885)</f>
        <v>0</v>
      </c>
      <c r="H885" s="48">
        <f t="shared" si="61"/>
        <v>0</v>
      </c>
      <c r="I885" s="37">
        <f>INFO!$D$6</f>
        <v>0</v>
      </c>
      <c r="J885" s="37">
        <f>INFO!$D$7</f>
        <v>0</v>
      </c>
      <c r="K885" s="37">
        <f>INFO!$D$8</f>
        <v>0</v>
      </c>
      <c r="L885" s="37">
        <f>INFO!$D$9</f>
        <v>0</v>
      </c>
      <c r="M885" s="37">
        <f>INFO!$D$10</f>
        <v>0</v>
      </c>
      <c r="N885" s="37">
        <f>INFO!$D$11</f>
        <v>0</v>
      </c>
      <c r="O885" s="37">
        <f>INFO!$D$13</f>
        <v>0</v>
      </c>
      <c r="P885" s="37">
        <f>INFO!$D$14</f>
        <v>0</v>
      </c>
      <c r="Q885" s="37">
        <f>INFO!$D$15</f>
        <v>0</v>
      </c>
      <c r="R885" s="53">
        <f>INFO!$D$17</f>
        <v>0</v>
      </c>
      <c r="S885" s="37">
        <f>INFO!$D$18</f>
        <v>0</v>
      </c>
      <c r="T885" s="37">
        <f>INFO!$D$19</f>
        <v>0</v>
      </c>
      <c r="U885" s="37">
        <f>INFO!$D$22</f>
        <v>0</v>
      </c>
      <c r="V885" s="37">
        <f>INFO!$D$23</f>
        <v>0</v>
      </c>
      <c r="W885" s="37">
        <f>INFO!$D$24</f>
        <v>0</v>
      </c>
      <c r="X885" s="37">
        <f>INFO!$D$25</f>
        <v>0</v>
      </c>
      <c r="Y885" s="37">
        <f>INFO!$D$26</f>
        <v>0</v>
      </c>
      <c r="Z885" s="37">
        <f>INFO!$D$27</f>
        <v>0</v>
      </c>
      <c r="AA885" s="37">
        <f>INFO!$D$28</f>
        <v>0</v>
      </c>
      <c r="AB885" s="37">
        <f>INFO!$D$29</f>
        <v>0</v>
      </c>
      <c r="AC885" s="54">
        <f>INFO!$J$10</f>
        <v>3812.0250000000001</v>
      </c>
      <c r="AD885" s="37">
        <f>INFO!$J$9</f>
        <v>45.75</v>
      </c>
      <c r="AE885" s="37">
        <f t="shared" si="62"/>
        <v>0</v>
      </c>
    </row>
    <row r="886" spans="1:31">
      <c r="A886" t="s">
        <v>156</v>
      </c>
      <c r="B886" t="s">
        <v>157</v>
      </c>
      <c r="C886" s="39">
        <v>10085</v>
      </c>
      <c r="D886" s="104">
        <f>SUMIFS(HOLDS!I:I,HOLDS!C:C,B886)+SUMIFS(HOLDS!I:I,HOLDS!C:C,"CH.GR.MISET")</f>
        <v>0</v>
      </c>
      <c r="E886" t="s">
        <v>1</v>
      </c>
      <c r="F886" s="48">
        <f>VLOOKUP(B886,HOLDS!C:T,5,FALSE)</f>
        <v>139.5</v>
      </c>
      <c r="G886" s="104">
        <f>SUMIFS(HOLDS!I:I,HOLDS!C:C,B886)</f>
        <v>0</v>
      </c>
      <c r="H886" s="48">
        <f t="shared" si="61"/>
        <v>0</v>
      </c>
      <c r="I886" s="37">
        <f>INFO!$D$6</f>
        <v>0</v>
      </c>
      <c r="J886" s="37">
        <f>INFO!$D$7</f>
        <v>0</v>
      </c>
      <c r="K886" s="37">
        <f>INFO!$D$8</f>
        <v>0</v>
      </c>
      <c r="L886" s="37">
        <f>INFO!$D$9</f>
        <v>0</v>
      </c>
      <c r="M886" s="37">
        <f>INFO!$D$10</f>
        <v>0</v>
      </c>
      <c r="N886" s="37">
        <f>INFO!$D$11</f>
        <v>0</v>
      </c>
      <c r="O886" s="37">
        <f>INFO!$D$13</f>
        <v>0</v>
      </c>
      <c r="P886" s="37">
        <f>INFO!$D$14</f>
        <v>0</v>
      </c>
      <c r="Q886" s="37">
        <f>INFO!$D$15</f>
        <v>0</v>
      </c>
      <c r="R886" s="53">
        <f>INFO!$D$17</f>
        <v>0</v>
      </c>
      <c r="S886" s="37">
        <f>INFO!$D$18</f>
        <v>0</v>
      </c>
      <c r="T886" s="37">
        <f>INFO!$D$19</f>
        <v>0</v>
      </c>
      <c r="U886" s="37">
        <f>INFO!$D$22</f>
        <v>0</v>
      </c>
      <c r="V886" s="37">
        <f>INFO!$D$23</f>
        <v>0</v>
      </c>
      <c r="W886" s="37">
        <f>INFO!$D$24</f>
        <v>0</v>
      </c>
      <c r="X886" s="37">
        <f>INFO!$D$25</f>
        <v>0</v>
      </c>
      <c r="Y886" s="37">
        <f>INFO!$D$26</f>
        <v>0</v>
      </c>
      <c r="Z886" s="37">
        <f>INFO!$D$27</f>
        <v>0</v>
      </c>
      <c r="AA886" s="37">
        <f>INFO!$D$28</f>
        <v>0</v>
      </c>
      <c r="AB886" s="37">
        <f>INFO!$D$29</f>
        <v>0</v>
      </c>
      <c r="AC886" s="54">
        <f>INFO!$J$10</f>
        <v>3812.0250000000001</v>
      </c>
      <c r="AD886" s="37">
        <f>INFO!$J$9</f>
        <v>45.75</v>
      </c>
      <c r="AE886" s="37">
        <f t="shared" si="62"/>
        <v>0</v>
      </c>
    </row>
    <row r="887" spans="1:31">
      <c r="A887" t="s">
        <v>159</v>
      </c>
      <c r="B887" t="s">
        <v>160</v>
      </c>
      <c r="C887" s="39">
        <v>10085</v>
      </c>
      <c r="D887" s="104">
        <f>SUMIFS(HOLDS!I:I,HOLDS!C:C,B887)+SUMIFS(HOLDS!I:I,HOLDS!C:C,"CH.GR.MISET")</f>
        <v>0</v>
      </c>
      <c r="E887" t="s">
        <v>1</v>
      </c>
      <c r="F887" s="48">
        <f>VLOOKUP(B887,HOLDS!C:T,5,FALSE)</f>
        <v>227.5</v>
      </c>
      <c r="G887" s="104">
        <f>SUMIFS(HOLDS!I:I,HOLDS!C:C,B887)</f>
        <v>0</v>
      </c>
      <c r="H887" s="48">
        <f t="shared" si="61"/>
        <v>0</v>
      </c>
      <c r="I887" s="37">
        <f>INFO!$D$6</f>
        <v>0</v>
      </c>
      <c r="J887" s="37">
        <f>INFO!$D$7</f>
        <v>0</v>
      </c>
      <c r="K887" s="37">
        <f>INFO!$D$8</f>
        <v>0</v>
      </c>
      <c r="L887" s="37">
        <f>INFO!$D$9</f>
        <v>0</v>
      </c>
      <c r="M887" s="37">
        <f>INFO!$D$10</f>
        <v>0</v>
      </c>
      <c r="N887" s="37">
        <f>INFO!$D$11</f>
        <v>0</v>
      </c>
      <c r="O887" s="37">
        <f>INFO!$D$13</f>
        <v>0</v>
      </c>
      <c r="P887" s="37">
        <f>INFO!$D$14</f>
        <v>0</v>
      </c>
      <c r="Q887" s="37">
        <f>INFO!$D$15</f>
        <v>0</v>
      </c>
      <c r="R887" s="53">
        <f>INFO!$D$17</f>
        <v>0</v>
      </c>
      <c r="S887" s="37">
        <f>INFO!$D$18</f>
        <v>0</v>
      </c>
      <c r="T887" s="37">
        <f>INFO!$D$19</f>
        <v>0</v>
      </c>
      <c r="U887" s="37">
        <f>INFO!$D$22</f>
        <v>0</v>
      </c>
      <c r="V887" s="37">
        <f>INFO!$D$23</f>
        <v>0</v>
      </c>
      <c r="W887" s="37">
        <f>INFO!$D$24</f>
        <v>0</v>
      </c>
      <c r="X887" s="37">
        <f>INFO!$D$25</f>
        <v>0</v>
      </c>
      <c r="Y887" s="37">
        <f>INFO!$D$26</f>
        <v>0</v>
      </c>
      <c r="Z887" s="37">
        <f>INFO!$D$27</f>
        <v>0</v>
      </c>
      <c r="AA887" s="37">
        <f>INFO!$D$28</f>
        <v>0</v>
      </c>
      <c r="AB887" s="37">
        <f>INFO!$D$29</f>
        <v>0</v>
      </c>
      <c r="AC887" s="54">
        <f>INFO!$J$10</f>
        <v>3812.0250000000001</v>
      </c>
      <c r="AD887" s="37">
        <f>INFO!$J$9</f>
        <v>45.75</v>
      </c>
      <c r="AE887" s="37">
        <f t="shared" si="62"/>
        <v>0</v>
      </c>
    </row>
    <row r="888" spans="1:31">
      <c r="A888" t="s">
        <v>161</v>
      </c>
      <c r="B888" t="s">
        <v>162</v>
      </c>
      <c r="C888" s="39">
        <v>10085</v>
      </c>
      <c r="D888" s="104">
        <f>SUMIFS(HOLDS!I:I,HOLDS!C:C,B888)+SUMIFS(HOLDS!I:I,HOLDS!C:C,"CH.GR.MISET")</f>
        <v>0</v>
      </c>
      <c r="E888" t="s">
        <v>1</v>
      </c>
      <c r="F888" s="48">
        <f>VLOOKUP(B888,HOLDS!C:T,5,FALSE)</f>
        <v>156</v>
      </c>
      <c r="G888" s="104">
        <f>SUMIFS(HOLDS!I:I,HOLDS!C:C,B888)</f>
        <v>0</v>
      </c>
      <c r="H888" s="48">
        <f t="shared" si="61"/>
        <v>0</v>
      </c>
      <c r="I888" s="37">
        <f>INFO!$D$6</f>
        <v>0</v>
      </c>
      <c r="J888" s="37">
        <f>INFO!$D$7</f>
        <v>0</v>
      </c>
      <c r="K888" s="37">
        <f>INFO!$D$8</f>
        <v>0</v>
      </c>
      <c r="L888" s="37">
        <f>INFO!$D$9</f>
        <v>0</v>
      </c>
      <c r="M888" s="37">
        <f>INFO!$D$10</f>
        <v>0</v>
      </c>
      <c r="N888" s="37">
        <f>INFO!$D$11</f>
        <v>0</v>
      </c>
      <c r="O888" s="37">
        <f>INFO!$D$13</f>
        <v>0</v>
      </c>
      <c r="P888" s="37">
        <f>INFO!$D$14</f>
        <v>0</v>
      </c>
      <c r="Q888" s="37">
        <f>INFO!$D$15</f>
        <v>0</v>
      </c>
      <c r="R888" s="53">
        <f>INFO!$D$17</f>
        <v>0</v>
      </c>
      <c r="S888" s="37">
        <f>INFO!$D$18</f>
        <v>0</v>
      </c>
      <c r="T888" s="37">
        <f>INFO!$D$19</f>
        <v>0</v>
      </c>
      <c r="U888" s="37">
        <f>INFO!$D$22</f>
        <v>0</v>
      </c>
      <c r="V888" s="37">
        <f>INFO!$D$23</f>
        <v>0</v>
      </c>
      <c r="W888" s="37">
        <f>INFO!$D$24</f>
        <v>0</v>
      </c>
      <c r="X888" s="37">
        <f>INFO!$D$25</f>
        <v>0</v>
      </c>
      <c r="Y888" s="37">
        <f>INFO!$D$26</f>
        <v>0</v>
      </c>
      <c r="Z888" s="37">
        <f>INFO!$D$27</f>
        <v>0</v>
      </c>
      <c r="AA888" s="37">
        <f>INFO!$D$28</f>
        <v>0</v>
      </c>
      <c r="AB888" s="37">
        <f>INFO!$D$29</f>
        <v>0</v>
      </c>
      <c r="AC888" s="54">
        <f>INFO!$J$10</f>
        <v>3812.0250000000001</v>
      </c>
      <c r="AD888" s="37">
        <f>INFO!$J$9</f>
        <v>45.75</v>
      </c>
      <c r="AE888" s="37">
        <f t="shared" si="62"/>
        <v>0</v>
      </c>
    </row>
    <row r="889" spans="1:31">
      <c r="A889" t="s">
        <v>163</v>
      </c>
      <c r="B889" t="s">
        <v>164</v>
      </c>
      <c r="C889" s="39">
        <v>10085</v>
      </c>
      <c r="D889" s="104">
        <f>SUMIFS(HOLDS!I:I,HOLDS!C:C,B889)+SUMIFS(HOLDS!I:I,HOLDS!C:C,"CH.GR.MISET")</f>
        <v>0</v>
      </c>
      <c r="E889" t="s">
        <v>1</v>
      </c>
      <c r="F889" s="48">
        <f>VLOOKUP(B889,HOLDS!C:T,5,FALSE)</f>
        <v>148</v>
      </c>
      <c r="G889" s="104">
        <f>SUMIFS(HOLDS!I:I,HOLDS!C:C,B889)</f>
        <v>0</v>
      </c>
      <c r="H889" s="48">
        <f t="shared" si="61"/>
        <v>0</v>
      </c>
      <c r="I889" s="37">
        <f>INFO!$D$6</f>
        <v>0</v>
      </c>
      <c r="J889" s="37">
        <f>INFO!$D$7</f>
        <v>0</v>
      </c>
      <c r="K889" s="37">
        <f>INFO!$D$8</f>
        <v>0</v>
      </c>
      <c r="L889" s="37">
        <f>INFO!$D$9</f>
        <v>0</v>
      </c>
      <c r="M889" s="37">
        <f>INFO!$D$10</f>
        <v>0</v>
      </c>
      <c r="N889" s="37">
        <f>INFO!$D$11</f>
        <v>0</v>
      </c>
      <c r="O889" s="37">
        <f>INFO!$D$13</f>
        <v>0</v>
      </c>
      <c r="P889" s="37">
        <f>INFO!$D$14</f>
        <v>0</v>
      </c>
      <c r="Q889" s="37">
        <f>INFO!$D$15</f>
        <v>0</v>
      </c>
      <c r="R889" s="53">
        <f>INFO!$D$17</f>
        <v>0</v>
      </c>
      <c r="S889" s="37">
        <f>INFO!$D$18</f>
        <v>0</v>
      </c>
      <c r="T889" s="37">
        <f>INFO!$D$19</f>
        <v>0</v>
      </c>
      <c r="U889" s="37">
        <f>INFO!$D$22</f>
        <v>0</v>
      </c>
      <c r="V889" s="37">
        <f>INFO!$D$23</f>
        <v>0</v>
      </c>
      <c r="W889" s="37">
        <f>INFO!$D$24</f>
        <v>0</v>
      </c>
      <c r="X889" s="37">
        <f>INFO!$D$25</f>
        <v>0</v>
      </c>
      <c r="Y889" s="37">
        <f>INFO!$D$26</f>
        <v>0</v>
      </c>
      <c r="Z889" s="37">
        <f>INFO!$D$27</f>
        <v>0</v>
      </c>
      <c r="AA889" s="37">
        <f>INFO!$D$28</f>
        <v>0</v>
      </c>
      <c r="AB889" s="37">
        <f>INFO!$D$29</f>
        <v>0</v>
      </c>
      <c r="AC889" s="54">
        <f>INFO!$J$10</f>
        <v>3812.0250000000001</v>
      </c>
      <c r="AD889" s="37">
        <f>INFO!$J$9</f>
        <v>45.75</v>
      </c>
      <c r="AE889" s="37">
        <f t="shared" si="62"/>
        <v>0</v>
      </c>
    </row>
    <row r="890" spans="1:31">
      <c r="A890" t="s">
        <v>165</v>
      </c>
      <c r="B890" t="s">
        <v>166</v>
      </c>
      <c r="C890" s="39">
        <v>10085</v>
      </c>
      <c r="D890" s="104">
        <f>SUMIFS(HOLDS!I:I,HOLDS!C:C,B890)+SUMIFS(HOLDS!I:I,HOLDS!C:C,"CH.GR.MISET")</f>
        <v>0</v>
      </c>
      <c r="E890" t="s">
        <v>1</v>
      </c>
      <c r="F890" s="48">
        <f>VLOOKUP(B890,HOLDS!C:T,5,FALSE)</f>
        <v>157.5</v>
      </c>
      <c r="G890" s="104">
        <f>SUMIFS(HOLDS!I:I,HOLDS!C:C,B890)</f>
        <v>0</v>
      </c>
      <c r="H890" s="48">
        <f t="shared" si="61"/>
        <v>0</v>
      </c>
      <c r="I890" s="37">
        <f>INFO!$D$6</f>
        <v>0</v>
      </c>
      <c r="J890" s="37">
        <f>INFO!$D$7</f>
        <v>0</v>
      </c>
      <c r="K890" s="37">
        <f>INFO!$D$8</f>
        <v>0</v>
      </c>
      <c r="L890" s="37">
        <f>INFO!$D$9</f>
        <v>0</v>
      </c>
      <c r="M890" s="37">
        <f>INFO!$D$10</f>
        <v>0</v>
      </c>
      <c r="N890" s="37">
        <f>INFO!$D$11</f>
        <v>0</v>
      </c>
      <c r="O890" s="37">
        <f>INFO!$D$13</f>
        <v>0</v>
      </c>
      <c r="P890" s="37">
        <f>INFO!$D$14</f>
        <v>0</v>
      </c>
      <c r="Q890" s="37">
        <f>INFO!$D$15</f>
        <v>0</v>
      </c>
      <c r="R890" s="53">
        <f>INFO!$D$17</f>
        <v>0</v>
      </c>
      <c r="S890" s="37">
        <f>INFO!$D$18</f>
        <v>0</v>
      </c>
      <c r="T890" s="37">
        <f>INFO!$D$19</f>
        <v>0</v>
      </c>
      <c r="U890" s="37">
        <f>INFO!$D$22</f>
        <v>0</v>
      </c>
      <c r="V890" s="37">
        <f>INFO!$D$23</f>
        <v>0</v>
      </c>
      <c r="W890" s="37">
        <f>INFO!$D$24</f>
        <v>0</v>
      </c>
      <c r="X890" s="37">
        <f>INFO!$D$25</f>
        <v>0</v>
      </c>
      <c r="Y890" s="37">
        <f>INFO!$D$26</f>
        <v>0</v>
      </c>
      <c r="Z890" s="37">
        <f>INFO!$D$27</f>
        <v>0</v>
      </c>
      <c r="AA890" s="37">
        <f>INFO!$D$28</f>
        <v>0</v>
      </c>
      <c r="AB890" s="37">
        <f>INFO!$D$29</f>
        <v>0</v>
      </c>
      <c r="AC890" s="54">
        <f>INFO!$J$10</f>
        <v>3812.0250000000001</v>
      </c>
      <c r="AD890" s="37">
        <f>INFO!$J$9</f>
        <v>45.75</v>
      </c>
      <c r="AE890" s="37">
        <f t="shared" si="62"/>
        <v>0</v>
      </c>
    </row>
    <row r="891" spans="1:31">
      <c r="A891" t="s">
        <v>167</v>
      </c>
      <c r="B891" t="s">
        <v>168</v>
      </c>
      <c r="C891" s="39">
        <v>10085</v>
      </c>
      <c r="D891" s="104">
        <f>SUMIFS(HOLDS!I:I,HOLDS!C:C,B891)+SUMIFS(HOLDS!I:I,HOLDS!C:C,"CH.GR.MISET")</f>
        <v>0</v>
      </c>
      <c r="E891" t="s">
        <v>1</v>
      </c>
      <c r="F891" s="48">
        <f>VLOOKUP(B891,HOLDS!C:T,5,FALSE)</f>
        <v>166.5</v>
      </c>
      <c r="G891" s="104">
        <f>SUMIFS(HOLDS!I:I,HOLDS!C:C,B891)</f>
        <v>0</v>
      </c>
      <c r="H891" s="48">
        <f t="shared" si="61"/>
        <v>0</v>
      </c>
      <c r="I891" s="37">
        <f>INFO!$D$6</f>
        <v>0</v>
      </c>
      <c r="J891" s="37">
        <f>INFO!$D$7</f>
        <v>0</v>
      </c>
      <c r="K891" s="37">
        <f>INFO!$D$8</f>
        <v>0</v>
      </c>
      <c r="L891" s="37">
        <f>INFO!$D$9</f>
        <v>0</v>
      </c>
      <c r="M891" s="37">
        <f>INFO!$D$10</f>
        <v>0</v>
      </c>
      <c r="N891" s="37">
        <f>INFO!$D$11</f>
        <v>0</v>
      </c>
      <c r="O891" s="37">
        <f>INFO!$D$13</f>
        <v>0</v>
      </c>
      <c r="P891" s="37">
        <f>INFO!$D$14</f>
        <v>0</v>
      </c>
      <c r="Q891" s="37">
        <f>INFO!$D$15</f>
        <v>0</v>
      </c>
      <c r="R891" s="53">
        <f>INFO!$D$17</f>
        <v>0</v>
      </c>
      <c r="S891" s="37">
        <f>INFO!$D$18</f>
        <v>0</v>
      </c>
      <c r="T891" s="37">
        <f>INFO!$D$19</f>
        <v>0</v>
      </c>
      <c r="U891" s="37">
        <f>INFO!$D$22</f>
        <v>0</v>
      </c>
      <c r="V891" s="37">
        <f>INFO!$D$23</f>
        <v>0</v>
      </c>
      <c r="W891" s="37">
        <f>INFO!$D$24</f>
        <v>0</v>
      </c>
      <c r="X891" s="37">
        <f>INFO!$D$25</f>
        <v>0</v>
      </c>
      <c r="Y891" s="37">
        <f>INFO!$D$26</f>
        <v>0</v>
      </c>
      <c r="Z891" s="37">
        <f>INFO!$D$27</f>
        <v>0</v>
      </c>
      <c r="AA891" s="37">
        <f>INFO!$D$28</f>
        <v>0</v>
      </c>
      <c r="AB891" s="37">
        <f>INFO!$D$29</f>
        <v>0</v>
      </c>
      <c r="AC891" s="54">
        <f>INFO!$J$10</f>
        <v>3812.0250000000001</v>
      </c>
      <c r="AD891" s="37">
        <f>INFO!$J$9</f>
        <v>45.75</v>
      </c>
      <c r="AE891" s="37">
        <f t="shared" si="62"/>
        <v>0</v>
      </c>
    </row>
    <row r="892" spans="1:31">
      <c r="A892" t="s">
        <v>169</v>
      </c>
      <c r="B892" t="s">
        <v>170</v>
      </c>
      <c r="C892" s="39">
        <v>10085</v>
      </c>
      <c r="D892" s="104">
        <f>SUMIFS(HOLDS!I:I,HOLDS!C:C,B892)+SUMIFS(HOLDS!I:I,HOLDS!C:C,"CH.GR.MISET")</f>
        <v>0</v>
      </c>
      <c r="E892" t="s">
        <v>1</v>
      </c>
      <c r="F892" s="48">
        <f>VLOOKUP(B892,HOLDS!C:T,5,FALSE)</f>
        <v>166.5</v>
      </c>
      <c r="G892" s="104">
        <f>SUMIFS(HOLDS!I:I,HOLDS!C:C,B892)</f>
        <v>0</v>
      </c>
      <c r="H892" s="48">
        <f t="shared" si="61"/>
        <v>0</v>
      </c>
      <c r="I892" s="37">
        <f>INFO!$D$6</f>
        <v>0</v>
      </c>
      <c r="J892" s="37">
        <f>INFO!$D$7</f>
        <v>0</v>
      </c>
      <c r="K892" s="37">
        <f>INFO!$D$8</f>
        <v>0</v>
      </c>
      <c r="L892" s="37">
        <f>INFO!$D$9</f>
        <v>0</v>
      </c>
      <c r="M892" s="37">
        <f>INFO!$D$10</f>
        <v>0</v>
      </c>
      <c r="N892" s="37">
        <f>INFO!$D$11</f>
        <v>0</v>
      </c>
      <c r="O892" s="37">
        <f>INFO!$D$13</f>
        <v>0</v>
      </c>
      <c r="P892" s="37">
        <f>INFO!$D$14</f>
        <v>0</v>
      </c>
      <c r="Q892" s="37">
        <f>INFO!$D$15</f>
        <v>0</v>
      </c>
      <c r="R892" s="53">
        <f>INFO!$D$17</f>
        <v>0</v>
      </c>
      <c r="S892" s="37">
        <f>INFO!$D$18</f>
        <v>0</v>
      </c>
      <c r="T892" s="37">
        <f>INFO!$D$19</f>
        <v>0</v>
      </c>
      <c r="U892" s="37">
        <f>INFO!$D$22</f>
        <v>0</v>
      </c>
      <c r="V892" s="37">
        <f>INFO!$D$23</f>
        <v>0</v>
      </c>
      <c r="W892" s="37">
        <f>INFO!$D$24</f>
        <v>0</v>
      </c>
      <c r="X892" s="37">
        <f>INFO!$D$25</f>
        <v>0</v>
      </c>
      <c r="Y892" s="37">
        <f>INFO!$D$26</f>
        <v>0</v>
      </c>
      <c r="Z892" s="37">
        <f>INFO!$D$27</f>
        <v>0</v>
      </c>
      <c r="AA892" s="37">
        <f>INFO!$D$28</f>
        <v>0</v>
      </c>
      <c r="AB892" s="37">
        <f>INFO!$D$29</f>
        <v>0</v>
      </c>
      <c r="AC892" s="54">
        <f>INFO!$J$10</f>
        <v>3812.0250000000001</v>
      </c>
      <c r="AD892" s="37">
        <f>INFO!$J$9</f>
        <v>45.75</v>
      </c>
      <c r="AE892" s="37">
        <f t="shared" si="62"/>
        <v>0</v>
      </c>
    </row>
    <row r="893" spans="1:31">
      <c r="A893" t="s">
        <v>171</v>
      </c>
      <c r="B893" t="s">
        <v>172</v>
      </c>
      <c r="C893" s="39">
        <v>10085</v>
      </c>
      <c r="D893" s="104">
        <f>SUMIFS(HOLDS!I:I,HOLDS!C:C,B893)+SUMIFS(HOLDS!I:I,HOLDS!C:C,"CH.GR.MISET")</f>
        <v>0</v>
      </c>
      <c r="E893" t="s">
        <v>1</v>
      </c>
      <c r="F893" s="48">
        <f>VLOOKUP(B893,HOLDS!C:T,5,FALSE)</f>
        <v>164.5</v>
      </c>
      <c r="G893" s="104">
        <f>SUMIFS(HOLDS!I:I,HOLDS!C:C,B893)</f>
        <v>0</v>
      </c>
      <c r="H893" s="48">
        <f t="shared" si="61"/>
        <v>0</v>
      </c>
      <c r="I893" s="37">
        <f>INFO!$D$6</f>
        <v>0</v>
      </c>
      <c r="J893" s="37">
        <f>INFO!$D$7</f>
        <v>0</v>
      </c>
      <c r="K893" s="37">
        <f>INFO!$D$8</f>
        <v>0</v>
      </c>
      <c r="L893" s="37">
        <f>INFO!$D$9</f>
        <v>0</v>
      </c>
      <c r="M893" s="37">
        <f>INFO!$D$10</f>
        <v>0</v>
      </c>
      <c r="N893" s="37">
        <f>INFO!$D$11</f>
        <v>0</v>
      </c>
      <c r="O893" s="37">
        <f>INFO!$D$13</f>
        <v>0</v>
      </c>
      <c r="P893" s="37">
        <f>INFO!$D$14</f>
        <v>0</v>
      </c>
      <c r="Q893" s="37">
        <f>INFO!$D$15</f>
        <v>0</v>
      </c>
      <c r="R893" s="53">
        <f>INFO!$D$17</f>
        <v>0</v>
      </c>
      <c r="S893" s="37">
        <f>INFO!$D$18</f>
        <v>0</v>
      </c>
      <c r="T893" s="37">
        <f>INFO!$D$19</f>
        <v>0</v>
      </c>
      <c r="U893" s="37">
        <f>INFO!$D$22</f>
        <v>0</v>
      </c>
      <c r="V893" s="37">
        <f>INFO!$D$23</f>
        <v>0</v>
      </c>
      <c r="W893" s="37">
        <f>INFO!$D$24</f>
        <v>0</v>
      </c>
      <c r="X893" s="37">
        <f>INFO!$D$25</f>
        <v>0</v>
      </c>
      <c r="Y893" s="37">
        <f>INFO!$D$26</f>
        <v>0</v>
      </c>
      <c r="Z893" s="37">
        <f>INFO!$D$27</f>
        <v>0</v>
      </c>
      <c r="AA893" s="37">
        <f>INFO!$D$28</f>
        <v>0</v>
      </c>
      <c r="AB893" s="37">
        <f>INFO!$D$29</f>
        <v>0</v>
      </c>
      <c r="AC893" s="54">
        <f>INFO!$J$10</f>
        <v>3812.0250000000001</v>
      </c>
      <c r="AD893" s="37">
        <f>INFO!$J$9</f>
        <v>45.75</v>
      </c>
      <c r="AE893" s="37">
        <f t="shared" si="62"/>
        <v>0</v>
      </c>
    </row>
    <row r="894" spans="1:31">
      <c r="A894" t="s">
        <v>173</v>
      </c>
      <c r="B894" t="s">
        <v>174</v>
      </c>
      <c r="C894" s="39">
        <v>10085</v>
      </c>
      <c r="D894" s="104">
        <f>SUMIFS(HOLDS!I:I,HOLDS!C:C,B894)+SUMIFS(HOLDS!I:I,HOLDS!C:C,"CH.GR.MISET")</f>
        <v>0</v>
      </c>
      <c r="E894" t="s">
        <v>1</v>
      </c>
      <c r="F894" s="48">
        <f>VLOOKUP(B894,HOLDS!C:T,5,FALSE)</f>
        <v>148</v>
      </c>
      <c r="G894" s="104">
        <f>SUMIFS(HOLDS!I:I,HOLDS!C:C,B894)</f>
        <v>0</v>
      </c>
      <c r="H894" s="48">
        <f t="shared" si="61"/>
        <v>0</v>
      </c>
      <c r="I894" s="37">
        <f>INFO!$D$6</f>
        <v>0</v>
      </c>
      <c r="J894" s="37">
        <f>INFO!$D$7</f>
        <v>0</v>
      </c>
      <c r="K894" s="37">
        <f>INFO!$D$8</f>
        <v>0</v>
      </c>
      <c r="L894" s="37">
        <f>INFO!$D$9</f>
        <v>0</v>
      </c>
      <c r="M894" s="37">
        <f>INFO!$D$10</f>
        <v>0</v>
      </c>
      <c r="N894" s="37">
        <f>INFO!$D$11</f>
        <v>0</v>
      </c>
      <c r="O894" s="37">
        <f>INFO!$D$13</f>
        <v>0</v>
      </c>
      <c r="P894" s="37">
        <f>INFO!$D$14</f>
        <v>0</v>
      </c>
      <c r="Q894" s="37">
        <f>INFO!$D$15</f>
        <v>0</v>
      </c>
      <c r="R894" s="53">
        <f>INFO!$D$17</f>
        <v>0</v>
      </c>
      <c r="S894" s="37">
        <f>INFO!$D$18</f>
        <v>0</v>
      </c>
      <c r="T894" s="37">
        <f>INFO!$D$19</f>
        <v>0</v>
      </c>
      <c r="U894" s="37">
        <f>INFO!$D$22</f>
        <v>0</v>
      </c>
      <c r="V894" s="37">
        <f>INFO!$D$23</f>
        <v>0</v>
      </c>
      <c r="W894" s="37">
        <f>INFO!$D$24</f>
        <v>0</v>
      </c>
      <c r="X894" s="37">
        <f>INFO!$D$25</f>
        <v>0</v>
      </c>
      <c r="Y894" s="37">
        <f>INFO!$D$26</f>
        <v>0</v>
      </c>
      <c r="Z894" s="37">
        <f>INFO!$D$27</f>
        <v>0</v>
      </c>
      <c r="AA894" s="37">
        <f>INFO!$D$28</f>
        <v>0</v>
      </c>
      <c r="AB894" s="37">
        <f>INFO!$D$29</f>
        <v>0</v>
      </c>
      <c r="AC894" s="54">
        <f>INFO!$J$10</f>
        <v>3812.0250000000001</v>
      </c>
      <c r="AD894" s="37">
        <f>INFO!$J$9</f>
        <v>45.75</v>
      </c>
      <c r="AE894" s="37">
        <f t="shared" si="62"/>
        <v>0</v>
      </c>
    </row>
    <row r="895" spans="1:31">
      <c r="A895" t="s">
        <v>176</v>
      </c>
      <c r="B895" t="s">
        <v>177</v>
      </c>
      <c r="C895" s="39">
        <v>10085</v>
      </c>
      <c r="D895" s="104">
        <f>SUMIFS(HOLDS!I:I,HOLDS!C:C,B895)+SUMIFS(HOLDS!I:I,HOLDS!C:C,"CH.GR.MISET")</f>
        <v>0</v>
      </c>
      <c r="E895" t="s">
        <v>1</v>
      </c>
      <c r="F895" s="48">
        <f>VLOOKUP(B895,HOLDS!C:T,5,FALSE)</f>
        <v>155</v>
      </c>
      <c r="G895" s="104">
        <f>SUMIFS(HOLDS!I:I,HOLDS!C:C,B895)</f>
        <v>0</v>
      </c>
      <c r="H895" s="48">
        <f t="shared" si="61"/>
        <v>0</v>
      </c>
      <c r="I895" s="37">
        <f>INFO!$D$6</f>
        <v>0</v>
      </c>
      <c r="J895" s="37">
        <f>INFO!$D$7</f>
        <v>0</v>
      </c>
      <c r="K895" s="37">
        <f>INFO!$D$8</f>
        <v>0</v>
      </c>
      <c r="L895" s="37">
        <f>INFO!$D$9</f>
        <v>0</v>
      </c>
      <c r="M895" s="37">
        <f>INFO!$D$10</f>
        <v>0</v>
      </c>
      <c r="N895" s="37">
        <f>INFO!$D$11</f>
        <v>0</v>
      </c>
      <c r="O895" s="37">
        <f>INFO!$D$13</f>
        <v>0</v>
      </c>
      <c r="P895" s="37">
        <f>INFO!$D$14</f>
        <v>0</v>
      </c>
      <c r="Q895" s="37">
        <f>INFO!$D$15</f>
        <v>0</v>
      </c>
      <c r="R895" s="53">
        <f>INFO!$D$17</f>
        <v>0</v>
      </c>
      <c r="S895" s="37">
        <f>INFO!$D$18</f>
        <v>0</v>
      </c>
      <c r="T895" s="37">
        <f>INFO!$D$19</f>
        <v>0</v>
      </c>
      <c r="U895" s="37">
        <f>INFO!$D$22</f>
        <v>0</v>
      </c>
      <c r="V895" s="37">
        <f>INFO!$D$23</f>
        <v>0</v>
      </c>
      <c r="W895" s="37">
        <f>INFO!$D$24</f>
        <v>0</v>
      </c>
      <c r="X895" s="37">
        <f>INFO!$D$25</f>
        <v>0</v>
      </c>
      <c r="Y895" s="37">
        <f>INFO!$D$26</f>
        <v>0</v>
      </c>
      <c r="Z895" s="37">
        <f>INFO!$D$27</f>
        <v>0</v>
      </c>
      <c r="AA895" s="37">
        <f>INFO!$D$28</f>
        <v>0</v>
      </c>
      <c r="AB895" s="37">
        <f>INFO!$D$29</f>
        <v>0</v>
      </c>
      <c r="AC895" s="54">
        <f>INFO!$J$10</f>
        <v>3812.0250000000001</v>
      </c>
      <c r="AD895" s="37">
        <f>INFO!$J$9</f>
        <v>45.75</v>
      </c>
      <c r="AE895" s="37">
        <f t="shared" si="62"/>
        <v>0</v>
      </c>
    </row>
    <row r="896" spans="1:31">
      <c r="A896" t="s">
        <v>179</v>
      </c>
      <c r="B896" t="s">
        <v>180</v>
      </c>
      <c r="C896" s="39">
        <v>10085</v>
      </c>
      <c r="D896" s="104">
        <f>SUMIFS(HOLDS!I:I,HOLDS!C:C,B896)+SUMIFS(HOLDS!I:I,HOLDS!C:C,"CH.GR.MISET")</f>
        <v>0</v>
      </c>
      <c r="E896" t="s">
        <v>1</v>
      </c>
      <c r="F896" s="48">
        <f>VLOOKUP(B896,HOLDS!C:T,5,FALSE)</f>
        <v>140</v>
      </c>
      <c r="G896" s="104">
        <f>SUMIFS(HOLDS!I:I,HOLDS!C:C,B896)</f>
        <v>0</v>
      </c>
      <c r="H896" s="48">
        <f t="shared" si="61"/>
        <v>0</v>
      </c>
      <c r="I896" s="37">
        <f>INFO!$D$6</f>
        <v>0</v>
      </c>
      <c r="J896" s="37">
        <f>INFO!$D$7</f>
        <v>0</v>
      </c>
      <c r="K896" s="37">
        <f>INFO!$D$8</f>
        <v>0</v>
      </c>
      <c r="L896" s="37">
        <f>INFO!$D$9</f>
        <v>0</v>
      </c>
      <c r="M896" s="37">
        <f>INFO!$D$10</f>
        <v>0</v>
      </c>
      <c r="N896" s="37">
        <f>INFO!$D$11</f>
        <v>0</v>
      </c>
      <c r="O896" s="37">
        <f>INFO!$D$13</f>
        <v>0</v>
      </c>
      <c r="P896" s="37">
        <f>INFO!$D$14</f>
        <v>0</v>
      </c>
      <c r="Q896" s="37">
        <f>INFO!$D$15</f>
        <v>0</v>
      </c>
      <c r="R896" s="53">
        <f>INFO!$D$17</f>
        <v>0</v>
      </c>
      <c r="S896" s="37">
        <f>INFO!$D$18</f>
        <v>0</v>
      </c>
      <c r="T896" s="37">
        <f>INFO!$D$19</f>
        <v>0</v>
      </c>
      <c r="U896" s="37">
        <f>INFO!$D$22</f>
        <v>0</v>
      </c>
      <c r="V896" s="37">
        <f>INFO!$D$23</f>
        <v>0</v>
      </c>
      <c r="W896" s="37">
        <f>INFO!$D$24</f>
        <v>0</v>
      </c>
      <c r="X896" s="37">
        <f>INFO!$D$25</f>
        <v>0</v>
      </c>
      <c r="Y896" s="37">
        <f>INFO!$D$26</f>
        <v>0</v>
      </c>
      <c r="Z896" s="37">
        <f>INFO!$D$27</f>
        <v>0</v>
      </c>
      <c r="AA896" s="37">
        <f>INFO!$D$28</f>
        <v>0</v>
      </c>
      <c r="AB896" s="37">
        <f>INFO!$D$29</f>
        <v>0</v>
      </c>
      <c r="AC896" s="54">
        <f>INFO!$J$10</f>
        <v>3812.0250000000001</v>
      </c>
      <c r="AD896" s="37">
        <f>INFO!$J$9</f>
        <v>45.75</v>
      </c>
      <c r="AE896" s="37">
        <f t="shared" si="62"/>
        <v>0</v>
      </c>
    </row>
    <row r="897" spans="1:31">
      <c r="A897" s="91" t="s">
        <v>539</v>
      </c>
      <c r="B897" s="91" t="s">
        <v>331</v>
      </c>
      <c r="C897" s="96">
        <v>10085</v>
      </c>
      <c r="D897" s="103"/>
      <c r="E897" s="91" t="s">
        <v>1</v>
      </c>
      <c r="F897" s="92">
        <f>VLOOKUP(B897,MACROS!C:T,5,FALSE)</f>
        <v>1993.5</v>
      </c>
      <c r="G897" s="103">
        <f>SUMIFS(MACROS!I:I,MACROS!C:C,B897)</f>
        <v>0</v>
      </c>
      <c r="H897" s="92">
        <f t="shared" si="61"/>
        <v>0</v>
      </c>
      <c r="I897" s="93">
        <f>INFO!$D$6</f>
        <v>0</v>
      </c>
      <c r="J897" s="93">
        <f>INFO!$D$7</f>
        <v>0</v>
      </c>
      <c r="K897" s="93">
        <f>INFO!$D$8</f>
        <v>0</v>
      </c>
      <c r="L897" s="93">
        <f>INFO!$D$9</f>
        <v>0</v>
      </c>
      <c r="M897" s="93">
        <f>INFO!$D$10</f>
        <v>0</v>
      </c>
      <c r="N897" s="93">
        <f>INFO!$D$11</f>
        <v>0</v>
      </c>
      <c r="O897" s="93">
        <f>INFO!$D$13</f>
        <v>0</v>
      </c>
      <c r="P897" s="93">
        <f>INFO!$D$14</f>
        <v>0</v>
      </c>
      <c r="Q897" s="93">
        <f>INFO!$D$15</f>
        <v>0</v>
      </c>
      <c r="R897" s="94">
        <f>INFO!$D$17</f>
        <v>0</v>
      </c>
      <c r="S897" s="93">
        <f>INFO!$D$18</f>
        <v>0</v>
      </c>
      <c r="T897" s="93">
        <f>INFO!$D$19</f>
        <v>0</v>
      </c>
      <c r="U897" s="93">
        <f>INFO!$D$22</f>
        <v>0</v>
      </c>
      <c r="V897" s="93">
        <f>INFO!$D$23</f>
        <v>0</v>
      </c>
      <c r="W897" s="93">
        <f>INFO!$D$24</f>
        <v>0</v>
      </c>
      <c r="X897" s="93">
        <f>INFO!$D$25</f>
        <v>0</v>
      </c>
      <c r="Y897" s="93">
        <f>INFO!$D$26</f>
        <v>0</v>
      </c>
      <c r="Z897" s="93">
        <f>INFO!$D$27</f>
        <v>0</v>
      </c>
      <c r="AA897" s="93">
        <f>INFO!$D$28</f>
        <v>0</v>
      </c>
      <c r="AB897" s="93">
        <f>INFO!$D$29</f>
        <v>0</v>
      </c>
      <c r="AC897" s="95">
        <f>INFO!$J$10</f>
        <v>3812.0250000000001</v>
      </c>
      <c r="AD897" s="93">
        <f>INFO!$J$9</f>
        <v>45.75</v>
      </c>
      <c r="AE897" s="100"/>
    </row>
    <row r="898" spans="1:31">
      <c r="A898" t="s">
        <v>540</v>
      </c>
      <c r="B898" t="s">
        <v>333</v>
      </c>
      <c r="C898" s="39">
        <v>10085</v>
      </c>
      <c r="D898" s="104">
        <f>SUMIFS(MACROS!I:I,MACROS!C:C,B898)+SUMIFS(MACROS!I:I,MACROS!C:C,"CH.VM.MISET")</f>
        <v>0</v>
      </c>
      <c r="E898" t="s">
        <v>1</v>
      </c>
      <c r="F898" s="48">
        <f>VLOOKUP(B898,MACROS!C:T,5,FALSE)</f>
        <v>164.5</v>
      </c>
      <c r="G898" s="104">
        <f>SUMIFS(MACROS!I:I,MACROS!C:C,B898)</f>
        <v>0</v>
      </c>
      <c r="H898" s="48">
        <f t="shared" si="61"/>
        <v>0</v>
      </c>
      <c r="I898" s="37">
        <f>INFO!$D$6</f>
        <v>0</v>
      </c>
      <c r="J898" s="37">
        <f>INFO!$D$7</f>
        <v>0</v>
      </c>
      <c r="K898" s="37">
        <f>INFO!$D$8</f>
        <v>0</v>
      </c>
      <c r="L898" s="37">
        <f>INFO!$D$9</f>
        <v>0</v>
      </c>
      <c r="M898" s="37">
        <f>INFO!$D$10</f>
        <v>0</v>
      </c>
      <c r="N898" s="37">
        <f>INFO!$D$11</f>
        <v>0</v>
      </c>
      <c r="O898" s="37">
        <f>INFO!$D$13</f>
        <v>0</v>
      </c>
      <c r="P898" s="37">
        <f>INFO!$D$14</f>
        <v>0</v>
      </c>
      <c r="Q898" s="37">
        <f>INFO!$D$15</f>
        <v>0</v>
      </c>
      <c r="R898" s="53">
        <f>INFO!$D$17</f>
        <v>0</v>
      </c>
      <c r="S898" s="37">
        <f>INFO!$D$18</f>
        <v>0</v>
      </c>
      <c r="T898" s="37">
        <f>INFO!$D$19</f>
        <v>0</v>
      </c>
      <c r="U898" s="37">
        <f>INFO!$D$22</f>
        <v>0</v>
      </c>
      <c r="V898" s="37">
        <f>INFO!$D$23</f>
        <v>0</v>
      </c>
      <c r="W898" s="37">
        <f>INFO!$D$24</f>
        <v>0</v>
      </c>
      <c r="X898" s="37">
        <f>INFO!$D$25</f>
        <v>0</v>
      </c>
      <c r="Y898" s="37">
        <f>INFO!$D$26</f>
        <v>0</v>
      </c>
      <c r="Z898" s="37">
        <f>INFO!$D$27</f>
        <v>0</v>
      </c>
      <c r="AA898" s="37">
        <f>INFO!$D$28</f>
        <v>0</v>
      </c>
      <c r="AB898" s="37">
        <f>INFO!$D$29</f>
        <v>0</v>
      </c>
      <c r="AC898" s="54">
        <f>INFO!$J$10</f>
        <v>3812.0250000000001</v>
      </c>
      <c r="AD898" s="37">
        <f>INFO!$J$9</f>
        <v>45.75</v>
      </c>
      <c r="AE898" s="37">
        <f>IF($G$897&gt;0,10*$G$897/D898,0)</f>
        <v>0</v>
      </c>
    </row>
    <row r="899" spans="1:31">
      <c r="A899" t="s">
        <v>541</v>
      </c>
      <c r="B899" t="s">
        <v>335</v>
      </c>
      <c r="C899" s="39">
        <v>10085</v>
      </c>
      <c r="D899" s="104">
        <f>SUMIFS(MACROS!I:I,MACROS!C:C,B899)+SUMIFS(MACROS!I:I,MACROS!C:C,"CH.VM.MISET")</f>
        <v>0</v>
      </c>
      <c r="E899" t="s">
        <v>1</v>
      </c>
      <c r="F899" s="48">
        <f>VLOOKUP(B899,MACROS!C:T,5,FALSE)</f>
        <v>167.5</v>
      </c>
      <c r="G899" s="104">
        <f>SUMIFS(MACROS!I:I,MACROS!C:C,B899)</f>
        <v>0</v>
      </c>
      <c r="H899" s="48">
        <f t="shared" si="61"/>
        <v>0</v>
      </c>
      <c r="I899" s="37">
        <f>INFO!$D$6</f>
        <v>0</v>
      </c>
      <c r="J899" s="37">
        <f>INFO!$D$7</f>
        <v>0</v>
      </c>
      <c r="K899" s="37">
        <f>INFO!$D$8</f>
        <v>0</v>
      </c>
      <c r="L899" s="37">
        <f>INFO!$D$9</f>
        <v>0</v>
      </c>
      <c r="M899" s="37">
        <f>INFO!$D$10</f>
        <v>0</v>
      </c>
      <c r="N899" s="37">
        <f>INFO!$D$11</f>
        <v>0</v>
      </c>
      <c r="O899" s="37">
        <f>INFO!$D$13</f>
        <v>0</v>
      </c>
      <c r="P899" s="37">
        <f>INFO!$D$14</f>
        <v>0</v>
      </c>
      <c r="Q899" s="37">
        <f>INFO!$D$15</f>
        <v>0</v>
      </c>
      <c r="R899" s="53">
        <f>INFO!$D$17</f>
        <v>0</v>
      </c>
      <c r="S899" s="37">
        <f>INFO!$D$18</f>
        <v>0</v>
      </c>
      <c r="T899" s="37">
        <f>INFO!$D$19</f>
        <v>0</v>
      </c>
      <c r="U899" s="37">
        <f>INFO!$D$22</f>
        <v>0</v>
      </c>
      <c r="V899" s="37">
        <f>INFO!$D$23</f>
        <v>0</v>
      </c>
      <c r="W899" s="37">
        <f>INFO!$D$24</f>
        <v>0</v>
      </c>
      <c r="X899" s="37">
        <f>INFO!$D$25</f>
        <v>0</v>
      </c>
      <c r="Y899" s="37">
        <f>INFO!$D$26</f>
        <v>0</v>
      </c>
      <c r="Z899" s="37">
        <f>INFO!$D$27</f>
        <v>0</v>
      </c>
      <c r="AA899" s="37">
        <f>INFO!$D$28</f>
        <v>0</v>
      </c>
      <c r="AB899" s="37">
        <f>INFO!$D$29</f>
        <v>0</v>
      </c>
      <c r="AC899" s="54">
        <f>INFO!$J$10</f>
        <v>3812.0250000000001</v>
      </c>
      <c r="AD899" s="37">
        <f>INFO!$J$9</f>
        <v>45.75</v>
      </c>
      <c r="AE899" s="37">
        <f t="shared" ref="AE899:AE911" si="63">IF($G$897&gt;0,10*$G$897/D899,0)</f>
        <v>0</v>
      </c>
    </row>
    <row r="900" spans="1:31">
      <c r="A900" t="s">
        <v>542</v>
      </c>
      <c r="B900" t="s">
        <v>337</v>
      </c>
      <c r="C900" s="39">
        <v>10085</v>
      </c>
      <c r="D900" s="104">
        <f>SUMIFS(MACROS!I:I,MACROS!C:C,B900)+SUMIFS(MACROS!I:I,MACROS!C:C,"CH.VM.MISET")</f>
        <v>0</v>
      </c>
      <c r="E900" t="s">
        <v>1</v>
      </c>
      <c r="F900" s="48">
        <f>VLOOKUP(B900,MACROS!C:T,5,FALSE)</f>
        <v>139.5</v>
      </c>
      <c r="G900" s="104">
        <f>SUMIFS(MACROS!I:I,MACROS!C:C,B900)</f>
        <v>0</v>
      </c>
      <c r="H900" s="48">
        <f t="shared" si="61"/>
        <v>0</v>
      </c>
      <c r="I900" s="37">
        <f>INFO!$D$6</f>
        <v>0</v>
      </c>
      <c r="J900" s="37">
        <f>INFO!$D$7</f>
        <v>0</v>
      </c>
      <c r="K900" s="37">
        <f>INFO!$D$8</f>
        <v>0</v>
      </c>
      <c r="L900" s="37">
        <f>INFO!$D$9</f>
        <v>0</v>
      </c>
      <c r="M900" s="37">
        <f>INFO!$D$10</f>
        <v>0</v>
      </c>
      <c r="N900" s="37">
        <f>INFO!$D$11</f>
        <v>0</v>
      </c>
      <c r="O900" s="37">
        <f>INFO!$D$13</f>
        <v>0</v>
      </c>
      <c r="P900" s="37">
        <f>INFO!$D$14</f>
        <v>0</v>
      </c>
      <c r="Q900" s="37">
        <f>INFO!$D$15</f>
        <v>0</v>
      </c>
      <c r="R900" s="53">
        <f>INFO!$D$17</f>
        <v>0</v>
      </c>
      <c r="S900" s="37">
        <f>INFO!$D$18</f>
        <v>0</v>
      </c>
      <c r="T900" s="37">
        <f>INFO!$D$19</f>
        <v>0</v>
      </c>
      <c r="U900" s="37">
        <f>INFO!$D$22</f>
        <v>0</v>
      </c>
      <c r="V900" s="37">
        <f>INFO!$D$23</f>
        <v>0</v>
      </c>
      <c r="W900" s="37">
        <f>INFO!$D$24</f>
        <v>0</v>
      </c>
      <c r="X900" s="37">
        <f>INFO!$D$25</f>
        <v>0</v>
      </c>
      <c r="Y900" s="37">
        <f>INFO!$D$26</f>
        <v>0</v>
      </c>
      <c r="Z900" s="37">
        <f>INFO!$D$27</f>
        <v>0</v>
      </c>
      <c r="AA900" s="37">
        <f>INFO!$D$28</f>
        <v>0</v>
      </c>
      <c r="AB900" s="37">
        <f>INFO!$D$29</f>
        <v>0</v>
      </c>
      <c r="AC900" s="54">
        <f>INFO!$J$10</f>
        <v>3812.0250000000001</v>
      </c>
      <c r="AD900" s="37">
        <f>INFO!$J$9</f>
        <v>45.75</v>
      </c>
      <c r="AE900" s="37">
        <f t="shared" si="63"/>
        <v>0</v>
      </c>
    </row>
    <row r="901" spans="1:31">
      <c r="A901" t="s">
        <v>543</v>
      </c>
      <c r="B901" t="s">
        <v>339</v>
      </c>
      <c r="C901" s="39">
        <v>10085</v>
      </c>
      <c r="D901" s="104">
        <f>SUMIFS(MACROS!I:I,MACROS!C:C,B901)+SUMIFS(MACROS!I:I,MACROS!C:C,"CH.VM.MISET")</f>
        <v>0</v>
      </c>
      <c r="E901" t="s">
        <v>1</v>
      </c>
      <c r="F901" s="48">
        <f>VLOOKUP(B901,MACROS!C:T,5,FALSE)</f>
        <v>134</v>
      </c>
      <c r="G901" s="104">
        <f>SUMIFS(MACROS!I:I,MACROS!C:C,B901)</f>
        <v>0</v>
      </c>
      <c r="H901" s="48">
        <f t="shared" si="61"/>
        <v>0</v>
      </c>
      <c r="I901" s="37">
        <f>INFO!$D$6</f>
        <v>0</v>
      </c>
      <c r="J901" s="37">
        <f>INFO!$D$7</f>
        <v>0</v>
      </c>
      <c r="K901" s="37">
        <f>INFO!$D$8</f>
        <v>0</v>
      </c>
      <c r="L901" s="37">
        <f>INFO!$D$9</f>
        <v>0</v>
      </c>
      <c r="M901" s="37">
        <f>INFO!$D$10</f>
        <v>0</v>
      </c>
      <c r="N901" s="37">
        <f>INFO!$D$11</f>
        <v>0</v>
      </c>
      <c r="O901" s="37">
        <f>INFO!$D$13</f>
        <v>0</v>
      </c>
      <c r="P901" s="37">
        <f>INFO!$D$14</f>
        <v>0</v>
      </c>
      <c r="Q901" s="37">
        <f>INFO!$D$15</f>
        <v>0</v>
      </c>
      <c r="R901" s="53">
        <f>INFO!$D$17</f>
        <v>0</v>
      </c>
      <c r="S901" s="37">
        <f>INFO!$D$18</f>
        <v>0</v>
      </c>
      <c r="T901" s="37">
        <f>INFO!$D$19</f>
        <v>0</v>
      </c>
      <c r="U901" s="37">
        <f>INFO!$D$22</f>
        <v>0</v>
      </c>
      <c r="V901" s="37">
        <f>INFO!$D$23</f>
        <v>0</v>
      </c>
      <c r="W901" s="37">
        <f>INFO!$D$24</f>
        <v>0</v>
      </c>
      <c r="X901" s="37">
        <f>INFO!$D$25</f>
        <v>0</v>
      </c>
      <c r="Y901" s="37">
        <f>INFO!$D$26</f>
        <v>0</v>
      </c>
      <c r="Z901" s="37">
        <f>INFO!$D$27</f>
        <v>0</v>
      </c>
      <c r="AA901" s="37">
        <f>INFO!$D$28</f>
        <v>0</v>
      </c>
      <c r="AB901" s="37">
        <f>INFO!$D$29</f>
        <v>0</v>
      </c>
      <c r="AC901" s="54">
        <f>INFO!$J$10</f>
        <v>3812.0250000000001</v>
      </c>
      <c r="AD901" s="37">
        <f>INFO!$J$9</f>
        <v>45.75</v>
      </c>
      <c r="AE901" s="37">
        <f t="shared" si="63"/>
        <v>0</v>
      </c>
    </row>
    <row r="902" spans="1:31">
      <c r="A902" t="s">
        <v>544</v>
      </c>
      <c r="B902" t="s">
        <v>341</v>
      </c>
      <c r="C902" s="39">
        <v>10085</v>
      </c>
      <c r="D902" s="104">
        <f>SUMIFS(MACROS!I:I,MACROS!C:C,B902)+SUMIFS(MACROS!I:I,MACROS!C:C,"CH.VM.MISET")</f>
        <v>0</v>
      </c>
      <c r="E902" t="s">
        <v>1</v>
      </c>
      <c r="F902" s="48">
        <f>VLOOKUP(B902,MACROS!C:T,5,FALSE)</f>
        <v>179</v>
      </c>
      <c r="G902" s="104">
        <f>SUMIFS(MACROS!I:I,MACROS!C:C,B902)</f>
        <v>0</v>
      </c>
      <c r="H902" s="48">
        <f t="shared" si="61"/>
        <v>0</v>
      </c>
      <c r="I902" s="37">
        <f>INFO!$D$6</f>
        <v>0</v>
      </c>
      <c r="J902" s="37">
        <f>INFO!$D$7</f>
        <v>0</v>
      </c>
      <c r="K902" s="37">
        <f>INFO!$D$8</f>
        <v>0</v>
      </c>
      <c r="L902" s="37">
        <f>INFO!$D$9</f>
        <v>0</v>
      </c>
      <c r="M902" s="37">
        <f>INFO!$D$10</f>
        <v>0</v>
      </c>
      <c r="N902" s="37">
        <f>INFO!$D$11</f>
        <v>0</v>
      </c>
      <c r="O902" s="37">
        <f>INFO!$D$13</f>
        <v>0</v>
      </c>
      <c r="P902" s="37">
        <f>INFO!$D$14</f>
        <v>0</v>
      </c>
      <c r="Q902" s="37">
        <f>INFO!$D$15</f>
        <v>0</v>
      </c>
      <c r="R902" s="53">
        <f>INFO!$D$17</f>
        <v>0</v>
      </c>
      <c r="S902" s="37">
        <f>INFO!$D$18</f>
        <v>0</v>
      </c>
      <c r="T902" s="37">
        <f>INFO!$D$19</f>
        <v>0</v>
      </c>
      <c r="U902" s="37">
        <f>INFO!$D$22</f>
        <v>0</v>
      </c>
      <c r="V902" s="37">
        <f>INFO!$D$23</f>
        <v>0</v>
      </c>
      <c r="W902" s="37">
        <f>INFO!$D$24</f>
        <v>0</v>
      </c>
      <c r="X902" s="37">
        <f>INFO!$D$25</f>
        <v>0</v>
      </c>
      <c r="Y902" s="37">
        <f>INFO!$D$26</f>
        <v>0</v>
      </c>
      <c r="Z902" s="37">
        <f>INFO!$D$27</f>
        <v>0</v>
      </c>
      <c r="AA902" s="37">
        <f>INFO!$D$28</f>
        <v>0</v>
      </c>
      <c r="AB902" s="37">
        <f>INFO!$D$29</f>
        <v>0</v>
      </c>
      <c r="AC902" s="54">
        <f>INFO!$J$10</f>
        <v>3812.0250000000001</v>
      </c>
      <c r="AD902" s="37">
        <f>INFO!$J$9</f>
        <v>45.75</v>
      </c>
      <c r="AE902" s="37">
        <f t="shared" si="63"/>
        <v>0</v>
      </c>
    </row>
    <row r="903" spans="1:31">
      <c r="A903" t="s">
        <v>545</v>
      </c>
      <c r="B903" t="s">
        <v>343</v>
      </c>
      <c r="C903" s="39">
        <v>10085</v>
      </c>
      <c r="D903" s="104">
        <f>SUMIFS(MACROS!I:I,MACROS!C:C,B903)+SUMIFS(MACROS!I:I,MACROS!C:C,"CH.VM.MISET")</f>
        <v>0</v>
      </c>
      <c r="E903" t="s">
        <v>1</v>
      </c>
      <c r="F903" s="48">
        <f>VLOOKUP(B903,MACROS!C:T,5,FALSE)</f>
        <v>177.5</v>
      </c>
      <c r="G903" s="104">
        <f>SUMIFS(MACROS!I:I,MACROS!C:C,B903)</f>
        <v>0</v>
      </c>
      <c r="H903" s="48">
        <f t="shared" si="61"/>
        <v>0</v>
      </c>
      <c r="I903" s="37">
        <f>INFO!$D$6</f>
        <v>0</v>
      </c>
      <c r="J903" s="37">
        <f>INFO!$D$7</f>
        <v>0</v>
      </c>
      <c r="K903" s="37">
        <f>INFO!$D$8</f>
        <v>0</v>
      </c>
      <c r="L903" s="37">
        <f>INFO!$D$9</f>
        <v>0</v>
      </c>
      <c r="M903" s="37">
        <f>INFO!$D$10</f>
        <v>0</v>
      </c>
      <c r="N903" s="37">
        <f>INFO!$D$11</f>
        <v>0</v>
      </c>
      <c r="O903" s="37">
        <f>INFO!$D$13</f>
        <v>0</v>
      </c>
      <c r="P903" s="37">
        <f>INFO!$D$14</f>
        <v>0</v>
      </c>
      <c r="Q903" s="37">
        <f>INFO!$D$15</f>
        <v>0</v>
      </c>
      <c r="R903" s="53">
        <f>INFO!$D$17</f>
        <v>0</v>
      </c>
      <c r="S903" s="37">
        <f>INFO!$D$18</f>
        <v>0</v>
      </c>
      <c r="T903" s="37">
        <f>INFO!$D$19</f>
        <v>0</v>
      </c>
      <c r="U903" s="37">
        <f>INFO!$D$22</f>
        <v>0</v>
      </c>
      <c r="V903" s="37">
        <f>INFO!$D$23</f>
        <v>0</v>
      </c>
      <c r="W903" s="37">
        <f>INFO!$D$24</f>
        <v>0</v>
      </c>
      <c r="X903" s="37">
        <f>INFO!$D$25</f>
        <v>0</v>
      </c>
      <c r="Y903" s="37">
        <f>INFO!$D$26</f>
        <v>0</v>
      </c>
      <c r="Z903" s="37">
        <f>INFO!$D$27</f>
        <v>0</v>
      </c>
      <c r="AA903" s="37">
        <f>INFO!$D$28</f>
        <v>0</v>
      </c>
      <c r="AB903" s="37">
        <f>INFO!$D$29</f>
        <v>0</v>
      </c>
      <c r="AC903" s="54">
        <f>INFO!$J$10</f>
        <v>3812.0250000000001</v>
      </c>
      <c r="AD903" s="37">
        <f>INFO!$J$9</f>
        <v>45.75</v>
      </c>
      <c r="AE903" s="37">
        <f t="shared" si="63"/>
        <v>0</v>
      </c>
    </row>
    <row r="904" spans="1:31">
      <c r="A904" t="s">
        <v>546</v>
      </c>
      <c r="B904" t="s">
        <v>345</v>
      </c>
      <c r="C904" s="39">
        <v>10085</v>
      </c>
      <c r="D904" s="104">
        <f>SUMIFS(MACROS!I:I,MACROS!C:C,B904)+SUMIFS(MACROS!I:I,MACROS!C:C,"CH.VM.MISET")</f>
        <v>0</v>
      </c>
      <c r="E904" t="s">
        <v>1</v>
      </c>
      <c r="F904" s="48">
        <f>VLOOKUP(B904,MACROS!C:T,5,FALSE)</f>
        <v>166.5</v>
      </c>
      <c r="G904" s="104">
        <f>SUMIFS(MACROS!I:I,MACROS!C:C,B904)</f>
        <v>0</v>
      </c>
      <c r="H904" s="48">
        <f t="shared" si="61"/>
        <v>0</v>
      </c>
      <c r="I904" s="37">
        <f>INFO!$D$6</f>
        <v>0</v>
      </c>
      <c r="J904" s="37">
        <f>INFO!$D$7</f>
        <v>0</v>
      </c>
      <c r="K904" s="37">
        <f>INFO!$D$8</f>
        <v>0</v>
      </c>
      <c r="L904" s="37">
        <f>INFO!$D$9</f>
        <v>0</v>
      </c>
      <c r="M904" s="37">
        <f>INFO!$D$10</f>
        <v>0</v>
      </c>
      <c r="N904" s="37">
        <f>INFO!$D$11</f>
        <v>0</v>
      </c>
      <c r="O904" s="37">
        <f>INFO!$D$13</f>
        <v>0</v>
      </c>
      <c r="P904" s="37">
        <f>INFO!$D$14</f>
        <v>0</v>
      </c>
      <c r="Q904" s="37">
        <f>INFO!$D$15</f>
        <v>0</v>
      </c>
      <c r="R904" s="53">
        <f>INFO!$D$17</f>
        <v>0</v>
      </c>
      <c r="S904" s="37">
        <f>INFO!$D$18</f>
        <v>0</v>
      </c>
      <c r="T904" s="37">
        <f>INFO!$D$19</f>
        <v>0</v>
      </c>
      <c r="U904" s="37">
        <f>INFO!$D$22</f>
        <v>0</v>
      </c>
      <c r="V904" s="37">
        <f>INFO!$D$23</f>
        <v>0</v>
      </c>
      <c r="W904" s="37">
        <f>INFO!$D$24</f>
        <v>0</v>
      </c>
      <c r="X904" s="37">
        <f>INFO!$D$25</f>
        <v>0</v>
      </c>
      <c r="Y904" s="37">
        <f>INFO!$D$26</f>
        <v>0</v>
      </c>
      <c r="Z904" s="37">
        <f>INFO!$D$27</f>
        <v>0</v>
      </c>
      <c r="AA904" s="37">
        <f>INFO!$D$28</f>
        <v>0</v>
      </c>
      <c r="AB904" s="37">
        <f>INFO!$D$29</f>
        <v>0</v>
      </c>
      <c r="AC904" s="54">
        <f>INFO!$J$10</f>
        <v>3812.0250000000001</v>
      </c>
      <c r="AD904" s="37">
        <f>INFO!$J$9</f>
        <v>45.75</v>
      </c>
      <c r="AE904" s="37">
        <f t="shared" si="63"/>
        <v>0</v>
      </c>
    </row>
    <row r="905" spans="1:31">
      <c r="A905" t="s">
        <v>547</v>
      </c>
      <c r="B905" t="s">
        <v>347</v>
      </c>
      <c r="C905" s="39">
        <v>10085</v>
      </c>
      <c r="D905" s="104">
        <f>SUMIFS(MACROS!I:I,MACROS!C:C,B905)+SUMIFS(MACROS!I:I,MACROS!C:C,"CH.VM.MISET")</f>
        <v>0</v>
      </c>
      <c r="E905" t="s">
        <v>1</v>
      </c>
      <c r="F905" s="48">
        <f>VLOOKUP(B905,MACROS!C:T,5,FALSE)</f>
        <v>156.5</v>
      </c>
      <c r="G905" s="104">
        <f>SUMIFS(MACROS!I:I,MACROS!C:C,B905)</f>
        <v>0</v>
      </c>
      <c r="H905" s="48">
        <f t="shared" si="61"/>
        <v>0</v>
      </c>
      <c r="I905" s="37">
        <f>INFO!$D$6</f>
        <v>0</v>
      </c>
      <c r="J905" s="37">
        <f>INFO!$D$7</f>
        <v>0</v>
      </c>
      <c r="K905" s="37">
        <f>INFO!$D$8</f>
        <v>0</v>
      </c>
      <c r="L905" s="37">
        <f>INFO!$D$9</f>
        <v>0</v>
      </c>
      <c r="M905" s="37">
        <f>INFO!$D$10</f>
        <v>0</v>
      </c>
      <c r="N905" s="37">
        <f>INFO!$D$11</f>
        <v>0</v>
      </c>
      <c r="O905" s="37">
        <f>INFO!$D$13</f>
        <v>0</v>
      </c>
      <c r="P905" s="37">
        <f>INFO!$D$14</f>
        <v>0</v>
      </c>
      <c r="Q905" s="37">
        <f>INFO!$D$15</f>
        <v>0</v>
      </c>
      <c r="R905" s="53">
        <f>INFO!$D$17</f>
        <v>0</v>
      </c>
      <c r="S905" s="37">
        <f>INFO!$D$18</f>
        <v>0</v>
      </c>
      <c r="T905" s="37">
        <f>INFO!$D$19</f>
        <v>0</v>
      </c>
      <c r="U905" s="37">
        <f>INFO!$D$22</f>
        <v>0</v>
      </c>
      <c r="V905" s="37">
        <f>INFO!$D$23</f>
        <v>0</v>
      </c>
      <c r="W905" s="37">
        <f>INFO!$D$24</f>
        <v>0</v>
      </c>
      <c r="X905" s="37">
        <f>INFO!$D$25</f>
        <v>0</v>
      </c>
      <c r="Y905" s="37">
        <f>INFO!$D$26</f>
        <v>0</v>
      </c>
      <c r="Z905" s="37">
        <f>INFO!$D$27</f>
        <v>0</v>
      </c>
      <c r="AA905" s="37">
        <f>INFO!$D$28</f>
        <v>0</v>
      </c>
      <c r="AB905" s="37">
        <f>INFO!$D$29</f>
        <v>0</v>
      </c>
      <c r="AC905" s="54">
        <f>INFO!$J$10</f>
        <v>3812.0250000000001</v>
      </c>
      <c r="AD905" s="37">
        <f>INFO!$J$9</f>
        <v>45.75</v>
      </c>
      <c r="AE905" s="37">
        <f t="shared" si="63"/>
        <v>0</v>
      </c>
    </row>
    <row r="906" spans="1:31">
      <c r="A906" t="s">
        <v>548</v>
      </c>
      <c r="B906" t="s">
        <v>349</v>
      </c>
      <c r="C906" s="39">
        <v>10085</v>
      </c>
      <c r="D906" s="104">
        <f>SUMIFS(MACROS!I:I,MACROS!C:C,B906)+SUMIFS(MACROS!I:I,MACROS!C:C,"CH.VM.MISET")</f>
        <v>0</v>
      </c>
      <c r="E906" t="s">
        <v>1</v>
      </c>
      <c r="F906" s="48">
        <f>VLOOKUP(B906,MACROS!C:T,5,FALSE)</f>
        <v>161</v>
      </c>
      <c r="G906" s="104">
        <f>SUMIFS(MACROS!I:I,MACROS!C:C,B906)</f>
        <v>0</v>
      </c>
      <c r="H906" s="48">
        <f t="shared" si="61"/>
        <v>0</v>
      </c>
      <c r="I906" s="37">
        <f>INFO!$D$6</f>
        <v>0</v>
      </c>
      <c r="J906" s="37">
        <f>INFO!$D$7</f>
        <v>0</v>
      </c>
      <c r="K906" s="37">
        <f>INFO!$D$8</f>
        <v>0</v>
      </c>
      <c r="L906" s="37">
        <f>INFO!$D$9</f>
        <v>0</v>
      </c>
      <c r="M906" s="37">
        <f>INFO!$D$10</f>
        <v>0</v>
      </c>
      <c r="N906" s="37">
        <f>INFO!$D$11</f>
        <v>0</v>
      </c>
      <c r="O906" s="37">
        <f>INFO!$D$13</f>
        <v>0</v>
      </c>
      <c r="P906" s="37">
        <f>INFO!$D$14</f>
        <v>0</v>
      </c>
      <c r="Q906" s="37">
        <f>INFO!$D$15</f>
        <v>0</v>
      </c>
      <c r="R906" s="53">
        <f>INFO!$D$17</f>
        <v>0</v>
      </c>
      <c r="S906" s="37">
        <f>INFO!$D$18</f>
        <v>0</v>
      </c>
      <c r="T906" s="37">
        <f>INFO!$D$19</f>
        <v>0</v>
      </c>
      <c r="U906" s="37">
        <f>INFO!$D$22</f>
        <v>0</v>
      </c>
      <c r="V906" s="37">
        <f>INFO!$D$23</f>
        <v>0</v>
      </c>
      <c r="W906" s="37">
        <f>INFO!$D$24</f>
        <v>0</v>
      </c>
      <c r="X906" s="37">
        <f>INFO!$D$25</f>
        <v>0</v>
      </c>
      <c r="Y906" s="37">
        <f>INFO!$D$26</f>
        <v>0</v>
      </c>
      <c r="Z906" s="37">
        <f>INFO!$D$27</f>
        <v>0</v>
      </c>
      <c r="AA906" s="37">
        <f>INFO!$D$28</f>
        <v>0</v>
      </c>
      <c r="AB906" s="37">
        <f>INFO!$D$29</f>
        <v>0</v>
      </c>
      <c r="AC906" s="54">
        <f>INFO!$J$10</f>
        <v>3812.0250000000001</v>
      </c>
      <c r="AD906" s="37">
        <f>INFO!$J$9</f>
        <v>45.75</v>
      </c>
      <c r="AE906" s="37">
        <f t="shared" si="63"/>
        <v>0</v>
      </c>
    </row>
    <row r="907" spans="1:31">
      <c r="A907" t="s">
        <v>549</v>
      </c>
      <c r="B907" t="s">
        <v>351</v>
      </c>
      <c r="C907" s="39">
        <v>10085</v>
      </c>
      <c r="D907" s="104">
        <f>SUMIFS(MACROS!I:I,MACROS!C:C,B907)+SUMIFS(MACROS!I:I,MACROS!C:C,"CH.VM.MISET")</f>
        <v>0</v>
      </c>
      <c r="E907" t="s">
        <v>1</v>
      </c>
      <c r="F907" s="48">
        <f>VLOOKUP(B907,MACROS!C:T,5,FALSE)</f>
        <v>164.5</v>
      </c>
      <c r="G907" s="104">
        <f>SUMIFS(MACROS!I:I,MACROS!C:C,B907)</f>
        <v>0</v>
      </c>
      <c r="H907" s="48">
        <f t="shared" si="61"/>
        <v>0</v>
      </c>
      <c r="I907" s="37">
        <f>INFO!$D$6</f>
        <v>0</v>
      </c>
      <c r="J907" s="37">
        <f>INFO!$D$7</f>
        <v>0</v>
      </c>
      <c r="K907" s="37">
        <f>INFO!$D$8</f>
        <v>0</v>
      </c>
      <c r="L907" s="37">
        <f>INFO!$D$9</f>
        <v>0</v>
      </c>
      <c r="M907" s="37">
        <f>INFO!$D$10</f>
        <v>0</v>
      </c>
      <c r="N907" s="37">
        <f>INFO!$D$11</f>
        <v>0</v>
      </c>
      <c r="O907" s="37">
        <f>INFO!$D$13</f>
        <v>0</v>
      </c>
      <c r="P907" s="37">
        <f>INFO!$D$14</f>
        <v>0</v>
      </c>
      <c r="Q907" s="37">
        <f>INFO!$D$15</f>
        <v>0</v>
      </c>
      <c r="R907" s="53">
        <f>INFO!$D$17</f>
        <v>0</v>
      </c>
      <c r="S907" s="37">
        <f>INFO!$D$18</f>
        <v>0</v>
      </c>
      <c r="T907" s="37">
        <f>INFO!$D$19</f>
        <v>0</v>
      </c>
      <c r="U907" s="37">
        <f>INFO!$D$22</f>
        <v>0</v>
      </c>
      <c r="V907" s="37">
        <f>INFO!$D$23</f>
        <v>0</v>
      </c>
      <c r="W907" s="37">
        <f>INFO!$D$24</f>
        <v>0</v>
      </c>
      <c r="X907" s="37">
        <f>INFO!$D$25</f>
        <v>0</v>
      </c>
      <c r="Y907" s="37">
        <f>INFO!$D$26</f>
        <v>0</v>
      </c>
      <c r="Z907" s="37">
        <f>INFO!$D$27</f>
        <v>0</v>
      </c>
      <c r="AA907" s="37">
        <f>INFO!$D$28</f>
        <v>0</v>
      </c>
      <c r="AB907" s="37">
        <f>INFO!$D$29</f>
        <v>0</v>
      </c>
      <c r="AC907" s="54">
        <f>INFO!$J$10</f>
        <v>3812.0250000000001</v>
      </c>
      <c r="AD907" s="37">
        <f>INFO!$J$9</f>
        <v>45.75</v>
      </c>
      <c r="AE907" s="37">
        <f t="shared" si="63"/>
        <v>0</v>
      </c>
    </row>
    <row r="908" spans="1:31">
      <c r="A908" t="s">
        <v>550</v>
      </c>
      <c r="B908" t="s">
        <v>353</v>
      </c>
      <c r="C908" s="39">
        <v>10085</v>
      </c>
      <c r="D908" s="104">
        <f>SUMIFS(MACROS!I:I,MACROS!C:C,B908)+SUMIFS(MACROS!I:I,MACROS!C:C,"CH.VM.MISET")</f>
        <v>0</v>
      </c>
      <c r="E908" t="s">
        <v>1</v>
      </c>
      <c r="F908" s="48">
        <f>VLOOKUP(B908,MACROS!C:T,5,FALSE)</f>
        <v>168</v>
      </c>
      <c r="G908" s="104">
        <f>SUMIFS(MACROS!I:I,MACROS!C:C,B908)</f>
        <v>0</v>
      </c>
      <c r="H908" s="48">
        <f t="shared" si="61"/>
        <v>0</v>
      </c>
      <c r="I908" s="37">
        <f>INFO!$D$6</f>
        <v>0</v>
      </c>
      <c r="J908" s="37">
        <f>INFO!$D$7</f>
        <v>0</v>
      </c>
      <c r="K908" s="37">
        <f>INFO!$D$8</f>
        <v>0</v>
      </c>
      <c r="L908" s="37">
        <f>INFO!$D$9</f>
        <v>0</v>
      </c>
      <c r="M908" s="37">
        <f>INFO!$D$10</f>
        <v>0</v>
      </c>
      <c r="N908" s="37">
        <f>INFO!$D$11</f>
        <v>0</v>
      </c>
      <c r="O908" s="37">
        <f>INFO!$D$13</f>
        <v>0</v>
      </c>
      <c r="P908" s="37">
        <f>INFO!$D$14</f>
        <v>0</v>
      </c>
      <c r="Q908" s="37">
        <f>INFO!$D$15</f>
        <v>0</v>
      </c>
      <c r="R908" s="53">
        <f>INFO!$D$17</f>
        <v>0</v>
      </c>
      <c r="S908" s="37">
        <f>INFO!$D$18</f>
        <v>0</v>
      </c>
      <c r="T908" s="37">
        <f>INFO!$D$19</f>
        <v>0</v>
      </c>
      <c r="U908" s="37">
        <f>INFO!$D$22</f>
        <v>0</v>
      </c>
      <c r="V908" s="37">
        <f>INFO!$D$23</f>
        <v>0</v>
      </c>
      <c r="W908" s="37">
        <f>INFO!$D$24</f>
        <v>0</v>
      </c>
      <c r="X908" s="37">
        <f>INFO!$D$25</f>
        <v>0</v>
      </c>
      <c r="Y908" s="37">
        <f>INFO!$D$26</f>
        <v>0</v>
      </c>
      <c r="Z908" s="37">
        <f>INFO!$D$27</f>
        <v>0</v>
      </c>
      <c r="AA908" s="37">
        <f>INFO!$D$28</f>
        <v>0</v>
      </c>
      <c r="AB908" s="37">
        <f>INFO!$D$29</f>
        <v>0</v>
      </c>
      <c r="AC908" s="54">
        <f>INFO!$J$10</f>
        <v>3812.0250000000001</v>
      </c>
      <c r="AD908" s="37">
        <f>INFO!$J$9</f>
        <v>45.75</v>
      </c>
      <c r="AE908" s="37">
        <f t="shared" si="63"/>
        <v>0</v>
      </c>
    </row>
    <row r="909" spans="1:31">
      <c r="A909" t="s">
        <v>551</v>
      </c>
      <c r="B909" t="s">
        <v>355</v>
      </c>
      <c r="C909" s="39">
        <v>10085</v>
      </c>
      <c r="D909" s="104">
        <f>SUMIFS(MACROS!I:I,MACROS!C:C,B909)+SUMIFS(MACROS!I:I,MACROS!C:C,"CH.VM.MISET")</f>
        <v>0</v>
      </c>
      <c r="E909" t="s">
        <v>1</v>
      </c>
      <c r="F909" s="48">
        <f>VLOOKUP(B909,MACROS!C:T,5,FALSE)</f>
        <v>136</v>
      </c>
      <c r="G909" s="104">
        <f>SUMIFS(MACROS!I:I,MACROS!C:C,B909)</f>
        <v>0</v>
      </c>
      <c r="H909" s="48">
        <f t="shared" si="61"/>
        <v>0</v>
      </c>
      <c r="I909" s="37">
        <f>INFO!$D$6</f>
        <v>0</v>
      </c>
      <c r="J909" s="37">
        <f>INFO!$D$7</f>
        <v>0</v>
      </c>
      <c r="K909" s="37">
        <f>INFO!$D$8</f>
        <v>0</v>
      </c>
      <c r="L909" s="37">
        <f>INFO!$D$9</f>
        <v>0</v>
      </c>
      <c r="M909" s="37">
        <f>INFO!$D$10</f>
        <v>0</v>
      </c>
      <c r="N909" s="37">
        <f>INFO!$D$11</f>
        <v>0</v>
      </c>
      <c r="O909" s="37">
        <f>INFO!$D$13</f>
        <v>0</v>
      </c>
      <c r="P909" s="37">
        <f>INFO!$D$14</f>
        <v>0</v>
      </c>
      <c r="Q909" s="37">
        <f>INFO!$D$15</f>
        <v>0</v>
      </c>
      <c r="R909" s="53">
        <f>INFO!$D$17</f>
        <v>0</v>
      </c>
      <c r="S909" s="37">
        <f>INFO!$D$18</f>
        <v>0</v>
      </c>
      <c r="T909" s="37">
        <f>INFO!$D$19</f>
        <v>0</v>
      </c>
      <c r="U909" s="37">
        <f>INFO!$D$22</f>
        <v>0</v>
      </c>
      <c r="V909" s="37">
        <f>INFO!$D$23</f>
        <v>0</v>
      </c>
      <c r="W909" s="37">
        <f>INFO!$D$24</f>
        <v>0</v>
      </c>
      <c r="X909" s="37">
        <f>INFO!$D$25</f>
        <v>0</v>
      </c>
      <c r="Y909" s="37">
        <f>INFO!$D$26</f>
        <v>0</v>
      </c>
      <c r="Z909" s="37">
        <f>INFO!$D$27</f>
        <v>0</v>
      </c>
      <c r="AA909" s="37">
        <f>INFO!$D$28</f>
        <v>0</v>
      </c>
      <c r="AB909" s="37">
        <f>INFO!$D$29</f>
        <v>0</v>
      </c>
      <c r="AC909" s="54">
        <f>INFO!$J$10</f>
        <v>3812.0250000000001</v>
      </c>
      <c r="AD909" s="37">
        <f>INFO!$J$9</f>
        <v>45.75</v>
      </c>
      <c r="AE909" s="37">
        <f t="shared" si="63"/>
        <v>0</v>
      </c>
    </row>
    <row r="910" spans="1:31">
      <c r="A910" t="s">
        <v>552</v>
      </c>
      <c r="B910" t="s">
        <v>357</v>
      </c>
      <c r="C910" s="39">
        <v>10085</v>
      </c>
      <c r="D910" s="104">
        <f>SUMIFS(MACROS!I:I,MACROS!C:C,B910)+SUMIFS(MACROS!I:I,MACROS!C:C,"CH.VM.MISET")</f>
        <v>0</v>
      </c>
      <c r="E910" t="s">
        <v>1</v>
      </c>
      <c r="F910" s="48">
        <f>VLOOKUP(B910,MACROS!C:T,5,FALSE)</f>
        <v>162.5</v>
      </c>
      <c r="G910" s="104">
        <f>SUMIFS(MACROS!I:I,MACROS!C:C,B910)</f>
        <v>0</v>
      </c>
      <c r="H910" s="48">
        <f t="shared" si="61"/>
        <v>0</v>
      </c>
      <c r="I910" s="37">
        <f>INFO!$D$6</f>
        <v>0</v>
      </c>
      <c r="J910" s="37">
        <f>INFO!$D$7</f>
        <v>0</v>
      </c>
      <c r="K910" s="37">
        <f>INFO!$D$8</f>
        <v>0</v>
      </c>
      <c r="L910" s="37">
        <f>INFO!$D$9</f>
        <v>0</v>
      </c>
      <c r="M910" s="37">
        <f>INFO!$D$10</f>
        <v>0</v>
      </c>
      <c r="N910" s="37">
        <f>INFO!$D$11</f>
        <v>0</v>
      </c>
      <c r="O910" s="37">
        <f>INFO!$D$13</f>
        <v>0</v>
      </c>
      <c r="P910" s="37">
        <f>INFO!$D$14</f>
        <v>0</v>
      </c>
      <c r="Q910" s="37">
        <f>INFO!$D$15</f>
        <v>0</v>
      </c>
      <c r="R910" s="53">
        <f>INFO!$D$17</f>
        <v>0</v>
      </c>
      <c r="S910" s="37">
        <f>INFO!$D$18</f>
        <v>0</v>
      </c>
      <c r="T910" s="37">
        <f>INFO!$D$19</f>
        <v>0</v>
      </c>
      <c r="U910" s="37">
        <f>INFO!$D$22</f>
        <v>0</v>
      </c>
      <c r="V910" s="37">
        <f>INFO!$D$23</f>
        <v>0</v>
      </c>
      <c r="W910" s="37">
        <f>INFO!$D$24</f>
        <v>0</v>
      </c>
      <c r="X910" s="37">
        <f>INFO!$D$25</f>
        <v>0</v>
      </c>
      <c r="Y910" s="37">
        <f>INFO!$D$26</f>
        <v>0</v>
      </c>
      <c r="Z910" s="37">
        <f>INFO!$D$27</f>
        <v>0</v>
      </c>
      <c r="AA910" s="37">
        <f>INFO!$D$28</f>
        <v>0</v>
      </c>
      <c r="AB910" s="37">
        <f>INFO!$D$29</f>
        <v>0</v>
      </c>
      <c r="AC910" s="54">
        <f>INFO!$J$10</f>
        <v>3812.0250000000001</v>
      </c>
      <c r="AD910" s="37">
        <f>INFO!$J$9</f>
        <v>45.75</v>
      </c>
      <c r="AE910" s="37">
        <f t="shared" si="63"/>
        <v>0</v>
      </c>
    </row>
    <row r="911" spans="1:31">
      <c r="A911" t="s">
        <v>553</v>
      </c>
      <c r="B911" t="s">
        <v>359</v>
      </c>
      <c r="C911" s="39">
        <v>10085</v>
      </c>
      <c r="D911" s="104">
        <f>SUMIFS(MACROS!I:I,MACROS!C:C,B911)+SUMIFS(MACROS!I:I,MACROS!C:C,"CH.VM.MISET")</f>
        <v>0</v>
      </c>
      <c r="E911" t="s">
        <v>1</v>
      </c>
      <c r="F911" s="48">
        <f>VLOOKUP(B911,MACROS!C:T,5,FALSE)</f>
        <v>138</v>
      </c>
      <c r="G911" s="104">
        <f>SUMIFS(MACROS!I:I,MACROS!C:C,B911)</f>
        <v>0</v>
      </c>
      <c r="H911" s="48">
        <f t="shared" si="61"/>
        <v>0</v>
      </c>
      <c r="I911" s="37">
        <f>INFO!$D$6</f>
        <v>0</v>
      </c>
      <c r="J911" s="37">
        <f>INFO!$D$7</f>
        <v>0</v>
      </c>
      <c r="K911" s="37">
        <f>INFO!$D$8</f>
        <v>0</v>
      </c>
      <c r="L911" s="37">
        <f>INFO!$D$9</f>
        <v>0</v>
      </c>
      <c r="M911" s="37">
        <f>INFO!$D$10</f>
        <v>0</v>
      </c>
      <c r="N911" s="37">
        <f>INFO!$D$11</f>
        <v>0</v>
      </c>
      <c r="O911" s="37">
        <f>INFO!$D$13</f>
        <v>0</v>
      </c>
      <c r="P911" s="37">
        <f>INFO!$D$14</f>
        <v>0</v>
      </c>
      <c r="Q911" s="37">
        <f>INFO!$D$15</f>
        <v>0</v>
      </c>
      <c r="R911" s="53">
        <f>INFO!$D$17</f>
        <v>0</v>
      </c>
      <c r="S911" s="37">
        <f>INFO!$D$18</f>
        <v>0</v>
      </c>
      <c r="T911" s="37">
        <f>INFO!$D$19</f>
        <v>0</v>
      </c>
      <c r="U911" s="37">
        <f>INFO!$D$22</f>
        <v>0</v>
      </c>
      <c r="V911" s="37">
        <f>INFO!$D$23</f>
        <v>0</v>
      </c>
      <c r="W911" s="37">
        <f>INFO!$D$24</f>
        <v>0</v>
      </c>
      <c r="X911" s="37">
        <f>INFO!$D$25</f>
        <v>0</v>
      </c>
      <c r="Y911" s="37">
        <f>INFO!$D$26</f>
        <v>0</v>
      </c>
      <c r="Z911" s="37">
        <f>INFO!$D$27</f>
        <v>0</v>
      </c>
      <c r="AA911" s="37">
        <f>INFO!$D$28</f>
        <v>0</v>
      </c>
      <c r="AB911" s="37">
        <f>INFO!$D$29</f>
        <v>0</v>
      </c>
      <c r="AC911" s="54">
        <f>INFO!$J$10</f>
        <v>3812.0250000000001</v>
      </c>
      <c r="AD911" s="37">
        <f>INFO!$J$9</f>
        <v>45.75</v>
      </c>
      <c r="AE911" s="37">
        <f t="shared" si="63"/>
        <v>0</v>
      </c>
    </row>
    <row r="912" spans="1:31">
      <c r="A912" s="91" t="s">
        <v>554</v>
      </c>
      <c r="B912" s="91" t="s">
        <v>361</v>
      </c>
      <c r="C912" s="99">
        <v>10125</v>
      </c>
      <c r="D912" s="103"/>
      <c r="E912" s="91" t="s">
        <v>1</v>
      </c>
      <c r="F912" s="92">
        <f>VLOOKUP(B912,MACROS!C:T,5,FALSE)</f>
        <v>2494.5</v>
      </c>
      <c r="G912" s="103">
        <f>SUMIFS(MACROS!I:I,MACROS!C:C,B912)</f>
        <v>0</v>
      </c>
      <c r="H912" s="92">
        <f t="shared" si="61"/>
        <v>0</v>
      </c>
      <c r="I912" s="93">
        <f>INFO!$D$6</f>
        <v>0</v>
      </c>
      <c r="J912" s="93">
        <f>INFO!$D$7</f>
        <v>0</v>
      </c>
      <c r="K912" s="93">
        <f>INFO!$D$8</f>
        <v>0</v>
      </c>
      <c r="L912" s="93">
        <f>INFO!$D$9</f>
        <v>0</v>
      </c>
      <c r="M912" s="93">
        <f>INFO!$D$10</f>
        <v>0</v>
      </c>
      <c r="N912" s="93">
        <f>INFO!$D$11</f>
        <v>0</v>
      </c>
      <c r="O912" s="93">
        <f>INFO!$D$13</f>
        <v>0</v>
      </c>
      <c r="P912" s="93">
        <f>INFO!$D$14</f>
        <v>0</v>
      </c>
      <c r="Q912" s="93">
        <f>INFO!$D$15</f>
        <v>0</v>
      </c>
      <c r="R912" s="94">
        <f>INFO!$D$17</f>
        <v>0</v>
      </c>
      <c r="S912" s="93">
        <f>INFO!$D$18</f>
        <v>0</v>
      </c>
      <c r="T912" s="93">
        <f>INFO!$D$19</f>
        <v>0</v>
      </c>
      <c r="U912" s="93">
        <f>INFO!$D$22</f>
        <v>0</v>
      </c>
      <c r="V912" s="93">
        <f>INFO!$D$23</f>
        <v>0</v>
      </c>
      <c r="W912" s="93">
        <f>INFO!$D$24</f>
        <v>0</v>
      </c>
      <c r="X912" s="93">
        <f>INFO!$D$25</f>
        <v>0</v>
      </c>
      <c r="Y912" s="93">
        <f>INFO!$D$26</f>
        <v>0</v>
      </c>
      <c r="Z912" s="93">
        <f>INFO!$D$27</f>
        <v>0</v>
      </c>
      <c r="AA912" s="93">
        <f>INFO!$D$28</f>
        <v>0</v>
      </c>
      <c r="AB912" s="93">
        <f>INFO!$D$29</f>
        <v>0</v>
      </c>
      <c r="AC912" s="95">
        <f>INFO!$J$10</f>
        <v>3812.0250000000001</v>
      </c>
      <c r="AD912" s="93">
        <f>INFO!$J$9</f>
        <v>45.75</v>
      </c>
      <c r="AE912" s="100"/>
    </row>
    <row r="913" spans="1:31">
      <c r="A913" t="s">
        <v>555</v>
      </c>
      <c r="B913" t="s">
        <v>363</v>
      </c>
      <c r="C913" s="83">
        <v>10125</v>
      </c>
      <c r="D913" s="104">
        <f>SUMIFS(MACROS!I:I,MACROS!C:C,B913)+SUMIFS(MACROS!I:I,MACROS!C:C,"CH.VM.MIDTSET")</f>
        <v>0</v>
      </c>
      <c r="E913" t="s">
        <v>1</v>
      </c>
      <c r="F913" s="48">
        <f>VLOOKUP(B913,MACROS!C:T,5,FALSE)</f>
        <v>206</v>
      </c>
      <c r="G913" s="104">
        <f>SUMIFS(MACROS!I:I,MACROS!C:C,B913)</f>
        <v>0</v>
      </c>
      <c r="H913" s="48">
        <f t="shared" si="61"/>
        <v>0</v>
      </c>
      <c r="I913" s="37">
        <f>INFO!$D$6</f>
        <v>0</v>
      </c>
      <c r="J913" s="37">
        <f>INFO!$D$7</f>
        <v>0</v>
      </c>
      <c r="K913" s="37">
        <f>INFO!$D$8</f>
        <v>0</v>
      </c>
      <c r="L913" s="37">
        <f>INFO!$D$9</f>
        <v>0</v>
      </c>
      <c r="M913" s="37">
        <f>INFO!$D$10</f>
        <v>0</v>
      </c>
      <c r="N913" s="37">
        <f>INFO!$D$11</f>
        <v>0</v>
      </c>
      <c r="O913" s="37">
        <f>INFO!$D$13</f>
        <v>0</v>
      </c>
      <c r="P913" s="37">
        <f>INFO!$D$14</f>
        <v>0</v>
      </c>
      <c r="Q913" s="37">
        <f>INFO!$D$15</f>
        <v>0</v>
      </c>
      <c r="R913" s="53">
        <f>INFO!$D$17</f>
        <v>0</v>
      </c>
      <c r="S913" s="37">
        <f>INFO!$D$18</f>
        <v>0</v>
      </c>
      <c r="T913" s="37">
        <f>INFO!$D$19</f>
        <v>0</v>
      </c>
      <c r="U913" s="37">
        <f>INFO!$D$22</f>
        <v>0</v>
      </c>
      <c r="V913" s="37">
        <f>INFO!$D$23</f>
        <v>0</v>
      </c>
      <c r="W913" s="37">
        <f>INFO!$D$24</f>
        <v>0</v>
      </c>
      <c r="X913" s="37">
        <f>INFO!$D$25</f>
        <v>0</v>
      </c>
      <c r="Y913" s="37">
        <f>INFO!$D$26</f>
        <v>0</v>
      </c>
      <c r="Z913" s="37">
        <f>INFO!$D$27</f>
        <v>0</v>
      </c>
      <c r="AA913" s="37">
        <f>INFO!$D$28</f>
        <v>0</v>
      </c>
      <c r="AB913" s="37">
        <f>INFO!$D$29</f>
        <v>0</v>
      </c>
      <c r="AC913" s="54">
        <f>INFO!$J$10</f>
        <v>3812.0250000000001</v>
      </c>
      <c r="AD913" s="37">
        <f>INFO!$J$9</f>
        <v>45.75</v>
      </c>
      <c r="AE913" s="37">
        <f>IF($G$912&gt;0,10*$G$912/D913,0)</f>
        <v>0</v>
      </c>
    </row>
    <row r="914" spans="1:31">
      <c r="A914" t="s">
        <v>556</v>
      </c>
      <c r="B914" t="s">
        <v>365</v>
      </c>
      <c r="C914" s="83">
        <v>10125</v>
      </c>
      <c r="D914" s="104">
        <f>SUMIFS(MACROS!I:I,MACROS!C:C,B914)+SUMIFS(MACROS!I:I,MACROS!C:C,"CH.VM.MIDTSET")</f>
        <v>0</v>
      </c>
      <c r="E914" t="s">
        <v>1</v>
      </c>
      <c r="F914" s="48">
        <f>VLOOKUP(B914,MACROS!C:T,5,FALSE)</f>
        <v>212.5</v>
      </c>
      <c r="G914" s="104">
        <f>SUMIFS(MACROS!I:I,MACROS!C:C,B914)</f>
        <v>0</v>
      </c>
      <c r="H914" s="48">
        <f t="shared" si="61"/>
        <v>0</v>
      </c>
      <c r="I914" s="37">
        <f>INFO!$D$6</f>
        <v>0</v>
      </c>
      <c r="J914" s="37">
        <f>INFO!$D$7</f>
        <v>0</v>
      </c>
      <c r="K914" s="37">
        <f>INFO!$D$8</f>
        <v>0</v>
      </c>
      <c r="L914" s="37">
        <f>INFO!$D$9</f>
        <v>0</v>
      </c>
      <c r="M914" s="37">
        <f>INFO!$D$10</f>
        <v>0</v>
      </c>
      <c r="N914" s="37">
        <f>INFO!$D$11</f>
        <v>0</v>
      </c>
      <c r="O914" s="37">
        <f>INFO!$D$13</f>
        <v>0</v>
      </c>
      <c r="P914" s="37">
        <f>INFO!$D$14</f>
        <v>0</v>
      </c>
      <c r="Q914" s="37">
        <f>INFO!$D$15</f>
        <v>0</v>
      </c>
      <c r="R914" s="53">
        <f>INFO!$D$17</f>
        <v>0</v>
      </c>
      <c r="S914" s="37">
        <f>INFO!$D$18</f>
        <v>0</v>
      </c>
      <c r="T914" s="37">
        <f>INFO!$D$19</f>
        <v>0</v>
      </c>
      <c r="U914" s="37">
        <f>INFO!$D$22</f>
        <v>0</v>
      </c>
      <c r="V914" s="37">
        <f>INFO!$D$23</f>
        <v>0</v>
      </c>
      <c r="W914" s="37">
        <f>INFO!$D$24</f>
        <v>0</v>
      </c>
      <c r="X914" s="37">
        <f>INFO!$D$25</f>
        <v>0</v>
      </c>
      <c r="Y914" s="37">
        <f>INFO!$D$26</f>
        <v>0</v>
      </c>
      <c r="Z914" s="37">
        <f>INFO!$D$27</f>
        <v>0</v>
      </c>
      <c r="AA914" s="37">
        <f>INFO!$D$28</f>
        <v>0</v>
      </c>
      <c r="AB914" s="37">
        <f>INFO!$D$29</f>
        <v>0</v>
      </c>
      <c r="AC914" s="54">
        <f>INFO!$J$10</f>
        <v>3812.0250000000001</v>
      </c>
      <c r="AD914" s="37">
        <f>INFO!$J$9</f>
        <v>45.75</v>
      </c>
      <c r="AE914" s="37">
        <f t="shared" ref="AE914:AE926" si="64">IF($G$912&gt;0,10*$G$912/D914,0)</f>
        <v>0</v>
      </c>
    </row>
    <row r="915" spans="1:31">
      <c r="A915" t="s">
        <v>557</v>
      </c>
      <c r="B915" t="s">
        <v>367</v>
      </c>
      <c r="C915" s="83">
        <v>10125</v>
      </c>
      <c r="D915" s="104">
        <f>SUMIFS(MACROS!I:I,MACROS!C:C,B915)+SUMIFS(MACROS!I:I,MACROS!C:C,"CH.VM.MIDTSET")</f>
        <v>0</v>
      </c>
      <c r="E915" t="s">
        <v>1</v>
      </c>
      <c r="F915" s="48">
        <f>VLOOKUP(B915,MACROS!C:T,5,FALSE)</f>
        <v>170</v>
      </c>
      <c r="G915" s="104">
        <f>SUMIFS(MACROS!I:I,MACROS!C:C,B915)</f>
        <v>0</v>
      </c>
      <c r="H915" s="48">
        <f t="shared" si="61"/>
        <v>0</v>
      </c>
      <c r="I915" s="37">
        <f>INFO!$D$6</f>
        <v>0</v>
      </c>
      <c r="J915" s="37">
        <f>INFO!$D$7</f>
        <v>0</v>
      </c>
      <c r="K915" s="37">
        <f>INFO!$D$8</f>
        <v>0</v>
      </c>
      <c r="L915" s="37">
        <f>INFO!$D$9</f>
        <v>0</v>
      </c>
      <c r="M915" s="37">
        <f>INFO!$D$10</f>
        <v>0</v>
      </c>
      <c r="N915" s="37">
        <f>INFO!$D$11</f>
        <v>0</v>
      </c>
      <c r="O915" s="37">
        <f>INFO!$D$13</f>
        <v>0</v>
      </c>
      <c r="P915" s="37">
        <f>INFO!$D$14</f>
        <v>0</v>
      </c>
      <c r="Q915" s="37">
        <f>INFO!$D$15</f>
        <v>0</v>
      </c>
      <c r="R915" s="53">
        <f>INFO!$D$17</f>
        <v>0</v>
      </c>
      <c r="S915" s="37">
        <f>INFO!$D$18</f>
        <v>0</v>
      </c>
      <c r="T915" s="37">
        <f>INFO!$D$19</f>
        <v>0</v>
      </c>
      <c r="U915" s="37">
        <f>INFO!$D$22</f>
        <v>0</v>
      </c>
      <c r="V915" s="37">
        <f>INFO!$D$23</f>
        <v>0</v>
      </c>
      <c r="W915" s="37">
        <f>INFO!$D$24</f>
        <v>0</v>
      </c>
      <c r="X915" s="37">
        <f>INFO!$D$25</f>
        <v>0</v>
      </c>
      <c r="Y915" s="37">
        <f>INFO!$D$26</f>
        <v>0</v>
      </c>
      <c r="Z915" s="37">
        <f>INFO!$D$27</f>
        <v>0</v>
      </c>
      <c r="AA915" s="37">
        <f>INFO!$D$28</f>
        <v>0</v>
      </c>
      <c r="AB915" s="37">
        <f>INFO!$D$29</f>
        <v>0</v>
      </c>
      <c r="AC915" s="54">
        <f>INFO!$J$10</f>
        <v>3812.0250000000001</v>
      </c>
      <c r="AD915" s="37">
        <f>INFO!$J$9</f>
        <v>45.75</v>
      </c>
      <c r="AE915" s="37">
        <f t="shared" si="64"/>
        <v>0</v>
      </c>
    </row>
    <row r="916" spans="1:31">
      <c r="A916" t="s">
        <v>558</v>
      </c>
      <c r="B916" t="s">
        <v>369</v>
      </c>
      <c r="C916" s="83">
        <v>10125</v>
      </c>
      <c r="D916" s="104">
        <f>SUMIFS(MACROS!I:I,MACROS!C:C,B916)+SUMIFS(MACROS!I:I,MACROS!C:C,"CH.VM.MIDTSET")</f>
        <v>0</v>
      </c>
      <c r="E916" t="s">
        <v>1</v>
      </c>
      <c r="F916" s="48">
        <f>VLOOKUP(B916,MACROS!C:T,5,FALSE)</f>
        <v>161</v>
      </c>
      <c r="G916" s="104">
        <f>SUMIFS(MACROS!I:I,MACROS!C:C,B916)</f>
        <v>0</v>
      </c>
      <c r="H916" s="48">
        <f t="shared" si="61"/>
        <v>0</v>
      </c>
      <c r="I916" s="37">
        <f>INFO!$D$6</f>
        <v>0</v>
      </c>
      <c r="J916" s="37">
        <f>INFO!$D$7</f>
        <v>0</v>
      </c>
      <c r="K916" s="37">
        <f>INFO!$D$8</f>
        <v>0</v>
      </c>
      <c r="L916" s="37">
        <f>INFO!$D$9</f>
        <v>0</v>
      </c>
      <c r="M916" s="37">
        <f>INFO!$D$10</f>
        <v>0</v>
      </c>
      <c r="N916" s="37">
        <f>INFO!$D$11</f>
        <v>0</v>
      </c>
      <c r="O916" s="37">
        <f>INFO!$D$13</f>
        <v>0</v>
      </c>
      <c r="P916" s="37">
        <f>INFO!$D$14</f>
        <v>0</v>
      </c>
      <c r="Q916" s="37">
        <f>INFO!$D$15</f>
        <v>0</v>
      </c>
      <c r="R916" s="53">
        <f>INFO!$D$17</f>
        <v>0</v>
      </c>
      <c r="S916" s="37">
        <f>INFO!$D$18</f>
        <v>0</v>
      </c>
      <c r="T916" s="37">
        <f>INFO!$D$19</f>
        <v>0</v>
      </c>
      <c r="U916" s="37">
        <f>INFO!$D$22</f>
        <v>0</v>
      </c>
      <c r="V916" s="37">
        <f>INFO!$D$23</f>
        <v>0</v>
      </c>
      <c r="W916" s="37">
        <f>INFO!$D$24</f>
        <v>0</v>
      </c>
      <c r="X916" s="37">
        <f>INFO!$D$25</f>
        <v>0</v>
      </c>
      <c r="Y916" s="37">
        <f>INFO!$D$26</f>
        <v>0</v>
      </c>
      <c r="Z916" s="37">
        <f>INFO!$D$27</f>
        <v>0</v>
      </c>
      <c r="AA916" s="37">
        <f>INFO!$D$28</f>
        <v>0</v>
      </c>
      <c r="AB916" s="37">
        <f>INFO!$D$29</f>
        <v>0</v>
      </c>
      <c r="AC916" s="54">
        <f>INFO!$J$10</f>
        <v>3812.0250000000001</v>
      </c>
      <c r="AD916" s="37">
        <f>INFO!$J$9</f>
        <v>45.75</v>
      </c>
      <c r="AE916" s="37">
        <f t="shared" si="64"/>
        <v>0</v>
      </c>
    </row>
    <row r="917" spans="1:31">
      <c r="A917" t="s">
        <v>559</v>
      </c>
      <c r="B917" t="s">
        <v>371</v>
      </c>
      <c r="C917" s="83">
        <v>10125</v>
      </c>
      <c r="D917" s="104">
        <f>SUMIFS(MACROS!I:I,MACROS!C:C,B917)+SUMIFS(MACROS!I:I,MACROS!C:C,"CH.VM.MIDTSET")</f>
        <v>0</v>
      </c>
      <c r="E917" t="s">
        <v>1</v>
      </c>
      <c r="F917" s="48">
        <f>VLOOKUP(B917,MACROS!C:T,5,FALSE)</f>
        <v>230</v>
      </c>
      <c r="G917" s="104">
        <f>SUMIFS(MACROS!I:I,MACROS!C:C,B917)</f>
        <v>0</v>
      </c>
      <c r="H917" s="48">
        <f t="shared" si="61"/>
        <v>0</v>
      </c>
      <c r="I917" s="37">
        <f>INFO!$D$6</f>
        <v>0</v>
      </c>
      <c r="J917" s="37">
        <f>INFO!$D$7</f>
        <v>0</v>
      </c>
      <c r="K917" s="37">
        <f>INFO!$D$8</f>
        <v>0</v>
      </c>
      <c r="L917" s="37">
        <f>INFO!$D$9</f>
        <v>0</v>
      </c>
      <c r="M917" s="37">
        <f>INFO!$D$10</f>
        <v>0</v>
      </c>
      <c r="N917" s="37">
        <f>INFO!$D$11</f>
        <v>0</v>
      </c>
      <c r="O917" s="37">
        <f>INFO!$D$13</f>
        <v>0</v>
      </c>
      <c r="P917" s="37">
        <f>INFO!$D$14</f>
        <v>0</v>
      </c>
      <c r="Q917" s="37">
        <f>INFO!$D$15</f>
        <v>0</v>
      </c>
      <c r="R917" s="53">
        <f>INFO!$D$17</f>
        <v>0</v>
      </c>
      <c r="S917" s="37">
        <f>INFO!$D$18</f>
        <v>0</v>
      </c>
      <c r="T917" s="37">
        <f>INFO!$D$19</f>
        <v>0</v>
      </c>
      <c r="U917" s="37">
        <f>INFO!$D$22</f>
        <v>0</v>
      </c>
      <c r="V917" s="37">
        <f>INFO!$D$23</f>
        <v>0</v>
      </c>
      <c r="W917" s="37">
        <f>INFO!$D$24</f>
        <v>0</v>
      </c>
      <c r="X917" s="37">
        <f>INFO!$D$25</f>
        <v>0</v>
      </c>
      <c r="Y917" s="37">
        <f>INFO!$D$26</f>
        <v>0</v>
      </c>
      <c r="Z917" s="37">
        <f>INFO!$D$27</f>
        <v>0</v>
      </c>
      <c r="AA917" s="37">
        <f>INFO!$D$28</f>
        <v>0</v>
      </c>
      <c r="AB917" s="37">
        <f>INFO!$D$29</f>
        <v>0</v>
      </c>
      <c r="AC917" s="54">
        <f>INFO!$J$10</f>
        <v>3812.0250000000001</v>
      </c>
      <c r="AD917" s="37">
        <f>INFO!$J$9</f>
        <v>45.75</v>
      </c>
      <c r="AE917" s="37">
        <f t="shared" si="64"/>
        <v>0</v>
      </c>
    </row>
    <row r="918" spans="1:31">
      <c r="A918" t="s">
        <v>560</v>
      </c>
      <c r="B918" t="s">
        <v>373</v>
      </c>
      <c r="C918" s="83">
        <v>10125</v>
      </c>
      <c r="D918" s="104">
        <f>SUMIFS(MACROS!I:I,MACROS!C:C,B918)+SUMIFS(MACROS!I:I,MACROS!C:C,"CH.VM.MIDTSET")</f>
        <v>0</v>
      </c>
      <c r="E918" t="s">
        <v>1</v>
      </c>
      <c r="F918" s="48">
        <f>VLOOKUP(B918,MACROS!C:T,5,FALSE)</f>
        <v>227.5</v>
      </c>
      <c r="G918" s="104">
        <f>SUMIFS(MACROS!I:I,MACROS!C:C,B918)</f>
        <v>0</v>
      </c>
      <c r="H918" s="48">
        <f t="shared" si="61"/>
        <v>0</v>
      </c>
      <c r="I918" s="37">
        <f>INFO!$D$6</f>
        <v>0</v>
      </c>
      <c r="J918" s="37">
        <f>INFO!$D$7</f>
        <v>0</v>
      </c>
      <c r="K918" s="37">
        <f>INFO!$D$8</f>
        <v>0</v>
      </c>
      <c r="L918" s="37">
        <f>INFO!$D$9</f>
        <v>0</v>
      </c>
      <c r="M918" s="37">
        <f>INFO!$D$10</f>
        <v>0</v>
      </c>
      <c r="N918" s="37">
        <f>INFO!$D$11</f>
        <v>0</v>
      </c>
      <c r="O918" s="37">
        <f>INFO!$D$13</f>
        <v>0</v>
      </c>
      <c r="P918" s="37">
        <f>INFO!$D$14</f>
        <v>0</v>
      </c>
      <c r="Q918" s="37">
        <f>INFO!$D$15</f>
        <v>0</v>
      </c>
      <c r="R918" s="53">
        <f>INFO!$D$17</f>
        <v>0</v>
      </c>
      <c r="S918" s="37">
        <f>INFO!$D$18</f>
        <v>0</v>
      </c>
      <c r="T918" s="37">
        <f>INFO!$D$19</f>
        <v>0</v>
      </c>
      <c r="U918" s="37">
        <f>INFO!$D$22</f>
        <v>0</v>
      </c>
      <c r="V918" s="37">
        <f>INFO!$D$23</f>
        <v>0</v>
      </c>
      <c r="W918" s="37">
        <f>INFO!$D$24</f>
        <v>0</v>
      </c>
      <c r="X918" s="37">
        <f>INFO!$D$25</f>
        <v>0</v>
      </c>
      <c r="Y918" s="37">
        <f>INFO!$D$26</f>
        <v>0</v>
      </c>
      <c r="Z918" s="37">
        <f>INFO!$D$27</f>
        <v>0</v>
      </c>
      <c r="AA918" s="37">
        <f>INFO!$D$28</f>
        <v>0</v>
      </c>
      <c r="AB918" s="37">
        <f>INFO!$D$29</f>
        <v>0</v>
      </c>
      <c r="AC918" s="54">
        <f>INFO!$J$10</f>
        <v>3812.0250000000001</v>
      </c>
      <c r="AD918" s="37">
        <f>INFO!$J$9</f>
        <v>45.75</v>
      </c>
      <c r="AE918" s="37">
        <f t="shared" si="64"/>
        <v>0</v>
      </c>
    </row>
    <row r="919" spans="1:31">
      <c r="A919" t="s">
        <v>561</v>
      </c>
      <c r="B919" t="s">
        <v>375</v>
      </c>
      <c r="C919" s="83">
        <v>10125</v>
      </c>
      <c r="D919" s="104">
        <f>SUMIFS(MACROS!I:I,MACROS!C:C,B919)+SUMIFS(MACROS!I:I,MACROS!C:C,"CH.VM.MIDTSET")</f>
        <v>0</v>
      </c>
      <c r="E919" t="s">
        <v>1</v>
      </c>
      <c r="F919" s="48">
        <f>VLOOKUP(B919,MACROS!C:T,5,FALSE)</f>
        <v>210</v>
      </c>
      <c r="G919" s="104">
        <f>SUMIFS(MACROS!I:I,MACROS!C:C,B919)</f>
        <v>0</v>
      </c>
      <c r="H919" s="48">
        <f t="shared" si="61"/>
        <v>0</v>
      </c>
      <c r="I919" s="37">
        <f>INFO!$D$6</f>
        <v>0</v>
      </c>
      <c r="J919" s="37">
        <f>INFO!$D$7</f>
        <v>0</v>
      </c>
      <c r="K919" s="37">
        <f>INFO!$D$8</f>
        <v>0</v>
      </c>
      <c r="L919" s="37">
        <f>INFO!$D$9</f>
        <v>0</v>
      </c>
      <c r="M919" s="37">
        <f>INFO!$D$10</f>
        <v>0</v>
      </c>
      <c r="N919" s="37">
        <f>INFO!$D$11</f>
        <v>0</v>
      </c>
      <c r="O919" s="37">
        <f>INFO!$D$13</f>
        <v>0</v>
      </c>
      <c r="P919" s="37">
        <f>INFO!$D$14</f>
        <v>0</v>
      </c>
      <c r="Q919" s="37">
        <f>INFO!$D$15</f>
        <v>0</v>
      </c>
      <c r="R919" s="53">
        <f>INFO!$D$17</f>
        <v>0</v>
      </c>
      <c r="S919" s="37">
        <f>INFO!$D$18</f>
        <v>0</v>
      </c>
      <c r="T919" s="37">
        <f>INFO!$D$19</f>
        <v>0</v>
      </c>
      <c r="U919" s="37">
        <f>INFO!$D$22</f>
        <v>0</v>
      </c>
      <c r="V919" s="37">
        <f>INFO!$D$23</f>
        <v>0</v>
      </c>
      <c r="W919" s="37">
        <f>INFO!$D$24</f>
        <v>0</v>
      </c>
      <c r="X919" s="37">
        <f>INFO!$D$25</f>
        <v>0</v>
      </c>
      <c r="Y919" s="37">
        <f>INFO!$D$26</f>
        <v>0</v>
      </c>
      <c r="Z919" s="37">
        <f>INFO!$D$27</f>
        <v>0</v>
      </c>
      <c r="AA919" s="37">
        <f>INFO!$D$28</f>
        <v>0</v>
      </c>
      <c r="AB919" s="37">
        <f>INFO!$D$29</f>
        <v>0</v>
      </c>
      <c r="AC919" s="54">
        <f>INFO!$J$10</f>
        <v>3812.0250000000001</v>
      </c>
      <c r="AD919" s="37">
        <f>INFO!$J$9</f>
        <v>45.75</v>
      </c>
      <c r="AE919" s="37">
        <f t="shared" si="64"/>
        <v>0</v>
      </c>
    </row>
    <row r="920" spans="1:31">
      <c r="A920" t="s">
        <v>562</v>
      </c>
      <c r="B920" t="s">
        <v>377</v>
      </c>
      <c r="C920" s="83">
        <v>10125</v>
      </c>
      <c r="D920" s="104">
        <f>SUMIFS(MACROS!I:I,MACROS!C:C,B920)+SUMIFS(MACROS!I:I,MACROS!C:C,"CH.VM.MIDTSET")</f>
        <v>0</v>
      </c>
      <c r="E920" t="s">
        <v>1</v>
      </c>
      <c r="F920" s="48">
        <f>VLOOKUP(B920,MACROS!C:T,5,FALSE)</f>
        <v>195</v>
      </c>
      <c r="G920" s="104">
        <f>SUMIFS(MACROS!I:I,MACROS!C:C,B920)</f>
        <v>0</v>
      </c>
      <c r="H920" s="48">
        <f t="shared" si="61"/>
        <v>0</v>
      </c>
      <c r="I920" s="37">
        <f>INFO!$D$6</f>
        <v>0</v>
      </c>
      <c r="J920" s="37">
        <f>INFO!$D$7</f>
        <v>0</v>
      </c>
      <c r="K920" s="37">
        <f>INFO!$D$8</f>
        <v>0</v>
      </c>
      <c r="L920" s="37">
        <f>INFO!$D$9</f>
        <v>0</v>
      </c>
      <c r="M920" s="37">
        <f>INFO!$D$10</f>
        <v>0</v>
      </c>
      <c r="N920" s="37">
        <f>INFO!$D$11</f>
        <v>0</v>
      </c>
      <c r="O920" s="37">
        <f>INFO!$D$13</f>
        <v>0</v>
      </c>
      <c r="P920" s="37">
        <f>INFO!$D$14</f>
        <v>0</v>
      </c>
      <c r="Q920" s="37">
        <f>INFO!$D$15</f>
        <v>0</v>
      </c>
      <c r="R920" s="53">
        <f>INFO!$D$17</f>
        <v>0</v>
      </c>
      <c r="S920" s="37">
        <f>INFO!$D$18</f>
        <v>0</v>
      </c>
      <c r="T920" s="37">
        <f>INFO!$D$19</f>
        <v>0</v>
      </c>
      <c r="U920" s="37">
        <f>INFO!$D$22</f>
        <v>0</v>
      </c>
      <c r="V920" s="37">
        <f>INFO!$D$23</f>
        <v>0</v>
      </c>
      <c r="W920" s="37">
        <f>INFO!$D$24</f>
        <v>0</v>
      </c>
      <c r="X920" s="37">
        <f>INFO!$D$25</f>
        <v>0</v>
      </c>
      <c r="Y920" s="37">
        <f>INFO!$D$26</f>
        <v>0</v>
      </c>
      <c r="Z920" s="37">
        <f>INFO!$D$27</f>
        <v>0</v>
      </c>
      <c r="AA920" s="37">
        <f>INFO!$D$28</f>
        <v>0</v>
      </c>
      <c r="AB920" s="37">
        <f>INFO!$D$29</f>
        <v>0</v>
      </c>
      <c r="AC920" s="54">
        <f>INFO!$J$10</f>
        <v>3812.0250000000001</v>
      </c>
      <c r="AD920" s="37">
        <f>INFO!$J$9</f>
        <v>45.75</v>
      </c>
      <c r="AE920" s="37">
        <f t="shared" si="64"/>
        <v>0</v>
      </c>
    </row>
    <row r="921" spans="1:31">
      <c r="A921" t="s">
        <v>563</v>
      </c>
      <c r="B921" t="s">
        <v>379</v>
      </c>
      <c r="C921" s="83">
        <v>10125</v>
      </c>
      <c r="D921" s="104">
        <f>SUMIFS(MACROS!I:I,MACROS!C:C,B921)+SUMIFS(MACROS!I:I,MACROS!C:C,"CH.VM.MIDTSET")</f>
        <v>0</v>
      </c>
      <c r="E921" t="s">
        <v>1</v>
      </c>
      <c r="F921" s="48">
        <f>VLOOKUP(B921,MACROS!C:T,5,FALSE)</f>
        <v>202.5</v>
      </c>
      <c r="G921" s="104">
        <f>SUMIFS(MACROS!I:I,MACROS!C:C,B921)</f>
        <v>0</v>
      </c>
      <c r="H921" s="48">
        <f t="shared" si="61"/>
        <v>0</v>
      </c>
      <c r="I921" s="37">
        <f>INFO!$D$6</f>
        <v>0</v>
      </c>
      <c r="J921" s="37">
        <f>INFO!$D$7</f>
        <v>0</v>
      </c>
      <c r="K921" s="37">
        <f>INFO!$D$8</f>
        <v>0</v>
      </c>
      <c r="L921" s="37">
        <f>INFO!$D$9</f>
        <v>0</v>
      </c>
      <c r="M921" s="37">
        <f>INFO!$D$10</f>
        <v>0</v>
      </c>
      <c r="N921" s="37">
        <f>INFO!$D$11</f>
        <v>0</v>
      </c>
      <c r="O921" s="37">
        <f>INFO!$D$13</f>
        <v>0</v>
      </c>
      <c r="P921" s="37">
        <f>INFO!$D$14</f>
        <v>0</v>
      </c>
      <c r="Q921" s="37">
        <f>INFO!$D$15</f>
        <v>0</v>
      </c>
      <c r="R921" s="53">
        <f>INFO!$D$17</f>
        <v>0</v>
      </c>
      <c r="S921" s="37">
        <f>INFO!$D$18</f>
        <v>0</v>
      </c>
      <c r="T921" s="37">
        <f>INFO!$D$19</f>
        <v>0</v>
      </c>
      <c r="U921" s="37">
        <f>INFO!$D$22</f>
        <v>0</v>
      </c>
      <c r="V921" s="37">
        <f>INFO!$D$23</f>
        <v>0</v>
      </c>
      <c r="W921" s="37">
        <f>INFO!$D$24</f>
        <v>0</v>
      </c>
      <c r="X921" s="37">
        <f>INFO!$D$25</f>
        <v>0</v>
      </c>
      <c r="Y921" s="37">
        <f>INFO!$D$26</f>
        <v>0</v>
      </c>
      <c r="Z921" s="37">
        <f>INFO!$D$27</f>
        <v>0</v>
      </c>
      <c r="AA921" s="37">
        <f>INFO!$D$28</f>
        <v>0</v>
      </c>
      <c r="AB921" s="37">
        <f>INFO!$D$29</f>
        <v>0</v>
      </c>
      <c r="AC921" s="54">
        <f>INFO!$J$10</f>
        <v>3812.0250000000001</v>
      </c>
      <c r="AD921" s="37">
        <f>INFO!$J$9</f>
        <v>45.75</v>
      </c>
      <c r="AE921" s="37">
        <f t="shared" si="64"/>
        <v>0</v>
      </c>
    </row>
    <row r="922" spans="1:31">
      <c r="A922" t="s">
        <v>564</v>
      </c>
      <c r="B922" t="s">
        <v>381</v>
      </c>
      <c r="C922" s="83">
        <v>10125</v>
      </c>
      <c r="D922" s="104">
        <f>SUMIFS(MACROS!I:I,MACROS!C:C,B922)+SUMIFS(MACROS!I:I,MACROS!C:C,"CH.VM.MIDTSET")</f>
        <v>0</v>
      </c>
      <c r="E922" t="s">
        <v>1</v>
      </c>
      <c r="F922" s="48">
        <f>VLOOKUP(B922,MACROS!C:T,5,FALSE)</f>
        <v>207.5</v>
      </c>
      <c r="G922" s="104">
        <f>SUMIFS(MACROS!I:I,MACROS!C:C,B922)</f>
        <v>0</v>
      </c>
      <c r="H922" s="48">
        <f t="shared" si="61"/>
        <v>0</v>
      </c>
      <c r="I922" s="37">
        <f>INFO!$D$6</f>
        <v>0</v>
      </c>
      <c r="J922" s="37">
        <f>INFO!$D$7</f>
        <v>0</v>
      </c>
      <c r="K922" s="37">
        <f>INFO!$D$8</f>
        <v>0</v>
      </c>
      <c r="L922" s="37">
        <f>INFO!$D$9</f>
        <v>0</v>
      </c>
      <c r="M922" s="37">
        <f>INFO!$D$10</f>
        <v>0</v>
      </c>
      <c r="N922" s="37">
        <f>INFO!$D$11</f>
        <v>0</v>
      </c>
      <c r="O922" s="37">
        <f>INFO!$D$13</f>
        <v>0</v>
      </c>
      <c r="P922" s="37">
        <f>INFO!$D$14</f>
        <v>0</v>
      </c>
      <c r="Q922" s="37">
        <f>INFO!$D$15</f>
        <v>0</v>
      </c>
      <c r="R922" s="53">
        <f>INFO!$D$17</f>
        <v>0</v>
      </c>
      <c r="S922" s="37">
        <f>INFO!$D$18</f>
        <v>0</v>
      </c>
      <c r="T922" s="37">
        <f>INFO!$D$19</f>
        <v>0</v>
      </c>
      <c r="U922" s="37">
        <f>INFO!$D$22</f>
        <v>0</v>
      </c>
      <c r="V922" s="37">
        <f>INFO!$D$23</f>
        <v>0</v>
      </c>
      <c r="W922" s="37">
        <f>INFO!$D$24</f>
        <v>0</v>
      </c>
      <c r="X922" s="37">
        <f>INFO!$D$25</f>
        <v>0</v>
      </c>
      <c r="Y922" s="37">
        <f>INFO!$D$26</f>
        <v>0</v>
      </c>
      <c r="Z922" s="37">
        <f>INFO!$D$27</f>
        <v>0</v>
      </c>
      <c r="AA922" s="37">
        <f>INFO!$D$28</f>
        <v>0</v>
      </c>
      <c r="AB922" s="37">
        <f>INFO!$D$29</f>
        <v>0</v>
      </c>
      <c r="AC922" s="54">
        <f>INFO!$J$10</f>
        <v>3812.0250000000001</v>
      </c>
      <c r="AD922" s="37">
        <f>INFO!$J$9</f>
        <v>45.75</v>
      </c>
      <c r="AE922" s="37">
        <f t="shared" si="64"/>
        <v>0</v>
      </c>
    </row>
    <row r="923" spans="1:31">
      <c r="A923" t="s">
        <v>565</v>
      </c>
      <c r="B923" t="s">
        <v>383</v>
      </c>
      <c r="C923" s="83">
        <v>10125</v>
      </c>
      <c r="D923" s="104">
        <f>SUMIFS(MACROS!I:I,MACROS!C:C,B923)+SUMIFS(MACROS!I:I,MACROS!C:C,"CH.VM.MIDTSET")</f>
        <v>0</v>
      </c>
      <c r="E923" t="s">
        <v>1</v>
      </c>
      <c r="F923" s="48">
        <f>VLOOKUP(B923,MACROS!C:T,5,FALSE)</f>
        <v>212.5</v>
      </c>
      <c r="G923" s="104">
        <f>SUMIFS(MACROS!I:I,MACROS!C:C,B923)</f>
        <v>0</v>
      </c>
      <c r="H923" s="48">
        <f t="shared" si="61"/>
        <v>0</v>
      </c>
      <c r="I923" s="37">
        <f>INFO!$D$6</f>
        <v>0</v>
      </c>
      <c r="J923" s="37">
        <f>INFO!$D$7</f>
        <v>0</v>
      </c>
      <c r="K923" s="37">
        <f>INFO!$D$8</f>
        <v>0</v>
      </c>
      <c r="L923" s="37">
        <f>INFO!$D$9</f>
        <v>0</v>
      </c>
      <c r="M923" s="37">
        <f>INFO!$D$10</f>
        <v>0</v>
      </c>
      <c r="N923" s="37">
        <f>INFO!$D$11</f>
        <v>0</v>
      </c>
      <c r="O923" s="37">
        <f>INFO!$D$13</f>
        <v>0</v>
      </c>
      <c r="P923" s="37">
        <f>INFO!$D$14</f>
        <v>0</v>
      </c>
      <c r="Q923" s="37">
        <f>INFO!$D$15</f>
        <v>0</v>
      </c>
      <c r="R923" s="53">
        <f>INFO!$D$17</f>
        <v>0</v>
      </c>
      <c r="S923" s="37">
        <f>INFO!$D$18</f>
        <v>0</v>
      </c>
      <c r="T923" s="37">
        <f>INFO!$D$19</f>
        <v>0</v>
      </c>
      <c r="U923" s="37">
        <f>INFO!$D$22</f>
        <v>0</v>
      </c>
      <c r="V923" s="37">
        <f>INFO!$D$23</f>
        <v>0</v>
      </c>
      <c r="W923" s="37">
        <f>INFO!$D$24</f>
        <v>0</v>
      </c>
      <c r="X923" s="37">
        <f>INFO!$D$25</f>
        <v>0</v>
      </c>
      <c r="Y923" s="37">
        <f>INFO!$D$26</f>
        <v>0</v>
      </c>
      <c r="Z923" s="37">
        <f>INFO!$D$27</f>
        <v>0</v>
      </c>
      <c r="AA923" s="37">
        <f>INFO!$D$28</f>
        <v>0</v>
      </c>
      <c r="AB923" s="37">
        <f>INFO!$D$29</f>
        <v>0</v>
      </c>
      <c r="AC923" s="54">
        <f>INFO!$J$10</f>
        <v>3812.0250000000001</v>
      </c>
      <c r="AD923" s="37">
        <f>INFO!$J$9</f>
        <v>45.75</v>
      </c>
      <c r="AE923" s="37">
        <f t="shared" si="64"/>
        <v>0</v>
      </c>
    </row>
    <row r="924" spans="1:31">
      <c r="A924" t="s">
        <v>566</v>
      </c>
      <c r="B924" t="s">
        <v>385</v>
      </c>
      <c r="C924" s="83">
        <v>10125</v>
      </c>
      <c r="D924" s="104">
        <f>SUMIFS(MACROS!I:I,MACROS!C:C,B924)+SUMIFS(MACROS!I:I,MACROS!C:C,"CH.VM.MIDTSET")</f>
        <v>0</v>
      </c>
      <c r="E924" t="s">
        <v>1</v>
      </c>
      <c r="F924" s="48">
        <f>VLOOKUP(B924,MACROS!C:T,5,FALSE)</f>
        <v>165</v>
      </c>
      <c r="G924" s="104">
        <f>SUMIFS(MACROS!I:I,MACROS!C:C,B924)</f>
        <v>0</v>
      </c>
      <c r="H924" s="48">
        <f t="shared" si="61"/>
        <v>0</v>
      </c>
      <c r="I924" s="37">
        <f>INFO!$D$6</f>
        <v>0</v>
      </c>
      <c r="J924" s="37">
        <f>INFO!$D$7</f>
        <v>0</v>
      </c>
      <c r="K924" s="37">
        <f>INFO!$D$8</f>
        <v>0</v>
      </c>
      <c r="L924" s="37">
        <f>INFO!$D$9</f>
        <v>0</v>
      </c>
      <c r="M924" s="37">
        <f>INFO!$D$10</f>
        <v>0</v>
      </c>
      <c r="N924" s="37">
        <f>INFO!$D$11</f>
        <v>0</v>
      </c>
      <c r="O924" s="37">
        <f>INFO!$D$13</f>
        <v>0</v>
      </c>
      <c r="P924" s="37">
        <f>INFO!$D$14</f>
        <v>0</v>
      </c>
      <c r="Q924" s="37">
        <f>INFO!$D$15</f>
        <v>0</v>
      </c>
      <c r="R924" s="53">
        <f>INFO!$D$17</f>
        <v>0</v>
      </c>
      <c r="S924" s="37">
        <f>INFO!$D$18</f>
        <v>0</v>
      </c>
      <c r="T924" s="37">
        <f>INFO!$D$19</f>
        <v>0</v>
      </c>
      <c r="U924" s="37">
        <f>INFO!$D$22</f>
        <v>0</v>
      </c>
      <c r="V924" s="37">
        <f>INFO!$D$23</f>
        <v>0</v>
      </c>
      <c r="W924" s="37">
        <f>INFO!$D$24</f>
        <v>0</v>
      </c>
      <c r="X924" s="37">
        <f>INFO!$D$25</f>
        <v>0</v>
      </c>
      <c r="Y924" s="37">
        <f>INFO!$D$26</f>
        <v>0</v>
      </c>
      <c r="Z924" s="37">
        <f>INFO!$D$27</f>
        <v>0</v>
      </c>
      <c r="AA924" s="37">
        <f>INFO!$D$28</f>
        <v>0</v>
      </c>
      <c r="AB924" s="37">
        <f>INFO!$D$29</f>
        <v>0</v>
      </c>
      <c r="AC924" s="54">
        <f>INFO!$J$10</f>
        <v>3812.0250000000001</v>
      </c>
      <c r="AD924" s="37">
        <f>INFO!$J$9</f>
        <v>45.75</v>
      </c>
      <c r="AE924" s="37">
        <f t="shared" si="64"/>
        <v>0</v>
      </c>
    </row>
    <row r="925" spans="1:31">
      <c r="A925" t="s">
        <v>567</v>
      </c>
      <c r="B925" t="s">
        <v>387</v>
      </c>
      <c r="C925" s="83">
        <v>10125</v>
      </c>
      <c r="D925" s="104">
        <f>SUMIFS(MACROS!I:I,MACROS!C:C,B925)+SUMIFS(MACROS!I:I,MACROS!C:C,"CH.VM.MIDTSET")</f>
        <v>0</v>
      </c>
      <c r="E925" t="s">
        <v>1</v>
      </c>
      <c r="F925" s="48">
        <f>VLOOKUP(B925,MACROS!C:T,5,FALSE)</f>
        <v>204.5</v>
      </c>
      <c r="G925" s="104">
        <f>SUMIFS(MACROS!I:I,MACROS!C:C,B925)</f>
        <v>0</v>
      </c>
      <c r="H925" s="48">
        <f t="shared" si="61"/>
        <v>0</v>
      </c>
      <c r="I925" s="37">
        <f>INFO!$D$6</f>
        <v>0</v>
      </c>
      <c r="J925" s="37">
        <f>INFO!$D$7</f>
        <v>0</v>
      </c>
      <c r="K925" s="37">
        <f>INFO!$D$8</f>
        <v>0</v>
      </c>
      <c r="L925" s="37">
        <f>INFO!$D$9</f>
        <v>0</v>
      </c>
      <c r="M925" s="37">
        <f>INFO!$D$10</f>
        <v>0</v>
      </c>
      <c r="N925" s="37">
        <f>INFO!$D$11</f>
        <v>0</v>
      </c>
      <c r="O925" s="37">
        <f>INFO!$D$13</f>
        <v>0</v>
      </c>
      <c r="P925" s="37">
        <f>INFO!$D$14</f>
        <v>0</v>
      </c>
      <c r="Q925" s="37">
        <f>INFO!$D$15</f>
        <v>0</v>
      </c>
      <c r="R925" s="53">
        <f>INFO!$D$17</f>
        <v>0</v>
      </c>
      <c r="S925" s="37">
        <f>INFO!$D$18</f>
        <v>0</v>
      </c>
      <c r="T925" s="37">
        <f>INFO!$D$19</f>
        <v>0</v>
      </c>
      <c r="U925" s="37">
        <f>INFO!$D$22</f>
        <v>0</v>
      </c>
      <c r="V925" s="37">
        <f>INFO!$D$23</f>
        <v>0</v>
      </c>
      <c r="W925" s="37">
        <f>INFO!$D$24</f>
        <v>0</v>
      </c>
      <c r="X925" s="37">
        <f>INFO!$D$25</f>
        <v>0</v>
      </c>
      <c r="Y925" s="37">
        <f>INFO!$D$26</f>
        <v>0</v>
      </c>
      <c r="Z925" s="37">
        <f>INFO!$D$27</f>
        <v>0</v>
      </c>
      <c r="AA925" s="37">
        <f>INFO!$D$28</f>
        <v>0</v>
      </c>
      <c r="AB925" s="37">
        <f>INFO!$D$29</f>
        <v>0</v>
      </c>
      <c r="AC925" s="54">
        <f>INFO!$J$10</f>
        <v>3812.0250000000001</v>
      </c>
      <c r="AD925" s="37">
        <f>INFO!$J$9</f>
        <v>45.75</v>
      </c>
      <c r="AE925" s="37">
        <f t="shared" si="64"/>
        <v>0</v>
      </c>
    </row>
    <row r="926" spans="1:31">
      <c r="A926" t="s">
        <v>568</v>
      </c>
      <c r="B926" t="s">
        <v>389</v>
      </c>
      <c r="C926" s="83">
        <v>10125</v>
      </c>
      <c r="D926" s="104">
        <f>SUMIFS(MACROS!I:I,MACROS!C:C,B926)+SUMIFS(MACROS!I:I,MACROS!C:C,"CH.VM.MIDTSET")</f>
        <v>0</v>
      </c>
      <c r="E926" t="s">
        <v>1</v>
      </c>
      <c r="F926" s="48">
        <f>VLOOKUP(B926,MACROS!C:T,5,FALSE)</f>
        <v>167.5</v>
      </c>
      <c r="G926" s="104">
        <f>SUMIFS(MACROS!I:I,MACROS!C:C,B926)</f>
        <v>0</v>
      </c>
      <c r="H926" s="48">
        <f t="shared" si="61"/>
        <v>0</v>
      </c>
      <c r="I926" s="37">
        <f>INFO!$D$6</f>
        <v>0</v>
      </c>
      <c r="J926" s="37">
        <f>INFO!$D$7</f>
        <v>0</v>
      </c>
      <c r="K926" s="37">
        <f>INFO!$D$8</f>
        <v>0</v>
      </c>
      <c r="L926" s="37">
        <f>INFO!$D$9</f>
        <v>0</v>
      </c>
      <c r="M926" s="37">
        <f>INFO!$D$10</f>
        <v>0</v>
      </c>
      <c r="N926" s="37">
        <f>INFO!$D$11</f>
        <v>0</v>
      </c>
      <c r="O926" s="37">
        <f>INFO!$D$13</f>
        <v>0</v>
      </c>
      <c r="P926" s="37">
        <f>INFO!$D$14</f>
        <v>0</v>
      </c>
      <c r="Q926" s="37">
        <f>INFO!$D$15</f>
        <v>0</v>
      </c>
      <c r="R926" s="53">
        <f>INFO!$D$17</f>
        <v>0</v>
      </c>
      <c r="S926" s="37">
        <f>INFO!$D$18</f>
        <v>0</v>
      </c>
      <c r="T926" s="37">
        <f>INFO!$D$19</f>
        <v>0</v>
      </c>
      <c r="U926" s="37">
        <f>INFO!$D$22</f>
        <v>0</v>
      </c>
      <c r="V926" s="37">
        <f>INFO!$D$23</f>
        <v>0</v>
      </c>
      <c r="W926" s="37">
        <f>INFO!$D$24</f>
        <v>0</v>
      </c>
      <c r="X926" s="37">
        <f>INFO!$D$25</f>
        <v>0</v>
      </c>
      <c r="Y926" s="37">
        <f>INFO!$D$26</f>
        <v>0</v>
      </c>
      <c r="Z926" s="37">
        <f>INFO!$D$27</f>
        <v>0</v>
      </c>
      <c r="AA926" s="37">
        <f>INFO!$D$28</f>
        <v>0</v>
      </c>
      <c r="AB926" s="37">
        <f>INFO!$D$29</f>
        <v>0</v>
      </c>
      <c r="AC926" s="54">
        <f>INFO!$J$10</f>
        <v>3812.0250000000001</v>
      </c>
      <c r="AD926" s="37">
        <f>INFO!$J$9</f>
        <v>45.75</v>
      </c>
      <c r="AE926" s="37">
        <f t="shared" si="64"/>
        <v>0</v>
      </c>
    </row>
    <row r="927" spans="1:31">
      <c r="A927" s="91" t="s">
        <v>538</v>
      </c>
      <c r="B927" s="91" t="s">
        <v>116</v>
      </c>
      <c r="C927" s="96">
        <v>10084</v>
      </c>
      <c r="D927" s="103"/>
      <c r="E927" s="91" t="s">
        <v>2</v>
      </c>
      <c r="F927" s="92">
        <f>VLOOKUP(B927,HOLDS!C:T,5,FALSE)</f>
        <v>4405.5</v>
      </c>
      <c r="G927" s="103">
        <f>SUMIFS(HOLDS!J:J,HOLDS!C:C,B927)</f>
        <v>0</v>
      </c>
      <c r="H927" s="92">
        <f>F927*G927</f>
        <v>0</v>
      </c>
      <c r="I927" s="93">
        <f>INFO!$D$6</f>
        <v>0</v>
      </c>
      <c r="J927" s="93">
        <f>INFO!$D$7</f>
        <v>0</v>
      </c>
      <c r="K927" s="93">
        <f>INFO!$D$8</f>
        <v>0</v>
      </c>
      <c r="L927" s="93">
        <f>INFO!$D$9</f>
        <v>0</v>
      </c>
      <c r="M927" s="93">
        <f>INFO!$D$10</f>
        <v>0</v>
      </c>
      <c r="N927" s="93">
        <f>INFO!$D$11</f>
        <v>0</v>
      </c>
      <c r="O927" s="93">
        <f>INFO!$D$13</f>
        <v>0</v>
      </c>
      <c r="P927" s="93">
        <f>INFO!$D$14</f>
        <v>0</v>
      </c>
      <c r="Q927" s="93">
        <f>INFO!$D$15</f>
        <v>0</v>
      </c>
      <c r="R927" s="94">
        <f>INFO!$D$17</f>
        <v>0</v>
      </c>
      <c r="S927" s="93">
        <f>INFO!$D$18</f>
        <v>0</v>
      </c>
      <c r="T927" s="93">
        <f>INFO!$D$19</f>
        <v>0</v>
      </c>
      <c r="U927" s="93">
        <f>INFO!$D$22</f>
        <v>0</v>
      </c>
      <c r="V927" s="93">
        <f>INFO!$D$23</f>
        <v>0</v>
      </c>
      <c r="W927" s="93">
        <f>INFO!$D$24</f>
        <v>0</v>
      </c>
      <c r="X927" s="93">
        <f>INFO!$D$25</f>
        <v>0</v>
      </c>
      <c r="Y927" s="93">
        <f>INFO!$D$26</f>
        <v>0</v>
      </c>
      <c r="Z927" s="93">
        <f>INFO!$D$27</f>
        <v>0</v>
      </c>
      <c r="AA927" s="93">
        <f>INFO!$D$28</f>
        <v>0</v>
      </c>
      <c r="AB927" s="93">
        <f>INFO!$D$29</f>
        <v>0</v>
      </c>
      <c r="AC927" s="95">
        <f>INFO!$J$10</f>
        <v>3812.0250000000001</v>
      </c>
      <c r="AD927" s="93">
        <f>INFO!$J$9</f>
        <v>45.75</v>
      </c>
      <c r="AE927" s="100"/>
    </row>
    <row r="928" spans="1:31">
      <c r="A928" t="s">
        <v>117</v>
      </c>
      <c r="B928" t="s">
        <v>118</v>
      </c>
      <c r="C928" s="39">
        <v>10084</v>
      </c>
      <c r="D928" s="104">
        <f>SUMIFS(HOLDS!J:J,HOLDS!C:C,B928)+SUMIFS(HOLDS!J:J,HOLDS!C:C,"CH.GR.MISET")</f>
        <v>0</v>
      </c>
      <c r="E928" t="s">
        <v>2</v>
      </c>
      <c r="F928" s="48">
        <f>VLOOKUP(B928,HOLDS!C:T,5,FALSE)</f>
        <v>150</v>
      </c>
      <c r="G928" s="104">
        <f>SUMIFS(HOLDS!J:J,HOLDS!C:C,B928)</f>
        <v>0</v>
      </c>
      <c r="H928" s="48">
        <f t="shared" ref="H928:H987" si="65">F928*G928</f>
        <v>0</v>
      </c>
      <c r="I928" s="37">
        <f>INFO!$D$6</f>
        <v>0</v>
      </c>
      <c r="J928" s="37">
        <f>INFO!$D$7</f>
        <v>0</v>
      </c>
      <c r="K928" s="37">
        <f>INFO!$D$8</f>
        <v>0</v>
      </c>
      <c r="L928" s="37">
        <f>INFO!$D$9</f>
        <v>0</v>
      </c>
      <c r="M928" s="37">
        <f>INFO!$D$10</f>
        <v>0</v>
      </c>
      <c r="N928" s="37">
        <f>INFO!$D$11</f>
        <v>0</v>
      </c>
      <c r="O928" s="37">
        <f>INFO!$D$13</f>
        <v>0</v>
      </c>
      <c r="P928" s="37">
        <f>INFO!$D$14</f>
        <v>0</v>
      </c>
      <c r="Q928" s="37">
        <f>INFO!$D$15</f>
        <v>0</v>
      </c>
      <c r="R928" s="53">
        <f>INFO!$D$17</f>
        <v>0</v>
      </c>
      <c r="S928" s="37">
        <f>INFO!$D$18</f>
        <v>0</v>
      </c>
      <c r="T928" s="37">
        <f>INFO!$D$19</f>
        <v>0</v>
      </c>
      <c r="U928" s="37">
        <f>INFO!$D$22</f>
        <v>0</v>
      </c>
      <c r="V928" s="37">
        <f>INFO!$D$23</f>
        <v>0</v>
      </c>
      <c r="W928" s="37">
        <f>INFO!$D$24</f>
        <v>0</v>
      </c>
      <c r="X928" s="37">
        <f>INFO!$D$25</f>
        <v>0</v>
      </c>
      <c r="Y928" s="37">
        <f>INFO!$D$26</f>
        <v>0</v>
      </c>
      <c r="Z928" s="37">
        <f>INFO!$D$27</f>
        <v>0</v>
      </c>
      <c r="AA928" s="37">
        <f>INFO!$D$28</f>
        <v>0</v>
      </c>
      <c r="AB928" s="37">
        <f>INFO!$D$29</f>
        <v>0</v>
      </c>
      <c r="AC928" s="54">
        <f>INFO!$J$10</f>
        <v>3812.0250000000001</v>
      </c>
      <c r="AD928" s="37">
        <f>INFO!$J$9</f>
        <v>45.75</v>
      </c>
      <c r="AE928" s="37">
        <f>IF($G$927&gt;0,10*$G$927/D928,0)</f>
        <v>0</v>
      </c>
    </row>
    <row r="929" spans="1:31">
      <c r="A929" t="s">
        <v>119</v>
      </c>
      <c r="B929" t="s">
        <v>120</v>
      </c>
      <c r="C929" s="39">
        <v>10084</v>
      </c>
      <c r="D929" s="104">
        <f>SUMIFS(HOLDS!J:J,HOLDS!C:C,B929)+SUMIFS(HOLDS!J:J,HOLDS!C:C,"CH.GR.MISET")</f>
        <v>0</v>
      </c>
      <c r="E929" t="s">
        <v>2</v>
      </c>
      <c r="F929" s="48">
        <f>VLOOKUP(B929,HOLDS!C:T,5,FALSE)</f>
        <v>219</v>
      </c>
      <c r="G929" s="104">
        <f>SUMIFS(HOLDS!J:J,HOLDS!C:C,B929)</f>
        <v>0</v>
      </c>
      <c r="H929" s="48">
        <f t="shared" si="65"/>
        <v>0</v>
      </c>
      <c r="I929" s="37">
        <f>INFO!$D$6</f>
        <v>0</v>
      </c>
      <c r="J929" s="37">
        <f>INFO!$D$7</f>
        <v>0</v>
      </c>
      <c r="K929" s="37">
        <f>INFO!$D$8</f>
        <v>0</v>
      </c>
      <c r="L929" s="37">
        <f>INFO!$D$9</f>
        <v>0</v>
      </c>
      <c r="M929" s="37">
        <f>INFO!$D$10</f>
        <v>0</v>
      </c>
      <c r="N929" s="37">
        <f>INFO!$D$11</f>
        <v>0</v>
      </c>
      <c r="O929" s="37">
        <f>INFO!$D$13</f>
        <v>0</v>
      </c>
      <c r="P929" s="37">
        <f>INFO!$D$14</f>
        <v>0</v>
      </c>
      <c r="Q929" s="37">
        <f>INFO!$D$15</f>
        <v>0</v>
      </c>
      <c r="R929" s="53">
        <f>INFO!$D$17</f>
        <v>0</v>
      </c>
      <c r="S929" s="37">
        <f>INFO!$D$18</f>
        <v>0</v>
      </c>
      <c r="T929" s="37">
        <f>INFO!$D$19</f>
        <v>0</v>
      </c>
      <c r="U929" s="37">
        <f>INFO!$D$22</f>
        <v>0</v>
      </c>
      <c r="V929" s="37">
        <f>INFO!$D$23</f>
        <v>0</v>
      </c>
      <c r="W929" s="37">
        <f>INFO!$D$24</f>
        <v>0</v>
      </c>
      <c r="X929" s="37">
        <f>INFO!$D$25</f>
        <v>0</v>
      </c>
      <c r="Y929" s="37">
        <f>INFO!$D$26</f>
        <v>0</v>
      </c>
      <c r="Z929" s="37">
        <f>INFO!$D$27</f>
        <v>0</v>
      </c>
      <c r="AA929" s="37">
        <f>INFO!$D$28</f>
        <v>0</v>
      </c>
      <c r="AB929" s="37">
        <f>INFO!$D$29</f>
        <v>0</v>
      </c>
      <c r="AC929" s="54">
        <f>INFO!$J$10</f>
        <v>3812.0250000000001</v>
      </c>
      <c r="AD929" s="37">
        <f>INFO!$J$9</f>
        <v>45.75</v>
      </c>
      <c r="AE929" s="37">
        <f t="shared" ref="AE929:AE957" si="66">IF($G$927&gt;0,10*$G$927/D929,0)</f>
        <v>0</v>
      </c>
    </row>
    <row r="930" spans="1:31">
      <c r="A930" t="s">
        <v>121</v>
      </c>
      <c r="B930" t="s">
        <v>122</v>
      </c>
      <c r="C930" s="39">
        <v>10084</v>
      </c>
      <c r="D930" s="104">
        <f>SUMIFS(HOLDS!J:J,HOLDS!C:C,B930)+SUMIFS(HOLDS!J:J,HOLDS!C:C,"CH.GR.MISET")</f>
        <v>0</v>
      </c>
      <c r="E930" t="s">
        <v>2</v>
      </c>
      <c r="F930" s="48">
        <f>VLOOKUP(B930,HOLDS!C:T,5,FALSE)</f>
        <v>229.5</v>
      </c>
      <c r="G930" s="104">
        <f>SUMIFS(HOLDS!J:J,HOLDS!C:C,B930)</f>
        <v>0</v>
      </c>
      <c r="H930" s="48">
        <f t="shared" si="65"/>
        <v>0</v>
      </c>
      <c r="I930" s="37">
        <f>INFO!$D$6</f>
        <v>0</v>
      </c>
      <c r="J930" s="37">
        <f>INFO!$D$7</f>
        <v>0</v>
      </c>
      <c r="K930" s="37">
        <f>INFO!$D$8</f>
        <v>0</v>
      </c>
      <c r="L930" s="37">
        <f>INFO!$D$9</f>
        <v>0</v>
      </c>
      <c r="M930" s="37">
        <f>INFO!$D$10</f>
        <v>0</v>
      </c>
      <c r="N930" s="37">
        <f>INFO!$D$11</f>
        <v>0</v>
      </c>
      <c r="O930" s="37">
        <f>INFO!$D$13</f>
        <v>0</v>
      </c>
      <c r="P930" s="37">
        <f>INFO!$D$14</f>
        <v>0</v>
      </c>
      <c r="Q930" s="37">
        <f>INFO!$D$15</f>
        <v>0</v>
      </c>
      <c r="R930" s="53">
        <f>INFO!$D$17</f>
        <v>0</v>
      </c>
      <c r="S930" s="37">
        <f>INFO!$D$18</f>
        <v>0</v>
      </c>
      <c r="T930" s="37">
        <f>INFO!$D$19</f>
        <v>0</v>
      </c>
      <c r="U930" s="37">
        <f>INFO!$D$22</f>
        <v>0</v>
      </c>
      <c r="V930" s="37">
        <f>INFO!$D$23</f>
        <v>0</v>
      </c>
      <c r="W930" s="37">
        <f>INFO!$D$24</f>
        <v>0</v>
      </c>
      <c r="X930" s="37">
        <f>INFO!$D$25</f>
        <v>0</v>
      </c>
      <c r="Y930" s="37">
        <f>INFO!$D$26</f>
        <v>0</v>
      </c>
      <c r="Z930" s="37">
        <f>INFO!$D$27</f>
        <v>0</v>
      </c>
      <c r="AA930" s="37">
        <f>INFO!$D$28</f>
        <v>0</v>
      </c>
      <c r="AB930" s="37">
        <f>INFO!$D$29</f>
        <v>0</v>
      </c>
      <c r="AC930" s="54">
        <f>INFO!$J$10</f>
        <v>3812.0250000000001</v>
      </c>
      <c r="AD930" s="37">
        <f>INFO!$J$9</f>
        <v>45.75</v>
      </c>
      <c r="AE930" s="37">
        <f t="shared" si="66"/>
        <v>0</v>
      </c>
    </row>
    <row r="931" spans="1:31">
      <c r="A931" t="s">
        <v>123</v>
      </c>
      <c r="B931" t="s">
        <v>124</v>
      </c>
      <c r="C931" s="39">
        <v>10084</v>
      </c>
      <c r="D931" s="104">
        <f>SUMIFS(HOLDS!J:J,HOLDS!C:C,B931)+SUMIFS(HOLDS!J:J,HOLDS!C:C,"CH.GR.MISET")</f>
        <v>0</v>
      </c>
      <c r="E931" t="s">
        <v>2</v>
      </c>
      <c r="F931" s="48">
        <f>VLOOKUP(B931,HOLDS!C:T,5,FALSE)</f>
        <v>151</v>
      </c>
      <c r="G931" s="104">
        <f>SUMIFS(HOLDS!J:J,HOLDS!C:C,B931)</f>
        <v>0</v>
      </c>
      <c r="H931" s="48">
        <f t="shared" si="65"/>
        <v>0</v>
      </c>
      <c r="I931" s="37">
        <f>INFO!$D$6</f>
        <v>0</v>
      </c>
      <c r="J931" s="37">
        <f>INFO!$D$7</f>
        <v>0</v>
      </c>
      <c r="K931" s="37">
        <f>INFO!$D$8</f>
        <v>0</v>
      </c>
      <c r="L931" s="37">
        <f>INFO!$D$9</f>
        <v>0</v>
      </c>
      <c r="M931" s="37">
        <f>INFO!$D$10</f>
        <v>0</v>
      </c>
      <c r="N931" s="37">
        <f>INFO!$D$11</f>
        <v>0</v>
      </c>
      <c r="O931" s="37">
        <f>INFO!$D$13</f>
        <v>0</v>
      </c>
      <c r="P931" s="37">
        <f>INFO!$D$14</f>
        <v>0</v>
      </c>
      <c r="Q931" s="37">
        <f>INFO!$D$15</f>
        <v>0</v>
      </c>
      <c r="R931" s="53">
        <f>INFO!$D$17</f>
        <v>0</v>
      </c>
      <c r="S931" s="37">
        <f>INFO!$D$18</f>
        <v>0</v>
      </c>
      <c r="T931" s="37">
        <f>INFO!$D$19</f>
        <v>0</v>
      </c>
      <c r="U931" s="37">
        <f>INFO!$D$22</f>
        <v>0</v>
      </c>
      <c r="V931" s="37">
        <f>INFO!$D$23</f>
        <v>0</v>
      </c>
      <c r="W931" s="37">
        <f>INFO!$D$24</f>
        <v>0</v>
      </c>
      <c r="X931" s="37">
        <f>INFO!$D$25</f>
        <v>0</v>
      </c>
      <c r="Y931" s="37">
        <f>INFO!$D$26</f>
        <v>0</v>
      </c>
      <c r="Z931" s="37">
        <f>INFO!$D$27</f>
        <v>0</v>
      </c>
      <c r="AA931" s="37">
        <f>INFO!$D$28</f>
        <v>0</v>
      </c>
      <c r="AB931" s="37">
        <f>INFO!$D$29</f>
        <v>0</v>
      </c>
      <c r="AC931" s="54">
        <f>INFO!$J$10</f>
        <v>3812.0250000000001</v>
      </c>
      <c r="AD931" s="37">
        <f>INFO!$J$9</f>
        <v>45.75</v>
      </c>
      <c r="AE931" s="37">
        <f t="shared" si="66"/>
        <v>0</v>
      </c>
    </row>
    <row r="932" spans="1:31">
      <c r="A932" t="s">
        <v>125</v>
      </c>
      <c r="B932" t="s">
        <v>126</v>
      </c>
      <c r="C932" s="39">
        <v>10084</v>
      </c>
      <c r="D932" s="104">
        <f>SUMIFS(HOLDS!J:J,HOLDS!C:C,B932)+SUMIFS(HOLDS!J:J,HOLDS!C:C,"CH.GR.MISET")</f>
        <v>0</v>
      </c>
      <c r="E932" t="s">
        <v>2</v>
      </c>
      <c r="F932" s="48">
        <f>VLOOKUP(B932,HOLDS!C:T,5,FALSE)</f>
        <v>210</v>
      </c>
      <c r="G932" s="104">
        <f>SUMIFS(HOLDS!J:J,HOLDS!C:C,B932)</f>
        <v>0</v>
      </c>
      <c r="H932" s="48">
        <f t="shared" si="65"/>
        <v>0</v>
      </c>
      <c r="I932" s="37">
        <f>INFO!$D$6</f>
        <v>0</v>
      </c>
      <c r="J932" s="37">
        <f>INFO!$D$7</f>
        <v>0</v>
      </c>
      <c r="K932" s="37">
        <f>INFO!$D$8</f>
        <v>0</v>
      </c>
      <c r="L932" s="37">
        <f>INFO!$D$9</f>
        <v>0</v>
      </c>
      <c r="M932" s="37">
        <f>INFO!$D$10</f>
        <v>0</v>
      </c>
      <c r="N932" s="37">
        <f>INFO!$D$11</f>
        <v>0</v>
      </c>
      <c r="O932" s="37">
        <f>INFO!$D$13</f>
        <v>0</v>
      </c>
      <c r="P932" s="37">
        <f>INFO!$D$14</f>
        <v>0</v>
      </c>
      <c r="Q932" s="37">
        <f>INFO!$D$15</f>
        <v>0</v>
      </c>
      <c r="R932" s="53">
        <f>INFO!$D$17</f>
        <v>0</v>
      </c>
      <c r="S932" s="37">
        <f>INFO!$D$18</f>
        <v>0</v>
      </c>
      <c r="T932" s="37">
        <f>INFO!$D$19</f>
        <v>0</v>
      </c>
      <c r="U932" s="37">
        <f>INFO!$D$22</f>
        <v>0</v>
      </c>
      <c r="V932" s="37">
        <f>INFO!$D$23</f>
        <v>0</v>
      </c>
      <c r="W932" s="37">
        <f>INFO!$D$24</f>
        <v>0</v>
      </c>
      <c r="X932" s="37">
        <f>INFO!$D$25</f>
        <v>0</v>
      </c>
      <c r="Y932" s="37">
        <f>INFO!$D$26</f>
        <v>0</v>
      </c>
      <c r="Z932" s="37">
        <f>INFO!$D$27</f>
        <v>0</v>
      </c>
      <c r="AA932" s="37">
        <f>INFO!$D$28</f>
        <v>0</v>
      </c>
      <c r="AB932" s="37">
        <f>INFO!$D$29</f>
        <v>0</v>
      </c>
      <c r="AC932" s="54">
        <f>INFO!$J$10</f>
        <v>3812.0250000000001</v>
      </c>
      <c r="AD932" s="37">
        <f>INFO!$J$9</f>
        <v>45.75</v>
      </c>
      <c r="AE932" s="37">
        <f t="shared" si="66"/>
        <v>0</v>
      </c>
    </row>
    <row r="933" spans="1:31">
      <c r="A933" t="s">
        <v>127</v>
      </c>
      <c r="B933" t="s">
        <v>128</v>
      </c>
      <c r="C933" s="39">
        <v>10084</v>
      </c>
      <c r="D933" s="104">
        <f>SUMIFS(HOLDS!J:J,HOLDS!C:C,B933)+SUMIFS(HOLDS!J:J,HOLDS!C:C,"CH.GR.MISET")</f>
        <v>0</v>
      </c>
      <c r="E933" t="s">
        <v>2</v>
      </c>
      <c r="F933" s="48">
        <f>VLOOKUP(B933,HOLDS!C:T,5,FALSE)</f>
        <v>215</v>
      </c>
      <c r="G933" s="104">
        <f>SUMIFS(HOLDS!J:J,HOLDS!C:C,B933)</f>
        <v>0</v>
      </c>
      <c r="H933" s="48">
        <f t="shared" si="65"/>
        <v>0</v>
      </c>
      <c r="I933" s="37">
        <f>INFO!$D$6</f>
        <v>0</v>
      </c>
      <c r="J933" s="37">
        <f>INFO!$D$7</f>
        <v>0</v>
      </c>
      <c r="K933" s="37">
        <f>INFO!$D$8</f>
        <v>0</v>
      </c>
      <c r="L933" s="37">
        <f>INFO!$D$9</f>
        <v>0</v>
      </c>
      <c r="M933" s="37">
        <f>INFO!$D$10</f>
        <v>0</v>
      </c>
      <c r="N933" s="37">
        <f>INFO!$D$11</f>
        <v>0</v>
      </c>
      <c r="O933" s="37">
        <f>INFO!$D$13</f>
        <v>0</v>
      </c>
      <c r="P933" s="37">
        <f>INFO!$D$14</f>
        <v>0</v>
      </c>
      <c r="Q933" s="37">
        <f>INFO!$D$15</f>
        <v>0</v>
      </c>
      <c r="R933" s="53">
        <f>INFO!$D$17</f>
        <v>0</v>
      </c>
      <c r="S933" s="37">
        <f>INFO!$D$18</f>
        <v>0</v>
      </c>
      <c r="T933" s="37">
        <f>INFO!$D$19</f>
        <v>0</v>
      </c>
      <c r="U933" s="37">
        <f>INFO!$D$22</f>
        <v>0</v>
      </c>
      <c r="V933" s="37">
        <f>INFO!$D$23</f>
        <v>0</v>
      </c>
      <c r="W933" s="37">
        <f>INFO!$D$24</f>
        <v>0</v>
      </c>
      <c r="X933" s="37">
        <f>INFO!$D$25</f>
        <v>0</v>
      </c>
      <c r="Y933" s="37">
        <f>INFO!$D$26</f>
        <v>0</v>
      </c>
      <c r="Z933" s="37">
        <f>INFO!$D$27</f>
        <v>0</v>
      </c>
      <c r="AA933" s="37">
        <f>INFO!$D$28</f>
        <v>0</v>
      </c>
      <c r="AB933" s="37">
        <f>INFO!$D$29</f>
        <v>0</v>
      </c>
      <c r="AC933" s="54">
        <f>INFO!$J$10</f>
        <v>3812.0250000000001</v>
      </c>
      <c r="AD933" s="37">
        <f>INFO!$J$9</f>
        <v>45.75</v>
      </c>
      <c r="AE933" s="37">
        <f t="shared" si="66"/>
        <v>0</v>
      </c>
    </row>
    <row r="934" spans="1:31">
      <c r="A934" t="s">
        <v>129</v>
      </c>
      <c r="B934" t="s">
        <v>130</v>
      </c>
      <c r="C934" s="39">
        <v>10084</v>
      </c>
      <c r="D934" s="104">
        <f>SUMIFS(HOLDS!J:J,HOLDS!C:C,B934)+SUMIFS(HOLDS!J:J,HOLDS!C:C,"CH.GR.MISET")</f>
        <v>0</v>
      </c>
      <c r="E934" t="s">
        <v>2</v>
      </c>
      <c r="F934" s="48">
        <f>VLOOKUP(B934,HOLDS!C:T,5,FALSE)</f>
        <v>159</v>
      </c>
      <c r="G934" s="104">
        <f>SUMIFS(HOLDS!J:J,HOLDS!C:C,B934)</f>
        <v>0</v>
      </c>
      <c r="H934" s="48">
        <f t="shared" si="65"/>
        <v>0</v>
      </c>
      <c r="I934" s="37">
        <f>INFO!$D$6</f>
        <v>0</v>
      </c>
      <c r="J934" s="37">
        <f>INFO!$D$7</f>
        <v>0</v>
      </c>
      <c r="K934" s="37">
        <f>INFO!$D$8</f>
        <v>0</v>
      </c>
      <c r="L934" s="37">
        <f>INFO!$D$9</f>
        <v>0</v>
      </c>
      <c r="M934" s="37">
        <f>INFO!$D$10</f>
        <v>0</v>
      </c>
      <c r="N934" s="37">
        <f>INFO!$D$11</f>
        <v>0</v>
      </c>
      <c r="O934" s="37">
        <f>INFO!$D$13</f>
        <v>0</v>
      </c>
      <c r="P934" s="37">
        <f>INFO!$D$14</f>
        <v>0</v>
      </c>
      <c r="Q934" s="37">
        <f>INFO!$D$15</f>
        <v>0</v>
      </c>
      <c r="R934" s="53">
        <f>INFO!$D$17</f>
        <v>0</v>
      </c>
      <c r="S934" s="37">
        <f>INFO!$D$18</f>
        <v>0</v>
      </c>
      <c r="T934" s="37">
        <f>INFO!$D$19</f>
        <v>0</v>
      </c>
      <c r="U934" s="37">
        <f>INFO!$D$22</f>
        <v>0</v>
      </c>
      <c r="V934" s="37">
        <f>INFO!$D$23</f>
        <v>0</v>
      </c>
      <c r="W934" s="37">
        <f>INFO!$D$24</f>
        <v>0</v>
      </c>
      <c r="X934" s="37">
        <f>INFO!$D$25</f>
        <v>0</v>
      </c>
      <c r="Y934" s="37">
        <f>INFO!$D$26</f>
        <v>0</v>
      </c>
      <c r="Z934" s="37">
        <f>INFO!$D$27</f>
        <v>0</v>
      </c>
      <c r="AA934" s="37">
        <f>INFO!$D$28</f>
        <v>0</v>
      </c>
      <c r="AB934" s="37">
        <f>INFO!$D$29</f>
        <v>0</v>
      </c>
      <c r="AC934" s="54">
        <f>INFO!$J$10</f>
        <v>3812.0250000000001</v>
      </c>
      <c r="AD934" s="37">
        <f>INFO!$J$9</f>
        <v>45.75</v>
      </c>
      <c r="AE934" s="37">
        <f t="shared" si="66"/>
        <v>0</v>
      </c>
    </row>
    <row r="935" spans="1:31">
      <c r="A935" t="s">
        <v>131</v>
      </c>
      <c r="B935" t="s">
        <v>132</v>
      </c>
      <c r="C935" s="39">
        <v>10084</v>
      </c>
      <c r="D935" s="104">
        <f>SUMIFS(HOLDS!J:J,HOLDS!C:C,B935)+SUMIFS(HOLDS!J:J,HOLDS!C:C,"CH.GR.MISET")</f>
        <v>0</v>
      </c>
      <c r="E935" t="s">
        <v>2</v>
      </c>
      <c r="F935" s="48">
        <f>VLOOKUP(B935,HOLDS!C:T,5,FALSE)</f>
        <v>126.5</v>
      </c>
      <c r="G935" s="104">
        <f>SUMIFS(HOLDS!J:J,HOLDS!C:C,B935)</f>
        <v>0</v>
      </c>
      <c r="H935" s="48">
        <f t="shared" si="65"/>
        <v>0</v>
      </c>
      <c r="I935" s="37">
        <f>INFO!$D$6</f>
        <v>0</v>
      </c>
      <c r="J935" s="37">
        <f>INFO!$D$7</f>
        <v>0</v>
      </c>
      <c r="K935" s="37">
        <f>INFO!$D$8</f>
        <v>0</v>
      </c>
      <c r="L935" s="37">
        <f>INFO!$D$9</f>
        <v>0</v>
      </c>
      <c r="M935" s="37">
        <f>INFO!$D$10</f>
        <v>0</v>
      </c>
      <c r="N935" s="37">
        <f>INFO!$D$11</f>
        <v>0</v>
      </c>
      <c r="O935" s="37">
        <f>INFO!$D$13</f>
        <v>0</v>
      </c>
      <c r="P935" s="37">
        <f>INFO!$D$14</f>
        <v>0</v>
      </c>
      <c r="Q935" s="37">
        <f>INFO!$D$15</f>
        <v>0</v>
      </c>
      <c r="R935" s="53">
        <f>INFO!$D$17</f>
        <v>0</v>
      </c>
      <c r="S935" s="37">
        <f>INFO!$D$18</f>
        <v>0</v>
      </c>
      <c r="T935" s="37">
        <f>INFO!$D$19</f>
        <v>0</v>
      </c>
      <c r="U935" s="37">
        <f>INFO!$D$22</f>
        <v>0</v>
      </c>
      <c r="V935" s="37">
        <f>INFO!$D$23</f>
        <v>0</v>
      </c>
      <c r="W935" s="37">
        <f>INFO!$D$24</f>
        <v>0</v>
      </c>
      <c r="X935" s="37">
        <f>INFO!$D$25</f>
        <v>0</v>
      </c>
      <c r="Y935" s="37">
        <f>INFO!$D$26</f>
        <v>0</v>
      </c>
      <c r="Z935" s="37">
        <f>INFO!$D$27</f>
        <v>0</v>
      </c>
      <c r="AA935" s="37">
        <f>INFO!$D$28</f>
        <v>0</v>
      </c>
      <c r="AB935" s="37">
        <f>INFO!$D$29</f>
        <v>0</v>
      </c>
      <c r="AC935" s="54">
        <f>INFO!$J$10</f>
        <v>3812.0250000000001</v>
      </c>
      <c r="AD935" s="37">
        <f>INFO!$J$9</f>
        <v>45.75</v>
      </c>
      <c r="AE935" s="37">
        <f t="shared" si="66"/>
        <v>0</v>
      </c>
    </row>
    <row r="936" spans="1:31">
      <c r="A936" t="s">
        <v>133</v>
      </c>
      <c r="B936" t="s">
        <v>134</v>
      </c>
      <c r="C936" s="39">
        <v>10084</v>
      </c>
      <c r="D936" s="104">
        <f>SUMIFS(HOLDS!J:J,HOLDS!C:C,B936)+SUMIFS(HOLDS!J:J,HOLDS!C:C,"CH.GR.MISET")</f>
        <v>0</v>
      </c>
      <c r="E936" t="s">
        <v>2</v>
      </c>
      <c r="F936" s="48">
        <f>VLOOKUP(B936,HOLDS!C:T,5,FALSE)</f>
        <v>124</v>
      </c>
      <c r="G936" s="104">
        <f>SUMIFS(HOLDS!J:J,HOLDS!C:C,B936)</f>
        <v>0</v>
      </c>
      <c r="H936" s="48">
        <f t="shared" si="65"/>
        <v>0</v>
      </c>
      <c r="I936" s="37">
        <f>INFO!$D$6</f>
        <v>0</v>
      </c>
      <c r="J936" s="37">
        <f>INFO!$D$7</f>
        <v>0</v>
      </c>
      <c r="K936" s="37">
        <f>INFO!$D$8</f>
        <v>0</v>
      </c>
      <c r="L936" s="37">
        <f>INFO!$D$9</f>
        <v>0</v>
      </c>
      <c r="M936" s="37">
        <f>INFO!$D$10</f>
        <v>0</v>
      </c>
      <c r="N936" s="37">
        <f>INFO!$D$11</f>
        <v>0</v>
      </c>
      <c r="O936" s="37">
        <f>INFO!$D$13</f>
        <v>0</v>
      </c>
      <c r="P936" s="37">
        <f>INFO!$D$14</f>
        <v>0</v>
      </c>
      <c r="Q936" s="37">
        <f>INFO!$D$15</f>
        <v>0</v>
      </c>
      <c r="R936" s="53">
        <f>INFO!$D$17</f>
        <v>0</v>
      </c>
      <c r="S936" s="37">
        <f>INFO!$D$18</f>
        <v>0</v>
      </c>
      <c r="T936" s="37">
        <f>INFO!$D$19</f>
        <v>0</v>
      </c>
      <c r="U936" s="37">
        <f>INFO!$D$22</f>
        <v>0</v>
      </c>
      <c r="V936" s="37">
        <f>INFO!$D$23</f>
        <v>0</v>
      </c>
      <c r="W936" s="37">
        <f>INFO!$D$24</f>
        <v>0</v>
      </c>
      <c r="X936" s="37">
        <f>INFO!$D$25</f>
        <v>0</v>
      </c>
      <c r="Y936" s="37">
        <f>INFO!$D$26</f>
        <v>0</v>
      </c>
      <c r="Z936" s="37">
        <f>INFO!$D$27</f>
        <v>0</v>
      </c>
      <c r="AA936" s="37">
        <f>INFO!$D$28</f>
        <v>0</v>
      </c>
      <c r="AB936" s="37">
        <f>INFO!$D$29</f>
        <v>0</v>
      </c>
      <c r="AC936" s="54">
        <f>INFO!$J$10</f>
        <v>3812.0250000000001</v>
      </c>
      <c r="AD936" s="37">
        <f>INFO!$J$9</f>
        <v>45.75</v>
      </c>
      <c r="AE936" s="37">
        <f t="shared" si="66"/>
        <v>0</v>
      </c>
    </row>
    <row r="937" spans="1:31">
      <c r="A937" t="s">
        <v>135</v>
      </c>
      <c r="B937" t="s">
        <v>136</v>
      </c>
      <c r="C937" s="39">
        <v>10084</v>
      </c>
      <c r="D937" s="104">
        <f>SUMIFS(HOLDS!J:J,HOLDS!C:C,B937)+SUMIFS(HOLDS!J:J,HOLDS!C:C,"CH.GR.MISET")</f>
        <v>0</v>
      </c>
      <c r="E937" t="s">
        <v>2</v>
      </c>
      <c r="F937" s="48">
        <f>VLOOKUP(B937,HOLDS!C:T,5,FALSE)</f>
        <v>157.5</v>
      </c>
      <c r="G937" s="104">
        <f>SUMIFS(HOLDS!J:J,HOLDS!C:C,B937)</f>
        <v>0</v>
      </c>
      <c r="H937" s="48">
        <f t="shared" si="65"/>
        <v>0</v>
      </c>
      <c r="I937" s="37">
        <f>INFO!$D$6</f>
        <v>0</v>
      </c>
      <c r="J937" s="37">
        <f>INFO!$D$7</f>
        <v>0</v>
      </c>
      <c r="K937" s="37">
        <f>INFO!$D$8</f>
        <v>0</v>
      </c>
      <c r="L937" s="37">
        <f>INFO!$D$9</f>
        <v>0</v>
      </c>
      <c r="M937" s="37">
        <f>INFO!$D$10</f>
        <v>0</v>
      </c>
      <c r="N937" s="37">
        <f>INFO!$D$11</f>
        <v>0</v>
      </c>
      <c r="O937" s="37">
        <f>INFO!$D$13</f>
        <v>0</v>
      </c>
      <c r="P937" s="37">
        <f>INFO!$D$14</f>
        <v>0</v>
      </c>
      <c r="Q937" s="37">
        <f>INFO!$D$15</f>
        <v>0</v>
      </c>
      <c r="R937" s="53">
        <f>INFO!$D$17</f>
        <v>0</v>
      </c>
      <c r="S937" s="37">
        <f>INFO!$D$18</f>
        <v>0</v>
      </c>
      <c r="T937" s="37">
        <f>INFO!$D$19</f>
        <v>0</v>
      </c>
      <c r="U937" s="37">
        <f>INFO!$D$22</f>
        <v>0</v>
      </c>
      <c r="V937" s="37">
        <f>INFO!$D$23</f>
        <v>0</v>
      </c>
      <c r="W937" s="37">
        <f>INFO!$D$24</f>
        <v>0</v>
      </c>
      <c r="X937" s="37">
        <f>INFO!$D$25</f>
        <v>0</v>
      </c>
      <c r="Y937" s="37">
        <f>INFO!$D$26</f>
        <v>0</v>
      </c>
      <c r="Z937" s="37">
        <f>INFO!$D$27</f>
        <v>0</v>
      </c>
      <c r="AA937" s="37">
        <f>INFO!$D$28</f>
        <v>0</v>
      </c>
      <c r="AB937" s="37">
        <f>INFO!$D$29</f>
        <v>0</v>
      </c>
      <c r="AC937" s="54">
        <f>INFO!$J$10</f>
        <v>3812.0250000000001</v>
      </c>
      <c r="AD937" s="37">
        <f>INFO!$J$9</f>
        <v>45.75</v>
      </c>
      <c r="AE937" s="37">
        <f t="shared" si="66"/>
        <v>0</v>
      </c>
    </row>
    <row r="938" spans="1:31">
      <c r="A938" t="s">
        <v>137</v>
      </c>
      <c r="B938" t="s">
        <v>138</v>
      </c>
      <c r="C938" s="39">
        <v>10084</v>
      </c>
      <c r="D938" s="104">
        <f>SUMIFS(HOLDS!J:J,HOLDS!C:C,B938)+SUMIFS(HOLDS!J:J,HOLDS!C:C,"CH.GR.MISET")</f>
        <v>0</v>
      </c>
      <c r="E938" t="s">
        <v>2</v>
      </c>
      <c r="F938" s="48">
        <f>VLOOKUP(B938,HOLDS!C:T,5,FALSE)</f>
        <v>159.5</v>
      </c>
      <c r="G938" s="104">
        <f>SUMIFS(HOLDS!J:J,HOLDS!C:C,B938)</f>
        <v>0</v>
      </c>
      <c r="H938" s="48">
        <f t="shared" si="65"/>
        <v>0</v>
      </c>
      <c r="I938" s="37">
        <f>INFO!$D$6</f>
        <v>0</v>
      </c>
      <c r="J938" s="37">
        <f>INFO!$D$7</f>
        <v>0</v>
      </c>
      <c r="K938" s="37">
        <f>INFO!$D$8</f>
        <v>0</v>
      </c>
      <c r="L938" s="37">
        <f>INFO!$D$9</f>
        <v>0</v>
      </c>
      <c r="M938" s="37">
        <f>INFO!$D$10</f>
        <v>0</v>
      </c>
      <c r="N938" s="37">
        <f>INFO!$D$11</f>
        <v>0</v>
      </c>
      <c r="O938" s="37">
        <f>INFO!$D$13</f>
        <v>0</v>
      </c>
      <c r="P938" s="37">
        <f>INFO!$D$14</f>
        <v>0</v>
      </c>
      <c r="Q938" s="37">
        <f>INFO!$D$15</f>
        <v>0</v>
      </c>
      <c r="R938" s="53">
        <f>INFO!$D$17</f>
        <v>0</v>
      </c>
      <c r="S938" s="37">
        <f>INFO!$D$18</f>
        <v>0</v>
      </c>
      <c r="T938" s="37">
        <f>INFO!$D$19</f>
        <v>0</v>
      </c>
      <c r="U938" s="37">
        <f>INFO!$D$22</f>
        <v>0</v>
      </c>
      <c r="V938" s="37">
        <f>INFO!$D$23</f>
        <v>0</v>
      </c>
      <c r="W938" s="37">
        <f>INFO!$D$24</f>
        <v>0</v>
      </c>
      <c r="X938" s="37">
        <f>INFO!$D$25</f>
        <v>0</v>
      </c>
      <c r="Y938" s="37">
        <f>INFO!$D$26</f>
        <v>0</v>
      </c>
      <c r="Z938" s="37">
        <f>INFO!$D$27</f>
        <v>0</v>
      </c>
      <c r="AA938" s="37">
        <f>INFO!$D$28</f>
        <v>0</v>
      </c>
      <c r="AB938" s="37">
        <f>INFO!$D$29</f>
        <v>0</v>
      </c>
      <c r="AC938" s="54">
        <f>INFO!$J$10</f>
        <v>3812.0250000000001</v>
      </c>
      <c r="AD938" s="37">
        <f>INFO!$J$9</f>
        <v>45.75</v>
      </c>
      <c r="AE938" s="37">
        <f t="shared" si="66"/>
        <v>0</v>
      </c>
    </row>
    <row r="939" spans="1:31">
      <c r="A939" t="s">
        <v>140</v>
      </c>
      <c r="B939" t="s">
        <v>141</v>
      </c>
      <c r="C939" s="39">
        <v>10084</v>
      </c>
      <c r="D939" s="104">
        <f>SUMIFS(HOLDS!J:J,HOLDS!C:C,B939)+SUMIFS(HOLDS!J:J,HOLDS!C:C,"CH.GR.MISET")</f>
        <v>0</v>
      </c>
      <c r="E939" t="s">
        <v>2</v>
      </c>
      <c r="F939" s="48">
        <f>VLOOKUP(B939,HOLDS!C:T,5,FALSE)</f>
        <v>156</v>
      </c>
      <c r="G939" s="104">
        <f>SUMIFS(HOLDS!J:J,HOLDS!C:C,B939)</f>
        <v>0</v>
      </c>
      <c r="H939" s="48">
        <f t="shared" si="65"/>
        <v>0</v>
      </c>
      <c r="I939" s="37">
        <f>INFO!$D$6</f>
        <v>0</v>
      </c>
      <c r="J939" s="37">
        <f>INFO!$D$7</f>
        <v>0</v>
      </c>
      <c r="K939" s="37">
        <f>INFO!$D$8</f>
        <v>0</v>
      </c>
      <c r="L939" s="37">
        <f>INFO!$D$9</f>
        <v>0</v>
      </c>
      <c r="M939" s="37">
        <f>INFO!$D$10</f>
        <v>0</v>
      </c>
      <c r="N939" s="37">
        <f>INFO!$D$11</f>
        <v>0</v>
      </c>
      <c r="O939" s="37">
        <f>INFO!$D$13</f>
        <v>0</v>
      </c>
      <c r="P939" s="37">
        <f>INFO!$D$14</f>
        <v>0</v>
      </c>
      <c r="Q939" s="37">
        <f>INFO!$D$15</f>
        <v>0</v>
      </c>
      <c r="R939" s="53">
        <f>INFO!$D$17</f>
        <v>0</v>
      </c>
      <c r="S939" s="37">
        <f>INFO!$D$18</f>
        <v>0</v>
      </c>
      <c r="T939" s="37">
        <f>INFO!$D$19</f>
        <v>0</v>
      </c>
      <c r="U939" s="37">
        <f>INFO!$D$22</f>
        <v>0</v>
      </c>
      <c r="V939" s="37">
        <f>INFO!$D$23</f>
        <v>0</v>
      </c>
      <c r="W939" s="37">
        <f>INFO!$D$24</f>
        <v>0</v>
      </c>
      <c r="X939" s="37">
        <f>INFO!$D$25</f>
        <v>0</v>
      </c>
      <c r="Y939" s="37">
        <f>INFO!$D$26</f>
        <v>0</v>
      </c>
      <c r="Z939" s="37">
        <f>INFO!$D$27</f>
        <v>0</v>
      </c>
      <c r="AA939" s="37">
        <f>INFO!$D$28</f>
        <v>0</v>
      </c>
      <c r="AB939" s="37">
        <f>INFO!$D$29</f>
        <v>0</v>
      </c>
      <c r="AC939" s="54">
        <f>INFO!$J$10</f>
        <v>3812.0250000000001</v>
      </c>
      <c r="AD939" s="37">
        <f>INFO!$J$9</f>
        <v>45.75</v>
      </c>
      <c r="AE939" s="37">
        <f t="shared" si="66"/>
        <v>0</v>
      </c>
    </row>
    <row r="940" spans="1:31">
      <c r="A940" t="s">
        <v>142</v>
      </c>
      <c r="B940" t="s">
        <v>143</v>
      </c>
      <c r="C940" s="39">
        <v>10084</v>
      </c>
      <c r="D940" s="104">
        <f>SUMIFS(HOLDS!J:J,HOLDS!C:C,B940)+SUMIFS(HOLDS!J:J,HOLDS!C:C,"CH.GR.MISET")</f>
        <v>0</v>
      </c>
      <c r="E940" t="s">
        <v>2</v>
      </c>
      <c r="F940" s="48">
        <f>VLOOKUP(B940,HOLDS!C:T,5,FALSE)</f>
        <v>189.5</v>
      </c>
      <c r="G940" s="104">
        <f>SUMIFS(HOLDS!J:J,HOLDS!C:C,B940)</f>
        <v>0</v>
      </c>
      <c r="H940" s="48">
        <f t="shared" si="65"/>
        <v>0</v>
      </c>
      <c r="I940" s="37">
        <f>INFO!$D$6</f>
        <v>0</v>
      </c>
      <c r="J940" s="37">
        <f>INFO!$D$7</f>
        <v>0</v>
      </c>
      <c r="K940" s="37">
        <f>INFO!$D$8</f>
        <v>0</v>
      </c>
      <c r="L940" s="37">
        <f>INFO!$D$9</f>
        <v>0</v>
      </c>
      <c r="M940" s="37">
        <f>INFO!$D$10</f>
        <v>0</v>
      </c>
      <c r="N940" s="37">
        <f>INFO!$D$11</f>
        <v>0</v>
      </c>
      <c r="O940" s="37">
        <f>INFO!$D$13</f>
        <v>0</v>
      </c>
      <c r="P940" s="37">
        <f>INFO!$D$14</f>
        <v>0</v>
      </c>
      <c r="Q940" s="37">
        <f>INFO!$D$15</f>
        <v>0</v>
      </c>
      <c r="R940" s="53">
        <f>INFO!$D$17</f>
        <v>0</v>
      </c>
      <c r="S940" s="37">
        <f>INFO!$D$18</f>
        <v>0</v>
      </c>
      <c r="T940" s="37">
        <f>INFO!$D$19</f>
        <v>0</v>
      </c>
      <c r="U940" s="37">
        <f>INFO!$D$22</f>
        <v>0</v>
      </c>
      <c r="V940" s="37">
        <f>INFO!$D$23</f>
        <v>0</v>
      </c>
      <c r="W940" s="37">
        <f>INFO!$D$24</f>
        <v>0</v>
      </c>
      <c r="X940" s="37">
        <f>INFO!$D$25</f>
        <v>0</v>
      </c>
      <c r="Y940" s="37">
        <f>INFO!$D$26</f>
        <v>0</v>
      </c>
      <c r="Z940" s="37">
        <f>INFO!$D$27</f>
        <v>0</v>
      </c>
      <c r="AA940" s="37">
        <f>INFO!$D$28</f>
        <v>0</v>
      </c>
      <c r="AB940" s="37">
        <f>INFO!$D$29</f>
        <v>0</v>
      </c>
      <c r="AC940" s="54">
        <f>INFO!$J$10</f>
        <v>3812.0250000000001</v>
      </c>
      <c r="AD940" s="37">
        <f>INFO!$J$9</f>
        <v>45.75</v>
      </c>
      <c r="AE940" s="37">
        <f t="shared" si="66"/>
        <v>0</v>
      </c>
    </row>
    <row r="941" spans="1:31">
      <c r="A941" t="s">
        <v>144</v>
      </c>
      <c r="B941" t="s">
        <v>145</v>
      </c>
      <c r="C941" s="39">
        <v>10084</v>
      </c>
      <c r="D941" s="104">
        <f>SUMIFS(HOLDS!J:J,HOLDS!C:C,B941)+SUMIFS(HOLDS!J:J,HOLDS!C:C,"CH.GR.MISET")</f>
        <v>0</v>
      </c>
      <c r="E941" t="s">
        <v>2</v>
      </c>
      <c r="F941" s="48">
        <f>VLOOKUP(B941,HOLDS!C:T,5,FALSE)</f>
        <v>138</v>
      </c>
      <c r="G941" s="104">
        <f>SUMIFS(HOLDS!J:J,HOLDS!C:C,B941)</f>
        <v>0</v>
      </c>
      <c r="H941" s="48">
        <f t="shared" si="65"/>
        <v>0</v>
      </c>
      <c r="I941" s="37">
        <f>INFO!$D$6</f>
        <v>0</v>
      </c>
      <c r="J941" s="37">
        <f>INFO!$D$7</f>
        <v>0</v>
      </c>
      <c r="K941" s="37">
        <f>INFO!$D$8</f>
        <v>0</v>
      </c>
      <c r="L941" s="37">
        <f>INFO!$D$9</f>
        <v>0</v>
      </c>
      <c r="M941" s="37">
        <f>INFO!$D$10</f>
        <v>0</v>
      </c>
      <c r="N941" s="37">
        <f>INFO!$D$11</f>
        <v>0</v>
      </c>
      <c r="O941" s="37">
        <f>INFO!$D$13</f>
        <v>0</v>
      </c>
      <c r="P941" s="37">
        <f>INFO!$D$14</f>
        <v>0</v>
      </c>
      <c r="Q941" s="37">
        <f>INFO!$D$15</f>
        <v>0</v>
      </c>
      <c r="R941" s="53">
        <f>INFO!$D$17</f>
        <v>0</v>
      </c>
      <c r="S941" s="37">
        <f>INFO!$D$18</f>
        <v>0</v>
      </c>
      <c r="T941" s="37">
        <f>INFO!$D$19</f>
        <v>0</v>
      </c>
      <c r="U941" s="37">
        <f>INFO!$D$22</f>
        <v>0</v>
      </c>
      <c r="V941" s="37">
        <f>INFO!$D$23</f>
        <v>0</v>
      </c>
      <c r="W941" s="37">
        <f>INFO!$D$24</f>
        <v>0</v>
      </c>
      <c r="X941" s="37">
        <f>INFO!$D$25</f>
        <v>0</v>
      </c>
      <c r="Y941" s="37">
        <f>INFO!$D$26</f>
        <v>0</v>
      </c>
      <c r="Z941" s="37">
        <f>INFO!$D$27</f>
        <v>0</v>
      </c>
      <c r="AA941" s="37">
        <f>INFO!$D$28</f>
        <v>0</v>
      </c>
      <c r="AB941" s="37">
        <f>INFO!$D$29</f>
        <v>0</v>
      </c>
      <c r="AC941" s="54">
        <f>INFO!$J$10</f>
        <v>3812.0250000000001</v>
      </c>
      <c r="AD941" s="37">
        <f>INFO!$J$9</f>
        <v>45.75</v>
      </c>
      <c r="AE941" s="37">
        <f t="shared" si="66"/>
        <v>0</v>
      </c>
    </row>
    <row r="942" spans="1:31">
      <c r="A942" t="s">
        <v>146</v>
      </c>
      <c r="B942" t="s">
        <v>147</v>
      </c>
      <c r="C942" s="39">
        <v>10084</v>
      </c>
      <c r="D942" s="104">
        <f>SUMIFS(HOLDS!J:J,HOLDS!C:C,B942)+SUMIFS(HOLDS!J:J,HOLDS!C:C,"CH.GR.MISET")</f>
        <v>0</v>
      </c>
      <c r="E942" t="s">
        <v>2</v>
      </c>
      <c r="F942" s="48">
        <f>VLOOKUP(B942,HOLDS!C:T,5,FALSE)</f>
        <v>131.5</v>
      </c>
      <c r="G942" s="104">
        <f>SUMIFS(HOLDS!J:J,HOLDS!C:C,B942)</f>
        <v>0</v>
      </c>
      <c r="H942" s="48">
        <f t="shared" si="65"/>
        <v>0</v>
      </c>
      <c r="I942" s="37">
        <f>INFO!$D$6</f>
        <v>0</v>
      </c>
      <c r="J942" s="37">
        <f>INFO!$D$7</f>
        <v>0</v>
      </c>
      <c r="K942" s="37">
        <f>INFO!$D$8</f>
        <v>0</v>
      </c>
      <c r="L942" s="37">
        <f>INFO!$D$9</f>
        <v>0</v>
      </c>
      <c r="M942" s="37">
        <f>INFO!$D$10</f>
        <v>0</v>
      </c>
      <c r="N942" s="37">
        <f>INFO!$D$11</f>
        <v>0</v>
      </c>
      <c r="O942" s="37">
        <f>INFO!$D$13</f>
        <v>0</v>
      </c>
      <c r="P942" s="37">
        <f>INFO!$D$14</f>
        <v>0</v>
      </c>
      <c r="Q942" s="37">
        <f>INFO!$D$15</f>
        <v>0</v>
      </c>
      <c r="R942" s="53">
        <f>INFO!$D$17</f>
        <v>0</v>
      </c>
      <c r="S942" s="37">
        <f>INFO!$D$18</f>
        <v>0</v>
      </c>
      <c r="T942" s="37">
        <f>INFO!$D$19</f>
        <v>0</v>
      </c>
      <c r="U942" s="37">
        <f>INFO!$D$22</f>
        <v>0</v>
      </c>
      <c r="V942" s="37">
        <f>INFO!$D$23</f>
        <v>0</v>
      </c>
      <c r="W942" s="37">
        <f>INFO!$D$24</f>
        <v>0</v>
      </c>
      <c r="X942" s="37">
        <f>INFO!$D$25</f>
        <v>0</v>
      </c>
      <c r="Y942" s="37">
        <f>INFO!$D$26</f>
        <v>0</v>
      </c>
      <c r="Z942" s="37">
        <f>INFO!$D$27</f>
        <v>0</v>
      </c>
      <c r="AA942" s="37">
        <f>INFO!$D$28</f>
        <v>0</v>
      </c>
      <c r="AB942" s="37">
        <f>INFO!$D$29</f>
        <v>0</v>
      </c>
      <c r="AC942" s="54">
        <f>INFO!$J$10</f>
        <v>3812.0250000000001</v>
      </c>
      <c r="AD942" s="37">
        <f>INFO!$J$9</f>
        <v>45.75</v>
      </c>
      <c r="AE942" s="37">
        <f t="shared" si="66"/>
        <v>0</v>
      </c>
    </row>
    <row r="943" spans="1:31">
      <c r="A943" t="s">
        <v>148</v>
      </c>
      <c r="B943" t="s">
        <v>149</v>
      </c>
      <c r="C943" s="39">
        <v>10084</v>
      </c>
      <c r="D943" s="104">
        <f>SUMIFS(HOLDS!J:J,HOLDS!C:C,B943)+SUMIFS(HOLDS!J:J,HOLDS!C:C,"CH.GR.MISET")</f>
        <v>0</v>
      </c>
      <c r="E943" t="s">
        <v>2</v>
      </c>
      <c r="F943" s="48">
        <f>VLOOKUP(B943,HOLDS!C:T,5,FALSE)</f>
        <v>139.5</v>
      </c>
      <c r="G943" s="104">
        <f>SUMIFS(HOLDS!J:J,HOLDS!C:C,B943)</f>
        <v>0</v>
      </c>
      <c r="H943" s="48">
        <f t="shared" si="65"/>
        <v>0</v>
      </c>
      <c r="I943" s="37">
        <f>INFO!$D$6</f>
        <v>0</v>
      </c>
      <c r="J943" s="37">
        <f>INFO!$D$7</f>
        <v>0</v>
      </c>
      <c r="K943" s="37">
        <f>INFO!$D$8</f>
        <v>0</v>
      </c>
      <c r="L943" s="37">
        <f>INFO!$D$9</f>
        <v>0</v>
      </c>
      <c r="M943" s="37">
        <f>INFO!$D$10</f>
        <v>0</v>
      </c>
      <c r="N943" s="37">
        <f>INFO!$D$11</f>
        <v>0</v>
      </c>
      <c r="O943" s="37">
        <f>INFO!$D$13</f>
        <v>0</v>
      </c>
      <c r="P943" s="37">
        <f>INFO!$D$14</f>
        <v>0</v>
      </c>
      <c r="Q943" s="37">
        <f>INFO!$D$15</f>
        <v>0</v>
      </c>
      <c r="R943" s="53">
        <f>INFO!$D$17</f>
        <v>0</v>
      </c>
      <c r="S943" s="37">
        <f>INFO!$D$18</f>
        <v>0</v>
      </c>
      <c r="T943" s="37">
        <f>INFO!$D$19</f>
        <v>0</v>
      </c>
      <c r="U943" s="37">
        <f>INFO!$D$22</f>
        <v>0</v>
      </c>
      <c r="V943" s="37">
        <f>INFO!$D$23</f>
        <v>0</v>
      </c>
      <c r="W943" s="37">
        <f>INFO!$D$24</f>
        <v>0</v>
      </c>
      <c r="X943" s="37">
        <f>INFO!$D$25</f>
        <v>0</v>
      </c>
      <c r="Y943" s="37">
        <f>INFO!$D$26</f>
        <v>0</v>
      </c>
      <c r="Z943" s="37">
        <f>INFO!$D$27</f>
        <v>0</v>
      </c>
      <c r="AA943" s="37">
        <f>INFO!$D$28</f>
        <v>0</v>
      </c>
      <c r="AB943" s="37">
        <f>INFO!$D$29</f>
        <v>0</v>
      </c>
      <c r="AC943" s="54">
        <f>INFO!$J$10</f>
        <v>3812.0250000000001</v>
      </c>
      <c r="AD943" s="37">
        <f>INFO!$J$9</f>
        <v>45.75</v>
      </c>
      <c r="AE943" s="37">
        <f t="shared" si="66"/>
        <v>0</v>
      </c>
    </row>
    <row r="944" spans="1:31">
      <c r="A944" t="s">
        <v>150</v>
      </c>
      <c r="B944" t="s">
        <v>151</v>
      </c>
      <c r="C944" s="39">
        <v>10084</v>
      </c>
      <c r="D944" s="104">
        <f>SUMIFS(HOLDS!J:J,HOLDS!C:C,B944)+SUMIFS(HOLDS!J:J,HOLDS!C:C,"CH.GR.MISET")</f>
        <v>0</v>
      </c>
      <c r="E944" t="s">
        <v>2</v>
      </c>
      <c r="F944" s="48">
        <f>VLOOKUP(B944,HOLDS!C:T,5,FALSE)</f>
        <v>156.5</v>
      </c>
      <c r="G944" s="104">
        <f>SUMIFS(HOLDS!J:J,HOLDS!C:C,B944)</f>
        <v>0</v>
      </c>
      <c r="H944" s="48">
        <f t="shared" si="65"/>
        <v>0</v>
      </c>
      <c r="I944" s="37">
        <f>INFO!$D$6</f>
        <v>0</v>
      </c>
      <c r="J944" s="37">
        <f>INFO!$D$7</f>
        <v>0</v>
      </c>
      <c r="K944" s="37">
        <f>INFO!$D$8</f>
        <v>0</v>
      </c>
      <c r="L944" s="37">
        <f>INFO!$D$9</f>
        <v>0</v>
      </c>
      <c r="M944" s="37">
        <f>INFO!$D$10</f>
        <v>0</v>
      </c>
      <c r="N944" s="37">
        <f>INFO!$D$11</f>
        <v>0</v>
      </c>
      <c r="O944" s="37">
        <f>INFO!$D$13</f>
        <v>0</v>
      </c>
      <c r="P944" s="37">
        <f>INFO!$D$14</f>
        <v>0</v>
      </c>
      <c r="Q944" s="37">
        <f>INFO!$D$15</f>
        <v>0</v>
      </c>
      <c r="R944" s="53">
        <f>INFO!$D$17</f>
        <v>0</v>
      </c>
      <c r="S944" s="37">
        <f>INFO!$D$18</f>
        <v>0</v>
      </c>
      <c r="T944" s="37">
        <f>INFO!$D$19</f>
        <v>0</v>
      </c>
      <c r="U944" s="37">
        <f>INFO!$D$22</f>
        <v>0</v>
      </c>
      <c r="V944" s="37">
        <f>INFO!$D$23</f>
        <v>0</v>
      </c>
      <c r="W944" s="37">
        <f>INFO!$D$24</f>
        <v>0</v>
      </c>
      <c r="X944" s="37">
        <f>INFO!$D$25</f>
        <v>0</v>
      </c>
      <c r="Y944" s="37">
        <f>INFO!$D$26</f>
        <v>0</v>
      </c>
      <c r="Z944" s="37">
        <f>INFO!$D$27</f>
        <v>0</v>
      </c>
      <c r="AA944" s="37">
        <f>INFO!$D$28</f>
        <v>0</v>
      </c>
      <c r="AB944" s="37">
        <f>INFO!$D$29</f>
        <v>0</v>
      </c>
      <c r="AC944" s="54">
        <f>INFO!$J$10</f>
        <v>3812.0250000000001</v>
      </c>
      <c r="AD944" s="37">
        <f>INFO!$J$9</f>
        <v>45.75</v>
      </c>
      <c r="AE944" s="37">
        <f t="shared" si="66"/>
        <v>0</v>
      </c>
    </row>
    <row r="945" spans="1:31">
      <c r="A945" t="s">
        <v>152</v>
      </c>
      <c r="B945" t="s">
        <v>153</v>
      </c>
      <c r="C945" s="39">
        <v>10084</v>
      </c>
      <c r="D945" s="104">
        <f>SUMIFS(HOLDS!J:J,HOLDS!C:C,B945)+SUMIFS(HOLDS!J:J,HOLDS!C:C,"CH.GR.MISET")</f>
        <v>0</v>
      </c>
      <c r="E945" t="s">
        <v>2</v>
      </c>
      <c r="F945" s="48">
        <f>VLOOKUP(B945,HOLDS!C:T,5,FALSE)</f>
        <v>151</v>
      </c>
      <c r="G945" s="104">
        <f>SUMIFS(HOLDS!J:J,HOLDS!C:C,B945)</f>
        <v>0</v>
      </c>
      <c r="H945" s="48">
        <f t="shared" si="65"/>
        <v>0</v>
      </c>
      <c r="I945" s="37">
        <f>INFO!$D$6</f>
        <v>0</v>
      </c>
      <c r="J945" s="37">
        <f>INFO!$D$7</f>
        <v>0</v>
      </c>
      <c r="K945" s="37">
        <f>INFO!$D$8</f>
        <v>0</v>
      </c>
      <c r="L945" s="37">
        <f>INFO!$D$9</f>
        <v>0</v>
      </c>
      <c r="M945" s="37">
        <f>INFO!$D$10</f>
        <v>0</v>
      </c>
      <c r="N945" s="37">
        <f>INFO!$D$11</f>
        <v>0</v>
      </c>
      <c r="O945" s="37">
        <f>INFO!$D$13</f>
        <v>0</v>
      </c>
      <c r="P945" s="37">
        <f>INFO!$D$14</f>
        <v>0</v>
      </c>
      <c r="Q945" s="37">
        <f>INFO!$D$15</f>
        <v>0</v>
      </c>
      <c r="R945" s="53">
        <f>INFO!$D$17</f>
        <v>0</v>
      </c>
      <c r="S945" s="37">
        <f>INFO!$D$18</f>
        <v>0</v>
      </c>
      <c r="T945" s="37">
        <f>INFO!$D$19</f>
        <v>0</v>
      </c>
      <c r="U945" s="37">
        <f>INFO!$D$22</f>
        <v>0</v>
      </c>
      <c r="V945" s="37">
        <f>INFO!$D$23</f>
        <v>0</v>
      </c>
      <c r="W945" s="37">
        <f>INFO!$D$24</f>
        <v>0</v>
      </c>
      <c r="X945" s="37">
        <f>INFO!$D$25</f>
        <v>0</v>
      </c>
      <c r="Y945" s="37">
        <f>INFO!$D$26</f>
        <v>0</v>
      </c>
      <c r="Z945" s="37">
        <f>INFO!$D$27</f>
        <v>0</v>
      </c>
      <c r="AA945" s="37">
        <f>INFO!$D$28</f>
        <v>0</v>
      </c>
      <c r="AB945" s="37">
        <f>INFO!$D$29</f>
        <v>0</v>
      </c>
      <c r="AC945" s="54">
        <f>INFO!$J$10</f>
        <v>3812.0250000000001</v>
      </c>
      <c r="AD945" s="37">
        <f>INFO!$J$9</f>
        <v>45.75</v>
      </c>
      <c r="AE945" s="37">
        <f t="shared" si="66"/>
        <v>0</v>
      </c>
    </row>
    <row r="946" spans="1:31">
      <c r="A946" t="s">
        <v>154</v>
      </c>
      <c r="B946" t="s">
        <v>155</v>
      </c>
      <c r="C946" s="39">
        <v>10084</v>
      </c>
      <c r="D946" s="104">
        <f>SUMIFS(HOLDS!J:J,HOLDS!C:C,B946)+SUMIFS(HOLDS!J:J,HOLDS!C:C,"CH.GR.MISET")</f>
        <v>0</v>
      </c>
      <c r="E946" t="s">
        <v>2</v>
      </c>
      <c r="F946" s="48">
        <f>VLOOKUP(B946,HOLDS!C:T,5,FALSE)</f>
        <v>162.5</v>
      </c>
      <c r="G946" s="104">
        <f>SUMIFS(HOLDS!J:J,HOLDS!C:C,B946)</f>
        <v>0</v>
      </c>
      <c r="H946" s="48">
        <f t="shared" si="65"/>
        <v>0</v>
      </c>
      <c r="I946" s="37">
        <f>INFO!$D$6</f>
        <v>0</v>
      </c>
      <c r="J946" s="37">
        <f>INFO!$D$7</f>
        <v>0</v>
      </c>
      <c r="K946" s="37">
        <f>INFO!$D$8</f>
        <v>0</v>
      </c>
      <c r="L946" s="37">
        <f>INFO!$D$9</f>
        <v>0</v>
      </c>
      <c r="M946" s="37">
        <f>INFO!$D$10</f>
        <v>0</v>
      </c>
      <c r="N946" s="37">
        <f>INFO!$D$11</f>
        <v>0</v>
      </c>
      <c r="O946" s="37">
        <f>INFO!$D$13</f>
        <v>0</v>
      </c>
      <c r="P946" s="37">
        <f>INFO!$D$14</f>
        <v>0</v>
      </c>
      <c r="Q946" s="37">
        <f>INFO!$D$15</f>
        <v>0</v>
      </c>
      <c r="R946" s="53">
        <f>INFO!$D$17</f>
        <v>0</v>
      </c>
      <c r="S946" s="37">
        <f>INFO!$D$18</f>
        <v>0</v>
      </c>
      <c r="T946" s="37">
        <f>INFO!$D$19</f>
        <v>0</v>
      </c>
      <c r="U946" s="37">
        <f>INFO!$D$22</f>
        <v>0</v>
      </c>
      <c r="V946" s="37">
        <f>INFO!$D$23</f>
        <v>0</v>
      </c>
      <c r="W946" s="37">
        <f>INFO!$D$24</f>
        <v>0</v>
      </c>
      <c r="X946" s="37">
        <f>INFO!$D$25</f>
        <v>0</v>
      </c>
      <c r="Y946" s="37">
        <f>INFO!$D$26</f>
        <v>0</v>
      </c>
      <c r="Z946" s="37">
        <f>INFO!$D$27</f>
        <v>0</v>
      </c>
      <c r="AA946" s="37">
        <f>INFO!$D$28</f>
        <v>0</v>
      </c>
      <c r="AB946" s="37">
        <f>INFO!$D$29</f>
        <v>0</v>
      </c>
      <c r="AC946" s="54">
        <f>INFO!$J$10</f>
        <v>3812.0250000000001</v>
      </c>
      <c r="AD946" s="37">
        <f>INFO!$J$9</f>
        <v>45.75</v>
      </c>
      <c r="AE946" s="37">
        <f t="shared" si="66"/>
        <v>0</v>
      </c>
    </row>
    <row r="947" spans="1:31">
      <c r="A947" t="s">
        <v>156</v>
      </c>
      <c r="B947" t="s">
        <v>157</v>
      </c>
      <c r="C947" s="39">
        <v>10084</v>
      </c>
      <c r="D947" s="104">
        <f>SUMIFS(HOLDS!J:J,HOLDS!C:C,B947)+SUMIFS(HOLDS!J:J,HOLDS!C:C,"CH.GR.MISET")</f>
        <v>0</v>
      </c>
      <c r="E947" t="s">
        <v>2</v>
      </c>
      <c r="F947" s="48">
        <f>VLOOKUP(B947,HOLDS!C:T,5,FALSE)</f>
        <v>139.5</v>
      </c>
      <c r="G947" s="104">
        <f>SUMIFS(HOLDS!J:J,HOLDS!C:C,B947)</f>
        <v>0</v>
      </c>
      <c r="H947" s="48">
        <f t="shared" si="65"/>
        <v>0</v>
      </c>
      <c r="I947" s="37">
        <f>INFO!$D$6</f>
        <v>0</v>
      </c>
      <c r="J947" s="37">
        <f>INFO!$D$7</f>
        <v>0</v>
      </c>
      <c r="K947" s="37">
        <f>INFO!$D$8</f>
        <v>0</v>
      </c>
      <c r="L947" s="37">
        <f>INFO!$D$9</f>
        <v>0</v>
      </c>
      <c r="M947" s="37">
        <f>INFO!$D$10</f>
        <v>0</v>
      </c>
      <c r="N947" s="37">
        <f>INFO!$D$11</f>
        <v>0</v>
      </c>
      <c r="O947" s="37">
        <f>INFO!$D$13</f>
        <v>0</v>
      </c>
      <c r="P947" s="37">
        <f>INFO!$D$14</f>
        <v>0</v>
      </c>
      <c r="Q947" s="37">
        <f>INFO!$D$15</f>
        <v>0</v>
      </c>
      <c r="R947" s="53">
        <f>INFO!$D$17</f>
        <v>0</v>
      </c>
      <c r="S947" s="37">
        <f>INFO!$D$18</f>
        <v>0</v>
      </c>
      <c r="T947" s="37">
        <f>INFO!$D$19</f>
        <v>0</v>
      </c>
      <c r="U947" s="37">
        <f>INFO!$D$22</f>
        <v>0</v>
      </c>
      <c r="V947" s="37">
        <f>INFO!$D$23</f>
        <v>0</v>
      </c>
      <c r="W947" s="37">
        <f>INFO!$D$24</f>
        <v>0</v>
      </c>
      <c r="X947" s="37">
        <f>INFO!$D$25</f>
        <v>0</v>
      </c>
      <c r="Y947" s="37">
        <f>INFO!$D$26</f>
        <v>0</v>
      </c>
      <c r="Z947" s="37">
        <f>INFO!$D$27</f>
        <v>0</v>
      </c>
      <c r="AA947" s="37">
        <f>INFO!$D$28</f>
        <v>0</v>
      </c>
      <c r="AB947" s="37">
        <f>INFO!$D$29</f>
        <v>0</v>
      </c>
      <c r="AC947" s="54">
        <f>INFO!$J$10</f>
        <v>3812.0250000000001</v>
      </c>
      <c r="AD947" s="37">
        <f>INFO!$J$9</f>
        <v>45.75</v>
      </c>
      <c r="AE947" s="37">
        <f t="shared" si="66"/>
        <v>0</v>
      </c>
    </row>
    <row r="948" spans="1:31">
      <c r="A948" t="s">
        <v>159</v>
      </c>
      <c r="B948" t="s">
        <v>160</v>
      </c>
      <c r="C948" s="39">
        <v>10084</v>
      </c>
      <c r="D948" s="104">
        <f>SUMIFS(HOLDS!J:J,HOLDS!C:C,B948)+SUMIFS(HOLDS!J:J,HOLDS!C:C,"CH.GR.MISET")</f>
        <v>0</v>
      </c>
      <c r="E948" t="s">
        <v>2</v>
      </c>
      <c r="F948" s="48">
        <f>VLOOKUP(B948,HOLDS!C:T,5,FALSE)</f>
        <v>227.5</v>
      </c>
      <c r="G948" s="104">
        <f>SUMIFS(HOLDS!J:J,HOLDS!C:C,B948)</f>
        <v>0</v>
      </c>
      <c r="H948" s="48">
        <f t="shared" si="65"/>
        <v>0</v>
      </c>
      <c r="I948" s="37">
        <f>INFO!$D$6</f>
        <v>0</v>
      </c>
      <c r="J948" s="37">
        <f>INFO!$D$7</f>
        <v>0</v>
      </c>
      <c r="K948" s="37">
        <f>INFO!$D$8</f>
        <v>0</v>
      </c>
      <c r="L948" s="37">
        <f>INFO!$D$9</f>
        <v>0</v>
      </c>
      <c r="M948" s="37">
        <f>INFO!$D$10</f>
        <v>0</v>
      </c>
      <c r="N948" s="37">
        <f>INFO!$D$11</f>
        <v>0</v>
      </c>
      <c r="O948" s="37">
        <f>INFO!$D$13</f>
        <v>0</v>
      </c>
      <c r="P948" s="37">
        <f>INFO!$D$14</f>
        <v>0</v>
      </c>
      <c r="Q948" s="37">
        <f>INFO!$D$15</f>
        <v>0</v>
      </c>
      <c r="R948" s="53">
        <f>INFO!$D$17</f>
        <v>0</v>
      </c>
      <c r="S948" s="37">
        <f>INFO!$D$18</f>
        <v>0</v>
      </c>
      <c r="T948" s="37">
        <f>INFO!$D$19</f>
        <v>0</v>
      </c>
      <c r="U948" s="37">
        <f>INFO!$D$22</f>
        <v>0</v>
      </c>
      <c r="V948" s="37">
        <f>INFO!$D$23</f>
        <v>0</v>
      </c>
      <c r="W948" s="37">
        <f>INFO!$D$24</f>
        <v>0</v>
      </c>
      <c r="X948" s="37">
        <f>INFO!$D$25</f>
        <v>0</v>
      </c>
      <c r="Y948" s="37">
        <f>INFO!$D$26</f>
        <v>0</v>
      </c>
      <c r="Z948" s="37">
        <f>INFO!$D$27</f>
        <v>0</v>
      </c>
      <c r="AA948" s="37">
        <f>INFO!$D$28</f>
        <v>0</v>
      </c>
      <c r="AB948" s="37">
        <f>INFO!$D$29</f>
        <v>0</v>
      </c>
      <c r="AC948" s="54">
        <f>INFO!$J$10</f>
        <v>3812.0250000000001</v>
      </c>
      <c r="AD948" s="37">
        <f>INFO!$J$9</f>
        <v>45.75</v>
      </c>
      <c r="AE948" s="37">
        <f t="shared" si="66"/>
        <v>0</v>
      </c>
    </row>
    <row r="949" spans="1:31">
      <c r="A949" t="s">
        <v>161</v>
      </c>
      <c r="B949" t="s">
        <v>162</v>
      </c>
      <c r="C949" s="39">
        <v>10084</v>
      </c>
      <c r="D949" s="104">
        <f>SUMIFS(HOLDS!J:J,HOLDS!C:C,B949)+SUMIFS(HOLDS!J:J,HOLDS!C:C,"CH.GR.MISET")</f>
        <v>0</v>
      </c>
      <c r="E949" t="s">
        <v>2</v>
      </c>
      <c r="F949" s="48">
        <f>VLOOKUP(B949,HOLDS!C:T,5,FALSE)</f>
        <v>156</v>
      </c>
      <c r="G949" s="104">
        <f>SUMIFS(HOLDS!J:J,HOLDS!C:C,B949)</f>
        <v>0</v>
      </c>
      <c r="H949" s="48">
        <f t="shared" si="65"/>
        <v>0</v>
      </c>
      <c r="I949" s="37">
        <f>INFO!$D$6</f>
        <v>0</v>
      </c>
      <c r="J949" s="37">
        <f>INFO!$D$7</f>
        <v>0</v>
      </c>
      <c r="K949" s="37">
        <f>INFO!$D$8</f>
        <v>0</v>
      </c>
      <c r="L949" s="37">
        <f>INFO!$D$9</f>
        <v>0</v>
      </c>
      <c r="M949" s="37">
        <f>INFO!$D$10</f>
        <v>0</v>
      </c>
      <c r="N949" s="37">
        <f>INFO!$D$11</f>
        <v>0</v>
      </c>
      <c r="O949" s="37">
        <f>INFO!$D$13</f>
        <v>0</v>
      </c>
      <c r="P949" s="37">
        <f>INFO!$D$14</f>
        <v>0</v>
      </c>
      <c r="Q949" s="37">
        <f>INFO!$D$15</f>
        <v>0</v>
      </c>
      <c r="R949" s="53">
        <f>INFO!$D$17</f>
        <v>0</v>
      </c>
      <c r="S949" s="37">
        <f>INFO!$D$18</f>
        <v>0</v>
      </c>
      <c r="T949" s="37">
        <f>INFO!$D$19</f>
        <v>0</v>
      </c>
      <c r="U949" s="37">
        <f>INFO!$D$22</f>
        <v>0</v>
      </c>
      <c r="V949" s="37">
        <f>INFO!$D$23</f>
        <v>0</v>
      </c>
      <c r="W949" s="37">
        <f>INFO!$D$24</f>
        <v>0</v>
      </c>
      <c r="X949" s="37">
        <f>INFO!$D$25</f>
        <v>0</v>
      </c>
      <c r="Y949" s="37">
        <f>INFO!$D$26</f>
        <v>0</v>
      </c>
      <c r="Z949" s="37">
        <f>INFO!$D$27</f>
        <v>0</v>
      </c>
      <c r="AA949" s="37">
        <f>INFO!$D$28</f>
        <v>0</v>
      </c>
      <c r="AB949" s="37">
        <f>INFO!$D$29</f>
        <v>0</v>
      </c>
      <c r="AC949" s="54">
        <f>INFO!$J$10</f>
        <v>3812.0250000000001</v>
      </c>
      <c r="AD949" s="37">
        <f>INFO!$J$9</f>
        <v>45.75</v>
      </c>
      <c r="AE949" s="37">
        <f t="shared" si="66"/>
        <v>0</v>
      </c>
    </row>
    <row r="950" spans="1:31">
      <c r="A950" t="s">
        <v>163</v>
      </c>
      <c r="B950" t="s">
        <v>164</v>
      </c>
      <c r="C950" s="39">
        <v>10084</v>
      </c>
      <c r="D950" s="104">
        <f>SUMIFS(HOLDS!J:J,HOLDS!C:C,B950)+SUMIFS(HOLDS!J:J,HOLDS!C:C,"CH.GR.MISET")</f>
        <v>0</v>
      </c>
      <c r="E950" t="s">
        <v>2</v>
      </c>
      <c r="F950" s="48">
        <f>VLOOKUP(B950,HOLDS!C:T,5,FALSE)</f>
        <v>148</v>
      </c>
      <c r="G950" s="104">
        <f>SUMIFS(HOLDS!J:J,HOLDS!C:C,B950)</f>
        <v>0</v>
      </c>
      <c r="H950" s="48">
        <f t="shared" si="65"/>
        <v>0</v>
      </c>
      <c r="I950" s="37">
        <f>INFO!$D$6</f>
        <v>0</v>
      </c>
      <c r="J950" s="37">
        <f>INFO!$D$7</f>
        <v>0</v>
      </c>
      <c r="K950" s="37">
        <f>INFO!$D$8</f>
        <v>0</v>
      </c>
      <c r="L950" s="37">
        <f>INFO!$D$9</f>
        <v>0</v>
      </c>
      <c r="M950" s="37">
        <f>INFO!$D$10</f>
        <v>0</v>
      </c>
      <c r="N950" s="37">
        <f>INFO!$D$11</f>
        <v>0</v>
      </c>
      <c r="O950" s="37">
        <f>INFO!$D$13</f>
        <v>0</v>
      </c>
      <c r="P950" s="37">
        <f>INFO!$D$14</f>
        <v>0</v>
      </c>
      <c r="Q950" s="37">
        <f>INFO!$D$15</f>
        <v>0</v>
      </c>
      <c r="R950" s="53">
        <f>INFO!$D$17</f>
        <v>0</v>
      </c>
      <c r="S950" s="37">
        <f>INFO!$D$18</f>
        <v>0</v>
      </c>
      <c r="T950" s="37">
        <f>INFO!$D$19</f>
        <v>0</v>
      </c>
      <c r="U950" s="37">
        <f>INFO!$D$22</f>
        <v>0</v>
      </c>
      <c r="V950" s="37">
        <f>INFO!$D$23</f>
        <v>0</v>
      </c>
      <c r="W950" s="37">
        <f>INFO!$D$24</f>
        <v>0</v>
      </c>
      <c r="X950" s="37">
        <f>INFO!$D$25</f>
        <v>0</v>
      </c>
      <c r="Y950" s="37">
        <f>INFO!$D$26</f>
        <v>0</v>
      </c>
      <c r="Z950" s="37">
        <f>INFO!$D$27</f>
        <v>0</v>
      </c>
      <c r="AA950" s="37">
        <f>INFO!$D$28</f>
        <v>0</v>
      </c>
      <c r="AB950" s="37">
        <f>INFO!$D$29</f>
        <v>0</v>
      </c>
      <c r="AC950" s="54">
        <f>INFO!$J$10</f>
        <v>3812.0250000000001</v>
      </c>
      <c r="AD950" s="37">
        <f>INFO!$J$9</f>
        <v>45.75</v>
      </c>
      <c r="AE950" s="37">
        <f t="shared" si="66"/>
        <v>0</v>
      </c>
    </row>
    <row r="951" spans="1:31">
      <c r="A951" t="s">
        <v>165</v>
      </c>
      <c r="B951" t="s">
        <v>166</v>
      </c>
      <c r="C951" s="39">
        <v>10084</v>
      </c>
      <c r="D951" s="104">
        <f>SUMIFS(HOLDS!J:J,HOLDS!C:C,B951)+SUMIFS(HOLDS!J:J,HOLDS!C:C,"CH.GR.MISET")</f>
        <v>0</v>
      </c>
      <c r="E951" t="s">
        <v>2</v>
      </c>
      <c r="F951" s="48">
        <f>VLOOKUP(B951,HOLDS!C:T,5,FALSE)</f>
        <v>157.5</v>
      </c>
      <c r="G951" s="104">
        <f>SUMIFS(HOLDS!J:J,HOLDS!C:C,B951)</f>
        <v>0</v>
      </c>
      <c r="H951" s="48">
        <f t="shared" si="65"/>
        <v>0</v>
      </c>
      <c r="I951" s="37">
        <f>INFO!$D$6</f>
        <v>0</v>
      </c>
      <c r="J951" s="37">
        <f>INFO!$D$7</f>
        <v>0</v>
      </c>
      <c r="K951" s="37">
        <f>INFO!$D$8</f>
        <v>0</v>
      </c>
      <c r="L951" s="37">
        <f>INFO!$D$9</f>
        <v>0</v>
      </c>
      <c r="M951" s="37">
        <f>INFO!$D$10</f>
        <v>0</v>
      </c>
      <c r="N951" s="37">
        <f>INFO!$D$11</f>
        <v>0</v>
      </c>
      <c r="O951" s="37">
        <f>INFO!$D$13</f>
        <v>0</v>
      </c>
      <c r="P951" s="37">
        <f>INFO!$D$14</f>
        <v>0</v>
      </c>
      <c r="Q951" s="37">
        <f>INFO!$D$15</f>
        <v>0</v>
      </c>
      <c r="R951" s="53">
        <f>INFO!$D$17</f>
        <v>0</v>
      </c>
      <c r="S951" s="37">
        <f>INFO!$D$18</f>
        <v>0</v>
      </c>
      <c r="T951" s="37">
        <f>INFO!$D$19</f>
        <v>0</v>
      </c>
      <c r="U951" s="37">
        <f>INFO!$D$22</f>
        <v>0</v>
      </c>
      <c r="V951" s="37">
        <f>INFO!$D$23</f>
        <v>0</v>
      </c>
      <c r="W951" s="37">
        <f>INFO!$D$24</f>
        <v>0</v>
      </c>
      <c r="X951" s="37">
        <f>INFO!$D$25</f>
        <v>0</v>
      </c>
      <c r="Y951" s="37">
        <f>INFO!$D$26</f>
        <v>0</v>
      </c>
      <c r="Z951" s="37">
        <f>INFO!$D$27</f>
        <v>0</v>
      </c>
      <c r="AA951" s="37">
        <f>INFO!$D$28</f>
        <v>0</v>
      </c>
      <c r="AB951" s="37">
        <f>INFO!$D$29</f>
        <v>0</v>
      </c>
      <c r="AC951" s="54">
        <f>INFO!$J$10</f>
        <v>3812.0250000000001</v>
      </c>
      <c r="AD951" s="37">
        <f>INFO!$J$9</f>
        <v>45.75</v>
      </c>
      <c r="AE951" s="37">
        <f t="shared" si="66"/>
        <v>0</v>
      </c>
    </row>
    <row r="952" spans="1:31">
      <c r="A952" t="s">
        <v>167</v>
      </c>
      <c r="B952" t="s">
        <v>168</v>
      </c>
      <c r="C952" s="39">
        <v>10084</v>
      </c>
      <c r="D952" s="104">
        <f>SUMIFS(HOLDS!J:J,HOLDS!C:C,B952)+SUMIFS(HOLDS!J:J,HOLDS!C:C,"CH.GR.MISET")</f>
        <v>0</v>
      </c>
      <c r="E952" t="s">
        <v>2</v>
      </c>
      <c r="F952" s="48">
        <f>VLOOKUP(B952,HOLDS!C:T,5,FALSE)</f>
        <v>166.5</v>
      </c>
      <c r="G952" s="104">
        <f>SUMIFS(HOLDS!J:J,HOLDS!C:C,B952)</f>
        <v>0</v>
      </c>
      <c r="H952" s="48">
        <f t="shared" si="65"/>
        <v>0</v>
      </c>
      <c r="I952" s="37">
        <f>INFO!$D$6</f>
        <v>0</v>
      </c>
      <c r="J952" s="37">
        <f>INFO!$D$7</f>
        <v>0</v>
      </c>
      <c r="K952" s="37">
        <f>INFO!$D$8</f>
        <v>0</v>
      </c>
      <c r="L952" s="37">
        <f>INFO!$D$9</f>
        <v>0</v>
      </c>
      <c r="M952" s="37">
        <f>INFO!$D$10</f>
        <v>0</v>
      </c>
      <c r="N952" s="37">
        <f>INFO!$D$11</f>
        <v>0</v>
      </c>
      <c r="O952" s="37">
        <f>INFO!$D$13</f>
        <v>0</v>
      </c>
      <c r="P952" s="37">
        <f>INFO!$D$14</f>
        <v>0</v>
      </c>
      <c r="Q952" s="37">
        <f>INFO!$D$15</f>
        <v>0</v>
      </c>
      <c r="R952" s="53">
        <f>INFO!$D$17</f>
        <v>0</v>
      </c>
      <c r="S952" s="37">
        <f>INFO!$D$18</f>
        <v>0</v>
      </c>
      <c r="T952" s="37">
        <f>INFO!$D$19</f>
        <v>0</v>
      </c>
      <c r="U952" s="37">
        <f>INFO!$D$22</f>
        <v>0</v>
      </c>
      <c r="V952" s="37">
        <f>INFO!$D$23</f>
        <v>0</v>
      </c>
      <c r="W952" s="37">
        <f>INFO!$D$24</f>
        <v>0</v>
      </c>
      <c r="X952" s="37">
        <f>INFO!$D$25</f>
        <v>0</v>
      </c>
      <c r="Y952" s="37">
        <f>INFO!$D$26</f>
        <v>0</v>
      </c>
      <c r="Z952" s="37">
        <f>INFO!$D$27</f>
        <v>0</v>
      </c>
      <c r="AA952" s="37">
        <f>INFO!$D$28</f>
        <v>0</v>
      </c>
      <c r="AB952" s="37">
        <f>INFO!$D$29</f>
        <v>0</v>
      </c>
      <c r="AC952" s="54">
        <f>INFO!$J$10</f>
        <v>3812.0250000000001</v>
      </c>
      <c r="AD952" s="37">
        <f>INFO!$J$9</f>
        <v>45.75</v>
      </c>
      <c r="AE952" s="37">
        <f t="shared" si="66"/>
        <v>0</v>
      </c>
    </row>
    <row r="953" spans="1:31">
      <c r="A953" t="s">
        <v>169</v>
      </c>
      <c r="B953" t="s">
        <v>170</v>
      </c>
      <c r="C953" s="39">
        <v>10084</v>
      </c>
      <c r="D953" s="104">
        <f>SUMIFS(HOLDS!J:J,HOLDS!C:C,B953)+SUMIFS(HOLDS!J:J,HOLDS!C:C,"CH.GR.MISET")</f>
        <v>0</v>
      </c>
      <c r="E953" t="s">
        <v>2</v>
      </c>
      <c r="F953" s="48">
        <f>VLOOKUP(B953,HOLDS!C:T,5,FALSE)</f>
        <v>166.5</v>
      </c>
      <c r="G953" s="104">
        <f>SUMIFS(HOLDS!J:J,HOLDS!C:C,B953)</f>
        <v>0</v>
      </c>
      <c r="H953" s="48">
        <f t="shared" si="65"/>
        <v>0</v>
      </c>
      <c r="I953" s="37">
        <f>INFO!$D$6</f>
        <v>0</v>
      </c>
      <c r="J953" s="37">
        <f>INFO!$D$7</f>
        <v>0</v>
      </c>
      <c r="K953" s="37">
        <f>INFO!$D$8</f>
        <v>0</v>
      </c>
      <c r="L953" s="37">
        <f>INFO!$D$9</f>
        <v>0</v>
      </c>
      <c r="M953" s="37">
        <f>INFO!$D$10</f>
        <v>0</v>
      </c>
      <c r="N953" s="37">
        <f>INFO!$D$11</f>
        <v>0</v>
      </c>
      <c r="O953" s="37">
        <f>INFO!$D$13</f>
        <v>0</v>
      </c>
      <c r="P953" s="37">
        <f>INFO!$D$14</f>
        <v>0</v>
      </c>
      <c r="Q953" s="37">
        <f>INFO!$D$15</f>
        <v>0</v>
      </c>
      <c r="R953" s="53">
        <f>INFO!$D$17</f>
        <v>0</v>
      </c>
      <c r="S953" s="37">
        <f>INFO!$D$18</f>
        <v>0</v>
      </c>
      <c r="T953" s="37">
        <f>INFO!$D$19</f>
        <v>0</v>
      </c>
      <c r="U953" s="37">
        <f>INFO!$D$22</f>
        <v>0</v>
      </c>
      <c r="V953" s="37">
        <f>INFO!$D$23</f>
        <v>0</v>
      </c>
      <c r="W953" s="37">
        <f>INFO!$D$24</f>
        <v>0</v>
      </c>
      <c r="X953" s="37">
        <f>INFO!$D$25</f>
        <v>0</v>
      </c>
      <c r="Y953" s="37">
        <f>INFO!$D$26</f>
        <v>0</v>
      </c>
      <c r="Z953" s="37">
        <f>INFO!$D$27</f>
        <v>0</v>
      </c>
      <c r="AA953" s="37">
        <f>INFO!$D$28</f>
        <v>0</v>
      </c>
      <c r="AB953" s="37">
        <f>INFO!$D$29</f>
        <v>0</v>
      </c>
      <c r="AC953" s="54">
        <f>INFO!$J$10</f>
        <v>3812.0250000000001</v>
      </c>
      <c r="AD953" s="37">
        <f>INFO!$J$9</f>
        <v>45.75</v>
      </c>
      <c r="AE953" s="37">
        <f t="shared" si="66"/>
        <v>0</v>
      </c>
    </row>
    <row r="954" spans="1:31">
      <c r="A954" t="s">
        <v>171</v>
      </c>
      <c r="B954" t="s">
        <v>172</v>
      </c>
      <c r="C954" s="39">
        <v>10084</v>
      </c>
      <c r="D954" s="104">
        <f>SUMIFS(HOLDS!J:J,HOLDS!C:C,B954)+SUMIFS(HOLDS!J:J,HOLDS!C:C,"CH.GR.MISET")</f>
        <v>0</v>
      </c>
      <c r="E954" t="s">
        <v>2</v>
      </c>
      <c r="F954" s="48">
        <f>VLOOKUP(B954,HOLDS!C:T,5,FALSE)</f>
        <v>164.5</v>
      </c>
      <c r="G954" s="104">
        <f>SUMIFS(HOLDS!J:J,HOLDS!C:C,B954)</f>
        <v>0</v>
      </c>
      <c r="H954" s="48">
        <f t="shared" si="65"/>
        <v>0</v>
      </c>
      <c r="I954" s="37">
        <f>INFO!$D$6</f>
        <v>0</v>
      </c>
      <c r="J954" s="37">
        <f>INFO!$D$7</f>
        <v>0</v>
      </c>
      <c r="K954" s="37">
        <f>INFO!$D$8</f>
        <v>0</v>
      </c>
      <c r="L954" s="37">
        <f>INFO!$D$9</f>
        <v>0</v>
      </c>
      <c r="M954" s="37">
        <f>INFO!$D$10</f>
        <v>0</v>
      </c>
      <c r="N954" s="37">
        <f>INFO!$D$11</f>
        <v>0</v>
      </c>
      <c r="O954" s="37">
        <f>INFO!$D$13</f>
        <v>0</v>
      </c>
      <c r="P954" s="37">
        <f>INFO!$D$14</f>
        <v>0</v>
      </c>
      <c r="Q954" s="37">
        <f>INFO!$D$15</f>
        <v>0</v>
      </c>
      <c r="R954" s="53">
        <f>INFO!$D$17</f>
        <v>0</v>
      </c>
      <c r="S954" s="37">
        <f>INFO!$D$18</f>
        <v>0</v>
      </c>
      <c r="T954" s="37">
        <f>INFO!$D$19</f>
        <v>0</v>
      </c>
      <c r="U954" s="37">
        <f>INFO!$D$22</f>
        <v>0</v>
      </c>
      <c r="V954" s="37">
        <f>INFO!$D$23</f>
        <v>0</v>
      </c>
      <c r="W954" s="37">
        <f>INFO!$D$24</f>
        <v>0</v>
      </c>
      <c r="X954" s="37">
        <f>INFO!$D$25</f>
        <v>0</v>
      </c>
      <c r="Y954" s="37">
        <f>INFO!$D$26</f>
        <v>0</v>
      </c>
      <c r="Z954" s="37">
        <f>INFO!$D$27</f>
        <v>0</v>
      </c>
      <c r="AA954" s="37">
        <f>INFO!$D$28</f>
        <v>0</v>
      </c>
      <c r="AB954" s="37">
        <f>INFO!$D$29</f>
        <v>0</v>
      </c>
      <c r="AC954" s="54">
        <f>INFO!$J$10</f>
        <v>3812.0250000000001</v>
      </c>
      <c r="AD954" s="37">
        <f>INFO!$J$9</f>
        <v>45.75</v>
      </c>
      <c r="AE954" s="37">
        <f t="shared" si="66"/>
        <v>0</v>
      </c>
    </row>
    <row r="955" spans="1:31">
      <c r="A955" t="s">
        <v>173</v>
      </c>
      <c r="B955" t="s">
        <v>174</v>
      </c>
      <c r="C955" s="39">
        <v>10084</v>
      </c>
      <c r="D955" s="104">
        <f>SUMIFS(HOLDS!J:J,HOLDS!C:C,B955)+SUMIFS(HOLDS!J:J,HOLDS!C:C,"CH.GR.MISET")</f>
        <v>0</v>
      </c>
      <c r="E955" t="s">
        <v>2</v>
      </c>
      <c r="F955" s="48">
        <f>VLOOKUP(B955,HOLDS!C:T,5,FALSE)</f>
        <v>148</v>
      </c>
      <c r="G955" s="104">
        <f>SUMIFS(HOLDS!J:J,HOLDS!C:C,B955)</f>
        <v>0</v>
      </c>
      <c r="H955" s="48">
        <f t="shared" si="65"/>
        <v>0</v>
      </c>
      <c r="I955" s="37">
        <f>INFO!$D$6</f>
        <v>0</v>
      </c>
      <c r="J955" s="37">
        <f>INFO!$D$7</f>
        <v>0</v>
      </c>
      <c r="K955" s="37">
        <f>INFO!$D$8</f>
        <v>0</v>
      </c>
      <c r="L955" s="37">
        <f>INFO!$D$9</f>
        <v>0</v>
      </c>
      <c r="M955" s="37">
        <f>INFO!$D$10</f>
        <v>0</v>
      </c>
      <c r="N955" s="37">
        <f>INFO!$D$11</f>
        <v>0</v>
      </c>
      <c r="O955" s="37">
        <f>INFO!$D$13</f>
        <v>0</v>
      </c>
      <c r="P955" s="37">
        <f>INFO!$D$14</f>
        <v>0</v>
      </c>
      <c r="Q955" s="37">
        <f>INFO!$D$15</f>
        <v>0</v>
      </c>
      <c r="R955" s="53">
        <f>INFO!$D$17</f>
        <v>0</v>
      </c>
      <c r="S955" s="37">
        <f>INFO!$D$18</f>
        <v>0</v>
      </c>
      <c r="T955" s="37">
        <f>INFO!$D$19</f>
        <v>0</v>
      </c>
      <c r="U955" s="37">
        <f>INFO!$D$22</f>
        <v>0</v>
      </c>
      <c r="V955" s="37">
        <f>INFO!$D$23</f>
        <v>0</v>
      </c>
      <c r="W955" s="37">
        <f>INFO!$D$24</f>
        <v>0</v>
      </c>
      <c r="X955" s="37">
        <f>INFO!$D$25</f>
        <v>0</v>
      </c>
      <c r="Y955" s="37">
        <f>INFO!$D$26</f>
        <v>0</v>
      </c>
      <c r="Z955" s="37">
        <f>INFO!$D$27</f>
        <v>0</v>
      </c>
      <c r="AA955" s="37">
        <f>INFO!$D$28</f>
        <v>0</v>
      </c>
      <c r="AB955" s="37">
        <f>INFO!$D$29</f>
        <v>0</v>
      </c>
      <c r="AC955" s="54">
        <f>INFO!$J$10</f>
        <v>3812.0250000000001</v>
      </c>
      <c r="AD955" s="37">
        <f>INFO!$J$9</f>
        <v>45.75</v>
      </c>
      <c r="AE955" s="37">
        <f t="shared" si="66"/>
        <v>0</v>
      </c>
    </row>
    <row r="956" spans="1:31">
      <c r="A956" t="s">
        <v>176</v>
      </c>
      <c r="B956" t="s">
        <v>177</v>
      </c>
      <c r="C956" s="39">
        <v>10084</v>
      </c>
      <c r="D956" s="104">
        <f>SUMIFS(HOLDS!J:J,HOLDS!C:C,B956)+SUMIFS(HOLDS!J:J,HOLDS!C:C,"CH.GR.MISET")</f>
        <v>0</v>
      </c>
      <c r="E956" t="s">
        <v>2</v>
      </c>
      <c r="F956" s="48">
        <f>VLOOKUP(B956,HOLDS!C:T,5,FALSE)</f>
        <v>155</v>
      </c>
      <c r="G956" s="104">
        <f>SUMIFS(HOLDS!J:J,HOLDS!C:C,B956)</f>
        <v>0</v>
      </c>
      <c r="H956" s="48">
        <f t="shared" si="65"/>
        <v>0</v>
      </c>
      <c r="I956" s="37">
        <f>INFO!$D$6</f>
        <v>0</v>
      </c>
      <c r="J956" s="37">
        <f>INFO!$D$7</f>
        <v>0</v>
      </c>
      <c r="K956" s="37">
        <f>INFO!$D$8</f>
        <v>0</v>
      </c>
      <c r="L956" s="37">
        <f>INFO!$D$9</f>
        <v>0</v>
      </c>
      <c r="M956" s="37">
        <f>INFO!$D$10</f>
        <v>0</v>
      </c>
      <c r="N956" s="37">
        <f>INFO!$D$11</f>
        <v>0</v>
      </c>
      <c r="O956" s="37">
        <f>INFO!$D$13</f>
        <v>0</v>
      </c>
      <c r="P956" s="37">
        <f>INFO!$D$14</f>
        <v>0</v>
      </c>
      <c r="Q956" s="37">
        <f>INFO!$D$15</f>
        <v>0</v>
      </c>
      <c r="R956" s="53">
        <f>INFO!$D$17</f>
        <v>0</v>
      </c>
      <c r="S956" s="37">
        <f>INFO!$D$18</f>
        <v>0</v>
      </c>
      <c r="T956" s="37">
        <f>INFO!$D$19</f>
        <v>0</v>
      </c>
      <c r="U956" s="37">
        <f>INFO!$D$22</f>
        <v>0</v>
      </c>
      <c r="V956" s="37">
        <f>INFO!$D$23</f>
        <v>0</v>
      </c>
      <c r="W956" s="37">
        <f>INFO!$D$24</f>
        <v>0</v>
      </c>
      <c r="X956" s="37">
        <f>INFO!$D$25</f>
        <v>0</v>
      </c>
      <c r="Y956" s="37">
        <f>INFO!$D$26</f>
        <v>0</v>
      </c>
      <c r="Z956" s="37">
        <f>INFO!$D$27</f>
        <v>0</v>
      </c>
      <c r="AA956" s="37">
        <f>INFO!$D$28</f>
        <v>0</v>
      </c>
      <c r="AB956" s="37">
        <f>INFO!$D$29</f>
        <v>0</v>
      </c>
      <c r="AC956" s="54">
        <f>INFO!$J$10</f>
        <v>3812.0250000000001</v>
      </c>
      <c r="AD956" s="37">
        <f>INFO!$J$9</f>
        <v>45.75</v>
      </c>
      <c r="AE956" s="37">
        <f t="shared" si="66"/>
        <v>0</v>
      </c>
    </row>
    <row r="957" spans="1:31">
      <c r="A957" t="s">
        <v>179</v>
      </c>
      <c r="B957" t="s">
        <v>180</v>
      </c>
      <c r="C957" s="39">
        <v>10084</v>
      </c>
      <c r="D957" s="104">
        <f>SUMIFS(HOLDS!J:J,HOLDS!C:C,B957)+SUMIFS(HOLDS!J:J,HOLDS!C:C,"CH.GR.MISET")</f>
        <v>0</v>
      </c>
      <c r="E957" t="s">
        <v>2</v>
      </c>
      <c r="F957" s="48">
        <f>VLOOKUP(B957,HOLDS!C:T,5,FALSE)</f>
        <v>140</v>
      </c>
      <c r="G957" s="104">
        <f>SUMIFS(HOLDS!J:J,HOLDS!C:C,B957)</f>
        <v>0</v>
      </c>
      <c r="H957" s="48">
        <f t="shared" si="65"/>
        <v>0</v>
      </c>
      <c r="I957" s="37">
        <f>INFO!$D$6</f>
        <v>0</v>
      </c>
      <c r="J957" s="37">
        <f>INFO!$D$7</f>
        <v>0</v>
      </c>
      <c r="K957" s="37">
        <f>INFO!$D$8</f>
        <v>0</v>
      </c>
      <c r="L957" s="37">
        <f>INFO!$D$9</f>
        <v>0</v>
      </c>
      <c r="M957" s="37">
        <f>INFO!$D$10</f>
        <v>0</v>
      </c>
      <c r="N957" s="37">
        <f>INFO!$D$11</f>
        <v>0</v>
      </c>
      <c r="O957" s="37">
        <f>INFO!$D$13</f>
        <v>0</v>
      </c>
      <c r="P957" s="37">
        <f>INFO!$D$14</f>
        <v>0</v>
      </c>
      <c r="Q957" s="37">
        <f>INFO!$D$15</f>
        <v>0</v>
      </c>
      <c r="R957" s="53">
        <f>INFO!$D$17</f>
        <v>0</v>
      </c>
      <c r="S957" s="37">
        <f>INFO!$D$18</f>
        <v>0</v>
      </c>
      <c r="T957" s="37">
        <f>INFO!$D$19</f>
        <v>0</v>
      </c>
      <c r="U957" s="37">
        <f>INFO!$D$22</f>
        <v>0</v>
      </c>
      <c r="V957" s="37">
        <f>INFO!$D$23</f>
        <v>0</v>
      </c>
      <c r="W957" s="37">
        <f>INFO!$D$24</f>
        <v>0</v>
      </c>
      <c r="X957" s="37">
        <f>INFO!$D$25</f>
        <v>0</v>
      </c>
      <c r="Y957" s="37">
        <f>INFO!$D$26</f>
        <v>0</v>
      </c>
      <c r="Z957" s="37">
        <f>INFO!$D$27</f>
        <v>0</v>
      </c>
      <c r="AA957" s="37">
        <f>INFO!$D$28</f>
        <v>0</v>
      </c>
      <c r="AB957" s="37">
        <f>INFO!$D$29</f>
        <v>0</v>
      </c>
      <c r="AC957" s="54">
        <f>INFO!$J$10</f>
        <v>3812.0250000000001</v>
      </c>
      <c r="AD957" s="37">
        <f>INFO!$J$9</f>
        <v>45.75</v>
      </c>
      <c r="AE957" s="37">
        <f t="shared" si="66"/>
        <v>0</v>
      </c>
    </row>
    <row r="958" spans="1:31">
      <c r="A958" s="91" t="s">
        <v>539</v>
      </c>
      <c r="B958" s="91" t="s">
        <v>331</v>
      </c>
      <c r="C958" s="96">
        <v>10084</v>
      </c>
      <c r="D958" s="103"/>
      <c r="E958" s="91" t="s">
        <v>2</v>
      </c>
      <c r="F958" s="92">
        <f>VLOOKUP(B958,MACROS!C:T,5,FALSE)</f>
        <v>1993.5</v>
      </c>
      <c r="G958" s="103">
        <f>SUMIFS(MACROS!J:J,MACROS!C:C,B958)</f>
        <v>0</v>
      </c>
      <c r="H958" s="92">
        <f t="shared" si="65"/>
        <v>0</v>
      </c>
      <c r="I958" s="93">
        <f>INFO!$D$6</f>
        <v>0</v>
      </c>
      <c r="J958" s="93">
        <f>INFO!$D$7</f>
        <v>0</v>
      </c>
      <c r="K958" s="93">
        <f>INFO!$D$8</f>
        <v>0</v>
      </c>
      <c r="L958" s="93">
        <f>INFO!$D$9</f>
        <v>0</v>
      </c>
      <c r="M958" s="93">
        <f>INFO!$D$10</f>
        <v>0</v>
      </c>
      <c r="N958" s="93">
        <f>INFO!$D$11</f>
        <v>0</v>
      </c>
      <c r="O958" s="93">
        <f>INFO!$D$13</f>
        <v>0</v>
      </c>
      <c r="P958" s="93">
        <f>INFO!$D$14</f>
        <v>0</v>
      </c>
      <c r="Q958" s="93">
        <f>INFO!$D$15</f>
        <v>0</v>
      </c>
      <c r="R958" s="94">
        <f>INFO!$D$17</f>
        <v>0</v>
      </c>
      <c r="S958" s="93">
        <f>INFO!$D$18</f>
        <v>0</v>
      </c>
      <c r="T958" s="93">
        <f>INFO!$D$19</f>
        <v>0</v>
      </c>
      <c r="U958" s="93">
        <f>INFO!$D$22</f>
        <v>0</v>
      </c>
      <c r="V958" s="93">
        <f>INFO!$D$23</f>
        <v>0</v>
      </c>
      <c r="W958" s="93">
        <f>INFO!$D$24</f>
        <v>0</v>
      </c>
      <c r="X958" s="93">
        <f>INFO!$D$25</f>
        <v>0</v>
      </c>
      <c r="Y958" s="93">
        <f>INFO!$D$26</f>
        <v>0</v>
      </c>
      <c r="Z958" s="93">
        <f>INFO!$D$27</f>
        <v>0</v>
      </c>
      <c r="AA958" s="93">
        <f>INFO!$D$28</f>
        <v>0</v>
      </c>
      <c r="AB958" s="93">
        <f>INFO!$D$29</f>
        <v>0</v>
      </c>
      <c r="AC958" s="95">
        <f>INFO!$J$10</f>
        <v>3812.0250000000001</v>
      </c>
      <c r="AD958" s="93">
        <f>INFO!$J$9</f>
        <v>45.75</v>
      </c>
      <c r="AE958" s="100"/>
    </row>
    <row r="959" spans="1:31">
      <c r="A959" t="s">
        <v>540</v>
      </c>
      <c r="B959" t="s">
        <v>333</v>
      </c>
      <c r="C959" s="39">
        <v>10084</v>
      </c>
      <c r="D959" s="104">
        <f>SUMIFS(MACROS!J:J,MACROS!C:C,B959)+SUMIFS(MACROS!J:J,MACROS!C:C,"CH.VM.MISET")</f>
        <v>0</v>
      </c>
      <c r="E959" t="s">
        <v>2</v>
      </c>
      <c r="F959" s="48">
        <f>VLOOKUP(B959,MACROS!C:T,5,FALSE)</f>
        <v>164.5</v>
      </c>
      <c r="G959" s="104">
        <f>SUMIFS(MACROS!J:J,MACROS!C:C,B959)</f>
        <v>0</v>
      </c>
      <c r="H959" s="48">
        <f t="shared" si="65"/>
        <v>0</v>
      </c>
      <c r="I959" s="37">
        <f>INFO!$D$6</f>
        <v>0</v>
      </c>
      <c r="J959" s="37">
        <f>INFO!$D$7</f>
        <v>0</v>
      </c>
      <c r="K959" s="37">
        <f>INFO!$D$8</f>
        <v>0</v>
      </c>
      <c r="L959" s="37">
        <f>INFO!$D$9</f>
        <v>0</v>
      </c>
      <c r="M959" s="37">
        <f>INFO!$D$10</f>
        <v>0</v>
      </c>
      <c r="N959" s="37">
        <f>INFO!$D$11</f>
        <v>0</v>
      </c>
      <c r="O959" s="37">
        <f>INFO!$D$13</f>
        <v>0</v>
      </c>
      <c r="P959" s="37">
        <f>INFO!$D$14</f>
        <v>0</v>
      </c>
      <c r="Q959" s="37">
        <f>INFO!$D$15</f>
        <v>0</v>
      </c>
      <c r="R959" s="53">
        <f>INFO!$D$17</f>
        <v>0</v>
      </c>
      <c r="S959" s="37">
        <f>INFO!$D$18</f>
        <v>0</v>
      </c>
      <c r="T959" s="37">
        <f>INFO!$D$19</f>
        <v>0</v>
      </c>
      <c r="U959" s="37">
        <f>INFO!$D$22</f>
        <v>0</v>
      </c>
      <c r="V959" s="37">
        <f>INFO!$D$23</f>
        <v>0</v>
      </c>
      <c r="W959" s="37">
        <f>INFO!$D$24</f>
        <v>0</v>
      </c>
      <c r="X959" s="37">
        <f>INFO!$D$25</f>
        <v>0</v>
      </c>
      <c r="Y959" s="37">
        <f>INFO!$D$26</f>
        <v>0</v>
      </c>
      <c r="Z959" s="37">
        <f>INFO!$D$27</f>
        <v>0</v>
      </c>
      <c r="AA959" s="37">
        <f>INFO!$D$28</f>
        <v>0</v>
      </c>
      <c r="AB959" s="37">
        <f>INFO!$D$29</f>
        <v>0</v>
      </c>
      <c r="AC959" s="54">
        <f>INFO!$J$10</f>
        <v>3812.0250000000001</v>
      </c>
      <c r="AD959" s="37">
        <f>INFO!$J$9</f>
        <v>45.75</v>
      </c>
      <c r="AE959" s="37">
        <f>IF($G$958&gt;0,10*$G$958/D959,0)</f>
        <v>0</v>
      </c>
    </row>
    <row r="960" spans="1:31">
      <c r="A960" t="s">
        <v>541</v>
      </c>
      <c r="B960" t="s">
        <v>335</v>
      </c>
      <c r="C960" s="39">
        <v>10084</v>
      </c>
      <c r="D960" s="104">
        <f>SUMIFS(MACROS!J:J,MACROS!C:C,B960)+SUMIFS(MACROS!J:J,MACROS!C:C,"CH.VM.MISET")</f>
        <v>0</v>
      </c>
      <c r="E960" t="s">
        <v>2</v>
      </c>
      <c r="F960" s="48">
        <f>VLOOKUP(B960,MACROS!C:T,5,FALSE)</f>
        <v>167.5</v>
      </c>
      <c r="G960" s="104">
        <f>SUMIFS(MACROS!J:J,MACROS!C:C,B960)</f>
        <v>0</v>
      </c>
      <c r="H960" s="48">
        <f t="shared" si="65"/>
        <v>0</v>
      </c>
      <c r="I960" s="37">
        <f>INFO!$D$6</f>
        <v>0</v>
      </c>
      <c r="J960" s="37">
        <f>INFO!$D$7</f>
        <v>0</v>
      </c>
      <c r="K960" s="37">
        <f>INFO!$D$8</f>
        <v>0</v>
      </c>
      <c r="L960" s="37">
        <f>INFO!$D$9</f>
        <v>0</v>
      </c>
      <c r="M960" s="37">
        <f>INFO!$D$10</f>
        <v>0</v>
      </c>
      <c r="N960" s="37">
        <f>INFO!$D$11</f>
        <v>0</v>
      </c>
      <c r="O960" s="37">
        <f>INFO!$D$13</f>
        <v>0</v>
      </c>
      <c r="P960" s="37">
        <f>INFO!$D$14</f>
        <v>0</v>
      </c>
      <c r="Q960" s="37">
        <f>INFO!$D$15</f>
        <v>0</v>
      </c>
      <c r="R960" s="53">
        <f>INFO!$D$17</f>
        <v>0</v>
      </c>
      <c r="S960" s="37">
        <f>INFO!$D$18</f>
        <v>0</v>
      </c>
      <c r="T960" s="37">
        <f>INFO!$D$19</f>
        <v>0</v>
      </c>
      <c r="U960" s="37">
        <f>INFO!$D$22</f>
        <v>0</v>
      </c>
      <c r="V960" s="37">
        <f>INFO!$D$23</f>
        <v>0</v>
      </c>
      <c r="W960" s="37">
        <f>INFO!$D$24</f>
        <v>0</v>
      </c>
      <c r="X960" s="37">
        <f>INFO!$D$25</f>
        <v>0</v>
      </c>
      <c r="Y960" s="37">
        <f>INFO!$D$26</f>
        <v>0</v>
      </c>
      <c r="Z960" s="37">
        <f>INFO!$D$27</f>
        <v>0</v>
      </c>
      <c r="AA960" s="37">
        <f>INFO!$D$28</f>
        <v>0</v>
      </c>
      <c r="AB960" s="37">
        <f>INFO!$D$29</f>
        <v>0</v>
      </c>
      <c r="AC960" s="54">
        <f>INFO!$J$10</f>
        <v>3812.0250000000001</v>
      </c>
      <c r="AD960" s="37">
        <f>INFO!$J$9</f>
        <v>45.75</v>
      </c>
      <c r="AE960" s="37">
        <f t="shared" ref="AE960:AE972" si="67">IF($G$958&gt;0,10*$G$958/D960,0)</f>
        <v>0</v>
      </c>
    </row>
    <row r="961" spans="1:31">
      <c r="A961" t="s">
        <v>542</v>
      </c>
      <c r="B961" t="s">
        <v>337</v>
      </c>
      <c r="C961" s="39">
        <v>10084</v>
      </c>
      <c r="D961" s="104">
        <f>SUMIFS(MACROS!J:J,MACROS!C:C,B961)+SUMIFS(MACROS!J:J,MACROS!C:C,"CH.VM.MISET")</f>
        <v>0</v>
      </c>
      <c r="E961" t="s">
        <v>2</v>
      </c>
      <c r="F961" s="48">
        <f>VLOOKUP(B961,MACROS!C:T,5,FALSE)</f>
        <v>139.5</v>
      </c>
      <c r="G961" s="104">
        <f>SUMIFS(MACROS!J:J,MACROS!C:C,B961)</f>
        <v>0</v>
      </c>
      <c r="H961" s="48">
        <f t="shared" si="65"/>
        <v>0</v>
      </c>
      <c r="I961" s="37">
        <f>INFO!$D$6</f>
        <v>0</v>
      </c>
      <c r="J961" s="37">
        <f>INFO!$D$7</f>
        <v>0</v>
      </c>
      <c r="K961" s="37">
        <f>INFO!$D$8</f>
        <v>0</v>
      </c>
      <c r="L961" s="37">
        <f>INFO!$D$9</f>
        <v>0</v>
      </c>
      <c r="M961" s="37">
        <f>INFO!$D$10</f>
        <v>0</v>
      </c>
      <c r="N961" s="37">
        <f>INFO!$D$11</f>
        <v>0</v>
      </c>
      <c r="O961" s="37">
        <f>INFO!$D$13</f>
        <v>0</v>
      </c>
      <c r="P961" s="37">
        <f>INFO!$D$14</f>
        <v>0</v>
      </c>
      <c r="Q961" s="37">
        <f>INFO!$D$15</f>
        <v>0</v>
      </c>
      <c r="R961" s="53">
        <f>INFO!$D$17</f>
        <v>0</v>
      </c>
      <c r="S961" s="37">
        <f>INFO!$D$18</f>
        <v>0</v>
      </c>
      <c r="T961" s="37">
        <f>INFO!$D$19</f>
        <v>0</v>
      </c>
      <c r="U961" s="37">
        <f>INFO!$D$22</f>
        <v>0</v>
      </c>
      <c r="V961" s="37">
        <f>INFO!$D$23</f>
        <v>0</v>
      </c>
      <c r="W961" s="37">
        <f>INFO!$D$24</f>
        <v>0</v>
      </c>
      <c r="X961" s="37">
        <f>INFO!$D$25</f>
        <v>0</v>
      </c>
      <c r="Y961" s="37">
        <f>INFO!$D$26</f>
        <v>0</v>
      </c>
      <c r="Z961" s="37">
        <f>INFO!$D$27</f>
        <v>0</v>
      </c>
      <c r="AA961" s="37">
        <f>INFO!$D$28</f>
        <v>0</v>
      </c>
      <c r="AB961" s="37">
        <f>INFO!$D$29</f>
        <v>0</v>
      </c>
      <c r="AC961" s="54">
        <f>INFO!$J$10</f>
        <v>3812.0250000000001</v>
      </c>
      <c r="AD961" s="37">
        <f>INFO!$J$9</f>
        <v>45.75</v>
      </c>
      <c r="AE961" s="37">
        <f t="shared" si="67"/>
        <v>0</v>
      </c>
    </row>
    <row r="962" spans="1:31">
      <c r="A962" t="s">
        <v>543</v>
      </c>
      <c r="B962" t="s">
        <v>339</v>
      </c>
      <c r="C962" s="39">
        <v>10084</v>
      </c>
      <c r="D962" s="104">
        <f>SUMIFS(MACROS!J:J,MACROS!C:C,B962)+SUMIFS(MACROS!J:J,MACROS!C:C,"CH.VM.MISET")</f>
        <v>0</v>
      </c>
      <c r="E962" t="s">
        <v>2</v>
      </c>
      <c r="F962" s="48">
        <f>VLOOKUP(B962,MACROS!C:T,5,FALSE)</f>
        <v>134</v>
      </c>
      <c r="G962" s="104">
        <f>SUMIFS(MACROS!J:J,MACROS!C:C,B962)</f>
        <v>0</v>
      </c>
      <c r="H962" s="48">
        <f t="shared" si="65"/>
        <v>0</v>
      </c>
      <c r="I962" s="37">
        <f>INFO!$D$6</f>
        <v>0</v>
      </c>
      <c r="J962" s="37">
        <f>INFO!$D$7</f>
        <v>0</v>
      </c>
      <c r="K962" s="37">
        <f>INFO!$D$8</f>
        <v>0</v>
      </c>
      <c r="L962" s="37">
        <f>INFO!$D$9</f>
        <v>0</v>
      </c>
      <c r="M962" s="37">
        <f>INFO!$D$10</f>
        <v>0</v>
      </c>
      <c r="N962" s="37">
        <f>INFO!$D$11</f>
        <v>0</v>
      </c>
      <c r="O962" s="37">
        <f>INFO!$D$13</f>
        <v>0</v>
      </c>
      <c r="P962" s="37">
        <f>INFO!$D$14</f>
        <v>0</v>
      </c>
      <c r="Q962" s="37">
        <f>INFO!$D$15</f>
        <v>0</v>
      </c>
      <c r="R962" s="53">
        <f>INFO!$D$17</f>
        <v>0</v>
      </c>
      <c r="S962" s="37">
        <f>INFO!$D$18</f>
        <v>0</v>
      </c>
      <c r="T962" s="37">
        <f>INFO!$D$19</f>
        <v>0</v>
      </c>
      <c r="U962" s="37">
        <f>INFO!$D$22</f>
        <v>0</v>
      </c>
      <c r="V962" s="37">
        <f>INFO!$D$23</f>
        <v>0</v>
      </c>
      <c r="W962" s="37">
        <f>INFO!$D$24</f>
        <v>0</v>
      </c>
      <c r="X962" s="37">
        <f>INFO!$D$25</f>
        <v>0</v>
      </c>
      <c r="Y962" s="37">
        <f>INFO!$D$26</f>
        <v>0</v>
      </c>
      <c r="Z962" s="37">
        <f>INFO!$D$27</f>
        <v>0</v>
      </c>
      <c r="AA962" s="37">
        <f>INFO!$D$28</f>
        <v>0</v>
      </c>
      <c r="AB962" s="37">
        <f>INFO!$D$29</f>
        <v>0</v>
      </c>
      <c r="AC962" s="54">
        <f>INFO!$J$10</f>
        <v>3812.0250000000001</v>
      </c>
      <c r="AD962" s="37">
        <f>INFO!$J$9</f>
        <v>45.75</v>
      </c>
      <c r="AE962" s="37">
        <f t="shared" si="67"/>
        <v>0</v>
      </c>
    </row>
    <row r="963" spans="1:31">
      <c r="A963" t="s">
        <v>544</v>
      </c>
      <c r="B963" t="s">
        <v>341</v>
      </c>
      <c r="C963" s="39">
        <v>10084</v>
      </c>
      <c r="D963" s="104">
        <f>SUMIFS(MACROS!J:J,MACROS!C:C,B963)+SUMIFS(MACROS!J:J,MACROS!C:C,"CH.VM.MISET")</f>
        <v>0</v>
      </c>
      <c r="E963" t="s">
        <v>2</v>
      </c>
      <c r="F963" s="48">
        <f>VLOOKUP(B963,MACROS!C:T,5,FALSE)</f>
        <v>179</v>
      </c>
      <c r="G963" s="104">
        <f>SUMIFS(MACROS!J:J,MACROS!C:C,B963)</f>
        <v>0</v>
      </c>
      <c r="H963" s="48">
        <f t="shared" si="65"/>
        <v>0</v>
      </c>
      <c r="I963" s="37">
        <f>INFO!$D$6</f>
        <v>0</v>
      </c>
      <c r="J963" s="37">
        <f>INFO!$D$7</f>
        <v>0</v>
      </c>
      <c r="K963" s="37">
        <f>INFO!$D$8</f>
        <v>0</v>
      </c>
      <c r="L963" s="37">
        <f>INFO!$D$9</f>
        <v>0</v>
      </c>
      <c r="M963" s="37">
        <f>INFO!$D$10</f>
        <v>0</v>
      </c>
      <c r="N963" s="37">
        <f>INFO!$D$11</f>
        <v>0</v>
      </c>
      <c r="O963" s="37">
        <f>INFO!$D$13</f>
        <v>0</v>
      </c>
      <c r="P963" s="37">
        <f>INFO!$D$14</f>
        <v>0</v>
      </c>
      <c r="Q963" s="37">
        <f>INFO!$D$15</f>
        <v>0</v>
      </c>
      <c r="R963" s="53">
        <f>INFO!$D$17</f>
        <v>0</v>
      </c>
      <c r="S963" s="37">
        <f>INFO!$D$18</f>
        <v>0</v>
      </c>
      <c r="T963" s="37">
        <f>INFO!$D$19</f>
        <v>0</v>
      </c>
      <c r="U963" s="37">
        <f>INFO!$D$22</f>
        <v>0</v>
      </c>
      <c r="V963" s="37">
        <f>INFO!$D$23</f>
        <v>0</v>
      </c>
      <c r="W963" s="37">
        <f>INFO!$D$24</f>
        <v>0</v>
      </c>
      <c r="X963" s="37">
        <f>INFO!$D$25</f>
        <v>0</v>
      </c>
      <c r="Y963" s="37">
        <f>INFO!$D$26</f>
        <v>0</v>
      </c>
      <c r="Z963" s="37">
        <f>INFO!$D$27</f>
        <v>0</v>
      </c>
      <c r="AA963" s="37">
        <f>INFO!$D$28</f>
        <v>0</v>
      </c>
      <c r="AB963" s="37">
        <f>INFO!$D$29</f>
        <v>0</v>
      </c>
      <c r="AC963" s="54">
        <f>INFO!$J$10</f>
        <v>3812.0250000000001</v>
      </c>
      <c r="AD963" s="37">
        <f>INFO!$J$9</f>
        <v>45.75</v>
      </c>
      <c r="AE963" s="37">
        <f t="shared" si="67"/>
        <v>0</v>
      </c>
    </row>
    <row r="964" spans="1:31">
      <c r="A964" t="s">
        <v>545</v>
      </c>
      <c r="B964" t="s">
        <v>343</v>
      </c>
      <c r="C964" s="39">
        <v>10084</v>
      </c>
      <c r="D964" s="104">
        <f>SUMIFS(MACROS!J:J,MACROS!C:C,B964)+SUMIFS(MACROS!J:J,MACROS!C:C,"CH.VM.MISET")</f>
        <v>0</v>
      </c>
      <c r="E964" t="s">
        <v>2</v>
      </c>
      <c r="F964" s="48">
        <f>VLOOKUP(B964,MACROS!C:T,5,FALSE)</f>
        <v>177.5</v>
      </c>
      <c r="G964" s="104">
        <f>SUMIFS(MACROS!J:J,MACROS!C:C,B964)</f>
        <v>0</v>
      </c>
      <c r="H964" s="48">
        <f t="shared" si="65"/>
        <v>0</v>
      </c>
      <c r="I964" s="37">
        <f>INFO!$D$6</f>
        <v>0</v>
      </c>
      <c r="J964" s="37">
        <f>INFO!$D$7</f>
        <v>0</v>
      </c>
      <c r="K964" s="37">
        <f>INFO!$D$8</f>
        <v>0</v>
      </c>
      <c r="L964" s="37">
        <f>INFO!$D$9</f>
        <v>0</v>
      </c>
      <c r="M964" s="37">
        <f>INFO!$D$10</f>
        <v>0</v>
      </c>
      <c r="N964" s="37">
        <f>INFO!$D$11</f>
        <v>0</v>
      </c>
      <c r="O964" s="37">
        <f>INFO!$D$13</f>
        <v>0</v>
      </c>
      <c r="P964" s="37">
        <f>INFO!$D$14</f>
        <v>0</v>
      </c>
      <c r="Q964" s="37">
        <f>INFO!$D$15</f>
        <v>0</v>
      </c>
      <c r="R964" s="53">
        <f>INFO!$D$17</f>
        <v>0</v>
      </c>
      <c r="S964" s="37">
        <f>INFO!$D$18</f>
        <v>0</v>
      </c>
      <c r="T964" s="37">
        <f>INFO!$D$19</f>
        <v>0</v>
      </c>
      <c r="U964" s="37">
        <f>INFO!$D$22</f>
        <v>0</v>
      </c>
      <c r="V964" s="37">
        <f>INFO!$D$23</f>
        <v>0</v>
      </c>
      <c r="W964" s="37">
        <f>INFO!$D$24</f>
        <v>0</v>
      </c>
      <c r="X964" s="37">
        <f>INFO!$D$25</f>
        <v>0</v>
      </c>
      <c r="Y964" s="37">
        <f>INFO!$D$26</f>
        <v>0</v>
      </c>
      <c r="Z964" s="37">
        <f>INFO!$D$27</f>
        <v>0</v>
      </c>
      <c r="AA964" s="37">
        <f>INFO!$D$28</f>
        <v>0</v>
      </c>
      <c r="AB964" s="37">
        <f>INFO!$D$29</f>
        <v>0</v>
      </c>
      <c r="AC964" s="54">
        <f>INFO!$J$10</f>
        <v>3812.0250000000001</v>
      </c>
      <c r="AD964" s="37">
        <f>INFO!$J$9</f>
        <v>45.75</v>
      </c>
      <c r="AE964" s="37">
        <f t="shared" si="67"/>
        <v>0</v>
      </c>
    </row>
    <row r="965" spans="1:31">
      <c r="A965" t="s">
        <v>546</v>
      </c>
      <c r="B965" t="s">
        <v>345</v>
      </c>
      <c r="C965" s="39">
        <v>10084</v>
      </c>
      <c r="D965" s="104">
        <f>SUMIFS(MACROS!J:J,MACROS!C:C,B965)+SUMIFS(MACROS!J:J,MACROS!C:C,"CH.VM.MISET")</f>
        <v>0</v>
      </c>
      <c r="E965" t="s">
        <v>2</v>
      </c>
      <c r="F965" s="48">
        <f>VLOOKUP(B965,MACROS!C:T,5,FALSE)</f>
        <v>166.5</v>
      </c>
      <c r="G965" s="104">
        <f>SUMIFS(MACROS!J:J,MACROS!C:C,B965)</f>
        <v>0</v>
      </c>
      <c r="H965" s="48">
        <f t="shared" si="65"/>
        <v>0</v>
      </c>
      <c r="I965" s="37">
        <f>INFO!$D$6</f>
        <v>0</v>
      </c>
      <c r="J965" s="37">
        <f>INFO!$D$7</f>
        <v>0</v>
      </c>
      <c r="K965" s="37">
        <f>INFO!$D$8</f>
        <v>0</v>
      </c>
      <c r="L965" s="37">
        <f>INFO!$D$9</f>
        <v>0</v>
      </c>
      <c r="M965" s="37">
        <f>INFO!$D$10</f>
        <v>0</v>
      </c>
      <c r="N965" s="37">
        <f>INFO!$D$11</f>
        <v>0</v>
      </c>
      <c r="O965" s="37">
        <f>INFO!$D$13</f>
        <v>0</v>
      </c>
      <c r="P965" s="37">
        <f>INFO!$D$14</f>
        <v>0</v>
      </c>
      <c r="Q965" s="37">
        <f>INFO!$D$15</f>
        <v>0</v>
      </c>
      <c r="R965" s="53">
        <f>INFO!$D$17</f>
        <v>0</v>
      </c>
      <c r="S965" s="37">
        <f>INFO!$D$18</f>
        <v>0</v>
      </c>
      <c r="T965" s="37">
        <f>INFO!$D$19</f>
        <v>0</v>
      </c>
      <c r="U965" s="37">
        <f>INFO!$D$22</f>
        <v>0</v>
      </c>
      <c r="V965" s="37">
        <f>INFO!$D$23</f>
        <v>0</v>
      </c>
      <c r="W965" s="37">
        <f>INFO!$D$24</f>
        <v>0</v>
      </c>
      <c r="X965" s="37">
        <f>INFO!$D$25</f>
        <v>0</v>
      </c>
      <c r="Y965" s="37">
        <f>INFO!$D$26</f>
        <v>0</v>
      </c>
      <c r="Z965" s="37">
        <f>INFO!$D$27</f>
        <v>0</v>
      </c>
      <c r="AA965" s="37">
        <f>INFO!$D$28</f>
        <v>0</v>
      </c>
      <c r="AB965" s="37">
        <f>INFO!$D$29</f>
        <v>0</v>
      </c>
      <c r="AC965" s="54">
        <f>INFO!$J$10</f>
        <v>3812.0250000000001</v>
      </c>
      <c r="AD965" s="37">
        <f>INFO!$J$9</f>
        <v>45.75</v>
      </c>
      <c r="AE965" s="37">
        <f t="shared" si="67"/>
        <v>0</v>
      </c>
    </row>
    <row r="966" spans="1:31">
      <c r="A966" t="s">
        <v>547</v>
      </c>
      <c r="B966" t="s">
        <v>347</v>
      </c>
      <c r="C966" s="39">
        <v>10084</v>
      </c>
      <c r="D966" s="104">
        <f>SUMIFS(MACROS!J:J,MACROS!C:C,B966)+SUMIFS(MACROS!J:J,MACROS!C:C,"CH.VM.MISET")</f>
        <v>0</v>
      </c>
      <c r="E966" t="s">
        <v>2</v>
      </c>
      <c r="F966" s="48">
        <f>VLOOKUP(B966,MACROS!C:T,5,FALSE)</f>
        <v>156.5</v>
      </c>
      <c r="G966" s="104">
        <f>SUMIFS(MACROS!J:J,MACROS!C:C,B966)</f>
        <v>0</v>
      </c>
      <c r="H966" s="48">
        <f t="shared" si="65"/>
        <v>0</v>
      </c>
      <c r="I966" s="37">
        <f>INFO!$D$6</f>
        <v>0</v>
      </c>
      <c r="J966" s="37">
        <f>INFO!$D$7</f>
        <v>0</v>
      </c>
      <c r="K966" s="37">
        <f>INFO!$D$8</f>
        <v>0</v>
      </c>
      <c r="L966" s="37">
        <f>INFO!$D$9</f>
        <v>0</v>
      </c>
      <c r="M966" s="37">
        <f>INFO!$D$10</f>
        <v>0</v>
      </c>
      <c r="N966" s="37">
        <f>INFO!$D$11</f>
        <v>0</v>
      </c>
      <c r="O966" s="37">
        <f>INFO!$D$13</f>
        <v>0</v>
      </c>
      <c r="P966" s="37">
        <f>INFO!$D$14</f>
        <v>0</v>
      </c>
      <c r="Q966" s="37">
        <f>INFO!$D$15</f>
        <v>0</v>
      </c>
      <c r="R966" s="53">
        <f>INFO!$D$17</f>
        <v>0</v>
      </c>
      <c r="S966" s="37">
        <f>INFO!$D$18</f>
        <v>0</v>
      </c>
      <c r="T966" s="37">
        <f>INFO!$D$19</f>
        <v>0</v>
      </c>
      <c r="U966" s="37">
        <f>INFO!$D$22</f>
        <v>0</v>
      </c>
      <c r="V966" s="37">
        <f>INFO!$D$23</f>
        <v>0</v>
      </c>
      <c r="W966" s="37">
        <f>INFO!$D$24</f>
        <v>0</v>
      </c>
      <c r="X966" s="37">
        <f>INFO!$D$25</f>
        <v>0</v>
      </c>
      <c r="Y966" s="37">
        <f>INFO!$D$26</f>
        <v>0</v>
      </c>
      <c r="Z966" s="37">
        <f>INFO!$D$27</f>
        <v>0</v>
      </c>
      <c r="AA966" s="37">
        <f>INFO!$D$28</f>
        <v>0</v>
      </c>
      <c r="AB966" s="37">
        <f>INFO!$D$29</f>
        <v>0</v>
      </c>
      <c r="AC966" s="54">
        <f>INFO!$J$10</f>
        <v>3812.0250000000001</v>
      </c>
      <c r="AD966" s="37">
        <f>INFO!$J$9</f>
        <v>45.75</v>
      </c>
      <c r="AE966" s="37">
        <f t="shared" si="67"/>
        <v>0</v>
      </c>
    </row>
    <row r="967" spans="1:31">
      <c r="A967" t="s">
        <v>548</v>
      </c>
      <c r="B967" t="s">
        <v>349</v>
      </c>
      <c r="C967" s="39">
        <v>10084</v>
      </c>
      <c r="D967" s="104">
        <f>SUMIFS(MACROS!J:J,MACROS!C:C,B967)+SUMIFS(MACROS!J:J,MACROS!C:C,"CH.VM.MISET")</f>
        <v>0</v>
      </c>
      <c r="E967" t="s">
        <v>2</v>
      </c>
      <c r="F967" s="48">
        <f>VLOOKUP(B967,MACROS!C:T,5,FALSE)</f>
        <v>161</v>
      </c>
      <c r="G967" s="104">
        <f>SUMIFS(MACROS!J:J,MACROS!C:C,B967)</f>
        <v>0</v>
      </c>
      <c r="H967" s="48">
        <f t="shared" si="65"/>
        <v>0</v>
      </c>
      <c r="I967" s="37">
        <f>INFO!$D$6</f>
        <v>0</v>
      </c>
      <c r="J967" s="37">
        <f>INFO!$D$7</f>
        <v>0</v>
      </c>
      <c r="K967" s="37">
        <f>INFO!$D$8</f>
        <v>0</v>
      </c>
      <c r="L967" s="37">
        <f>INFO!$D$9</f>
        <v>0</v>
      </c>
      <c r="M967" s="37">
        <f>INFO!$D$10</f>
        <v>0</v>
      </c>
      <c r="N967" s="37">
        <f>INFO!$D$11</f>
        <v>0</v>
      </c>
      <c r="O967" s="37">
        <f>INFO!$D$13</f>
        <v>0</v>
      </c>
      <c r="P967" s="37">
        <f>INFO!$D$14</f>
        <v>0</v>
      </c>
      <c r="Q967" s="37">
        <f>INFO!$D$15</f>
        <v>0</v>
      </c>
      <c r="R967" s="53">
        <f>INFO!$D$17</f>
        <v>0</v>
      </c>
      <c r="S967" s="37">
        <f>INFO!$D$18</f>
        <v>0</v>
      </c>
      <c r="T967" s="37">
        <f>INFO!$D$19</f>
        <v>0</v>
      </c>
      <c r="U967" s="37">
        <f>INFO!$D$22</f>
        <v>0</v>
      </c>
      <c r="V967" s="37">
        <f>INFO!$D$23</f>
        <v>0</v>
      </c>
      <c r="W967" s="37">
        <f>INFO!$D$24</f>
        <v>0</v>
      </c>
      <c r="X967" s="37">
        <f>INFO!$D$25</f>
        <v>0</v>
      </c>
      <c r="Y967" s="37">
        <f>INFO!$D$26</f>
        <v>0</v>
      </c>
      <c r="Z967" s="37">
        <f>INFO!$D$27</f>
        <v>0</v>
      </c>
      <c r="AA967" s="37">
        <f>INFO!$D$28</f>
        <v>0</v>
      </c>
      <c r="AB967" s="37">
        <f>INFO!$D$29</f>
        <v>0</v>
      </c>
      <c r="AC967" s="54">
        <f>INFO!$J$10</f>
        <v>3812.0250000000001</v>
      </c>
      <c r="AD967" s="37">
        <f>INFO!$J$9</f>
        <v>45.75</v>
      </c>
      <c r="AE967" s="37">
        <f t="shared" si="67"/>
        <v>0</v>
      </c>
    </row>
    <row r="968" spans="1:31">
      <c r="A968" t="s">
        <v>549</v>
      </c>
      <c r="B968" t="s">
        <v>351</v>
      </c>
      <c r="C968" s="39">
        <v>10084</v>
      </c>
      <c r="D968" s="104">
        <f>SUMIFS(MACROS!J:J,MACROS!C:C,B968)+SUMIFS(MACROS!J:J,MACROS!C:C,"CH.VM.MISET")</f>
        <v>0</v>
      </c>
      <c r="E968" t="s">
        <v>2</v>
      </c>
      <c r="F968" s="48">
        <f>VLOOKUP(B968,MACROS!C:T,5,FALSE)</f>
        <v>164.5</v>
      </c>
      <c r="G968" s="104">
        <f>SUMIFS(MACROS!J:J,MACROS!C:C,B968)</f>
        <v>0</v>
      </c>
      <c r="H968" s="48">
        <f t="shared" si="65"/>
        <v>0</v>
      </c>
      <c r="I968" s="37">
        <f>INFO!$D$6</f>
        <v>0</v>
      </c>
      <c r="J968" s="37">
        <f>INFO!$D$7</f>
        <v>0</v>
      </c>
      <c r="K968" s="37">
        <f>INFO!$D$8</f>
        <v>0</v>
      </c>
      <c r="L968" s="37">
        <f>INFO!$D$9</f>
        <v>0</v>
      </c>
      <c r="M968" s="37">
        <f>INFO!$D$10</f>
        <v>0</v>
      </c>
      <c r="N968" s="37">
        <f>INFO!$D$11</f>
        <v>0</v>
      </c>
      <c r="O968" s="37">
        <f>INFO!$D$13</f>
        <v>0</v>
      </c>
      <c r="P968" s="37">
        <f>INFO!$D$14</f>
        <v>0</v>
      </c>
      <c r="Q968" s="37">
        <f>INFO!$D$15</f>
        <v>0</v>
      </c>
      <c r="R968" s="53">
        <f>INFO!$D$17</f>
        <v>0</v>
      </c>
      <c r="S968" s="37">
        <f>INFO!$D$18</f>
        <v>0</v>
      </c>
      <c r="T968" s="37">
        <f>INFO!$D$19</f>
        <v>0</v>
      </c>
      <c r="U968" s="37">
        <f>INFO!$D$22</f>
        <v>0</v>
      </c>
      <c r="V968" s="37">
        <f>INFO!$D$23</f>
        <v>0</v>
      </c>
      <c r="W968" s="37">
        <f>INFO!$D$24</f>
        <v>0</v>
      </c>
      <c r="X968" s="37">
        <f>INFO!$D$25</f>
        <v>0</v>
      </c>
      <c r="Y968" s="37">
        <f>INFO!$D$26</f>
        <v>0</v>
      </c>
      <c r="Z968" s="37">
        <f>INFO!$D$27</f>
        <v>0</v>
      </c>
      <c r="AA968" s="37">
        <f>INFO!$D$28</f>
        <v>0</v>
      </c>
      <c r="AB968" s="37">
        <f>INFO!$D$29</f>
        <v>0</v>
      </c>
      <c r="AC968" s="54">
        <f>INFO!$J$10</f>
        <v>3812.0250000000001</v>
      </c>
      <c r="AD968" s="37">
        <f>INFO!$J$9</f>
        <v>45.75</v>
      </c>
      <c r="AE968" s="37">
        <f t="shared" si="67"/>
        <v>0</v>
      </c>
    </row>
    <row r="969" spans="1:31">
      <c r="A969" t="s">
        <v>550</v>
      </c>
      <c r="B969" t="s">
        <v>353</v>
      </c>
      <c r="C969" s="39">
        <v>10084</v>
      </c>
      <c r="D969" s="104">
        <f>SUMIFS(MACROS!J:J,MACROS!C:C,B969)+SUMIFS(MACROS!J:J,MACROS!C:C,"CH.VM.MISET")</f>
        <v>0</v>
      </c>
      <c r="E969" t="s">
        <v>2</v>
      </c>
      <c r="F969" s="48">
        <f>VLOOKUP(B969,MACROS!C:T,5,FALSE)</f>
        <v>168</v>
      </c>
      <c r="G969" s="104">
        <f>SUMIFS(MACROS!J:J,MACROS!C:C,B969)</f>
        <v>0</v>
      </c>
      <c r="H969" s="48">
        <f t="shared" si="65"/>
        <v>0</v>
      </c>
      <c r="I969" s="37">
        <f>INFO!$D$6</f>
        <v>0</v>
      </c>
      <c r="J969" s="37">
        <f>INFO!$D$7</f>
        <v>0</v>
      </c>
      <c r="K969" s="37">
        <f>INFO!$D$8</f>
        <v>0</v>
      </c>
      <c r="L969" s="37">
        <f>INFO!$D$9</f>
        <v>0</v>
      </c>
      <c r="M969" s="37">
        <f>INFO!$D$10</f>
        <v>0</v>
      </c>
      <c r="N969" s="37">
        <f>INFO!$D$11</f>
        <v>0</v>
      </c>
      <c r="O969" s="37">
        <f>INFO!$D$13</f>
        <v>0</v>
      </c>
      <c r="P969" s="37">
        <f>INFO!$D$14</f>
        <v>0</v>
      </c>
      <c r="Q969" s="37">
        <f>INFO!$D$15</f>
        <v>0</v>
      </c>
      <c r="R969" s="53">
        <f>INFO!$D$17</f>
        <v>0</v>
      </c>
      <c r="S969" s="37">
        <f>INFO!$D$18</f>
        <v>0</v>
      </c>
      <c r="T969" s="37">
        <f>INFO!$D$19</f>
        <v>0</v>
      </c>
      <c r="U969" s="37">
        <f>INFO!$D$22</f>
        <v>0</v>
      </c>
      <c r="V969" s="37">
        <f>INFO!$D$23</f>
        <v>0</v>
      </c>
      <c r="W969" s="37">
        <f>INFO!$D$24</f>
        <v>0</v>
      </c>
      <c r="X969" s="37">
        <f>INFO!$D$25</f>
        <v>0</v>
      </c>
      <c r="Y969" s="37">
        <f>INFO!$D$26</f>
        <v>0</v>
      </c>
      <c r="Z969" s="37">
        <f>INFO!$D$27</f>
        <v>0</v>
      </c>
      <c r="AA969" s="37">
        <f>INFO!$D$28</f>
        <v>0</v>
      </c>
      <c r="AB969" s="37">
        <f>INFO!$D$29</f>
        <v>0</v>
      </c>
      <c r="AC969" s="54">
        <f>INFO!$J$10</f>
        <v>3812.0250000000001</v>
      </c>
      <c r="AD969" s="37">
        <f>INFO!$J$9</f>
        <v>45.75</v>
      </c>
      <c r="AE969" s="37">
        <f t="shared" si="67"/>
        <v>0</v>
      </c>
    </row>
    <row r="970" spans="1:31">
      <c r="A970" t="s">
        <v>551</v>
      </c>
      <c r="B970" t="s">
        <v>355</v>
      </c>
      <c r="C970" s="39">
        <v>10084</v>
      </c>
      <c r="D970" s="104">
        <f>SUMIFS(MACROS!J:J,MACROS!C:C,B970)+SUMIFS(MACROS!J:J,MACROS!C:C,"CH.VM.MISET")</f>
        <v>0</v>
      </c>
      <c r="E970" t="s">
        <v>2</v>
      </c>
      <c r="F970" s="48">
        <f>VLOOKUP(B970,MACROS!C:T,5,FALSE)</f>
        <v>136</v>
      </c>
      <c r="G970" s="104">
        <f>SUMIFS(MACROS!J:J,MACROS!C:C,B970)</f>
        <v>0</v>
      </c>
      <c r="H970" s="48">
        <f t="shared" si="65"/>
        <v>0</v>
      </c>
      <c r="I970" s="37">
        <f>INFO!$D$6</f>
        <v>0</v>
      </c>
      <c r="J970" s="37">
        <f>INFO!$D$7</f>
        <v>0</v>
      </c>
      <c r="K970" s="37">
        <f>INFO!$D$8</f>
        <v>0</v>
      </c>
      <c r="L970" s="37">
        <f>INFO!$D$9</f>
        <v>0</v>
      </c>
      <c r="M970" s="37">
        <f>INFO!$D$10</f>
        <v>0</v>
      </c>
      <c r="N970" s="37">
        <f>INFO!$D$11</f>
        <v>0</v>
      </c>
      <c r="O970" s="37">
        <f>INFO!$D$13</f>
        <v>0</v>
      </c>
      <c r="P970" s="37">
        <f>INFO!$D$14</f>
        <v>0</v>
      </c>
      <c r="Q970" s="37">
        <f>INFO!$D$15</f>
        <v>0</v>
      </c>
      <c r="R970" s="53">
        <f>INFO!$D$17</f>
        <v>0</v>
      </c>
      <c r="S970" s="37">
        <f>INFO!$D$18</f>
        <v>0</v>
      </c>
      <c r="T970" s="37">
        <f>INFO!$D$19</f>
        <v>0</v>
      </c>
      <c r="U970" s="37">
        <f>INFO!$D$22</f>
        <v>0</v>
      </c>
      <c r="V970" s="37">
        <f>INFO!$D$23</f>
        <v>0</v>
      </c>
      <c r="W970" s="37">
        <f>INFO!$D$24</f>
        <v>0</v>
      </c>
      <c r="X970" s="37">
        <f>INFO!$D$25</f>
        <v>0</v>
      </c>
      <c r="Y970" s="37">
        <f>INFO!$D$26</f>
        <v>0</v>
      </c>
      <c r="Z970" s="37">
        <f>INFO!$D$27</f>
        <v>0</v>
      </c>
      <c r="AA970" s="37">
        <f>INFO!$D$28</f>
        <v>0</v>
      </c>
      <c r="AB970" s="37">
        <f>INFO!$D$29</f>
        <v>0</v>
      </c>
      <c r="AC970" s="54">
        <f>INFO!$J$10</f>
        <v>3812.0250000000001</v>
      </c>
      <c r="AD970" s="37">
        <f>INFO!$J$9</f>
        <v>45.75</v>
      </c>
      <c r="AE970" s="37">
        <f t="shared" si="67"/>
        <v>0</v>
      </c>
    </row>
    <row r="971" spans="1:31">
      <c r="A971" t="s">
        <v>552</v>
      </c>
      <c r="B971" t="s">
        <v>357</v>
      </c>
      <c r="C971" s="39">
        <v>10084</v>
      </c>
      <c r="D971" s="104">
        <f>SUMIFS(MACROS!J:J,MACROS!C:C,B971)+SUMIFS(MACROS!J:J,MACROS!C:C,"CH.VM.MISET")</f>
        <v>0</v>
      </c>
      <c r="E971" t="s">
        <v>2</v>
      </c>
      <c r="F971" s="48">
        <f>VLOOKUP(B971,MACROS!C:T,5,FALSE)</f>
        <v>162.5</v>
      </c>
      <c r="G971" s="104">
        <f>SUMIFS(MACROS!J:J,MACROS!C:C,B971)</f>
        <v>0</v>
      </c>
      <c r="H971" s="48">
        <f t="shared" si="65"/>
        <v>0</v>
      </c>
      <c r="I971" s="37">
        <f>INFO!$D$6</f>
        <v>0</v>
      </c>
      <c r="J971" s="37">
        <f>INFO!$D$7</f>
        <v>0</v>
      </c>
      <c r="K971" s="37">
        <f>INFO!$D$8</f>
        <v>0</v>
      </c>
      <c r="L971" s="37">
        <f>INFO!$D$9</f>
        <v>0</v>
      </c>
      <c r="M971" s="37">
        <f>INFO!$D$10</f>
        <v>0</v>
      </c>
      <c r="N971" s="37">
        <f>INFO!$D$11</f>
        <v>0</v>
      </c>
      <c r="O971" s="37">
        <f>INFO!$D$13</f>
        <v>0</v>
      </c>
      <c r="P971" s="37">
        <f>INFO!$D$14</f>
        <v>0</v>
      </c>
      <c r="Q971" s="37">
        <f>INFO!$D$15</f>
        <v>0</v>
      </c>
      <c r="R971" s="53">
        <f>INFO!$D$17</f>
        <v>0</v>
      </c>
      <c r="S971" s="37">
        <f>INFO!$D$18</f>
        <v>0</v>
      </c>
      <c r="T971" s="37">
        <f>INFO!$D$19</f>
        <v>0</v>
      </c>
      <c r="U971" s="37">
        <f>INFO!$D$22</f>
        <v>0</v>
      </c>
      <c r="V971" s="37">
        <f>INFO!$D$23</f>
        <v>0</v>
      </c>
      <c r="W971" s="37">
        <f>INFO!$D$24</f>
        <v>0</v>
      </c>
      <c r="X971" s="37">
        <f>INFO!$D$25</f>
        <v>0</v>
      </c>
      <c r="Y971" s="37">
        <f>INFO!$D$26</f>
        <v>0</v>
      </c>
      <c r="Z971" s="37">
        <f>INFO!$D$27</f>
        <v>0</v>
      </c>
      <c r="AA971" s="37">
        <f>INFO!$D$28</f>
        <v>0</v>
      </c>
      <c r="AB971" s="37">
        <f>INFO!$D$29</f>
        <v>0</v>
      </c>
      <c r="AC971" s="54">
        <f>INFO!$J$10</f>
        <v>3812.0250000000001</v>
      </c>
      <c r="AD971" s="37">
        <f>INFO!$J$9</f>
        <v>45.75</v>
      </c>
      <c r="AE971" s="37">
        <f t="shared" si="67"/>
        <v>0</v>
      </c>
    </row>
    <row r="972" spans="1:31">
      <c r="A972" t="s">
        <v>553</v>
      </c>
      <c r="B972" t="s">
        <v>359</v>
      </c>
      <c r="C972" s="39">
        <v>10084</v>
      </c>
      <c r="D972" s="104">
        <f>SUMIFS(MACROS!J:J,MACROS!C:C,B972)+SUMIFS(MACROS!J:J,MACROS!C:C,"CH.VM.MISET")</f>
        <v>0</v>
      </c>
      <c r="E972" t="s">
        <v>2</v>
      </c>
      <c r="F972" s="48">
        <f>VLOOKUP(B972,MACROS!C:T,5,FALSE)</f>
        <v>138</v>
      </c>
      <c r="G972" s="104">
        <f>SUMIFS(MACROS!J:J,MACROS!C:C,B972)</f>
        <v>0</v>
      </c>
      <c r="H972" s="48">
        <f t="shared" si="65"/>
        <v>0</v>
      </c>
      <c r="I972" s="37">
        <f>INFO!$D$6</f>
        <v>0</v>
      </c>
      <c r="J972" s="37">
        <f>INFO!$D$7</f>
        <v>0</v>
      </c>
      <c r="K972" s="37">
        <f>INFO!$D$8</f>
        <v>0</v>
      </c>
      <c r="L972" s="37">
        <f>INFO!$D$9</f>
        <v>0</v>
      </c>
      <c r="M972" s="37">
        <f>INFO!$D$10</f>
        <v>0</v>
      </c>
      <c r="N972" s="37">
        <f>INFO!$D$11</f>
        <v>0</v>
      </c>
      <c r="O972" s="37">
        <f>INFO!$D$13</f>
        <v>0</v>
      </c>
      <c r="P972" s="37">
        <f>INFO!$D$14</f>
        <v>0</v>
      </c>
      <c r="Q972" s="37">
        <f>INFO!$D$15</f>
        <v>0</v>
      </c>
      <c r="R972" s="53">
        <f>INFO!$D$17</f>
        <v>0</v>
      </c>
      <c r="S972" s="37">
        <f>INFO!$D$18</f>
        <v>0</v>
      </c>
      <c r="T972" s="37">
        <f>INFO!$D$19</f>
        <v>0</v>
      </c>
      <c r="U972" s="37">
        <f>INFO!$D$22</f>
        <v>0</v>
      </c>
      <c r="V972" s="37">
        <f>INFO!$D$23</f>
        <v>0</v>
      </c>
      <c r="W972" s="37">
        <f>INFO!$D$24</f>
        <v>0</v>
      </c>
      <c r="X972" s="37">
        <f>INFO!$D$25</f>
        <v>0</v>
      </c>
      <c r="Y972" s="37">
        <f>INFO!$D$26</f>
        <v>0</v>
      </c>
      <c r="Z972" s="37">
        <f>INFO!$D$27</f>
        <v>0</v>
      </c>
      <c r="AA972" s="37">
        <f>INFO!$D$28</f>
        <v>0</v>
      </c>
      <c r="AB972" s="37">
        <f>INFO!$D$29</f>
        <v>0</v>
      </c>
      <c r="AC972" s="54">
        <f>INFO!$J$10</f>
        <v>3812.0250000000001</v>
      </c>
      <c r="AD972" s="37">
        <f>INFO!$J$9</f>
        <v>45.75</v>
      </c>
      <c r="AE972" s="37">
        <f t="shared" si="67"/>
        <v>0</v>
      </c>
    </row>
    <row r="973" spans="1:31">
      <c r="A973" s="91" t="s">
        <v>554</v>
      </c>
      <c r="B973" s="91" t="s">
        <v>361</v>
      </c>
      <c r="C973" s="99">
        <v>10124</v>
      </c>
      <c r="D973" s="103"/>
      <c r="E973" s="91" t="s">
        <v>2</v>
      </c>
      <c r="F973" s="92">
        <f>VLOOKUP(B973,MACROS!C:T,5,FALSE)</f>
        <v>2494.5</v>
      </c>
      <c r="G973" s="103">
        <f>SUMIFS(MACROS!J:J,MACROS!C:C,B973)</f>
        <v>0</v>
      </c>
      <c r="H973" s="92">
        <f t="shared" si="65"/>
        <v>0</v>
      </c>
      <c r="I973" s="93">
        <f>INFO!$D$6</f>
        <v>0</v>
      </c>
      <c r="J973" s="93">
        <f>INFO!$D$7</f>
        <v>0</v>
      </c>
      <c r="K973" s="93">
        <f>INFO!$D$8</f>
        <v>0</v>
      </c>
      <c r="L973" s="93">
        <f>INFO!$D$9</f>
        <v>0</v>
      </c>
      <c r="M973" s="93">
        <f>INFO!$D$10</f>
        <v>0</v>
      </c>
      <c r="N973" s="93">
        <f>INFO!$D$11</f>
        <v>0</v>
      </c>
      <c r="O973" s="93">
        <f>INFO!$D$13</f>
        <v>0</v>
      </c>
      <c r="P973" s="93">
        <f>INFO!$D$14</f>
        <v>0</v>
      </c>
      <c r="Q973" s="93">
        <f>INFO!$D$15</f>
        <v>0</v>
      </c>
      <c r="R973" s="94">
        <f>INFO!$D$17</f>
        <v>0</v>
      </c>
      <c r="S973" s="93">
        <f>INFO!$D$18</f>
        <v>0</v>
      </c>
      <c r="T973" s="93">
        <f>INFO!$D$19</f>
        <v>0</v>
      </c>
      <c r="U973" s="93">
        <f>INFO!$D$22</f>
        <v>0</v>
      </c>
      <c r="V973" s="93">
        <f>INFO!$D$23</f>
        <v>0</v>
      </c>
      <c r="W973" s="93">
        <f>INFO!$D$24</f>
        <v>0</v>
      </c>
      <c r="X973" s="93">
        <f>INFO!$D$25</f>
        <v>0</v>
      </c>
      <c r="Y973" s="93">
        <f>INFO!$D$26</f>
        <v>0</v>
      </c>
      <c r="Z973" s="93">
        <f>INFO!$D$27</f>
        <v>0</v>
      </c>
      <c r="AA973" s="93">
        <f>INFO!$D$28</f>
        <v>0</v>
      </c>
      <c r="AB973" s="93">
        <f>INFO!$D$29</f>
        <v>0</v>
      </c>
      <c r="AC973" s="95">
        <f>INFO!$J$10</f>
        <v>3812.0250000000001</v>
      </c>
      <c r="AD973" s="93">
        <f>INFO!$J$9</f>
        <v>45.75</v>
      </c>
      <c r="AE973" s="100"/>
    </row>
    <row r="974" spans="1:31">
      <c r="A974" t="s">
        <v>555</v>
      </c>
      <c r="B974" t="s">
        <v>363</v>
      </c>
      <c r="C974" s="83">
        <v>10124</v>
      </c>
      <c r="D974" s="104">
        <f>SUMIFS(MACROS!J:J,MACROS!C:C,B974)+SUMIFS(MACROS!J:J,MACROS!C:C,"CH.VM.MIDTSET")</f>
        <v>0</v>
      </c>
      <c r="E974" t="s">
        <v>2</v>
      </c>
      <c r="F974" s="48">
        <f>VLOOKUP(B974,MACROS!C:T,5,FALSE)</f>
        <v>206</v>
      </c>
      <c r="G974" s="104">
        <f>SUMIFS(MACROS!J:J,MACROS!C:C,B974)</f>
        <v>0</v>
      </c>
      <c r="H974" s="48">
        <f t="shared" si="65"/>
        <v>0</v>
      </c>
      <c r="I974" s="37">
        <f>INFO!$D$6</f>
        <v>0</v>
      </c>
      <c r="J974" s="37">
        <f>INFO!$D$7</f>
        <v>0</v>
      </c>
      <c r="K974" s="37">
        <f>INFO!$D$8</f>
        <v>0</v>
      </c>
      <c r="L974" s="37">
        <f>INFO!$D$9</f>
        <v>0</v>
      </c>
      <c r="M974" s="37">
        <f>INFO!$D$10</f>
        <v>0</v>
      </c>
      <c r="N974" s="37">
        <f>INFO!$D$11</f>
        <v>0</v>
      </c>
      <c r="O974" s="37">
        <f>INFO!$D$13</f>
        <v>0</v>
      </c>
      <c r="P974" s="37">
        <f>INFO!$D$14</f>
        <v>0</v>
      </c>
      <c r="Q974" s="37">
        <f>INFO!$D$15</f>
        <v>0</v>
      </c>
      <c r="R974" s="53">
        <f>INFO!$D$17</f>
        <v>0</v>
      </c>
      <c r="S974" s="37">
        <f>INFO!$D$18</f>
        <v>0</v>
      </c>
      <c r="T974" s="37">
        <f>INFO!$D$19</f>
        <v>0</v>
      </c>
      <c r="U974" s="37">
        <f>INFO!$D$22</f>
        <v>0</v>
      </c>
      <c r="V974" s="37">
        <f>INFO!$D$23</f>
        <v>0</v>
      </c>
      <c r="W974" s="37">
        <f>INFO!$D$24</f>
        <v>0</v>
      </c>
      <c r="X974" s="37">
        <f>INFO!$D$25</f>
        <v>0</v>
      </c>
      <c r="Y974" s="37">
        <f>INFO!$D$26</f>
        <v>0</v>
      </c>
      <c r="Z974" s="37">
        <f>INFO!$D$27</f>
        <v>0</v>
      </c>
      <c r="AA974" s="37">
        <f>INFO!$D$28</f>
        <v>0</v>
      </c>
      <c r="AB974" s="37">
        <f>INFO!$D$29</f>
        <v>0</v>
      </c>
      <c r="AC974" s="54">
        <f>INFO!$J$10</f>
        <v>3812.0250000000001</v>
      </c>
      <c r="AD974" s="37">
        <f>INFO!$J$9</f>
        <v>45.75</v>
      </c>
      <c r="AE974" s="37">
        <f>IF($G$973&gt;0,10*$G$973/D974,0)</f>
        <v>0</v>
      </c>
    </row>
    <row r="975" spans="1:31">
      <c r="A975" t="s">
        <v>556</v>
      </c>
      <c r="B975" t="s">
        <v>365</v>
      </c>
      <c r="C975" s="83">
        <v>10124</v>
      </c>
      <c r="D975" s="104">
        <f>SUMIFS(MACROS!J:J,MACROS!C:C,B975)+SUMIFS(MACROS!J:J,MACROS!C:C,"CH.VM.MIDTSET")</f>
        <v>0</v>
      </c>
      <c r="E975" t="s">
        <v>2</v>
      </c>
      <c r="F975" s="48">
        <f>VLOOKUP(B975,MACROS!C:T,5,FALSE)</f>
        <v>212.5</v>
      </c>
      <c r="G975" s="104">
        <f>SUMIFS(MACROS!J:J,MACROS!C:C,B975)</f>
        <v>0</v>
      </c>
      <c r="H975" s="48">
        <f t="shared" si="65"/>
        <v>0</v>
      </c>
      <c r="I975" s="37">
        <f>INFO!$D$6</f>
        <v>0</v>
      </c>
      <c r="J975" s="37">
        <f>INFO!$D$7</f>
        <v>0</v>
      </c>
      <c r="K975" s="37">
        <f>INFO!$D$8</f>
        <v>0</v>
      </c>
      <c r="L975" s="37">
        <f>INFO!$D$9</f>
        <v>0</v>
      </c>
      <c r="M975" s="37">
        <f>INFO!$D$10</f>
        <v>0</v>
      </c>
      <c r="N975" s="37">
        <f>INFO!$D$11</f>
        <v>0</v>
      </c>
      <c r="O975" s="37">
        <f>INFO!$D$13</f>
        <v>0</v>
      </c>
      <c r="P975" s="37">
        <f>INFO!$D$14</f>
        <v>0</v>
      </c>
      <c r="Q975" s="37">
        <f>INFO!$D$15</f>
        <v>0</v>
      </c>
      <c r="R975" s="53">
        <f>INFO!$D$17</f>
        <v>0</v>
      </c>
      <c r="S975" s="37">
        <f>INFO!$D$18</f>
        <v>0</v>
      </c>
      <c r="T975" s="37">
        <f>INFO!$D$19</f>
        <v>0</v>
      </c>
      <c r="U975" s="37">
        <f>INFO!$D$22</f>
        <v>0</v>
      </c>
      <c r="V975" s="37">
        <f>INFO!$D$23</f>
        <v>0</v>
      </c>
      <c r="W975" s="37">
        <f>INFO!$D$24</f>
        <v>0</v>
      </c>
      <c r="X975" s="37">
        <f>INFO!$D$25</f>
        <v>0</v>
      </c>
      <c r="Y975" s="37">
        <f>INFO!$D$26</f>
        <v>0</v>
      </c>
      <c r="Z975" s="37">
        <f>INFO!$D$27</f>
        <v>0</v>
      </c>
      <c r="AA975" s="37">
        <f>INFO!$D$28</f>
        <v>0</v>
      </c>
      <c r="AB975" s="37">
        <f>INFO!$D$29</f>
        <v>0</v>
      </c>
      <c r="AC975" s="54">
        <f>INFO!$J$10</f>
        <v>3812.0250000000001</v>
      </c>
      <c r="AD975" s="37">
        <f>INFO!$J$9</f>
        <v>45.75</v>
      </c>
      <c r="AE975" s="37">
        <f t="shared" ref="AE975:AE987" si="68">IF($G$973&gt;0,10*$G$973/D975,0)</f>
        <v>0</v>
      </c>
    </row>
    <row r="976" spans="1:31">
      <c r="A976" t="s">
        <v>557</v>
      </c>
      <c r="B976" t="s">
        <v>367</v>
      </c>
      <c r="C976" s="83">
        <v>10124</v>
      </c>
      <c r="D976" s="104">
        <f>SUMIFS(MACROS!J:J,MACROS!C:C,B976)+SUMIFS(MACROS!J:J,MACROS!C:C,"CH.VM.MIDTSET")</f>
        <v>0</v>
      </c>
      <c r="E976" t="s">
        <v>2</v>
      </c>
      <c r="F976" s="48">
        <f>VLOOKUP(B976,MACROS!C:T,5,FALSE)</f>
        <v>170</v>
      </c>
      <c r="G976" s="104">
        <f>SUMIFS(MACROS!J:J,MACROS!C:C,B976)</f>
        <v>0</v>
      </c>
      <c r="H976" s="48">
        <f t="shared" si="65"/>
        <v>0</v>
      </c>
      <c r="I976" s="37">
        <f>INFO!$D$6</f>
        <v>0</v>
      </c>
      <c r="J976" s="37">
        <f>INFO!$D$7</f>
        <v>0</v>
      </c>
      <c r="K976" s="37">
        <f>INFO!$D$8</f>
        <v>0</v>
      </c>
      <c r="L976" s="37">
        <f>INFO!$D$9</f>
        <v>0</v>
      </c>
      <c r="M976" s="37">
        <f>INFO!$D$10</f>
        <v>0</v>
      </c>
      <c r="N976" s="37">
        <f>INFO!$D$11</f>
        <v>0</v>
      </c>
      <c r="O976" s="37">
        <f>INFO!$D$13</f>
        <v>0</v>
      </c>
      <c r="P976" s="37">
        <f>INFO!$D$14</f>
        <v>0</v>
      </c>
      <c r="Q976" s="37">
        <f>INFO!$D$15</f>
        <v>0</v>
      </c>
      <c r="R976" s="53">
        <f>INFO!$D$17</f>
        <v>0</v>
      </c>
      <c r="S976" s="37">
        <f>INFO!$D$18</f>
        <v>0</v>
      </c>
      <c r="T976" s="37">
        <f>INFO!$D$19</f>
        <v>0</v>
      </c>
      <c r="U976" s="37">
        <f>INFO!$D$22</f>
        <v>0</v>
      </c>
      <c r="V976" s="37">
        <f>INFO!$D$23</f>
        <v>0</v>
      </c>
      <c r="W976" s="37">
        <f>INFO!$D$24</f>
        <v>0</v>
      </c>
      <c r="X976" s="37">
        <f>INFO!$D$25</f>
        <v>0</v>
      </c>
      <c r="Y976" s="37">
        <f>INFO!$D$26</f>
        <v>0</v>
      </c>
      <c r="Z976" s="37">
        <f>INFO!$D$27</f>
        <v>0</v>
      </c>
      <c r="AA976" s="37">
        <f>INFO!$D$28</f>
        <v>0</v>
      </c>
      <c r="AB976" s="37">
        <f>INFO!$D$29</f>
        <v>0</v>
      </c>
      <c r="AC976" s="54">
        <f>INFO!$J$10</f>
        <v>3812.0250000000001</v>
      </c>
      <c r="AD976" s="37">
        <f>INFO!$J$9</f>
        <v>45.75</v>
      </c>
      <c r="AE976" s="37">
        <f t="shared" si="68"/>
        <v>0</v>
      </c>
    </row>
    <row r="977" spans="1:31">
      <c r="A977" t="s">
        <v>558</v>
      </c>
      <c r="B977" t="s">
        <v>369</v>
      </c>
      <c r="C977" s="83">
        <v>10124</v>
      </c>
      <c r="D977" s="104">
        <f>SUMIFS(MACROS!J:J,MACROS!C:C,B977)+SUMIFS(MACROS!J:J,MACROS!C:C,"CH.VM.MIDTSET")</f>
        <v>0</v>
      </c>
      <c r="E977" t="s">
        <v>2</v>
      </c>
      <c r="F977" s="48">
        <f>VLOOKUP(B977,MACROS!C:T,5,FALSE)</f>
        <v>161</v>
      </c>
      <c r="G977" s="104">
        <f>SUMIFS(MACROS!J:J,MACROS!C:C,B977)</f>
        <v>0</v>
      </c>
      <c r="H977" s="48">
        <f t="shared" si="65"/>
        <v>0</v>
      </c>
      <c r="I977" s="37">
        <f>INFO!$D$6</f>
        <v>0</v>
      </c>
      <c r="J977" s="37">
        <f>INFO!$D$7</f>
        <v>0</v>
      </c>
      <c r="K977" s="37">
        <f>INFO!$D$8</f>
        <v>0</v>
      </c>
      <c r="L977" s="37">
        <f>INFO!$D$9</f>
        <v>0</v>
      </c>
      <c r="M977" s="37">
        <f>INFO!$D$10</f>
        <v>0</v>
      </c>
      <c r="N977" s="37">
        <f>INFO!$D$11</f>
        <v>0</v>
      </c>
      <c r="O977" s="37">
        <f>INFO!$D$13</f>
        <v>0</v>
      </c>
      <c r="P977" s="37">
        <f>INFO!$D$14</f>
        <v>0</v>
      </c>
      <c r="Q977" s="37">
        <f>INFO!$D$15</f>
        <v>0</v>
      </c>
      <c r="R977" s="53">
        <f>INFO!$D$17</f>
        <v>0</v>
      </c>
      <c r="S977" s="37">
        <f>INFO!$D$18</f>
        <v>0</v>
      </c>
      <c r="T977" s="37">
        <f>INFO!$D$19</f>
        <v>0</v>
      </c>
      <c r="U977" s="37">
        <f>INFO!$D$22</f>
        <v>0</v>
      </c>
      <c r="V977" s="37">
        <f>INFO!$D$23</f>
        <v>0</v>
      </c>
      <c r="W977" s="37">
        <f>INFO!$D$24</f>
        <v>0</v>
      </c>
      <c r="X977" s="37">
        <f>INFO!$D$25</f>
        <v>0</v>
      </c>
      <c r="Y977" s="37">
        <f>INFO!$D$26</f>
        <v>0</v>
      </c>
      <c r="Z977" s="37">
        <f>INFO!$D$27</f>
        <v>0</v>
      </c>
      <c r="AA977" s="37">
        <f>INFO!$D$28</f>
        <v>0</v>
      </c>
      <c r="AB977" s="37">
        <f>INFO!$D$29</f>
        <v>0</v>
      </c>
      <c r="AC977" s="54">
        <f>INFO!$J$10</f>
        <v>3812.0250000000001</v>
      </c>
      <c r="AD977" s="37">
        <f>INFO!$J$9</f>
        <v>45.75</v>
      </c>
      <c r="AE977" s="37">
        <f t="shared" si="68"/>
        <v>0</v>
      </c>
    </row>
    <row r="978" spans="1:31">
      <c r="A978" t="s">
        <v>559</v>
      </c>
      <c r="B978" t="s">
        <v>371</v>
      </c>
      <c r="C978" s="83">
        <v>10124</v>
      </c>
      <c r="D978" s="104">
        <f>SUMIFS(MACROS!J:J,MACROS!C:C,B978)+SUMIFS(MACROS!J:J,MACROS!C:C,"CH.VM.MIDTSET")</f>
        <v>0</v>
      </c>
      <c r="E978" t="s">
        <v>2</v>
      </c>
      <c r="F978" s="48">
        <f>VLOOKUP(B978,MACROS!C:T,5,FALSE)</f>
        <v>230</v>
      </c>
      <c r="G978" s="104">
        <f>SUMIFS(MACROS!J:J,MACROS!C:C,B978)</f>
        <v>0</v>
      </c>
      <c r="H978" s="48">
        <f t="shared" si="65"/>
        <v>0</v>
      </c>
      <c r="I978" s="37">
        <f>INFO!$D$6</f>
        <v>0</v>
      </c>
      <c r="J978" s="37">
        <f>INFO!$D$7</f>
        <v>0</v>
      </c>
      <c r="K978" s="37">
        <f>INFO!$D$8</f>
        <v>0</v>
      </c>
      <c r="L978" s="37">
        <f>INFO!$D$9</f>
        <v>0</v>
      </c>
      <c r="M978" s="37">
        <f>INFO!$D$10</f>
        <v>0</v>
      </c>
      <c r="N978" s="37">
        <f>INFO!$D$11</f>
        <v>0</v>
      </c>
      <c r="O978" s="37">
        <f>INFO!$D$13</f>
        <v>0</v>
      </c>
      <c r="P978" s="37">
        <f>INFO!$D$14</f>
        <v>0</v>
      </c>
      <c r="Q978" s="37">
        <f>INFO!$D$15</f>
        <v>0</v>
      </c>
      <c r="R978" s="53">
        <f>INFO!$D$17</f>
        <v>0</v>
      </c>
      <c r="S978" s="37">
        <f>INFO!$D$18</f>
        <v>0</v>
      </c>
      <c r="T978" s="37">
        <f>INFO!$D$19</f>
        <v>0</v>
      </c>
      <c r="U978" s="37">
        <f>INFO!$D$22</f>
        <v>0</v>
      </c>
      <c r="V978" s="37">
        <f>INFO!$D$23</f>
        <v>0</v>
      </c>
      <c r="W978" s="37">
        <f>INFO!$D$24</f>
        <v>0</v>
      </c>
      <c r="X978" s="37">
        <f>INFO!$D$25</f>
        <v>0</v>
      </c>
      <c r="Y978" s="37">
        <f>INFO!$D$26</f>
        <v>0</v>
      </c>
      <c r="Z978" s="37">
        <f>INFO!$D$27</f>
        <v>0</v>
      </c>
      <c r="AA978" s="37">
        <f>INFO!$D$28</f>
        <v>0</v>
      </c>
      <c r="AB978" s="37">
        <f>INFO!$D$29</f>
        <v>0</v>
      </c>
      <c r="AC978" s="54">
        <f>INFO!$J$10</f>
        <v>3812.0250000000001</v>
      </c>
      <c r="AD978" s="37">
        <f>INFO!$J$9</f>
        <v>45.75</v>
      </c>
      <c r="AE978" s="37">
        <f t="shared" si="68"/>
        <v>0</v>
      </c>
    </row>
    <row r="979" spans="1:31">
      <c r="A979" t="s">
        <v>560</v>
      </c>
      <c r="B979" t="s">
        <v>373</v>
      </c>
      <c r="C979" s="83">
        <v>10124</v>
      </c>
      <c r="D979" s="104">
        <f>SUMIFS(MACROS!J:J,MACROS!C:C,B979)+SUMIFS(MACROS!J:J,MACROS!C:C,"CH.VM.MIDTSET")</f>
        <v>0</v>
      </c>
      <c r="E979" t="s">
        <v>2</v>
      </c>
      <c r="F979" s="48">
        <f>VLOOKUP(B979,MACROS!C:T,5,FALSE)</f>
        <v>227.5</v>
      </c>
      <c r="G979" s="104">
        <f>SUMIFS(MACROS!J:J,MACROS!C:C,B979)</f>
        <v>0</v>
      </c>
      <c r="H979" s="48">
        <f t="shared" si="65"/>
        <v>0</v>
      </c>
      <c r="I979" s="37">
        <f>INFO!$D$6</f>
        <v>0</v>
      </c>
      <c r="J979" s="37">
        <f>INFO!$D$7</f>
        <v>0</v>
      </c>
      <c r="K979" s="37">
        <f>INFO!$D$8</f>
        <v>0</v>
      </c>
      <c r="L979" s="37">
        <f>INFO!$D$9</f>
        <v>0</v>
      </c>
      <c r="M979" s="37">
        <f>INFO!$D$10</f>
        <v>0</v>
      </c>
      <c r="N979" s="37">
        <f>INFO!$D$11</f>
        <v>0</v>
      </c>
      <c r="O979" s="37">
        <f>INFO!$D$13</f>
        <v>0</v>
      </c>
      <c r="P979" s="37">
        <f>INFO!$D$14</f>
        <v>0</v>
      </c>
      <c r="Q979" s="37">
        <f>INFO!$D$15</f>
        <v>0</v>
      </c>
      <c r="R979" s="53">
        <f>INFO!$D$17</f>
        <v>0</v>
      </c>
      <c r="S979" s="37">
        <f>INFO!$D$18</f>
        <v>0</v>
      </c>
      <c r="T979" s="37">
        <f>INFO!$D$19</f>
        <v>0</v>
      </c>
      <c r="U979" s="37">
        <f>INFO!$D$22</f>
        <v>0</v>
      </c>
      <c r="V979" s="37">
        <f>INFO!$D$23</f>
        <v>0</v>
      </c>
      <c r="W979" s="37">
        <f>INFO!$D$24</f>
        <v>0</v>
      </c>
      <c r="X979" s="37">
        <f>INFO!$D$25</f>
        <v>0</v>
      </c>
      <c r="Y979" s="37">
        <f>INFO!$D$26</f>
        <v>0</v>
      </c>
      <c r="Z979" s="37">
        <f>INFO!$D$27</f>
        <v>0</v>
      </c>
      <c r="AA979" s="37">
        <f>INFO!$D$28</f>
        <v>0</v>
      </c>
      <c r="AB979" s="37">
        <f>INFO!$D$29</f>
        <v>0</v>
      </c>
      <c r="AC979" s="54">
        <f>INFO!$J$10</f>
        <v>3812.0250000000001</v>
      </c>
      <c r="AD979" s="37">
        <f>INFO!$J$9</f>
        <v>45.75</v>
      </c>
      <c r="AE979" s="37">
        <f t="shared" si="68"/>
        <v>0</v>
      </c>
    </row>
    <row r="980" spans="1:31">
      <c r="A980" t="s">
        <v>561</v>
      </c>
      <c r="B980" t="s">
        <v>375</v>
      </c>
      <c r="C980" s="83">
        <v>10124</v>
      </c>
      <c r="D980" s="104">
        <f>SUMIFS(MACROS!J:J,MACROS!C:C,B980)+SUMIFS(MACROS!J:J,MACROS!C:C,"CH.VM.MIDTSET")</f>
        <v>0</v>
      </c>
      <c r="E980" t="s">
        <v>2</v>
      </c>
      <c r="F980" s="48">
        <f>VLOOKUP(B980,MACROS!C:T,5,FALSE)</f>
        <v>210</v>
      </c>
      <c r="G980" s="104">
        <f>SUMIFS(MACROS!J:J,MACROS!C:C,B980)</f>
        <v>0</v>
      </c>
      <c r="H980" s="48">
        <f t="shared" si="65"/>
        <v>0</v>
      </c>
      <c r="I980" s="37">
        <f>INFO!$D$6</f>
        <v>0</v>
      </c>
      <c r="J980" s="37">
        <f>INFO!$D$7</f>
        <v>0</v>
      </c>
      <c r="K980" s="37">
        <f>INFO!$D$8</f>
        <v>0</v>
      </c>
      <c r="L980" s="37">
        <f>INFO!$D$9</f>
        <v>0</v>
      </c>
      <c r="M980" s="37">
        <f>INFO!$D$10</f>
        <v>0</v>
      </c>
      <c r="N980" s="37">
        <f>INFO!$D$11</f>
        <v>0</v>
      </c>
      <c r="O980" s="37">
        <f>INFO!$D$13</f>
        <v>0</v>
      </c>
      <c r="P980" s="37">
        <f>INFO!$D$14</f>
        <v>0</v>
      </c>
      <c r="Q980" s="37">
        <f>INFO!$D$15</f>
        <v>0</v>
      </c>
      <c r="R980" s="53">
        <f>INFO!$D$17</f>
        <v>0</v>
      </c>
      <c r="S980" s="37">
        <f>INFO!$D$18</f>
        <v>0</v>
      </c>
      <c r="T980" s="37">
        <f>INFO!$D$19</f>
        <v>0</v>
      </c>
      <c r="U980" s="37">
        <f>INFO!$D$22</f>
        <v>0</v>
      </c>
      <c r="V980" s="37">
        <f>INFO!$D$23</f>
        <v>0</v>
      </c>
      <c r="W980" s="37">
        <f>INFO!$D$24</f>
        <v>0</v>
      </c>
      <c r="X980" s="37">
        <f>INFO!$D$25</f>
        <v>0</v>
      </c>
      <c r="Y980" s="37">
        <f>INFO!$D$26</f>
        <v>0</v>
      </c>
      <c r="Z980" s="37">
        <f>INFO!$D$27</f>
        <v>0</v>
      </c>
      <c r="AA980" s="37">
        <f>INFO!$D$28</f>
        <v>0</v>
      </c>
      <c r="AB980" s="37">
        <f>INFO!$D$29</f>
        <v>0</v>
      </c>
      <c r="AC980" s="54">
        <f>INFO!$J$10</f>
        <v>3812.0250000000001</v>
      </c>
      <c r="AD980" s="37">
        <f>INFO!$J$9</f>
        <v>45.75</v>
      </c>
      <c r="AE980" s="37">
        <f t="shared" si="68"/>
        <v>0</v>
      </c>
    </row>
    <row r="981" spans="1:31">
      <c r="A981" t="s">
        <v>562</v>
      </c>
      <c r="B981" t="s">
        <v>377</v>
      </c>
      <c r="C981" s="83">
        <v>10124</v>
      </c>
      <c r="D981" s="104">
        <f>SUMIFS(MACROS!J:J,MACROS!C:C,B981)+SUMIFS(MACROS!J:J,MACROS!C:C,"CH.VM.MIDTSET")</f>
        <v>0</v>
      </c>
      <c r="E981" t="s">
        <v>2</v>
      </c>
      <c r="F981" s="48">
        <f>VLOOKUP(B981,MACROS!C:T,5,FALSE)</f>
        <v>195</v>
      </c>
      <c r="G981" s="104">
        <f>SUMIFS(MACROS!J:J,MACROS!C:C,B981)</f>
        <v>0</v>
      </c>
      <c r="H981" s="48">
        <f t="shared" si="65"/>
        <v>0</v>
      </c>
      <c r="I981" s="37">
        <f>INFO!$D$6</f>
        <v>0</v>
      </c>
      <c r="J981" s="37">
        <f>INFO!$D$7</f>
        <v>0</v>
      </c>
      <c r="K981" s="37">
        <f>INFO!$D$8</f>
        <v>0</v>
      </c>
      <c r="L981" s="37">
        <f>INFO!$D$9</f>
        <v>0</v>
      </c>
      <c r="M981" s="37">
        <f>INFO!$D$10</f>
        <v>0</v>
      </c>
      <c r="N981" s="37">
        <f>INFO!$D$11</f>
        <v>0</v>
      </c>
      <c r="O981" s="37">
        <f>INFO!$D$13</f>
        <v>0</v>
      </c>
      <c r="P981" s="37">
        <f>INFO!$D$14</f>
        <v>0</v>
      </c>
      <c r="Q981" s="37">
        <f>INFO!$D$15</f>
        <v>0</v>
      </c>
      <c r="R981" s="53">
        <f>INFO!$D$17</f>
        <v>0</v>
      </c>
      <c r="S981" s="37">
        <f>INFO!$D$18</f>
        <v>0</v>
      </c>
      <c r="T981" s="37">
        <f>INFO!$D$19</f>
        <v>0</v>
      </c>
      <c r="U981" s="37">
        <f>INFO!$D$22</f>
        <v>0</v>
      </c>
      <c r="V981" s="37">
        <f>INFO!$D$23</f>
        <v>0</v>
      </c>
      <c r="W981" s="37">
        <f>INFO!$D$24</f>
        <v>0</v>
      </c>
      <c r="X981" s="37">
        <f>INFO!$D$25</f>
        <v>0</v>
      </c>
      <c r="Y981" s="37">
        <f>INFO!$D$26</f>
        <v>0</v>
      </c>
      <c r="Z981" s="37">
        <f>INFO!$D$27</f>
        <v>0</v>
      </c>
      <c r="AA981" s="37">
        <f>INFO!$D$28</f>
        <v>0</v>
      </c>
      <c r="AB981" s="37">
        <f>INFO!$D$29</f>
        <v>0</v>
      </c>
      <c r="AC981" s="54">
        <f>INFO!$J$10</f>
        <v>3812.0250000000001</v>
      </c>
      <c r="AD981" s="37">
        <f>INFO!$J$9</f>
        <v>45.75</v>
      </c>
      <c r="AE981" s="37">
        <f t="shared" si="68"/>
        <v>0</v>
      </c>
    </row>
    <row r="982" spans="1:31">
      <c r="A982" t="s">
        <v>563</v>
      </c>
      <c r="B982" t="s">
        <v>379</v>
      </c>
      <c r="C982" s="83">
        <v>10124</v>
      </c>
      <c r="D982" s="104">
        <f>SUMIFS(MACROS!J:J,MACROS!C:C,B982)+SUMIFS(MACROS!J:J,MACROS!C:C,"CH.VM.MIDTSET")</f>
        <v>0</v>
      </c>
      <c r="E982" t="s">
        <v>2</v>
      </c>
      <c r="F982" s="48">
        <f>VLOOKUP(B982,MACROS!C:T,5,FALSE)</f>
        <v>202.5</v>
      </c>
      <c r="G982" s="104">
        <f>SUMIFS(MACROS!J:J,MACROS!C:C,B982)</f>
        <v>0</v>
      </c>
      <c r="H982" s="48">
        <f t="shared" si="65"/>
        <v>0</v>
      </c>
      <c r="I982" s="37">
        <f>INFO!$D$6</f>
        <v>0</v>
      </c>
      <c r="J982" s="37">
        <f>INFO!$D$7</f>
        <v>0</v>
      </c>
      <c r="K982" s="37">
        <f>INFO!$D$8</f>
        <v>0</v>
      </c>
      <c r="L982" s="37">
        <f>INFO!$D$9</f>
        <v>0</v>
      </c>
      <c r="M982" s="37">
        <f>INFO!$D$10</f>
        <v>0</v>
      </c>
      <c r="N982" s="37">
        <f>INFO!$D$11</f>
        <v>0</v>
      </c>
      <c r="O982" s="37">
        <f>INFO!$D$13</f>
        <v>0</v>
      </c>
      <c r="P982" s="37">
        <f>INFO!$D$14</f>
        <v>0</v>
      </c>
      <c r="Q982" s="37">
        <f>INFO!$D$15</f>
        <v>0</v>
      </c>
      <c r="R982" s="53">
        <f>INFO!$D$17</f>
        <v>0</v>
      </c>
      <c r="S982" s="37">
        <f>INFO!$D$18</f>
        <v>0</v>
      </c>
      <c r="T982" s="37">
        <f>INFO!$D$19</f>
        <v>0</v>
      </c>
      <c r="U982" s="37">
        <f>INFO!$D$22</f>
        <v>0</v>
      </c>
      <c r="V982" s="37">
        <f>INFO!$D$23</f>
        <v>0</v>
      </c>
      <c r="W982" s="37">
        <f>INFO!$D$24</f>
        <v>0</v>
      </c>
      <c r="X982" s="37">
        <f>INFO!$D$25</f>
        <v>0</v>
      </c>
      <c r="Y982" s="37">
        <f>INFO!$D$26</f>
        <v>0</v>
      </c>
      <c r="Z982" s="37">
        <f>INFO!$D$27</f>
        <v>0</v>
      </c>
      <c r="AA982" s="37">
        <f>INFO!$D$28</f>
        <v>0</v>
      </c>
      <c r="AB982" s="37">
        <f>INFO!$D$29</f>
        <v>0</v>
      </c>
      <c r="AC982" s="54">
        <f>INFO!$J$10</f>
        <v>3812.0250000000001</v>
      </c>
      <c r="AD982" s="37">
        <f>INFO!$J$9</f>
        <v>45.75</v>
      </c>
      <c r="AE982" s="37">
        <f t="shared" si="68"/>
        <v>0</v>
      </c>
    </row>
    <row r="983" spans="1:31">
      <c r="A983" t="s">
        <v>564</v>
      </c>
      <c r="B983" t="s">
        <v>381</v>
      </c>
      <c r="C983" s="83">
        <v>10124</v>
      </c>
      <c r="D983" s="104">
        <f>SUMIFS(MACROS!J:J,MACROS!C:C,B983)+SUMIFS(MACROS!J:J,MACROS!C:C,"CH.VM.MIDTSET")</f>
        <v>0</v>
      </c>
      <c r="E983" t="s">
        <v>2</v>
      </c>
      <c r="F983" s="48">
        <f>VLOOKUP(B983,MACROS!C:T,5,FALSE)</f>
        <v>207.5</v>
      </c>
      <c r="G983" s="104">
        <f>SUMIFS(MACROS!J:J,MACROS!C:C,B983)</f>
        <v>0</v>
      </c>
      <c r="H983" s="48">
        <f t="shared" si="65"/>
        <v>0</v>
      </c>
      <c r="I983" s="37">
        <f>INFO!$D$6</f>
        <v>0</v>
      </c>
      <c r="J983" s="37">
        <f>INFO!$D$7</f>
        <v>0</v>
      </c>
      <c r="K983" s="37">
        <f>INFO!$D$8</f>
        <v>0</v>
      </c>
      <c r="L983" s="37">
        <f>INFO!$D$9</f>
        <v>0</v>
      </c>
      <c r="M983" s="37">
        <f>INFO!$D$10</f>
        <v>0</v>
      </c>
      <c r="N983" s="37">
        <f>INFO!$D$11</f>
        <v>0</v>
      </c>
      <c r="O983" s="37">
        <f>INFO!$D$13</f>
        <v>0</v>
      </c>
      <c r="P983" s="37">
        <f>INFO!$D$14</f>
        <v>0</v>
      </c>
      <c r="Q983" s="37">
        <f>INFO!$D$15</f>
        <v>0</v>
      </c>
      <c r="R983" s="53">
        <f>INFO!$D$17</f>
        <v>0</v>
      </c>
      <c r="S983" s="37">
        <f>INFO!$D$18</f>
        <v>0</v>
      </c>
      <c r="T983" s="37">
        <f>INFO!$D$19</f>
        <v>0</v>
      </c>
      <c r="U983" s="37">
        <f>INFO!$D$22</f>
        <v>0</v>
      </c>
      <c r="V983" s="37">
        <f>INFO!$D$23</f>
        <v>0</v>
      </c>
      <c r="W983" s="37">
        <f>INFO!$D$24</f>
        <v>0</v>
      </c>
      <c r="X983" s="37">
        <f>INFO!$D$25</f>
        <v>0</v>
      </c>
      <c r="Y983" s="37">
        <f>INFO!$D$26</f>
        <v>0</v>
      </c>
      <c r="Z983" s="37">
        <f>INFO!$D$27</f>
        <v>0</v>
      </c>
      <c r="AA983" s="37">
        <f>INFO!$D$28</f>
        <v>0</v>
      </c>
      <c r="AB983" s="37">
        <f>INFO!$D$29</f>
        <v>0</v>
      </c>
      <c r="AC983" s="54">
        <f>INFO!$J$10</f>
        <v>3812.0250000000001</v>
      </c>
      <c r="AD983" s="37">
        <f>INFO!$J$9</f>
        <v>45.75</v>
      </c>
      <c r="AE983" s="37">
        <f t="shared" si="68"/>
        <v>0</v>
      </c>
    </row>
    <row r="984" spans="1:31">
      <c r="A984" t="s">
        <v>565</v>
      </c>
      <c r="B984" t="s">
        <v>383</v>
      </c>
      <c r="C984" s="83">
        <v>10124</v>
      </c>
      <c r="D984" s="104">
        <f>SUMIFS(MACROS!J:J,MACROS!C:C,B984)+SUMIFS(MACROS!J:J,MACROS!C:C,"CH.VM.MIDTSET")</f>
        <v>0</v>
      </c>
      <c r="E984" t="s">
        <v>2</v>
      </c>
      <c r="F984" s="48">
        <f>VLOOKUP(B984,MACROS!C:T,5,FALSE)</f>
        <v>212.5</v>
      </c>
      <c r="G984" s="104">
        <f>SUMIFS(MACROS!J:J,MACROS!C:C,B984)</f>
        <v>0</v>
      </c>
      <c r="H984" s="48">
        <f t="shared" si="65"/>
        <v>0</v>
      </c>
      <c r="I984" s="37">
        <f>INFO!$D$6</f>
        <v>0</v>
      </c>
      <c r="J984" s="37">
        <f>INFO!$D$7</f>
        <v>0</v>
      </c>
      <c r="K984" s="37">
        <f>INFO!$D$8</f>
        <v>0</v>
      </c>
      <c r="L984" s="37">
        <f>INFO!$D$9</f>
        <v>0</v>
      </c>
      <c r="M984" s="37">
        <f>INFO!$D$10</f>
        <v>0</v>
      </c>
      <c r="N984" s="37">
        <f>INFO!$D$11</f>
        <v>0</v>
      </c>
      <c r="O984" s="37">
        <f>INFO!$D$13</f>
        <v>0</v>
      </c>
      <c r="P984" s="37">
        <f>INFO!$D$14</f>
        <v>0</v>
      </c>
      <c r="Q984" s="37">
        <f>INFO!$D$15</f>
        <v>0</v>
      </c>
      <c r="R984" s="53">
        <f>INFO!$D$17</f>
        <v>0</v>
      </c>
      <c r="S984" s="37">
        <f>INFO!$D$18</f>
        <v>0</v>
      </c>
      <c r="T984" s="37">
        <f>INFO!$D$19</f>
        <v>0</v>
      </c>
      <c r="U984" s="37">
        <f>INFO!$D$22</f>
        <v>0</v>
      </c>
      <c r="V984" s="37">
        <f>INFO!$D$23</f>
        <v>0</v>
      </c>
      <c r="W984" s="37">
        <f>INFO!$D$24</f>
        <v>0</v>
      </c>
      <c r="X984" s="37">
        <f>INFO!$D$25</f>
        <v>0</v>
      </c>
      <c r="Y984" s="37">
        <f>INFO!$D$26</f>
        <v>0</v>
      </c>
      <c r="Z984" s="37">
        <f>INFO!$D$27</f>
        <v>0</v>
      </c>
      <c r="AA984" s="37">
        <f>INFO!$D$28</f>
        <v>0</v>
      </c>
      <c r="AB984" s="37">
        <f>INFO!$D$29</f>
        <v>0</v>
      </c>
      <c r="AC984" s="54">
        <f>INFO!$J$10</f>
        <v>3812.0250000000001</v>
      </c>
      <c r="AD984" s="37">
        <f>INFO!$J$9</f>
        <v>45.75</v>
      </c>
      <c r="AE984" s="37">
        <f t="shared" si="68"/>
        <v>0</v>
      </c>
    </row>
    <row r="985" spans="1:31">
      <c r="A985" t="s">
        <v>566</v>
      </c>
      <c r="B985" t="s">
        <v>385</v>
      </c>
      <c r="C985" s="83">
        <v>10124</v>
      </c>
      <c r="D985" s="104">
        <f>SUMIFS(MACROS!J:J,MACROS!C:C,B985)+SUMIFS(MACROS!J:J,MACROS!C:C,"CH.VM.MIDTSET")</f>
        <v>0</v>
      </c>
      <c r="E985" t="s">
        <v>2</v>
      </c>
      <c r="F985" s="48">
        <f>VLOOKUP(B985,MACROS!C:T,5,FALSE)</f>
        <v>165</v>
      </c>
      <c r="G985" s="104">
        <f>SUMIFS(MACROS!J:J,MACROS!C:C,B985)</f>
        <v>0</v>
      </c>
      <c r="H985" s="48">
        <f t="shared" si="65"/>
        <v>0</v>
      </c>
      <c r="I985" s="37">
        <f>INFO!$D$6</f>
        <v>0</v>
      </c>
      <c r="J985" s="37">
        <f>INFO!$D$7</f>
        <v>0</v>
      </c>
      <c r="K985" s="37">
        <f>INFO!$D$8</f>
        <v>0</v>
      </c>
      <c r="L985" s="37">
        <f>INFO!$D$9</f>
        <v>0</v>
      </c>
      <c r="M985" s="37">
        <f>INFO!$D$10</f>
        <v>0</v>
      </c>
      <c r="N985" s="37">
        <f>INFO!$D$11</f>
        <v>0</v>
      </c>
      <c r="O985" s="37">
        <f>INFO!$D$13</f>
        <v>0</v>
      </c>
      <c r="P985" s="37">
        <f>INFO!$D$14</f>
        <v>0</v>
      </c>
      <c r="Q985" s="37">
        <f>INFO!$D$15</f>
        <v>0</v>
      </c>
      <c r="R985" s="53">
        <f>INFO!$D$17</f>
        <v>0</v>
      </c>
      <c r="S985" s="37">
        <f>INFO!$D$18</f>
        <v>0</v>
      </c>
      <c r="T985" s="37">
        <f>INFO!$D$19</f>
        <v>0</v>
      </c>
      <c r="U985" s="37">
        <f>INFO!$D$22</f>
        <v>0</v>
      </c>
      <c r="V985" s="37">
        <f>INFO!$D$23</f>
        <v>0</v>
      </c>
      <c r="W985" s="37">
        <f>INFO!$D$24</f>
        <v>0</v>
      </c>
      <c r="X985" s="37">
        <f>INFO!$D$25</f>
        <v>0</v>
      </c>
      <c r="Y985" s="37">
        <f>INFO!$D$26</f>
        <v>0</v>
      </c>
      <c r="Z985" s="37">
        <f>INFO!$D$27</f>
        <v>0</v>
      </c>
      <c r="AA985" s="37">
        <f>INFO!$D$28</f>
        <v>0</v>
      </c>
      <c r="AB985" s="37">
        <f>INFO!$D$29</f>
        <v>0</v>
      </c>
      <c r="AC985" s="54">
        <f>INFO!$J$10</f>
        <v>3812.0250000000001</v>
      </c>
      <c r="AD985" s="37">
        <f>INFO!$J$9</f>
        <v>45.75</v>
      </c>
      <c r="AE985" s="37">
        <f t="shared" si="68"/>
        <v>0</v>
      </c>
    </row>
    <row r="986" spans="1:31">
      <c r="A986" t="s">
        <v>567</v>
      </c>
      <c r="B986" t="s">
        <v>387</v>
      </c>
      <c r="C986" s="83">
        <v>10124</v>
      </c>
      <c r="D986" s="104">
        <f>SUMIFS(MACROS!J:J,MACROS!C:C,B986)+SUMIFS(MACROS!J:J,MACROS!C:C,"CH.VM.MIDTSET")</f>
        <v>0</v>
      </c>
      <c r="E986" t="s">
        <v>2</v>
      </c>
      <c r="F986" s="48">
        <f>VLOOKUP(B986,MACROS!C:T,5,FALSE)</f>
        <v>204.5</v>
      </c>
      <c r="G986" s="104">
        <f>SUMIFS(MACROS!J:J,MACROS!C:C,B986)</f>
        <v>0</v>
      </c>
      <c r="H986" s="48">
        <f t="shared" si="65"/>
        <v>0</v>
      </c>
      <c r="I986" s="37">
        <f>INFO!$D$6</f>
        <v>0</v>
      </c>
      <c r="J986" s="37">
        <f>INFO!$D$7</f>
        <v>0</v>
      </c>
      <c r="K986" s="37">
        <f>INFO!$D$8</f>
        <v>0</v>
      </c>
      <c r="L986" s="37">
        <f>INFO!$D$9</f>
        <v>0</v>
      </c>
      <c r="M986" s="37">
        <f>INFO!$D$10</f>
        <v>0</v>
      </c>
      <c r="N986" s="37">
        <f>INFO!$D$11</f>
        <v>0</v>
      </c>
      <c r="O986" s="37">
        <f>INFO!$D$13</f>
        <v>0</v>
      </c>
      <c r="P986" s="37">
        <f>INFO!$D$14</f>
        <v>0</v>
      </c>
      <c r="Q986" s="37">
        <f>INFO!$D$15</f>
        <v>0</v>
      </c>
      <c r="R986" s="53">
        <f>INFO!$D$17</f>
        <v>0</v>
      </c>
      <c r="S986" s="37">
        <f>INFO!$D$18</f>
        <v>0</v>
      </c>
      <c r="T986" s="37">
        <f>INFO!$D$19</f>
        <v>0</v>
      </c>
      <c r="U986" s="37">
        <f>INFO!$D$22</f>
        <v>0</v>
      </c>
      <c r="V986" s="37">
        <f>INFO!$D$23</f>
        <v>0</v>
      </c>
      <c r="W986" s="37">
        <f>INFO!$D$24</f>
        <v>0</v>
      </c>
      <c r="X986" s="37">
        <f>INFO!$D$25</f>
        <v>0</v>
      </c>
      <c r="Y986" s="37">
        <f>INFO!$D$26</f>
        <v>0</v>
      </c>
      <c r="Z986" s="37">
        <f>INFO!$D$27</f>
        <v>0</v>
      </c>
      <c r="AA986" s="37">
        <f>INFO!$D$28</f>
        <v>0</v>
      </c>
      <c r="AB986" s="37">
        <f>INFO!$D$29</f>
        <v>0</v>
      </c>
      <c r="AC986" s="54">
        <f>INFO!$J$10</f>
        <v>3812.0250000000001</v>
      </c>
      <c r="AD986" s="37">
        <f>INFO!$J$9</f>
        <v>45.75</v>
      </c>
      <c r="AE986" s="37">
        <f t="shared" si="68"/>
        <v>0</v>
      </c>
    </row>
    <row r="987" spans="1:31">
      <c r="A987" t="s">
        <v>568</v>
      </c>
      <c r="B987" t="s">
        <v>389</v>
      </c>
      <c r="C987" s="83">
        <v>10124</v>
      </c>
      <c r="D987" s="104">
        <f>SUMIFS(MACROS!J:J,MACROS!C:C,B987)+SUMIFS(MACROS!J:J,MACROS!C:C,"CH.VM.MIDTSET")</f>
        <v>0</v>
      </c>
      <c r="E987" t="s">
        <v>2</v>
      </c>
      <c r="F987" s="48">
        <f>VLOOKUP(B987,MACROS!C:T,5,FALSE)</f>
        <v>167.5</v>
      </c>
      <c r="G987" s="104">
        <f>SUMIFS(MACROS!J:J,MACROS!C:C,B987)</f>
        <v>0</v>
      </c>
      <c r="H987" s="48">
        <f t="shared" si="65"/>
        <v>0</v>
      </c>
      <c r="I987" s="37">
        <f>INFO!$D$6</f>
        <v>0</v>
      </c>
      <c r="J987" s="37">
        <f>INFO!$D$7</f>
        <v>0</v>
      </c>
      <c r="K987" s="37">
        <f>INFO!$D$8</f>
        <v>0</v>
      </c>
      <c r="L987" s="37">
        <f>INFO!$D$9</f>
        <v>0</v>
      </c>
      <c r="M987" s="37">
        <f>INFO!$D$10</f>
        <v>0</v>
      </c>
      <c r="N987" s="37">
        <f>INFO!$D$11</f>
        <v>0</v>
      </c>
      <c r="O987" s="37">
        <f>INFO!$D$13</f>
        <v>0</v>
      </c>
      <c r="P987" s="37">
        <f>INFO!$D$14</f>
        <v>0</v>
      </c>
      <c r="Q987" s="37">
        <f>INFO!$D$15</f>
        <v>0</v>
      </c>
      <c r="R987" s="53">
        <f>INFO!$D$17</f>
        <v>0</v>
      </c>
      <c r="S987" s="37">
        <f>INFO!$D$18</f>
        <v>0</v>
      </c>
      <c r="T987" s="37">
        <f>INFO!$D$19</f>
        <v>0</v>
      </c>
      <c r="U987" s="37">
        <f>INFO!$D$22</f>
        <v>0</v>
      </c>
      <c r="V987" s="37">
        <f>INFO!$D$23</f>
        <v>0</v>
      </c>
      <c r="W987" s="37">
        <f>INFO!$D$24</f>
        <v>0</v>
      </c>
      <c r="X987" s="37">
        <f>INFO!$D$25</f>
        <v>0</v>
      </c>
      <c r="Y987" s="37">
        <f>INFO!$D$26</f>
        <v>0</v>
      </c>
      <c r="Z987" s="37">
        <f>INFO!$D$27</f>
        <v>0</v>
      </c>
      <c r="AA987" s="37">
        <f>INFO!$D$28</f>
        <v>0</v>
      </c>
      <c r="AB987" s="37">
        <f>INFO!$D$29</f>
        <v>0</v>
      </c>
      <c r="AC987" s="54">
        <f>INFO!$J$10</f>
        <v>3812.0250000000001</v>
      </c>
      <c r="AD987" s="37">
        <f>INFO!$J$9</f>
        <v>45.75</v>
      </c>
      <c r="AE987" s="37">
        <f t="shared" si="68"/>
        <v>0</v>
      </c>
    </row>
    <row r="988" spans="1:31">
      <c r="A988" s="91" t="s">
        <v>538</v>
      </c>
      <c r="B988" s="91" t="s">
        <v>116</v>
      </c>
      <c r="C988" s="96">
        <v>10091</v>
      </c>
      <c r="D988" s="103"/>
      <c r="E988" s="91" t="s">
        <v>3</v>
      </c>
      <c r="F988" s="92">
        <f>VLOOKUP(B988,HOLDS!C:T,5,FALSE)</f>
        <v>4405.5</v>
      </c>
      <c r="G988" s="103">
        <f>SUMIFS(HOLDS!K:K,HOLDS!C:C,B988)</f>
        <v>0</v>
      </c>
      <c r="H988" s="92">
        <f>F988*G988</f>
        <v>0</v>
      </c>
      <c r="I988" s="93">
        <f>INFO!$D$6</f>
        <v>0</v>
      </c>
      <c r="J988" s="93">
        <f>INFO!$D$7</f>
        <v>0</v>
      </c>
      <c r="K988" s="93">
        <f>INFO!$D$8</f>
        <v>0</v>
      </c>
      <c r="L988" s="93">
        <f>INFO!$D$9</f>
        <v>0</v>
      </c>
      <c r="M988" s="93">
        <f>INFO!$D$10</f>
        <v>0</v>
      </c>
      <c r="N988" s="93">
        <f>INFO!$D$11</f>
        <v>0</v>
      </c>
      <c r="O988" s="93">
        <f>INFO!$D$13</f>
        <v>0</v>
      </c>
      <c r="P988" s="93">
        <f>INFO!$D$14</f>
        <v>0</v>
      </c>
      <c r="Q988" s="93">
        <f>INFO!$D$15</f>
        <v>0</v>
      </c>
      <c r="R988" s="94">
        <f>INFO!$D$17</f>
        <v>0</v>
      </c>
      <c r="S988" s="93">
        <f>INFO!$D$18</f>
        <v>0</v>
      </c>
      <c r="T988" s="93">
        <f>INFO!$D$19</f>
        <v>0</v>
      </c>
      <c r="U988" s="93">
        <f>INFO!$D$22</f>
        <v>0</v>
      </c>
      <c r="V988" s="93">
        <f>INFO!$D$23</f>
        <v>0</v>
      </c>
      <c r="W988" s="93">
        <f>INFO!$D$24</f>
        <v>0</v>
      </c>
      <c r="X988" s="93">
        <f>INFO!$D$25</f>
        <v>0</v>
      </c>
      <c r="Y988" s="93">
        <f>INFO!$D$26</f>
        <v>0</v>
      </c>
      <c r="Z988" s="93">
        <f>INFO!$D$27</f>
        <v>0</v>
      </c>
      <c r="AA988" s="93">
        <f>INFO!$D$28</f>
        <v>0</v>
      </c>
      <c r="AB988" s="93">
        <f>INFO!$D$29</f>
        <v>0</v>
      </c>
      <c r="AC988" s="95">
        <f>INFO!$J$10</f>
        <v>3812.0250000000001</v>
      </c>
      <c r="AD988" s="93">
        <f>INFO!$J$9</f>
        <v>45.75</v>
      </c>
      <c r="AE988" s="100"/>
    </row>
    <row r="989" spans="1:31">
      <c r="A989" t="s">
        <v>117</v>
      </c>
      <c r="B989" t="s">
        <v>118</v>
      </c>
      <c r="C989" s="39">
        <v>10091</v>
      </c>
      <c r="D989" s="104">
        <f>SUMIFS(HOLDS!K:K,HOLDS!C:C,B989)+SUMIFS(HOLDS!K:K,HOLDS!C:C,"CH.GR.MISET")</f>
        <v>0</v>
      </c>
      <c r="E989" t="s">
        <v>3</v>
      </c>
      <c r="F989" s="48">
        <f>VLOOKUP(B989,HOLDS!C:T,5,FALSE)</f>
        <v>150</v>
      </c>
      <c r="G989" s="104">
        <f>SUMIFS(HOLDS!K:K,HOLDS!C:C,B989)</f>
        <v>0</v>
      </c>
      <c r="H989" s="48">
        <f t="shared" ref="H989:H1048" si="69">F989*G989</f>
        <v>0</v>
      </c>
      <c r="I989" s="37">
        <f>INFO!$D$6</f>
        <v>0</v>
      </c>
      <c r="J989" s="37">
        <f>INFO!$D$7</f>
        <v>0</v>
      </c>
      <c r="K989" s="37">
        <f>INFO!$D$8</f>
        <v>0</v>
      </c>
      <c r="L989" s="37">
        <f>INFO!$D$9</f>
        <v>0</v>
      </c>
      <c r="M989" s="37">
        <f>INFO!$D$10</f>
        <v>0</v>
      </c>
      <c r="N989" s="37">
        <f>INFO!$D$11</f>
        <v>0</v>
      </c>
      <c r="O989" s="37">
        <f>INFO!$D$13</f>
        <v>0</v>
      </c>
      <c r="P989" s="37">
        <f>INFO!$D$14</f>
        <v>0</v>
      </c>
      <c r="Q989" s="37">
        <f>INFO!$D$15</f>
        <v>0</v>
      </c>
      <c r="R989" s="53">
        <f>INFO!$D$17</f>
        <v>0</v>
      </c>
      <c r="S989" s="37">
        <f>INFO!$D$18</f>
        <v>0</v>
      </c>
      <c r="T989" s="37">
        <f>INFO!$D$19</f>
        <v>0</v>
      </c>
      <c r="U989" s="37">
        <f>INFO!$D$22</f>
        <v>0</v>
      </c>
      <c r="V989" s="37">
        <f>INFO!$D$23</f>
        <v>0</v>
      </c>
      <c r="W989" s="37">
        <f>INFO!$D$24</f>
        <v>0</v>
      </c>
      <c r="X989" s="37">
        <f>INFO!$D$25</f>
        <v>0</v>
      </c>
      <c r="Y989" s="37">
        <f>INFO!$D$26</f>
        <v>0</v>
      </c>
      <c r="Z989" s="37">
        <f>INFO!$D$27</f>
        <v>0</v>
      </c>
      <c r="AA989" s="37">
        <f>INFO!$D$28</f>
        <v>0</v>
      </c>
      <c r="AB989" s="37">
        <f>INFO!$D$29</f>
        <v>0</v>
      </c>
      <c r="AC989" s="54">
        <f>INFO!$J$10</f>
        <v>3812.0250000000001</v>
      </c>
      <c r="AD989" s="37">
        <f>INFO!$J$9</f>
        <v>45.75</v>
      </c>
      <c r="AE989" s="37">
        <f>IF($G$988&gt;0,10*$G$988/D989,0)</f>
        <v>0</v>
      </c>
    </row>
    <row r="990" spans="1:31">
      <c r="A990" t="s">
        <v>119</v>
      </c>
      <c r="B990" t="s">
        <v>120</v>
      </c>
      <c r="C990" s="39">
        <v>10091</v>
      </c>
      <c r="D990" s="104">
        <f>SUMIFS(HOLDS!K:K,HOLDS!C:C,B990)+SUMIFS(HOLDS!K:K,HOLDS!C:C,"CH.GR.MISET")</f>
        <v>0</v>
      </c>
      <c r="E990" t="s">
        <v>3</v>
      </c>
      <c r="F990" s="48">
        <f>VLOOKUP(B990,HOLDS!C:T,5,FALSE)</f>
        <v>219</v>
      </c>
      <c r="G990" s="104">
        <f>SUMIFS(HOLDS!K:K,HOLDS!C:C,B990)</f>
        <v>0</v>
      </c>
      <c r="H990" s="48">
        <f t="shared" si="69"/>
        <v>0</v>
      </c>
      <c r="I990" s="37">
        <f>INFO!$D$6</f>
        <v>0</v>
      </c>
      <c r="J990" s="37">
        <f>INFO!$D$7</f>
        <v>0</v>
      </c>
      <c r="K990" s="37">
        <f>INFO!$D$8</f>
        <v>0</v>
      </c>
      <c r="L990" s="37">
        <f>INFO!$D$9</f>
        <v>0</v>
      </c>
      <c r="M990" s="37">
        <f>INFO!$D$10</f>
        <v>0</v>
      </c>
      <c r="N990" s="37">
        <f>INFO!$D$11</f>
        <v>0</v>
      </c>
      <c r="O990" s="37">
        <f>INFO!$D$13</f>
        <v>0</v>
      </c>
      <c r="P990" s="37">
        <f>INFO!$D$14</f>
        <v>0</v>
      </c>
      <c r="Q990" s="37">
        <f>INFO!$D$15</f>
        <v>0</v>
      </c>
      <c r="R990" s="53">
        <f>INFO!$D$17</f>
        <v>0</v>
      </c>
      <c r="S990" s="37">
        <f>INFO!$D$18</f>
        <v>0</v>
      </c>
      <c r="T990" s="37">
        <f>INFO!$D$19</f>
        <v>0</v>
      </c>
      <c r="U990" s="37">
        <f>INFO!$D$22</f>
        <v>0</v>
      </c>
      <c r="V990" s="37">
        <f>INFO!$D$23</f>
        <v>0</v>
      </c>
      <c r="W990" s="37">
        <f>INFO!$D$24</f>
        <v>0</v>
      </c>
      <c r="X990" s="37">
        <f>INFO!$D$25</f>
        <v>0</v>
      </c>
      <c r="Y990" s="37">
        <f>INFO!$D$26</f>
        <v>0</v>
      </c>
      <c r="Z990" s="37">
        <f>INFO!$D$27</f>
        <v>0</v>
      </c>
      <c r="AA990" s="37">
        <f>INFO!$D$28</f>
        <v>0</v>
      </c>
      <c r="AB990" s="37">
        <f>INFO!$D$29</f>
        <v>0</v>
      </c>
      <c r="AC990" s="54">
        <f>INFO!$J$10</f>
        <v>3812.0250000000001</v>
      </c>
      <c r="AD990" s="37">
        <f>INFO!$J$9</f>
        <v>45.75</v>
      </c>
      <c r="AE990" s="37">
        <f t="shared" ref="AE990:AE1018" si="70">IF($G$988&gt;0,10*$G$988/D990,0)</f>
        <v>0</v>
      </c>
    </row>
    <row r="991" spans="1:31">
      <c r="A991" t="s">
        <v>121</v>
      </c>
      <c r="B991" t="s">
        <v>122</v>
      </c>
      <c r="C991" s="39">
        <v>10091</v>
      </c>
      <c r="D991" s="104">
        <f>SUMIFS(HOLDS!K:K,HOLDS!C:C,B991)+SUMIFS(HOLDS!K:K,HOLDS!C:C,"CH.GR.MISET")</f>
        <v>0</v>
      </c>
      <c r="E991" t="s">
        <v>3</v>
      </c>
      <c r="F991" s="48">
        <f>VLOOKUP(B991,HOLDS!C:T,5,FALSE)</f>
        <v>229.5</v>
      </c>
      <c r="G991" s="104">
        <f>SUMIFS(HOLDS!K:K,HOLDS!C:C,B991)</f>
        <v>0</v>
      </c>
      <c r="H991" s="48">
        <f t="shared" si="69"/>
        <v>0</v>
      </c>
      <c r="I991" s="37">
        <f>INFO!$D$6</f>
        <v>0</v>
      </c>
      <c r="J991" s="37">
        <f>INFO!$D$7</f>
        <v>0</v>
      </c>
      <c r="K991" s="37">
        <f>INFO!$D$8</f>
        <v>0</v>
      </c>
      <c r="L991" s="37">
        <f>INFO!$D$9</f>
        <v>0</v>
      </c>
      <c r="M991" s="37">
        <f>INFO!$D$10</f>
        <v>0</v>
      </c>
      <c r="N991" s="37">
        <f>INFO!$D$11</f>
        <v>0</v>
      </c>
      <c r="O991" s="37">
        <f>INFO!$D$13</f>
        <v>0</v>
      </c>
      <c r="P991" s="37">
        <f>INFO!$D$14</f>
        <v>0</v>
      </c>
      <c r="Q991" s="37">
        <f>INFO!$D$15</f>
        <v>0</v>
      </c>
      <c r="R991" s="53">
        <f>INFO!$D$17</f>
        <v>0</v>
      </c>
      <c r="S991" s="37">
        <f>INFO!$D$18</f>
        <v>0</v>
      </c>
      <c r="T991" s="37">
        <f>INFO!$D$19</f>
        <v>0</v>
      </c>
      <c r="U991" s="37">
        <f>INFO!$D$22</f>
        <v>0</v>
      </c>
      <c r="V991" s="37">
        <f>INFO!$D$23</f>
        <v>0</v>
      </c>
      <c r="W991" s="37">
        <f>INFO!$D$24</f>
        <v>0</v>
      </c>
      <c r="X991" s="37">
        <f>INFO!$D$25</f>
        <v>0</v>
      </c>
      <c r="Y991" s="37">
        <f>INFO!$D$26</f>
        <v>0</v>
      </c>
      <c r="Z991" s="37">
        <f>INFO!$D$27</f>
        <v>0</v>
      </c>
      <c r="AA991" s="37">
        <f>INFO!$D$28</f>
        <v>0</v>
      </c>
      <c r="AB991" s="37">
        <f>INFO!$D$29</f>
        <v>0</v>
      </c>
      <c r="AC991" s="54">
        <f>INFO!$J$10</f>
        <v>3812.0250000000001</v>
      </c>
      <c r="AD991" s="37">
        <f>INFO!$J$9</f>
        <v>45.75</v>
      </c>
      <c r="AE991" s="37">
        <f t="shared" si="70"/>
        <v>0</v>
      </c>
    </row>
    <row r="992" spans="1:31">
      <c r="A992" t="s">
        <v>123</v>
      </c>
      <c r="B992" t="s">
        <v>124</v>
      </c>
      <c r="C992" s="39">
        <v>10091</v>
      </c>
      <c r="D992" s="104">
        <f>SUMIFS(HOLDS!K:K,HOLDS!C:C,B992)+SUMIFS(HOLDS!K:K,HOLDS!C:C,"CH.GR.MISET")</f>
        <v>0</v>
      </c>
      <c r="E992" t="s">
        <v>3</v>
      </c>
      <c r="F992" s="48">
        <f>VLOOKUP(B992,HOLDS!C:T,5,FALSE)</f>
        <v>151</v>
      </c>
      <c r="G992" s="104">
        <f>SUMIFS(HOLDS!K:K,HOLDS!C:C,B992)</f>
        <v>0</v>
      </c>
      <c r="H992" s="48">
        <f t="shared" si="69"/>
        <v>0</v>
      </c>
      <c r="I992" s="37">
        <f>INFO!$D$6</f>
        <v>0</v>
      </c>
      <c r="J992" s="37">
        <f>INFO!$D$7</f>
        <v>0</v>
      </c>
      <c r="K992" s="37">
        <f>INFO!$D$8</f>
        <v>0</v>
      </c>
      <c r="L992" s="37">
        <f>INFO!$D$9</f>
        <v>0</v>
      </c>
      <c r="M992" s="37">
        <f>INFO!$D$10</f>
        <v>0</v>
      </c>
      <c r="N992" s="37">
        <f>INFO!$D$11</f>
        <v>0</v>
      </c>
      <c r="O992" s="37">
        <f>INFO!$D$13</f>
        <v>0</v>
      </c>
      <c r="P992" s="37">
        <f>INFO!$D$14</f>
        <v>0</v>
      </c>
      <c r="Q992" s="37">
        <f>INFO!$D$15</f>
        <v>0</v>
      </c>
      <c r="R992" s="53">
        <f>INFO!$D$17</f>
        <v>0</v>
      </c>
      <c r="S992" s="37">
        <f>INFO!$D$18</f>
        <v>0</v>
      </c>
      <c r="T992" s="37">
        <f>INFO!$D$19</f>
        <v>0</v>
      </c>
      <c r="U992" s="37">
        <f>INFO!$D$22</f>
        <v>0</v>
      </c>
      <c r="V992" s="37">
        <f>INFO!$D$23</f>
        <v>0</v>
      </c>
      <c r="W992" s="37">
        <f>INFO!$D$24</f>
        <v>0</v>
      </c>
      <c r="X992" s="37">
        <f>INFO!$D$25</f>
        <v>0</v>
      </c>
      <c r="Y992" s="37">
        <f>INFO!$D$26</f>
        <v>0</v>
      </c>
      <c r="Z992" s="37">
        <f>INFO!$D$27</f>
        <v>0</v>
      </c>
      <c r="AA992" s="37">
        <f>INFO!$D$28</f>
        <v>0</v>
      </c>
      <c r="AB992" s="37">
        <f>INFO!$D$29</f>
        <v>0</v>
      </c>
      <c r="AC992" s="54">
        <f>INFO!$J$10</f>
        <v>3812.0250000000001</v>
      </c>
      <c r="AD992" s="37">
        <f>INFO!$J$9</f>
        <v>45.75</v>
      </c>
      <c r="AE992" s="37">
        <f t="shared" si="70"/>
        <v>0</v>
      </c>
    </row>
    <row r="993" spans="1:31">
      <c r="A993" t="s">
        <v>125</v>
      </c>
      <c r="B993" t="s">
        <v>126</v>
      </c>
      <c r="C993" s="39">
        <v>10091</v>
      </c>
      <c r="D993" s="104">
        <f>SUMIFS(HOLDS!K:K,HOLDS!C:C,B993)+SUMIFS(HOLDS!K:K,HOLDS!C:C,"CH.GR.MISET")</f>
        <v>0</v>
      </c>
      <c r="E993" t="s">
        <v>3</v>
      </c>
      <c r="F993" s="48">
        <f>VLOOKUP(B993,HOLDS!C:T,5,FALSE)</f>
        <v>210</v>
      </c>
      <c r="G993" s="104">
        <f>SUMIFS(HOLDS!K:K,HOLDS!C:C,B993)</f>
        <v>0</v>
      </c>
      <c r="H993" s="48">
        <f t="shared" si="69"/>
        <v>0</v>
      </c>
      <c r="I993" s="37">
        <f>INFO!$D$6</f>
        <v>0</v>
      </c>
      <c r="J993" s="37">
        <f>INFO!$D$7</f>
        <v>0</v>
      </c>
      <c r="K993" s="37">
        <f>INFO!$D$8</f>
        <v>0</v>
      </c>
      <c r="L993" s="37">
        <f>INFO!$D$9</f>
        <v>0</v>
      </c>
      <c r="M993" s="37">
        <f>INFO!$D$10</f>
        <v>0</v>
      </c>
      <c r="N993" s="37">
        <f>INFO!$D$11</f>
        <v>0</v>
      </c>
      <c r="O993" s="37">
        <f>INFO!$D$13</f>
        <v>0</v>
      </c>
      <c r="P993" s="37">
        <f>INFO!$D$14</f>
        <v>0</v>
      </c>
      <c r="Q993" s="37">
        <f>INFO!$D$15</f>
        <v>0</v>
      </c>
      <c r="R993" s="53">
        <f>INFO!$D$17</f>
        <v>0</v>
      </c>
      <c r="S993" s="37">
        <f>INFO!$D$18</f>
        <v>0</v>
      </c>
      <c r="T993" s="37">
        <f>INFO!$D$19</f>
        <v>0</v>
      </c>
      <c r="U993" s="37">
        <f>INFO!$D$22</f>
        <v>0</v>
      </c>
      <c r="V993" s="37">
        <f>INFO!$D$23</f>
        <v>0</v>
      </c>
      <c r="W993" s="37">
        <f>INFO!$D$24</f>
        <v>0</v>
      </c>
      <c r="X993" s="37">
        <f>INFO!$D$25</f>
        <v>0</v>
      </c>
      <c r="Y993" s="37">
        <f>INFO!$D$26</f>
        <v>0</v>
      </c>
      <c r="Z993" s="37">
        <f>INFO!$D$27</f>
        <v>0</v>
      </c>
      <c r="AA993" s="37">
        <f>INFO!$D$28</f>
        <v>0</v>
      </c>
      <c r="AB993" s="37">
        <f>INFO!$D$29</f>
        <v>0</v>
      </c>
      <c r="AC993" s="54">
        <f>INFO!$J$10</f>
        <v>3812.0250000000001</v>
      </c>
      <c r="AD993" s="37">
        <f>INFO!$J$9</f>
        <v>45.75</v>
      </c>
      <c r="AE993" s="37">
        <f t="shared" si="70"/>
        <v>0</v>
      </c>
    </row>
    <row r="994" spans="1:31">
      <c r="A994" t="s">
        <v>127</v>
      </c>
      <c r="B994" t="s">
        <v>128</v>
      </c>
      <c r="C994" s="39">
        <v>10091</v>
      </c>
      <c r="D994" s="104">
        <f>SUMIFS(HOLDS!K:K,HOLDS!C:C,B994)+SUMIFS(HOLDS!K:K,HOLDS!C:C,"CH.GR.MISET")</f>
        <v>0</v>
      </c>
      <c r="E994" t="s">
        <v>3</v>
      </c>
      <c r="F994" s="48">
        <f>VLOOKUP(B994,HOLDS!C:T,5,FALSE)</f>
        <v>215</v>
      </c>
      <c r="G994" s="104">
        <f>SUMIFS(HOLDS!K:K,HOLDS!C:C,B994)</f>
        <v>0</v>
      </c>
      <c r="H994" s="48">
        <f t="shared" si="69"/>
        <v>0</v>
      </c>
      <c r="I994" s="37">
        <f>INFO!$D$6</f>
        <v>0</v>
      </c>
      <c r="J994" s="37">
        <f>INFO!$D$7</f>
        <v>0</v>
      </c>
      <c r="K994" s="37">
        <f>INFO!$D$8</f>
        <v>0</v>
      </c>
      <c r="L994" s="37">
        <f>INFO!$D$9</f>
        <v>0</v>
      </c>
      <c r="M994" s="37">
        <f>INFO!$D$10</f>
        <v>0</v>
      </c>
      <c r="N994" s="37">
        <f>INFO!$D$11</f>
        <v>0</v>
      </c>
      <c r="O994" s="37">
        <f>INFO!$D$13</f>
        <v>0</v>
      </c>
      <c r="P994" s="37">
        <f>INFO!$D$14</f>
        <v>0</v>
      </c>
      <c r="Q994" s="37">
        <f>INFO!$D$15</f>
        <v>0</v>
      </c>
      <c r="R994" s="53">
        <f>INFO!$D$17</f>
        <v>0</v>
      </c>
      <c r="S994" s="37">
        <f>INFO!$D$18</f>
        <v>0</v>
      </c>
      <c r="T994" s="37">
        <f>INFO!$D$19</f>
        <v>0</v>
      </c>
      <c r="U994" s="37">
        <f>INFO!$D$22</f>
        <v>0</v>
      </c>
      <c r="V994" s="37">
        <f>INFO!$D$23</f>
        <v>0</v>
      </c>
      <c r="W994" s="37">
        <f>INFO!$D$24</f>
        <v>0</v>
      </c>
      <c r="X994" s="37">
        <f>INFO!$D$25</f>
        <v>0</v>
      </c>
      <c r="Y994" s="37">
        <f>INFO!$D$26</f>
        <v>0</v>
      </c>
      <c r="Z994" s="37">
        <f>INFO!$D$27</f>
        <v>0</v>
      </c>
      <c r="AA994" s="37">
        <f>INFO!$D$28</f>
        <v>0</v>
      </c>
      <c r="AB994" s="37">
        <f>INFO!$D$29</f>
        <v>0</v>
      </c>
      <c r="AC994" s="54">
        <f>INFO!$J$10</f>
        <v>3812.0250000000001</v>
      </c>
      <c r="AD994" s="37">
        <f>INFO!$J$9</f>
        <v>45.75</v>
      </c>
      <c r="AE994" s="37">
        <f t="shared" si="70"/>
        <v>0</v>
      </c>
    </row>
    <row r="995" spans="1:31">
      <c r="A995" t="s">
        <v>129</v>
      </c>
      <c r="B995" t="s">
        <v>130</v>
      </c>
      <c r="C995" s="39">
        <v>10091</v>
      </c>
      <c r="D995" s="104">
        <f>SUMIFS(HOLDS!K:K,HOLDS!C:C,B995)+SUMIFS(HOLDS!K:K,HOLDS!C:C,"CH.GR.MISET")</f>
        <v>0</v>
      </c>
      <c r="E995" t="s">
        <v>3</v>
      </c>
      <c r="F995" s="48">
        <f>VLOOKUP(B995,HOLDS!C:T,5,FALSE)</f>
        <v>159</v>
      </c>
      <c r="G995" s="104">
        <f>SUMIFS(HOLDS!K:K,HOLDS!C:C,B995)</f>
        <v>0</v>
      </c>
      <c r="H995" s="48">
        <f t="shared" si="69"/>
        <v>0</v>
      </c>
      <c r="I995" s="37">
        <f>INFO!$D$6</f>
        <v>0</v>
      </c>
      <c r="J995" s="37">
        <f>INFO!$D$7</f>
        <v>0</v>
      </c>
      <c r="K995" s="37">
        <f>INFO!$D$8</f>
        <v>0</v>
      </c>
      <c r="L995" s="37">
        <f>INFO!$D$9</f>
        <v>0</v>
      </c>
      <c r="M995" s="37">
        <f>INFO!$D$10</f>
        <v>0</v>
      </c>
      <c r="N995" s="37">
        <f>INFO!$D$11</f>
        <v>0</v>
      </c>
      <c r="O995" s="37">
        <f>INFO!$D$13</f>
        <v>0</v>
      </c>
      <c r="P995" s="37">
        <f>INFO!$D$14</f>
        <v>0</v>
      </c>
      <c r="Q995" s="37">
        <f>INFO!$D$15</f>
        <v>0</v>
      </c>
      <c r="R995" s="53">
        <f>INFO!$D$17</f>
        <v>0</v>
      </c>
      <c r="S995" s="37">
        <f>INFO!$D$18</f>
        <v>0</v>
      </c>
      <c r="T995" s="37">
        <f>INFO!$D$19</f>
        <v>0</v>
      </c>
      <c r="U995" s="37">
        <f>INFO!$D$22</f>
        <v>0</v>
      </c>
      <c r="V995" s="37">
        <f>INFO!$D$23</f>
        <v>0</v>
      </c>
      <c r="W995" s="37">
        <f>INFO!$D$24</f>
        <v>0</v>
      </c>
      <c r="X995" s="37">
        <f>INFO!$D$25</f>
        <v>0</v>
      </c>
      <c r="Y995" s="37">
        <f>INFO!$D$26</f>
        <v>0</v>
      </c>
      <c r="Z995" s="37">
        <f>INFO!$D$27</f>
        <v>0</v>
      </c>
      <c r="AA995" s="37">
        <f>INFO!$D$28</f>
        <v>0</v>
      </c>
      <c r="AB995" s="37">
        <f>INFO!$D$29</f>
        <v>0</v>
      </c>
      <c r="AC995" s="54">
        <f>INFO!$J$10</f>
        <v>3812.0250000000001</v>
      </c>
      <c r="AD995" s="37">
        <f>INFO!$J$9</f>
        <v>45.75</v>
      </c>
      <c r="AE995" s="37">
        <f t="shared" si="70"/>
        <v>0</v>
      </c>
    </row>
    <row r="996" spans="1:31">
      <c r="A996" t="s">
        <v>131</v>
      </c>
      <c r="B996" t="s">
        <v>132</v>
      </c>
      <c r="C996" s="39">
        <v>10091</v>
      </c>
      <c r="D996" s="104">
        <f>SUMIFS(HOLDS!K:K,HOLDS!C:C,B996)+SUMIFS(HOLDS!K:K,HOLDS!C:C,"CH.GR.MISET")</f>
        <v>0</v>
      </c>
      <c r="E996" t="s">
        <v>3</v>
      </c>
      <c r="F996" s="48">
        <f>VLOOKUP(B996,HOLDS!C:T,5,FALSE)</f>
        <v>126.5</v>
      </c>
      <c r="G996" s="104">
        <f>SUMIFS(HOLDS!K:K,HOLDS!C:C,B996)</f>
        <v>0</v>
      </c>
      <c r="H996" s="48">
        <f t="shared" si="69"/>
        <v>0</v>
      </c>
      <c r="I996" s="37">
        <f>INFO!$D$6</f>
        <v>0</v>
      </c>
      <c r="J996" s="37">
        <f>INFO!$D$7</f>
        <v>0</v>
      </c>
      <c r="K996" s="37">
        <f>INFO!$D$8</f>
        <v>0</v>
      </c>
      <c r="L996" s="37">
        <f>INFO!$D$9</f>
        <v>0</v>
      </c>
      <c r="M996" s="37">
        <f>INFO!$D$10</f>
        <v>0</v>
      </c>
      <c r="N996" s="37">
        <f>INFO!$D$11</f>
        <v>0</v>
      </c>
      <c r="O996" s="37">
        <f>INFO!$D$13</f>
        <v>0</v>
      </c>
      <c r="P996" s="37">
        <f>INFO!$D$14</f>
        <v>0</v>
      </c>
      <c r="Q996" s="37">
        <f>INFO!$D$15</f>
        <v>0</v>
      </c>
      <c r="R996" s="53">
        <f>INFO!$D$17</f>
        <v>0</v>
      </c>
      <c r="S996" s="37">
        <f>INFO!$D$18</f>
        <v>0</v>
      </c>
      <c r="T996" s="37">
        <f>INFO!$D$19</f>
        <v>0</v>
      </c>
      <c r="U996" s="37">
        <f>INFO!$D$22</f>
        <v>0</v>
      </c>
      <c r="V996" s="37">
        <f>INFO!$D$23</f>
        <v>0</v>
      </c>
      <c r="W996" s="37">
        <f>INFO!$D$24</f>
        <v>0</v>
      </c>
      <c r="X996" s="37">
        <f>INFO!$D$25</f>
        <v>0</v>
      </c>
      <c r="Y996" s="37">
        <f>INFO!$D$26</f>
        <v>0</v>
      </c>
      <c r="Z996" s="37">
        <f>INFO!$D$27</f>
        <v>0</v>
      </c>
      <c r="AA996" s="37">
        <f>INFO!$D$28</f>
        <v>0</v>
      </c>
      <c r="AB996" s="37">
        <f>INFO!$D$29</f>
        <v>0</v>
      </c>
      <c r="AC996" s="54">
        <f>INFO!$J$10</f>
        <v>3812.0250000000001</v>
      </c>
      <c r="AD996" s="37">
        <f>INFO!$J$9</f>
        <v>45.75</v>
      </c>
      <c r="AE996" s="37">
        <f t="shared" si="70"/>
        <v>0</v>
      </c>
    </row>
    <row r="997" spans="1:31">
      <c r="A997" t="s">
        <v>133</v>
      </c>
      <c r="B997" t="s">
        <v>134</v>
      </c>
      <c r="C997" s="39">
        <v>10091</v>
      </c>
      <c r="D997" s="104">
        <f>SUMIFS(HOLDS!K:K,HOLDS!C:C,B997)+SUMIFS(HOLDS!K:K,HOLDS!C:C,"CH.GR.MISET")</f>
        <v>0</v>
      </c>
      <c r="E997" t="s">
        <v>3</v>
      </c>
      <c r="F997" s="48">
        <f>VLOOKUP(B997,HOLDS!C:T,5,FALSE)</f>
        <v>124</v>
      </c>
      <c r="G997" s="104">
        <f>SUMIFS(HOLDS!K:K,HOLDS!C:C,B997)</f>
        <v>0</v>
      </c>
      <c r="H997" s="48">
        <f t="shared" si="69"/>
        <v>0</v>
      </c>
      <c r="I997" s="37">
        <f>INFO!$D$6</f>
        <v>0</v>
      </c>
      <c r="J997" s="37">
        <f>INFO!$D$7</f>
        <v>0</v>
      </c>
      <c r="K997" s="37">
        <f>INFO!$D$8</f>
        <v>0</v>
      </c>
      <c r="L997" s="37">
        <f>INFO!$D$9</f>
        <v>0</v>
      </c>
      <c r="M997" s="37">
        <f>INFO!$D$10</f>
        <v>0</v>
      </c>
      <c r="N997" s="37">
        <f>INFO!$D$11</f>
        <v>0</v>
      </c>
      <c r="O997" s="37">
        <f>INFO!$D$13</f>
        <v>0</v>
      </c>
      <c r="P997" s="37">
        <f>INFO!$D$14</f>
        <v>0</v>
      </c>
      <c r="Q997" s="37">
        <f>INFO!$D$15</f>
        <v>0</v>
      </c>
      <c r="R997" s="53">
        <f>INFO!$D$17</f>
        <v>0</v>
      </c>
      <c r="S997" s="37">
        <f>INFO!$D$18</f>
        <v>0</v>
      </c>
      <c r="T997" s="37">
        <f>INFO!$D$19</f>
        <v>0</v>
      </c>
      <c r="U997" s="37">
        <f>INFO!$D$22</f>
        <v>0</v>
      </c>
      <c r="V997" s="37">
        <f>INFO!$D$23</f>
        <v>0</v>
      </c>
      <c r="W997" s="37">
        <f>INFO!$D$24</f>
        <v>0</v>
      </c>
      <c r="X997" s="37">
        <f>INFO!$D$25</f>
        <v>0</v>
      </c>
      <c r="Y997" s="37">
        <f>INFO!$D$26</f>
        <v>0</v>
      </c>
      <c r="Z997" s="37">
        <f>INFO!$D$27</f>
        <v>0</v>
      </c>
      <c r="AA997" s="37">
        <f>INFO!$D$28</f>
        <v>0</v>
      </c>
      <c r="AB997" s="37">
        <f>INFO!$D$29</f>
        <v>0</v>
      </c>
      <c r="AC997" s="54">
        <f>INFO!$J$10</f>
        <v>3812.0250000000001</v>
      </c>
      <c r="AD997" s="37">
        <f>INFO!$J$9</f>
        <v>45.75</v>
      </c>
      <c r="AE997" s="37">
        <f t="shared" si="70"/>
        <v>0</v>
      </c>
    </row>
    <row r="998" spans="1:31">
      <c r="A998" t="s">
        <v>135</v>
      </c>
      <c r="B998" t="s">
        <v>136</v>
      </c>
      <c r="C998" s="39">
        <v>10091</v>
      </c>
      <c r="D998" s="104">
        <f>SUMIFS(HOLDS!K:K,HOLDS!C:C,B998)+SUMIFS(HOLDS!K:K,HOLDS!C:C,"CH.GR.MISET")</f>
        <v>0</v>
      </c>
      <c r="E998" t="s">
        <v>3</v>
      </c>
      <c r="F998" s="48">
        <f>VLOOKUP(B998,HOLDS!C:T,5,FALSE)</f>
        <v>157.5</v>
      </c>
      <c r="G998" s="104">
        <f>SUMIFS(HOLDS!K:K,HOLDS!C:C,B998)</f>
        <v>0</v>
      </c>
      <c r="H998" s="48">
        <f t="shared" si="69"/>
        <v>0</v>
      </c>
      <c r="I998" s="37">
        <f>INFO!$D$6</f>
        <v>0</v>
      </c>
      <c r="J998" s="37">
        <f>INFO!$D$7</f>
        <v>0</v>
      </c>
      <c r="K998" s="37">
        <f>INFO!$D$8</f>
        <v>0</v>
      </c>
      <c r="L998" s="37">
        <f>INFO!$D$9</f>
        <v>0</v>
      </c>
      <c r="M998" s="37">
        <f>INFO!$D$10</f>
        <v>0</v>
      </c>
      <c r="N998" s="37">
        <f>INFO!$D$11</f>
        <v>0</v>
      </c>
      <c r="O998" s="37">
        <f>INFO!$D$13</f>
        <v>0</v>
      </c>
      <c r="P998" s="37">
        <f>INFO!$D$14</f>
        <v>0</v>
      </c>
      <c r="Q998" s="37">
        <f>INFO!$D$15</f>
        <v>0</v>
      </c>
      <c r="R998" s="53">
        <f>INFO!$D$17</f>
        <v>0</v>
      </c>
      <c r="S998" s="37">
        <f>INFO!$D$18</f>
        <v>0</v>
      </c>
      <c r="T998" s="37">
        <f>INFO!$D$19</f>
        <v>0</v>
      </c>
      <c r="U998" s="37">
        <f>INFO!$D$22</f>
        <v>0</v>
      </c>
      <c r="V998" s="37">
        <f>INFO!$D$23</f>
        <v>0</v>
      </c>
      <c r="W998" s="37">
        <f>INFO!$D$24</f>
        <v>0</v>
      </c>
      <c r="X998" s="37">
        <f>INFO!$D$25</f>
        <v>0</v>
      </c>
      <c r="Y998" s="37">
        <f>INFO!$D$26</f>
        <v>0</v>
      </c>
      <c r="Z998" s="37">
        <f>INFO!$D$27</f>
        <v>0</v>
      </c>
      <c r="AA998" s="37">
        <f>INFO!$D$28</f>
        <v>0</v>
      </c>
      <c r="AB998" s="37">
        <f>INFO!$D$29</f>
        <v>0</v>
      </c>
      <c r="AC998" s="54">
        <f>INFO!$J$10</f>
        <v>3812.0250000000001</v>
      </c>
      <c r="AD998" s="37">
        <f>INFO!$J$9</f>
        <v>45.75</v>
      </c>
      <c r="AE998" s="37">
        <f t="shared" si="70"/>
        <v>0</v>
      </c>
    </row>
    <row r="999" spans="1:31">
      <c r="A999" t="s">
        <v>137</v>
      </c>
      <c r="B999" t="s">
        <v>138</v>
      </c>
      <c r="C999" s="39">
        <v>10091</v>
      </c>
      <c r="D999" s="104">
        <f>SUMIFS(HOLDS!K:K,HOLDS!C:C,B999)+SUMIFS(HOLDS!K:K,HOLDS!C:C,"CH.GR.MISET")</f>
        <v>0</v>
      </c>
      <c r="E999" t="s">
        <v>3</v>
      </c>
      <c r="F999" s="48">
        <f>VLOOKUP(B999,HOLDS!C:T,5,FALSE)</f>
        <v>159.5</v>
      </c>
      <c r="G999" s="104">
        <f>SUMIFS(HOLDS!K:K,HOLDS!C:C,B999)</f>
        <v>0</v>
      </c>
      <c r="H999" s="48">
        <f t="shared" si="69"/>
        <v>0</v>
      </c>
      <c r="I999" s="37">
        <f>INFO!$D$6</f>
        <v>0</v>
      </c>
      <c r="J999" s="37">
        <f>INFO!$D$7</f>
        <v>0</v>
      </c>
      <c r="K999" s="37">
        <f>INFO!$D$8</f>
        <v>0</v>
      </c>
      <c r="L999" s="37">
        <f>INFO!$D$9</f>
        <v>0</v>
      </c>
      <c r="M999" s="37">
        <f>INFO!$D$10</f>
        <v>0</v>
      </c>
      <c r="N999" s="37">
        <f>INFO!$D$11</f>
        <v>0</v>
      </c>
      <c r="O999" s="37">
        <f>INFO!$D$13</f>
        <v>0</v>
      </c>
      <c r="P999" s="37">
        <f>INFO!$D$14</f>
        <v>0</v>
      </c>
      <c r="Q999" s="37">
        <f>INFO!$D$15</f>
        <v>0</v>
      </c>
      <c r="R999" s="53">
        <f>INFO!$D$17</f>
        <v>0</v>
      </c>
      <c r="S999" s="37">
        <f>INFO!$D$18</f>
        <v>0</v>
      </c>
      <c r="T999" s="37">
        <f>INFO!$D$19</f>
        <v>0</v>
      </c>
      <c r="U999" s="37">
        <f>INFO!$D$22</f>
        <v>0</v>
      </c>
      <c r="V999" s="37">
        <f>INFO!$D$23</f>
        <v>0</v>
      </c>
      <c r="W999" s="37">
        <f>INFO!$D$24</f>
        <v>0</v>
      </c>
      <c r="X999" s="37">
        <f>INFO!$D$25</f>
        <v>0</v>
      </c>
      <c r="Y999" s="37">
        <f>INFO!$D$26</f>
        <v>0</v>
      </c>
      <c r="Z999" s="37">
        <f>INFO!$D$27</f>
        <v>0</v>
      </c>
      <c r="AA999" s="37">
        <f>INFO!$D$28</f>
        <v>0</v>
      </c>
      <c r="AB999" s="37">
        <f>INFO!$D$29</f>
        <v>0</v>
      </c>
      <c r="AC999" s="54">
        <f>INFO!$J$10</f>
        <v>3812.0250000000001</v>
      </c>
      <c r="AD999" s="37">
        <f>INFO!$J$9</f>
        <v>45.75</v>
      </c>
      <c r="AE999" s="37">
        <f t="shared" si="70"/>
        <v>0</v>
      </c>
    </row>
    <row r="1000" spans="1:31">
      <c r="A1000" t="s">
        <v>140</v>
      </c>
      <c r="B1000" t="s">
        <v>141</v>
      </c>
      <c r="C1000" s="39">
        <v>10091</v>
      </c>
      <c r="D1000" s="104">
        <f>SUMIFS(HOLDS!K:K,HOLDS!C:C,B1000)+SUMIFS(HOLDS!K:K,HOLDS!C:C,"CH.GR.MISET")</f>
        <v>0</v>
      </c>
      <c r="E1000" t="s">
        <v>3</v>
      </c>
      <c r="F1000" s="48">
        <f>VLOOKUP(B1000,HOLDS!C:T,5,FALSE)</f>
        <v>156</v>
      </c>
      <c r="G1000" s="104">
        <f>SUMIFS(HOLDS!K:K,HOLDS!C:C,B1000)</f>
        <v>0</v>
      </c>
      <c r="H1000" s="48">
        <f t="shared" si="69"/>
        <v>0</v>
      </c>
      <c r="I1000" s="37">
        <f>INFO!$D$6</f>
        <v>0</v>
      </c>
      <c r="J1000" s="37">
        <f>INFO!$D$7</f>
        <v>0</v>
      </c>
      <c r="K1000" s="37">
        <f>INFO!$D$8</f>
        <v>0</v>
      </c>
      <c r="L1000" s="37">
        <f>INFO!$D$9</f>
        <v>0</v>
      </c>
      <c r="M1000" s="37">
        <f>INFO!$D$10</f>
        <v>0</v>
      </c>
      <c r="N1000" s="37">
        <f>INFO!$D$11</f>
        <v>0</v>
      </c>
      <c r="O1000" s="37">
        <f>INFO!$D$13</f>
        <v>0</v>
      </c>
      <c r="P1000" s="37">
        <f>INFO!$D$14</f>
        <v>0</v>
      </c>
      <c r="Q1000" s="37">
        <f>INFO!$D$15</f>
        <v>0</v>
      </c>
      <c r="R1000" s="53">
        <f>INFO!$D$17</f>
        <v>0</v>
      </c>
      <c r="S1000" s="37">
        <f>INFO!$D$18</f>
        <v>0</v>
      </c>
      <c r="T1000" s="37">
        <f>INFO!$D$19</f>
        <v>0</v>
      </c>
      <c r="U1000" s="37">
        <f>INFO!$D$22</f>
        <v>0</v>
      </c>
      <c r="V1000" s="37">
        <f>INFO!$D$23</f>
        <v>0</v>
      </c>
      <c r="W1000" s="37">
        <f>INFO!$D$24</f>
        <v>0</v>
      </c>
      <c r="X1000" s="37">
        <f>INFO!$D$25</f>
        <v>0</v>
      </c>
      <c r="Y1000" s="37">
        <f>INFO!$D$26</f>
        <v>0</v>
      </c>
      <c r="Z1000" s="37">
        <f>INFO!$D$27</f>
        <v>0</v>
      </c>
      <c r="AA1000" s="37">
        <f>INFO!$D$28</f>
        <v>0</v>
      </c>
      <c r="AB1000" s="37">
        <f>INFO!$D$29</f>
        <v>0</v>
      </c>
      <c r="AC1000" s="54">
        <f>INFO!$J$10</f>
        <v>3812.0250000000001</v>
      </c>
      <c r="AD1000" s="37">
        <f>INFO!$J$9</f>
        <v>45.75</v>
      </c>
      <c r="AE1000" s="37">
        <f t="shared" si="70"/>
        <v>0</v>
      </c>
    </row>
    <row r="1001" spans="1:31">
      <c r="A1001" t="s">
        <v>142</v>
      </c>
      <c r="B1001" t="s">
        <v>143</v>
      </c>
      <c r="C1001" s="39">
        <v>10091</v>
      </c>
      <c r="D1001" s="104">
        <f>SUMIFS(HOLDS!K:K,HOLDS!C:C,B1001)+SUMIFS(HOLDS!K:K,HOLDS!C:C,"CH.GR.MISET")</f>
        <v>0</v>
      </c>
      <c r="E1001" t="s">
        <v>3</v>
      </c>
      <c r="F1001" s="48">
        <f>VLOOKUP(B1001,HOLDS!C:T,5,FALSE)</f>
        <v>189.5</v>
      </c>
      <c r="G1001" s="104">
        <f>SUMIFS(HOLDS!K:K,HOLDS!C:C,B1001)</f>
        <v>0</v>
      </c>
      <c r="H1001" s="48">
        <f t="shared" si="69"/>
        <v>0</v>
      </c>
      <c r="I1001" s="37">
        <f>INFO!$D$6</f>
        <v>0</v>
      </c>
      <c r="J1001" s="37">
        <f>INFO!$D$7</f>
        <v>0</v>
      </c>
      <c r="K1001" s="37">
        <f>INFO!$D$8</f>
        <v>0</v>
      </c>
      <c r="L1001" s="37">
        <f>INFO!$D$9</f>
        <v>0</v>
      </c>
      <c r="M1001" s="37">
        <f>INFO!$D$10</f>
        <v>0</v>
      </c>
      <c r="N1001" s="37">
        <f>INFO!$D$11</f>
        <v>0</v>
      </c>
      <c r="O1001" s="37">
        <f>INFO!$D$13</f>
        <v>0</v>
      </c>
      <c r="P1001" s="37">
        <f>INFO!$D$14</f>
        <v>0</v>
      </c>
      <c r="Q1001" s="37">
        <f>INFO!$D$15</f>
        <v>0</v>
      </c>
      <c r="R1001" s="53">
        <f>INFO!$D$17</f>
        <v>0</v>
      </c>
      <c r="S1001" s="37">
        <f>INFO!$D$18</f>
        <v>0</v>
      </c>
      <c r="T1001" s="37">
        <f>INFO!$D$19</f>
        <v>0</v>
      </c>
      <c r="U1001" s="37">
        <f>INFO!$D$22</f>
        <v>0</v>
      </c>
      <c r="V1001" s="37">
        <f>INFO!$D$23</f>
        <v>0</v>
      </c>
      <c r="W1001" s="37">
        <f>INFO!$D$24</f>
        <v>0</v>
      </c>
      <c r="X1001" s="37">
        <f>INFO!$D$25</f>
        <v>0</v>
      </c>
      <c r="Y1001" s="37">
        <f>INFO!$D$26</f>
        <v>0</v>
      </c>
      <c r="Z1001" s="37">
        <f>INFO!$D$27</f>
        <v>0</v>
      </c>
      <c r="AA1001" s="37">
        <f>INFO!$D$28</f>
        <v>0</v>
      </c>
      <c r="AB1001" s="37">
        <f>INFO!$D$29</f>
        <v>0</v>
      </c>
      <c r="AC1001" s="54">
        <f>INFO!$J$10</f>
        <v>3812.0250000000001</v>
      </c>
      <c r="AD1001" s="37">
        <f>INFO!$J$9</f>
        <v>45.75</v>
      </c>
      <c r="AE1001" s="37">
        <f t="shared" si="70"/>
        <v>0</v>
      </c>
    </row>
    <row r="1002" spans="1:31">
      <c r="A1002" t="s">
        <v>144</v>
      </c>
      <c r="B1002" t="s">
        <v>145</v>
      </c>
      <c r="C1002" s="39">
        <v>10091</v>
      </c>
      <c r="D1002" s="104">
        <f>SUMIFS(HOLDS!K:K,HOLDS!C:C,B1002)+SUMIFS(HOLDS!K:K,HOLDS!C:C,"CH.GR.MISET")</f>
        <v>0</v>
      </c>
      <c r="E1002" t="s">
        <v>3</v>
      </c>
      <c r="F1002" s="48">
        <f>VLOOKUP(B1002,HOLDS!C:T,5,FALSE)</f>
        <v>138</v>
      </c>
      <c r="G1002" s="104">
        <f>SUMIFS(HOLDS!K:K,HOLDS!C:C,B1002)</f>
        <v>0</v>
      </c>
      <c r="H1002" s="48">
        <f t="shared" si="69"/>
        <v>0</v>
      </c>
      <c r="I1002" s="37">
        <f>INFO!$D$6</f>
        <v>0</v>
      </c>
      <c r="J1002" s="37">
        <f>INFO!$D$7</f>
        <v>0</v>
      </c>
      <c r="K1002" s="37">
        <f>INFO!$D$8</f>
        <v>0</v>
      </c>
      <c r="L1002" s="37">
        <f>INFO!$D$9</f>
        <v>0</v>
      </c>
      <c r="M1002" s="37">
        <f>INFO!$D$10</f>
        <v>0</v>
      </c>
      <c r="N1002" s="37">
        <f>INFO!$D$11</f>
        <v>0</v>
      </c>
      <c r="O1002" s="37">
        <f>INFO!$D$13</f>
        <v>0</v>
      </c>
      <c r="P1002" s="37">
        <f>INFO!$D$14</f>
        <v>0</v>
      </c>
      <c r="Q1002" s="37">
        <f>INFO!$D$15</f>
        <v>0</v>
      </c>
      <c r="R1002" s="53">
        <f>INFO!$D$17</f>
        <v>0</v>
      </c>
      <c r="S1002" s="37">
        <f>INFO!$D$18</f>
        <v>0</v>
      </c>
      <c r="T1002" s="37">
        <f>INFO!$D$19</f>
        <v>0</v>
      </c>
      <c r="U1002" s="37">
        <f>INFO!$D$22</f>
        <v>0</v>
      </c>
      <c r="V1002" s="37">
        <f>INFO!$D$23</f>
        <v>0</v>
      </c>
      <c r="W1002" s="37">
        <f>INFO!$D$24</f>
        <v>0</v>
      </c>
      <c r="X1002" s="37">
        <f>INFO!$D$25</f>
        <v>0</v>
      </c>
      <c r="Y1002" s="37">
        <f>INFO!$D$26</f>
        <v>0</v>
      </c>
      <c r="Z1002" s="37">
        <f>INFO!$D$27</f>
        <v>0</v>
      </c>
      <c r="AA1002" s="37">
        <f>INFO!$D$28</f>
        <v>0</v>
      </c>
      <c r="AB1002" s="37">
        <f>INFO!$D$29</f>
        <v>0</v>
      </c>
      <c r="AC1002" s="54">
        <f>INFO!$J$10</f>
        <v>3812.0250000000001</v>
      </c>
      <c r="AD1002" s="37">
        <f>INFO!$J$9</f>
        <v>45.75</v>
      </c>
      <c r="AE1002" s="37">
        <f t="shared" si="70"/>
        <v>0</v>
      </c>
    </row>
    <row r="1003" spans="1:31">
      <c r="A1003" t="s">
        <v>146</v>
      </c>
      <c r="B1003" t="s">
        <v>147</v>
      </c>
      <c r="C1003" s="39">
        <v>10091</v>
      </c>
      <c r="D1003" s="104">
        <f>SUMIFS(HOLDS!K:K,HOLDS!C:C,B1003)+SUMIFS(HOLDS!K:K,HOLDS!C:C,"CH.GR.MISET")</f>
        <v>0</v>
      </c>
      <c r="E1003" t="s">
        <v>3</v>
      </c>
      <c r="F1003" s="48">
        <f>VLOOKUP(B1003,HOLDS!C:T,5,FALSE)</f>
        <v>131.5</v>
      </c>
      <c r="G1003" s="104">
        <f>SUMIFS(HOLDS!K:K,HOLDS!C:C,B1003)</f>
        <v>0</v>
      </c>
      <c r="H1003" s="48">
        <f t="shared" si="69"/>
        <v>0</v>
      </c>
      <c r="I1003" s="37">
        <f>INFO!$D$6</f>
        <v>0</v>
      </c>
      <c r="J1003" s="37">
        <f>INFO!$D$7</f>
        <v>0</v>
      </c>
      <c r="K1003" s="37">
        <f>INFO!$D$8</f>
        <v>0</v>
      </c>
      <c r="L1003" s="37">
        <f>INFO!$D$9</f>
        <v>0</v>
      </c>
      <c r="M1003" s="37">
        <f>INFO!$D$10</f>
        <v>0</v>
      </c>
      <c r="N1003" s="37">
        <f>INFO!$D$11</f>
        <v>0</v>
      </c>
      <c r="O1003" s="37">
        <f>INFO!$D$13</f>
        <v>0</v>
      </c>
      <c r="P1003" s="37">
        <f>INFO!$D$14</f>
        <v>0</v>
      </c>
      <c r="Q1003" s="37">
        <f>INFO!$D$15</f>
        <v>0</v>
      </c>
      <c r="R1003" s="53">
        <f>INFO!$D$17</f>
        <v>0</v>
      </c>
      <c r="S1003" s="37">
        <f>INFO!$D$18</f>
        <v>0</v>
      </c>
      <c r="T1003" s="37">
        <f>INFO!$D$19</f>
        <v>0</v>
      </c>
      <c r="U1003" s="37">
        <f>INFO!$D$22</f>
        <v>0</v>
      </c>
      <c r="V1003" s="37">
        <f>INFO!$D$23</f>
        <v>0</v>
      </c>
      <c r="W1003" s="37">
        <f>INFO!$D$24</f>
        <v>0</v>
      </c>
      <c r="X1003" s="37">
        <f>INFO!$D$25</f>
        <v>0</v>
      </c>
      <c r="Y1003" s="37">
        <f>INFO!$D$26</f>
        <v>0</v>
      </c>
      <c r="Z1003" s="37">
        <f>INFO!$D$27</f>
        <v>0</v>
      </c>
      <c r="AA1003" s="37">
        <f>INFO!$D$28</f>
        <v>0</v>
      </c>
      <c r="AB1003" s="37">
        <f>INFO!$D$29</f>
        <v>0</v>
      </c>
      <c r="AC1003" s="54">
        <f>INFO!$J$10</f>
        <v>3812.0250000000001</v>
      </c>
      <c r="AD1003" s="37">
        <f>INFO!$J$9</f>
        <v>45.75</v>
      </c>
      <c r="AE1003" s="37">
        <f t="shared" si="70"/>
        <v>0</v>
      </c>
    </row>
    <row r="1004" spans="1:31">
      <c r="A1004" t="s">
        <v>148</v>
      </c>
      <c r="B1004" t="s">
        <v>149</v>
      </c>
      <c r="C1004" s="39">
        <v>10091</v>
      </c>
      <c r="D1004" s="104">
        <f>SUMIFS(HOLDS!K:K,HOLDS!C:C,B1004)+SUMIFS(HOLDS!K:K,HOLDS!C:C,"CH.GR.MISET")</f>
        <v>0</v>
      </c>
      <c r="E1004" t="s">
        <v>3</v>
      </c>
      <c r="F1004" s="48">
        <f>VLOOKUP(B1004,HOLDS!C:T,5,FALSE)</f>
        <v>139.5</v>
      </c>
      <c r="G1004" s="104">
        <f>SUMIFS(HOLDS!K:K,HOLDS!C:C,B1004)</f>
        <v>0</v>
      </c>
      <c r="H1004" s="48">
        <f t="shared" si="69"/>
        <v>0</v>
      </c>
      <c r="I1004" s="37">
        <f>INFO!$D$6</f>
        <v>0</v>
      </c>
      <c r="J1004" s="37">
        <f>INFO!$D$7</f>
        <v>0</v>
      </c>
      <c r="K1004" s="37">
        <f>INFO!$D$8</f>
        <v>0</v>
      </c>
      <c r="L1004" s="37">
        <f>INFO!$D$9</f>
        <v>0</v>
      </c>
      <c r="M1004" s="37">
        <f>INFO!$D$10</f>
        <v>0</v>
      </c>
      <c r="N1004" s="37">
        <f>INFO!$D$11</f>
        <v>0</v>
      </c>
      <c r="O1004" s="37">
        <f>INFO!$D$13</f>
        <v>0</v>
      </c>
      <c r="P1004" s="37">
        <f>INFO!$D$14</f>
        <v>0</v>
      </c>
      <c r="Q1004" s="37">
        <f>INFO!$D$15</f>
        <v>0</v>
      </c>
      <c r="R1004" s="53">
        <f>INFO!$D$17</f>
        <v>0</v>
      </c>
      <c r="S1004" s="37">
        <f>INFO!$D$18</f>
        <v>0</v>
      </c>
      <c r="T1004" s="37">
        <f>INFO!$D$19</f>
        <v>0</v>
      </c>
      <c r="U1004" s="37">
        <f>INFO!$D$22</f>
        <v>0</v>
      </c>
      <c r="V1004" s="37">
        <f>INFO!$D$23</f>
        <v>0</v>
      </c>
      <c r="W1004" s="37">
        <f>INFO!$D$24</f>
        <v>0</v>
      </c>
      <c r="X1004" s="37">
        <f>INFO!$D$25</f>
        <v>0</v>
      </c>
      <c r="Y1004" s="37">
        <f>INFO!$D$26</f>
        <v>0</v>
      </c>
      <c r="Z1004" s="37">
        <f>INFO!$D$27</f>
        <v>0</v>
      </c>
      <c r="AA1004" s="37">
        <f>INFO!$D$28</f>
        <v>0</v>
      </c>
      <c r="AB1004" s="37">
        <f>INFO!$D$29</f>
        <v>0</v>
      </c>
      <c r="AC1004" s="54">
        <f>INFO!$J$10</f>
        <v>3812.0250000000001</v>
      </c>
      <c r="AD1004" s="37">
        <f>INFO!$J$9</f>
        <v>45.75</v>
      </c>
      <c r="AE1004" s="37">
        <f t="shared" si="70"/>
        <v>0</v>
      </c>
    </row>
    <row r="1005" spans="1:31">
      <c r="A1005" t="s">
        <v>150</v>
      </c>
      <c r="B1005" t="s">
        <v>151</v>
      </c>
      <c r="C1005" s="39">
        <v>10091</v>
      </c>
      <c r="D1005" s="104">
        <f>SUMIFS(HOLDS!K:K,HOLDS!C:C,B1005)+SUMIFS(HOLDS!K:K,HOLDS!C:C,"CH.GR.MISET")</f>
        <v>0</v>
      </c>
      <c r="E1005" t="s">
        <v>3</v>
      </c>
      <c r="F1005" s="48">
        <f>VLOOKUP(B1005,HOLDS!C:T,5,FALSE)</f>
        <v>156.5</v>
      </c>
      <c r="G1005" s="104">
        <f>SUMIFS(HOLDS!K:K,HOLDS!C:C,B1005)</f>
        <v>0</v>
      </c>
      <c r="H1005" s="48">
        <f t="shared" si="69"/>
        <v>0</v>
      </c>
      <c r="I1005" s="37">
        <f>INFO!$D$6</f>
        <v>0</v>
      </c>
      <c r="J1005" s="37">
        <f>INFO!$D$7</f>
        <v>0</v>
      </c>
      <c r="K1005" s="37">
        <f>INFO!$D$8</f>
        <v>0</v>
      </c>
      <c r="L1005" s="37">
        <f>INFO!$D$9</f>
        <v>0</v>
      </c>
      <c r="M1005" s="37">
        <f>INFO!$D$10</f>
        <v>0</v>
      </c>
      <c r="N1005" s="37">
        <f>INFO!$D$11</f>
        <v>0</v>
      </c>
      <c r="O1005" s="37">
        <f>INFO!$D$13</f>
        <v>0</v>
      </c>
      <c r="P1005" s="37">
        <f>INFO!$D$14</f>
        <v>0</v>
      </c>
      <c r="Q1005" s="37">
        <f>INFO!$D$15</f>
        <v>0</v>
      </c>
      <c r="R1005" s="53">
        <f>INFO!$D$17</f>
        <v>0</v>
      </c>
      <c r="S1005" s="37">
        <f>INFO!$D$18</f>
        <v>0</v>
      </c>
      <c r="T1005" s="37">
        <f>INFO!$D$19</f>
        <v>0</v>
      </c>
      <c r="U1005" s="37">
        <f>INFO!$D$22</f>
        <v>0</v>
      </c>
      <c r="V1005" s="37">
        <f>INFO!$D$23</f>
        <v>0</v>
      </c>
      <c r="W1005" s="37">
        <f>INFO!$D$24</f>
        <v>0</v>
      </c>
      <c r="X1005" s="37">
        <f>INFO!$D$25</f>
        <v>0</v>
      </c>
      <c r="Y1005" s="37">
        <f>INFO!$D$26</f>
        <v>0</v>
      </c>
      <c r="Z1005" s="37">
        <f>INFO!$D$27</f>
        <v>0</v>
      </c>
      <c r="AA1005" s="37">
        <f>INFO!$D$28</f>
        <v>0</v>
      </c>
      <c r="AB1005" s="37">
        <f>INFO!$D$29</f>
        <v>0</v>
      </c>
      <c r="AC1005" s="54">
        <f>INFO!$J$10</f>
        <v>3812.0250000000001</v>
      </c>
      <c r="AD1005" s="37">
        <f>INFO!$J$9</f>
        <v>45.75</v>
      </c>
      <c r="AE1005" s="37">
        <f t="shared" si="70"/>
        <v>0</v>
      </c>
    </row>
    <row r="1006" spans="1:31">
      <c r="A1006" t="s">
        <v>152</v>
      </c>
      <c r="B1006" t="s">
        <v>153</v>
      </c>
      <c r="C1006" s="39">
        <v>10091</v>
      </c>
      <c r="D1006" s="104">
        <f>SUMIFS(HOLDS!K:K,HOLDS!C:C,B1006)+SUMIFS(HOLDS!K:K,HOLDS!C:C,"CH.GR.MISET")</f>
        <v>0</v>
      </c>
      <c r="E1006" t="s">
        <v>3</v>
      </c>
      <c r="F1006" s="48">
        <f>VLOOKUP(B1006,HOLDS!C:T,5,FALSE)</f>
        <v>151</v>
      </c>
      <c r="G1006" s="104">
        <f>SUMIFS(HOLDS!K:K,HOLDS!C:C,B1006)</f>
        <v>0</v>
      </c>
      <c r="H1006" s="48">
        <f t="shared" si="69"/>
        <v>0</v>
      </c>
      <c r="I1006" s="37">
        <f>INFO!$D$6</f>
        <v>0</v>
      </c>
      <c r="J1006" s="37">
        <f>INFO!$D$7</f>
        <v>0</v>
      </c>
      <c r="K1006" s="37">
        <f>INFO!$D$8</f>
        <v>0</v>
      </c>
      <c r="L1006" s="37">
        <f>INFO!$D$9</f>
        <v>0</v>
      </c>
      <c r="M1006" s="37">
        <f>INFO!$D$10</f>
        <v>0</v>
      </c>
      <c r="N1006" s="37">
        <f>INFO!$D$11</f>
        <v>0</v>
      </c>
      <c r="O1006" s="37">
        <f>INFO!$D$13</f>
        <v>0</v>
      </c>
      <c r="P1006" s="37">
        <f>INFO!$D$14</f>
        <v>0</v>
      </c>
      <c r="Q1006" s="37">
        <f>INFO!$D$15</f>
        <v>0</v>
      </c>
      <c r="R1006" s="53">
        <f>INFO!$D$17</f>
        <v>0</v>
      </c>
      <c r="S1006" s="37">
        <f>INFO!$D$18</f>
        <v>0</v>
      </c>
      <c r="T1006" s="37">
        <f>INFO!$D$19</f>
        <v>0</v>
      </c>
      <c r="U1006" s="37">
        <f>INFO!$D$22</f>
        <v>0</v>
      </c>
      <c r="V1006" s="37">
        <f>INFO!$D$23</f>
        <v>0</v>
      </c>
      <c r="W1006" s="37">
        <f>INFO!$D$24</f>
        <v>0</v>
      </c>
      <c r="X1006" s="37">
        <f>INFO!$D$25</f>
        <v>0</v>
      </c>
      <c r="Y1006" s="37">
        <f>INFO!$D$26</f>
        <v>0</v>
      </c>
      <c r="Z1006" s="37">
        <f>INFO!$D$27</f>
        <v>0</v>
      </c>
      <c r="AA1006" s="37">
        <f>INFO!$D$28</f>
        <v>0</v>
      </c>
      <c r="AB1006" s="37">
        <f>INFO!$D$29</f>
        <v>0</v>
      </c>
      <c r="AC1006" s="54">
        <f>INFO!$J$10</f>
        <v>3812.0250000000001</v>
      </c>
      <c r="AD1006" s="37">
        <f>INFO!$J$9</f>
        <v>45.75</v>
      </c>
      <c r="AE1006" s="37">
        <f t="shared" si="70"/>
        <v>0</v>
      </c>
    </row>
    <row r="1007" spans="1:31">
      <c r="A1007" t="s">
        <v>154</v>
      </c>
      <c r="B1007" t="s">
        <v>155</v>
      </c>
      <c r="C1007" s="39">
        <v>10091</v>
      </c>
      <c r="D1007" s="104">
        <f>SUMIFS(HOLDS!K:K,HOLDS!C:C,B1007)+SUMIFS(HOLDS!K:K,HOLDS!C:C,"CH.GR.MISET")</f>
        <v>0</v>
      </c>
      <c r="E1007" t="s">
        <v>3</v>
      </c>
      <c r="F1007" s="48">
        <f>VLOOKUP(B1007,HOLDS!C:T,5,FALSE)</f>
        <v>162.5</v>
      </c>
      <c r="G1007" s="104">
        <f>SUMIFS(HOLDS!K:K,HOLDS!C:C,B1007)</f>
        <v>0</v>
      </c>
      <c r="H1007" s="48">
        <f t="shared" si="69"/>
        <v>0</v>
      </c>
      <c r="I1007" s="37">
        <f>INFO!$D$6</f>
        <v>0</v>
      </c>
      <c r="J1007" s="37">
        <f>INFO!$D$7</f>
        <v>0</v>
      </c>
      <c r="K1007" s="37">
        <f>INFO!$D$8</f>
        <v>0</v>
      </c>
      <c r="L1007" s="37">
        <f>INFO!$D$9</f>
        <v>0</v>
      </c>
      <c r="M1007" s="37">
        <f>INFO!$D$10</f>
        <v>0</v>
      </c>
      <c r="N1007" s="37">
        <f>INFO!$D$11</f>
        <v>0</v>
      </c>
      <c r="O1007" s="37">
        <f>INFO!$D$13</f>
        <v>0</v>
      </c>
      <c r="P1007" s="37">
        <f>INFO!$D$14</f>
        <v>0</v>
      </c>
      <c r="Q1007" s="37">
        <f>INFO!$D$15</f>
        <v>0</v>
      </c>
      <c r="R1007" s="53">
        <f>INFO!$D$17</f>
        <v>0</v>
      </c>
      <c r="S1007" s="37">
        <f>INFO!$D$18</f>
        <v>0</v>
      </c>
      <c r="T1007" s="37">
        <f>INFO!$D$19</f>
        <v>0</v>
      </c>
      <c r="U1007" s="37">
        <f>INFO!$D$22</f>
        <v>0</v>
      </c>
      <c r="V1007" s="37">
        <f>INFO!$D$23</f>
        <v>0</v>
      </c>
      <c r="W1007" s="37">
        <f>INFO!$D$24</f>
        <v>0</v>
      </c>
      <c r="X1007" s="37">
        <f>INFO!$D$25</f>
        <v>0</v>
      </c>
      <c r="Y1007" s="37">
        <f>INFO!$D$26</f>
        <v>0</v>
      </c>
      <c r="Z1007" s="37">
        <f>INFO!$D$27</f>
        <v>0</v>
      </c>
      <c r="AA1007" s="37">
        <f>INFO!$D$28</f>
        <v>0</v>
      </c>
      <c r="AB1007" s="37">
        <f>INFO!$D$29</f>
        <v>0</v>
      </c>
      <c r="AC1007" s="54">
        <f>INFO!$J$10</f>
        <v>3812.0250000000001</v>
      </c>
      <c r="AD1007" s="37">
        <f>INFO!$J$9</f>
        <v>45.75</v>
      </c>
      <c r="AE1007" s="37">
        <f t="shared" si="70"/>
        <v>0</v>
      </c>
    </row>
    <row r="1008" spans="1:31">
      <c r="A1008" t="s">
        <v>156</v>
      </c>
      <c r="B1008" t="s">
        <v>157</v>
      </c>
      <c r="C1008" s="39">
        <v>10091</v>
      </c>
      <c r="D1008" s="104">
        <f>SUMIFS(HOLDS!K:K,HOLDS!C:C,B1008)+SUMIFS(HOLDS!K:K,HOLDS!C:C,"CH.GR.MISET")</f>
        <v>0</v>
      </c>
      <c r="E1008" t="s">
        <v>3</v>
      </c>
      <c r="F1008" s="48">
        <f>VLOOKUP(B1008,HOLDS!C:T,5,FALSE)</f>
        <v>139.5</v>
      </c>
      <c r="G1008" s="104">
        <f>SUMIFS(HOLDS!K:K,HOLDS!C:C,B1008)</f>
        <v>0</v>
      </c>
      <c r="H1008" s="48">
        <f t="shared" si="69"/>
        <v>0</v>
      </c>
      <c r="I1008" s="37">
        <f>INFO!$D$6</f>
        <v>0</v>
      </c>
      <c r="J1008" s="37">
        <f>INFO!$D$7</f>
        <v>0</v>
      </c>
      <c r="K1008" s="37">
        <f>INFO!$D$8</f>
        <v>0</v>
      </c>
      <c r="L1008" s="37">
        <f>INFO!$D$9</f>
        <v>0</v>
      </c>
      <c r="M1008" s="37">
        <f>INFO!$D$10</f>
        <v>0</v>
      </c>
      <c r="N1008" s="37">
        <f>INFO!$D$11</f>
        <v>0</v>
      </c>
      <c r="O1008" s="37">
        <f>INFO!$D$13</f>
        <v>0</v>
      </c>
      <c r="P1008" s="37">
        <f>INFO!$D$14</f>
        <v>0</v>
      </c>
      <c r="Q1008" s="37">
        <f>INFO!$D$15</f>
        <v>0</v>
      </c>
      <c r="R1008" s="53">
        <f>INFO!$D$17</f>
        <v>0</v>
      </c>
      <c r="S1008" s="37">
        <f>INFO!$D$18</f>
        <v>0</v>
      </c>
      <c r="T1008" s="37">
        <f>INFO!$D$19</f>
        <v>0</v>
      </c>
      <c r="U1008" s="37">
        <f>INFO!$D$22</f>
        <v>0</v>
      </c>
      <c r="V1008" s="37">
        <f>INFO!$D$23</f>
        <v>0</v>
      </c>
      <c r="W1008" s="37">
        <f>INFO!$D$24</f>
        <v>0</v>
      </c>
      <c r="X1008" s="37">
        <f>INFO!$D$25</f>
        <v>0</v>
      </c>
      <c r="Y1008" s="37">
        <f>INFO!$D$26</f>
        <v>0</v>
      </c>
      <c r="Z1008" s="37">
        <f>INFO!$D$27</f>
        <v>0</v>
      </c>
      <c r="AA1008" s="37">
        <f>INFO!$D$28</f>
        <v>0</v>
      </c>
      <c r="AB1008" s="37">
        <f>INFO!$D$29</f>
        <v>0</v>
      </c>
      <c r="AC1008" s="54">
        <f>INFO!$J$10</f>
        <v>3812.0250000000001</v>
      </c>
      <c r="AD1008" s="37">
        <f>INFO!$J$9</f>
        <v>45.75</v>
      </c>
      <c r="AE1008" s="37">
        <f t="shared" si="70"/>
        <v>0</v>
      </c>
    </row>
    <row r="1009" spans="1:31">
      <c r="A1009" t="s">
        <v>159</v>
      </c>
      <c r="B1009" t="s">
        <v>160</v>
      </c>
      <c r="C1009" s="39">
        <v>10091</v>
      </c>
      <c r="D1009" s="104">
        <f>SUMIFS(HOLDS!K:K,HOLDS!C:C,B1009)+SUMIFS(HOLDS!K:K,HOLDS!C:C,"CH.GR.MISET")</f>
        <v>0</v>
      </c>
      <c r="E1009" t="s">
        <v>3</v>
      </c>
      <c r="F1009" s="48">
        <f>VLOOKUP(B1009,HOLDS!C:T,5,FALSE)</f>
        <v>227.5</v>
      </c>
      <c r="G1009" s="104">
        <f>SUMIFS(HOLDS!K:K,HOLDS!C:C,B1009)</f>
        <v>0</v>
      </c>
      <c r="H1009" s="48">
        <f t="shared" si="69"/>
        <v>0</v>
      </c>
      <c r="I1009" s="37">
        <f>INFO!$D$6</f>
        <v>0</v>
      </c>
      <c r="J1009" s="37">
        <f>INFO!$D$7</f>
        <v>0</v>
      </c>
      <c r="K1009" s="37">
        <f>INFO!$D$8</f>
        <v>0</v>
      </c>
      <c r="L1009" s="37">
        <f>INFO!$D$9</f>
        <v>0</v>
      </c>
      <c r="M1009" s="37">
        <f>INFO!$D$10</f>
        <v>0</v>
      </c>
      <c r="N1009" s="37">
        <f>INFO!$D$11</f>
        <v>0</v>
      </c>
      <c r="O1009" s="37">
        <f>INFO!$D$13</f>
        <v>0</v>
      </c>
      <c r="P1009" s="37">
        <f>INFO!$D$14</f>
        <v>0</v>
      </c>
      <c r="Q1009" s="37">
        <f>INFO!$D$15</f>
        <v>0</v>
      </c>
      <c r="R1009" s="53">
        <f>INFO!$D$17</f>
        <v>0</v>
      </c>
      <c r="S1009" s="37">
        <f>INFO!$D$18</f>
        <v>0</v>
      </c>
      <c r="T1009" s="37">
        <f>INFO!$D$19</f>
        <v>0</v>
      </c>
      <c r="U1009" s="37">
        <f>INFO!$D$22</f>
        <v>0</v>
      </c>
      <c r="V1009" s="37">
        <f>INFO!$D$23</f>
        <v>0</v>
      </c>
      <c r="W1009" s="37">
        <f>INFO!$D$24</f>
        <v>0</v>
      </c>
      <c r="X1009" s="37">
        <f>INFO!$D$25</f>
        <v>0</v>
      </c>
      <c r="Y1009" s="37">
        <f>INFO!$D$26</f>
        <v>0</v>
      </c>
      <c r="Z1009" s="37">
        <f>INFO!$D$27</f>
        <v>0</v>
      </c>
      <c r="AA1009" s="37">
        <f>INFO!$D$28</f>
        <v>0</v>
      </c>
      <c r="AB1009" s="37">
        <f>INFO!$D$29</f>
        <v>0</v>
      </c>
      <c r="AC1009" s="54">
        <f>INFO!$J$10</f>
        <v>3812.0250000000001</v>
      </c>
      <c r="AD1009" s="37">
        <f>INFO!$J$9</f>
        <v>45.75</v>
      </c>
      <c r="AE1009" s="37">
        <f t="shared" si="70"/>
        <v>0</v>
      </c>
    </row>
    <row r="1010" spans="1:31">
      <c r="A1010" t="s">
        <v>161</v>
      </c>
      <c r="B1010" t="s">
        <v>162</v>
      </c>
      <c r="C1010" s="39">
        <v>10091</v>
      </c>
      <c r="D1010" s="104">
        <f>SUMIFS(HOLDS!K:K,HOLDS!C:C,B1010)+SUMIFS(HOLDS!K:K,HOLDS!C:C,"CH.GR.MISET")</f>
        <v>0</v>
      </c>
      <c r="E1010" t="s">
        <v>3</v>
      </c>
      <c r="F1010" s="48">
        <f>VLOOKUP(B1010,HOLDS!C:T,5,FALSE)</f>
        <v>156</v>
      </c>
      <c r="G1010" s="104">
        <f>SUMIFS(HOLDS!K:K,HOLDS!C:C,B1010)</f>
        <v>0</v>
      </c>
      <c r="H1010" s="48">
        <f t="shared" si="69"/>
        <v>0</v>
      </c>
      <c r="I1010" s="37">
        <f>INFO!$D$6</f>
        <v>0</v>
      </c>
      <c r="J1010" s="37">
        <f>INFO!$D$7</f>
        <v>0</v>
      </c>
      <c r="K1010" s="37">
        <f>INFO!$D$8</f>
        <v>0</v>
      </c>
      <c r="L1010" s="37">
        <f>INFO!$D$9</f>
        <v>0</v>
      </c>
      <c r="M1010" s="37">
        <f>INFO!$D$10</f>
        <v>0</v>
      </c>
      <c r="N1010" s="37">
        <f>INFO!$D$11</f>
        <v>0</v>
      </c>
      <c r="O1010" s="37">
        <f>INFO!$D$13</f>
        <v>0</v>
      </c>
      <c r="P1010" s="37">
        <f>INFO!$D$14</f>
        <v>0</v>
      </c>
      <c r="Q1010" s="37">
        <f>INFO!$D$15</f>
        <v>0</v>
      </c>
      <c r="R1010" s="53">
        <f>INFO!$D$17</f>
        <v>0</v>
      </c>
      <c r="S1010" s="37">
        <f>INFO!$D$18</f>
        <v>0</v>
      </c>
      <c r="T1010" s="37">
        <f>INFO!$D$19</f>
        <v>0</v>
      </c>
      <c r="U1010" s="37">
        <f>INFO!$D$22</f>
        <v>0</v>
      </c>
      <c r="V1010" s="37">
        <f>INFO!$D$23</f>
        <v>0</v>
      </c>
      <c r="W1010" s="37">
        <f>INFO!$D$24</f>
        <v>0</v>
      </c>
      <c r="X1010" s="37">
        <f>INFO!$D$25</f>
        <v>0</v>
      </c>
      <c r="Y1010" s="37">
        <f>INFO!$D$26</f>
        <v>0</v>
      </c>
      <c r="Z1010" s="37">
        <f>INFO!$D$27</f>
        <v>0</v>
      </c>
      <c r="AA1010" s="37">
        <f>INFO!$D$28</f>
        <v>0</v>
      </c>
      <c r="AB1010" s="37">
        <f>INFO!$D$29</f>
        <v>0</v>
      </c>
      <c r="AC1010" s="54">
        <f>INFO!$J$10</f>
        <v>3812.0250000000001</v>
      </c>
      <c r="AD1010" s="37">
        <f>INFO!$J$9</f>
        <v>45.75</v>
      </c>
      <c r="AE1010" s="37">
        <f t="shared" si="70"/>
        <v>0</v>
      </c>
    </row>
    <row r="1011" spans="1:31">
      <c r="A1011" t="s">
        <v>163</v>
      </c>
      <c r="B1011" t="s">
        <v>164</v>
      </c>
      <c r="C1011" s="39">
        <v>10091</v>
      </c>
      <c r="D1011" s="104">
        <f>SUMIFS(HOLDS!K:K,HOLDS!C:C,B1011)+SUMIFS(HOLDS!K:K,HOLDS!C:C,"CH.GR.MISET")</f>
        <v>0</v>
      </c>
      <c r="E1011" t="s">
        <v>3</v>
      </c>
      <c r="F1011" s="48">
        <f>VLOOKUP(B1011,HOLDS!C:T,5,FALSE)</f>
        <v>148</v>
      </c>
      <c r="G1011" s="104">
        <f>SUMIFS(HOLDS!K:K,HOLDS!C:C,B1011)</f>
        <v>0</v>
      </c>
      <c r="H1011" s="48">
        <f t="shared" si="69"/>
        <v>0</v>
      </c>
      <c r="I1011" s="37">
        <f>INFO!$D$6</f>
        <v>0</v>
      </c>
      <c r="J1011" s="37">
        <f>INFO!$D$7</f>
        <v>0</v>
      </c>
      <c r="K1011" s="37">
        <f>INFO!$D$8</f>
        <v>0</v>
      </c>
      <c r="L1011" s="37">
        <f>INFO!$D$9</f>
        <v>0</v>
      </c>
      <c r="M1011" s="37">
        <f>INFO!$D$10</f>
        <v>0</v>
      </c>
      <c r="N1011" s="37">
        <f>INFO!$D$11</f>
        <v>0</v>
      </c>
      <c r="O1011" s="37">
        <f>INFO!$D$13</f>
        <v>0</v>
      </c>
      <c r="P1011" s="37">
        <f>INFO!$D$14</f>
        <v>0</v>
      </c>
      <c r="Q1011" s="37">
        <f>INFO!$D$15</f>
        <v>0</v>
      </c>
      <c r="R1011" s="53">
        <f>INFO!$D$17</f>
        <v>0</v>
      </c>
      <c r="S1011" s="37">
        <f>INFO!$D$18</f>
        <v>0</v>
      </c>
      <c r="T1011" s="37">
        <f>INFO!$D$19</f>
        <v>0</v>
      </c>
      <c r="U1011" s="37">
        <f>INFO!$D$22</f>
        <v>0</v>
      </c>
      <c r="V1011" s="37">
        <f>INFO!$D$23</f>
        <v>0</v>
      </c>
      <c r="W1011" s="37">
        <f>INFO!$D$24</f>
        <v>0</v>
      </c>
      <c r="X1011" s="37">
        <f>INFO!$D$25</f>
        <v>0</v>
      </c>
      <c r="Y1011" s="37">
        <f>INFO!$D$26</f>
        <v>0</v>
      </c>
      <c r="Z1011" s="37">
        <f>INFO!$D$27</f>
        <v>0</v>
      </c>
      <c r="AA1011" s="37">
        <f>INFO!$D$28</f>
        <v>0</v>
      </c>
      <c r="AB1011" s="37">
        <f>INFO!$D$29</f>
        <v>0</v>
      </c>
      <c r="AC1011" s="54">
        <f>INFO!$J$10</f>
        <v>3812.0250000000001</v>
      </c>
      <c r="AD1011" s="37">
        <f>INFO!$J$9</f>
        <v>45.75</v>
      </c>
      <c r="AE1011" s="37">
        <f t="shared" si="70"/>
        <v>0</v>
      </c>
    </row>
    <row r="1012" spans="1:31">
      <c r="A1012" t="s">
        <v>165</v>
      </c>
      <c r="B1012" t="s">
        <v>166</v>
      </c>
      <c r="C1012" s="39">
        <v>10091</v>
      </c>
      <c r="D1012" s="104">
        <f>SUMIFS(HOLDS!K:K,HOLDS!C:C,B1012)+SUMIFS(HOLDS!K:K,HOLDS!C:C,"CH.GR.MISET")</f>
        <v>0</v>
      </c>
      <c r="E1012" t="s">
        <v>3</v>
      </c>
      <c r="F1012" s="48">
        <f>VLOOKUP(B1012,HOLDS!C:T,5,FALSE)</f>
        <v>157.5</v>
      </c>
      <c r="G1012" s="104">
        <f>SUMIFS(HOLDS!K:K,HOLDS!C:C,B1012)</f>
        <v>0</v>
      </c>
      <c r="H1012" s="48">
        <f t="shared" si="69"/>
        <v>0</v>
      </c>
      <c r="I1012" s="37">
        <f>INFO!$D$6</f>
        <v>0</v>
      </c>
      <c r="J1012" s="37">
        <f>INFO!$D$7</f>
        <v>0</v>
      </c>
      <c r="K1012" s="37">
        <f>INFO!$D$8</f>
        <v>0</v>
      </c>
      <c r="L1012" s="37">
        <f>INFO!$D$9</f>
        <v>0</v>
      </c>
      <c r="M1012" s="37">
        <f>INFO!$D$10</f>
        <v>0</v>
      </c>
      <c r="N1012" s="37">
        <f>INFO!$D$11</f>
        <v>0</v>
      </c>
      <c r="O1012" s="37">
        <f>INFO!$D$13</f>
        <v>0</v>
      </c>
      <c r="P1012" s="37">
        <f>INFO!$D$14</f>
        <v>0</v>
      </c>
      <c r="Q1012" s="37">
        <f>INFO!$D$15</f>
        <v>0</v>
      </c>
      <c r="R1012" s="53">
        <f>INFO!$D$17</f>
        <v>0</v>
      </c>
      <c r="S1012" s="37">
        <f>INFO!$D$18</f>
        <v>0</v>
      </c>
      <c r="T1012" s="37">
        <f>INFO!$D$19</f>
        <v>0</v>
      </c>
      <c r="U1012" s="37">
        <f>INFO!$D$22</f>
        <v>0</v>
      </c>
      <c r="V1012" s="37">
        <f>INFO!$D$23</f>
        <v>0</v>
      </c>
      <c r="W1012" s="37">
        <f>INFO!$D$24</f>
        <v>0</v>
      </c>
      <c r="X1012" s="37">
        <f>INFO!$D$25</f>
        <v>0</v>
      </c>
      <c r="Y1012" s="37">
        <f>INFO!$D$26</f>
        <v>0</v>
      </c>
      <c r="Z1012" s="37">
        <f>INFO!$D$27</f>
        <v>0</v>
      </c>
      <c r="AA1012" s="37">
        <f>INFO!$D$28</f>
        <v>0</v>
      </c>
      <c r="AB1012" s="37">
        <f>INFO!$D$29</f>
        <v>0</v>
      </c>
      <c r="AC1012" s="54">
        <f>INFO!$J$10</f>
        <v>3812.0250000000001</v>
      </c>
      <c r="AD1012" s="37">
        <f>INFO!$J$9</f>
        <v>45.75</v>
      </c>
      <c r="AE1012" s="37">
        <f t="shared" si="70"/>
        <v>0</v>
      </c>
    </row>
    <row r="1013" spans="1:31">
      <c r="A1013" t="s">
        <v>167</v>
      </c>
      <c r="B1013" t="s">
        <v>168</v>
      </c>
      <c r="C1013" s="39">
        <v>10091</v>
      </c>
      <c r="D1013" s="104">
        <f>SUMIFS(HOLDS!K:K,HOLDS!C:C,B1013)+SUMIFS(HOLDS!K:K,HOLDS!C:C,"CH.GR.MISET")</f>
        <v>0</v>
      </c>
      <c r="E1013" t="s">
        <v>3</v>
      </c>
      <c r="F1013" s="48">
        <f>VLOOKUP(B1013,HOLDS!C:T,5,FALSE)</f>
        <v>166.5</v>
      </c>
      <c r="G1013" s="104">
        <f>SUMIFS(HOLDS!K:K,HOLDS!C:C,B1013)</f>
        <v>0</v>
      </c>
      <c r="H1013" s="48">
        <f t="shared" si="69"/>
        <v>0</v>
      </c>
      <c r="I1013" s="37">
        <f>INFO!$D$6</f>
        <v>0</v>
      </c>
      <c r="J1013" s="37">
        <f>INFO!$D$7</f>
        <v>0</v>
      </c>
      <c r="K1013" s="37">
        <f>INFO!$D$8</f>
        <v>0</v>
      </c>
      <c r="L1013" s="37">
        <f>INFO!$D$9</f>
        <v>0</v>
      </c>
      <c r="M1013" s="37">
        <f>INFO!$D$10</f>
        <v>0</v>
      </c>
      <c r="N1013" s="37">
        <f>INFO!$D$11</f>
        <v>0</v>
      </c>
      <c r="O1013" s="37">
        <f>INFO!$D$13</f>
        <v>0</v>
      </c>
      <c r="P1013" s="37">
        <f>INFO!$D$14</f>
        <v>0</v>
      </c>
      <c r="Q1013" s="37">
        <f>INFO!$D$15</f>
        <v>0</v>
      </c>
      <c r="R1013" s="53">
        <f>INFO!$D$17</f>
        <v>0</v>
      </c>
      <c r="S1013" s="37">
        <f>INFO!$D$18</f>
        <v>0</v>
      </c>
      <c r="T1013" s="37">
        <f>INFO!$D$19</f>
        <v>0</v>
      </c>
      <c r="U1013" s="37">
        <f>INFO!$D$22</f>
        <v>0</v>
      </c>
      <c r="V1013" s="37">
        <f>INFO!$D$23</f>
        <v>0</v>
      </c>
      <c r="W1013" s="37">
        <f>INFO!$D$24</f>
        <v>0</v>
      </c>
      <c r="X1013" s="37">
        <f>INFO!$D$25</f>
        <v>0</v>
      </c>
      <c r="Y1013" s="37">
        <f>INFO!$D$26</f>
        <v>0</v>
      </c>
      <c r="Z1013" s="37">
        <f>INFO!$D$27</f>
        <v>0</v>
      </c>
      <c r="AA1013" s="37">
        <f>INFO!$D$28</f>
        <v>0</v>
      </c>
      <c r="AB1013" s="37">
        <f>INFO!$D$29</f>
        <v>0</v>
      </c>
      <c r="AC1013" s="54">
        <f>INFO!$J$10</f>
        <v>3812.0250000000001</v>
      </c>
      <c r="AD1013" s="37">
        <f>INFO!$J$9</f>
        <v>45.75</v>
      </c>
      <c r="AE1013" s="37">
        <f t="shared" si="70"/>
        <v>0</v>
      </c>
    </row>
    <row r="1014" spans="1:31">
      <c r="A1014" t="s">
        <v>169</v>
      </c>
      <c r="B1014" t="s">
        <v>170</v>
      </c>
      <c r="C1014" s="39">
        <v>10091</v>
      </c>
      <c r="D1014" s="104">
        <f>SUMIFS(HOLDS!K:K,HOLDS!C:C,B1014)+SUMIFS(HOLDS!K:K,HOLDS!C:C,"CH.GR.MISET")</f>
        <v>0</v>
      </c>
      <c r="E1014" t="s">
        <v>3</v>
      </c>
      <c r="F1014" s="48">
        <f>VLOOKUP(B1014,HOLDS!C:T,5,FALSE)</f>
        <v>166.5</v>
      </c>
      <c r="G1014" s="104">
        <f>SUMIFS(HOLDS!K:K,HOLDS!C:C,B1014)</f>
        <v>0</v>
      </c>
      <c r="H1014" s="48">
        <f t="shared" si="69"/>
        <v>0</v>
      </c>
      <c r="I1014" s="37">
        <f>INFO!$D$6</f>
        <v>0</v>
      </c>
      <c r="J1014" s="37">
        <f>INFO!$D$7</f>
        <v>0</v>
      </c>
      <c r="K1014" s="37">
        <f>INFO!$D$8</f>
        <v>0</v>
      </c>
      <c r="L1014" s="37">
        <f>INFO!$D$9</f>
        <v>0</v>
      </c>
      <c r="M1014" s="37">
        <f>INFO!$D$10</f>
        <v>0</v>
      </c>
      <c r="N1014" s="37">
        <f>INFO!$D$11</f>
        <v>0</v>
      </c>
      <c r="O1014" s="37">
        <f>INFO!$D$13</f>
        <v>0</v>
      </c>
      <c r="P1014" s="37">
        <f>INFO!$D$14</f>
        <v>0</v>
      </c>
      <c r="Q1014" s="37">
        <f>INFO!$D$15</f>
        <v>0</v>
      </c>
      <c r="R1014" s="53">
        <f>INFO!$D$17</f>
        <v>0</v>
      </c>
      <c r="S1014" s="37">
        <f>INFO!$D$18</f>
        <v>0</v>
      </c>
      <c r="T1014" s="37">
        <f>INFO!$D$19</f>
        <v>0</v>
      </c>
      <c r="U1014" s="37">
        <f>INFO!$D$22</f>
        <v>0</v>
      </c>
      <c r="V1014" s="37">
        <f>INFO!$D$23</f>
        <v>0</v>
      </c>
      <c r="W1014" s="37">
        <f>INFO!$D$24</f>
        <v>0</v>
      </c>
      <c r="X1014" s="37">
        <f>INFO!$D$25</f>
        <v>0</v>
      </c>
      <c r="Y1014" s="37">
        <f>INFO!$D$26</f>
        <v>0</v>
      </c>
      <c r="Z1014" s="37">
        <f>INFO!$D$27</f>
        <v>0</v>
      </c>
      <c r="AA1014" s="37">
        <f>INFO!$D$28</f>
        <v>0</v>
      </c>
      <c r="AB1014" s="37">
        <f>INFO!$D$29</f>
        <v>0</v>
      </c>
      <c r="AC1014" s="54">
        <f>INFO!$J$10</f>
        <v>3812.0250000000001</v>
      </c>
      <c r="AD1014" s="37">
        <f>INFO!$J$9</f>
        <v>45.75</v>
      </c>
      <c r="AE1014" s="37">
        <f t="shared" si="70"/>
        <v>0</v>
      </c>
    </row>
    <row r="1015" spans="1:31">
      <c r="A1015" t="s">
        <v>171</v>
      </c>
      <c r="B1015" t="s">
        <v>172</v>
      </c>
      <c r="C1015" s="39">
        <v>10091</v>
      </c>
      <c r="D1015" s="104">
        <f>SUMIFS(HOLDS!K:K,HOLDS!C:C,B1015)+SUMIFS(HOLDS!K:K,HOLDS!C:C,"CH.GR.MISET")</f>
        <v>0</v>
      </c>
      <c r="E1015" t="s">
        <v>3</v>
      </c>
      <c r="F1015" s="48">
        <f>VLOOKUP(B1015,HOLDS!C:T,5,FALSE)</f>
        <v>164.5</v>
      </c>
      <c r="G1015" s="104">
        <f>SUMIFS(HOLDS!K:K,HOLDS!C:C,B1015)</f>
        <v>0</v>
      </c>
      <c r="H1015" s="48">
        <f t="shared" si="69"/>
        <v>0</v>
      </c>
      <c r="I1015" s="37">
        <f>INFO!$D$6</f>
        <v>0</v>
      </c>
      <c r="J1015" s="37">
        <f>INFO!$D$7</f>
        <v>0</v>
      </c>
      <c r="K1015" s="37">
        <f>INFO!$D$8</f>
        <v>0</v>
      </c>
      <c r="L1015" s="37">
        <f>INFO!$D$9</f>
        <v>0</v>
      </c>
      <c r="M1015" s="37">
        <f>INFO!$D$10</f>
        <v>0</v>
      </c>
      <c r="N1015" s="37">
        <f>INFO!$D$11</f>
        <v>0</v>
      </c>
      <c r="O1015" s="37">
        <f>INFO!$D$13</f>
        <v>0</v>
      </c>
      <c r="P1015" s="37">
        <f>INFO!$D$14</f>
        <v>0</v>
      </c>
      <c r="Q1015" s="37">
        <f>INFO!$D$15</f>
        <v>0</v>
      </c>
      <c r="R1015" s="53">
        <f>INFO!$D$17</f>
        <v>0</v>
      </c>
      <c r="S1015" s="37">
        <f>INFO!$D$18</f>
        <v>0</v>
      </c>
      <c r="T1015" s="37">
        <f>INFO!$D$19</f>
        <v>0</v>
      </c>
      <c r="U1015" s="37">
        <f>INFO!$D$22</f>
        <v>0</v>
      </c>
      <c r="V1015" s="37">
        <f>INFO!$D$23</f>
        <v>0</v>
      </c>
      <c r="W1015" s="37">
        <f>INFO!$D$24</f>
        <v>0</v>
      </c>
      <c r="X1015" s="37">
        <f>INFO!$D$25</f>
        <v>0</v>
      </c>
      <c r="Y1015" s="37">
        <f>INFO!$D$26</f>
        <v>0</v>
      </c>
      <c r="Z1015" s="37">
        <f>INFO!$D$27</f>
        <v>0</v>
      </c>
      <c r="AA1015" s="37">
        <f>INFO!$D$28</f>
        <v>0</v>
      </c>
      <c r="AB1015" s="37">
        <f>INFO!$D$29</f>
        <v>0</v>
      </c>
      <c r="AC1015" s="54">
        <f>INFO!$J$10</f>
        <v>3812.0250000000001</v>
      </c>
      <c r="AD1015" s="37">
        <f>INFO!$J$9</f>
        <v>45.75</v>
      </c>
      <c r="AE1015" s="37">
        <f t="shared" si="70"/>
        <v>0</v>
      </c>
    </row>
    <row r="1016" spans="1:31">
      <c r="A1016" t="s">
        <v>173</v>
      </c>
      <c r="B1016" t="s">
        <v>174</v>
      </c>
      <c r="C1016" s="39">
        <v>10091</v>
      </c>
      <c r="D1016" s="104">
        <f>SUMIFS(HOLDS!K:K,HOLDS!C:C,B1016)+SUMIFS(HOLDS!K:K,HOLDS!C:C,"CH.GR.MISET")</f>
        <v>0</v>
      </c>
      <c r="E1016" t="s">
        <v>3</v>
      </c>
      <c r="F1016" s="48">
        <f>VLOOKUP(B1016,HOLDS!C:T,5,FALSE)</f>
        <v>148</v>
      </c>
      <c r="G1016" s="104">
        <f>SUMIFS(HOLDS!K:K,HOLDS!C:C,B1016)</f>
        <v>0</v>
      </c>
      <c r="H1016" s="48">
        <f t="shared" si="69"/>
        <v>0</v>
      </c>
      <c r="I1016" s="37">
        <f>INFO!$D$6</f>
        <v>0</v>
      </c>
      <c r="J1016" s="37">
        <f>INFO!$D$7</f>
        <v>0</v>
      </c>
      <c r="K1016" s="37">
        <f>INFO!$D$8</f>
        <v>0</v>
      </c>
      <c r="L1016" s="37">
        <f>INFO!$D$9</f>
        <v>0</v>
      </c>
      <c r="M1016" s="37">
        <f>INFO!$D$10</f>
        <v>0</v>
      </c>
      <c r="N1016" s="37">
        <f>INFO!$D$11</f>
        <v>0</v>
      </c>
      <c r="O1016" s="37">
        <f>INFO!$D$13</f>
        <v>0</v>
      </c>
      <c r="P1016" s="37">
        <f>INFO!$D$14</f>
        <v>0</v>
      </c>
      <c r="Q1016" s="37">
        <f>INFO!$D$15</f>
        <v>0</v>
      </c>
      <c r="R1016" s="53">
        <f>INFO!$D$17</f>
        <v>0</v>
      </c>
      <c r="S1016" s="37">
        <f>INFO!$D$18</f>
        <v>0</v>
      </c>
      <c r="T1016" s="37">
        <f>INFO!$D$19</f>
        <v>0</v>
      </c>
      <c r="U1016" s="37">
        <f>INFO!$D$22</f>
        <v>0</v>
      </c>
      <c r="V1016" s="37">
        <f>INFO!$D$23</f>
        <v>0</v>
      </c>
      <c r="W1016" s="37">
        <f>INFO!$D$24</f>
        <v>0</v>
      </c>
      <c r="X1016" s="37">
        <f>INFO!$D$25</f>
        <v>0</v>
      </c>
      <c r="Y1016" s="37">
        <f>INFO!$D$26</f>
        <v>0</v>
      </c>
      <c r="Z1016" s="37">
        <f>INFO!$D$27</f>
        <v>0</v>
      </c>
      <c r="AA1016" s="37">
        <f>INFO!$D$28</f>
        <v>0</v>
      </c>
      <c r="AB1016" s="37">
        <f>INFO!$D$29</f>
        <v>0</v>
      </c>
      <c r="AC1016" s="54">
        <f>INFO!$J$10</f>
        <v>3812.0250000000001</v>
      </c>
      <c r="AD1016" s="37">
        <f>INFO!$J$9</f>
        <v>45.75</v>
      </c>
      <c r="AE1016" s="37">
        <f t="shared" si="70"/>
        <v>0</v>
      </c>
    </row>
    <row r="1017" spans="1:31">
      <c r="A1017" t="s">
        <v>176</v>
      </c>
      <c r="B1017" t="s">
        <v>177</v>
      </c>
      <c r="C1017" s="39">
        <v>10091</v>
      </c>
      <c r="D1017" s="104">
        <f>SUMIFS(HOLDS!K:K,HOLDS!C:C,B1017)+SUMIFS(HOLDS!K:K,HOLDS!C:C,"CH.GR.MISET")</f>
        <v>0</v>
      </c>
      <c r="E1017" t="s">
        <v>3</v>
      </c>
      <c r="F1017" s="48">
        <f>VLOOKUP(B1017,HOLDS!C:T,5,FALSE)</f>
        <v>155</v>
      </c>
      <c r="G1017" s="104">
        <f>SUMIFS(HOLDS!K:K,HOLDS!C:C,B1017)</f>
        <v>0</v>
      </c>
      <c r="H1017" s="48">
        <f t="shared" si="69"/>
        <v>0</v>
      </c>
      <c r="I1017" s="37">
        <f>INFO!$D$6</f>
        <v>0</v>
      </c>
      <c r="J1017" s="37">
        <f>INFO!$D$7</f>
        <v>0</v>
      </c>
      <c r="K1017" s="37">
        <f>INFO!$D$8</f>
        <v>0</v>
      </c>
      <c r="L1017" s="37">
        <f>INFO!$D$9</f>
        <v>0</v>
      </c>
      <c r="M1017" s="37">
        <f>INFO!$D$10</f>
        <v>0</v>
      </c>
      <c r="N1017" s="37">
        <f>INFO!$D$11</f>
        <v>0</v>
      </c>
      <c r="O1017" s="37">
        <f>INFO!$D$13</f>
        <v>0</v>
      </c>
      <c r="P1017" s="37">
        <f>INFO!$D$14</f>
        <v>0</v>
      </c>
      <c r="Q1017" s="37">
        <f>INFO!$D$15</f>
        <v>0</v>
      </c>
      <c r="R1017" s="53">
        <f>INFO!$D$17</f>
        <v>0</v>
      </c>
      <c r="S1017" s="37">
        <f>INFO!$D$18</f>
        <v>0</v>
      </c>
      <c r="T1017" s="37">
        <f>INFO!$D$19</f>
        <v>0</v>
      </c>
      <c r="U1017" s="37">
        <f>INFO!$D$22</f>
        <v>0</v>
      </c>
      <c r="V1017" s="37">
        <f>INFO!$D$23</f>
        <v>0</v>
      </c>
      <c r="W1017" s="37">
        <f>INFO!$D$24</f>
        <v>0</v>
      </c>
      <c r="X1017" s="37">
        <f>INFO!$D$25</f>
        <v>0</v>
      </c>
      <c r="Y1017" s="37">
        <f>INFO!$D$26</f>
        <v>0</v>
      </c>
      <c r="Z1017" s="37">
        <f>INFO!$D$27</f>
        <v>0</v>
      </c>
      <c r="AA1017" s="37">
        <f>INFO!$D$28</f>
        <v>0</v>
      </c>
      <c r="AB1017" s="37">
        <f>INFO!$D$29</f>
        <v>0</v>
      </c>
      <c r="AC1017" s="54">
        <f>INFO!$J$10</f>
        <v>3812.0250000000001</v>
      </c>
      <c r="AD1017" s="37">
        <f>INFO!$J$9</f>
        <v>45.75</v>
      </c>
      <c r="AE1017" s="37">
        <f t="shared" si="70"/>
        <v>0</v>
      </c>
    </row>
    <row r="1018" spans="1:31">
      <c r="A1018" t="s">
        <v>179</v>
      </c>
      <c r="B1018" t="s">
        <v>180</v>
      </c>
      <c r="C1018" s="39">
        <v>10091</v>
      </c>
      <c r="D1018" s="104">
        <f>SUMIFS(HOLDS!K:K,HOLDS!C:C,B1018)+SUMIFS(HOLDS!K:K,HOLDS!C:C,"CH.GR.MISET")</f>
        <v>0</v>
      </c>
      <c r="E1018" t="s">
        <v>3</v>
      </c>
      <c r="F1018" s="48">
        <f>VLOOKUP(B1018,HOLDS!C:T,5,FALSE)</f>
        <v>140</v>
      </c>
      <c r="G1018" s="104">
        <f>SUMIFS(HOLDS!K:K,HOLDS!C:C,B1018)</f>
        <v>0</v>
      </c>
      <c r="H1018" s="48">
        <f t="shared" si="69"/>
        <v>0</v>
      </c>
      <c r="I1018" s="37">
        <f>INFO!$D$6</f>
        <v>0</v>
      </c>
      <c r="J1018" s="37">
        <f>INFO!$D$7</f>
        <v>0</v>
      </c>
      <c r="K1018" s="37">
        <f>INFO!$D$8</f>
        <v>0</v>
      </c>
      <c r="L1018" s="37">
        <f>INFO!$D$9</f>
        <v>0</v>
      </c>
      <c r="M1018" s="37">
        <f>INFO!$D$10</f>
        <v>0</v>
      </c>
      <c r="N1018" s="37">
        <f>INFO!$D$11</f>
        <v>0</v>
      </c>
      <c r="O1018" s="37">
        <f>INFO!$D$13</f>
        <v>0</v>
      </c>
      <c r="P1018" s="37">
        <f>INFO!$D$14</f>
        <v>0</v>
      </c>
      <c r="Q1018" s="37">
        <f>INFO!$D$15</f>
        <v>0</v>
      </c>
      <c r="R1018" s="53">
        <f>INFO!$D$17</f>
        <v>0</v>
      </c>
      <c r="S1018" s="37">
        <f>INFO!$D$18</f>
        <v>0</v>
      </c>
      <c r="T1018" s="37">
        <f>INFO!$D$19</f>
        <v>0</v>
      </c>
      <c r="U1018" s="37">
        <f>INFO!$D$22</f>
        <v>0</v>
      </c>
      <c r="V1018" s="37">
        <f>INFO!$D$23</f>
        <v>0</v>
      </c>
      <c r="W1018" s="37">
        <f>INFO!$D$24</f>
        <v>0</v>
      </c>
      <c r="X1018" s="37">
        <f>INFO!$D$25</f>
        <v>0</v>
      </c>
      <c r="Y1018" s="37">
        <f>INFO!$D$26</f>
        <v>0</v>
      </c>
      <c r="Z1018" s="37">
        <f>INFO!$D$27</f>
        <v>0</v>
      </c>
      <c r="AA1018" s="37">
        <f>INFO!$D$28</f>
        <v>0</v>
      </c>
      <c r="AB1018" s="37">
        <f>INFO!$D$29</f>
        <v>0</v>
      </c>
      <c r="AC1018" s="54">
        <f>INFO!$J$10</f>
        <v>3812.0250000000001</v>
      </c>
      <c r="AD1018" s="37">
        <f>INFO!$J$9</f>
        <v>45.75</v>
      </c>
      <c r="AE1018" s="37">
        <f t="shared" si="70"/>
        <v>0</v>
      </c>
    </row>
    <row r="1019" spans="1:31">
      <c r="A1019" s="91" t="s">
        <v>539</v>
      </c>
      <c r="B1019" s="91" t="s">
        <v>331</v>
      </c>
      <c r="C1019" s="96">
        <v>10091</v>
      </c>
      <c r="D1019" s="103"/>
      <c r="E1019" s="91" t="s">
        <v>3</v>
      </c>
      <c r="F1019" s="92">
        <f>VLOOKUP(B1019,MACROS!C:T,5,FALSE)</f>
        <v>1993.5</v>
      </c>
      <c r="G1019" s="103">
        <f>SUMIFS(MACROS!K:K,MACROS!C:C,B1019)</f>
        <v>0</v>
      </c>
      <c r="H1019" s="92">
        <f t="shared" si="69"/>
        <v>0</v>
      </c>
      <c r="I1019" s="93">
        <f>INFO!$D$6</f>
        <v>0</v>
      </c>
      <c r="J1019" s="93">
        <f>INFO!$D$7</f>
        <v>0</v>
      </c>
      <c r="K1019" s="93">
        <f>INFO!$D$8</f>
        <v>0</v>
      </c>
      <c r="L1019" s="93">
        <f>INFO!$D$9</f>
        <v>0</v>
      </c>
      <c r="M1019" s="93">
        <f>INFO!$D$10</f>
        <v>0</v>
      </c>
      <c r="N1019" s="93">
        <f>INFO!$D$11</f>
        <v>0</v>
      </c>
      <c r="O1019" s="93">
        <f>INFO!$D$13</f>
        <v>0</v>
      </c>
      <c r="P1019" s="93">
        <f>INFO!$D$14</f>
        <v>0</v>
      </c>
      <c r="Q1019" s="93">
        <f>INFO!$D$15</f>
        <v>0</v>
      </c>
      <c r="R1019" s="94">
        <f>INFO!$D$17</f>
        <v>0</v>
      </c>
      <c r="S1019" s="93">
        <f>INFO!$D$18</f>
        <v>0</v>
      </c>
      <c r="T1019" s="93">
        <f>INFO!$D$19</f>
        <v>0</v>
      </c>
      <c r="U1019" s="93">
        <f>INFO!$D$22</f>
        <v>0</v>
      </c>
      <c r="V1019" s="93">
        <f>INFO!$D$23</f>
        <v>0</v>
      </c>
      <c r="W1019" s="93">
        <f>INFO!$D$24</f>
        <v>0</v>
      </c>
      <c r="X1019" s="93">
        <f>INFO!$D$25</f>
        <v>0</v>
      </c>
      <c r="Y1019" s="93">
        <f>INFO!$D$26</f>
        <v>0</v>
      </c>
      <c r="Z1019" s="93">
        <f>INFO!$D$27</f>
        <v>0</v>
      </c>
      <c r="AA1019" s="93">
        <f>INFO!$D$28</f>
        <v>0</v>
      </c>
      <c r="AB1019" s="93">
        <f>INFO!$D$29</f>
        <v>0</v>
      </c>
      <c r="AC1019" s="95">
        <f>INFO!$J$10</f>
        <v>3812.0250000000001</v>
      </c>
      <c r="AD1019" s="93">
        <f>INFO!$J$9</f>
        <v>45.75</v>
      </c>
      <c r="AE1019" s="100"/>
    </row>
    <row r="1020" spans="1:31">
      <c r="A1020" t="s">
        <v>540</v>
      </c>
      <c r="B1020" t="s">
        <v>333</v>
      </c>
      <c r="C1020" s="39">
        <v>10091</v>
      </c>
      <c r="D1020" s="104">
        <f>SUMIFS(MACROS!K:K,MACROS!C:C,B1020)+SUMIFS(MACROS!K:K,MACROS!C:C,"CH.VM.MISET")</f>
        <v>0</v>
      </c>
      <c r="E1020" t="s">
        <v>3</v>
      </c>
      <c r="F1020" s="48">
        <f>VLOOKUP(B1020,MACROS!C:T,5,FALSE)</f>
        <v>164.5</v>
      </c>
      <c r="G1020" s="104">
        <f>SUMIFS(MACROS!K:K,MACROS!C:C,B1020)</f>
        <v>0</v>
      </c>
      <c r="H1020" s="48">
        <f t="shared" si="69"/>
        <v>0</v>
      </c>
      <c r="I1020" s="37">
        <f>INFO!$D$6</f>
        <v>0</v>
      </c>
      <c r="J1020" s="37">
        <f>INFO!$D$7</f>
        <v>0</v>
      </c>
      <c r="K1020" s="37">
        <f>INFO!$D$8</f>
        <v>0</v>
      </c>
      <c r="L1020" s="37">
        <f>INFO!$D$9</f>
        <v>0</v>
      </c>
      <c r="M1020" s="37">
        <f>INFO!$D$10</f>
        <v>0</v>
      </c>
      <c r="N1020" s="37">
        <f>INFO!$D$11</f>
        <v>0</v>
      </c>
      <c r="O1020" s="37">
        <f>INFO!$D$13</f>
        <v>0</v>
      </c>
      <c r="P1020" s="37">
        <f>INFO!$D$14</f>
        <v>0</v>
      </c>
      <c r="Q1020" s="37">
        <f>INFO!$D$15</f>
        <v>0</v>
      </c>
      <c r="R1020" s="53">
        <f>INFO!$D$17</f>
        <v>0</v>
      </c>
      <c r="S1020" s="37">
        <f>INFO!$D$18</f>
        <v>0</v>
      </c>
      <c r="T1020" s="37">
        <f>INFO!$D$19</f>
        <v>0</v>
      </c>
      <c r="U1020" s="37">
        <f>INFO!$D$22</f>
        <v>0</v>
      </c>
      <c r="V1020" s="37">
        <f>INFO!$D$23</f>
        <v>0</v>
      </c>
      <c r="W1020" s="37">
        <f>INFO!$D$24</f>
        <v>0</v>
      </c>
      <c r="X1020" s="37">
        <f>INFO!$D$25</f>
        <v>0</v>
      </c>
      <c r="Y1020" s="37">
        <f>INFO!$D$26</f>
        <v>0</v>
      </c>
      <c r="Z1020" s="37">
        <f>INFO!$D$27</f>
        <v>0</v>
      </c>
      <c r="AA1020" s="37">
        <f>INFO!$D$28</f>
        <v>0</v>
      </c>
      <c r="AB1020" s="37">
        <f>INFO!$D$29</f>
        <v>0</v>
      </c>
      <c r="AC1020" s="54">
        <f>INFO!$J$10</f>
        <v>3812.0250000000001</v>
      </c>
      <c r="AD1020" s="37">
        <f>INFO!$J$9</f>
        <v>45.75</v>
      </c>
      <c r="AE1020" s="37">
        <f>IF($G$1019&gt;0,10*$G$1019/D1020,0)</f>
        <v>0</v>
      </c>
    </row>
    <row r="1021" spans="1:31">
      <c r="A1021" t="s">
        <v>541</v>
      </c>
      <c r="B1021" t="s">
        <v>335</v>
      </c>
      <c r="C1021" s="39">
        <v>10091</v>
      </c>
      <c r="D1021" s="104">
        <f>SUMIFS(MACROS!K:K,MACROS!C:C,B1021)+SUMIFS(MACROS!K:K,MACROS!C:C,"CH.VM.MISET")</f>
        <v>0</v>
      </c>
      <c r="E1021" t="s">
        <v>3</v>
      </c>
      <c r="F1021" s="48">
        <f>VLOOKUP(B1021,MACROS!C:T,5,FALSE)</f>
        <v>167.5</v>
      </c>
      <c r="G1021" s="104">
        <f>SUMIFS(MACROS!K:K,MACROS!C:C,B1021)</f>
        <v>0</v>
      </c>
      <c r="H1021" s="48">
        <f t="shared" si="69"/>
        <v>0</v>
      </c>
      <c r="I1021" s="37">
        <f>INFO!$D$6</f>
        <v>0</v>
      </c>
      <c r="J1021" s="37">
        <f>INFO!$D$7</f>
        <v>0</v>
      </c>
      <c r="K1021" s="37">
        <f>INFO!$D$8</f>
        <v>0</v>
      </c>
      <c r="L1021" s="37">
        <f>INFO!$D$9</f>
        <v>0</v>
      </c>
      <c r="M1021" s="37">
        <f>INFO!$D$10</f>
        <v>0</v>
      </c>
      <c r="N1021" s="37">
        <f>INFO!$D$11</f>
        <v>0</v>
      </c>
      <c r="O1021" s="37">
        <f>INFO!$D$13</f>
        <v>0</v>
      </c>
      <c r="P1021" s="37">
        <f>INFO!$D$14</f>
        <v>0</v>
      </c>
      <c r="Q1021" s="37">
        <f>INFO!$D$15</f>
        <v>0</v>
      </c>
      <c r="R1021" s="53">
        <f>INFO!$D$17</f>
        <v>0</v>
      </c>
      <c r="S1021" s="37">
        <f>INFO!$D$18</f>
        <v>0</v>
      </c>
      <c r="T1021" s="37">
        <f>INFO!$D$19</f>
        <v>0</v>
      </c>
      <c r="U1021" s="37">
        <f>INFO!$D$22</f>
        <v>0</v>
      </c>
      <c r="V1021" s="37">
        <f>INFO!$D$23</f>
        <v>0</v>
      </c>
      <c r="W1021" s="37">
        <f>INFO!$D$24</f>
        <v>0</v>
      </c>
      <c r="X1021" s="37">
        <f>INFO!$D$25</f>
        <v>0</v>
      </c>
      <c r="Y1021" s="37">
        <f>INFO!$D$26</f>
        <v>0</v>
      </c>
      <c r="Z1021" s="37">
        <f>INFO!$D$27</f>
        <v>0</v>
      </c>
      <c r="AA1021" s="37">
        <f>INFO!$D$28</f>
        <v>0</v>
      </c>
      <c r="AB1021" s="37">
        <f>INFO!$D$29</f>
        <v>0</v>
      </c>
      <c r="AC1021" s="54">
        <f>INFO!$J$10</f>
        <v>3812.0250000000001</v>
      </c>
      <c r="AD1021" s="37">
        <f>INFO!$J$9</f>
        <v>45.75</v>
      </c>
      <c r="AE1021" s="37">
        <f t="shared" ref="AE1021:AE1033" si="71">IF($G$1019&gt;0,10*$G$1019/D1021,0)</f>
        <v>0</v>
      </c>
    </row>
    <row r="1022" spans="1:31">
      <c r="A1022" t="s">
        <v>542</v>
      </c>
      <c r="B1022" t="s">
        <v>337</v>
      </c>
      <c r="C1022" s="39">
        <v>10091</v>
      </c>
      <c r="D1022" s="104">
        <f>SUMIFS(MACROS!K:K,MACROS!C:C,B1022)+SUMIFS(MACROS!K:K,MACROS!C:C,"CH.VM.MISET")</f>
        <v>0</v>
      </c>
      <c r="E1022" t="s">
        <v>3</v>
      </c>
      <c r="F1022" s="48">
        <f>VLOOKUP(B1022,MACROS!C:T,5,FALSE)</f>
        <v>139.5</v>
      </c>
      <c r="G1022" s="104">
        <f>SUMIFS(MACROS!K:K,MACROS!C:C,B1022)</f>
        <v>0</v>
      </c>
      <c r="H1022" s="48">
        <f t="shared" si="69"/>
        <v>0</v>
      </c>
      <c r="I1022" s="37">
        <f>INFO!$D$6</f>
        <v>0</v>
      </c>
      <c r="J1022" s="37">
        <f>INFO!$D$7</f>
        <v>0</v>
      </c>
      <c r="K1022" s="37">
        <f>INFO!$D$8</f>
        <v>0</v>
      </c>
      <c r="L1022" s="37">
        <f>INFO!$D$9</f>
        <v>0</v>
      </c>
      <c r="M1022" s="37">
        <f>INFO!$D$10</f>
        <v>0</v>
      </c>
      <c r="N1022" s="37">
        <f>INFO!$D$11</f>
        <v>0</v>
      </c>
      <c r="O1022" s="37">
        <f>INFO!$D$13</f>
        <v>0</v>
      </c>
      <c r="P1022" s="37">
        <f>INFO!$D$14</f>
        <v>0</v>
      </c>
      <c r="Q1022" s="37">
        <f>INFO!$D$15</f>
        <v>0</v>
      </c>
      <c r="R1022" s="53">
        <f>INFO!$D$17</f>
        <v>0</v>
      </c>
      <c r="S1022" s="37">
        <f>INFO!$D$18</f>
        <v>0</v>
      </c>
      <c r="T1022" s="37">
        <f>INFO!$D$19</f>
        <v>0</v>
      </c>
      <c r="U1022" s="37">
        <f>INFO!$D$22</f>
        <v>0</v>
      </c>
      <c r="V1022" s="37">
        <f>INFO!$D$23</f>
        <v>0</v>
      </c>
      <c r="W1022" s="37">
        <f>INFO!$D$24</f>
        <v>0</v>
      </c>
      <c r="X1022" s="37">
        <f>INFO!$D$25</f>
        <v>0</v>
      </c>
      <c r="Y1022" s="37">
        <f>INFO!$D$26</f>
        <v>0</v>
      </c>
      <c r="Z1022" s="37">
        <f>INFO!$D$27</f>
        <v>0</v>
      </c>
      <c r="AA1022" s="37">
        <f>INFO!$D$28</f>
        <v>0</v>
      </c>
      <c r="AB1022" s="37">
        <f>INFO!$D$29</f>
        <v>0</v>
      </c>
      <c r="AC1022" s="54">
        <f>INFO!$J$10</f>
        <v>3812.0250000000001</v>
      </c>
      <c r="AD1022" s="37">
        <f>INFO!$J$9</f>
        <v>45.75</v>
      </c>
      <c r="AE1022" s="37">
        <f t="shared" si="71"/>
        <v>0</v>
      </c>
    </row>
    <row r="1023" spans="1:31">
      <c r="A1023" t="s">
        <v>543</v>
      </c>
      <c r="B1023" t="s">
        <v>339</v>
      </c>
      <c r="C1023" s="39">
        <v>10091</v>
      </c>
      <c r="D1023" s="104">
        <f>SUMIFS(MACROS!K:K,MACROS!C:C,B1023)+SUMIFS(MACROS!K:K,MACROS!C:C,"CH.VM.MISET")</f>
        <v>0</v>
      </c>
      <c r="E1023" t="s">
        <v>3</v>
      </c>
      <c r="F1023" s="48">
        <f>VLOOKUP(B1023,MACROS!C:T,5,FALSE)</f>
        <v>134</v>
      </c>
      <c r="G1023" s="104">
        <f>SUMIFS(MACROS!K:K,MACROS!C:C,B1023)</f>
        <v>0</v>
      </c>
      <c r="H1023" s="48">
        <f t="shared" si="69"/>
        <v>0</v>
      </c>
      <c r="I1023" s="37">
        <f>INFO!$D$6</f>
        <v>0</v>
      </c>
      <c r="J1023" s="37">
        <f>INFO!$D$7</f>
        <v>0</v>
      </c>
      <c r="K1023" s="37">
        <f>INFO!$D$8</f>
        <v>0</v>
      </c>
      <c r="L1023" s="37">
        <f>INFO!$D$9</f>
        <v>0</v>
      </c>
      <c r="M1023" s="37">
        <f>INFO!$D$10</f>
        <v>0</v>
      </c>
      <c r="N1023" s="37">
        <f>INFO!$D$11</f>
        <v>0</v>
      </c>
      <c r="O1023" s="37">
        <f>INFO!$D$13</f>
        <v>0</v>
      </c>
      <c r="P1023" s="37">
        <f>INFO!$D$14</f>
        <v>0</v>
      </c>
      <c r="Q1023" s="37">
        <f>INFO!$D$15</f>
        <v>0</v>
      </c>
      <c r="R1023" s="53">
        <f>INFO!$D$17</f>
        <v>0</v>
      </c>
      <c r="S1023" s="37">
        <f>INFO!$D$18</f>
        <v>0</v>
      </c>
      <c r="T1023" s="37">
        <f>INFO!$D$19</f>
        <v>0</v>
      </c>
      <c r="U1023" s="37">
        <f>INFO!$D$22</f>
        <v>0</v>
      </c>
      <c r="V1023" s="37">
        <f>INFO!$D$23</f>
        <v>0</v>
      </c>
      <c r="W1023" s="37">
        <f>INFO!$D$24</f>
        <v>0</v>
      </c>
      <c r="X1023" s="37">
        <f>INFO!$D$25</f>
        <v>0</v>
      </c>
      <c r="Y1023" s="37">
        <f>INFO!$D$26</f>
        <v>0</v>
      </c>
      <c r="Z1023" s="37">
        <f>INFO!$D$27</f>
        <v>0</v>
      </c>
      <c r="AA1023" s="37">
        <f>INFO!$D$28</f>
        <v>0</v>
      </c>
      <c r="AB1023" s="37">
        <f>INFO!$D$29</f>
        <v>0</v>
      </c>
      <c r="AC1023" s="54">
        <f>INFO!$J$10</f>
        <v>3812.0250000000001</v>
      </c>
      <c r="AD1023" s="37">
        <f>INFO!$J$9</f>
        <v>45.75</v>
      </c>
      <c r="AE1023" s="37">
        <f t="shared" si="71"/>
        <v>0</v>
      </c>
    </row>
    <row r="1024" spans="1:31">
      <c r="A1024" t="s">
        <v>544</v>
      </c>
      <c r="B1024" t="s">
        <v>341</v>
      </c>
      <c r="C1024" s="39">
        <v>10091</v>
      </c>
      <c r="D1024" s="104">
        <f>SUMIFS(MACROS!K:K,MACROS!C:C,B1024)+SUMIFS(MACROS!K:K,MACROS!C:C,"CH.VM.MISET")</f>
        <v>0</v>
      </c>
      <c r="E1024" t="s">
        <v>3</v>
      </c>
      <c r="F1024" s="48">
        <f>VLOOKUP(B1024,MACROS!C:T,5,FALSE)</f>
        <v>179</v>
      </c>
      <c r="G1024" s="104">
        <f>SUMIFS(MACROS!K:K,MACROS!C:C,B1024)</f>
        <v>0</v>
      </c>
      <c r="H1024" s="48">
        <f t="shared" si="69"/>
        <v>0</v>
      </c>
      <c r="I1024" s="37">
        <f>INFO!$D$6</f>
        <v>0</v>
      </c>
      <c r="J1024" s="37">
        <f>INFO!$D$7</f>
        <v>0</v>
      </c>
      <c r="K1024" s="37">
        <f>INFO!$D$8</f>
        <v>0</v>
      </c>
      <c r="L1024" s="37">
        <f>INFO!$D$9</f>
        <v>0</v>
      </c>
      <c r="M1024" s="37">
        <f>INFO!$D$10</f>
        <v>0</v>
      </c>
      <c r="N1024" s="37">
        <f>INFO!$D$11</f>
        <v>0</v>
      </c>
      <c r="O1024" s="37">
        <f>INFO!$D$13</f>
        <v>0</v>
      </c>
      <c r="P1024" s="37">
        <f>INFO!$D$14</f>
        <v>0</v>
      </c>
      <c r="Q1024" s="37">
        <f>INFO!$D$15</f>
        <v>0</v>
      </c>
      <c r="R1024" s="53">
        <f>INFO!$D$17</f>
        <v>0</v>
      </c>
      <c r="S1024" s="37">
        <f>INFO!$D$18</f>
        <v>0</v>
      </c>
      <c r="T1024" s="37">
        <f>INFO!$D$19</f>
        <v>0</v>
      </c>
      <c r="U1024" s="37">
        <f>INFO!$D$22</f>
        <v>0</v>
      </c>
      <c r="V1024" s="37">
        <f>INFO!$D$23</f>
        <v>0</v>
      </c>
      <c r="W1024" s="37">
        <f>INFO!$D$24</f>
        <v>0</v>
      </c>
      <c r="X1024" s="37">
        <f>INFO!$D$25</f>
        <v>0</v>
      </c>
      <c r="Y1024" s="37">
        <f>INFO!$D$26</f>
        <v>0</v>
      </c>
      <c r="Z1024" s="37">
        <f>INFO!$D$27</f>
        <v>0</v>
      </c>
      <c r="AA1024" s="37">
        <f>INFO!$D$28</f>
        <v>0</v>
      </c>
      <c r="AB1024" s="37">
        <f>INFO!$D$29</f>
        <v>0</v>
      </c>
      <c r="AC1024" s="54">
        <f>INFO!$J$10</f>
        <v>3812.0250000000001</v>
      </c>
      <c r="AD1024" s="37">
        <f>INFO!$J$9</f>
        <v>45.75</v>
      </c>
      <c r="AE1024" s="37">
        <f t="shared" si="71"/>
        <v>0</v>
      </c>
    </row>
    <row r="1025" spans="1:31">
      <c r="A1025" t="s">
        <v>545</v>
      </c>
      <c r="B1025" t="s">
        <v>343</v>
      </c>
      <c r="C1025" s="39">
        <v>10091</v>
      </c>
      <c r="D1025" s="104">
        <f>SUMIFS(MACROS!K:K,MACROS!C:C,B1025)+SUMIFS(MACROS!K:K,MACROS!C:C,"CH.VM.MISET")</f>
        <v>0</v>
      </c>
      <c r="E1025" t="s">
        <v>3</v>
      </c>
      <c r="F1025" s="48">
        <f>VLOOKUP(B1025,MACROS!C:T,5,FALSE)</f>
        <v>177.5</v>
      </c>
      <c r="G1025" s="104">
        <f>SUMIFS(MACROS!K:K,MACROS!C:C,B1025)</f>
        <v>0</v>
      </c>
      <c r="H1025" s="48">
        <f t="shared" si="69"/>
        <v>0</v>
      </c>
      <c r="I1025" s="37">
        <f>INFO!$D$6</f>
        <v>0</v>
      </c>
      <c r="J1025" s="37">
        <f>INFO!$D$7</f>
        <v>0</v>
      </c>
      <c r="K1025" s="37">
        <f>INFO!$D$8</f>
        <v>0</v>
      </c>
      <c r="L1025" s="37">
        <f>INFO!$D$9</f>
        <v>0</v>
      </c>
      <c r="M1025" s="37">
        <f>INFO!$D$10</f>
        <v>0</v>
      </c>
      <c r="N1025" s="37">
        <f>INFO!$D$11</f>
        <v>0</v>
      </c>
      <c r="O1025" s="37">
        <f>INFO!$D$13</f>
        <v>0</v>
      </c>
      <c r="P1025" s="37">
        <f>INFO!$D$14</f>
        <v>0</v>
      </c>
      <c r="Q1025" s="37">
        <f>INFO!$D$15</f>
        <v>0</v>
      </c>
      <c r="R1025" s="53">
        <f>INFO!$D$17</f>
        <v>0</v>
      </c>
      <c r="S1025" s="37">
        <f>INFO!$D$18</f>
        <v>0</v>
      </c>
      <c r="T1025" s="37">
        <f>INFO!$D$19</f>
        <v>0</v>
      </c>
      <c r="U1025" s="37">
        <f>INFO!$D$22</f>
        <v>0</v>
      </c>
      <c r="V1025" s="37">
        <f>INFO!$D$23</f>
        <v>0</v>
      </c>
      <c r="W1025" s="37">
        <f>INFO!$D$24</f>
        <v>0</v>
      </c>
      <c r="X1025" s="37">
        <f>INFO!$D$25</f>
        <v>0</v>
      </c>
      <c r="Y1025" s="37">
        <f>INFO!$D$26</f>
        <v>0</v>
      </c>
      <c r="Z1025" s="37">
        <f>INFO!$D$27</f>
        <v>0</v>
      </c>
      <c r="AA1025" s="37">
        <f>INFO!$D$28</f>
        <v>0</v>
      </c>
      <c r="AB1025" s="37">
        <f>INFO!$D$29</f>
        <v>0</v>
      </c>
      <c r="AC1025" s="54">
        <f>INFO!$J$10</f>
        <v>3812.0250000000001</v>
      </c>
      <c r="AD1025" s="37">
        <f>INFO!$J$9</f>
        <v>45.75</v>
      </c>
      <c r="AE1025" s="37">
        <f t="shared" si="71"/>
        <v>0</v>
      </c>
    </row>
    <row r="1026" spans="1:31">
      <c r="A1026" t="s">
        <v>546</v>
      </c>
      <c r="B1026" t="s">
        <v>345</v>
      </c>
      <c r="C1026" s="39">
        <v>10091</v>
      </c>
      <c r="D1026" s="104">
        <f>SUMIFS(MACROS!K:K,MACROS!C:C,B1026)+SUMIFS(MACROS!K:K,MACROS!C:C,"CH.VM.MISET")</f>
        <v>0</v>
      </c>
      <c r="E1026" t="s">
        <v>3</v>
      </c>
      <c r="F1026" s="48">
        <f>VLOOKUP(B1026,MACROS!C:T,5,FALSE)</f>
        <v>166.5</v>
      </c>
      <c r="G1026" s="104">
        <f>SUMIFS(MACROS!K:K,MACROS!C:C,B1026)</f>
        <v>0</v>
      </c>
      <c r="H1026" s="48">
        <f t="shared" si="69"/>
        <v>0</v>
      </c>
      <c r="I1026" s="37">
        <f>INFO!$D$6</f>
        <v>0</v>
      </c>
      <c r="J1026" s="37">
        <f>INFO!$D$7</f>
        <v>0</v>
      </c>
      <c r="K1026" s="37">
        <f>INFO!$D$8</f>
        <v>0</v>
      </c>
      <c r="L1026" s="37">
        <f>INFO!$D$9</f>
        <v>0</v>
      </c>
      <c r="M1026" s="37">
        <f>INFO!$D$10</f>
        <v>0</v>
      </c>
      <c r="N1026" s="37">
        <f>INFO!$D$11</f>
        <v>0</v>
      </c>
      <c r="O1026" s="37">
        <f>INFO!$D$13</f>
        <v>0</v>
      </c>
      <c r="P1026" s="37">
        <f>INFO!$D$14</f>
        <v>0</v>
      </c>
      <c r="Q1026" s="37">
        <f>INFO!$D$15</f>
        <v>0</v>
      </c>
      <c r="R1026" s="53">
        <f>INFO!$D$17</f>
        <v>0</v>
      </c>
      <c r="S1026" s="37">
        <f>INFO!$D$18</f>
        <v>0</v>
      </c>
      <c r="T1026" s="37">
        <f>INFO!$D$19</f>
        <v>0</v>
      </c>
      <c r="U1026" s="37">
        <f>INFO!$D$22</f>
        <v>0</v>
      </c>
      <c r="V1026" s="37">
        <f>INFO!$D$23</f>
        <v>0</v>
      </c>
      <c r="W1026" s="37">
        <f>INFO!$D$24</f>
        <v>0</v>
      </c>
      <c r="X1026" s="37">
        <f>INFO!$D$25</f>
        <v>0</v>
      </c>
      <c r="Y1026" s="37">
        <f>INFO!$D$26</f>
        <v>0</v>
      </c>
      <c r="Z1026" s="37">
        <f>INFO!$D$27</f>
        <v>0</v>
      </c>
      <c r="AA1026" s="37">
        <f>INFO!$D$28</f>
        <v>0</v>
      </c>
      <c r="AB1026" s="37">
        <f>INFO!$D$29</f>
        <v>0</v>
      </c>
      <c r="AC1026" s="54">
        <f>INFO!$J$10</f>
        <v>3812.0250000000001</v>
      </c>
      <c r="AD1026" s="37">
        <f>INFO!$J$9</f>
        <v>45.75</v>
      </c>
      <c r="AE1026" s="37">
        <f t="shared" si="71"/>
        <v>0</v>
      </c>
    </row>
    <row r="1027" spans="1:31">
      <c r="A1027" t="s">
        <v>547</v>
      </c>
      <c r="B1027" t="s">
        <v>347</v>
      </c>
      <c r="C1027" s="39">
        <v>10091</v>
      </c>
      <c r="D1027" s="104">
        <f>SUMIFS(MACROS!K:K,MACROS!C:C,B1027)+SUMIFS(MACROS!K:K,MACROS!C:C,"CH.VM.MISET")</f>
        <v>0</v>
      </c>
      <c r="E1027" t="s">
        <v>3</v>
      </c>
      <c r="F1027" s="48">
        <f>VLOOKUP(B1027,MACROS!C:T,5,FALSE)</f>
        <v>156.5</v>
      </c>
      <c r="G1027" s="104">
        <f>SUMIFS(MACROS!K:K,MACROS!C:C,B1027)</f>
        <v>0</v>
      </c>
      <c r="H1027" s="48">
        <f t="shared" si="69"/>
        <v>0</v>
      </c>
      <c r="I1027" s="37">
        <f>INFO!$D$6</f>
        <v>0</v>
      </c>
      <c r="J1027" s="37">
        <f>INFO!$D$7</f>
        <v>0</v>
      </c>
      <c r="K1027" s="37">
        <f>INFO!$D$8</f>
        <v>0</v>
      </c>
      <c r="L1027" s="37">
        <f>INFO!$D$9</f>
        <v>0</v>
      </c>
      <c r="M1027" s="37">
        <f>INFO!$D$10</f>
        <v>0</v>
      </c>
      <c r="N1027" s="37">
        <f>INFO!$D$11</f>
        <v>0</v>
      </c>
      <c r="O1027" s="37">
        <f>INFO!$D$13</f>
        <v>0</v>
      </c>
      <c r="P1027" s="37">
        <f>INFO!$D$14</f>
        <v>0</v>
      </c>
      <c r="Q1027" s="37">
        <f>INFO!$D$15</f>
        <v>0</v>
      </c>
      <c r="R1027" s="53">
        <f>INFO!$D$17</f>
        <v>0</v>
      </c>
      <c r="S1027" s="37">
        <f>INFO!$D$18</f>
        <v>0</v>
      </c>
      <c r="T1027" s="37">
        <f>INFO!$D$19</f>
        <v>0</v>
      </c>
      <c r="U1027" s="37">
        <f>INFO!$D$22</f>
        <v>0</v>
      </c>
      <c r="V1027" s="37">
        <f>INFO!$D$23</f>
        <v>0</v>
      </c>
      <c r="W1027" s="37">
        <f>INFO!$D$24</f>
        <v>0</v>
      </c>
      <c r="X1027" s="37">
        <f>INFO!$D$25</f>
        <v>0</v>
      </c>
      <c r="Y1027" s="37">
        <f>INFO!$D$26</f>
        <v>0</v>
      </c>
      <c r="Z1027" s="37">
        <f>INFO!$D$27</f>
        <v>0</v>
      </c>
      <c r="AA1027" s="37">
        <f>INFO!$D$28</f>
        <v>0</v>
      </c>
      <c r="AB1027" s="37">
        <f>INFO!$D$29</f>
        <v>0</v>
      </c>
      <c r="AC1027" s="54">
        <f>INFO!$J$10</f>
        <v>3812.0250000000001</v>
      </c>
      <c r="AD1027" s="37">
        <f>INFO!$J$9</f>
        <v>45.75</v>
      </c>
      <c r="AE1027" s="37">
        <f t="shared" si="71"/>
        <v>0</v>
      </c>
    </row>
    <row r="1028" spans="1:31">
      <c r="A1028" t="s">
        <v>548</v>
      </c>
      <c r="B1028" t="s">
        <v>349</v>
      </c>
      <c r="C1028" s="39">
        <v>10091</v>
      </c>
      <c r="D1028" s="104">
        <f>SUMIFS(MACROS!K:K,MACROS!C:C,B1028)+SUMIFS(MACROS!K:K,MACROS!C:C,"CH.VM.MISET")</f>
        <v>0</v>
      </c>
      <c r="E1028" t="s">
        <v>3</v>
      </c>
      <c r="F1028" s="48">
        <f>VLOOKUP(B1028,MACROS!C:T,5,FALSE)</f>
        <v>161</v>
      </c>
      <c r="G1028" s="104">
        <f>SUMIFS(MACROS!K:K,MACROS!C:C,B1028)</f>
        <v>0</v>
      </c>
      <c r="H1028" s="48">
        <f t="shared" si="69"/>
        <v>0</v>
      </c>
      <c r="I1028" s="37">
        <f>INFO!$D$6</f>
        <v>0</v>
      </c>
      <c r="J1028" s="37">
        <f>INFO!$D$7</f>
        <v>0</v>
      </c>
      <c r="K1028" s="37">
        <f>INFO!$D$8</f>
        <v>0</v>
      </c>
      <c r="L1028" s="37">
        <f>INFO!$D$9</f>
        <v>0</v>
      </c>
      <c r="M1028" s="37">
        <f>INFO!$D$10</f>
        <v>0</v>
      </c>
      <c r="N1028" s="37">
        <f>INFO!$D$11</f>
        <v>0</v>
      </c>
      <c r="O1028" s="37">
        <f>INFO!$D$13</f>
        <v>0</v>
      </c>
      <c r="P1028" s="37">
        <f>INFO!$D$14</f>
        <v>0</v>
      </c>
      <c r="Q1028" s="37">
        <f>INFO!$D$15</f>
        <v>0</v>
      </c>
      <c r="R1028" s="53">
        <f>INFO!$D$17</f>
        <v>0</v>
      </c>
      <c r="S1028" s="37">
        <f>INFO!$D$18</f>
        <v>0</v>
      </c>
      <c r="T1028" s="37">
        <f>INFO!$D$19</f>
        <v>0</v>
      </c>
      <c r="U1028" s="37">
        <f>INFO!$D$22</f>
        <v>0</v>
      </c>
      <c r="V1028" s="37">
        <f>INFO!$D$23</f>
        <v>0</v>
      </c>
      <c r="W1028" s="37">
        <f>INFO!$D$24</f>
        <v>0</v>
      </c>
      <c r="X1028" s="37">
        <f>INFO!$D$25</f>
        <v>0</v>
      </c>
      <c r="Y1028" s="37">
        <f>INFO!$D$26</f>
        <v>0</v>
      </c>
      <c r="Z1028" s="37">
        <f>INFO!$D$27</f>
        <v>0</v>
      </c>
      <c r="AA1028" s="37">
        <f>INFO!$D$28</f>
        <v>0</v>
      </c>
      <c r="AB1028" s="37">
        <f>INFO!$D$29</f>
        <v>0</v>
      </c>
      <c r="AC1028" s="54">
        <f>INFO!$J$10</f>
        <v>3812.0250000000001</v>
      </c>
      <c r="AD1028" s="37">
        <f>INFO!$J$9</f>
        <v>45.75</v>
      </c>
      <c r="AE1028" s="37">
        <f t="shared" si="71"/>
        <v>0</v>
      </c>
    </row>
    <row r="1029" spans="1:31">
      <c r="A1029" t="s">
        <v>549</v>
      </c>
      <c r="B1029" t="s">
        <v>351</v>
      </c>
      <c r="C1029" s="39">
        <v>10091</v>
      </c>
      <c r="D1029" s="104">
        <f>SUMIFS(MACROS!K:K,MACROS!C:C,B1029)+SUMIFS(MACROS!K:K,MACROS!C:C,"CH.VM.MISET")</f>
        <v>0</v>
      </c>
      <c r="E1029" t="s">
        <v>3</v>
      </c>
      <c r="F1029" s="48">
        <f>VLOOKUP(B1029,MACROS!C:T,5,FALSE)</f>
        <v>164.5</v>
      </c>
      <c r="G1029" s="104">
        <f>SUMIFS(MACROS!K:K,MACROS!C:C,B1029)</f>
        <v>0</v>
      </c>
      <c r="H1029" s="48">
        <f t="shared" si="69"/>
        <v>0</v>
      </c>
      <c r="I1029" s="37">
        <f>INFO!$D$6</f>
        <v>0</v>
      </c>
      <c r="J1029" s="37">
        <f>INFO!$D$7</f>
        <v>0</v>
      </c>
      <c r="K1029" s="37">
        <f>INFO!$D$8</f>
        <v>0</v>
      </c>
      <c r="L1029" s="37">
        <f>INFO!$D$9</f>
        <v>0</v>
      </c>
      <c r="M1029" s="37">
        <f>INFO!$D$10</f>
        <v>0</v>
      </c>
      <c r="N1029" s="37">
        <f>INFO!$D$11</f>
        <v>0</v>
      </c>
      <c r="O1029" s="37">
        <f>INFO!$D$13</f>
        <v>0</v>
      </c>
      <c r="P1029" s="37">
        <f>INFO!$D$14</f>
        <v>0</v>
      </c>
      <c r="Q1029" s="37">
        <f>INFO!$D$15</f>
        <v>0</v>
      </c>
      <c r="R1029" s="53">
        <f>INFO!$D$17</f>
        <v>0</v>
      </c>
      <c r="S1029" s="37">
        <f>INFO!$D$18</f>
        <v>0</v>
      </c>
      <c r="T1029" s="37">
        <f>INFO!$D$19</f>
        <v>0</v>
      </c>
      <c r="U1029" s="37">
        <f>INFO!$D$22</f>
        <v>0</v>
      </c>
      <c r="V1029" s="37">
        <f>INFO!$D$23</f>
        <v>0</v>
      </c>
      <c r="W1029" s="37">
        <f>INFO!$D$24</f>
        <v>0</v>
      </c>
      <c r="X1029" s="37">
        <f>INFO!$D$25</f>
        <v>0</v>
      </c>
      <c r="Y1029" s="37">
        <f>INFO!$D$26</f>
        <v>0</v>
      </c>
      <c r="Z1029" s="37">
        <f>INFO!$D$27</f>
        <v>0</v>
      </c>
      <c r="AA1029" s="37">
        <f>INFO!$D$28</f>
        <v>0</v>
      </c>
      <c r="AB1029" s="37">
        <f>INFO!$D$29</f>
        <v>0</v>
      </c>
      <c r="AC1029" s="54">
        <f>INFO!$J$10</f>
        <v>3812.0250000000001</v>
      </c>
      <c r="AD1029" s="37">
        <f>INFO!$J$9</f>
        <v>45.75</v>
      </c>
      <c r="AE1029" s="37">
        <f t="shared" si="71"/>
        <v>0</v>
      </c>
    </row>
    <row r="1030" spans="1:31">
      <c r="A1030" t="s">
        <v>550</v>
      </c>
      <c r="B1030" t="s">
        <v>353</v>
      </c>
      <c r="C1030" s="39">
        <v>10091</v>
      </c>
      <c r="D1030" s="104">
        <f>SUMIFS(MACROS!K:K,MACROS!C:C,B1030)+SUMIFS(MACROS!K:K,MACROS!C:C,"CH.VM.MISET")</f>
        <v>0</v>
      </c>
      <c r="E1030" t="s">
        <v>3</v>
      </c>
      <c r="F1030" s="48">
        <f>VLOOKUP(B1030,MACROS!C:T,5,FALSE)</f>
        <v>168</v>
      </c>
      <c r="G1030" s="104">
        <f>SUMIFS(MACROS!K:K,MACROS!C:C,B1030)</f>
        <v>0</v>
      </c>
      <c r="H1030" s="48">
        <f t="shared" si="69"/>
        <v>0</v>
      </c>
      <c r="I1030" s="37">
        <f>INFO!$D$6</f>
        <v>0</v>
      </c>
      <c r="J1030" s="37">
        <f>INFO!$D$7</f>
        <v>0</v>
      </c>
      <c r="K1030" s="37">
        <f>INFO!$D$8</f>
        <v>0</v>
      </c>
      <c r="L1030" s="37">
        <f>INFO!$D$9</f>
        <v>0</v>
      </c>
      <c r="M1030" s="37">
        <f>INFO!$D$10</f>
        <v>0</v>
      </c>
      <c r="N1030" s="37">
        <f>INFO!$D$11</f>
        <v>0</v>
      </c>
      <c r="O1030" s="37">
        <f>INFO!$D$13</f>
        <v>0</v>
      </c>
      <c r="P1030" s="37">
        <f>INFO!$D$14</f>
        <v>0</v>
      </c>
      <c r="Q1030" s="37">
        <f>INFO!$D$15</f>
        <v>0</v>
      </c>
      <c r="R1030" s="53">
        <f>INFO!$D$17</f>
        <v>0</v>
      </c>
      <c r="S1030" s="37">
        <f>INFO!$D$18</f>
        <v>0</v>
      </c>
      <c r="T1030" s="37">
        <f>INFO!$D$19</f>
        <v>0</v>
      </c>
      <c r="U1030" s="37">
        <f>INFO!$D$22</f>
        <v>0</v>
      </c>
      <c r="V1030" s="37">
        <f>INFO!$D$23</f>
        <v>0</v>
      </c>
      <c r="W1030" s="37">
        <f>INFO!$D$24</f>
        <v>0</v>
      </c>
      <c r="X1030" s="37">
        <f>INFO!$D$25</f>
        <v>0</v>
      </c>
      <c r="Y1030" s="37">
        <f>INFO!$D$26</f>
        <v>0</v>
      </c>
      <c r="Z1030" s="37">
        <f>INFO!$D$27</f>
        <v>0</v>
      </c>
      <c r="AA1030" s="37">
        <f>INFO!$D$28</f>
        <v>0</v>
      </c>
      <c r="AB1030" s="37">
        <f>INFO!$D$29</f>
        <v>0</v>
      </c>
      <c r="AC1030" s="54">
        <f>INFO!$J$10</f>
        <v>3812.0250000000001</v>
      </c>
      <c r="AD1030" s="37">
        <f>INFO!$J$9</f>
        <v>45.75</v>
      </c>
      <c r="AE1030" s="37">
        <f t="shared" si="71"/>
        <v>0</v>
      </c>
    </row>
    <row r="1031" spans="1:31">
      <c r="A1031" t="s">
        <v>551</v>
      </c>
      <c r="B1031" t="s">
        <v>355</v>
      </c>
      <c r="C1031" s="39">
        <v>10091</v>
      </c>
      <c r="D1031" s="104">
        <f>SUMIFS(MACROS!K:K,MACROS!C:C,B1031)+SUMIFS(MACROS!K:K,MACROS!C:C,"CH.VM.MISET")</f>
        <v>0</v>
      </c>
      <c r="E1031" t="s">
        <v>3</v>
      </c>
      <c r="F1031" s="48">
        <f>VLOOKUP(B1031,MACROS!C:T,5,FALSE)</f>
        <v>136</v>
      </c>
      <c r="G1031" s="104">
        <f>SUMIFS(MACROS!K:K,MACROS!C:C,B1031)</f>
        <v>0</v>
      </c>
      <c r="H1031" s="48">
        <f t="shared" si="69"/>
        <v>0</v>
      </c>
      <c r="I1031" s="37">
        <f>INFO!$D$6</f>
        <v>0</v>
      </c>
      <c r="J1031" s="37">
        <f>INFO!$D$7</f>
        <v>0</v>
      </c>
      <c r="K1031" s="37">
        <f>INFO!$D$8</f>
        <v>0</v>
      </c>
      <c r="L1031" s="37">
        <f>INFO!$D$9</f>
        <v>0</v>
      </c>
      <c r="M1031" s="37">
        <f>INFO!$D$10</f>
        <v>0</v>
      </c>
      <c r="N1031" s="37">
        <f>INFO!$D$11</f>
        <v>0</v>
      </c>
      <c r="O1031" s="37">
        <f>INFO!$D$13</f>
        <v>0</v>
      </c>
      <c r="P1031" s="37">
        <f>INFO!$D$14</f>
        <v>0</v>
      </c>
      <c r="Q1031" s="37">
        <f>INFO!$D$15</f>
        <v>0</v>
      </c>
      <c r="R1031" s="53">
        <f>INFO!$D$17</f>
        <v>0</v>
      </c>
      <c r="S1031" s="37">
        <f>INFO!$D$18</f>
        <v>0</v>
      </c>
      <c r="T1031" s="37">
        <f>INFO!$D$19</f>
        <v>0</v>
      </c>
      <c r="U1031" s="37">
        <f>INFO!$D$22</f>
        <v>0</v>
      </c>
      <c r="V1031" s="37">
        <f>INFO!$D$23</f>
        <v>0</v>
      </c>
      <c r="W1031" s="37">
        <f>INFO!$D$24</f>
        <v>0</v>
      </c>
      <c r="X1031" s="37">
        <f>INFO!$D$25</f>
        <v>0</v>
      </c>
      <c r="Y1031" s="37">
        <f>INFO!$D$26</f>
        <v>0</v>
      </c>
      <c r="Z1031" s="37">
        <f>INFO!$D$27</f>
        <v>0</v>
      </c>
      <c r="AA1031" s="37">
        <f>INFO!$D$28</f>
        <v>0</v>
      </c>
      <c r="AB1031" s="37">
        <f>INFO!$D$29</f>
        <v>0</v>
      </c>
      <c r="AC1031" s="54">
        <f>INFO!$J$10</f>
        <v>3812.0250000000001</v>
      </c>
      <c r="AD1031" s="37">
        <f>INFO!$J$9</f>
        <v>45.75</v>
      </c>
      <c r="AE1031" s="37">
        <f t="shared" si="71"/>
        <v>0</v>
      </c>
    </row>
    <row r="1032" spans="1:31">
      <c r="A1032" t="s">
        <v>552</v>
      </c>
      <c r="B1032" t="s">
        <v>357</v>
      </c>
      <c r="C1032" s="39">
        <v>10091</v>
      </c>
      <c r="D1032" s="104">
        <f>SUMIFS(MACROS!K:K,MACROS!C:C,B1032)+SUMIFS(MACROS!K:K,MACROS!C:C,"CH.VM.MISET")</f>
        <v>0</v>
      </c>
      <c r="E1032" t="s">
        <v>3</v>
      </c>
      <c r="F1032" s="48">
        <f>VLOOKUP(B1032,MACROS!C:T,5,FALSE)</f>
        <v>162.5</v>
      </c>
      <c r="G1032" s="104">
        <f>SUMIFS(MACROS!K:K,MACROS!C:C,B1032)</f>
        <v>0</v>
      </c>
      <c r="H1032" s="48">
        <f t="shared" si="69"/>
        <v>0</v>
      </c>
      <c r="I1032" s="37">
        <f>INFO!$D$6</f>
        <v>0</v>
      </c>
      <c r="J1032" s="37">
        <f>INFO!$D$7</f>
        <v>0</v>
      </c>
      <c r="K1032" s="37">
        <f>INFO!$D$8</f>
        <v>0</v>
      </c>
      <c r="L1032" s="37">
        <f>INFO!$D$9</f>
        <v>0</v>
      </c>
      <c r="M1032" s="37">
        <f>INFO!$D$10</f>
        <v>0</v>
      </c>
      <c r="N1032" s="37">
        <f>INFO!$D$11</f>
        <v>0</v>
      </c>
      <c r="O1032" s="37">
        <f>INFO!$D$13</f>
        <v>0</v>
      </c>
      <c r="P1032" s="37">
        <f>INFO!$D$14</f>
        <v>0</v>
      </c>
      <c r="Q1032" s="37">
        <f>INFO!$D$15</f>
        <v>0</v>
      </c>
      <c r="R1032" s="53">
        <f>INFO!$D$17</f>
        <v>0</v>
      </c>
      <c r="S1032" s="37">
        <f>INFO!$D$18</f>
        <v>0</v>
      </c>
      <c r="T1032" s="37">
        <f>INFO!$D$19</f>
        <v>0</v>
      </c>
      <c r="U1032" s="37">
        <f>INFO!$D$22</f>
        <v>0</v>
      </c>
      <c r="V1032" s="37">
        <f>INFO!$D$23</f>
        <v>0</v>
      </c>
      <c r="W1032" s="37">
        <f>INFO!$D$24</f>
        <v>0</v>
      </c>
      <c r="X1032" s="37">
        <f>INFO!$D$25</f>
        <v>0</v>
      </c>
      <c r="Y1032" s="37">
        <f>INFO!$D$26</f>
        <v>0</v>
      </c>
      <c r="Z1032" s="37">
        <f>INFO!$D$27</f>
        <v>0</v>
      </c>
      <c r="AA1032" s="37">
        <f>INFO!$D$28</f>
        <v>0</v>
      </c>
      <c r="AB1032" s="37">
        <f>INFO!$D$29</f>
        <v>0</v>
      </c>
      <c r="AC1032" s="54">
        <f>INFO!$J$10</f>
        <v>3812.0250000000001</v>
      </c>
      <c r="AD1032" s="37">
        <f>INFO!$J$9</f>
        <v>45.75</v>
      </c>
      <c r="AE1032" s="37">
        <f t="shared" si="71"/>
        <v>0</v>
      </c>
    </row>
    <row r="1033" spans="1:31">
      <c r="A1033" t="s">
        <v>553</v>
      </c>
      <c r="B1033" t="s">
        <v>359</v>
      </c>
      <c r="C1033" s="39">
        <v>10091</v>
      </c>
      <c r="D1033" s="104">
        <f>SUMIFS(MACROS!K:K,MACROS!C:C,B1033)+SUMIFS(MACROS!K:K,MACROS!C:C,"CH.VM.MISET")</f>
        <v>0</v>
      </c>
      <c r="E1033" t="s">
        <v>3</v>
      </c>
      <c r="F1033" s="48">
        <f>VLOOKUP(B1033,MACROS!C:T,5,FALSE)</f>
        <v>138</v>
      </c>
      <c r="G1033" s="104">
        <f>SUMIFS(MACROS!K:K,MACROS!C:C,B1033)</f>
        <v>0</v>
      </c>
      <c r="H1033" s="48">
        <f t="shared" si="69"/>
        <v>0</v>
      </c>
      <c r="I1033" s="37">
        <f>INFO!$D$6</f>
        <v>0</v>
      </c>
      <c r="J1033" s="37">
        <f>INFO!$D$7</f>
        <v>0</v>
      </c>
      <c r="K1033" s="37">
        <f>INFO!$D$8</f>
        <v>0</v>
      </c>
      <c r="L1033" s="37">
        <f>INFO!$D$9</f>
        <v>0</v>
      </c>
      <c r="M1033" s="37">
        <f>INFO!$D$10</f>
        <v>0</v>
      </c>
      <c r="N1033" s="37">
        <f>INFO!$D$11</f>
        <v>0</v>
      </c>
      <c r="O1033" s="37">
        <f>INFO!$D$13</f>
        <v>0</v>
      </c>
      <c r="P1033" s="37">
        <f>INFO!$D$14</f>
        <v>0</v>
      </c>
      <c r="Q1033" s="37">
        <f>INFO!$D$15</f>
        <v>0</v>
      </c>
      <c r="R1033" s="53">
        <f>INFO!$D$17</f>
        <v>0</v>
      </c>
      <c r="S1033" s="37">
        <f>INFO!$D$18</f>
        <v>0</v>
      </c>
      <c r="T1033" s="37">
        <f>INFO!$D$19</f>
        <v>0</v>
      </c>
      <c r="U1033" s="37">
        <f>INFO!$D$22</f>
        <v>0</v>
      </c>
      <c r="V1033" s="37">
        <f>INFO!$D$23</f>
        <v>0</v>
      </c>
      <c r="W1033" s="37">
        <f>INFO!$D$24</f>
        <v>0</v>
      </c>
      <c r="X1033" s="37">
        <f>INFO!$D$25</f>
        <v>0</v>
      </c>
      <c r="Y1033" s="37">
        <f>INFO!$D$26</f>
        <v>0</v>
      </c>
      <c r="Z1033" s="37">
        <f>INFO!$D$27</f>
        <v>0</v>
      </c>
      <c r="AA1033" s="37">
        <f>INFO!$D$28</f>
        <v>0</v>
      </c>
      <c r="AB1033" s="37">
        <f>INFO!$D$29</f>
        <v>0</v>
      </c>
      <c r="AC1033" s="54">
        <f>INFO!$J$10</f>
        <v>3812.0250000000001</v>
      </c>
      <c r="AD1033" s="37">
        <f>INFO!$J$9</f>
        <v>45.75</v>
      </c>
      <c r="AE1033" s="37">
        <f t="shared" si="71"/>
        <v>0</v>
      </c>
    </row>
    <row r="1034" spans="1:31">
      <c r="A1034" s="91" t="s">
        <v>554</v>
      </c>
      <c r="B1034" s="91" t="s">
        <v>361</v>
      </c>
      <c r="C1034" s="99">
        <v>10131</v>
      </c>
      <c r="D1034" s="103"/>
      <c r="E1034" s="91" t="s">
        <v>3</v>
      </c>
      <c r="F1034" s="92">
        <f>VLOOKUP(B1034,MACROS!C:T,5,FALSE)</f>
        <v>2494.5</v>
      </c>
      <c r="G1034" s="103">
        <f>SUMIFS(MACROS!K:K,MACROS!C:C,B1034)</f>
        <v>0</v>
      </c>
      <c r="H1034" s="92">
        <f t="shared" si="69"/>
        <v>0</v>
      </c>
      <c r="I1034" s="93">
        <f>INFO!$D$6</f>
        <v>0</v>
      </c>
      <c r="J1034" s="93">
        <f>INFO!$D$7</f>
        <v>0</v>
      </c>
      <c r="K1034" s="93">
        <f>INFO!$D$8</f>
        <v>0</v>
      </c>
      <c r="L1034" s="93">
        <f>INFO!$D$9</f>
        <v>0</v>
      </c>
      <c r="M1034" s="93">
        <f>INFO!$D$10</f>
        <v>0</v>
      </c>
      <c r="N1034" s="93">
        <f>INFO!$D$11</f>
        <v>0</v>
      </c>
      <c r="O1034" s="93">
        <f>INFO!$D$13</f>
        <v>0</v>
      </c>
      <c r="P1034" s="93">
        <f>INFO!$D$14</f>
        <v>0</v>
      </c>
      <c r="Q1034" s="93">
        <f>INFO!$D$15</f>
        <v>0</v>
      </c>
      <c r="R1034" s="94">
        <f>INFO!$D$17</f>
        <v>0</v>
      </c>
      <c r="S1034" s="93">
        <f>INFO!$D$18</f>
        <v>0</v>
      </c>
      <c r="T1034" s="93">
        <f>INFO!$D$19</f>
        <v>0</v>
      </c>
      <c r="U1034" s="93">
        <f>INFO!$D$22</f>
        <v>0</v>
      </c>
      <c r="V1034" s="93">
        <f>INFO!$D$23</f>
        <v>0</v>
      </c>
      <c r="W1034" s="93">
        <f>INFO!$D$24</f>
        <v>0</v>
      </c>
      <c r="X1034" s="93">
        <f>INFO!$D$25</f>
        <v>0</v>
      </c>
      <c r="Y1034" s="93">
        <f>INFO!$D$26</f>
        <v>0</v>
      </c>
      <c r="Z1034" s="93">
        <f>INFO!$D$27</f>
        <v>0</v>
      </c>
      <c r="AA1034" s="93">
        <f>INFO!$D$28</f>
        <v>0</v>
      </c>
      <c r="AB1034" s="93">
        <f>INFO!$D$29</f>
        <v>0</v>
      </c>
      <c r="AC1034" s="95">
        <f>INFO!$J$10</f>
        <v>3812.0250000000001</v>
      </c>
      <c r="AD1034" s="93">
        <f>INFO!$J$9</f>
        <v>45.75</v>
      </c>
      <c r="AE1034" s="100"/>
    </row>
    <row r="1035" spans="1:31">
      <c r="A1035" t="s">
        <v>555</v>
      </c>
      <c r="B1035" t="s">
        <v>363</v>
      </c>
      <c r="C1035" s="83">
        <v>10131</v>
      </c>
      <c r="D1035" s="104">
        <f>SUMIFS(MACROS!K:K,MACROS!C:C,B1035)+SUMIFS(MACROS!K:K,MACROS!C:C,"CH.VM.MIDTSET")</f>
        <v>0</v>
      </c>
      <c r="E1035" t="s">
        <v>3</v>
      </c>
      <c r="F1035" s="48">
        <f>VLOOKUP(B1035,MACROS!C:T,5,FALSE)</f>
        <v>206</v>
      </c>
      <c r="G1035" s="104">
        <f>SUMIFS(MACROS!K:K,MACROS!C:C,B1035)</f>
        <v>0</v>
      </c>
      <c r="H1035" s="48">
        <f t="shared" si="69"/>
        <v>0</v>
      </c>
      <c r="I1035" s="37">
        <f>INFO!$D$6</f>
        <v>0</v>
      </c>
      <c r="J1035" s="37">
        <f>INFO!$D$7</f>
        <v>0</v>
      </c>
      <c r="K1035" s="37">
        <f>INFO!$D$8</f>
        <v>0</v>
      </c>
      <c r="L1035" s="37">
        <f>INFO!$D$9</f>
        <v>0</v>
      </c>
      <c r="M1035" s="37">
        <f>INFO!$D$10</f>
        <v>0</v>
      </c>
      <c r="N1035" s="37">
        <f>INFO!$D$11</f>
        <v>0</v>
      </c>
      <c r="O1035" s="37">
        <f>INFO!$D$13</f>
        <v>0</v>
      </c>
      <c r="P1035" s="37">
        <f>INFO!$D$14</f>
        <v>0</v>
      </c>
      <c r="Q1035" s="37">
        <f>INFO!$D$15</f>
        <v>0</v>
      </c>
      <c r="R1035" s="53">
        <f>INFO!$D$17</f>
        <v>0</v>
      </c>
      <c r="S1035" s="37">
        <f>INFO!$D$18</f>
        <v>0</v>
      </c>
      <c r="T1035" s="37">
        <f>INFO!$D$19</f>
        <v>0</v>
      </c>
      <c r="U1035" s="37">
        <f>INFO!$D$22</f>
        <v>0</v>
      </c>
      <c r="V1035" s="37">
        <f>INFO!$D$23</f>
        <v>0</v>
      </c>
      <c r="W1035" s="37">
        <f>INFO!$D$24</f>
        <v>0</v>
      </c>
      <c r="X1035" s="37">
        <f>INFO!$D$25</f>
        <v>0</v>
      </c>
      <c r="Y1035" s="37">
        <f>INFO!$D$26</f>
        <v>0</v>
      </c>
      <c r="Z1035" s="37">
        <f>INFO!$D$27</f>
        <v>0</v>
      </c>
      <c r="AA1035" s="37">
        <f>INFO!$D$28</f>
        <v>0</v>
      </c>
      <c r="AB1035" s="37">
        <f>INFO!$D$29</f>
        <v>0</v>
      </c>
      <c r="AC1035" s="54">
        <f>INFO!$J$10</f>
        <v>3812.0250000000001</v>
      </c>
      <c r="AD1035" s="37">
        <f>INFO!$J$9</f>
        <v>45.75</v>
      </c>
      <c r="AE1035" s="37">
        <f>IF($G$1034&gt;0,10*$G$1034/D1035,0)</f>
        <v>0</v>
      </c>
    </row>
    <row r="1036" spans="1:31">
      <c r="A1036" t="s">
        <v>556</v>
      </c>
      <c r="B1036" t="s">
        <v>365</v>
      </c>
      <c r="C1036" s="83">
        <v>10131</v>
      </c>
      <c r="D1036" s="104">
        <f>SUMIFS(MACROS!K:K,MACROS!C:C,B1036)+SUMIFS(MACROS!K:K,MACROS!C:C,"CH.VM.MIDTSET")</f>
        <v>0</v>
      </c>
      <c r="E1036" t="s">
        <v>3</v>
      </c>
      <c r="F1036" s="48">
        <f>VLOOKUP(B1036,MACROS!C:T,5,FALSE)</f>
        <v>212.5</v>
      </c>
      <c r="G1036" s="104">
        <f>SUMIFS(MACROS!K:K,MACROS!C:C,B1036)</f>
        <v>0</v>
      </c>
      <c r="H1036" s="48">
        <f t="shared" si="69"/>
        <v>0</v>
      </c>
      <c r="I1036" s="37">
        <f>INFO!$D$6</f>
        <v>0</v>
      </c>
      <c r="J1036" s="37">
        <f>INFO!$D$7</f>
        <v>0</v>
      </c>
      <c r="K1036" s="37">
        <f>INFO!$D$8</f>
        <v>0</v>
      </c>
      <c r="L1036" s="37">
        <f>INFO!$D$9</f>
        <v>0</v>
      </c>
      <c r="M1036" s="37">
        <f>INFO!$D$10</f>
        <v>0</v>
      </c>
      <c r="N1036" s="37">
        <f>INFO!$D$11</f>
        <v>0</v>
      </c>
      <c r="O1036" s="37">
        <f>INFO!$D$13</f>
        <v>0</v>
      </c>
      <c r="P1036" s="37">
        <f>INFO!$D$14</f>
        <v>0</v>
      </c>
      <c r="Q1036" s="37">
        <f>INFO!$D$15</f>
        <v>0</v>
      </c>
      <c r="R1036" s="53">
        <f>INFO!$D$17</f>
        <v>0</v>
      </c>
      <c r="S1036" s="37">
        <f>INFO!$D$18</f>
        <v>0</v>
      </c>
      <c r="T1036" s="37">
        <f>INFO!$D$19</f>
        <v>0</v>
      </c>
      <c r="U1036" s="37">
        <f>INFO!$D$22</f>
        <v>0</v>
      </c>
      <c r="V1036" s="37">
        <f>INFO!$D$23</f>
        <v>0</v>
      </c>
      <c r="W1036" s="37">
        <f>INFO!$D$24</f>
        <v>0</v>
      </c>
      <c r="X1036" s="37">
        <f>INFO!$D$25</f>
        <v>0</v>
      </c>
      <c r="Y1036" s="37">
        <f>INFO!$D$26</f>
        <v>0</v>
      </c>
      <c r="Z1036" s="37">
        <f>INFO!$D$27</f>
        <v>0</v>
      </c>
      <c r="AA1036" s="37">
        <f>INFO!$D$28</f>
        <v>0</v>
      </c>
      <c r="AB1036" s="37">
        <f>INFO!$D$29</f>
        <v>0</v>
      </c>
      <c r="AC1036" s="54">
        <f>INFO!$J$10</f>
        <v>3812.0250000000001</v>
      </c>
      <c r="AD1036" s="37">
        <f>INFO!$J$9</f>
        <v>45.75</v>
      </c>
      <c r="AE1036" s="37">
        <f t="shared" ref="AE1036:AE1048" si="72">IF($G$1034&gt;0,10*$G$1034/D1036,0)</f>
        <v>0</v>
      </c>
    </row>
    <row r="1037" spans="1:31">
      <c r="A1037" t="s">
        <v>557</v>
      </c>
      <c r="B1037" t="s">
        <v>367</v>
      </c>
      <c r="C1037" s="83">
        <v>10131</v>
      </c>
      <c r="D1037" s="104">
        <f>SUMIFS(MACROS!K:K,MACROS!C:C,B1037)+SUMIFS(MACROS!K:K,MACROS!C:C,"CH.VM.MIDTSET")</f>
        <v>0</v>
      </c>
      <c r="E1037" t="s">
        <v>3</v>
      </c>
      <c r="F1037" s="48">
        <f>VLOOKUP(B1037,MACROS!C:T,5,FALSE)</f>
        <v>170</v>
      </c>
      <c r="G1037" s="104">
        <f>SUMIFS(MACROS!K:K,MACROS!C:C,B1037)</f>
        <v>0</v>
      </c>
      <c r="H1037" s="48">
        <f t="shared" si="69"/>
        <v>0</v>
      </c>
      <c r="I1037" s="37">
        <f>INFO!$D$6</f>
        <v>0</v>
      </c>
      <c r="J1037" s="37">
        <f>INFO!$D$7</f>
        <v>0</v>
      </c>
      <c r="K1037" s="37">
        <f>INFO!$D$8</f>
        <v>0</v>
      </c>
      <c r="L1037" s="37">
        <f>INFO!$D$9</f>
        <v>0</v>
      </c>
      <c r="M1037" s="37">
        <f>INFO!$D$10</f>
        <v>0</v>
      </c>
      <c r="N1037" s="37">
        <f>INFO!$D$11</f>
        <v>0</v>
      </c>
      <c r="O1037" s="37">
        <f>INFO!$D$13</f>
        <v>0</v>
      </c>
      <c r="P1037" s="37">
        <f>INFO!$D$14</f>
        <v>0</v>
      </c>
      <c r="Q1037" s="37">
        <f>INFO!$D$15</f>
        <v>0</v>
      </c>
      <c r="R1037" s="53">
        <f>INFO!$D$17</f>
        <v>0</v>
      </c>
      <c r="S1037" s="37">
        <f>INFO!$D$18</f>
        <v>0</v>
      </c>
      <c r="T1037" s="37">
        <f>INFO!$D$19</f>
        <v>0</v>
      </c>
      <c r="U1037" s="37">
        <f>INFO!$D$22</f>
        <v>0</v>
      </c>
      <c r="V1037" s="37">
        <f>INFO!$D$23</f>
        <v>0</v>
      </c>
      <c r="W1037" s="37">
        <f>INFO!$D$24</f>
        <v>0</v>
      </c>
      <c r="X1037" s="37">
        <f>INFO!$D$25</f>
        <v>0</v>
      </c>
      <c r="Y1037" s="37">
        <f>INFO!$D$26</f>
        <v>0</v>
      </c>
      <c r="Z1037" s="37">
        <f>INFO!$D$27</f>
        <v>0</v>
      </c>
      <c r="AA1037" s="37">
        <f>INFO!$D$28</f>
        <v>0</v>
      </c>
      <c r="AB1037" s="37">
        <f>INFO!$D$29</f>
        <v>0</v>
      </c>
      <c r="AC1037" s="54">
        <f>INFO!$J$10</f>
        <v>3812.0250000000001</v>
      </c>
      <c r="AD1037" s="37">
        <f>INFO!$J$9</f>
        <v>45.75</v>
      </c>
      <c r="AE1037" s="37">
        <f t="shared" si="72"/>
        <v>0</v>
      </c>
    </row>
    <row r="1038" spans="1:31">
      <c r="A1038" t="s">
        <v>558</v>
      </c>
      <c r="B1038" t="s">
        <v>369</v>
      </c>
      <c r="C1038" s="83">
        <v>10131</v>
      </c>
      <c r="D1038" s="104">
        <f>SUMIFS(MACROS!K:K,MACROS!C:C,B1038)+SUMIFS(MACROS!K:K,MACROS!C:C,"CH.VM.MIDTSET")</f>
        <v>0</v>
      </c>
      <c r="E1038" t="s">
        <v>3</v>
      </c>
      <c r="F1038" s="48">
        <f>VLOOKUP(B1038,MACROS!C:T,5,FALSE)</f>
        <v>161</v>
      </c>
      <c r="G1038" s="104">
        <f>SUMIFS(MACROS!K:K,MACROS!C:C,B1038)</f>
        <v>0</v>
      </c>
      <c r="H1038" s="48">
        <f t="shared" si="69"/>
        <v>0</v>
      </c>
      <c r="I1038" s="37">
        <f>INFO!$D$6</f>
        <v>0</v>
      </c>
      <c r="J1038" s="37">
        <f>INFO!$D$7</f>
        <v>0</v>
      </c>
      <c r="K1038" s="37">
        <f>INFO!$D$8</f>
        <v>0</v>
      </c>
      <c r="L1038" s="37">
        <f>INFO!$D$9</f>
        <v>0</v>
      </c>
      <c r="M1038" s="37">
        <f>INFO!$D$10</f>
        <v>0</v>
      </c>
      <c r="N1038" s="37">
        <f>INFO!$D$11</f>
        <v>0</v>
      </c>
      <c r="O1038" s="37">
        <f>INFO!$D$13</f>
        <v>0</v>
      </c>
      <c r="P1038" s="37">
        <f>INFO!$D$14</f>
        <v>0</v>
      </c>
      <c r="Q1038" s="37">
        <f>INFO!$D$15</f>
        <v>0</v>
      </c>
      <c r="R1038" s="53">
        <f>INFO!$D$17</f>
        <v>0</v>
      </c>
      <c r="S1038" s="37">
        <f>INFO!$D$18</f>
        <v>0</v>
      </c>
      <c r="T1038" s="37">
        <f>INFO!$D$19</f>
        <v>0</v>
      </c>
      <c r="U1038" s="37">
        <f>INFO!$D$22</f>
        <v>0</v>
      </c>
      <c r="V1038" s="37">
        <f>INFO!$D$23</f>
        <v>0</v>
      </c>
      <c r="W1038" s="37">
        <f>INFO!$D$24</f>
        <v>0</v>
      </c>
      <c r="X1038" s="37">
        <f>INFO!$D$25</f>
        <v>0</v>
      </c>
      <c r="Y1038" s="37">
        <f>INFO!$D$26</f>
        <v>0</v>
      </c>
      <c r="Z1038" s="37">
        <f>INFO!$D$27</f>
        <v>0</v>
      </c>
      <c r="AA1038" s="37">
        <f>INFO!$D$28</f>
        <v>0</v>
      </c>
      <c r="AB1038" s="37">
        <f>INFO!$D$29</f>
        <v>0</v>
      </c>
      <c r="AC1038" s="54">
        <f>INFO!$J$10</f>
        <v>3812.0250000000001</v>
      </c>
      <c r="AD1038" s="37">
        <f>INFO!$J$9</f>
        <v>45.75</v>
      </c>
      <c r="AE1038" s="37">
        <f t="shared" si="72"/>
        <v>0</v>
      </c>
    </row>
    <row r="1039" spans="1:31">
      <c r="A1039" t="s">
        <v>559</v>
      </c>
      <c r="B1039" t="s">
        <v>371</v>
      </c>
      <c r="C1039" s="83">
        <v>10131</v>
      </c>
      <c r="D1039" s="104">
        <f>SUMIFS(MACROS!K:K,MACROS!C:C,B1039)+SUMIFS(MACROS!K:K,MACROS!C:C,"CH.VM.MIDTSET")</f>
        <v>0</v>
      </c>
      <c r="E1039" t="s">
        <v>3</v>
      </c>
      <c r="F1039" s="48">
        <f>VLOOKUP(B1039,MACROS!C:T,5,FALSE)</f>
        <v>230</v>
      </c>
      <c r="G1039" s="104">
        <f>SUMIFS(MACROS!K:K,MACROS!C:C,B1039)</f>
        <v>0</v>
      </c>
      <c r="H1039" s="48">
        <f t="shared" si="69"/>
        <v>0</v>
      </c>
      <c r="I1039" s="37">
        <f>INFO!$D$6</f>
        <v>0</v>
      </c>
      <c r="J1039" s="37">
        <f>INFO!$D$7</f>
        <v>0</v>
      </c>
      <c r="K1039" s="37">
        <f>INFO!$D$8</f>
        <v>0</v>
      </c>
      <c r="L1039" s="37">
        <f>INFO!$D$9</f>
        <v>0</v>
      </c>
      <c r="M1039" s="37">
        <f>INFO!$D$10</f>
        <v>0</v>
      </c>
      <c r="N1039" s="37">
        <f>INFO!$D$11</f>
        <v>0</v>
      </c>
      <c r="O1039" s="37">
        <f>INFO!$D$13</f>
        <v>0</v>
      </c>
      <c r="P1039" s="37">
        <f>INFO!$D$14</f>
        <v>0</v>
      </c>
      <c r="Q1039" s="37">
        <f>INFO!$D$15</f>
        <v>0</v>
      </c>
      <c r="R1039" s="53">
        <f>INFO!$D$17</f>
        <v>0</v>
      </c>
      <c r="S1039" s="37">
        <f>INFO!$D$18</f>
        <v>0</v>
      </c>
      <c r="T1039" s="37">
        <f>INFO!$D$19</f>
        <v>0</v>
      </c>
      <c r="U1039" s="37">
        <f>INFO!$D$22</f>
        <v>0</v>
      </c>
      <c r="V1039" s="37">
        <f>INFO!$D$23</f>
        <v>0</v>
      </c>
      <c r="W1039" s="37">
        <f>INFO!$D$24</f>
        <v>0</v>
      </c>
      <c r="X1039" s="37">
        <f>INFO!$D$25</f>
        <v>0</v>
      </c>
      <c r="Y1039" s="37">
        <f>INFO!$D$26</f>
        <v>0</v>
      </c>
      <c r="Z1039" s="37">
        <f>INFO!$D$27</f>
        <v>0</v>
      </c>
      <c r="AA1039" s="37">
        <f>INFO!$D$28</f>
        <v>0</v>
      </c>
      <c r="AB1039" s="37">
        <f>INFO!$D$29</f>
        <v>0</v>
      </c>
      <c r="AC1039" s="54">
        <f>INFO!$J$10</f>
        <v>3812.0250000000001</v>
      </c>
      <c r="AD1039" s="37">
        <f>INFO!$J$9</f>
        <v>45.75</v>
      </c>
      <c r="AE1039" s="37">
        <f t="shared" si="72"/>
        <v>0</v>
      </c>
    </row>
    <row r="1040" spans="1:31">
      <c r="A1040" t="s">
        <v>560</v>
      </c>
      <c r="B1040" t="s">
        <v>373</v>
      </c>
      <c r="C1040" s="83">
        <v>10131</v>
      </c>
      <c r="D1040" s="104">
        <f>SUMIFS(MACROS!K:K,MACROS!C:C,B1040)+SUMIFS(MACROS!K:K,MACROS!C:C,"CH.VM.MIDTSET")</f>
        <v>0</v>
      </c>
      <c r="E1040" t="s">
        <v>3</v>
      </c>
      <c r="F1040" s="48">
        <f>VLOOKUP(B1040,MACROS!C:T,5,FALSE)</f>
        <v>227.5</v>
      </c>
      <c r="G1040" s="104">
        <f>SUMIFS(MACROS!K:K,MACROS!C:C,B1040)</f>
        <v>0</v>
      </c>
      <c r="H1040" s="48">
        <f t="shared" si="69"/>
        <v>0</v>
      </c>
      <c r="I1040" s="37">
        <f>INFO!$D$6</f>
        <v>0</v>
      </c>
      <c r="J1040" s="37">
        <f>INFO!$D$7</f>
        <v>0</v>
      </c>
      <c r="K1040" s="37">
        <f>INFO!$D$8</f>
        <v>0</v>
      </c>
      <c r="L1040" s="37">
        <f>INFO!$D$9</f>
        <v>0</v>
      </c>
      <c r="M1040" s="37">
        <f>INFO!$D$10</f>
        <v>0</v>
      </c>
      <c r="N1040" s="37">
        <f>INFO!$D$11</f>
        <v>0</v>
      </c>
      <c r="O1040" s="37">
        <f>INFO!$D$13</f>
        <v>0</v>
      </c>
      <c r="P1040" s="37">
        <f>INFO!$D$14</f>
        <v>0</v>
      </c>
      <c r="Q1040" s="37">
        <f>INFO!$D$15</f>
        <v>0</v>
      </c>
      <c r="R1040" s="53">
        <f>INFO!$D$17</f>
        <v>0</v>
      </c>
      <c r="S1040" s="37">
        <f>INFO!$D$18</f>
        <v>0</v>
      </c>
      <c r="T1040" s="37">
        <f>INFO!$D$19</f>
        <v>0</v>
      </c>
      <c r="U1040" s="37">
        <f>INFO!$D$22</f>
        <v>0</v>
      </c>
      <c r="V1040" s="37">
        <f>INFO!$D$23</f>
        <v>0</v>
      </c>
      <c r="W1040" s="37">
        <f>INFO!$D$24</f>
        <v>0</v>
      </c>
      <c r="X1040" s="37">
        <f>INFO!$D$25</f>
        <v>0</v>
      </c>
      <c r="Y1040" s="37">
        <f>INFO!$D$26</f>
        <v>0</v>
      </c>
      <c r="Z1040" s="37">
        <f>INFO!$D$27</f>
        <v>0</v>
      </c>
      <c r="AA1040" s="37">
        <f>INFO!$D$28</f>
        <v>0</v>
      </c>
      <c r="AB1040" s="37">
        <f>INFO!$D$29</f>
        <v>0</v>
      </c>
      <c r="AC1040" s="54">
        <f>INFO!$J$10</f>
        <v>3812.0250000000001</v>
      </c>
      <c r="AD1040" s="37">
        <f>INFO!$J$9</f>
        <v>45.75</v>
      </c>
      <c r="AE1040" s="37">
        <f t="shared" si="72"/>
        <v>0</v>
      </c>
    </row>
    <row r="1041" spans="1:31">
      <c r="A1041" t="s">
        <v>561</v>
      </c>
      <c r="B1041" t="s">
        <v>375</v>
      </c>
      <c r="C1041" s="83">
        <v>10131</v>
      </c>
      <c r="D1041" s="104">
        <f>SUMIFS(MACROS!K:K,MACROS!C:C,B1041)+SUMIFS(MACROS!K:K,MACROS!C:C,"CH.VM.MIDTSET")</f>
        <v>0</v>
      </c>
      <c r="E1041" t="s">
        <v>3</v>
      </c>
      <c r="F1041" s="48">
        <f>VLOOKUP(B1041,MACROS!C:T,5,FALSE)</f>
        <v>210</v>
      </c>
      <c r="G1041" s="104">
        <f>SUMIFS(MACROS!K:K,MACROS!C:C,B1041)</f>
        <v>0</v>
      </c>
      <c r="H1041" s="48">
        <f t="shared" si="69"/>
        <v>0</v>
      </c>
      <c r="I1041" s="37">
        <f>INFO!$D$6</f>
        <v>0</v>
      </c>
      <c r="J1041" s="37">
        <f>INFO!$D$7</f>
        <v>0</v>
      </c>
      <c r="K1041" s="37">
        <f>INFO!$D$8</f>
        <v>0</v>
      </c>
      <c r="L1041" s="37">
        <f>INFO!$D$9</f>
        <v>0</v>
      </c>
      <c r="M1041" s="37">
        <f>INFO!$D$10</f>
        <v>0</v>
      </c>
      <c r="N1041" s="37">
        <f>INFO!$D$11</f>
        <v>0</v>
      </c>
      <c r="O1041" s="37">
        <f>INFO!$D$13</f>
        <v>0</v>
      </c>
      <c r="P1041" s="37">
        <f>INFO!$D$14</f>
        <v>0</v>
      </c>
      <c r="Q1041" s="37">
        <f>INFO!$D$15</f>
        <v>0</v>
      </c>
      <c r="R1041" s="53">
        <f>INFO!$D$17</f>
        <v>0</v>
      </c>
      <c r="S1041" s="37">
        <f>INFO!$D$18</f>
        <v>0</v>
      </c>
      <c r="T1041" s="37">
        <f>INFO!$D$19</f>
        <v>0</v>
      </c>
      <c r="U1041" s="37">
        <f>INFO!$D$22</f>
        <v>0</v>
      </c>
      <c r="V1041" s="37">
        <f>INFO!$D$23</f>
        <v>0</v>
      </c>
      <c r="W1041" s="37">
        <f>INFO!$D$24</f>
        <v>0</v>
      </c>
      <c r="X1041" s="37">
        <f>INFO!$D$25</f>
        <v>0</v>
      </c>
      <c r="Y1041" s="37">
        <f>INFO!$D$26</f>
        <v>0</v>
      </c>
      <c r="Z1041" s="37">
        <f>INFO!$D$27</f>
        <v>0</v>
      </c>
      <c r="AA1041" s="37">
        <f>INFO!$D$28</f>
        <v>0</v>
      </c>
      <c r="AB1041" s="37">
        <f>INFO!$D$29</f>
        <v>0</v>
      </c>
      <c r="AC1041" s="54">
        <f>INFO!$J$10</f>
        <v>3812.0250000000001</v>
      </c>
      <c r="AD1041" s="37">
        <f>INFO!$J$9</f>
        <v>45.75</v>
      </c>
      <c r="AE1041" s="37">
        <f t="shared" si="72"/>
        <v>0</v>
      </c>
    </row>
    <row r="1042" spans="1:31">
      <c r="A1042" t="s">
        <v>562</v>
      </c>
      <c r="B1042" t="s">
        <v>377</v>
      </c>
      <c r="C1042" s="83">
        <v>10131</v>
      </c>
      <c r="D1042" s="104">
        <f>SUMIFS(MACROS!K:K,MACROS!C:C,B1042)+SUMIFS(MACROS!K:K,MACROS!C:C,"CH.VM.MIDTSET")</f>
        <v>0</v>
      </c>
      <c r="E1042" t="s">
        <v>3</v>
      </c>
      <c r="F1042" s="48">
        <f>VLOOKUP(B1042,MACROS!C:T,5,FALSE)</f>
        <v>195</v>
      </c>
      <c r="G1042" s="104">
        <f>SUMIFS(MACROS!K:K,MACROS!C:C,B1042)</f>
        <v>0</v>
      </c>
      <c r="H1042" s="48">
        <f t="shared" si="69"/>
        <v>0</v>
      </c>
      <c r="I1042" s="37">
        <f>INFO!$D$6</f>
        <v>0</v>
      </c>
      <c r="J1042" s="37">
        <f>INFO!$D$7</f>
        <v>0</v>
      </c>
      <c r="K1042" s="37">
        <f>INFO!$D$8</f>
        <v>0</v>
      </c>
      <c r="L1042" s="37">
        <f>INFO!$D$9</f>
        <v>0</v>
      </c>
      <c r="M1042" s="37">
        <f>INFO!$D$10</f>
        <v>0</v>
      </c>
      <c r="N1042" s="37">
        <f>INFO!$D$11</f>
        <v>0</v>
      </c>
      <c r="O1042" s="37">
        <f>INFO!$D$13</f>
        <v>0</v>
      </c>
      <c r="P1042" s="37">
        <f>INFO!$D$14</f>
        <v>0</v>
      </c>
      <c r="Q1042" s="37">
        <f>INFO!$D$15</f>
        <v>0</v>
      </c>
      <c r="R1042" s="53">
        <f>INFO!$D$17</f>
        <v>0</v>
      </c>
      <c r="S1042" s="37">
        <f>INFO!$D$18</f>
        <v>0</v>
      </c>
      <c r="T1042" s="37">
        <f>INFO!$D$19</f>
        <v>0</v>
      </c>
      <c r="U1042" s="37">
        <f>INFO!$D$22</f>
        <v>0</v>
      </c>
      <c r="V1042" s="37">
        <f>INFO!$D$23</f>
        <v>0</v>
      </c>
      <c r="W1042" s="37">
        <f>INFO!$D$24</f>
        <v>0</v>
      </c>
      <c r="X1042" s="37">
        <f>INFO!$D$25</f>
        <v>0</v>
      </c>
      <c r="Y1042" s="37">
        <f>INFO!$D$26</f>
        <v>0</v>
      </c>
      <c r="Z1042" s="37">
        <f>INFO!$D$27</f>
        <v>0</v>
      </c>
      <c r="AA1042" s="37">
        <f>INFO!$D$28</f>
        <v>0</v>
      </c>
      <c r="AB1042" s="37">
        <f>INFO!$D$29</f>
        <v>0</v>
      </c>
      <c r="AC1042" s="54">
        <f>INFO!$J$10</f>
        <v>3812.0250000000001</v>
      </c>
      <c r="AD1042" s="37">
        <f>INFO!$J$9</f>
        <v>45.75</v>
      </c>
      <c r="AE1042" s="37">
        <f t="shared" si="72"/>
        <v>0</v>
      </c>
    </row>
    <row r="1043" spans="1:31">
      <c r="A1043" t="s">
        <v>563</v>
      </c>
      <c r="B1043" t="s">
        <v>379</v>
      </c>
      <c r="C1043" s="83">
        <v>10131</v>
      </c>
      <c r="D1043" s="104">
        <f>SUMIFS(MACROS!K:K,MACROS!C:C,B1043)+SUMIFS(MACROS!K:K,MACROS!C:C,"CH.VM.MIDTSET")</f>
        <v>0</v>
      </c>
      <c r="E1043" t="s">
        <v>3</v>
      </c>
      <c r="F1043" s="48">
        <f>VLOOKUP(B1043,MACROS!C:T,5,FALSE)</f>
        <v>202.5</v>
      </c>
      <c r="G1043" s="104">
        <f>SUMIFS(MACROS!K:K,MACROS!C:C,B1043)</f>
        <v>0</v>
      </c>
      <c r="H1043" s="48">
        <f t="shared" si="69"/>
        <v>0</v>
      </c>
      <c r="I1043" s="37">
        <f>INFO!$D$6</f>
        <v>0</v>
      </c>
      <c r="J1043" s="37">
        <f>INFO!$D$7</f>
        <v>0</v>
      </c>
      <c r="K1043" s="37">
        <f>INFO!$D$8</f>
        <v>0</v>
      </c>
      <c r="L1043" s="37">
        <f>INFO!$D$9</f>
        <v>0</v>
      </c>
      <c r="M1043" s="37">
        <f>INFO!$D$10</f>
        <v>0</v>
      </c>
      <c r="N1043" s="37">
        <f>INFO!$D$11</f>
        <v>0</v>
      </c>
      <c r="O1043" s="37">
        <f>INFO!$D$13</f>
        <v>0</v>
      </c>
      <c r="P1043" s="37">
        <f>INFO!$D$14</f>
        <v>0</v>
      </c>
      <c r="Q1043" s="37">
        <f>INFO!$D$15</f>
        <v>0</v>
      </c>
      <c r="R1043" s="53">
        <f>INFO!$D$17</f>
        <v>0</v>
      </c>
      <c r="S1043" s="37">
        <f>INFO!$D$18</f>
        <v>0</v>
      </c>
      <c r="T1043" s="37">
        <f>INFO!$D$19</f>
        <v>0</v>
      </c>
      <c r="U1043" s="37">
        <f>INFO!$D$22</f>
        <v>0</v>
      </c>
      <c r="V1043" s="37">
        <f>INFO!$D$23</f>
        <v>0</v>
      </c>
      <c r="W1043" s="37">
        <f>INFO!$D$24</f>
        <v>0</v>
      </c>
      <c r="X1043" s="37">
        <f>INFO!$D$25</f>
        <v>0</v>
      </c>
      <c r="Y1043" s="37">
        <f>INFO!$D$26</f>
        <v>0</v>
      </c>
      <c r="Z1043" s="37">
        <f>INFO!$D$27</f>
        <v>0</v>
      </c>
      <c r="AA1043" s="37">
        <f>INFO!$D$28</f>
        <v>0</v>
      </c>
      <c r="AB1043" s="37">
        <f>INFO!$D$29</f>
        <v>0</v>
      </c>
      <c r="AC1043" s="54">
        <f>INFO!$J$10</f>
        <v>3812.0250000000001</v>
      </c>
      <c r="AD1043" s="37">
        <f>INFO!$J$9</f>
        <v>45.75</v>
      </c>
      <c r="AE1043" s="37">
        <f t="shared" si="72"/>
        <v>0</v>
      </c>
    </row>
    <row r="1044" spans="1:31">
      <c r="A1044" t="s">
        <v>564</v>
      </c>
      <c r="B1044" t="s">
        <v>381</v>
      </c>
      <c r="C1044" s="83">
        <v>10131</v>
      </c>
      <c r="D1044" s="104">
        <f>SUMIFS(MACROS!K:K,MACROS!C:C,B1044)+SUMIFS(MACROS!K:K,MACROS!C:C,"CH.VM.MIDTSET")</f>
        <v>0</v>
      </c>
      <c r="E1044" t="s">
        <v>3</v>
      </c>
      <c r="F1044" s="48">
        <f>VLOOKUP(B1044,MACROS!C:T,5,FALSE)</f>
        <v>207.5</v>
      </c>
      <c r="G1044" s="104">
        <f>SUMIFS(MACROS!K:K,MACROS!C:C,B1044)</f>
        <v>0</v>
      </c>
      <c r="H1044" s="48">
        <f t="shared" si="69"/>
        <v>0</v>
      </c>
      <c r="I1044" s="37">
        <f>INFO!$D$6</f>
        <v>0</v>
      </c>
      <c r="J1044" s="37">
        <f>INFO!$D$7</f>
        <v>0</v>
      </c>
      <c r="K1044" s="37">
        <f>INFO!$D$8</f>
        <v>0</v>
      </c>
      <c r="L1044" s="37">
        <f>INFO!$D$9</f>
        <v>0</v>
      </c>
      <c r="M1044" s="37">
        <f>INFO!$D$10</f>
        <v>0</v>
      </c>
      <c r="N1044" s="37">
        <f>INFO!$D$11</f>
        <v>0</v>
      </c>
      <c r="O1044" s="37">
        <f>INFO!$D$13</f>
        <v>0</v>
      </c>
      <c r="P1044" s="37">
        <f>INFO!$D$14</f>
        <v>0</v>
      </c>
      <c r="Q1044" s="37">
        <f>INFO!$D$15</f>
        <v>0</v>
      </c>
      <c r="R1044" s="53">
        <f>INFO!$D$17</f>
        <v>0</v>
      </c>
      <c r="S1044" s="37">
        <f>INFO!$D$18</f>
        <v>0</v>
      </c>
      <c r="T1044" s="37">
        <f>INFO!$D$19</f>
        <v>0</v>
      </c>
      <c r="U1044" s="37">
        <f>INFO!$D$22</f>
        <v>0</v>
      </c>
      <c r="V1044" s="37">
        <f>INFO!$D$23</f>
        <v>0</v>
      </c>
      <c r="W1044" s="37">
        <f>INFO!$D$24</f>
        <v>0</v>
      </c>
      <c r="X1044" s="37">
        <f>INFO!$D$25</f>
        <v>0</v>
      </c>
      <c r="Y1044" s="37">
        <f>INFO!$D$26</f>
        <v>0</v>
      </c>
      <c r="Z1044" s="37">
        <f>INFO!$D$27</f>
        <v>0</v>
      </c>
      <c r="AA1044" s="37">
        <f>INFO!$D$28</f>
        <v>0</v>
      </c>
      <c r="AB1044" s="37">
        <f>INFO!$D$29</f>
        <v>0</v>
      </c>
      <c r="AC1044" s="54">
        <f>INFO!$J$10</f>
        <v>3812.0250000000001</v>
      </c>
      <c r="AD1044" s="37">
        <f>INFO!$J$9</f>
        <v>45.75</v>
      </c>
      <c r="AE1044" s="37">
        <f t="shared" si="72"/>
        <v>0</v>
      </c>
    </row>
    <row r="1045" spans="1:31">
      <c r="A1045" t="s">
        <v>565</v>
      </c>
      <c r="B1045" t="s">
        <v>383</v>
      </c>
      <c r="C1045" s="83">
        <v>10131</v>
      </c>
      <c r="D1045" s="104">
        <f>SUMIFS(MACROS!K:K,MACROS!C:C,B1045)+SUMIFS(MACROS!K:K,MACROS!C:C,"CH.VM.MIDTSET")</f>
        <v>0</v>
      </c>
      <c r="E1045" t="s">
        <v>3</v>
      </c>
      <c r="F1045" s="48">
        <f>VLOOKUP(B1045,MACROS!C:T,5,FALSE)</f>
        <v>212.5</v>
      </c>
      <c r="G1045" s="104">
        <f>SUMIFS(MACROS!K:K,MACROS!C:C,B1045)</f>
        <v>0</v>
      </c>
      <c r="H1045" s="48">
        <f t="shared" si="69"/>
        <v>0</v>
      </c>
      <c r="I1045" s="37">
        <f>INFO!$D$6</f>
        <v>0</v>
      </c>
      <c r="J1045" s="37">
        <f>INFO!$D$7</f>
        <v>0</v>
      </c>
      <c r="K1045" s="37">
        <f>INFO!$D$8</f>
        <v>0</v>
      </c>
      <c r="L1045" s="37">
        <f>INFO!$D$9</f>
        <v>0</v>
      </c>
      <c r="M1045" s="37">
        <f>INFO!$D$10</f>
        <v>0</v>
      </c>
      <c r="N1045" s="37">
        <f>INFO!$D$11</f>
        <v>0</v>
      </c>
      <c r="O1045" s="37">
        <f>INFO!$D$13</f>
        <v>0</v>
      </c>
      <c r="P1045" s="37">
        <f>INFO!$D$14</f>
        <v>0</v>
      </c>
      <c r="Q1045" s="37">
        <f>INFO!$D$15</f>
        <v>0</v>
      </c>
      <c r="R1045" s="53">
        <f>INFO!$D$17</f>
        <v>0</v>
      </c>
      <c r="S1045" s="37">
        <f>INFO!$D$18</f>
        <v>0</v>
      </c>
      <c r="T1045" s="37">
        <f>INFO!$D$19</f>
        <v>0</v>
      </c>
      <c r="U1045" s="37">
        <f>INFO!$D$22</f>
        <v>0</v>
      </c>
      <c r="V1045" s="37">
        <f>INFO!$D$23</f>
        <v>0</v>
      </c>
      <c r="W1045" s="37">
        <f>INFO!$D$24</f>
        <v>0</v>
      </c>
      <c r="X1045" s="37">
        <f>INFO!$D$25</f>
        <v>0</v>
      </c>
      <c r="Y1045" s="37">
        <f>INFO!$D$26</f>
        <v>0</v>
      </c>
      <c r="Z1045" s="37">
        <f>INFO!$D$27</f>
        <v>0</v>
      </c>
      <c r="AA1045" s="37">
        <f>INFO!$D$28</f>
        <v>0</v>
      </c>
      <c r="AB1045" s="37">
        <f>INFO!$D$29</f>
        <v>0</v>
      </c>
      <c r="AC1045" s="54">
        <f>INFO!$J$10</f>
        <v>3812.0250000000001</v>
      </c>
      <c r="AD1045" s="37">
        <f>INFO!$J$9</f>
        <v>45.75</v>
      </c>
      <c r="AE1045" s="37">
        <f t="shared" si="72"/>
        <v>0</v>
      </c>
    </row>
    <row r="1046" spans="1:31">
      <c r="A1046" t="s">
        <v>566</v>
      </c>
      <c r="B1046" t="s">
        <v>385</v>
      </c>
      <c r="C1046" s="83">
        <v>10131</v>
      </c>
      <c r="D1046" s="104">
        <f>SUMIFS(MACROS!K:K,MACROS!C:C,B1046)+SUMIFS(MACROS!K:K,MACROS!C:C,"CH.VM.MIDTSET")</f>
        <v>0</v>
      </c>
      <c r="E1046" t="s">
        <v>3</v>
      </c>
      <c r="F1046" s="48">
        <f>VLOOKUP(B1046,MACROS!C:T,5,FALSE)</f>
        <v>165</v>
      </c>
      <c r="G1046" s="104">
        <f>SUMIFS(MACROS!K:K,MACROS!C:C,B1046)</f>
        <v>0</v>
      </c>
      <c r="H1046" s="48">
        <f t="shared" si="69"/>
        <v>0</v>
      </c>
      <c r="I1046" s="37">
        <f>INFO!$D$6</f>
        <v>0</v>
      </c>
      <c r="J1046" s="37">
        <f>INFO!$D$7</f>
        <v>0</v>
      </c>
      <c r="K1046" s="37">
        <f>INFO!$D$8</f>
        <v>0</v>
      </c>
      <c r="L1046" s="37">
        <f>INFO!$D$9</f>
        <v>0</v>
      </c>
      <c r="M1046" s="37">
        <f>INFO!$D$10</f>
        <v>0</v>
      </c>
      <c r="N1046" s="37">
        <f>INFO!$D$11</f>
        <v>0</v>
      </c>
      <c r="O1046" s="37">
        <f>INFO!$D$13</f>
        <v>0</v>
      </c>
      <c r="P1046" s="37">
        <f>INFO!$D$14</f>
        <v>0</v>
      </c>
      <c r="Q1046" s="37">
        <f>INFO!$D$15</f>
        <v>0</v>
      </c>
      <c r="R1046" s="53">
        <f>INFO!$D$17</f>
        <v>0</v>
      </c>
      <c r="S1046" s="37">
        <f>INFO!$D$18</f>
        <v>0</v>
      </c>
      <c r="T1046" s="37">
        <f>INFO!$D$19</f>
        <v>0</v>
      </c>
      <c r="U1046" s="37">
        <f>INFO!$D$22</f>
        <v>0</v>
      </c>
      <c r="V1046" s="37">
        <f>INFO!$D$23</f>
        <v>0</v>
      </c>
      <c r="W1046" s="37">
        <f>INFO!$D$24</f>
        <v>0</v>
      </c>
      <c r="X1046" s="37">
        <f>INFO!$D$25</f>
        <v>0</v>
      </c>
      <c r="Y1046" s="37">
        <f>INFO!$D$26</f>
        <v>0</v>
      </c>
      <c r="Z1046" s="37">
        <f>INFO!$D$27</f>
        <v>0</v>
      </c>
      <c r="AA1046" s="37">
        <f>INFO!$D$28</f>
        <v>0</v>
      </c>
      <c r="AB1046" s="37">
        <f>INFO!$D$29</f>
        <v>0</v>
      </c>
      <c r="AC1046" s="54">
        <f>INFO!$J$10</f>
        <v>3812.0250000000001</v>
      </c>
      <c r="AD1046" s="37">
        <f>INFO!$J$9</f>
        <v>45.75</v>
      </c>
      <c r="AE1046" s="37">
        <f t="shared" si="72"/>
        <v>0</v>
      </c>
    </row>
    <row r="1047" spans="1:31">
      <c r="A1047" t="s">
        <v>567</v>
      </c>
      <c r="B1047" t="s">
        <v>387</v>
      </c>
      <c r="C1047" s="83">
        <v>10131</v>
      </c>
      <c r="D1047" s="104">
        <f>SUMIFS(MACROS!K:K,MACROS!C:C,B1047)+SUMIFS(MACROS!K:K,MACROS!C:C,"CH.VM.MIDTSET")</f>
        <v>0</v>
      </c>
      <c r="E1047" t="s">
        <v>3</v>
      </c>
      <c r="F1047" s="48">
        <f>VLOOKUP(B1047,MACROS!C:T,5,FALSE)</f>
        <v>204.5</v>
      </c>
      <c r="G1047" s="104">
        <f>SUMIFS(MACROS!K:K,MACROS!C:C,B1047)</f>
        <v>0</v>
      </c>
      <c r="H1047" s="48">
        <f t="shared" si="69"/>
        <v>0</v>
      </c>
      <c r="I1047" s="37">
        <f>INFO!$D$6</f>
        <v>0</v>
      </c>
      <c r="J1047" s="37">
        <f>INFO!$D$7</f>
        <v>0</v>
      </c>
      <c r="K1047" s="37">
        <f>INFO!$D$8</f>
        <v>0</v>
      </c>
      <c r="L1047" s="37">
        <f>INFO!$D$9</f>
        <v>0</v>
      </c>
      <c r="M1047" s="37">
        <f>INFO!$D$10</f>
        <v>0</v>
      </c>
      <c r="N1047" s="37">
        <f>INFO!$D$11</f>
        <v>0</v>
      </c>
      <c r="O1047" s="37">
        <f>INFO!$D$13</f>
        <v>0</v>
      </c>
      <c r="P1047" s="37">
        <f>INFO!$D$14</f>
        <v>0</v>
      </c>
      <c r="Q1047" s="37">
        <f>INFO!$D$15</f>
        <v>0</v>
      </c>
      <c r="R1047" s="53">
        <f>INFO!$D$17</f>
        <v>0</v>
      </c>
      <c r="S1047" s="37">
        <f>INFO!$D$18</f>
        <v>0</v>
      </c>
      <c r="T1047" s="37">
        <f>INFO!$D$19</f>
        <v>0</v>
      </c>
      <c r="U1047" s="37">
        <f>INFO!$D$22</f>
        <v>0</v>
      </c>
      <c r="V1047" s="37">
        <f>INFO!$D$23</f>
        <v>0</v>
      </c>
      <c r="W1047" s="37">
        <f>INFO!$D$24</f>
        <v>0</v>
      </c>
      <c r="X1047" s="37">
        <f>INFO!$D$25</f>
        <v>0</v>
      </c>
      <c r="Y1047" s="37">
        <f>INFO!$D$26</f>
        <v>0</v>
      </c>
      <c r="Z1047" s="37">
        <f>INFO!$D$27</f>
        <v>0</v>
      </c>
      <c r="AA1047" s="37">
        <f>INFO!$D$28</f>
        <v>0</v>
      </c>
      <c r="AB1047" s="37">
        <f>INFO!$D$29</f>
        <v>0</v>
      </c>
      <c r="AC1047" s="54">
        <f>INFO!$J$10</f>
        <v>3812.0250000000001</v>
      </c>
      <c r="AD1047" s="37">
        <f>INFO!$J$9</f>
        <v>45.75</v>
      </c>
      <c r="AE1047" s="37">
        <f t="shared" si="72"/>
        <v>0</v>
      </c>
    </row>
    <row r="1048" spans="1:31">
      <c r="A1048" t="s">
        <v>568</v>
      </c>
      <c r="B1048" t="s">
        <v>389</v>
      </c>
      <c r="C1048" s="83">
        <v>10131</v>
      </c>
      <c r="D1048" s="104">
        <f>SUMIFS(MACROS!K:K,MACROS!C:C,B1048)+SUMIFS(MACROS!K:K,MACROS!C:C,"CH.VM.MIDTSET")</f>
        <v>0</v>
      </c>
      <c r="E1048" t="s">
        <v>3</v>
      </c>
      <c r="F1048" s="48">
        <f>VLOOKUP(B1048,MACROS!C:T,5,FALSE)</f>
        <v>167.5</v>
      </c>
      <c r="G1048" s="104">
        <f>SUMIFS(MACROS!K:K,MACROS!C:C,B1048)</f>
        <v>0</v>
      </c>
      <c r="H1048" s="48">
        <f t="shared" si="69"/>
        <v>0</v>
      </c>
      <c r="I1048" s="37">
        <f>INFO!$D$6</f>
        <v>0</v>
      </c>
      <c r="J1048" s="37">
        <f>INFO!$D$7</f>
        <v>0</v>
      </c>
      <c r="K1048" s="37">
        <f>INFO!$D$8</f>
        <v>0</v>
      </c>
      <c r="L1048" s="37">
        <f>INFO!$D$9</f>
        <v>0</v>
      </c>
      <c r="M1048" s="37">
        <f>INFO!$D$10</f>
        <v>0</v>
      </c>
      <c r="N1048" s="37">
        <f>INFO!$D$11</f>
        <v>0</v>
      </c>
      <c r="O1048" s="37">
        <f>INFO!$D$13</f>
        <v>0</v>
      </c>
      <c r="P1048" s="37">
        <f>INFO!$D$14</f>
        <v>0</v>
      </c>
      <c r="Q1048" s="37">
        <f>INFO!$D$15</f>
        <v>0</v>
      </c>
      <c r="R1048" s="53">
        <f>INFO!$D$17</f>
        <v>0</v>
      </c>
      <c r="S1048" s="37">
        <f>INFO!$D$18</f>
        <v>0</v>
      </c>
      <c r="T1048" s="37">
        <f>INFO!$D$19</f>
        <v>0</v>
      </c>
      <c r="U1048" s="37">
        <f>INFO!$D$22</f>
        <v>0</v>
      </c>
      <c r="V1048" s="37">
        <f>INFO!$D$23</f>
        <v>0</v>
      </c>
      <c r="W1048" s="37">
        <f>INFO!$D$24</f>
        <v>0</v>
      </c>
      <c r="X1048" s="37">
        <f>INFO!$D$25</f>
        <v>0</v>
      </c>
      <c r="Y1048" s="37">
        <f>INFO!$D$26</f>
        <v>0</v>
      </c>
      <c r="Z1048" s="37">
        <f>INFO!$D$27</f>
        <v>0</v>
      </c>
      <c r="AA1048" s="37">
        <f>INFO!$D$28</f>
        <v>0</v>
      </c>
      <c r="AB1048" s="37">
        <f>INFO!$D$29</f>
        <v>0</v>
      </c>
      <c r="AC1048" s="54">
        <f>INFO!$J$10</f>
        <v>3812.0250000000001</v>
      </c>
      <c r="AD1048" s="37">
        <f>INFO!$J$9</f>
        <v>45.75</v>
      </c>
      <c r="AE1048" s="37">
        <f t="shared" si="72"/>
        <v>0</v>
      </c>
    </row>
    <row r="1049" spans="1:31">
      <c r="A1049" s="91" t="s">
        <v>538</v>
      </c>
      <c r="B1049" s="91" t="s">
        <v>116</v>
      </c>
      <c r="C1049" s="96">
        <v>10090</v>
      </c>
      <c r="D1049" s="103"/>
      <c r="E1049" s="91" t="s">
        <v>4</v>
      </c>
      <c r="F1049" s="92">
        <f>VLOOKUP(B1049,HOLDS!C:T,5,FALSE)</f>
        <v>4405.5</v>
      </c>
      <c r="G1049" s="103">
        <f>SUMIFS(HOLDS!L:L,HOLDS!C:C,B1049)</f>
        <v>0</v>
      </c>
      <c r="H1049" s="92">
        <f>F1049*G1049</f>
        <v>0</v>
      </c>
      <c r="I1049" s="93">
        <f>INFO!$D$6</f>
        <v>0</v>
      </c>
      <c r="J1049" s="93">
        <f>INFO!$D$7</f>
        <v>0</v>
      </c>
      <c r="K1049" s="93">
        <f>INFO!$D$8</f>
        <v>0</v>
      </c>
      <c r="L1049" s="93">
        <f>INFO!$D$9</f>
        <v>0</v>
      </c>
      <c r="M1049" s="93">
        <f>INFO!$D$10</f>
        <v>0</v>
      </c>
      <c r="N1049" s="93">
        <f>INFO!$D$11</f>
        <v>0</v>
      </c>
      <c r="O1049" s="93">
        <f>INFO!$D$13</f>
        <v>0</v>
      </c>
      <c r="P1049" s="93">
        <f>INFO!$D$14</f>
        <v>0</v>
      </c>
      <c r="Q1049" s="93">
        <f>INFO!$D$15</f>
        <v>0</v>
      </c>
      <c r="R1049" s="94">
        <f>INFO!$D$17</f>
        <v>0</v>
      </c>
      <c r="S1049" s="93">
        <f>INFO!$D$18</f>
        <v>0</v>
      </c>
      <c r="T1049" s="93">
        <f>INFO!$D$19</f>
        <v>0</v>
      </c>
      <c r="U1049" s="93">
        <f>INFO!$D$22</f>
        <v>0</v>
      </c>
      <c r="V1049" s="93">
        <f>INFO!$D$23</f>
        <v>0</v>
      </c>
      <c r="W1049" s="93">
        <f>INFO!$D$24</f>
        <v>0</v>
      </c>
      <c r="X1049" s="93">
        <f>INFO!$D$25</f>
        <v>0</v>
      </c>
      <c r="Y1049" s="93">
        <f>INFO!$D$26</f>
        <v>0</v>
      </c>
      <c r="Z1049" s="93">
        <f>INFO!$D$27</f>
        <v>0</v>
      </c>
      <c r="AA1049" s="93">
        <f>INFO!$D$28</f>
        <v>0</v>
      </c>
      <c r="AB1049" s="93">
        <f>INFO!$D$29</f>
        <v>0</v>
      </c>
      <c r="AC1049" s="95">
        <f>INFO!$J$10</f>
        <v>3812.0250000000001</v>
      </c>
      <c r="AD1049" s="93">
        <f>INFO!$J$9</f>
        <v>45.75</v>
      </c>
      <c r="AE1049" s="100"/>
    </row>
    <row r="1050" spans="1:31">
      <c r="A1050" t="s">
        <v>117</v>
      </c>
      <c r="B1050" t="s">
        <v>118</v>
      </c>
      <c r="C1050" s="39">
        <v>10090</v>
      </c>
      <c r="D1050" s="104">
        <f>SUMIFS(HOLDS!L:L,HOLDS!C:C,B1050)+SUMIFS(HOLDS!L:L,HOLDS!C:C,"CH.GR.MISET")</f>
        <v>0</v>
      </c>
      <c r="E1050" t="s">
        <v>4</v>
      </c>
      <c r="F1050" s="48">
        <f>VLOOKUP(B1050,HOLDS!C:T,5,FALSE)</f>
        <v>150</v>
      </c>
      <c r="G1050" s="104">
        <f>SUMIFS(HOLDS!L:L,HOLDS!C:C,B1050)</f>
        <v>0</v>
      </c>
      <c r="H1050" s="48">
        <f t="shared" ref="H1050:H1109" si="73">F1050*G1050</f>
        <v>0</v>
      </c>
      <c r="I1050" s="37">
        <f>INFO!$D$6</f>
        <v>0</v>
      </c>
      <c r="J1050" s="37">
        <f>INFO!$D$7</f>
        <v>0</v>
      </c>
      <c r="K1050" s="37">
        <f>INFO!$D$8</f>
        <v>0</v>
      </c>
      <c r="L1050" s="37">
        <f>INFO!$D$9</f>
        <v>0</v>
      </c>
      <c r="M1050" s="37">
        <f>INFO!$D$10</f>
        <v>0</v>
      </c>
      <c r="N1050" s="37">
        <f>INFO!$D$11</f>
        <v>0</v>
      </c>
      <c r="O1050" s="37">
        <f>INFO!$D$13</f>
        <v>0</v>
      </c>
      <c r="P1050" s="37">
        <f>INFO!$D$14</f>
        <v>0</v>
      </c>
      <c r="Q1050" s="37">
        <f>INFO!$D$15</f>
        <v>0</v>
      </c>
      <c r="R1050" s="53">
        <f>INFO!$D$17</f>
        <v>0</v>
      </c>
      <c r="S1050" s="37">
        <f>INFO!$D$18</f>
        <v>0</v>
      </c>
      <c r="T1050" s="37">
        <f>INFO!$D$19</f>
        <v>0</v>
      </c>
      <c r="U1050" s="37">
        <f>INFO!$D$22</f>
        <v>0</v>
      </c>
      <c r="V1050" s="37">
        <f>INFO!$D$23</f>
        <v>0</v>
      </c>
      <c r="W1050" s="37">
        <f>INFO!$D$24</f>
        <v>0</v>
      </c>
      <c r="X1050" s="37">
        <f>INFO!$D$25</f>
        <v>0</v>
      </c>
      <c r="Y1050" s="37">
        <f>INFO!$D$26</f>
        <v>0</v>
      </c>
      <c r="Z1050" s="37">
        <f>INFO!$D$27</f>
        <v>0</v>
      </c>
      <c r="AA1050" s="37">
        <f>INFO!$D$28</f>
        <v>0</v>
      </c>
      <c r="AB1050" s="37">
        <f>INFO!$D$29</f>
        <v>0</v>
      </c>
      <c r="AC1050" s="54">
        <f>INFO!$J$10</f>
        <v>3812.0250000000001</v>
      </c>
      <c r="AD1050" s="37">
        <f>INFO!$J$9</f>
        <v>45.75</v>
      </c>
      <c r="AE1050" s="37">
        <f>IF($G$1049&gt;0,10*$G$1049/D1050,0)</f>
        <v>0</v>
      </c>
    </row>
    <row r="1051" spans="1:31">
      <c r="A1051" t="s">
        <v>119</v>
      </c>
      <c r="B1051" t="s">
        <v>120</v>
      </c>
      <c r="C1051" s="39">
        <v>10090</v>
      </c>
      <c r="D1051" s="104">
        <f>SUMIFS(HOLDS!L:L,HOLDS!C:C,B1051)+SUMIFS(HOLDS!L:L,HOLDS!C:C,"CH.GR.MISET")</f>
        <v>0</v>
      </c>
      <c r="E1051" t="s">
        <v>4</v>
      </c>
      <c r="F1051" s="48">
        <f>VLOOKUP(B1051,HOLDS!C:T,5,FALSE)</f>
        <v>219</v>
      </c>
      <c r="G1051" s="104">
        <f>SUMIFS(HOLDS!L:L,HOLDS!C:C,B1051)</f>
        <v>0</v>
      </c>
      <c r="H1051" s="48">
        <f t="shared" si="73"/>
        <v>0</v>
      </c>
      <c r="I1051" s="37">
        <f>INFO!$D$6</f>
        <v>0</v>
      </c>
      <c r="J1051" s="37">
        <f>INFO!$D$7</f>
        <v>0</v>
      </c>
      <c r="K1051" s="37">
        <f>INFO!$D$8</f>
        <v>0</v>
      </c>
      <c r="L1051" s="37">
        <f>INFO!$D$9</f>
        <v>0</v>
      </c>
      <c r="M1051" s="37">
        <f>INFO!$D$10</f>
        <v>0</v>
      </c>
      <c r="N1051" s="37">
        <f>INFO!$D$11</f>
        <v>0</v>
      </c>
      <c r="O1051" s="37">
        <f>INFO!$D$13</f>
        <v>0</v>
      </c>
      <c r="P1051" s="37">
        <f>INFO!$D$14</f>
        <v>0</v>
      </c>
      <c r="Q1051" s="37">
        <f>INFO!$D$15</f>
        <v>0</v>
      </c>
      <c r="R1051" s="53">
        <f>INFO!$D$17</f>
        <v>0</v>
      </c>
      <c r="S1051" s="37">
        <f>INFO!$D$18</f>
        <v>0</v>
      </c>
      <c r="T1051" s="37">
        <f>INFO!$D$19</f>
        <v>0</v>
      </c>
      <c r="U1051" s="37">
        <f>INFO!$D$22</f>
        <v>0</v>
      </c>
      <c r="V1051" s="37">
        <f>INFO!$D$23</f>
        <v>0</v>
      </c>
      <c r="W1051" s="37">
        <f>INFO!$D$24</f>
        <v>0</v>
      </c>
      <c r="X1051" s="37">
        <f>INFO!$D$25</f>
        <v>0</v>
      </c>
      <c r="Y1051" s="37">
        <f>INFO!$D$26</f>
        <v>0</v>
      </c>
      <c r="Z1051" s="37">
        <f>INFO!$D$27</f>
        <v>0</v>
      </c>
      <c r="AA1051" s="37">
        <f>INFO!$D$28</f>
        <v>0</v>
      </c>
      <c r="AB1051" s="37">
        <f>INFO!$D$29</f>
        <v>0</v>
      </c>
      <c r="AC1051" s="54">
        <f>INFO!$J$10</f>
        <v>3812.0250000000001</v>
      </c>
      <c r="AD1051" s="37">
        <f>INFO!$J$9</f>
        <v>45.75</v>
      </c>
      <c r="AE1051" s="37">
        <f t="shared" ref="AE1051:AE1079" si="74">IF($G$1049&gt;0,10*$G$1049/D1051,0)</f>
        <v>0</v>
      </c>
    </row>
    <row r="1052" spans="1:31">
      <c r="A1052" t="s">
        <v>121</v>
      </c>
      <c r="B1052" t="s">
        <v>122</v>
      </c>
      <c r="C1052" s="39">
        <v>10090</v>
      </c>
      <c r="D1052" s="104">
        <f>SUMIFS(HOLDS!L:L,HOLDS!C:C,B1052)+SUMIFS(HOLDS!L:L,HOLDS!C:C,"CH.GR.MISET")</f>
        <v>0</v>
      </c>
      <c r="E1052" t="s">
        <v>4</v>
      </c>
      <c r="F1052" s="48">
        <f>VLOOKUP(B1052,HOLDS!C:T,5,FALSE)</f>
        <v>229.5</v>
      </c>
      <c r="G1052" s="104">
        <f>SUMIFS(HOLDS!L:L,HOLDS!C:C,B1052)</f>
        <v>0</v>
      </c>
      <c r="H1052" s="48">
        <f t="shared" si="73"/>
        <v>0</v>
      </c>
      <c r="I1052" s="37">
        <f>INFO!$D$6</f>
        <v>0</v>
      </c>
      <c r="J1052" s="37">
        <f>INFO!$D$7</f>
        <v>0</v>
      </c>
      <c r="K1052" s="37">
        <f>INFO!$D$8</f>
        <v>0</v>
      </c>
      <c r="L1052" s="37">
        <f>INFO!$D$9</f>
        <v>0</v>
      </c>
      <c r="M1052" s="37">
        <f>INFO!$D$10</f>
        <v>0</v>
      </c>
      <c r="N1052" s="37">
        <f>INFO!$D$11</f>
        <v>0</v>
      </c>
      <c r="O1052" s="37">
        <f>INFO!$D$13</f>
        <v>0</v>
      </c>
      <c r="P1052" s="37">
        <f>INFO!$D$14</f>
        <v>0</v>
      </c>
      <c r="Q1052" s="37">
        <f>INFO!$D$15</f>
        <v>0</v>
      </c>
      <c r="R1052" s="53">
        <f>INFO!$D$17</f>
        <v>0</v>
      </c>
      <c r="S1052" s="37">
        <f>INFO!$D$18</f>
        <v>0</v>
      </c>
      <c r="T1052" s="37">
        <f>INFO!$D$19</f>
        <v>0</v>
      </c>
      <c r="U1052" s="37">
        <f>INFO!$D$22</f>
        <v>0</v>
      </c>
      <c r="V1052" s="37">
        <f>INFO!$D$23</f>
        <v>0</v>
      </c>
      <c r="W1052" s="37">
        <f>INFO!$D$24</f>
        <v>0</v>
      </c>
      <c r="X1052" s="37">
        <f>INFO!$D$25</f>
        <v>0</v>
      </c>
      <c r="Y1052" s="37">
        <f>INFO!$D$26</f>
        <v>0</v>
      </c>
      <c r="Z1052" s="37">
        <f>INFO!$D$27</f>
        <v>0</v>
      </c>
      <c r="AA1052" s="37">
        <f>INFO!$D$28</f>
        <v>0</v>
      </c>
      <c r="AB1052" s="37">
        <f>INFO!$D$29</f>
        <v>0</v>
      </c>
      <c r="AC1052" s="54">
        <f>INFO!$J$10</f>
        <v>3812.0250000000001</v>
      </c>
      <c r="AD1052" s="37">
        <f>INFO!$J$9</f>
        <v>45.75</v>
      </c>
      <c r="AE1052" s="37">
        <f t="shared" si="74"/>
        <v>0</v>
      </c>
    </row>
    <row r="1053" spans="1:31">
      <c r="A1053" t="s">
        <v>123</v>
      </c>
      <c r="B1053" t="s">
        <v>124</v>
      </c>
      <c r="C1053" s="39">
        <v>10090</v>
      </c>
      <c r="D1053" s="104">
        <f>SUMIFS(HOLDS!L:L,HOLDS!C:C,B1053)+SUMIFS(HOLDS!L:L,HOLDS!C:C,"CH.GR.MISET")</f>
        <v>0</v>
      </c>
      <c r="E1053" t="s">
        <v>4</v>
      </c>
      <c r="F1053" s="48">
        <f>VLOOKUP(B1053,HOLDS!C:T,5,FALSE)</f>
        <v>151</v>
      </c>
      <c r="G1053" s="104">
        <f>SUMIFS(HOLDS!L:L,HOLDS!C:C,B1053)</f>
        <v>0</v>
      </c>
      <c r="H1053" s="48">
        <f t="shared" si="73"/>
        <v>0</v>
      </c>
      <c r="I1053" s="37">
        <f>INFO!$D$6</f>
        <v>0</v>
      </c>
      <c r="J1053" s="37">
        <f>INFO!$D$7</f>
        <v>0</v>
      </c>
      <c r="K1053" s="37">
        <f>INFO!$D$8</f>
        <v>0</v>
      </c>
      <c r="L1053" s="37">
        <f>INFO!$D$9</f>
        <v>0</v>
      </c>
      <c r="M1053" s="37">
        <f>INFO!$D$10</f>
        <v>0</v>
      </c>
      <c r="N1053" s="37">
        <f>INFO!$D$11</f>
        <v>0</v>
      </c>
      <c r="O1053" s="37">
        <f>INFO!$D$13</f>
        <v>0</v>
      </c>
      <c r="P1053" s="37">
        <f>INFO!$D$14</f>
        <v>0</v>
      </c>
      <c r="Q1053" s="37">
        <f>INFO!$D$15</f>
        <v>0</v>
      </c>
      <c r="R1053" s="53">
        <f>INFO!$D$17</f>
        <v>0</v>
      </c>
      <c r="S1053" s="37">
        <f>INFO!$D$18</f>
        <v>0</v>
      </c>
      <c r="T1053" s="37">
        <f>INFO!$D$19</f>
        <v>0</v>
      </c>
      <c r="U1053" s="37">
        <f>INFO!$D$22</f>
        <v>0</v>
      </c>
      <c r="V1053" s="37">
        <f>INFO!$D$23</f>
        <v>0</v>
      </c>
      <c r="W1053" s="37">
        <f>INFO!$D$24</f>
        <v>0</v>
      </c>
      <c r="X1053" s="37">
        <f>INFO!$D$25</f>
        <v>0</v>
      </c>
      <c r="Y1053" s="37">
        <f>INFO!$D$26</f>
        <v>0</v>
      </c>
      <c r="Z1053" s="37">
        <f>INFO!$D$27</f>
        <v>0</v>
      </c>
      <c r="AA1053" s="37">
        <f>INFO!$D$28</f>
        <v>0</v>
      </c>
      <c r="AB1053" s="37">
        <f>INFO!$D$29</f>
        <v>0</v>
      </c>
      <c r="AC1053" s="54">
        <f>INFO!$J$10</f>
        <v>3812.0250000000001</v>
      </c>
      <c r="AD1053" s="37">
        <f>INFO!$J$9</f>
        <v>45.75</v>
      </c>
      <c r="AE1053" s="37">
        <f t="shared" si="74"/>
        <v>0</v>
      </c>
    </row>
    <row r="1054" spans="1:31">
      <c r="A1054" t="s">
        <v>125</v>
      </c>
      <c r="B1054" t="s">
        <v>126</v>
      </c>
      <c r="C1054" s="39">
        <v>10090</v>
      </c>
      <c r="D1054" s="104">
        <f>SUMIFS(HOLDS!L:L,HOLDS!C:C,B1054)+SUMIFS(HOLDS!L:L,HOLDS!C:C,"CH.GR.MISET")</f>
        <v>0</v>
      </c>
      <c r="E1054" t="s">
        <v>4</v>
      </c>
      <c r="F1054" s="48">
        <f>VLOOKUP(B1054,HOLDS!C:T,5,FALSE)</f>
        <v>210</v>
      </c>
      <c r="G1054" s="104">
        <f>SUMIFS(HOLDS!L:L,HOLDS!C:C,B1054)</f>
        <v>0</v>
      </c>
      <c r="H1054" s="48">
        <f t="shared" si="73"/>
        <v>0</v>
      </c>
      <c r="I1054" s="37">
        <f>INFO!$D$6</f>
        <v>0</v>
      </c>
      <c r="J1054" s="37">
        <f>INFO!$D$7</f>
        <v>0</v>
      </c>
      <c r="K1054" s="37">
        <f>INFO!$D$8</f>
        <v>0</v>
      </c>
      <c r="L1054" s="37">
        <f>INFO!$D$9</f>
        <v>0</v>
      </c>
      <c r="M1054" s="37">
        <f>INFO!$D$10</f>
        <v>0</v>
      </c>
      <c r="N1054" s="37">
        <f>INFO!$D$11</f>
        <v>0</v>
      </c>
      <c r="O1054" s="37">
        <f>INFO!$D$13</f>
        <v>0</v>
      </c>
      <c r="P1054" s="37">
        <f>INFO!$D$14</f>
        <v>0</v>
      </c>
      <c r="Q1054" s="37">
        <f>INFO!$D$15</f>
        <v>0</v>
      </c>
      <c r="R1054" s="53">
        <f>INFO!$D$17</f>
        <v>0</v>
      </c>
      <c r="S1054" s="37">
        <f>INFO!$D$18</f>
        <v>0</v>
      </c>
      <c r="T1054" s="37">
        <f>INFO!$D$19</f>
        <v>0</v>
      </c>
      <c r="U1054" s="37">
        <f>INFO!$D$22</f>
        <v>0</v>
      </c>
      <c r="V1054" s="37">
        <f>INFO!$D$23</f>
        <v>0</v>
      </c>
      <c r="W1054" s="37">
        <f>INFO!$D$24</f>
        <v>0</v>
      </c>
      <c r="X1054" s="37">
        <f>INFO!$D$25</f>
        <v>0</v>
      </c>
      <c r="Y1054" s="37">
        <f>INFO!$D$26</f>
        <v>0</v>
      </c>
      <c r="Z1054" s="37">
        <f>INFO!$D$27</f>
        <v>0</v>
      </c>
      <c r="AA1054" s="37">
        <f>INFO!$D$28</f>
        <v>0</v>
      </c>
      <c r="AB1054" s="37">
        <f>INFO!$D$29</f>
        <v>0</v>
      </c>
      <c r="AC1054" s="54">
        <f>INFO!$J$10</f>
        <v>3812.0250000000001</v>
      </c>
      <c r="AD1054" s="37">
        <f>INFO!$J$9</f>
        <v>45.75</v>
      </c>
      <c r="AE1054" s="37">
        <f t="shared" si="74"/>
        <v>0</v>
      </c>
    </row>
    <row r="1055" spans="1:31">
      <c r="A1055" t="s">
        <v>127</v>
      </c>
      <c r="B1055" t="s">
        <v>128</v>
      </c>
      <c r="C1055" s="39">
        <v>10090</v>
      </c>
      <c r="D1055" s="104">
        <f>SUMIFS(HOLDS!L:L,HOLDS!C:C,B1055)+SUMIFS(HOLDS!L:L,HOLDS!C:C,"CH.GR.MISET")</f>
        <v>0</v>
      </c>
      <c r="E1055" t="s">
        <v>4</v>
      </c>
      <c r="F1055" s="48">
        <f>VLOOKUP(B1055,HOLDS!C:T,5,FALSE)</f>
        <v>215</v>
      </c>
      <c r="G1055" s="104">
        <f>SUMIFS(HOLDS!L:L,HOLDS!C:C,B1055)</f>
        <v>0</v>
      </c>
      <c r="H1055" s="48">
        <f t="shared" si="73"/>
        <v>0</v>
      </c>
      <c r="I1055" s="37">
        <f>INFO!$D$6</f>
        <v>0</v>
      </c>
      <c r="J1055" s="37">
        <f>INFO!$D$7</f>
        <v>0</v>
      </c>
      <c r="K1055" s="37">
        <f>INFO!$D$8</f>
        <v>0</v>
      </c>
      <c r="L1055" s="37">
        <f>INFO!$D$9</f>
        <v>0</v>
      </c>
      <c r="M1055" s="37">
        <f>INFO!$D$10</f>
        <v>0</v>
      </c>
      <c r="N1055" s="37">
        <f>INFO!$D$11</f>
        <v>0</v>
      </c>
      <c r="O1055" s="37">
        <f>INFO!$D$13</f>
        <v>0</v>
      </c>
      <c r="P1055" s="37">
        <f>INFO!$D$14</f>
        <v>0</v>
      </c>
      <c r="Q1055" s="37">
        <f>INFO!$D$15</f>
        <v>0</v>
      </c>
      <c r="R1055" s="53">
        <f>INFO!$D$17</f>
        <v>0</v>
      </c>
      <c r="S1055" s="37">
        <f>INFO!$D$18</f>
        <v>0</v>
      </c>
      <c r="T1055" s="37">
        <f>INFO!$D$19</f>
        <v>0</v>
      </c>
      <c r="U1055" s="37">
        <f>INFO!$D$22</f>
        <v>0</v>
      </c>
      <c r="V1055" s="37">
        <f>INFO!$D$23</f>
        <v>0</v>
      </c>
      <c r="W1055" s="37">
        <f>INFO!$D$24</f>
        <v>0</v>
      </c>
      <c r="X1055" s="37">
        <f>INFO!$D$25</f>
        <v>0</v>
      </c>
      <c r="Y1055" s="37">
        <f>INFO!$D$26</f>
        <v>0</v>
      </c>
      <c r="Z1055" s="37">
        <f>INFO!$D$27</f>
        <v>0</v>
      </c>
      <c r="AA1055" s="37">
        <f>INFO!$D$28</f>
        <v>0</v>
      </c>
      <c r="AB1055" s="37">
        <f>INFO!$D$29</f>
        <v>0</v>
      </c>
      <c r="AC1055" s="54">
        <f>INFO!$J$10</f>
        <v>3812.0250000000001</v>
      </c>
      <c r="AD1055" s="37">
        <f>INFO!$J$9</f>
        <v>45.75</v>
      </c>
      <c r="AE1055" s="37">
        <f t="shared" si="74"/>
        <v>0</v>
      </c>
    </row>
    <row r="1056" spans="1:31">
      <c r="A1056" t="s">
        <v>129</v>
      </c>
      <c r="B1056" t="s">
        <v>130</v>
      </c>
      <c r="C1056" s="39">
        <v>10090</v>
      </c>
      <c r="D1056" s="104">
        <f>SUMIFS(HOLDS!L:L,HOLDS!C:C,B1056)+SUMIFS(HOLDS!L:L,HOLDS!C:C,"CH.GR.MISET")</f>
        <v>0</v>
      </c>
      <c r="E1056" t="s">
        <v>4</v>
      </c>
      <c r="F1056" s="48">
        <f>VLOOKUP(B1056,HOLDS!C:T,5,FALSE)</f>
        <v>159</v>
      </c>
      <c r="G1056" s="104">
        <f>SUMIFS(HOLDS!L:L,HOLDS!C:C,B1056)</f>
        <v>0</v>
      </c>
      <c r="H1056" s="48">
        <f t="shared" si="73"/>
        <v>0</v>
      </c>
      <c r="I1056" s="37">
        <f>INFO!$D$6</f>
        <v>0</v>
      </c>
      <c r="J1056" s="37">
        <f>INFO!$D$7</f>
        <v>0</v>
      </c>
      <c r="K1056" s="37">
        <f>INFO!$D$8</f>
        <v>0</v>
      </c>
      <c r="L1056" s="37">
        <f>INFO!$D$9</f>
        <v>0</v>
      </c>
      <c r="M1056" s="37">
        <f>INFO!$D$10</f>
        <v>0</v>
      </c>
      <c r="N1056" s="37">
        <f>INFO!$D$11</f>
        <v>0</v>
      </c>
      <c r="O1056" s="37">
        <f>INFO!$D$13</f>
        <v>0</v>
      </c>
      <c r="P1056" s="37">
        <f>INFO!$D$14</f>
        <v>0</v>
      </c>
      <c r="Q1056" s="37">
        <f>INFO!$D$15</f>
        <v>0</v>
      </c>
      <c r="R1056" s="53">
        <f>INFO!$D$17</f>
        <v>0</v>
      </c>
      <c r="S1056" s="37">
        <f>INFO!$D$18</f>
        <v>0</v>
      </c>
      <c r="T1056" s="37">
        <f>INFO!$D$19</f>
        <v>0</v>
      </c>
      <c r="U1056" s="37">
        <f>INFO!$D$22</f>
        <v>0</v>
      </c>
      <c r="V1056" s="37">
        <f>INFO!$D$23</f>
        <v>0</v>
      </c>
      <c r="W1056" s="37">
        <f>INFO!$D$24</f>
        <v>0</v>
      </c>
      <c r="X1056" s="37">
        <f>INFO!$D$25</f>
        <v>0</v>
      </c>
      <c r="Y1056" s="37">
        <f>INFO!$D$26</f>
        <v>0</v>
      </c>
      <c r="Z1056" s="37">
        <f>INFO!$D$27</f>
        <v>0</v>
      </c>
      <c r="AA1056" s="37">
        <f>INFO!$D$28</f>
        <v>0</v>
      </c>
      <c r="AB1056" s="37">
        <f>INFO!$D$29</f>
        <v>0</v>
      </c>
      <c r="AC1056" s="54">
        <f>INFO!$J$10</f>
        <v>3812.0250000000001</v>
      </c>
      <c r="AD1056" s="37">
        <f>INFO!$J$9</f>
        <v>45.75</v>
      </c>
      <c r="AE1056" s="37">
        <f t="shared" si="74"/>
        <v>0</v>
      </c>
    </row>
    <row r="1057" spans="1:31">
      <c r="A1057" t="s">
        <v>131</v>
      </c>
      <c r="B1057" t="s">
        <v>132</v>
      </c>
      <c r="C1057" s="39">
        <v>10090</v>
      </c>
      <c r="D1057" s="104">
        <f>SUMIFS(HOLDS!L:L,HOLDS!C:C,B1057)+SUMIFS(HOLDS!L:L,HOLDS!C:C,"CH.GR.MISET")</f>
        <v>0</v>
      </c>
      <c r="E1057" t="s">
        <v>4</v>
      </c>
      <c r="F1057" s="48">
        <f>VLOOKUP(B1057,HOLDS!C:T,5,FALSE)</f>
        <v>126.5</v>
      </c>
      <c r="G1057" s="104">
        <f>SUMIFS(HOLDS!L:L,HOLDS!C:C,B1057)</f>
        <v>0</v>
      </c>
      <c r="H1057" s="48">
        <f t="shared" si="73"/>
        <v>0</v>
      </c>
      <c r="I1057" s="37">
        <f>INFO!$D$6</f>
        <v>0</v>
      </c>
      <c r="J1057" s="37">
        <f>INFO!$D$7</f>
        <v>0</v>
      </c>
      <c r="K1057" s="37">
        <f>INFO!$D$8</f>
        <v>0</v>
      </c>
      <c r="L1057" s="37">
        <f>INFO!$D$9</f>
        <v>0</v>
      </c>
      <c r="M1057" s="37">
        <f>INFO!$D$10</f>
        <v>0</v>
      </c>
      <c r="N1057" s="37">
        <f>INFO!$D$11</f>
        <v>0</v>
      </c>
      <c r="O1057" s="37">
        <f>INFO!$D$13</f>
        <v>0</v>
      </c>
      <c r="P1057" s="37">
        <f>INFO!$D$14</f>
        <v>0</v>
      </c>
      <c r="Q1057" s="37">
        <f>INFO!$D$15</f>
        <v>0</v>
      </c>
      <c r="R1057" s="53">
        <f>INFO!$D$17</f>
        <v>0</v>
      </c>
      <c r="S1057" s="37">
        <f>INFO!$D$18</f>
        <v>0</v>
      </c>
      <c r="T1057" s="37">
        <f>INFO!$D$19</f>
        <v>0</v>
      </c>
      <c r="U1057" s="37">
        <f>INFO!$D$22</f>
        <v>0</v>
      </c>
      <c r="V1057" s="37">
        <f>INFO!$D$23</f>
        <v>0</v>
      </c>
      <c r="W1057" s="37">
        <f>INFO!$D$24</f>
        <v>0</v>
      </c>
      <c r="X1057" s="37">
        <f>INFO!$D$25</f>
        <v>0</v>
      </c>
      <c r="Y1057" s="37">
        <f>INFO!$D$26</f>
        <v>0</v>
      </c>
      <c r="Z1057" s="37">
        <f>INFO!$D$27</f>
        <v>0</v>
      </c>
      <c r="AA1057" s="37">
        <f>INFO!$D$28</f>
        <v>0</v>
      </c>
      <c r="AB1057" s="37">
        <f>INFO!$D$29</f>
        <v>0</v>
      </c>
      <c r="AC1057" s="54">
        <f>INFO!$J$10</f>
        <v>3812.0250000000001</v>
      </c>
      <c r="AD1057" s="37">
        <f>INFO!$J$9</f>
        <v>45.75</v>
      </c>
      <c r="AE1057" s="37">
        <f t="shared" si="74"/>
        <v>0</v>
      </c>
    </row>
    <row r="1058" spans="1:31">
      <c r="A1058" t="s">
        <v>133</v>
      </c>
      <c r="B1058" t="s">
        <v>134</v>
      </c>
      <c r="C1058" s="39">
        <v>10090</v>
      </c>
      <c r="D1058" s="104">
        <f>SUMIFS(HOLDS!L:L,HOLDS!C:C,B1058)+SUMIFS(HOLDS!L:L,HOLDS!C:C,"CH.GR.MISET")</f>
        <v>0</v>
      </c>
      <c r="E1058" t="s">
        <v>4</v>
      </c>
      <c r="F1058" s="48">
        <f>VLOOKUP(B1058,HOLDS!C:T,5,FALSE)</f>
        <v>124</v>
      </c>
      <c r="G1058" s="104">
        <f>SUMIFS(HOLDS!L:L,HOLDS!C:C,B1058)</f>
        <v>0</v>
      </c>
      <c r="H1058" s="48">
        <f t="shared" si="73"/>
        <v>0</v>
      </c>
      <c r="I1058" s="37">
        <f>INFO!$D$6</f>
        <v>0</v>
      </c>
      <c r="J1058" s="37">
        <f>INFO!$D$7</f>
        <v>0</v>
      </c>
      <c r="K1058" s="37">
        <f>INFO!$D$8</f>
        <v>0</v>
      </c>
      <c r="L1058" s="37">
        <f>INFO!$D$9</f>
        <v>0</v>
      </c>
      <c r="M1058" s="37">
        <f>INFO!$D$10</f>
        <v>0</v>
      </c>
      <c r="N1058" s="37">
        <f>INFO!$D$11</f>
        <v>0</v>
      </c>
      <c r="O1058" s="37">
        <f>INFO!$D$13</f>
        <v>0</v>
      </c>
      <c r="P1058" s="37">
        <f>INFO!$D$14</f>
        <v>0</v>
      </c>
      <c r="Q1058" s="37">
        <f>INFO!$D$15</f>
        <v>0</v>
      </c>
      <c r="R1058" s="53">
        <f>INFO!$D$17</f>
        <v>0</v>
      </c>
      <c r="S1058" s="37">
        <f>INFO!$D$18</f>
        <v>0</v>
      </c>
      <c r="T1058" s="37">
        <f>INFO!$D$19</f>
        <v>0</v>
      </c>
      <c r="U1058" s="37">
        <f>INFO!$D$22</f>
        <v>0</v>
      </c>
      <c r="V1058" s="37">
        <f>INFO!$D$23</f>
        <v>0</v>
      </c>
      <c r="W1058" s="37">
        <f>INFO!$D$24</f>
        <v>0</v>
      </c>
      <c r="X1058" s="37">
        <f>INFO!$D$25</f>
        <v>0</v>
      </c>
      <c r="Y1058" s="37">
        <f>INFO!$D$26</f>
        <v>0</v>
      </c>
      <c r="Z1058" s="37">
        <f>INFO!$D$27</f>
        <v>0</v>
      </c>
      <c r="AA1058" s="37">
        <f>INFO!$D$28</f>
        <v>0</v>
      </c>
      <c r="AB1058" s="37">
        <f>INFO!$D$29</f>
        <v>0</v>
      </c>
      <c r="AC1058" s="54">
        <f>INFO!$J$10</f>
        <v>3812.0250000000001</v>
      </c>
      <c r="AD1058" s="37">
        <f>INFO!$J$9</f>
        <v>45.75</v>
      </c>
      <c r="AE1058" s="37">
        <f t="shared" si="74"/>
        <v>0</v>
      </c>
    </row>
    <row r="1059" spans="1:31">
      <c r="A1059" t="s">
        <v>135</v>
      </c>
      <c r="B1059" t="s">
        <v>136</v>
      </c>
      <c r="C1059" s="39">
        <v>10090</v>
      </c>
      <c r="D1059" s="104">
        <f>SUMIFS(HOLDS!L:L,HOLDS!C:C,B1059)+SUMIFS(HOLDS!L:L,HOLDS!C:C,"CH.GR.MISET")</f>
        <v>0</v>
      </c>
      <c r="E1059" t="s">
        <v>4</v>
      </c>
      <c r="F1059" s="48">
        <f>VLOOKUP(B1059,HOLDS!C:T,5,FALSE)</f>
        <v>157.5</v>
      </c>
      <c r="G1059" s="104">
        <f>SUMIFS(HOLDS!L:L,HOLDS!C:C,B1059)</f>
        <v>0</v>
      </c>
      <c r="H1059" s="48">
        <f t="shared" si="73"/>
        <v>0</v>
      </c>
      <c r="I1059" s="37">
        <f>INFO!$D$6</f>
        <v>0</v>
      </c>
      <c r="J1059" s="37">
        <f>INFO!$D$7</f>
        <v>0</v>
      </c>
      <c r="K1059" s="37">
        <f>INFO!$D$8</f>
        <v>0</v>
      </c>
      <c r="L1059" s="37">
        <f>INFO!$D$9</f>
        <v>0</v>
      </c>
      <c r="M1059" s="37">
        <f>INFO!$D$10</f>
        <v>0</v>
      </c>
      <c r="N1059" s="37">
        <f>INFO!$D$11</f>
        <v>0</v>
      </c>
      <c r="O1059" s="37">
        <f>INFO!$D$13</f>
        <v>0</v>
      </c>
      <c r="P1059" s="37">
        <f>INFO!$D$14</f>
        <v>0</v>
      </c>
      <c r="Q1059" s="37">
        <f>INFO!$D$15</f>
        <v>0</v>
      </c>
      <c r="R1059" s="53">
        <f>INFO!$D$17</f>
        <v>0</v>
      </c>
      <c r="S1059" s="37">
        <f>INFO!$D$18</f>
        <v>0</v>
      </c>
      <c r="T1059" s="37">
        <f>INFO!$D$19</f>
        <v>0</v>
      </c>
      <c r="U1059" s="37">
        <f>INFO!$D$22</f>
        <v>0</v>
      </c>
      <c r="V1059" s="37">
        <f>INFO!$D$23</f>
        <v>0</v>
      </c>
      <c r="W1059" s="37">
        <f>INFO!$D$24</f>
        <v>0</v>
      </c>
      <c r="X1059" s="37">
        <f>INFO!$D$25</f>
        <v>0</v>
      </c>
      <c r="Y1059" s="37">
        <f>INFO!$D$26</f>
        <v>0</v>
      </c>
      <c r="Z1059" s="37">
        <f>INFO!$D$27</f>
        <v>0</v>
      </c>
      <c r="AA1059" s="37">
        <f>INFO!$D$28</f>
        <v>0</v>
      </c>
      <c r="AB1059" s="37">
        <f>INFO!$D$29</f>
        <v>0</v>
      </c>
      <c r="AC1059" s="54">
        <f>INFO!$J$10</f>
        <v>3812.0250000000001</v>
      </c>
      <c r="AD1059" s="37">
        <f>INFO!$J$9</f>
        <v>45.75</v>
      </c>
      <c r="AE1059" s="37">
        <f t="shared" si="74"/>
        <v>0</v>
      </c>
    </row>
    <row r="1060" spans="1:31">
      <c r="A1060" t="s">
        <v>137</v>
      </c>
      <c r="B1060" t="s">
        <v>138</v>
      </c>
      <c r="C1060" s="39">
        <v>10090</v>
      </c>
      <c r="D1060" s="104">
        <f>SUMIFS(HOLDS!L:L,HOLDS!C:C,B1060)+SUMIFS(HOLDS!L:L,HOLDS!C:C,"CH.GR.MISET")</f>
        <v>0</v>
      </c>
      <c r="E1060" t="s">
        <v>4</v>
      </c>
      <c r="F1060" s="48">
        <f>VLOOKUP(B1060,HOLDS!C:T,5,FALSE)</f>
        <v>159.5</v>
      </c>
      <c r="G1060" s="104">
        <f>SUMIFS(HOLDS!L:L,HOLDS!C:C,B1060)</f>
        <v>0</v>
      </c>
      <c r="H1060" s="48">
        <f t="shared" si="73"/>
        <v>0</v>
      </c>
      <c r="I1060" s="37">
        <f>INFO!$D$6</f>
        <v>0</v>
      </c>
      <c r="J1060" s="37">
        <f>INFO!$D$7</f>
        <v>0</v>
      </c>
      <c r="K1060" s="37">
        <f>INFO!$D$8</f>
        <v>0</v>
      </c>
      <c r="L1060" s="37">
        <f>INFO!$D$9</f>
        <v>0</v>
      </c>
      <c r="M1060" s="37">
        <f>INFO!$D$10</f>
        <v>0</v>
      </c>
      <c r="N1060" s="37">
        <f>INFO!$D$11</f>
        <v>0</v>
      </c>
      <c r="O1060" s="37">
        <f>INFO!$D$13</f>
        <v>0</v>
      </c>
      <c r="P1060" s="37">
        <f>INFO!$D$14</f>
        <v>0</v>
      </c>
      <c r="Q1060" s="37">
        <f>INFO!$D$15</f>
        <v>0</v>
      </c>
      <c r="R1060" s="53">
        <f>INFO!$D$17</f>
        <v>0</v>
      </c>
      <c r="S1060" s="37">
        <f>INFO!$D$18</f>
        <v>0</v>
      </c>
      <c r="T1060" s="37">
        <f>INFO!$D$19</f>
        <v>0</v>
      </c>
      <c r="U1060" s="37">
        <f>INFO!$D$22</f>
        <v>0</v>
      </c>
      <c r="V1060" s="37">
        <f>INFO!$D$23</f>
        <v>0</v>
      </c>
      <c r="W1060" s="37">
        <f>INFO!$D$24</f>
        <v>0</v>
      </c>
      <c r="X1060" s="37">
        <f>INFO!$D$25</f>
        <v>0</v>
      </c>
      <c r="Y1060" s="37">
        <f>INFO!$D$26</f>
        <v>0</v>
      </c>
      <c r="Z1060" s="37">
        <f>INFO!$D$27</f>
        <v>0</v>
      </c>
      <c r="AA1060" s="37">
        <f>INFO!$D$28</f>
        <v>0</v>
      </c>
      <c r="AB1060" s="37">
        <f>INFO!$D$29</f>
        <v>0</v>
      </c>
      <c r="AC1060" s="54">
        <f>INFO!$J$10</f>
        <v>3812.0250000000001</v>
      </c>
      <c r="AD1060" s="37">
        <f>INFO!$J$9</f>
        <v>45.75</v>
      </c>
      <c r="AE1060" s="37">
        <f t="shared" si="74"/>
        <v>0</v>
      </c>
    </row>
    <row r="1061" spans="1:31">
      <c r="A1061" t="s">
        <v>140</v>
      </c>
      <c r="B1061" t="s">
        <v>141</v>
      </c>
      <c r="C1061" s="39">
        <v>10090</v>
      </c>
      <c r="D1061" s="104">
        <f>SUMIFS(HOLDS!L:L,HOLDS!C:C,B1061)+SUMIFS(HOLDS!L:L,HOLDS!C:C,"CH.GR.MISET")</f>
        <v>0</v>
      </c>
      <c r="E1061" t="s">
        <v>4</v>
      </c>
      <c r="F1061" s="48">
        <f>VLOOKUP(B1061,HOLDS!C:T,5,FALSE)</f>
        <v>156</v>
      </c>
      <c r="G1061" s="104">
        <f>SUMIFS(HOLDS!L:L,HOLDS!C:C,B1061)</f>
        <v>0</v>
      </c>
      <c r="H1061" s="48">
        <f t="shared" si="73"/>
        <v>0</v>
      </c>
      <c r="I1061" s="37">
        <f>INFO!$D$6</f>
        <v>0</v>
      </c>
      <c r="J1061" s="37">
        <f>INFO!$D$7</f>
        <v>0</v>
      </c>
      <c r="K1061" s="37">
        <f>INFO!$D$8</f>
        <v>0</v>
      </c>
      <c r="L1061" s="37">
        <f>INFO!$D$9</f>
        <v>0</v>
      </c>
      <c r="M1061" s="37">
        <f>INFO!$D$10</f>
        <v>0</v>
      </c>
      <c r="N1061" s="37">
        <f>INFO!$D$11</f>
        <v>0</v>
      </c>
      <c r="O1061" s="37">
        <f>INFO!$D$13</f>
        <v>0</v>
      </c>
      <c r="P1061" s="37">
        <f>INFO!$D$14</f>
        <v>0</v>
      </c>
      <c r="Q1061" s="37">
        <f>INFO!$D$15</f>
        <v>0</v>
      </c>
      <c r="R1061" s="53">
        <f>INFO!$D$17</f>
        <v>0</v>
      </c>
      <c r="S1061" s="37">
        <f>INFO!$D$18</f>
        <v>0</v>
      </c>
      <c r="T1061" s="37">
        <f>INFO!$D$19</f>
        <v>0</v>
      </c>
      <c r="U1061" s="37">
        <f>INFO!$D$22</f>
        <v>0</v>
      </c>
      <c r="V1061" s="37">
        <f>INFO!$D$23</f>
        <v>0</v>
      </c>
      <c r="W1061" s="37">
        <f>INFO!$D$24</f>
        <v>0</v>
      </c>
      <c r="X1061" s="37">
        <f>INFO!$D$25</f>
        <v>0</v>
      </c>
      <c r="Y1061" s="37">
        <f>INFO!$D$26</f>
        <v>0</v>
      </c>
      <c r="Z1061" s="37">
        <f>INFO!$D$27</f>
        <v>0</v>
      </c>
      <c r="AA1061" s="37">
        <f>INFO!$D$28</f>
        <v>0</v>
      </c>
      <c r="AB1061" s="37">
        <f>INFO!$D$29</f>
        <v>0</v>
      </c>
      <c r="AC1061" s="54">
        <f>INFO!$J$10</f>
        <v>3812.0250000000001</v>
      </c>
      <c r="AD1061" s="37">
        <f>INFO!$J$9</f>
        <v>45.75</v>
      </c>
      <c r="AE1061" s="37">
        <f t="shared" si="74"/>
        <v>0</v>
      </c>
    </row>
    <row r="1062" spans="1:31">
      <c r="A1062" t="s">
        <v>142</v>
      </c>
      <c r="B1062" t="s">
        <v>143</v>
      </c>
      <c r="C1062" s="39">
        <v>10090</v>
      </c>
      <c r="D1062" s="104">
        <f>SUMIFS(HOLDS!L:L,HOLDS!C:C,B1062)+SUMIFS(HOLDS!L:L,HOLDS!C:C,"CH.GR.MISET")</f>
        <v>0</v>
      </c>
      <c r="E1062" t="s">
        <v>4</v>
      </c>
      <c r="F1062" s="48">
        <f>VLOOKUP(B1062,HOLDS!C:T,5,FALSE)</f>
        <v>189.5</v>
      </c>
      <c r="G1062" s="104">
        <f>SUMIFS(HOLDS!L:L,HOLDS!C:C,B1062)</f>
        <v>0</v>
      </c>
      <c r="H1062" s="48">
        <f t="shared" si="73"/>
        <v>0</v>
      </c>
      <c r="I1062" s="37">
        <f>INFO!$D$6</f>
        <v>0</v>
      </c>
      <c r="J1062" s="37">
        <f>INFO!$D$7</f>
        <v>0</v>
      </c>
      <c r="K1062" s="37">
        <f>INFO!$D$8</f>
        <v>0</v>
      </c>
      <c r="L1062" s="37">
        <f>INFO!$D$9</f>
        <v>0</v>
      </c>
      <c r="M1062" s="37">
        <f>INFO!$D$10</f>
        <v>0</v>
      </c>
      <c r="N1062" s="37">
        <f>INFO!$D$11</f>
        <v>0</v>
      </c>
      <c r="O1062" s="37">
        <f>INFO!$D$13</f>
        <v>0</v>
      </c>
      <c r="P1062" s="37">
        <f>INFO!$D$14</f>
        <v>0</v>
      </c>
      <c r="Q1062" s="37">
        <f>INFO!$D$15</f>
        <v>0</v>
      </c>
      <c r="R1062" s="53">
        <f>INFO!$D$17</f>
        <v>0</v>
      </c>
      <c r="S1062" s="37">
        <f>INFO!$D$18</f>
        <v>0</v>
      </c>
      <c r="T1062" s="37">
        <f>INFO!$D$19</f>
        <v>0</v>
      </c>
      <c r="U1062" s="37">
        <f>INFO!$D$22</f>
        <v>0</v>
      </c>
      <c r="V1062" s="37">
        <f>INFO!$D$23</f>
        <v>0</v>
      </c>
      <c r="W1062" s="37">
        <f>INFO!$D$24</f>
        <v>0</v>
      </c>
      <c r="X1062" s="37">
        <f>INFO!$D$25</f>
        <v>0</v>
      </c>
      <c r="Y1062" s="37">
        <f>INFO!$D$26</f>
        <v>0</v>
      </c>
      <c r="Z1062" s="37">
        <f>INFO!$D$27</f>
        <v>0</v>
      </c>
      <c r="AA1062" s="37">
        <f>INFO!$D$28</f>
        <v>0</v>
      </c>
      <c r="AB1062" s="37">
        <f>INFO!$D$29</f>
        <v>0</v>
      </c>
      <c r="AC1062" s="54">
        <f>INFO!$J$10</f>
        <v>3812.0250000000001</v>
      </c>
      <c r="AD1062" s="37">
        <f>INFO!$J$9</f>
        <v>45.75</v>
      </c>
      <c r="AE1062" s="37">
        <f t="shared" si="74"/>
        <v>0</v>
      </c>
    </row>
    <row r="1063" spans="1:31">
      <c r="A1063" t="s">
        <v>144</v>
      </c>
      <c r="B1063" t="s">
        <v>145</v>
      </c>
      <c r="C1063" s="39">
        <v>10090</v>
      </c>
      <c r="D1063" s="104">
        <f>SUMIFS(HOLDS!L:L,HOLDS!C:C,B1063)+SUMIFS(HOLDS!L:L,HOLDS!C:C,"CH.GR.MISET")</f>
        <v>0</v>
      </c>
      <c r="E1063" t="s">
        <v>4</v>
      </c>
      <c r="F1063" s="48">
        <f>VLOOKUP(B1063,HOLDS!C:T,5,FALSE)</f>
        <v>138</v>
      </c>
      <c r="G1063" s="104">
        <f>SUMIFS(HOLDS!L:L,HOLDS!C:C,B1063)</f>
        <v>0</v>
      </c>
      <c r="H1063" s="48">
        <f t="shared" si="73"/>
        <v>0</v>
      </c>
      <c r="I1063" s="37">
        <f>INFO!$D$6</f>
        <v>0</v>
      </c>
      <c r="J1063" s="37">
        <f>INFO!$D$7</f>
        <v>0</v>
      </c>
      <c r="K1063" s="37">
        <f>INFO!$D$8</f>
        <v>0</v>
      </c>
      <c r="L1063" s="37">
        <f>INFO!$D$9</f>
        <v>0</v>
      </c>
      <c r="M1063" s="37">
        <f>INFO!$D$10</f>
        <v>0</v>
      </c>
      <c r="N1063" s="37">
        <f>INFO!$D$11</f>
        <v>0</v>
      </c>
      <c r="O1063" s="37">
        <f>INFO!$D$13</f>
        <v>0</v>
      </c>
      <c r="P1063" s="37">
        <f>INFO!$D$14</f>
        <v>0</v>
      </c>
      <c r="Q1063" s="37">
        <f>INFO!$D$15</f>
        <v>0</v>
      </c>
      <c r="R1063" s="53">
        <f>INFO!$D$17</f>
        <v>0</v>
      </c>
      <c r="S1063" s="37">
        <f>INFO!$D$18</f>
        <v>0</v>
      </c>
      <c r="T1063" s="37">
        <f>INFO!$D$19</f>
        <v>0</v>
      </c>
      <c r="U1063" s="37">
        <f>INFO!$D$22</f>
        <v>0</v>
      </c>
      <c r="V1063" s="37">
        <f>INFO!$D$23</f>
        <v>0</v>
      </c>
      <c r="W1063" s="37">
        <f>INFO!$D$24</f>
        <v>0</v>
      </c>
      <c r="X1063" s="37">
        <f>INFO!$D$25</f>
        <v>0</v>
      </c>
      <c r="Y1063" s="37">
        <f>INFO!$D$26</f>
        <v>0</v>
      </c>
      <c r="Z1063" s="37">
        <f>INFO!$D$27</f>
        <v>0</v>
      </c>
      <c r="AA1063" s="37">
        <f>INFO!$D$28</f>
        <v>0</v>
      </c>
      <c r="AB1063" s="37">
        <f>INFO!$D$29</f>
        <v>0</v>
      </c>
      <c r="AC1063" s="54">
        <f>INFO!$J$10</f>
        <v>3812.0250000000001</v>
      </c>
      <c r="AD1063" s="37">
        <f>INFO!$J$9</f>
        <v>45.75</v>
      </c>
      <c r="AE1063" s="37">
        <f t="shared" si="74"/>
        <v>0</v>
      </c>
    </row>
    <row r="1064" spans="1:31">
      <c r="A1064" t="s">
        <v>146</v>
      </c>
      <c r="B1064" t="s">
        <v>147</v>
      </c>
      <c r="C1064" s="39">
        <v>10090</v>
      </c>
      <c r="D1064" s="104">
        <f>SUMIFS(HOLDS!L:L,HOLDS!C:C,B1064)+SUMIFS(HOLDS!L:L,HOLDS!C:C,"CH.GR.MISET")</f>
        <v>0</v>
      </c>
      <c r="E1064" t="s">
        <v>4</v>
      </c>
      <c r="F1064" s="48">
        <f>VLOOKUP(B1064,HOLDS!C:T,5,FALSE)</f>
        <v>131.5</v>
      </c>
      <c r="G1064" s="104">
        <f>SUMIFS(HOLDS!L:L,HOLDS!C:C,B1064)</f>
        <v>0</v>
      </c>
      <c r="H1064" s="48">
        <f t="shared" si="73"/>
        <v>0</v>
      </c>
      <c r="I1064" s="37">
        <f>INFO!$D$6</f>
        <v>0</v>
      </c>
      <c r="J1064" s="37">
        <f>INFO!$D$7</f>
        <v>0</v>
      </c>
      <c r="K1064" s="37">
        <f>INFO!$D$8</f>
        <v>0</v>
      </c>
      <c r="L1064" s="37">
        <f>INFO!$D$9</f>
        <v>0</v>
      </c>
      <c r="M1064" s="37">
        <f>INFO!$D$10</f>
        <v>0</v>
      </c>
      <c r="N1064" s="37">
        <f>INFO!$D$11</f>
        <v>0</v>
      </c>
      <c r="O1064" s="37">
        <f>INFO!$D$13</f>
        <v>0</v>
      </c>
      <c r="P1064" s="37">
        <f>INFO!$D$14</f>
        <v>0</v>
      </c>
      <c r="Q1064" s="37">
        <f>INFO!$D$15</f>
        <v>0</v>
      </c>
      <c r="R1064" s="53">
        <f>INFO!$D$17</f>
        <v>0</v>
      </c>
      <c r="S1064" s="37">
        <f>INFO!$D$18</f>
        <v>0</v>
      </c>
      <c r="T1064" s="37">
        <f>INFO!$D$19</f>
        <v>0</v>
      </c>
      <c r="U1064" s="37">
        <f>INFO!$D$22</f>
        <v>0</v>
      </c>
      <c r="V1064" s="37">
        <f>INFO!$D$23</f>
        <v>0</v>
      </c>
      <c r="W1064" s="37">
        <f>INFO!$D$24</f>
        <v>0</v>
      </c>
      <c r="X1064" s="37">
        <f>INFO!$D$25</f>
        <v>0</v>
      </c>
      <c r="Y1064" s="37">
        <f>INFO!$D$26</f>
        <v>0</v>
      </c>
      <c r="Z1064" s="37">
        <f>INFO!$D$27</f>
        <v>0</v>
      </c>
      <c r="AA1064" s="37">
        <f>INFO!$D$28</f>
        <v>0</v>
      </c>
      <c r="AB1064" s="37">
        <f>INFO!$D$29</f>
        <v>0</v>
      </c>
      <c r="AC1064" s="54">
        <f>INFO!$J$10</f>
        <v>3812.0250000000001</v>
      </c>
      <c r="AD1064" s="37">
        <f>INFO!$J$9</f>
        <v>45.75</v>
      </c>
      <c r="AE1064" s="37">
        <f t="shared" si="74"/>
        <v>0</v>
      </c>
    </row>
    <row r="1065" spans="1:31">
      <c r="A1065" t="s">
        <v>148</v>
      </c>
      <c r="B1065" t="s">
        <v>149</v>
      </c>
      <c r="C1065" s="39">
        <v>10090</v>
      </c>
      <c r="D1065" s="104">
        <f>SUMIFS(HOLDS!L:L,HOLDS!C:C,B1065)+SUMIFS(HOLDS!L:L,HOLDS!C:C,"CH.GR.MISET")</f>
        <v>0</v>
      </c>
      <c r="E1065" t="s">
        <v>4</v>
      </c>
      <c r="F1065" s="48">
        <f>VLOOKUP(B1065,HOLDS!C:T,5,FALSE)</f>
        <v>139.5</v>
      </c>
      <c r="G1065" s="104">
        <f>SUMIFS(HOLDS!L:L,HOLDS!C:C,B1065)</f>
        <v>0</v>
      </c>
      <c r="H1065" s="48">
        <f t="shared" si="73"/>
        <v>0</v>
      </c>
      <c r="I1065" s="37">
        <f>INFO!$D$6</f>
        <v>0</v>
      </c>
      <c r="J1065" s="37">
        <f>INFO!$D$7</f>
        <v>0</v>
      </c>
      <c r="K1065" s="37">
        <f>INFO!$D$8</f>
        <v>0</v>
      </c>
      <c r="L1065" s="37">
        <f>INFO!$D$9</f>
        <v>0</v>
      </c>
      <c r="M1065" s="37">
        <f>INFO!$D$10</f>
        <v>0</v>
      </c>
      <c r="N1065" s="37">
        <f>INFO!$D$11</f>
        <v>0</v>
      </c>
      <c r="O1065" s="37">
        <f>INFO!$D$13</f>
        <v>0</v>
      </c>
      <c r="P1065" s="37">
        <f>INFO!$D$14</f>
        <v>0</v>
      </c>
      <c r="Q1065" s="37">
        <f>INFO!$D$15</f>
        <v>0</v>
      </c>
      <c r="R1065" s="53">
        <f>INFO!$D$17</f>
        <v>0</v>
      </c>
      <c r="S1065" s="37">
        <f>INFO!$D$18</f>
        <v>0</v>
      </c>
      <c r="T1065" s="37">
        <f>INFO!$D$19</f>
        <v>0</v>
      </c>
      <c r="U1065" s="37">
        <f>INFO!$D$22</f>
        <v>0</v>
      </c>
      <c r="V1065" s="37">
        <f>INFO!$D$23</f>
        <v>0</v>
      </c>
      <c r="W1065" s="37">
        <f>INFO!$D$24</f>
        <v>0</v>
      </c>
      <c r="X1065" s="37">
        <f>INFO!$D$25</f>
        <v>0</v>
      </c>
      <c r="Y1065" s="37">
        <f>INFO!$D$26</f>
        <v>0</v>
      </c>
      <c r="Z1065" s="37">
        <f>INFO!$D$27</f>
        <v>0</v>
      </c>
      <c r="AA1065" s="37">
        <f>INFO!$D$28</f>
        <v>0</v>
      </c>
      <c r="AB1065" s="37">
        <f>INFO!$D$29</f>
        <v>0</v>
      </c>
      <c r="AC1065" s="54">
        <f>INFO!$J$10</f>
        <v>3812.0250000000001</v>
      </c>
      <c r="AD1065" s="37">
        <f>INFO!$J$9</f>
        <v>45.75</v>
      </c>
      <c r="AE1065" s="37">
        <f t="shared" si="74"/>
        <v>0</v>
      </c>
    </row>
    <row r="1066" spans="1:31">
      <c r="A1066" t="s">
        <v>150</v>
      </c>
      <c r="B1066" t="s">
        <v>151</v>
      </c>
      <c r="C1066" s="39">
        <v>10090</v>
      </c>
      <c r="D1066" s="104">
        <f>SUMIFS(HOLDS!L:L,HOLDS!C:C,B1066)+SUMIFS(HOLDS!L:L,HOLDS!C:C,"CH.GR.MISET")</f>
        <v>0</v>
      </c>
      <c r="E1066" t="s">
        <v>4</v>
      </c>
      <c r="F1066" s="48">
        <f>VLOOKUP(B1066,HOLDS!C:T,5,FALSE)</f>
        <v>156.5</v>
      </c>
      <c r="G1066" s="104">
        <f>SUMIFS(HOLDS!L:L,HOLDS!C:C,B1066)</f>
        <v>0</v>
      </c>
      <c r="H1066" s="48">
        <f t="shared" si="73"/>
        <v>0</v>
      </c>
      <c r="I1066" s="37">
        <f>INFO!$D$6</f>
        <v>0</v>
      </c>
      <c r="J1066" s="37">
        <f>INFO!$D$7</f>
        <v>0</v>
      </c>
      <c r="K1066" s="37">
        <f>INFO!$D$8</f>
        <v>0</v>
      </c>
      <c r="L1066" s="37">
        <f>INFO!$D$9</f>
        <v>0</v>
      </c>
      <c r="M1066" s="37">
        <f>INFO!$D$10</f>
        <v>0</v>
      </c>
      <c r="N1066" s="37">
        <f>INFO!$D$11</f>
        <v>0</v>
      </c>
      <c r="O1066" s="37">
        <f>INFO!$D$13</f>
        <v>0</v>
      </c>
      <c r="P1066" s="37">
        <f>INFO!$D$14</f>
        <v>0</v>
      </c>
      <c r="Q1066" s="37">
        <f>INFO!$D$15</f>
        <v>0</v>
      </c>
      <c r="R1066" s="53">
        <f>INFO!$D$17</f>
        <v>0</v>
      </c>
      <c r="S1066" s="37">
        <f>INFO!$D$18</f>
        <v>0</v>
      </c>
      <c r="T1066" s="37">
        <f>INFO!$D$19</f>
        <v>0</v>
      </c>
      <c r="U1066" s="37">
        <f>INFO!$D$22</f>
        <v>0</v>
      </c>
      <c r="V1066" s="37">
        <f>INFO!$D$23</f>
        <v>0</v>
      </c>
      <c r="W1066" s="37">
        <f>INFO!$D$24</f>
        <v>0</v>
      </c>
      <c r="X1066" s="37">
        <f>INFO!$D$25</f>
        <v>0</v>
      </c>
      <c r="Y1066" s="37">
        <f>INFO!$D$26</f>
        <v>0</v>
      </c>
      <c r="Z1066" s="37">
        <f>INFO!$D$27</f>
        <v>0</v>
      </c>
      <c r="AA1066" s="37">
        <f>INFO!$D$28</f>
        <v>0</v>
      </c>
      <c r="AB1066" s="37">
        <f>INFO!$D$29</f>
        <v>0</v>
      </c>
      <c r="AC1066" s="54">
        <f>INFO!$J$10</f>
        <v>3812.0250000000001</v>
      </c>
      <c r="AD1066" s="37">
        <f>INFO!$J$9</f>
        <v>45.75</v>
      </c>
      <c r="AE1066" s="37">
        <f t="shared" si="74"/>
        <v>0</v>
      </c>
    </row>
    <row r="1067" spans="1:31">
      <c r="A1067" t="s">
        <v>152</v>
      </c>
      <c r="B1067" t="s">
        <v>153</v>
      </c>
      <c r="C1067" s="39">
        <v>10090</v>
      </c>
      <c r="D1067" s="104">
        <f>SUMIFS(HOLDS!L:L,HOLDS!C:C,B1067)+SUMIFS(HOLDS!L:L,HOLDS!C:C,"CH.GR.MISET")</f>
        <v>0</v>
      </c>
      <c r="E1067" t="s">
        <v>4</v>
      </c>
      <c r="F1067" s="48">
        <f>VLOOKUP(B1067,HOLDS!C:T,5,FALSE)</f>
        <v>151</v>
      </c>
      <c r="G1067" s="104">
        <f>SUMIFS(HOLDS!L:L,HOLDS!C:C,B1067)</f>
        <v>0</v>
      </c>
      <c r="H1067" s="48">
        <f t="shared" si="73"/>
        <v>0</v>
      </c>
      <c r="I1067" s="37">
        <f>INFO!$D$6</f>
        <v>0</v>
      </c>
      <c r="J1067" s="37">
        <f>INFO!$D$7</f>
        <v>0</v>
      </c>
      <c r="K1067" s="37">
        <f>INFO!$D$8</f>
        <v>0</v>
      </c>
      <c r="L1067" s="37">
        <f>INFO!$D$9</f>
        <v>0</v>
      </c>
      <c r="M1067" s="37">
        <f>INFO!$D$10</f>
        <v>0</v>
      </c>
      <c r="N1067" s="37">
        <f>INFO!$D$11</f>
        <v>0</v>
      </c>
      <c r="O1067" s="37">
        <f>INFO!$D$13</f>
        <v>0</v>
      </c>
      <c r="P1067" s="37">
        <f>INFO!$D$14</f>
        <v>0</v>
      </c>
      <c r="Q1067" s="37">
        <f>INFO!$D$15</f>
        <v>0</v>
      </c>
      <c r="R1067" s="53">
        <f>INFO!$D$17</f>
        <v>0</v>
      </c>
      <c r="S1067" s="37">
        <f>INFO!$D$18</f>
        <v>0</v>
      </c>
      <c r="T1067" s="37">
        <f>INFO!$D$19</f>
        <v>0</v>
      </c>
      <c r="U1067" s="37">
        <f>INFO!$D$22</f>
        <v>0</v>
      </c>
      <c r="V1067" s="37">
        <f>INFO!$D$23</f>
        <v>0</v>
      </c>
      <c r="W1067" s="37">
        <f>INFO!$D$24</f>
        <v>0</v>
      </c>
      <c r="X1067" s="37">
        <f>INFO!$D$25</f>
        <v>0</v>
      </c>
      <c r="Y1067" s="37">
        <f>INFO!$D$26</f>
        <v>0</v>
      </c>
      <c r="Z1067" s="37">
        <f>INFO!$D$27</f>
        <v>0</v>
      </c>
      <c r="AA1067" s="37">
        <f>INFO!$D$28</f>
        <v>0</v>
      </c>
      <c r="AB1067" s="37">
        <f>INFO!$D$29</f>
        <v>0</v>
      </c>
      <c r="AC1067" s="54">
        <f>INFO!$J$10</f>
        <v>3812.0250000000001</v>
      </c>
      <c r="AD1067" s="37">
        <f>INFO!$J$9</f>
        <v>45.75</v>
      </c>
      <c r="AE1067" s="37">
        <f t="shared" si="74"/>
        <v>0</v>
      </c>
    </row>
    <row r="1068" spans="1:31">
      <c r="A1068" t="s">
        <v>154</v>
      </c>
      <c r="B1068" t="s">
        <v>155</v>
      </c>
      <c r="C1068" s="39">
        <v>10090</v>
      </c>
      <c r="D1068" s="104">
        <f>SUMIFS(HOLDS!L:L,HOLDS!C:C,B1068)+SUMIFS(HOLDS!L:L,HOLDS!C:C,"CH.GR.MISET")</f>
        <v>0</v>
      </c>
      <c r="E1068" t="s">
        <v>4</v>
      </c>
      <c r="F1068" s="48">
        <f>VLOOKUP(B1068,HOLDS!C:T,5,FALSE)</f>
        <v>162.5</v>
      </c>
      <c r="G1068" s="104">
        <f>SUMIFS(HOLDS!L:L,HOLDS!C:C,B1068)</f>
        <v>0</v>
      </c>
      <c r="H1068" s="48">
        <f t="shared" si="73"/>
        <v>0</v>
      </c>
      <c r="I1068" s="37">
        <f>INFO!$D$6</f>
        <v>0</v>
      </c>
      <c r="J1068" s="37">
        <f>INFO!$D$7</f>
        <v>0</v>
      </c>
      <c r="K1068" s="37">
        <f>INFO!$D$8</f>
        <v>0</v>
      </c>
      <c r="L1068" s="37">
        <f>INFO!$D$9</f>
        <v>0</v>
      </c>
      <c r="M1068" s="37">
        <f>INFO!$D$10</f>
        <v>0</v>
      </c>
      <c r="N1068" s="37">
        <f>INFO!$D$11</f>
        <v>0</v>
      </c>
      <c r="O1068" s="37">
        <f>INFO!$D$13</f>
        <v>0</v>
      </c>
      <c r="P1068" s="37">
        <f>INFO!$D$14</f>
        <v>0</v>
      </c>
      <c r="Q1068" s="37">
        <f>INFO!$D$15</f>
        <v>0</v>
      </c>
      <c r="R1068" s="53">
        <f>INFO!$D$17</f>
        <v>0</v>
      </c>
      <c r="S1068" s="37">
        <f>INFO!$D$18</f>
        <v>0</v>
      </c>
      <c r="T1068" s="37">
        <f>INFO!$D$19</f>
        <v>0</v>
      </c>
      <c r="U1068" s="37">
        <f>INFO!$D$22</f>
        <v>0</v>
      </c>
      <c r="V1068" s="37">
        <f>INFO!$D$23</f>
        <v>0</v>
      </c>
      <c r="W1068" s="37">
        <f>INFO!$D$24</f>
        <v>0</v>
      </c>
      <c r="X1068" s="37">
        <f>INFO!$D$25</f>
        <v>0</v>
      </c>
      <c r="Y1068" s="37">
        <f>INFO!$D$26</f>
        <v>0</v>
      </c>
      <c r="Z1068" s="37">
        <f>INFO!$D$27</f>
        <v>0</v>
      </c>
      <c r="AA1068" s="37">
        <f>INFO!$D$28</f>
        <v>0</v>
      </c>
      <c r="AB1068" s="37">
        <f>INFO!$D$29</f>
        <v>0</v>
      </c>
      <c r="AC1068" s="54">
        <f>INFO!$J$10</f>
        <v>3812.0250000000001</v>
      </c>
      <c r="AD1068" s="37">
        <f>INFO!$J$9</f>
        <v>45.75</v>
      </c>
      <c r="AE1068" s="37">
        <f t="shared" si="74"/>
        <v>0</v>
      </c>
    </row>
    <row r="1069" spans="1:31">
      <c r="A1069" t="s">
        <v>156</v>
      </c>
      <c r="B1069" t="s">
        <v>157</v>
      </c>
      <c r="C1069" s="39">
        <v>10090</v>
      </c>
      <c r="D1069" s="104">
        <f>SUMIFS(HOLDS!L:L,HOLDS!C:C,B1069)+SUMIFS(HOLDS!L:L,HOLDS!C:C,"CH.GR.MISET")</f>
        <v>0</v>
      </c>
      <c r="E1069" t="s">
        <v>4</v>
      </c>
      <c r="F1069" s="48">
        <f>VLOOKUP(B1069,HOLDS!C:T,5,FALSE)</f>
        <v>139.5</v>
      </c>
      <c r="G1069" s="104">
        <f>SUMIFS(HOLDS!L:L,HOLDS!C:C,B1069)</f>
        <v>0</v>
      </c>
      <c r="H1069" s="48">
        <f t="shared" si="73"/>
        <v>0</v>
      </c>
      <c r="I1069" s="37">
        <f>INFO!$D$6</f>
        <v>0</v>
      </c>
      <c r="J1069" s="37">
        <f>INFO!$D$7</f>
        <v>0</v>
      </c>
      <c r="K1069" s="37">
        <f>INFO!$D$8</f>
        <v>0</v>
      </c>
      <c r="L1069" s="37">
        <f>INFO!$D$9</f>
        <v>0</v>
      </c>
      <c r="M1069" s="37">
        <f>INFO!$D$10</f>
        <v>0</v>
      </c>
      <c r="N1069" s="37">
        <f>INFO!$D$11</f>
        <v>0</v>
      </c>
      <c r="O1069" s="37">
        <f>INFO!$D$13</f>
        <v>0</v>
      </c>
      <c r="P1069" s="37">
        <f>INFO!$D$14</f>
        <v>0</v>
      </c>
      <c r="Q1069" s="37">
        <f>INFO!$D$15</f>
        <v>0</v>
      </c>
      <c r="R1069" s="53">
        <f>INFO!$D$17</f>
        <v>0</v>
      </c>
      <c r="S1069" s="37">
        <f>INFO!$D$18</f>
        <v>0</v>
      </c>
      <c r="T1069" s="37">
        <f>INFO!$D$19</f>
        <v>0</v>
      </c>
      <c r="U1069" s="37">
        <f>INFO!$D$22</f>
        <v>0</v>
      </c>
      <c r="V1069" s="37">
        <f>INFO!$D$23</f>
        <v>0</v>
      </c>
      <c r="W1069" s="37">
        <f>INFO!$D$24</f>
        <v>0</v>
      </c>
      <c r="X1069" s="37">
        <f>INFO!$D$25</f>
        <v>0</v>
      </c>
      <c r="Y1069" s="37">
        <f>INFO!$D$26</f>
        <v>0</v>
      </c>
      <c r="Z1069" s="37">
        <f>INFO!$D$27</f>
        <v>0</v>
      </c>
      <c r="AA1069" s="37">
        <f>INFO!$D$28</f>
        <v>0</v>
      </c>
      <c r="AB1069" s="37">
        <f>INFO!$D$29</f>
        <v>0</v>
      </c>
      <c r="AC1069" s="54">
        <f>INFO!$J$10</f>
        <v>3812.0250000000001</v>
      </c>
      <c r="AD1069" s="37">
        <f>INFO!$J$9</f>
        <v>45.75</v>
      </c>
      <c r="AE1069" s="37">
        <f t="shared" si="74"/>
        <v>0</v>
      </c>
    </row>
    <row r="1070" spans="1:31">
      <c r="A1070" t="s">
        <v>159</v>
      </c>
      <c r="B1070" t="s">
        <v>160</v>
      </c>
      <c r="C1070" s="39">
        <v>10090</v>
      </c>
      <c r="D1070" s="104">
        <f>SUMIFS(HOLDS!L:L,HOLDS!C:C,B1070)+SUMIFS(HOLDS!L:L,HOLDS!C:C,"CH.GR.MISET")</f>
        <v>0</v>
      </c>
      <c r="E1070" t="s">
        <v>4</v>
      </c>
      <c r="F1070" s="48">
        <f>VLOOKUP(B1070,HOLDS!C:T,5,FALSE)</f>
        <v>227.5</v>
      </c>
      <c r="G1070" s="104">
        <f>SUMIFS(HOLDS!L:L,HOLDS!C:C,B1070)</f>
        <v>0</v>
      </c>
      <c r="H1070" s="48">
        <f t="shared" si="73"/>
        <v>0</v>
      </c>
      <c r="I1070" s="37">
        <f>INFO!$D$6</f>
        <v>0</v>
      </c>
      <c r="J1070" s="37">
        <f>INFO!$D$7</f>
        <v>0</v>
      </c>
      <c r="K1070" s="37">
        <f>INFO!$D$8</f>
        <v>0</v>
      </c>
      <c r="L1070" s="37">
        <f>INFO!$D$9</f>
        <v>0</v>
      </c>
      <c r="M1070" s="37">
        <f>INFO!$D$10</f>
        <v>0</v>
      </c>
      <c r="N1070" s="37">
        <f>INFO!$D$11</f>
        <v>0</v>
      </c>
      <c r="O1070" s="37">
        <f>INFO!$D$13</f>
        <v>0</v>
      </c>
      <c r="P1070" s="37">
        <f>INFO!$D$14</f>
        <v>0</v>
      </c>
      <c r="Q1070" s="37">
        <f>INFO!$D$15</f>
        <v>0</v>
      </c>
      <c r="R1070" s="53">
        <f>INFO!$D$17</f>
        <v>0</v>
      </c>
      <c r="S1070" s="37">
        <f>INFO!$D$18</f>
        <v>0</v>
      </c>
      <c r="T1070" s="37">
        <f>INFO!$D$19</f>
        <v>0</v>
      </c>
      <c r="U1070" s="37">
        <f>INFO!$D$22</f>
        <v>0</v>
      </c>
      <c r="V1070" s="37">
        <f>INFO!$D$23</f>
        <v>0</v>
      </c>
      <c r="W1070" s="37">
        <f>INFO!$D$24</f>
        <v>0</v>
      </c>
      <c r="X1070" s="37">
        <f>INFO!$D$25</f>
        <v>0</v>
      </c>
      <c r="Y1070" s="37">
        <f>INFO!$D$26</f>
        <v>0</v>
      </c>
      <c r="Z1070" s="37">
        <f>INFO!$D$27</f>
        <v>0</v>
      </c>
      <c r="AA1070" s="37">
        <f>INFO!$D$28</f>
        <v>0</v>
      </c>
      <c r="AB1070" s="37">
        <f>INFO!$D$29</f>
        <v>0</v>
      </c>
      <c r="AC1070" s="54">
        <f>INFO!$J$10</f>
        <v>3812.0250000000001</v>
      </c>
      <c r="AD1070" s="37">
        <f>INFO!$J$9</f>
        <v>45.75</v>
      </c>
      <c r="AE1070" s="37">
        <f t="shared" si="74"/>
        <v>0</v>
      </c>
    </row>
    <row r="1071" spans="1:31">
      <c r="A1071" t="s">
        <v>161</v>
      </c>
      <c r="B1071" t="s">
        <v>162</v>
      </c>
      <c r="C1071" s="39">
        <v>10090</v>
      </c>
      <c r="D1071" s="104">
        <f>SUMIFS(HOLDS!L:L,HOLDS!C:C,B1071)+SUMIFS(HOLDS!L:L,HOLDS!C:C,"CH.GR.MISET")</f>
        <v>0</v>
      </c>
      <c r="E1071" t="s">
        <v>4</v>
      </c>
      <c r="F1071" s="48">
        <f>VLOOKUP(B1071,HOLDS!C:T,5,FALSE)</f>
        <v>156</v>
      </c>
      <c r="G1071" s="104">
        <f>SUMIFS(HOLDS!L:L,HOLDS!C:C,B1071)</f>
        <v>0</v>
      </c>
      <c r="H1071" s="48">
        <f t="shared" si="73"/>
        <v>0</v>
      </c>
      <c r="I1071" s="37">
        <f>INFO!$D$6</f>
        <v>0</v>
      </c>
      <c r="J1071" s="37">
        <f>INFO!$D$7</f>
        <v>0</v>
      </c>
      <c r="K1071" s="37">
        <f>INFO!$D$8</f>
        <v>0</v>
      </c>
      <c r="L1071" s="37">
        <f>INFO!$D$9</f>
        <v>0</v>
      </c>
      <c r="M1071" s="37">
        <f>INFO!$D$10</f>
        <v>0</v>
      </c>
      <c r="N1071" s="37">
        <f>INFO!$D$11</f>
        <v>0</v>
      </c>
      <c r="O1071" s="37">
        <f>INFO!$D$13</f>
        <v>0</v>
      </c>
      <c r="P1071" s="37">
        <f>INFO!$D$14</f>
        <v>0</v>
      </c>
      <c r="Q1071" s="37">
        <f>INFO!$D$15</f>
        <v>0</v>
      </c>
      <c r="R1071" s="53">
        <f>INFO!$D$17</f>
        <v>0</v>
      </c>
      <c r="S1071" s="37">
        <f>INFO!$D$18</f>
        <v>0</v>
      </c>
      <c r="T1071" s="37">
        <f>INFO!$D$19</f>
        <v>0</v>
      </c>
      <c r="U1071" s="37">
        <f>INFO!$D$22</f>
        <v>0</v>
      </c>
      <c r="V1071" s="37">
        <f>INFO!$D$23</f>
        <v>0</v>
      </c>
      <c r="W1071" s="37">
        <f>INFO!$D$24</f>
        <v>0</v>
      </c>
      <c r="X1071" s="37">
        <f>INFO!$D$25</f>
        <v>0</v>
      </c>
      <c r="Y1071" s="37">
        <f>INFO!$D$26</f>
        <v>0</v>
      </c>
      <c r="Z1071" s="37">
        <f>INFO!$D$27</f>
        <v>0</v>
      </c>
      <c r="AA1071" s="37">
        <f>INFO!$D$28</f>
        <v>0</v>
      </c>
      <c r="AB1071" s="37">
        <f>INFO!$D$29</f>
        <v>0</v>
      </c>
      <c r="AC1071" s="54">
        <f>INFO!$J$10</f>
        <v>3812.0250000000001</v>
      </c>
      <c r="AD1071" s="37">
        <f>INFO!$J$9</f>
        <v>45.75</v>
      </c>
      <c r="AE1071" s="37">
        <f t="shared" si="74"/>
        <v>0</v>
      </c>
    </row>
    <row r="1072" spans="1:31">
      <c r="A1072" t="s">
        <v>163</v>
      </c>
      <c r="B1072" t="s">
        <v>164</v>
      </c>
      <c r="C1072" s="39">
        <v>10090</v>
      </c>
      <c r="D1072" s="104">
        <f>SUMIFS(HOLDS!L:L,HOLDS!C:C,B1072)+SUMIFS(HOLDS!L:L,HOLDS!C:C,"CH.GR.MISET")</f>
        <v>0</v>
      </c>
      <c r="E1072" t="s">
        <v>4</v>
      </c>
      <c r="F1072" s="48">
        <f>VLOOKUP(B1072,HOLDS!C:T,5,FALSE)</f>
        <v>148</v>
      </c>
      <c r="G1072" s="104">
        <f>SUMIFS(HOLDS!L:L,HOLDS!C:C,B1072)</f>
        <v>0</v>
      </c>
      <c r="H1072" s="48">
        <f t="shared" si="73"/>
        <v>0</v>
      </c>
      <c r="I1072" s="37">
        <f>INFO!$D$6</f>
        <v>0</v>
      </c>
      <c r="J1072" s="37">
        <f>INFO!$D$7</f>
        <v>0</v>
      </c>
      <c r="K1072" s="37">
        <f>INFO!$D$8</f>
        <v>0</v>
      </c>
      <c r="L1072" s="37">
        <f>INFO!$D$9</f>
        <v>0</v>
      </c>
      <c r="M1072" s="37">
        <f>INFO!$D$10</f>
        <v>0</v>
      </c>
      <c r="N1072" s="37">
        <f>INFO!$D$11</f>
        <v>0</v>
      </c>
      <c r="O1072" s="37">
        <f>INFO!$D$13</f>
        <v>0</v>
      </c>
      <c r="P1072" s="37">
        <f>INFO!$D$14</f>
        <v>0</v>
      </c>
      <c r="Q1072" s="37">
        <f>INFO!$D$15</f>
        <v>0</v>
      </c>
      <c r="R1072" s="53">
        <f>INFO!$D$17</f>
        <v>0</v>
      </c>
      <c r="S1072" s="37">
        <f>INFO!$D$18</f>
        <v>0</v>
      </c>
      <c r="T1072" s="37">
        <f>INFO!$D$19</f>
        <v>0</v>
      </c>
      <c r="U1072" s="37">
        <f>INFO!$D$22</f>
        <v>0</v>
      </c>
      <c r="V1072" s="37">
        <f>INFO!$D$23</f>
        <v>0</v>
      </c>
      <c r="W1072" s="37">
        <f>INFO!$D$24</f>
        <v>0</v>
      </c>
      <c r="X1072" s="37">
        <f>INFO!$D$25</f>
        <v>0</v>
      </c>
      <c r="Y1072" s="37">
        <f>INFO!$D$26</f>
        <v>0</v>
      </c>
      <c r="Z1072" s="37">
        <f>INFO!$D$27</f>
        <v>0</v>
      </c>
      <c r="AA1072" s="37">
        <f>INFO!$D$28</f>
        <v>0</v>
      </c>
      <c r="AB1072" s="37">
        <f>INFO!$D$29</f>
        <v>0</v>
      </c>
      <c r="AC1072" s="54">
        <f>INFO!$J$10</f>
        <v>3812.0250000000001</v>
      </c>
      <c r="AD1072" s="37">
        <f>INFO!$J$9</f>
        <v>45.75</v>
      </c>
      <c r="AE1072" s="37">
        <f t="shared" si="74"/>
        <v>0</v>
      </c>
    </row>
    <row r="1073" spans="1:31">
      <c r="A1073" t="s">
        <v>165</v>
      </c>
      <c r="B1073" t="s">
        <v>166</v>
      </c>
      <c r="C1073" s="39">
        <v>10090</v>
      </c>
      <c r="D1073" s="104">
        <f>SUMIFS(HOLDS!L:L,HOLDS!C:C,B1073)+SUMIFS(HOLDS!L:L,HOLDS!C:C,"CH.GR.MISET")</f>
        <v>0</v>
      </c>
      <c r="E1073" t="s">
        <v>4</v>
      </c>
      <c r="F1073" s="48">
        <f>VLOOKUP(B1073,HOLDS!C:T,5,FALSE)</f>
        <v>157.5</v>
      </c>
      <c r="G1073" s="104">
        <f>SUMIFS(HOLDS!L:L,HOLDS!C:C,B1073)</f>
        <v>0</v>
      </c>
      <c r="H1073" s="48">
        <f t="shared" si="73"/>
        <v>0</v>
      </c>
      <c r="I1073" s="37">
        <f>INFO!$D$6</f>
        <v>0</v>
      </c>
      <c r="J1073" s="37">
        <f>INFO!$D$7</f>
        <v>0</v>
      </c>
      <c r="K1073" s="37">
        <f>INFO!$D$8</f>
        <v>0</v>
      </c>
      <c r="L1073" s="37">
        <f>INFO!$D$9</f>
        <v>0</v>
      </c>
      <c r="M1073" s="37">
        <f>INFO!$D$10</f>
        <v>0</v>
      </c>
      <c r="N1073" s="37">
        <f>INFO!$D$11</f>
        <v>0</v>
      </c>
      <c r="O1073" s="37">
        <f>INFO!$D$13</f>
        <v>0</v>
      </c>
      <c r="P1073" s="37">
        <f>INFO!$D$14</f>
        <v>0</v>
      </c>
      <c r="Q1073" s="37">
        <f>INFO!$D$15</f>
        <v>0</v>
      </c>
      <c r="R1073" s="53">
        <f>INFO!$D$17</f>
        <v>0</v>
      </c>
      <c r="S1073" s="37">
        <f>INFO!$D$18</f>
        <v>0</v>
      </c>
      <c r="T1073" s="37">
        <f>INFO!$D$19</f>
        <v>0</v>
      </c>
      <c r="U1073" s="37">
        <f>INFO!$D$22</f>
        <v>0</v>
      </c>
      <c r="V1073" s="37">
        <f>INFO!$D$23</f>
        <v>0</v>
      </c>
      <c r="W1073" s="37">
        <f>INFO!$D$24</f>
        <v>0</v>
      </c>
      <c r="X1073" s="37">
        <f>INFO!$D$25</f>
        <v>0</v>
      </c>
      <c r="Y1073" s="37">
        <f>INFO!$D$26</f>
        <v>0</v>
      </c>
      <c r="Z1073" s="37">
        <f>INFO!$D$27</f>
        <v>0</v>
      </c>
      <c r="AA1073" s="37">
        <f>INFO!$D$28</f>
        <v>0</v>
      </c>
      <c r="AB1073" s="37">
        <f>INFO!$D$29</f>
        <v>0</v>
      </c>
      <c r="AC1073" s="54">
        <f>INFO!$J$10</f>
        <v>3812.0250000000001</v>
      </c>
      <c r="AD1073" s="37">
        <f>INFO!$J$9</f>
        <v>45.75</v>
      </c>
      <c r="AE1073" s="37">
        <f t="shared" si="74"/>
        <v>0</v>
      </c>
    </row>
    <row r="1074" spans="1:31">
      <c r="A1074" t="s">
        <v>167</v>
      </c>
      <c r="B1074" t="s">
        <v>168</v>
      </c>
      <c r="C1074" s="39">
        <v>10090</v>
      </c>
      <c r="D1074" s="104">
        <f>SUMIFS(HOLDS!L:L,HOLDS!C:C,B1074)+SUMIFS(HOLDS!L:L,HOLDS!C:C,"CH.GR.MISET")</f>
        <v>0</v>
      </c>
      <c r="E1074" t="s">
        <v>4</v>
      </c>
      <c r="F1074" s="48">
        <f>VLOOKUP(B1074,HOLDS!C:T,5,FALSE)</f>
        <v>166.5</v>
      </c>
      <c r="G1074" s="104">
        <f>SUMIFS(HOLDS!L:L,HOLDS!C:C,B1074)</f>
        <v>0</v>
      </c>
      <c r="H1074" s="48">
        <f t="shared" si="73"/>
        <v>0</v>
      </c>
      <c r="I1074" s="37">
        <f>INFO!$D$6</f>
        <v>0</v>
      </c>
      <c r="J1074" s="37">
        <f>INFO!$D$7</f>
        <v>0</v>
      </c>
      <c r="K1074" s="37">
        <f>INFO!$D$8</f>
        <v>0</v>
      </c>
      <c r="L1074" s="37">
        <f>INFO!$D$9</f>
        <v>0</v>
      </c>
      <c r="M1074" s="37">
        <f>INFO!$D$10</f>
        <v>0</v>
      </c>
      <c r="N1074" s="37">
        <f>INFO!$D$11</f>
        <v>0</v>
      </c>
      <c r="O1074" s="37">
        <f>INFO!$D$13</f>
        <v>0</v>
      </c>
      <c r="P1074" s="37">
        <f>INFO!$D$14</f>
        <v>0</v>
      </c>
      <c r="Q1074" s="37">
        <f>INFO!$D$15</f>
        <v>0</v>
      </c>
      <c r="R1074" s="53">
        <f>INFO!$D$17</f>
        <v>0</v>
      </c>
      <c r="S1074" s="37">
        <f>INFO!$D$18</f>
        <v>0</v>
      </c>
      <c r="T1074" s="37">
        <f>INFO!$D$19</f>
        <v>0</v>
      </c>
      <c r="U1074" s="37">
        <f>INFO!$D$22</f>
        <v>0</v>
      </c>
      <c r="V1074" s="37">
        <f>INFO!$D$23</f>
        <v>0</v>
      </c>
      <c r="W1074" s="37">
        <f>INFO!$D$24</f>
        <v>0</v>
      </c>
      <c r="X1074" s="37">
        <f>INFO!$D$25</f>
        <v>0</v>
      </c>
      <c r="Y1074" s="37">
        <f>INFO!$D$26</f>
        <v>0</v>
      </c>
      <c r="Z1074" s="37">
        <f>INFO!$D$27</f>
        <v>0</v>
      </c>
      <c r="AA1074" s="37">
        <f>INFO!$D$28</f>
        <v>0</v>
      </c>
      <c r="AB1074" s="37">
        <f>INFO!$D$29</f>
        <v>0</v>
      </c>
      <c r="AC1074" s="54">
        <f>INFO!$J$10</f>
        <v>3812.0250000000001</v>
      </c>
      <c r="AD1074" s="37">
        <f>INFO!$J$9</f>
        <v>45.75</v>
      </c>
      <c r="AE1074" s="37">
        <f t="shared" si="74"/>
        <v>0</v>
      </c>
    </row>
    <row r="1075" spans="1:31">
      <c r="A1075" t="s">
        <v>169</v>
      </c>
      <c r="B1075" t="s">
        <v>170</v>
      </c>
      <c r="C1075" s="39">
        <v>10090</v>
      </c>
      <c r="D1075" s="104">
        <f>SUMIFS(HOLDS!L:L,HOLDS!C:C,B1075)+SUMIFS(HOLDS!L:L,HOLDS!C:C,"CH.GR.MISET")</f>
        <v>0</v>
      </c>
      <c r="E1075" t="s">
        <v>4</v>
      </c>
      <c r="F1075" s="48">
        <f>VLOOKUP(B1075,HOLDS!C:T,5,FALSE)</f>
        <v>166.5</v>
      </c>
      <c r="G1075" s="104">
        <f>SUMIFS(HOLDS!L:L,HOLDS!C:C,B1075)</f>
        <v>0</v>
      </c>
      <c r="H1075" s="48">
        <f t="shared" si="73"/>
        <v>0</v>
      </c>
      <c r="I1075" s="37">
        <f>INFO!$D$6</f>
        <v>0</v>
      </c>
      <c r="J1075" s="37">
        <f>INFO!$D$7</f>
        <v>0</v>
      </c>
      <c r="K1075" s="37">
        <f>INFO!$D$8</f>
        <v>0</v>
      </c>
      <c r="L1075" s="37">
        <f>INFO!$D$9</f>
        <v>0</v>
      </c>
      <c r="M1075" s="37">
        <f>INFO!$D$10</f>
        <v>0</v>
      </c>
      <c r="N1075" s="37">
        <f>INFO!$D$11</f>
        <v>0</v>
      </c>
      <c r="O1075" s="37">
        <f>INFO!$D$13</f>
        <v>0</v>
      </c>
      <c r="P1075" s="37">
        <f>INFO!$D$14</f>
        <v>0</v>
      </c>
      <c r="Q1075" s="37">
        <f>INFO!$D$15</f>
        <v>0</v>
      </c>
      <c r="R1075" s="53">
        <f>INFO!$D$17</f>
        <v>0</v>
      </c>
      <c r="S1075" s="37">
        <f>INFO!$D$18</f>
        <v>0</v>
      </c>
      <c r="T1075" s="37">
        <f>INFO!$D$19</f>
        <v>0</v>
      </c>
      <c r="U1075" s="37">
        <f>INFO!$D$22</f>
        <v>0</v>
      </c>
      <c r="V1075" s="37">
        <f>INFO!$D$23</f>
        <v>0</v>
      </c>
      <c r="W1075" s="37">
        <f>INFO!$D$24</f>
        <v>0</v>
      </c>
      <c r="X1075" s="37">
        <f>INFO!$D$25</f>
        <v>0</v>
      </c>
      <c r="Y1075" s="37">
        <f>INFO!$D$26</f>
        <v>0</v>
      </c>
      <c r="Z1075" s="37">
        <f>INFO!$D$27</f>
        <v>0</v>
      </c>
      <c r="AA1075" s="37">
        <f>INFO!$D$28</f>
        <v>0</v>
      </c>
      <c r="AB1075" s="37">
        <f>INFO!$D$29</f>
        <v>0</v>
      </c>
      <c r="AC1075" s="54">
        <f>INFO!$J$10</f>
        <v>3812.0250000000001</v>
      </c>
      <c r="AD1075" s="37">
        <f>INFO!$J$9</f>
        <v>45.75</v>
      </c>
      <c r="AE1075" s="37">
        <f t="shared" si="74"/>
        <v>0</v>
      </c>
    </row>
    <row r="1076" spans="1:31">
      <c r="A1076" t="s">
        <v>171</v>
      </c>
      <c r="B1076" t="s">
        <v>172</v>
      </c>
      <c r="C1076" s="39">
        <v>10090</v>
      </c>
      <c r="D1076" s="104">
        <f>SUMIFS(HOLDS!L:L,HOLDS!C:C,B1076)+SUMIFS(HOLDS!L:L,HOLDS!C:C,"CH.GR.MISET")</f>
        <v>0</v>
      </c>
      <c r="E1076" t="s">
        <v>4</v>
      </c>
      <c r="F1076" s="48">
        <f>VLOOKUP(B1076,HOLDS!C:T,5,FALSE)</f>
        <v>164.5</v>
      </c>
      <c r="G1076" s="104">
        <f>SUMIFS(HOLDS!L:L,HOLDS!C:C,B1076)</f>
        <v>0</v>
      </c>
      <c r="H1076" s="48">
        <f t="shared" si="73"/>
        <v>0</v>
      </c>
      <c r="I1076" s="37">
        <f>INFO!$D$6</f>
        <v>0</v>
      </c>
      <c r="J1076" s="37">
        <f>INFO!$D$7</f>
        <v>0</v>
      </c>
      <c r="K1076" s="37">
        <f>INFO!$D$8</f>
        <v>0</v>
      </c>
      <c r="L1076" s="37">
        <f>INFO!$D$9</f>
        <v>0</v>
      </c>
      <c r="M1076" s="37">
        <f>INFO!$D$10</f>
        <v>0</v>
      </c>
      <c r="N1076" s="37">
        <f>INFO!$D$11</f>
        <v>0</v>
      </c>
      <c r="O1076" s="37">
        <f>INFO!$D$13</f>
        <v>0</v>
      </c>
      <c r="P1076" s="37">
        <f>INFO!$D$14</f>
        <v>0</v>
      </c>
      <c r="Q1076" s="37">
        <f>INFO!$D$15</f>
        <v>0</v>
      </c>
      <c r="R1076" s="53">
        <f>INFO!$D$17</f>
        <v>0</v>
      </c>
      <c r="S1076" s="37">
        <f>INFO!$D$18</f>
        <v>0</v>
      </c>
      <c r="T1076" s="37">
        <f>INFO!$D$19</f>
        <v>0</v>
      </c>
      <c r="U1076" s="37">
        <f>INFO!$D$22</f>
        <v>0</v>
      </c>
      <c r="V1076" s="37">
        <f>INFO!$D$23</f>
        <v>0</v>
      </c>
      <c r="W1076" s="37">
        <f>INFO!$D$24</f>
        <v>0</v>
      </c>
      <c r="X1076" s="37">
        <f>INFO!$D$25</f>
        <v>0</v>
      </c>
      <c r="Y1076" s="37">
        <f>INFO!$D$26</f>
        <v>0</v>
      </c>
      <c r="Z1076" s="37">
        <f>INFO!$D$27</f>
        <v>0</v>
      </c>
      <c r="AA1076" s="37">
        <f>INFO!$D$28</f>
        <v>0</v>
      </c>
      <c r="AB1076" s="37">
        <f>INFO!$D$29</f>
        <v>0</v>
      </c>
      <c r="AC1076" s="54">
        <f>INFO!$J$10</f>
        <v>3812.0250000000001</v>
      </c>
      <c r="AD1076" s="37">
        <f>INFO!$J$9</f>
        <v>45.75</v>
      </c>
      <c r="AE1076" s="37">
        <f t="shared" si="74"/>
        <v>0</v>
      </c>
    </row>
    <row r="1077" spans="1:31">
      <c r="A1077" t="s">
        <v>173</v>
      </c>
      <c r="B1077" t="s">
        <v>174</v>
      </c>
      <c r="C1077" s="39">
        <v>10090</v>
      </c>
      <c r="D1077" s="104">
        <f>SUMIFS(HOLDS!L:L,HOLDS!C:C,B1077)+SUMIFS(HOLDS!L:L,HOLDS!C:C,"CH.GR.MISET")</f>
        <v>0</v>
      </c>
      <c r="E1077" t="s">
        <v>4</v>
      </c>
      <c r="F1077" s="48">
        <f>VLOOKUP(B1077,HOLDS!C:T,5,FALSE)</f>
        <v>148</v>
      </c>
      <c r="G1077" s="104">
        <f>SUMIFS(HOLDS!L:L,HOLDS!C:C,B1077)</f>
        <v>0</v>
      </c>
      <c r="H1077" s="48">
        <f t="shared" si="73"/>
        <v>0</v>
      </c>
      <c r="I1077" s="37">
        <f>INFO!$D$6</f>
        <v>0</v>
      </c>
      <c r="J1077" s="37">
        <f>INFO!$D$7</f>
        <v>0</v>
      </c>
      <c r="K1077" s="37">
        <f>INFO!$D$8</f>
        <v>0</v>
      </c>
      <c r="L1077" s="37">
        <f>INFO!$D$9</f>
        <v>0</v>
      </c>
      <c r="M1077" s="37">
        <f>INFO!$D$10</f>
        <v>0</v>
      </c>
      <c r="N1077" s="37">
        <f>INFO!$D$11</f>
        <v>0</v>
      </c>
      <c r="O1077" s="37">
        <f>INFO!$D$13</f>
        <v>0</v>
      </c>
      <c r="P1077" s="37">
        <f>INFO!$D$14</f>
        <v>0</v>
      </c>
      <c r="Q1077" s="37">
        <f>INFO!$D$15</f>
        <v>0</v>
      </c>
      <c r="R1077" s="53">
        <f>INFO!$D$17</f>
        <v>0</v>
      </c>
      <c r="S1077" s="37">
        <f>INFO!$D$18</f>
        <v>0</v>
      </c>
      <c r="T1077" s="37">
        <f>INFO!$D$19</f>
        <v>0</v>
      </c>
      <c r="U1077" s="37">
        <f>INFO!$D$22</f>
        <v>0</v>
      </c>
      <c r="V1077" s="37">
        <f>INFO!$D$23</f>
        <v>0</v>
      </c>
      <c r="W1077" s="37">
        <f>INFO!$D$24</f>
        <v>0</v>
      </c>
      <c r="X1077" s="37">
        <f>INFO!$D$25</f>
        <v>0</v>
      </c>
      <c r="Y1077" s="37">
        <f>INFO!$D$26</f>
        <v>0</v>
      </c>
      <c r="Z1077" s="37">
        <f>INFO!$D$27</f>
        <v>0</v>
      </c>
      <c r="AA1077" s="37">
        <f>INFO!$D$28</f>
        <v>0</v>
      </c>
      <c r="AB1077" s="37">
        <f>INFO!$D$29</f>
        <v>0</v>
      </c>
      <c r="AC1077" s="54">
        <f>INFO!$J$10</f>
        <v>3812.0250000000001</v>
      </c>
      <c r="AD1077" s="37">
        <f>INFO!$J$9</f>
        <v>45.75</v>
      </c>
      <c r="AE1077" s="37">
        <f t="shared" si="74"/>
        <v>0</v>
      </c>
    </row>
    <row r="1078" spans="1:31">
      <c r="A1078" t="s">
        <v>176</v>
      </c>
      <c r="B1078" t="s">
        <v>177</v>
      </c>
      <c r="C1078" s="39">
        <v>10090</v>
      </c>
      <c r="D1078" s="104">
        <f>SUMIFS(HOLDS!L:L,HOLDS!C:C,B1078)+SUMIFS(HOLDS!L:L,HOLDS!C:C,"CH.GR.MISET")</f>
        <v>0</v>
      </c>
      <c r="E1078" t="s">
        <v>4</v>
      </c>
      <c r="F1078" s="48">
        <f>VLOOKUP(B1078,HOLDS!C:T,5,FALSE)</f>
        <v>155</v>
      </c>
      <c r="G1078" s="104">
        <f>SUMIFS(HOLDS!L:L,HOLDS!C:C,B1078)</f>
        <v>0</v>
      </c>
      <c r="H1078" s="48">
        <f t="shared" si="73"/>
        <v>0</v>
      </c>
      <c r="I1078" s="37">
        <f>INFO!$D$6</f>
        <v>0</v>
      </c>
      <c r="J1078" s="37">
        <f>INFO!$D$7</f>
        <v>0</v>
      </c>
      <c r="K1078" s="37">
        <f>INFO!$D$8</f>
        <v>0</v>
      </c>
      <c r="L1078" s="37">
        <f>INFO!$D$9</f>
        <v>0</v>
      </c>
      <c r="M1078" s="37">
        <f>INFO!$D$10</f>
        <v>0</v>
      </c>
      <c r="N1078" s="37">
        <f>INFO!$D$11</f>
        <v>0</v>
      </c>
      <c r="O1078" s="37">
        <f>INFO!$D$13</f>
        <v>0</v>
      </c>
      <c r="P1078" s="37">
        <f>INFO!$D$14</f>
        <v>0</v>
      </c>
      <c r="Q1078" s="37">
        <f>INFO!$D$15</f>
        <v>0</v>
      </c>
      <c r="R1078" s="53">
        <f>INFO!$D$17</f>
        <v>0</v>
      </c>
      <c r="S1078" s="37">
        <f>INFO!$D$18</f>
        <v>0</v>
      </c>
      <c r="T1078" s="37">
        <f>INFO!$D$19</f>
        <v>0</v>
      </c>
      <c r="U1078" s="37">
        <f>INFO!$D$22</f>
        <v>0</v>
      </c>
      <c r="V1078" s="37">
        <f>INFO!$D$23</f>
        <v>0</v>
      </c>
      <c r="W1078" s="37">
        <f>INFO!$D$24</f>
        <v>0</v>
      </c>
      <c r="X1078" s="37">
        <f>INFO!$D$25</f>
        <v>0</v>
      </c>
      <c r="Y1078" s="37">
        <f>INFO!$D$26</f>
        <v>0</v>
      </c>
      <c r="Z1078" s="37">
        <f>INFO!$D$27</f>
        <v>0</v>
      </c>
      <c r="AA1078" s="37">
        <f>INFO!$D$28</f>
        <v>0</v>
      </c>
      <c r="AB1078" s="37">
        <f>INFO!$D$29</f>
        <v>0</v>
      </c>
      <c r="AC1078" s="54">
        <f>INFO!$J$10</f>
        <v>3812.0250000000001</v>
      </c>
      <c r="AD1078" s="37">
        <f>INFO!$J$9</f>
        <v>45.75</v>
      </c>
      <c r="AE1078" s="37">
        <f t="shared" si="74"/>
        <v>0</v>
      </c>
    </row>
    <row r="1079" spans="1:31">
      <c r="A1079" t="s">
        <v>179</v>
      </c>
      <c r="B1079" t="s">
        <v>180</v>
      </c>
      <c r="C1079" s="39">
        <v>10090</v>
      </c>
      <c r="D1079" s="104">
        <f>SUMIFS(HOLDS!L:L,HOLDS!C:C,B1079)+SUMIFS(HOLDS!L:L,HOLDS!C:C,"CH.GR.MISET")</f>
        <v>0</v>
      </c>
      <c r="E1079" t="s">
        <v>4</v>
      </c>
      <c r="F1079" s="48">
        <f>VLOOKUP(B1079,HOLDS!C:T,5,FALSE)</f>
        <v>140</v>
      </c>
      <c r="G1079" s="104">
        <f>SUMIFS(HOLDS!L:L,HOLDS!C:C,B1079)</f>
        <v>0</v>
      </c>
      <c r="H1079" s="48">
        <f t="shared" si="73"/>
        <v>0</v>
      </c>
      <c r="I1079" s="37">
        <f>INFO!$D$6</f>
        <v>0</v>
      </c>
      <c r="J1079" s="37">
        <f>INFO!$D$7</f>
        <v>0</v>
      </c>
      <c r="K1079" s="37">
        <f>INFO!$D$8</f>
        <v>0</v>
      </c>
      <c r="L1079" s="37">
        <f>INFO!$D$9</f>
        <v>0</v>
      </c>
      <c r="M1079" s="37">
        <f>INFO!$D$10</f>
        <v>0</v>
      </c>
      <c r="N1079" s="37">
        <f>INFO!$D$11</f>
        <v>0</v>
      </c>
      <c r="O1079" s="37">
        <f>INFO!$D$13</f>
        <v>0</v>
      </c>
      <c r="P1079" s="37">
        <f>INFO!$D$14</f>
        <v>0</v>
      </c>
      <c r="Q1079" s="37">
        <f>INFO!$D$15</f>
        <v>0</v>
      </c>
      <c r="R1079" s="53">
        <f>INFO!$D$17</f>
        <v>0</v>
      </c>
      <c r="S1079" s="37">
        <f>INFO!$D$18</f>
        <v>0</v>
      </c>
      <c r="T1079" s="37">
        <f>INFO!$D$19</f>
        <v>0</v>
      </c>
      <c r="U1079" s="37">
        <f>INFO!$D$22</f>
        <v>0</v>
      </c>
      <c r="V1079" s="37">
        <f>INFO!$D$23</f>
        <v>0</v>
      </c>
      <c r="W1079" s="37">
        <f>INFO!$D$24</f>
        <v>0</v>
      </c>
      <c r="X1079" s="37">
        <f>INFO!$D$25</f>
        <v>0</v>
      </c>
      <c r="Y1079" s="37">
        <f>INFO!$D$26</f>
        <v>0</v>
      </c>
      <c r="Z1079" s="37">
        <f>INFO!$D$27</f>
        <v>0</v>
      </c>
      <c r="AA1079" s="37">
        <f>INFO!$D$28</f>
        <v>0</v>
      </c>
      <c r="AB1079" s="37">
        <f>INFO!$D$29</f>
        <v>0</v>
      </c>
      <c r="AC1079" s="54">
        <f>INFO!$J$10</f>
        <v>3812.0250000000001</v>
      </c>
      <c r="AD1079" s="37">
        <f>INFO!$J$9</f>
        <v>45.75</v>
      </c>
      <c r="AE1079" s="37">
        <f t="shared" si="74"/>
        <v>0</v>
      </c>
    </row>
    <row r="1080" spans="1:31">
      <c r="A1080" s="91" t="s">
        <v>539</v>
      </c>
      <c r="B1080" s="91" t="s">
        <v>331</v>
      </c>
      <c r="C1080" s="96">
        <v>10090</v>
      </c>
      <c r="D1080" s="103"/>
      <c r="E1080" s="91" t="s">
        <v>4</v>
      </c>
      <c r="F1080" s="92">
        <f>VLOOKUP(B1080,MACROS!C:T,5,FALSE)</f>
        <v>1993.5</v>
      </c>
      <c r="G1080" s="103">
        <f>SUMIFS(MACROS!L:L,MACROS!C:C,B1080)</f>
        <v>0</v>
      </c>
      <c r="H1080" s="92">
        <f t="shared" si="73"/>
        <v>0</v>
      </c>
      <c r="I1080" s="93">
        <f>INFO!$D$6</f>
        <v>0</v>
      </c>
      <c r="J1080" s="93">
        <f>INFO!$D$7</f>
        <v>0</v>
      </c>
      <c r="K1080" s="93">
        <f>INFO!$D$8</f>
        <v>0</v>
      </c>
      <c r="L1080" s="93">
        <f>INFO!$D$9</f>
        <v>0</v>
      </c>
      <c r="M1080" s="93">
        <f>INFO!$D$10</f>
        <v>0</v>
      </c>
      <c r="N1080" s="93">
        <f>INFO!$D$11</f>
        <v>0</v>
      </c>
      <c r="O1080" s="93">
        <f>INFO!$D$13</f>
        <v>0</v>
      </c>
      <c r="P1080" s="93">
        <f>INFO!$D$14</f>
        <v>0</v>
      </c>
      <c r="Q1080" s="93">
        <f>INFO!$D$15</f>
        <v>0</v>
      </c>
      <c r="R1080" s="94">
        <f>INFO!$D$17</f>
        <v>0</v>
      </c>
      <c r="S1080" s="93">
        <f>INFO!$D$18</f>
        <v>0</v>
      </c>
      <c r="T1080" s="93">
        <f>INFO!$D$19</f>
        <v>0</v>
      </c>
      <c r="U1080" s="93">
        <f>INFO!$D$22</f>
        <v>0</v>
      </c>
      <c r="V1080" s="93">
        <f>INFO!$D$23</f>
        <v>0</v>
      </c>
      <c r="W1080" s="93">
        <f>INFO!$D$24</f>
        <v>0</v>
      </c>
      <c r="X1080" s="93">
        <f>INFO!$D$25</f>
        <v>0</v>
      </c>
      <c r="Y1080" s="93">
        <f>INFO!$D$26</f>
        <v>0</v>
      </c>
      <c r="Z1080" s="93">
        <f>INFO!$D$27</f>
        <v>0</v>
      </c>
      <c r="AA1080" s="93">
        <f>INFO!$D$28</f>
        <v>0</v>
      </c>
      <c r="AB1080" s="93">
        <f>INFO!$D$29</f>
        <v>0</v>
      </c>
      <c r="AC1080" s="95">
        <f>INFO!$J$10</f>
        <v>3812.0250000000001</v>
      </c>
      <c r="AD1080" s="93">
        <f>INFO!$J$9</f>
        <v>45.75</v>
      </c>
      <c r="AE1080" s="100"/>
    </row>
    <row r="1081" spans="1:31">
      <c r="A1081" t="s">
        <v>540</v>
      </c>
      <c r="B1081" t="s">
        <v>333</v>
      </c>
      <c r="C1081" s="39">
        <v>10090</v>
      </c>
      <c r="D1081" s="104">
        <f>SUMIFS(MACROS!L:L,MACROS!C:C,B1081)+SUMIFS(MACROS!L:L,MACROS!C:C,"CH.VM.MISET")</f>
        <v>0</v>
      </c>
      <c r="E1081" t="s">
        <v>4</v>
      </c>
      <c r="F1081" s="48">
        <f>VLOOKUP(B1081,MACROS!C:T,5,FALSE)</f>
        <v>164.5</v>
      </c>
      <c r="G1081" s="104">
        <f>SUMIFS(MACROS!L:L,MACROS!C:C,B1081)</f>
        <v>0</v>
      </c>
      <c r="H1081" s="48">
        <f t="shared" si="73"/>
        <v>0</v>
      </c>
      <c r="I1081" s="37">
        <f>INFO!$D$6</f>
        <v>0</v>
      </c>
      <c r="J1081" s="37">
        <f>INFO!$D$7</f>
        <v>0</v>
      </c>
      <c r="K1081" s="37">
        <f>INFO!$D$8</f>
        <v>0</v>
      </c>
      <c r="L1081" s="37">
        <f>INFO!$D$9</f>
        <v>0</v>
      </c>
      <c r="M1081" s="37">
        <f>INFO!$D$10</f>
        <v>0</v>
      </c>
      <c r="N1081" s="37">
        <f>INFO!$D$11</f>
        <v>0</v>
      </c>
      <c r="O1081" s="37">
        <f>INFO!$D$13</f>
        <v>0</v>
      </c>
      <c r="P1081" s="37">
        <f>INFO!$D$14</f>
        <v>0</v>
      </c>
      <c r="Q1081" s="37">
        <f>INFO!$D$15</f>
        <v>0</v>
      </c>
      <c r="R1081" s="53">
        <f>INFO!$D$17</f>
        <v>0</v>
      </c>
      <c r="S1081" s="37">
        <f>INFO!$D$18</f>
        <v>0</v>
      </c>
      <c r="T1081" s="37">
        <f>INFO!$D$19</f>
        <v>0</v>
      </c>
      <c r="U1081" s="37">
        <f>INFO!$D$22</f>
        <v>0</v>
      </c>
      <c r="V1081" s="37">
        <f>INFO!$D$23</f>
        <v>0</v>
      </c>
      <c r="W1081" s="37">
        <f>INFO!$D$24</f>
        <v>0</v>
      </c>
      <c r="X1081" s="37">
        <f>INFO!$D$25</f>
        <v>0</v>
      </c>
      <c r="Y1081" s="37">
        <f>INFO!$D$26</f>
        <v>0</v>
      </c>
      <c r="Z1081" s="37">
        <f>INFO!$D$27</f>
        <v>0</v>
      </c>
      <c r="AA1081" s="37">
        <f>INFO!$D$28</f>
        <v>0</v>
      </c>
      <c r="AB1081" s="37">
        <f>INFO!$D$29</f>
        <v>0</v>
      </c>
      <c r="AC1081" s="54">
        <f>INFO!$J$10</f>
        <v>3812.0250000000001</v>
      </c>
      <c r="AD1081" s="37">
        <f>INFO!$J$9</f>
        <v>45.75</v>
      </c>
      <c r="AE1081" s="37">
        <f>IF($G$1080&gt;0,10*$G$1080/D1081,0)</f>
        <v>0</v>
      </c>
    </row>
    <row r="1082" spans="1:31">
      <c r="A1082" t="s">
        <v>541</v>
      </c>
      <c r="B1082" t="s">
        <v>335</v>
      </c>
      <c r="C1082" s="39">
        <v>10090</v>
      </c>
      <c r="D1082" s="104">
        <f>SUMIFS(MACROS!L:L,MACROS!C:C,B1082)+SUMIFS(MACROS!L:L,MACROS!C:C,"CH.VM.MISET")</f>
        <v>0</v>
      </c>
      <c r="E1082" t="s">
        <v>4</v>
      </c>
      <c r="F1082" s="48">
        <f>VLOOKUP(B1082,MACROS!C:T,5,FALSE)</f>
        <v>167.5</v>
      </c>
      <c r="G1082" s="104">
        <f>SUMIFS(MACROS!L:L,MACROS!C:C,B1082)</f>
        <v>0</v>
      </c>
      <c r="H1082" s="48">
        <f t="shared" si="73"/>
        <v>0</v>
      </c>
      <c r="I1082" s="37">
        <f>INFO!$D$6</f>
        <v>0</v>
      </c>
      <c r="J1082" s="37">
        <f>INFO!$D$7</f>
        <v>0</v>
      </c>
      <c r="K1082" s="37">
        <f>INFO!$D$8</f>
        <v>0</v>
      </c>
      <c r="L1082" s="37">
        <f>INFO!$D$9</f>
        <v>0</v>
      </c>
      <c r="M1082" s="37">
        <f>INFO!$D$10</f>
        <v>0</v>
      </c>
      <c r="N1082" s="37">
        <f>INFO!$D$11</f>
        <v>0</v>
      </c>
      <c r="O1082" s="37">
        <f>INFO!$D$13</f>
        <v>0</v>
      </c>
      <c r="P1082" s="37">
        <f>INFO!$D$14</f>
        <v>0</v>
      </c>
      <c r="Q1082" s="37">
        <f>INFO!$D$15</f>
        <v>0</v>
      </c>
      <c r="R1082" s="53">
        <f>INFO!$D$17</f>
        <v>0</v>
      </c>
      <c r="S1082" s="37">
        <f>INFO!$D$18</f>
        <v>0</v>
      </c>
      <c r="T1082" s="37">
        <f>INFO!$D$19</f>
        <v>0</v>
      </c>
      <c r="U1082" s="37">
        <f>INFO!$D$22</f>
        <v>0</v>
      </c>
      <c r="V1082" s="37">
        <f>INFO!$D$23</f>
        <v>0</v>
      </c>
      <c r="W1082" s="37">
        <f>INFO!$D$24</f>
        <v>0</v>
      </c>
      <c r="X1082" s="37">
        <f>INFO!$D$25</f>
        <v>0</v>
      </c>
      <c r="Y1082" s="37">
        <f>INFO!$D$26</f>
        <v>0</v>
      </c>
      <c r="Z1082" s="37">
        <f>INFO!$D$27</f>
        <v>0</v>
      </c>
      <c r="AA1082" s="37">
        <f>INFO!$D$28</f>
        <v>0</v>
      </c>
      <c r="AB1082" s="37">
        <f>INFO!$D$29</f>
        <v>0</v>
      </c>
      <c r="AC1082" s="54">
        <f>INFO!$J$10</f>
        <v>3812.0250000000001</v>
      </c>
      <c r="AD1082" s="37">
        <f>INFO!$J$9</f>
        <v>45.75</v>
      </c>
      <c r="AE1082" s="37">
        <f t="shared" ref="AE1082:AE1094" si="75">IF($G$1080&gt;0,10*$G$1080/D1082,0)</f>
        <v>0</v>
      </c>
    </row>
    <row r="1083" spans="1:31">
      <c r="A1083" t="s">
        <v>542</v>
      </c>
      <c r="B1083" t="s">
        <v>337</v>
      </c>
      <c r="C1083" s="39">
        <v>10090</v>
      </c>
      <c r="D1083" s="104">
        <f>SUMIFS(MACROS!L:L,MACROS!C:C,B1083)+SUMIFS(MACROS!L:L,MACROS!C:C,"CH.VM.MISET")</f>
        <v>0</v>
      </c>
      <c r="E1083" t="s">
        <v>4</v>
      </c>
      <c r="F1083" s="48">
        <f>VLOOKUP(B1083,MACROS!C:T,5,FALSE)</f>
        <v>139.5</v>
      </c>
      <c r="G1083" s="104">
        <f>SUMIFS(MACROS!L:L,MACROS!C:C,B1083)</f>
        <v>0</v>
      </c>
      <c r="H1083" s="48">
        <f t="shared" si="73"/>
        <v>0</v>
      </c>
      <c r="I1083" s="37">
        <f>INFO!$D$6</f>
        <v>0</v>
      </c>
      <c r="J1083" s="37">
        <f>INFO!$D$7</f>
        <v>0</v>
      </c>
      <c r="K1083" s="37">
        <f>INFO!$D$8</f>
        <v>0</v>
      </c>
      <c r="L1083" s="37">
        <f>INFO!$D$9</f>
        <v>0</v>
      </c>
      <c r="M1083" s="37">
        <f>INFO!$D$10</f>
        <v>0</v>
      </c>
      <c r="N1083" s="37">
        <f>INFO!$D$11</f>
        <v>0</v>
      </c>
      <c r="O1083" s="37">
        <f>INFO!$D$13</f>
        <v>0</v>
      </c>
      <c r="P1083" s="37">
        <f>INFO!$D$14</f>
        <v>0</v>
      </c>
      <c r="Q1083" s="37">
        <f>INFO!$D$15</f>
        <v>0</v>
      </c>
      <c r="R1083" s="53">
        <f>INFO!$D$17</f>
        <v>0</v>
      </c>
      <c r="S1083" s="37">
        <f>INFO!$D$18</f>
        <v>0</v>
      </c>
      <c r="T1083" s="37">
        <f>INFO!$D$19</f>
        <v>0</v>
      </c>
      <c r="U1083" s="37">
        <f>INFO!$D$22</f>
        <v>0</v>
      </c>
      <c r="V1083" s="37">
        <f>INFO!$D$23</f>
        <v>0</v>
      </c>
      <c r="W1083" s="37">
        <f>INFO!$D$24</f>
        <v>0</v>
      </c>
      <c r="X1083" s="37">
        <f>INFO!$D$25</f>
        <v>0</v>
      </c>
      <c r="Y1083" s="37">
        <f>INFO!$D$26</f>
        <v>0</v>
      </c>
      <c r="Z1083" s="37">
        <f>INFO!$D$27</f>
        <v>0</v>
      </c>
      <c r="AA1083" s="37">
        <f>INFO!$D$28</f>
        <v>0</v>
      </c>
      <c r="AB1083" s="37">
        <f>INFO!$D$29</f>
        <v>0</v>
      </c>
      <c r="AC1083" s="54">
        <f>INFO!$J$10</f>
        <v>3812.0250000000001</v>
      </c>
      <c r="AD1083" s="37">
        <f>INFO!$J$9</f>
        <v>45.75</v>
      </c>
      <c r="AE1083" s="37">
        <f t="shared" si="75"/>
        <v>0</v>
      </c>
    </row>
    <row r="1084" spans="1:31">
      <c r="A1084" t="s">
        <v>543</v>
      </c>
      <c r="B1084" t="s">
        <v>339</v>
      </c>
      <c r="C1084" s="39">
        <v>10090</v>
      </c>
      <c r="D1084" s="104">
        <f>SUMIFS(MACROS!L:L,MACROS!C:C,B1084)+SUMIFS(MACROS!L:L,MACROS!C:C,"CH.VM.MISET")</f>
        <v>0</v>
      </c>
      <c r="E1084" t="s">
        <v>4</v>
      </c>
      <c r="F1084" s="48">
        <f>VLOOKUP(B1084,MACROS!C:T,5,FALSE)</f>
        <v>134</v>
      </c>
      <c r="G1084" s="104">
        <f>SUMIFS(MACROS!L:L,MACROS!C:C,B1084)</f>
        <v>0</v>
      </c>
      <c r="H1084" s="48">
        <f t="shared" si="73"/>
        <v>0</v>
      </c>
      <c r="I1084" s="37">
        <f>INFO!$D$6</f>
        <v>0</v>
      </c>
      <c r="J1084" s="37">
        <f>INFO!$D$7</f>
        <v>0</v>
      </c>
      <c r="K1084" s="37">
        <f>INFO!$D$8</f>
        <v>0</v>
      </c>
      <c r="L1084" s="37">
        <f>INFO!$D$9</f>
        <v>0</v>
      </c>
      <c r="M1084" s="37">
        <f>INFO!$D$10</f>
        <v>0</v>
      </c>
      <c r="N1084" s="37">
        <f>INFO!$D$11</f>
        <v>0</v>
      </c>
      <c r="O1084" s="37">
        <f>INFO!$D$13</f>
        <v>0</v>
      </c>
      <c r="P1084" s="37">
        <f>INFO!$D$14</f>
        <v>0</v>
      </c>
      <c r="Q1084" s="37">
        <f>INFO!$D$15</f>
        <v>0</v>
      </c>
      <c r="R1084" s="53">
        <f>INFO!$D$17</f>
        <v>0</v>
      </c>
      <c r="S1084" s="37">
        <f>INFO!$D$18</f>
        <v>0</v>
      </c>
      <c r="T1084" s="37">
        <f>INFO!$D$19</f>
        <v>0</v>
      </c>
      <c r="U1084" s="37">
        <f>INFO!$D$22</f>
        <v>0</v>
      </c>
      <c r="V1084" s="37">
        <f>INFO!$D$23</f>
        <v>0</v>
      </c>
      <c r="W1084" s="37">
        <f>INFO!$D$24</f>
        <v>0</v>
      </c>
      <c r="X1084" s="37">
        <f>INFO!$D$25</f>
        <v>0</v>
      </c>
      <c r="Y1084" s="37">
        <f>INFO!$D$26</f>
        <v>0</v>
      </c>
      <c r="Z1084" s="37">
        <f>INFO!$D$27</f>
        <v>0</v>
      </c>
      <c r="AA1084" s="37">
        <f>INFO!$D$28</f>
        <v>0</v>
      </c>
      <c r="AB1084" s="37">
        <f>INFO!$D$29</f>
        <v>0</v>
      </c>
      <c r="AC1084" s="54">
        <f>INFO!$J$10</f>
        <v>3812.0250000000001</v>
      </c>
      <c r="AD1084" s="37">
        <f>INFO!$J$9</f>
        <v>45.75</v>
      </c>
      <c r="AE1084" s="37">
        <f t="shared" si="75"/>
        <v>0</v>
      </c>
    </row>
    <row r="1085" spans="1:31">
      <c r="A1085" t="s">
        <v>544</v>
      </c>
      <c r="B1085" t="s">
        <v>341</v>
      </c>
      <c r="C1085" s="39">
        <v>10090</v>
      </c>
      <c r="D1085" s="104">
        <f>SUMIFS(MACROS!L:L,MACROS!C:C,B1085)+SUMIFS(MACROS!L:L,MACROS!C:C,"CH.VM.MISET")</f>
        <v>0</v>
      </c>
      <c r="E1085" t="s">
        <v>4</v>
      </c>
      <c r="F1085" s="48">
        <f>VLOOKUP(B1085,MACROS!C:T,5,FALSE)</f>
        <v>179</v>
      </c>
      <c r="G1085" s="104">
        <f>SUMIFS(MACROS!L:L,MACROS!C:C,B1085)</f>
        <v>0</v>
      </c>
      <c r="H1085" s="48">
        <f t="shared" si="73"/>
        <v>0</v>
      </c>
      <c r="I1085" s="37">
        <f>INFO!$D$6</f>
        <v>0</v>
      </c>
      <c r="J1085" s="37">
        <f>INFO!$D$7</f>
        <v>0</v>
      </c>
      <c r="K1085" s="37">
        <f>INFO!$D$8</f>
        <v>0</v>
      </c>
      <c r="L1085" s="37">
        <f>INFO!$D$9</f>
        <v>0</v>
      </c>
      <c r="M1085" s="37">
        <f>INFO!$D$10</f>
        <v>0</v>
      </c>
      <c r="N1085" s="37">
        <f>INFO!$D$11</f>
        <v>0</v>
      </c>
      <c r="O1085" s="37">
        <f>INFO!$D$13</f>
        <v>0</v>
      </c>
      <c r="P1085" s="37">
        <f>INFO!$D$14</f>
        <v>0</v>
      </c>
      <c r="Q1085" s="37">
        <f>INFO!$D$15</f>
        <v>0</v>
      </c>
      <c r="R1085" s="53">
        <f>INFO!$D$17</f>
        <v>0</v>
      </c>
      <c r="S1085" s="37">
        <f>INFO!$D$18</f>
        <v>0</v>
      </c>
      <c r="T1085" s="37">
        <f>INFO!$D$19</f>
        <v>0</v>
      </c>
      <c r="U1085" s="37">
        <f>INFO!$D$22</f>
        <v>0</v>
      </c>
      <c r="V1085" s="37">
        <f>INFO!$D$23</f>
        <v>0</v>
      </c>
      <c r="W1085" s="37">
        <f>INFO!$D$24</f>
        <v>0</v>
      </c>
      <c r="X1085" s="37">
        <f>INFO!$D$25</f>
        <v>0</v>
      </c>
      <c r="Y1085" s="37">
        <f>INFO!$D$26</f>
        <v>0</v>
      </c>
      <c r="Z1085" s="37">
        <f>INFO!$D$27</f>
        <v>0</v>
      </c>
      <c r="AA1085" s="37">
        <f>INFO!$D$28</f>
        <v>0</v>
      </c>
      <c r="AB1085" s="37">
        <f>INFO!$D$29</f>
        <v>0</v>
      </c>
      <c r="AC1085" s="54">
        <f>INFO!$J$10</f>
        <v>3812.0250000000001</v>
      </c>
      <c r="AD1085" s="37">
        <f>INFO!$J$9</f>
        <v>45.75</v>
      </c>
      <c r="AE1085" s="37">
        <f t="shared" si="75"/>
        <v>0</v>
      </c>
    </row>
    <row r="1086" spans="1:31">
      <c r="A1086" t="s">
        <v>545</v>
      </c>
      <c r="B1086" t="s">
        <v>343</v>
      </c>
      <c r="C1086" s="39">
        <v>10090</v>
      </c>
      <c r="D1086" s="104">
        <f>SUMIFS(MACROS!L:L,MACROS!C:C,B1086)+SUMIFS(MACROS!L:L,MACROS!C:C,"CH.VM.MISET")</f>
        <v>0</v>
      </c>
      <c r="E1086" t="s">
        <v>4</v>
      </c>
      <c r="F1086" s="48">
        <f>VLOOKUP(B1086,MACROS!C:T,5,FALSE)</f>
        <v>177.5</v>
      </c>
      <c r="G1086" s="104">
        <f>SUMIFS(MACROS!L:L,MACROS!C:C,B1086)</f>
        <v>0</v>
      </c>
      <c r="H1086" s="48">
        <f t="shared" si="73"/>
        <v>0</v>
      </c>
      <c r="I1086" s="37">
        <f>INFO!$D$6</f>
        <v>0</v>
      </c>
      <c r="J1086" s="37">
        <f>INFO!$D$7</f>
        <v>0</v>
      </c>
      <c r="K1086" s="37">
        <f>INFO!$D$8</f>
        <v>0</v>
      </c>
      <c r="L1086" s="37">
        <f>INFO!$D$9</f>
        <v>0</v>
      </c>
      <c r="M1086" s="37">
        <f>INFO!$D$10</f>
        <v>0</v>
      </c>
      <c r="N1086" s="37">
        <f>INFO!$D$11</f>
        <v>0</v>
      </c>
      <c r="O1086" s="37">
        <f>INFO!$D$13</f>
        <v>0</v>
      </c>
      <c r="P1086" s="37">
        <f>INFO!$D$14</f>
        <v>0</v>
      </c>
      <c r="Q1086" s="37">
        <f>INFO!$D$15</f>
        <v>0</v>
      </c>
      <c r="R1086" s="53">
        <f>INFO!$D$17</f>
        <v>0</v>
      </c>
      <c r="S1086" s="37">
        <f>INFO!$D$18</f>
        <v>0</v>
      </c>
      <c r="T1086" s="37">
        <f>INFO!$D$19</f>
        <v>0</v>
      </c>
      <c r="U1086" s="37">
        <f>INFO!$D$22</f>
        <v>0</v>
      </c>
      <c r="V1086" s="37">
        <f>INFO!$D$23</f>
        <v>0</v>
      </c>
      <c r="W1086" s="37">
        <f>INFO!$D$24</f>
        <v>0</v>
      </c>
      <c r="X1086" s="37">
        <f>INFO!$D$25</f>
        <v>0</v>
      </c>
      <c r="Y1086" s="37">
        <f>INFO!$D$26</f>
        <v>0</v>
      </c>
      <c r="Z1086" s="37">
        <f>INFO!$D$27</f>
        <v>0</v>
      </c>
      <c r="AA1086" s="37">
        <f>INFO!$D$28</f>
        <v>0</v>
      </c>
      <c r="AB1086" s="37">
        <f>INFO!$D$29</f>
        <v>0</v>
      </c>
      <c r="AC1086" s="54">
        <f>INFO!$J$10</f>
        <v>3812.0250000000001</v>
      </c>
      <c r="AD1086" s="37">
        <f>INFO!$J$9</f>
        <v>45.75</v>
      </c>
      <c r="AE1086" s="37">
        <f t="shared" si="75"/>
        <v>0</v>
      </c>
    </row>
    <row r="1087" spans="1:31">
      <c r="A1087" t="s">
        <v>546</v>
      </c>
      <c r="B1087" t="s">
        <v>345</v>
      </c>
      <c r="C1087" s="39">
        <v>10090</v>
      </c>
      <c r="D1087" s="104">
        <f>SUMIFS(MACROS!L:L,MACROS!C:C,B1087)+SUMIFS(MACROS!L:L,MACROS!C:C,"CH.VM.MISET")</f>
        <v>0</v>
      </c>
      <c r="E1087" t="s">
        <v>4</v>
      </c>
      <c r="F1087" s="48">
        <f>VLOOKUP(B1087,MACROS!C:T,5,FALSE)</f>
        <v>166.5</v>
      </c>
      <c r="G1087" s="104">
        <f>SUMIFS(MACROS!L:L,MACROS!C:C,B1087)</f>
        <v>0</v>
      </c>
      <c r="H1087" s="48">
        <f t="shared" si="73"/>
        <v>0</v>
      </c>
      <c r="I1087" s="37">
        <f>INFO!$D$6</f>
        <v>0</v>
      </c>
      <c r="J1087" s="37">
        <f>INFO!$D$7</f>
        <v>0</v>
      </c>
      <c r="K1087" s="37">
        <f>INFO!$D$8</f>
        <v>0</v>
      </c>
      <c r="L1087" s="37">
        <f>INFO!$D$9</f>
        <v>0</v>
      </c>
      <c r="M1087" s="37">
        <f>INFO!$D$10</f>
        <v>0</v>
      </c>
      <c r="N1087" s="37">
        <f>INFO!$D$11</f>
        <v>0</v>
      </c>
      <c r="O1087" s="37">
        <f>INFO!$D$13</f>
        <v>0</v>
      </c>
      <c r="P1087" s="37">
        <f>INFO!$D$14</f>
        <v>0</v>
      </c>
      <c r="Q1087" s="37">
        <f>INFO!$D$15</f>
        <v>0</v>
      </c>
      <c r="R1087" s="53">
        <f>INFO!$D$17</f>
        <v>0</v>
      </c>
      <c r="S1087" s="37">
        <f>INFO!$D$18</f>
        <v>0</v>
      </c>
      <c r="T1087" s="37">
        <f>INFO!$D$19</f>
        <v>0</v>
      </c>
      <c r="U1087" s="37">
        <f>INFO!$D$22</f>
        <v>0</v>
      </c>
      <c r="V1087" s="37">
        <f>INFO!$D$23</f>
        <v>0</v>
      </c>
      <c r="W1087" s="37">
        <f>INFO!$D$24</f>
        <v>0</v>
      </c>
      <c r="X1087" s="37">
        <f>INFO!$D$25</f>
        <v>0</v>
      </c>
      <c r="Y1087" s="37">
        <f>INFO!$D$26</f>
        <v>0</v>
      </c>
      <c r="Z1087" s="37">
        <f>INFO!$D$27</f>
        <v>0</v>
      </c>
      <c r="AA1087" s="37">
        <f>INFO!$D$28</f>
        <v>0</v>
      </c>
      <c r="AB1087" s="37">
        <f>INFO!$D$29</f>
        <v>0</v>
      </c>
      <c r="AC1087" s="54">
        <f>INFO!$J$10</f>
        <v>3812.0250000000001</v>
      </c>
      <c r="AD1087" s="37">
        <f>INFO!$J$9</f>
        <v>45.75</v>
      </c>
      <c r="AE1087" s="37">
        <f t="shared" si="75"/>
        <v>0</v>
      </c>
    </row>
    <row r="1088" spans="1:31">
      <c r="A1088" t="s">
        <v>547</v>
      </c>
      <c r="B1088" t="s">
        <v>347</v>
      </c>
      <c r="C1088" s="39">
        <v>10090</v>
      </c>
      <c r="D1088" s="104">
        <f>SUMIFS(MACROS!L:L,MACROS!C:C,B1088)+SUMIFS(MACROS!L:L,MACROS!C:C,"CH.VM.MISET")</f>
        <v>0</v>
      </c>
      <c r="E1088" t="s">
        <v>4</v>
      </c>
      <c r="F1088" s="48">
        <f>VLOOKUP(B1088,MACROS!C:T,5,FALSE)</f>
        <v>156.5</v>
      </c>
      <c r="G1088" s="104">
        <f>SUMIFS(MACROS!L:L,MACROS!C:C,B1088)</f>
        <v>0</v>
      </c>
      <c r="H1088" s="48">
        <f t="shared" si="73"/>
        <v>0</v>
      </c>
      <c r="I1088" s="37">
        <f>INFO!$D$6</f>
        <v>0</v>
      </c>
      <c r="J1088" s="37">
        <f>INFO!$D$7</f>
        <v>0</v>
      </c>
      <c r="K1088" s="37">
        <f>INFO!$D$8</f>
        <v>0</v>
      </c>
      <c r="L1088" s="37">
        <f>INFO!$D$9</f>
        <v>0</v>
      </c>
      <c r="M1088" s="37">
        <f>INFO!$D$10</f>
        <v>0</v>
      </c>
      <c r="N1088" s="37">
        <f>INFO!$D$11</f>
        <v>0</v>
      </c>
      <c r="O1088" s="37">
        <f>INFO!$D$13</f>
        <v>0</v>
      </c>
      <c r="P1088" s="37">
        <f>INFO!$D$14</f>
        <v>0</v>
      </c>
      <c r="Q1088" s="37">
        <f>INFO!$D$15</f>
        <v>0</v>
      </c>
      <c r="R1088" s="53">
        <f>INFO!$D$17</f>
        <v>0</v>
      </c>
      <c r="S1088" s="37">
        <f>INFO!$D$18</f>
        <v>0</v>
      </c>
      <c r="T1088" s="37">
        <f>INFO!$D$19</f>
        <v>0</v>
      </c>
      <c r="U1088" s="37">
        <f>INFO!$D$22</f>
        <v>0</v>
      </c>
      <c r="V1088" s="37">
        <f>INFO!$D$23</f>
        <v>0</v>
      </c>
      <c r="W1088" s="37">
        <f>INFO!$D$24</f>
        <v>0</v>
      </c>
      <c r="X1088" s="37">
        <f>INFO!$D$25</f>
        <v>0</v>
      </c>
      <c r="Y1088" s="37">
        <f>INFO!$D$26</f>
        <v>0</v>
      </c>
      <c r="Z1088" s="37">
        <f>INFO!$D$27</f>
        <v>0</v>
      </c>
      <c r="AA1088" s="37">
        <f>INFO!$D$28</f>
        <v>0</v>
      </c>
      <c r="AB1088" s="37">
        <f>INFO!$D$29</f>
        <v>0</v>
      </c>
      <c r="AC1088" s="54">
        <f>INFO!$J$10</f>
        <v>3812.0250000000001</v>
      </c>
      <c r="AD1088" s="37">
        <f>INFO!$J$9</f>
        <v>45.75</v>
      </c>
      <c r="AE1088" s="37">
        <f t="shared" si="75"/>
        <v>0</v>
      </c>
    </row>
    <row r="1089" spans="1:31">
      <c r="A1089" t="s">
        <v>548</v>
      </c>
      <c r="B1089" t="s">
        <v>349</v>
      </c>
      <c r="C1089" s="39">
        <v>10090</v>
      </c>
      <c r="D1089" s="104">
        <f>SUMIFS(MACROS!L:L,MACROS!C:C,B1089)+SUMIFS(MACROS!L:L,MACROS!C:C,"CH.VM.MISET")</f>
        <v>0</v>
      </c>
      <c r="E1089" t="s">
        <v>4</v>
      </c>
      <c r="F1089" s="48">
        <f>VLOOKUP(B1089,MACROS!C:T,5,FALSE)</f>
        <v>161</v>
      </c>
      <c r="G1089" s="104">
        <f>SUMIFS(MACROS!L:L,MACROS!C:C,B1089)</f>
        <v>0</v>
      </c>
      <c r="H1089" s="48">
        <f t="shared" si="73"/>
        <v>0</v>
      </c>
      <c r="I1089" s="37">
        <f>INFO!$D$6</f>
        <v>0</v>
      </c>
      <c r="J1089" s="37">
        <f>INFO!$D$7</f>
        <v>0</v>
      </c>
      <c r="K1089" s="37">
        <f>INFO!$D$8</f>
        <v>0</v>
      </c>
      <c r="L1089" s="37">
        <f>INFO!$D$9</f>
        <v>0</v>
      </c>
      <c r="M1089" s="37">
        <f>INFO!$D$10</f>
        <v>0</v>
      </c>
      <c r="N1089" s="37">
        <f>INFO!$D$11</f>
        <v>0</v>
      </c>
      <c r="O1089" s="37">
        <f>INFO!$D$13</f>
        <v>0</v>
      </c>
      <c r="P1089" s="37">
        <f>INFO!$D$14</f>
        <v>0</v>
      </c>
      <c r="Q1089" s="37">
        <f>INFO!$D$15</f>
        <v>0</v>
      </c>
      <c r="R1089" s="53">
        <f>INFO!$D$17</f>
        <v>0</v>
      </c>
      <c r="S1089" s="37">
        <f>INFO!$D$18</f>
        <v>0</v>
      </c>
      <c r="T1089" s="37">
        <f>INFO!$D$19</f>
        <v>0</v>
      </c>
      <c r="U1089" s="37">
        <f>INFO!$D$22</f>
        <v>0</v>
      </c>
      <c r="V1089" s="37">
        <f>INFO!$D$23</f>
        <v>0</v>
      </c>
      <c r="W1089" s="37">
        <f>INFO!$D$24</f>
        <v>0</v>
      </c>
      <c r="X1089" s="37">
        <f>INFO!$D$25</f>
        <v>0</v>
      </c>
      <c r="Y1089" s="37">
        <f>INFO!$D$26</f>
        <v>0</v>
      </c>
      <c r="Z1089" s="37">
        <f>INFO!$D$27</f>
        <v>0</v>
      </c>
      <c r="AA1089" s="37">
        <f>INFO!$D$28</f>
        <v>0</v>
      </c>
      <c r="AB1089" s="37">
        <f>INFO!$D$29</f>
        <v>0</v>
      </c>
      <c r="AC1089" s="54">
        <f>INFO!$J$10</f>
        <v>3812.0250000000001</v>
      </c>
      <c r="AD1089" s="37">
        <f>INFO!$J$9</f>
        <v>45.75</v>
      </c>
      <c r="AE1089" s="37">
        <f t="shared" si="75"/>
        <v>0</v>
      </c>
    </row>
    <row r="1090" spans="1:31">
      <c r="A1090" t="s">
        <v>549</v>
      </c>
      <c r="B1090" t="s">
        <v>351</v>
      </c>
      <c r="C1090" s="39">
        <v>10090</v>
      </c>
      <c r="D1090" s="104">
        <f>SUMIFS(MACROS!L:L,MACROS!C:C,B1090)+SUMIFS(MACROS!L:L,MACROS!C:C,"CH.VM.MISET")</f>
        <v>0</v>
      </c>
      <c r="E1090" t="s">
        <v>4</v>
      </c>
      <c r="F1090" s="48">
        <f>VLOOKUP(B1090,MACROS!C:T,5,FALSE)</f>
        <v>164.5</v>
      </c>
      <c r="G1090" s="104">
        <f>SUMIFS(MACROS!L:L,MACROS!C:C,B1090)</f>
        <v>0</v>
      </c>
      <c r="H1090" s="48">
        <f t="shared" si="73"/>
        <v>0</v>
      </c>
      <c r="I1090" s="37">
        <f>INFO!$D$6</f>
        <v>0</v>
      </c>
      <c r="J1090" s="37">
        <f>INFO!$D$7</f>
        <v>0</v>
      </c>
      <c r="K1090" s="37">
        <f>INFO!$D$8</f>
        <v>0</v>
      </c>
      <c r="L1090" s="37">
        <f>INFO!$D$9</f>
        <v>0</v>
      </c>
      <c r="M1090" s="37">
        <f>INFO!$D$10</f>
        <v>0</v>
      </c>
      <c r="N1090" s="37">
        <f>INFO!$D$11</f>
        <v>0</v>
      </c>
      <c r="O1090" s="37">
        <f>INFO!$D$13</f>
        <v>0</v>
      </c>
      <c r="P1090" s="37">
        <f>INFO!$D$14</f>
        <v>0</v>
      </c>
      <c r="Q1090" s="37">
        <f>INFO!$D$15</f>
        <v>0</v>
      </c>
      <c r="R1090" s="53">
        <f>INFO!$D$17</f>
        <v>0</v>
      </c>
      <c r="S1090" s="37">
        <f>INFO!$D$18</f>
        <v>0</v>
      </c>
      <c r="T1090" s="37">
        <f>INFO!$D$19</f>
        <v>0</v>
      </c>
      <c r="U1090" s="37">
        <f>INFO!$D$22</f>
        <v>0</v>
      </c>
      <c r="V1090" s="37">
        <f>INFO!$D$23</f>
        <v>0</v>
      </c>
      <c r="W1090" s="37">
        <f>INFO!$D$24</f>
        <v>0</v>
      </c>
      <c r="X1090" s="37">
        <f>INFO!$D$25</f>
        <v>0</v>
      </c>
      <c r="Y1090" s="37">
        <f>INFO!$D$26</f>
        <v>0</v>
      </c>
      <c r="Z1090" s="37">
        <f>INFO!$D$27</f>
        <v>0</v>
      </c>
      <c r="AA1090" s="37">
        <f>INFO!$D$28</f>
        <v>0</v>
      </c>
      <c r="AB1090" s="37">
        <f>INFO!$D$29</f>
        <v>0</v>
      </c>
      <c r="AC1090" s="54">
        <f>INFO!$J$10</f>
        <v>3812.0250000000001</v>
      </c>
      <c r="AD1090" s="37">
        <f>INFO!$J$9</f>
        <v>45.75</v>
      </c>
      <c r="AE1090" s="37">
        <f t="shared" si="75"/>
        <v>0</v>
      </c>
    </row>
    <row r="1091" spans="1:31">
      <c r="A1091" t="s">
        <v>550</v>
      </c>
      <c r="B1091" t="s">
        <v>353</v>
      </c>
      <c r="C1091" s="39">
        <v>10090</v>
      </c>
      <c r="D1091" s="104">
        <f>SUMIFS(MACROS!L:L,MACROS!C:C,B1091)+SUMIFS(MACROS!L:L,MACROS!C:C,"CH.VM.MISET")</f>
        <v>0</v>
      </c>
      <c r="E1091" t="s">
        <v>4</v>
      </c>
      <c r="F1091" s="48">
        <f>VLOOKUP(B1091,MACROS!C:T,5,FALSE)</f>
        <v>168</v>
      </c>
      <c r="G1091" s="104">
        <f>SUMIFS(MACROS!L:L,MACROS!C:C,B1091)</f>
        <v>0</v>
      </c>
      <c r="H1091" s="48">
        <f t="shared" si="73"/>
        <v>0</v>
      </c>
      <c r="I1091" s="37">
        <f>INFO!$D$6</f>
        <v>0</v>
      </c>
      <c r="J1091" s="37">
        <f>INFO!$D$7</f>
        <v>0</v>
      </c>
      <c r="K1091" s="37">
        <f>INFO!$D$8</f>
        <v>0</v>
      </c>
      <c r="L1091" s="37">
        <f>INFO!$D$9</f>
        <v>0</v>
      </c>
      <c r="M1091" s="37">
        <f>INFO!$D$10</f>
        <v>0</v>
      </c>
      <c r="N1091" s="37">
        <f>INFO!$D$11</f>
        <v>0</v>
      </c>
      <c r="O1091" s="37">
        <f>INFO!$D$13</f>
        <v>0</v>
      </c>
      <c r="P1091" s="37">
        <f>INFO!$D$14</f>
        <v>0</v>
      </c>
      <c r="Q1091" s="37">
        <f>INFO!$D$15</f>
        <v>0</v>
      </c>
      <c r="R1091" s="53">
        <f>INFO!$D$17</f>
        <v>0</v>
      </c>
      <c r="S1091" s="37">
        <f>INFO!$D$18</f>
        <v>0</v>
      </c>
      <c r="T1091" s="37">
        <f>INFO!$D$19</f>
        <v>0</v>
      </c>
      <c r="U1091" s="37">
        <f>INFO!$D$22</f>
        <v>0</v>
      </c>
      <c r="V1091" s="37">
        <f>INFO!$D$23</f>
        <v>0</v>
      </c>
      <c r="W1091" s="37">
        <f>INFO!$D$24</f>
        <v>0</v>
      </c>
      <c r="X1091" s="37">
        <f>INFO!$D$25</f>
        <v>0</v>
      </c>
      <c r="Y1091" s="37">
        <f>INFO!$D$26</f>
        <v>0</v>
      </c>
      <c r="Z1091" s="37">
        <f>INFO!$D$27</f>
        <v>0</v>
      </c>
      <c r="AA1091" s="37">
        <f>INFO!$D$28</f>
        <v>0</v>
      </c>
      <c r="AB1091" s="37">
        <f>INFO!$D$29</f>
        <v>0</v>
      </c>
      <c r="AC1091" s="54">
        <f>INFO!$J$10</f>
        <v>3812.0250000000001</v>
      </c>
      <c r="AD1091" s="37">
        <f>INFO!$J$9</f>
        <v>45.75</v>
      </c>
      <c r="AE1091" s="37">
        <f t="shared" si="75"/>
        <v>0</v>
      </c>
    </row>
    <row r="1092" spans="1:31">
      <c r="A1092" t="s">
        <v>551</v>
      </c>
      <c r="B1092" t="s">
        <v>355</v>
      </c>
      <c r="C1092" s="39">
        <v>10090</v>
      </c>
      <c r="D1092" s="104">
        <f>SUMIFS(MACROS!L:L,MACROS!C:C,B1092)+SUMIFS(MACROS!L:L,MACROS!C:C,"CH.VM.MISET")</f>
        <v>0</v>
      </c>
      <c r="E1092" t="s">
        <v>4</v>
      </c>
      <c r="F1092" s="48">
        <f>VLOOKUP(B1092,MACROS!C:T,5,FALSE)</f>
        <v>136</v>
      </c>
      <c r="G1092" s="104">
        <f>SUMIFS(MACROS!L:L,MACROS!C:C,B1092)</f>
        <v>0</v>
      </c>
      <c r="H1092" s="48">
        <f t="shared" si="73"/>
        <v>0</v>
      </c>
      <c r="I1092" s="37">
        <f>INFO!$D$6</f>
        <v>0</v>
      </c>
      <c r="J1092" s="37">
        <f>INFO!$D$7</f>
        <v>0</v>
      </c>
      <c r="K1092" s="37">
        <f>INFO!$D$8</f>
        <v>0</v>
      </c>
      <c r="L1092" s="37">
        <f>INFO!$D$9</f>
        <v>0</v>
      </c>
      <c r="M1092" s="37">
        <f>INFO!$D$10</f>
        <v>0</v>
      </c>
      <c r="N1092" s="37">
        <f>INFO!$D$11</f>
        <v>0</v>
      </c>
      <c r="O1092" s="37">
        <f>INFO!$D$13</f>
        <v>0</v>
      </c>
      <c r="P1092" s="37">
        <f>INFO!$D$14</f>
        <v>0</v>
      </c>
      <c r="Q1092" s="37">
        <f>INFO!$D$15</f>
        <v>0</v>
      </c>
      <c r="R1092" s="53">
        <f>INFO!$D$17</f>
        <v>0</v>
      </c>
      <c r="S1092" s="37">
        <f>INFO!$D$18</f>
        <v>0</v>
      </c>
      <c r="T1092" s="37">
        <f>INFO!$D$19</f>
        <v>0</v>
      </c>
      <c r="U1092" s="37">
        <f>INFO!$D$22</f>
        <v>0</v>
      </c>
      <c r="V1092" s="37">
        <f>INFO!$D$23</f>
        <v>0</v>
      </c>
      <c r="W1092" s="37">
        <f>INFO!$D$24</f>
        <v>0</v>
      </c>
      <c r="X1092" s="37">
        <f>INFO!$D$25</f>
        <v>0</v>
      </c>
      <c r="Y1092" s="37">
        <f>INFO!$D$26</f>
        <v>0</v>
      </c>
      <c r="Z1092" s="37">
        <f>INFO!$D$27</f>
        <v>0</v>
      </c>
      <c r="AA1092" s="37">
        <f>INFO!$D$28</f>
        <v>0</v>
      </c>
      <c r="AB1092" s="37">
        <f>INFO!$D$29</f>
        <v>0</v>
      </c>
      <c r="AC1092" s="54">
        <f>INFO!$J$10</f>
        <v>3812.0250000000001</v>
      </c>
      <c r="AD1092" s="37">
        <f>INFO!$J$9</f>
        <v>45.75</v>
      </c>
      <c r="AE1092" s="37">
        <f t="shared" si="75"/>
        <v>0</v>
      </c>
    </row>
    <row r="1093" spans="1:31">
      <c r="A1093" t="s">
        <v>552</v>
      </c>
      <c r="B1093" t="s">
        <v>357</v>
      </c>
      <c r="C1093" s="39">
        <v>10090</v>
      </c>
      <c r="D1093" s="104">
        <f>SUMIFS(MACROS!L:L,MACROS!C:C,B1093)+SUMIFS(MACROS!L:L,MACROS!C:C,"CH.VM.MISET")</f>
        <v>0</v>
      </c>
      <c r="E1093" t="s">
        <v>4</v>
      </c>
      <c r="F1093" s="48">
        <f>VLOOKUP(B1093,MACROS!C:T,5,FALSE)</f>
        <v>162.5</v>
      </c>
      <c r="G1093" s="104">
        <f>SUMIFS(MACROS!L:L,MACROS!C:C,B1093)</f>
        <v>0</v>
      </c>
      <c r="H1093" s="48">
        <f t="shared" si="73"/>
        <v>0</v>
      </c>
      <c r="I1093" s="37">
        <f>INFO!$D$6</f>
        <v>0</v>
      </c>
      <c r="J1093" s="37">
        <f>INFO!$D$7</f>
        <v>0</v>
      </c>
      <c r="K1093" s="37">
        <f>INFO!$D$8</f>
        <v>0</v>
      </c>
      <c r="L1093" s="37">
        <f>INFO!$D$9</f>
        <v>0</v>
      </c>
      <c r="M1093" s="37">
        <f>INFO!$D$10</f>
        <v>0</v>
      </c>
      <c r="N1093" s="37">
        <f>INFO!$D$11</f>
        <v>0</v>
      </c>
      <c r="O1093" s="37">
        <f>INFO!$D$13</f>
        <v>0</v>
      </c>
      <c r="P1093" s="37">
        <f>INFO!$D$14</f>
        <v>0</v>
      </c>
      <c r="Q1093" s="37">
        <f>INFO!$D$15</f>
        <v>0</v>
      </c>
      <c r="R1093" s="53">
        <f>INFO!$D$17</f>
        <v>0</v>
      </c>
      <c r="S1093" s="37">
        <f>INFO!$D$18</f>
        <v>0</v>
      </c>
      <c r="T1093" s="37">
        <f>INFO!$D$19</f>
        <v>0</v>
      </c>
      <c r="U1093" s="37">
        <f>INFO!$D$22</f>
        <v>0</v>
      </c>
      <c r="V1093" s="37">
        <f>INFO!$D$23</f>
        <v>0</v>
      </c>
      <c r="W1093" s="37">
        <f>INFO!$D$24</f>
        <v>0</v>
      </c>
      <c r="X1093" s="37">
        <f>INFO!$D$25</f>
        <v>0</v>
      </c>
      <c r="Y1093" s="37">
        <f>INFO!$D$26</f>
        <v>0</v>
      </c>
      <c r="Z1093" s="37">
        <f>INFO!$D$27</f>
        <v>0</v>
      </c>
      <c r="AA1093" s="37">
        <f>INFO!$D$28</f>
        <v>0</v>
      </c>
      <c r="AB1093" s="37">
        <f>INFO!$D$29</f>
        <v>0</v>
      </c>
      <c r="AC1093" s="54">
        <f>INFO!$J$10</f>
        <v>3812.0250000000001</v>
      </c>
      <c r="AD1093" s="37">
        <f>INFO!$J$9</f>
        <v>45.75</v>
      </c>
      <c r="AE1093" s="37">
        <f t="shared" si="75"/>
        <v>0</v>
      </c>
    </row>
    <row r="1094" spans="1:31">
      <c r="A1094" t="s">
        <v>553</v>
      </c>
      <c r="B1094" t="s">
        <v>359</v>
      </c>
      <c r="C1094" s="39">
        <v>10090</v>
      </c>
      <c r="D1094" s="104">
        <f>SUMIFS(MACROS!L:L,MACROS!C:C,B1094)+SUMIFS(MACROS!L:L,MACROS!C:C,"CH.VM.MISET")</f>
        <v>0</v>
      </c>
      <c r="E1094" t="s">
        <v>4</v>
      </c>
      <c r="F1094" s="48">
        <f>VLOOKUP(B1094,MACROS!C:T,5,FALSE)</f>
        <v>138</v>
      </c>
      <c r="G1094" s="104">
        <f>SUMIFS(MACROS!L:L,MACROS!C:C,B1094)</f>
        <v>0</v>
      </c>
      <c r="H1094" s="48">
        <f t="shared" si="73"/>
        <v>0</v>
      </c>
      <c r="I1094" s="37">
        <f>INFO!$D$6</f>
        <v>0</v>
      </c>
      <c r="J1094" s="37">
        <f>INFO!$D$7</f>
        <v>0</v>
      </c>
      <c r="K1094" s="37">
        <f>INFO!$D$8</f>
        <v>0</v>
      </c>
      <c r="L1094" s="37">
        <f>INFO!$D$9</f>
        <v>0</v>
      </c>
      <c r="M1094" s="37">
        <f>INFO!$D$10</f>
        <v>0</v>
      </c>
      <c r="N1094" s="37">
        <f>INFO!$D$11</f>
        <v>0</v>
      </c>
      <c r="O1094" s="37">
        <f>INFO!$D$13</f>
        <v>0</v>
      </c>
      <c r="P1094" s="37">
        <f>INFO!$D$14</f>
        <v>0</v>
      </c>
      <c r="Q1094" s="37">
        <f>INFO!$D$15</f>
        <v>0</v>
      </c>
      <c r="R1094" s="53">
        <f>INFO!$D$17</f>
        <v>0</v>
      </c>
      <c r="S1094" s="37">
        <f>INFO!$D$18</f>
        <v>0</v>
      </c>
      <c r="T1094" s="37">
        <f>INFO!$D$19</f>
        <v>0</v>
      </c>
      <c r="U1094" s="37">
        <f>INFO!$D$22</f>
        <v>0</v>
      </c>
      <c r="V1094" s="37">
        <f>INFO!$D$23</f>
        <v>0</v>
      </c>
      <c r="W1094" s="37">
        <f>INFO!$D$24</f>
        <v>0</v>
      </c>
      <c r="X1094" s="37">
        <f>INFO!$D$25</f>
        <v>0</v>
      </c>
      <c r="Y1094" s="37">
        <f>INFO!$D$26</f>
        <v>0</v>
      </c>
      <c r="Z1094" s="37">
        <f>INFO!$D$27</f>
        <v>0</v>
      </c>
      <c r="AA1094" s="37">
        <f>INFO!$D$28</f>
        <v>0</v>
      </c>
      <c r="AB1094" s="37">
        <f>INFO!$D$29</f>
        <v>0</v>
      </c>
      <c r="AC1094" s="54">
        <f>INFO!$J$10</f>
        <v>3812.0250000000001</v>
      </c>
      <c r="AD1094" s="37">
        <f>INFO!$J$9</f>
        <v>45.75</v>
      </c>
      <c r="AE1094" s="37">
        <f t="shared" si="75"/>
        <v>0</v>
      </c>
    </row>
    <row r="1095" spans="1:31">
      <c r="A1095" s="91" t="s">
        <v>554</v>
      </c>
      <c r="B1095" s="91" t="s">
        <v>361</v>
      </c>
      <c r="C1095" s="99">
        <v>10139</v>
      </c>
      <c r="D1095" s="103"/>
      <c r="E1095" s="91" t="s">
        <v>4</v>
      </c>
      <c r="F1095" s="92">
        <f>VLOOKUP(B1095,MACROS!C:T,5,FALSE)</f>
        <v>2494.5</v>
      </c>
      <c r="G1095" s="103">
        <f>SUMIFS(MACROS!L:L,MACROS!C:C,B1095)</f>
        <v>0</v>
      </c>
      <c r="H1095" s="92">
        <f t="shared" si="73"/>
        <v>0</v>
      </c>
      <c r="I1095" s="93">
        <f>INFO!$D$6</f>
        <v>0</v>
      </c>
      <c r="J1095" s="93">
        <f>INFO!$D$7</f>
        <v>0</v>
      </c>
      <c r="K1095" s="93">
        <f>INFO!$D$8</f>
        <v>0</v>
      </c>
      <c r="L1095" s="93">
        <f>INFO!$D$9</f>
        <v>0</v>
      </c>
      <c r="M1095" s="93">
        <f>INFO!$D$10</f>
        <v>0</v>
      </c>
      <c r="N1095" s="93">
        <f>INFO!$D$11</f>
        <v>0</v>
      </c>
      <c r="O1095" s="93">
        <f>INFO!$D$13</f>
        <v>0</v>
      </c>
      <c r="P1095" s="93">
        <f>INFO!$D$14</f>
        <v>0</v>
      </c>
      <c r="Q1095" s="93">
        <f>INFO!$D$15</f>
        <v>0</v>
      </c>
      <c r="R1095" s="94">
        <f>INFO!$D$17</f>
        <v>0</v>
      </c>
      <c r="S1095" s="93">
        <f>INFO!$D$18</f>
        <v>0</v>
      </c>
      <c r="T1095" s="93">
        <f>INFO!$D$19</f>
        <v>0</v>
      </c>
      <c r="U1095" s="93">
        <f>INFO!$D$22</f>
        <v>0</v>
      </c>
      <c r="V1095" s="93">
        <f>INFO!$D$23</f>
        <v>0</v>
      </c>
      <c r="W1095" s="93">
        <f>INFO!$D$24</f>
        <v>0</v>
      </c>
      <c r="X1095" s="93">
        <f>INFO!$D$25</f>
        <v>0</v>
      </c>
      <c r="Y1095" s="93">
        <f>INFO!$D$26</f>
        <v>0</v>
      </c>
      <c r="Z1095" s="93">
        <f>INFO!$D$27</f>
        <v>0</v>
      </c>
      <c r="AA1095" s="93">
        <f>INFO!$D$28</f>
        <v>0</v>
      </c>
      <c r="AB1095" s="93">
        <f>INFO!$D$29</f>
        <v>0</v>
      </c>
      <c r="AC1095" s="95">
        <f>INFO!$J$10</f>
        <v>3812.0250000000001</v>
      </c>
      <c r="AD1095" s="93">
        <f>INFO!$J$9</f>
        <v>45.75</v>
      </c>
      <c r="AE1095" s="100"/>
    </row>
    <row r="1096" spans="1:31">
      <c r="A1096" t="s">
        <v>555</v>
      </c>
      <c r="B1096" t="s">
        <v>363</v>
      </c>
      <c r="C1096" s="83">
        <v>10139</v>
      </c>
      <c r="D1096" s="104">
        <f>SUMIFS(MACROS!L:L,MACROS!C:C,B1096)+SUMIFS(MACROS!L:L,MACROS!C:C,"CH.VM.MIDTSET")</f>
        <v>0</v>
      </c>
      <c r="E1096" t="s">
        <v>4</v>
      </c>
      <c r="F1096" s="48">
        <f>VLOOKUP(B1096,MACROS!C:T,5,FALSE)</f>
        <v>206</v>
      </c>
      <c r="G1096" s="104">
        <f>SUMIFS(MACROS!L:L,MACROS!C:C,B1096)</f>
        <v>0</v>
      </c>
      <c r="H1096" s="48">
        <f t="shared" si="73"/>
        <v>0</v>
      </c>
      <c r="I1096" s="37">
        <f>INFO!$D$6</f>
        <v>0</v>
      </c>
      <c r="J1096" s="37">
        <f>INFO!$D$7</f>
        <v>0</v>
      </c>
      <c r="K1096" s="37">
        <f>INFO!$D$8</f>
        <v>0</v>
      </c>
      <c r="L1096" s="37">
        <f>INFO!$D$9</f>
        <v>0</v>
      </c>
      <c r="M1096" s="37">
        <f>INFO!$D$10</f>
        <v>0</v>
      </c>
      <c r="N1096" s="37">
        <f>INFO!$D$11</f>
        <v>0</v>
      </c>
      <c r="O1096" s="37">
        <f>INFO!$D$13</f>
        <v>0</v>
      </c>
      <c r="P1096" s="37">
        <f>INFO!$D$14</f>
        <v>0</v>
      </c>
      <c r="Q1096" s="37">
        <f>INFO!$D$15</f>
        <v>0</v>
      </c>
      <c r="R1096" s="53">
        <f>INFO!$D$17</f>
        <v>0</v>
      </c>
      <c r="S1096" s="37">
        <f>INFO!$D$18</f>
        <v>0</v>
      </c>
      <c r="T1096" s="37">
        <f>INFO!$D$19</f>
        <v>0</v>
      </c>
      <c r="U1096" s="37">
        <f>INFO!$D$22</f>
        <v>0</v>
      </c>
      <c r="V1096" s="37">
        <f>INFO!$D$23</f>
        <v>0</v>
      </c>
      <c r="W1096" s="37">
        <f>INFO!$D$24</f>
        <v>0</v>
      </c>
      <c r="X1096" s="37">
        <f>INFO!$D$25</f>
        <v>0</v>
      </c>
      <c r="Y1096" s="37">
        <f>INFO!$D$26</f>
        <v>0</v>
      </c>
      <c r="Z1096" s="37">
        <f>INFO!$D$27</f>
        <v>0</v>
      </c>
      <c r="AA1096" s="37">
        <f>INFO!$D$28</f>
        <v>0</v>
      </c>
      <c r="AB1096" s="37">
        <f>INFO!$D$29</f>
        <v>0</v>
      </c>
      <c r="AC1096" s="54">
        <f>INFO!$J$10</f>
        <v>3812.0250000000001</v>
      </c>
      <c r="AD1096" s="37">
        <f>INFO!$J$9</f>
        <v>45.75</v>
      </c>
      <c r="AE1096" s="37">
        <f>IF($G$1095&gt;0,10*$G$1095/D1096,0)</f>
        <v>0</v>
      </c>
    </row>
    <row r="1097" spans="1:31">
      <c r="A1097" t="s">
        <v>556</v>
      </c>
      <c r="B1097" t="s">
        <v>365</v>
      </c>
      <c r="C1097" s="83">
        <v>10139</v>
      </c>
      <c r="D1097" s="104">
        <f>SUMIFS(MACROS!L:L,MACROS!C:C,B1097)+SUMIFS(MACROS!L:L,MACROS!C:C,"CH.VM.MIDTSET")</f>
        <v>0</v>
      </c>
      <c r="E1097" t="s">
        <v>4</v>
      </c>
      <c r="F1097" s="48">
        <f>VLOOKUP(B1097,MACROS!C:T,5,FALSE)</f>
        <v>212.5</v>
      </c>
      <c r="G1097" s="104">
        <f>SUMIFS(MACROS!L:L,MACROS!C:C,B1097)</f>
        <v>0</v>
      </c>
      <c r="H1097" s="48">
        <f t="shared" si="73"/>
        <v>0</v>
      </c>
      <c r="I1097" s="37">
        <f>INFO!$D$6</f>
        <v>0</v>
      </c>
      <c r="J1097" s="37">
        <f>INFO!$D$7</f>
        <v>0</v>
      </c>
      <c r="K1097" s="37">
        <f>INFO!$D$8</f>
        <v>0</v>
      </c>
      <c r="L1097" s="37">
        <f>INFO!$D$9</f>
        <v>0</v>
      </c>
      <c r="M1097" s="37">
        <f>INFO!$D$10</f>
        <v>0</v>
      </c>
      <c r="N1097" s="37">
        <f>INFO!$D$11</f>
        <v>0</v>
      </c>
      <c r="O1097" s="37">
        <f>INFO!$D$13</f>
        <v>0</v>
      </c>
      <c r="P1097" s="37">
        <f>INFO!$D$14</f>
        <v>0</v>
      </c>
      <c r="Q1097" s="37">
        <f>INFO!$D$15</f>
        <v>0</v>
      </c>
      <c r="R1097" s="53">
        <f>INFO!$D$17</f>
        <v>0</v>
      </c>
      <c r="S1097" s="37">
        <f>INFO!$D$18</f>
        <v>0</v>
      </c>
      <c r="T1097" s="37">
        <f>INFO!$D$19</f>
        <v>0</v>
      </c>
      <c r="U1097" s="37">
        <f>INFO!$D$22</f>
        <v>0</v>
      </c>
      <c r="V1097" s="37">
        <f>INFO!$D$23</f>
        <v>0</v>
      </c>
      <c r="W1097" s="37">
        <f>INFO!$D$24</f>
        <v>0</v>
      </c>
      <c r="X1097" s="37">
        <f>INFO!$D$25</f>
        <v>0</v>
      </c>
      <c r="Y1097" s="37">
        <f>INFO!$D$26</f>
        <v>0</v>
      </c>
      <c r="Z1097" s="37">
        <f>INFO!$D$27</f>
        <v>0</v>
      </c>
      <c r="AA1097" s="37">
        <f>INFO!$D$28</f>
        <v>0</v>
      </c>
      <c r="AB1097" s="37">
        <f>INFO!$D$29</f>
        <v>0</v>
      </c>
      <c r="AC1097" s="54">
        <f>INFO!$J$10</f>
        <v>3812.0250000000001</v>
      </c>
      <c r="AD1097" s="37">
        <f>INFO!$J$9</f>
        <v>45.75</v>
      </c>
      <c r="AE1097" s="37">
        <f t="shared" ref="AE1097:AE1109" si="76">IF($G$1095&gt;0,10*$G$1095/D1097,0)</f>
        <v>0</v>
      </c>
    </row>
    <row r="1098" spans="1:31">
      <c r="A1098" t="s">
        <v>557</v>
      </c>
      <c r="B1098" t="s">
        <v>367</v>
      </c>
      <c r="C1098" s="83">
        <v>10139</v>
      </c>
      <c r="D1098" s="104">
        <f>SUMIFS(MACROS!L:L,MACROS!C:C,B1098)+SUMIFS(MACROS!L:L,MACROS!C:C,"CH.VM.MIDTSET")</f>
        <v>0</v>
      </c>
      <c r="E1098" t="s">
        <v>4</v>
      </c>
      <c r="F1098" s="48">
        <f>VLOOKUP(B1098,MACROS!C:T,5,FALSE)</f>
        <v>170</v>
      </c>
      <c r="G1098" s="104">
        <f>SUMIFS(MACROS!L:L,MACROS!C:C,B1098)</f>
        <v>0</v>
      </c>
      <c r="H1098" s="48">
        <f t="shared" si="73"/>
        <v>0</v>
      </c>
      <c r="I1098" s="37">
        <f>INFO!$D$6</f>
        <v>0</v>
      </c>
      <c r="J1098" s="37">
        <f>INFO!$D$7</f>
        <v>0</v>
      </c>
      <c r="K1098" s="37">
        <f>INFO!$D$8</f>
        <v>0</v>
      </c>
      <c r="L1098" s="37">
        <f>INFO!$D$9</f>
        <v>0</v>
      </c>
      <c r="M1098" s="37">
        <f>INFO!$D$10</f>
        <v>0</v>
      </c>
      <c r="N1098" s="37">
        <f>INFO!$D$11</f>
        <v>0</v>
      </c>
      <c r="O1098" s="37">
        <f>INFO!$D$13</f>
        <v>0</v>
      </c>
      <c r="P1098" s="37">
        <f>INFO!$D$14</f>
        <v>0</v>
      </c>
      <c r="Q1098" s="37">
        <f>INFO!$D$15</f>
        <v>0</v>
      </c>
      <c r="R1098" s="53">
        <f>INFO!$D$17</f>
        <v>0</v>
      </c>
      <c r="S1098" s="37">
        <f>INFO!$D$18</f>
        <v>0</v>
      </c>
      <c r="T1098" s="37">
        <f>INFO!$D$19</f>
        <v>0</v>
      </c>
      <c r="U1098" s="37">
        <f>INFO!$D$22</f>
        <v>0</v>
      </c>
      <c r="V1098" s="37">
        <f>INFO!$D$23</f>
        <v>0</v>
      </c>
      <c r="W1098" s="37">
        <f>INFO!$D$24</f>
        <v>0</v>
      </c>
      <c r="X1098" s="37">
        <f>INFO!$D$25</f>
        <v>0</v>
      </c>
      <c r="Y1098" s="37">
        <f>INFO!$D$26</f>
        <v>0</v>
      </c>
      <c r="Z1098" s="37">
        <f>INFO!$D$27</f>
        <v>0</v>
      </c>
      <c r="AA1098" s="37">
        <f>INFO!$D$28</f>
        <v>0</v>
      </c>
      <c r="AB1098" s="37">
        <f>INFO!$D$29</f>
        <v>0</v>
      </c>
      <c r="AC1098" s="54">
        <f>INFO!$J$10</f>
        <v>3812.0250000000001</v>
      </c>
      <c r="AD1098" s="37">
        <f>INFO!$J$9</f>
        <v>45.75</v>
      </c>
      <c r="AE1098" s="37">
        <f t="shared" si="76"/>
        <v>0</v>
      </c>
    </row>
    <row r="1099" spans="1:31">
      <c r="A1099" t="s">
        <v>558</v>
      </c>
      <c r="B1099" t="s">
        <v>369</v>
      </c>
      <c r="C1099" s="83">
        <v>10139</v>
      </c>
      <c r="D1099" s="104">
        <f>SUMIFS(MACROS!L:L,MACROS!C:C,B1099)+SUMIFS(MACROS!L:L,MACROS!C:C,"CH.VM.MIDTSET")</f>
        <v>0</v>
      </c>
      <c r="E1099" t="s">
        <v>4</v>
      </c>
      <c r="F1099" s="48">
        <f>VLOOKUP(B1099,MACROS!C:T,5,FALSE)</f>
        <v>161</v>
      </c>
      <c r="G1099" s="104">
        <f>SUMIFS(MACROS!L:L,MACROS!C:C,B1099)</f>
        <v>0</v>
      </c>
      <c r="H1099" s="48">
        <f t="shared" si="73"/>
        <v>0</v>
      </c>
      <c r="I1099" s="37">
        <f>INFO!$D$6</f>
        <v>0</v>
      </c>
      <c r="J1099" s="37">
        <f>INFO!$D$7</f>
        <v>0</v>
      </c>
      <c r="K1099" s="37">
        <f>INFO!$D$8</f>
        <v>0</v>
      </c>
      <c r="L1099" s="37">
        <f>INFO!$D$9</f>
        <v>0</v>
      </c>
      <c r="M1099" s="37">
        <f>INFO!$D$10</f>
        <v>0</v>
      </c>
      <c r="N1099" s="37">
        <f>INFO!$D$11</f>
        <v>0</v>
      </c>
      <c r="O1099" s="37">
        <f>INFO!$D$13</f>
        <v>0</v>
      </c>
      <c r="P1099" s="37">
        <f>INFO!$D$14</f>
        <v>0</v>
      </c>
      <c r="Q1099" s="37">
        <f>INFO!$D$15</f>
        <v>0</v>
      </c>
      <c r="R1099" s="53">
        <f>INFO!$D$17</f>
        <v>0</v>
      </c>
      <c r="S1099" s="37">
        <f>INFO!$D$18</f>
        <v>0</v>
      </c>
      <c r="T1099" s="37">
        <f>INFO!$D$19</f>
        <v>0</v>
      </c>
      <c r="U1099" s="37">
        <f>INFO!$D$22</f>
        <v>0</v>
      </c>
      <c r="V1099" s="37">
        <f>INFO!$D$23</f>
        <v>0</v>
      </c>
      <c r="W1099" s="37">
        <f>INFO!$D$24</f>
        <v>0</v>
      </c>
      <c r="X1099" s="37">
        <f>INFO!$D$25</f>
        <v>0</v>
      </c>
      <c r="Y1099" s="37">
        <f>INFO!$D$26</f>
        <v>0</v>
      </c>
      <c r="Z1099" s="37">
        <f>INFO!$D$27</f>
        <v>0</v>
      </c>
      <c r="AA1099" s="37">
        <f>INFO!$D$28</f>
        <v>0</v>
      </c>
      <c r="AB1099" s="37">
        <f>INFO!$D$29</f>
        <v>0</v>
      </c>
      <c r="AC1099" s="54">
        <f>INFO!$J$10</f>
        <v>3812.0250000000001</v>
      </c>
      <c r="AD1099" s="37">
        <f>INFO!$J$9</f>
        <v>45.75</v>
      </c>
      <c r="AE1099" s="37">
        <f t="shared" si="76"/>
        <v>0</v>
      </c>
    </row>
    <row r="1100" spans="1:31">
      <c r="A1100" t="s">
        <v>559</v>
      </c>
      <c r="B1100" t="s">
        <v>371</v>
      </c>
      <c r="C1100" s="83">
        <v>10139</v>
      </c>
      <c r="D1100" s="104">
        <f>SUMIFS(MACROS!L:L,MACROS!C:C,B1100)+SUMIFS(MACROS!L:L,MACROS!C:C,"CH.VM.MIDTSET")</f>
        <v>0</v>
      </c>
      <c r="E1100" t="s">
        <v>4</v>
      </c>
      <c r="F1100" s="48">
        <f>VLOOKUP(B1100,MACROS!C:T,5,FALSE)</f>
        <v>230</v>
      </c>
      <c r="G1100" s="104">
        <f>SUMIFS(MACROS!L:L,MACROS!C:C,B1100)</f>
        <v>0</v>
      </c>
      <c r="H1100" s="48">
        <f t="shared" si="73"/>
        <v>0</v>
      </c>
      <c r="I1100" s="37">
        <f>INFO!$D$6</f>
        <v>0</v>
      </c>
      <c r="J1100" s="37">
        <f>INFO!$D$7</f>
        <v>0</v>
      </c>
      <c r="K1100" s="37">
        <f>INFO!$D$8</f>
        <v>0</v>
      </c>
      <c r="L1100" s="37">
        <f>INFO!$D$9</f>
        <v>0</v>
      </c>
      <c r="M1100" s="37">
        <f>INFO!$D$10</f>
        <v>0</v>
      </c>
      <c r="N1100" s="37">
        <f>INFO!$D$11</f>
        <v>0</v>
      </c>
      <c r="O1100" s="37">
        <f>INFO!$D$13</f>
        <v>0</v>
      </c>
      <c r="P1100" s="37">
        <f>INFO!$D$14</f>
        <v>0</v>
      </c>
      <c r="Q1100" s="37">
        <f>INFO!$D$15</f>
        <v>0</v>
      </c>
      <c r="R1100" s="53">
        <f>INFO!$D$17</f>
        <v>0</v>
      </c>
      <c r="S1100" s="37">
        <f>INFO!$D$18</f>
        <v>0</v>
      </c>
      <c r="T1100" s="37">
        <f>INFO!$D$19</f>
        <v>0</v>
      </c>
      <c r="U1100" s="37">
        <f>INFO!$D$22</f>
        <v>0</v>
      </c>
      <c r="V1100" s="37">
        <f>INFO!$D$23</f>
        <v>0</v>
      </c>
      <c r="W1100" s="37">
        <f>INFO!$D$24</f>
        <v>0</v>
      </c>
      <c r="X1100" s="37">
        <f>INFO!$D$25</f>
        <v>0</v>
      </c>
      <c r="Y1100" s="37">
        <f>INFO!$D$26</f>
        <v>0</v>
      </c>
      <c r="Z1100" s="37">
        <f>INFO!$D$27</f>
        <v>0</v>
      </c>
      <c r="AA1100" s="37">
        <f>INFO!$D$28</f>
        <v>0</v>
      </c>
      <c r="AB1100" s="37">
        <f>INFO!$D$29</f>
        <v>0</v>
      </c>
      <c r="AC1100" s="54">
        <f>INFO!$J$10</f>
        <v>3812.0250000000001</v>
      </c>
      <c r="AD1100" s="37">
        <f>INFO!$J$9</f>
        <v>45.75</v>
      </c>
      <c r="AE1100" s="37">
        <f t="shared" si="76"/>
        <v>0</v>
      </c>
    </row>
    <row r="1101" spans="1:31">
      <c r="A1101" t="s">
        <v>560</v>
      </c>
      <c r="B1101" t="s">
        <v>373</v>
      </c>
      <c r="C1101" s="83">
        <v>10139</v>
      </c>
      <c r="D1101" s="104">
        <f>SUMIFS(MACROS!L:L,MACROS!C:C,B1101)+SUMIFS(MACROS!L:L,MACROS!C:C,"CH.VM.MIDTSET")</f>
        <v>0</v>
      </c>
      <c r="E1101" t="s">
        <v>4</v>
      </c>
      <c r="F1101" s="48">
        <f>VLOOKUP(B1101,MACROS!C:T,5,FALSE)</f>
        <v>227.5</v>
      </c>
      <c r="G1101" s="104">
        <f>SUMIFS(MACROS!L:L,MACROS!C:C,B1101)</f>
        <v>0</v>
      </c>
      <c r="H1101" s="48">
        <f t="shared" si="73"/>
        <v>0</v>
      </c>
      <c r="I1101" s="37">
        <f>INFO!$D$6</f>
        <v>0</v>
      </c>
      <c r="J1101" s="37">
        <f>INFO!$D$7</f>
        <v>0</v>
      </c>
      <c r="K1101" s="37">
        <f>INFO!$D$8</f>
        <v>0</v>
      </c>
      <c r="L1101" s="37">
        <f>INFO!$D$9</f>
        <v>0</v>
      </c>
      <c r="M1101" s="37">
        <f>INFO!$D$10</f>
        <v>0</v>
      </c>
      <c r="N1101" s="37">
        <f>INFO!$D$11</f>
        <v>0</v>
      </c>
      <c r="O1101" s="37">
        <f>INFO!$D$13</f>
        <v>0</v>
      </c>
      <c r="P1101" s="37">
        <f>INFO!$D$14</f>
        <v>0</v>
      </c>
      <c r="Q1101" s="37">
        <f>INFO!$D$15</f>
        <v>0</v>
      </c>
      <c r="R1101" s="53">
        <f>INFO!$D$17</f>
        <v>0</v>
      </c>
      <c r="S1101" s="37">
        <f>INFO!$D$18</f>
        <v>0</v>
      </c>
      <c r="T1101" s="37">
        <f>INFO!$D$19</f>
        <v>0</v>
      </c>
      <c r="U1101" s="37">
        <f>INFO!$D$22</f>
        <v>0</v>
      </c>
      <c r="V1101" s="37">
        <f>INFO!$D$23</f>
        <v>0</v>
      </c>
      <c r="W1101" s="37">
        <f>INFO!$D$24</f>
        <v>0</v>
      </c>
      <c r="X1101" s="37">
        <f>INFO!$D$25</f>
        <v>0</v>
      </c>
      <c r="Y1101" s="37">
        <f>INFO!$D$26</f>
        <v>0</v>
      </c>
      <c r="Z1101" s="37">
        <f>INFO!$D$27</f>
        <v>0</v>
      </c>
      <c r="AA1101" s="37">
        <f>INFO!$D$28</f>
        <v>0</v>
      </c>
      <c r="AB1101" s="37">
        <f>INFO!$D$29</f>
        <v>0</v>
      </c>
      <c r="AC1101" s="54">
        <f>INFO!$J$10</f>
        <v>3812.0250000000001</v>
      </c>
      <c r="AD1101" s="37">
        <f>INFO!$J$9</f>
        <v>45.75</v>
      </c>
      <c r="AE1101" s="37">
        <f t="shared" si="76"/>
        <v>0</v>
      </c>
    </row>
    <row r="1102" spans="1:31">
      <c r="A1102" t="s">
        <v>561</v>
      </c>
      <c r="B1102" t="s">
        <v>375</v>
      </c>
      <c r="C1102" s="83">
        <v>10139</v>
      </c>
      <c r="D1102" s="104">
        <f>SUMIFS(MACROS!L:L,MACROS!C:C,B1102)+SUMIFS(MACROS!L:L,MACROS!C:C,"CH.VM.MIDTSET")</f>
        <v>0</v>
      </c>
      <c r="E1102" t="s">
        <v>4</v>
      </c>
      <c r="F1102" s="48">
        <f>VLOOKUP(B1102,MACROS!C:T,5,FALSE)</f>
        <v>210</v>
      </c>
      <c r="G1102" s="104">
        <f>SUMIFS(MACROS!L:L,MACROS!C:C,B1102)</f>
        <v>0</v>
      </c>
      <c r="H1102" s="48">
        <f t="shared" si="73"/>
        <v>0</v>
      </c>
      <c r="I1102" s="37">
        <f>INFO!$D$6</f>
        <v>0</v>
      </c>
      <c r="J1102" s="37">
        <f>INFO!$D$7</f>
        <v>0</v>
      </c>
      <c r="K1102" s="37">
        <f>INFO!$D$8</f>
        <v>0</v>
      </c>
      <c r="L1102" s="37">
        <f>INFO!$D$9</f>
        <v>0</v>
      </c>
      <c r="M1102" s="37">
        <f>INFO!$D$10</f>
        <v>0</v>
      </c>
      <c r="N1102" s="37">
        <f>INFO!$D$11</f>
        <v>0</v>
      </c>
      <c r="O1102" s="37">
        <f>INFO!$D$13</f>
        <v>0</v>
      </c>
      <c r="P1102" s="37">
        <f>INFO!$D$14</f>
        <v>0</v>
      </c>
      <c r="Q1102" s="37">
        <f>INFO!$D$15</f>
        <v>0</v>
      </c>
      <c r="R1102" s="53">
        <f>INFO!$D$17</f>
        <v>0</v>
      </c>
      <c r="S1102" s="37">
        <f>INFO!$D$18</f>
        <v>0</v>
      </c>
      <c r="T1102" s="37">
        <f>INFO!$D$19</f>
        <v>0</v>
      </c>
      <c r="U1102" s="37">
        <f>INFO!$D$22</f>
        <v>0</v>
      </c>
      <c r="V1102" s="37">
        <f>INFO!$D$23</f>
        <v>0</v>
      </c>
      <c r="W1102" s="37">
        <f>INFO!$D$24</f>
        <v>0</v>
      </c>
      <c r="X1102" s="37">
        <f>INFO!$D$25</f>
        <v>0</v>
      </c>
      <c r="Y1102" s="37">
        <f>INFO!$D$26</f>
        <v>0</v>
      </c>
      <c r="Z1102" s="37">
        <f>INFO!$D$27</f>
        <v>0</v>
      </c>
      <c r="AA1102" s="37">
        <f>INFO!$D$28</f>
        <v>0</v>
      </c>
      <c r="AB1102" s="37">
        <f>INFO!$D$29</f>
        <v>0</v>
      </c>
      <c r="AC1102" s="54">
        <f>INFO!$J$10</f>
        <v>3812.0250000000001</v>
      </c>
      <c r="AD1102" s="37">
        <f>INFO!$J$9</f>
        <v>45.75</v>
      </c>
      <c r="AE1102" s="37">
        <f t="shared" si="76"/>
        <v>0</v>
      </c>
    </row>
    <row r="1103" spans="1:31">
      <c r="A1103" t="s">
        <v>562</v>
      </c>
      <c r="B1103" t="s">
        <v>377</v>
      </c>
      <c r="C1103" s="83">
        <v>10139</v>
      </c>
      <c r="D1103" s="104">
        <f>SUMIFS(MACROS!L:L,MACROS!C:C,B1103)+SUMIFS(MACROS!L:L,MACROS!C:C,"CH.VM.MIDTSET")</f>
        <v>0</v>
      </c>
      <c r="E1103" t="s">
        <v>4</v>
      </c>
      <c r="F1103" s="48">
        <f>VLOOKUP(B1103,MACROS!C:T,5,FALSE)</f>
        <v>195</v>
      </c>
      <c r="G1103" s="104">
        <f>SUMIFS(MACROS!L:L,MACROS!C:C,B1103)</f>
        <v>0</v>
      </c>
      <c r="H1103" s="48">
        <f t="shared" si="73"/>
        <v>0</v>
      </c>
      <c r="I1103" s="37">
        <f>INFO!$D$6</f>
        <v>0</v>
      </c>
      <c r="J1103" s="37">
        <f>INFO!$D$7</f>
        <v>0</v>
      </c>
      <c r="K1103" s="37">
        <f>INFO!$D$8</f>
        <v>0</v>
      </c>
      <c r="L1103" s="37">
        <f>INFO!$D$9</f>
        <v>0</v>
      </c>
      <c r="M1103" s="37">
        <f>INFO!$D$10</f>
        <v>0</v>
      </c>
      <c r="N1103" s="37">
        <f>INFO!$D$11</f>
        <v>0</v>
      </c>
      <c r="O1103" s="37">
        <f>INFO!$D$13</f>
        <v>0</v>
      </c>
      <c r="P1103" s="37">
        <f>INFO!$D$14</f>
        <v>0</v>
      </c>
      <c r="Q1103" s="37">
        <f>INFO!$D$15</f>
        <v>0</v>
      </c>
      <c r="R1103" s="53">
        <f>INFO!$D$17</f>
        <v>0</v>
      </c>
      <c r="S1103" s="37">
        <f>INFO!$D$18</f>
        <v>0</v>
      </c>
      <c r="T1103" s="37">
        <f>INFO!$D$19</f>
        <v>0</v>
      </c>
      <c r="U1103" s="37">
        <f>INFO!$D$22</f>
        <v>0</v>
      </c>
      <c r="V1103" s="37">
        <f>INFO!$D$23</f>
        <v>0</v>
      </c>
      <c r="W1103" s="37">
        <f>INFO!$D$24</f>
        <v>0</v>
      </c>
      <c r="X1103" s="37">
        <f>INFO!$D$25</f>
        <v>0</v>
      </c>
      <c r="Y1103" s="37">
        <f>INFO!$D$26</f>
        <v>0</v>
      </c>
      <c r="Z1103" s="37">
        <f>INFO!$D$27</f>
        <v>0</v>
      </c>
      <c r="AA1103" s="37">
        <f>INFO!$D$28</f>
        <v>0</v>
      </c>
      <c r="AB1103" s="37">
        <f>INFO!$D$29</f>
        <v>0</v>
      </c>
      <c r="AC1103" s="54">
        <f>INFO!$J$10</f>
        <v>3812.0250000000001</v>
      </c>
      <c r="AD1103" s="37">
        <f>INFO!$J$9</f>
        <v>45.75</v>
      </c>
      <c r="AE1103" s="37">
        <f t="shared" si="76"/>
        <v>0</v>
      </c>
    </row>
    <row r="1104" spans="1:31">
      <c r="A1104" t="s">
        <v>563</v>
      </c>
      <c r="B1104" t="s">
        <v>379</v>
      </c>
      <c r="C1104" s="83">
        <v>10139</v>
      </c>
      <c r="D1104" s="104">
        <f>SUMIFS(MACROS!L:L,MACROS!C:C,B1104)+SUMIFS(MACROS!L:L,MACROS!C:C,"CH.VM.MIDTSET")</f>
        <v>0</v>
      </c>
      <c r="E1104" t="s">
        <v>4</v>
      </c>
      <c r="F1104" s="48">
        <f>VLOOKUP(B1104,MACROS!C:T,5,FALSE)</f>
        <v>202.5</v>
      </c>
      <c r="G1104" s="104">
        <f>SUMIFS(MACROS!L:L,MACROS!C:C,B1104)</f>
        <v>0</v>
      </c>
      <c r="H1104" s="48">
        <f t="shared" si="73"/>
        <v>0</v>
      </c>
      <c r="I1104" s="37">
        <f>INFO!$D$6</f>
        <v>0</v>
      </c>
      <c r="J1104" s="37">
        <f>INFO!$D$7</f>
        <v>0</v>
      </c>
      <c r="K1104" s="37">
        <f>INFO!$D$8</f>
        <v>0</v>
      </c>
      <c r="L1104" s="37">
        <f>INFO!$D$9</f>
        <v>0</v>
      </c>
      <c r="M1104" s="37">
        <f>INFO!$D$10</f>
        <v>0</v>
      </c>
      <c r="N1104" s="37">
        <f>INFO!$D$11</f>
        <v>0</v>
      </c>
      <c r="O1104" s="37">
        <f>INFO!$D$13</f>
        <v>0</v>
      </c>
      <c r="P1104" s="37">
        <f>INFO!$D$14</f>
        <v>0</v>
      </c>
      <c r="Q1104" s="37">
        <f>INFO!$D$15</f>
        <v>0</v>
      </c>
      <c r="R1104" s="53">
        <f>INFO!$D$17</f>
        <v>0</v>
      </c>
      <c r="S1104" s="37">
        <f>INFO!$D$18</f>
        <v>0</v>
      </c>
      <c r="T1104" s="37">
        <f>INFO!$D$19</f>
        <v>0</v>
      </c>
      <c r="U1104" s="37">
        <f>INFO!$D$22</f>
        <v>0</v>
      </c>
      <c r="V1104" s="37">
        <f>INFO!$D$23</f>
        <v>0</v>
      </c>
      <c r="W1104" s="37">
        <f>INFO!$D$24</f>
        <v>0</v>
      </c>
      <c r="X1104" s="37">
        <f>INFO!$D$25</f>
        <v>0</v>
      </c>
      <c r="Y1104" s="37">
        <f>INFO!$D$26</f>
        <v>0</v>
      </c>
      <c r="Z1104" s="37">
        <f>INFO!$D$27</f>
        <v>0</v>
      </c>
      <c r="AA1104" s="37">
        <f>INFO!$D$28</f>
        <v>0</v>
      </c>
      <c r="AB1104" s="37">
        <f>INFO!$D$29</f>
        <v>0</v>
      </c>
      <c r="AC1104" s="54">
        <f>INFO!$J$10</f>
        <v>3812.0250000000001</v>
      </c>
      <c r="AD1104" s="37">
        <f>INFO!$J$9</f>
        <v>45.75</v>
      </c>
      <c r="AE1104" s="37">
        <f t="shared" si="76"/>
        <v>0</v>
      </c>
    </row>
    <row r="1105" spans="1:31">
      <c r="A1105" t="s">
        <v>564</v>
      </c>
      <c r="B1105" t="s">
        <v>381</v>
      </c>
      <c r="C1105" s="83">
        <v>10139</v>
      </c>
      <c r="D1105" s="104">
        <f>SUMIFS(MACROS!L:L,MACROS!C:C,B1105)+SUMIFS(MACROS!L:L,MACROS!C:C,"CH.VM.MIDTSET")</f>
        <v>0</v>
      </c>
      <c r="E1105" t="s">
        <v>4</v>
      </c>
      <c r="F1105" s="48">
        <f>VLOOKUP(B1105,MACROS!C:T,5,FALSE)</f>
        <v>207.5</v>
      </c>
      <c r="G1105" s="104">
        <f>SUMIFS(MACROS!L:L,MACROS!C:C,B1105)</f>
        <v>0</v>
      </c>
      <c r="H1105" s="48">
        <f t="shared" si="73"/>
        <v>0</v>
      </c>
      <c r="I1105" s="37">
        <f>INFO!$D$6</f>
        <v>0</v>
      </c>
      <c r="J1105" s="37">
        <f>INFO!$D$7</f>
        <v>0</v>
      </c>
      <c r="K1105" s="37">
        <f>INFO!$D$8</f>
        <v>0</v>
      </c>
      <c r="L1105" s="37">
        <f>INFO!$D$9</f>
        <v>0</v>
      </c>
      <c r="M1105" s="37">
        <f>INFO!$D$10</f>
        <v>0</v>
      </c>
      <c r="N1105" s="37">
        <f>INFO!$D$11</f>
        <v>0</v>
      </c>
      <c r="O1105" s="37">
        <f>INFO!$D$13</f>
        <v>0</v>
      </c>
      <c r="P1105" s="37">
        <f>INFO!$D$14</f>
        <v>0</v>
      </c>
      <c r="Q1105" s="37">
        <f>INFO!$D$15</f>
        <v>0</v>
      </c>
      <c r="R1105" s="53">
        <f>INFO!$D$17</f>
        <v>0</v>
      </c>
      <c r="S1105" s="37">
        <f>INFO!$D$18</f>
        <v>0</v>
      </c>
      <c r="T1105" s="37">
        <f>INFO!$D$19</f>
        <v>0</v>
      </c>
      <c r="U1105" s="37">
        <f>INFO!$D$22</f>
        <v>0</v>
      </c>
      <c r="V1105" s="37">
        <f>INFO!$D$23</f>
        <v>0</v>
      </c>
      <c r="W1105" s="37">
        <f>INFO!$D$24</f>
        <v>0</v>
      </c>
      <c r="X1105" s="37">
        <f>INFO!$D$25</f>
        <v>0</v>
      </c>
      <c r="Y1105" s="37">
        <f>INFO!$D$26</f>
        <v>0</v>
      </c>
      <c r="Z1105" s="37">
        <f>INFO!$D$27</f>
        <v>0</v>
      </c>
      <c r="AA1105" s="37">
        <f>INFO!$D$28</f>
        <v>0</v>
      </c>
      <c r="AB1105" s="37">
        <f>INFO!$D$29</f>
        <v>0</v>
      </c>
      <c r="AC1105" s="54">
        <f>INFO!$J$10</f>
        <v>3812.0250000000001</v>
      </c>
      <c r="AD1105" s="37">
        <f>INFO!$J$9</f>
        <v>45.75</v>
      </c>
      <c r="AE1105" s="37">
        <f t="shared" si="76"/>
        <v>0</v>
      </c>
    </row>
    <row r="1106" spans="1:31">
      <c r="A1106" t="s">
        <v>565</v>
      </c>
      <c r="B1106" t="s">
        <v>383</v>
      </c>
      <c r="C1106" s="83">
        <v>10139</v>
      </c>
      <c r="D1106" s="104">
        <f>SUMIFS(MACROS!L:L,MACROS!C:C,B1106)+SUMIFS(MACROS!L:L,MACROS!C:C,"CH.VM.MIDTSET")</f>
        <v>0</v>
      </c>
      <c r="E1106" t="s">
        <v>4</v>
      </c>
      <c r="F1106" s="48">
        <f>VLOOKUP(B1106,MACROS!C:T,5,FALSE)</f>
        <v>212.5</v>
      </c>
      <c r="G1106" s="104">
        <f>SUMIFS(MACROS!L:L,MACROS!C:C,B1106)</f>
        <v>0</v>
      </c>
      <c r="H1106" s="48">
        <f t="shared" si="73"/>
        <v>0</v>
      </c>
      <c r="I1106" s="37">
        <f>INFO!$D$6</f>
        <v>0</v>
      </c>
      <c r="J1106" s="37">
        <f>INFO!$D$7</f>
        <v>0</v>
      </c>
      <c r="K1106" s="37">
        <f>INFO!$D$8</f>
        <v>0</v>
      </c>
      <c r="L1106" s="37">
        <f>INFO!$D$9</f>
        <v>0</v>
      </c>
      <c r="M1106" s="37">
        <f>INFO!$D$10</f>
        <v>0</v>
      </c>
      <c r="N1106" s="37">
        <f>INFO!$D$11</f>
        <v>0</v>
      </c>
      <c r="O1106" s="37">
        <f>INFO!$D$13</f>
        <v>0</v>
      </c>
      <c r="P1106" s="37">
        <f>INFO!$D$14</f>
        <v>0</v>
      </c>
      <c r="Q1106" s="37">
        <f>INFO!$D$15</f>
        <v>0</v>
      </c>
      <c r="R1106" s="53">
        <f>INFO!$D$17</f>
        <v>0</v>
      </c>
      <c r="S1106" s="37">
        <f>INFO!$D$18</f>
        <v>0</v>
      </c>
      <c r="T1106" s="37">
        <f>INFO!$D$19</f>
        <v>0</v>
      </c>
      <c r="U1106" s="37">
        <f>INFO!$D$22</f>
        <v>0</v>
      </c>
      <c r="V1106" s="37">
        <f>INFO!$D$23</f>
        <v>0</v>
      </c>
      <c r="W1106" s="37">
        <f>INFO!$D$24</f>
        <v>0</v>
      </c>
      <c r="X1106" s="37">
        <f>INFO!$D$25</f>
        <v>0</v>
      </c>
      <c r="Y1106" s="37">
        <f>INFO!$D$26</f>
        <v>0</v>
      </c>
      <c r="Z1106" s="37">
        <f>INFO!$D$27</f>
        <v>0</v>
      </c>
      <c r="AA1106" s="37">
        <f>INFO!$D$28</f>
        <v>0</v>
      </c>
      <c r="AB1106" s="37">
        <f>INFO!$D$29</f>
        <v>0</v>
      </c>
      <c r="AC1106" s="54">
        <f>INFO!$J$10</f>
        <v>3812.0250000000001</v>
      </c>
      <c r="AD1106" s="37">
        <f>INFO!$J$9</f>
        <v>45.75</v>
      </c>
      <c r="AE1106" s="37">
        <f t="shared" si="76"/>
        <v>0</v>
      </c>
    </row>
    <row r="1107" spans="1:31">
      <c r="A1107" t="s">
        <v>566</v>
      </c>
      <c r="B1107" t="s">
        <v>385</v>
      </c>
      <c r="C1107" s="83">
        <v>10139</v>
      </c>
      <c r="D1107" s="104">
        <f>SUMIFS(MACROS!L:L,MACROS!C:C,B1107)+SUMIFS(MACROS!L:L,MACROS!C:C,"CH.VM.MIDTSET")</f>
        <v>0</v>
      </c>
      <c r="E1107" t="s">
        <v>4</v>
      </c>
      <c r="F1107" s="48">
        <f>VLOOKUP(B1107,MACROS!C:T,5,FALSE)</f>
        <v>165</v>
      </c>
      <c r="G1107" s="104">
        <f>SUMIFS(MACROS!L:L,MACROS!C:C,B1107)</f>
        <v>0</v>
      </c>
      <c r="H1107" s="48">
        <f t="shared" si="73"/>
        <v>0</v>
      </c>
      <c r="I1107" s="37">
        <f>INFO!$D$6</f>
        <v>0</v>
      </c>
      <c r="J1107" s="37">
        <f>INFO!$D$7</f>
        <v>0</v>
      </c>
      <c r="K1107" s="37">
        <f>INFO!$D$8</f>
        <v>0</v>
      </c>
      <c r="L1107" s="37">
        <f>INFO!$D$9</f>
        <v>0</v>
      </c>
      <c r="M1107" s="37">
        <f>INFO!$D$10</f>
        <v>0</v>
      </c>
      <c r="N1107" s="37">
        <f>INFO!$D$11</f>
        <v>0</v>
      </c>
      <c r="O1107" s="37">
        <f>INFO!$D$13</f>
        <v>0</v>
      </c>
      <c r="P1107" s="37">
        <f>INFO!$D$14</f>
        <v>0</v>
      </c>
      <c r="Q1107" s="37">
        <f>INFO!$D$15</f>
        <v>0</v>
      </c>
      <c r="R1107" s="53">
        <f>INFO!$D$17</f>
        <v>0</v>
      </c>
      <c r="S1107" s="37">
        <f>INFO!$D$18</f>
        <v>0</v>
      </c>
      <c r="T1107" s="37">
        <f>INFO!$D$19</f>
        <v>0</v>
      </c>
      <c r="U1107" s="37">
        <f>INFO!$D$22</f>
        <v>0</v>
      </c>
      <c r="V1107" s="37">
        <f>INFO!$D$23</f>
        <v>0</v>
      </c>
      <c r="W1107" s="37">
        <f>INFO!$D$24</f>
        <v>0</v>
      </c>
      <c r="X1107" s="37">
        <f>INFO!$D$25</f>
        <v>0</v>
      </c>
      <c r="Y1107" s="37">
        <f>INFO!$D$26</f>
        <v>0</v>
      </c>
      <c r="Z1107" s="37">
        <f>INFO!$D$27</f>
        <v>0</v>
      </c>
      <c r="AA1107" s="37">
        <f>INFO!$D$28</f>
        <v>0</v>
      </c>
      <c r="AB1107" s="37">
        <f>INFO!$D$29</f>
        <v>0</v>
      </c>
      <c r="AC1107" s="54">
        <f>INFO!$J$10</f>
        <v>3812.0250000000001</v>
      </c>
      <c r="AD1107" s="37">
        <f>INFO!$J$9</f>
        <v>45.75</v>
      </c>
      <c r="AE1107" s="37">
        <f t="shared" si="76"/>
        <v>0</v>
      </c>
    </row>
    <row r="1108" spans="1:31">
      <c r="A1108" t="s">
        <v>567</v>
      </c>
      <c r="B1108" t="s">
        <v>387</v>
      </c>
      <c r="C1108" s="83">
        <v>10139</v>
      </c>
      <c r="D1108" s="104">
        <f>SUMIFS(MACROS!L:L,MACROS!C:C,B1108)+SUMIFS(MACROS!L:L,MACROS!C:C,"CH.VM.MIDTSET")</f>
        <v>0</v>
      </c>
      <c r="E1108" t="s">
        <v>4</v>
      </c>
      <c r="F1108" s="48">
        <f>VLOOKUP(B1108,MACROS!C:T,5,FALSE)</f>
        <v>204.5</v>
      </c>
      <c r="G1108" s="104">
        <f>SUMIFS(MACROS!L:L,MACROS!C:C,B1108)</f>
        <v>0</v>
      </c>
      <c r="H1108" s="48">
        <f t="shared" si="73"/>
        <v>0</v>
      </c>
      <c r="I1108" s="37">
        <f>INFO!$D$6</f>
        <v>0</v>
      </c>
      <c r="J1108" s="37">
        <f>INFO!$D$7</f>
        <v>0</v>
      </c>
      <c r="K1108" s="37">
        <f>INFO!$D$8</f>
        <v>0</v>
      </c>
      <c r="L1108" s="37">
        <f>INFO!$D$9</f>
        <v>0</v>
      </c>
      <c r="M1108" s="37">
        <f>INFO!$D$10</f>
        <v>0</v>
      </c>
      <c r="N1108" s="37">
        <f>INFO!$D$11</f>
        <v>0</v>
      </c>
      <c r="O1108" s="37">
        <f>INFO!$D$13</f>
        <v>0</v>
      </c>
      <c r="P1108" s="37">
        <f>INFO!$D$14</f>
        <v>0</v>
      </c>
      <c r="Q1108" s="37">
        <f>INFO!$D$15</f>
        <v>0</v>
      </c>
      <c r="R1108" s="53">
        <f>INFO!$D$17</f>
        <v>0</v>
      </c>
      <c r="S1108" s="37">
        <f>INFO!$D$18</f>
        <v>0</v>
      </c>
      <c r="T1108" s="37">
        <f>INFO!$D$19</f>
        <v>0</v>
      </c>
      <c r="U1108" s="37">
        <f>INFO!$D$22</f>
        <v>0</v>
      </c>
      <c r="V1108" s="37">
        <f>INFO!$D$23</f>
        <v>0</v>
      </c>
      <c r="W1108" s="37">
        <f>INFO!$D$24</f>
        <v>0</v>
      </c>
      <c r="X1108" s="37">
        <f>INFO!$D$25</f>
        <v>0</v>
      </c>
      <c r="Y1108" s="37">
        <f>INFO!$D$26</f>
        <v>0</v>
      </c>
      <c r="Z1108" s="37">
        <f>INFO!$D$27</f>
        <v>0</v>
      </c>
      <c r="AA1108" s="37">
        <f>INFO!$D$28</f>
        <v>0</v>
      </c>
      <c r="AB1108" s="37">
        <f>INFO!$D$29</f>
        <v>0</v>
      </c>
      <c r="AC1108" s="54">
        <f>INFO!$J$10</f>
        <v>3812.0250000000001</v>
      </c>
      <c r="AD1108" s="37">
        <f>INFO!$J$9</f>
        <v>45.75</v>
      </c>
      <c r="AE1108" s="37">
        <f t="shared" si="76"/>
        <v>0</v>
      </c>
    </row>
    <row r="1109" spans="1:31">
      <c r="A1109" t="s">
        <v>568</v>
      </c>
      <c r="B1109" t="s">
        <v>389</v>
      </c>
      <c r="C1109" s="83">
        <v>10139</v>
      </c>
      <c r="D1109" s="104">
        <f>SUMIFS(MACROS!L:L,MACROS!C:C,B1109)+SUMIFS(MACROS!L:L,MACROS!C:C,"CH.VM.MIDTSET")</f>
        <v>0</v>
      </c>
      <c r="E1109" t="s">
        <v>4</v>
      </c>
      <c r="F1109" s="48">
        <f>VLOOKUP(B1109,MACROS!C:T,5,FALSE)</f>
        <v>167.5</v>
      </c>
      <c r="G1109" s="104">
        <f>SUMIFS(MACROS!L:L,MACROS!C:C,B1109)</f>
        <v>0</v>
      </c>
      <c r="H1109" s="48">
        <f t="shared" si="73"/>
        <v>0</v>
      </c>
      <c r="I1109" s="37">
        <f>INFO!$D$6</f>
        <v>0</v>
      </c>
      <c r="J1109" s="37">
        <f>INFO!$D$7</f>
        <v>0</v>
      </c>
      <c r="K1109" s="37">
        <f>INFO!$D$8</f>
        <v>0</v>
      </c>
      <c r="L1109" s="37">
        <f>INFO!$D$9</f>
        <v>0</v>
      </c>
      <c r="M1109" s="37">
        <f>INFO!$D$10</f>
        <v>0</v>
      </c>
      <c r="N1109" s="37">
        <f>INFO!$D$11</f>
        <v>0</v>
      </c>
      <c r="O1109" s="37">
        <f>INFO!$D$13</f>
        <v>0</v>
      </c>
      <c r="P1109" s="37">
        <f>INFO!$D$14</f>
        <v>0</v>
      </c>
      <c r="Q1109" s="37">
        <f>INFO!$D$15</f>
        <v>0</v>
      </c>
      <c r="R1109" s="53">
        <f>INFO!$D$17</f>
        <v>0</v>
      </c>
      <c r="S1109" s="37">
        <f>INFO!$D$18</f>
        <v>0</v>
      </c>
      <c r="T1109" s="37">
        <f>INFO!$D$19</f>
        <v>0</v>
      </c>
      <c r="U1109" s="37">
        <f>INFO!$D$22</f>
        <v>0</v>
      </c>
      <c r="V1109" s="37">
        <f>INFO!$D$23</f>
        <v>0</v>
      </c>
      <c r="W1109" s="37">
        <f>INFO!$D$24</f>
        <v>0</v>
      </c>
      <c r="X1109" s="37">
        <f>INFO!$D$25</f>
        <v>0</v>
      </c>
      <c r="Y1109" s="37">
        <f>INFO!$D$26</f>
        <v>0</v>
      </c>
      <c r="Z1109" s="37">
        <f>INFO!$D$27</f>
        <v>0</v>
      </c>
      <c r="AA1109" s="37">
        <f>INFO!$D$28</f>
        <v>0</v>
      </c>
      <c r="AB1109" s="37">
        <f>INFO!$D$29</f>
        <v>0</v>
      </c>
      <c r="AC1109" s="54">
        <f>INFO!$J$10</f>
        <v>3812.0250000000001</v>
      </c>
      <c r="AD1109" s="37">
        <f>INFO!$J$9</f>
        <v>45.75</v>
      </c>
      <c r="AE1109" s="37">
        <f t="shared" si="76"/>
        <v>0</v>
      </c>
    </row>
    <row r="1110" spans="1:31">
      <c r="A1110" s="91" t="s">
        <v>538</v>
      </c>
      <c r="B1110" s="91" t="s">
        <v>116</v>
      </c>
      <c r="C1110" s="96">
        <v>10089</v>
      </c>
      <c r="D1110" s="103"/>
      <c r="E1110" s="91" t="s">
        <v>5</v>
      </c>
      <c r="F1110" s="92">
        <f>VLOOKUP(B1110,HOLDS!C:T,5,FALSE)</f>
        <v>4405.5</v>
      </c>
      <c r="G1110" s="103">
        <f>SUMIFS(HOLDS!M:M,HOLDS!C:C,B1110)</f>
        <v>0</v>
      </c>
      <c r="H1110" s="92">
        <f>F1110*G1110</f>
        <v>0</v>
      </c>
      <c r="I1110" s="93">
        <f>INFO!$D$6</f>
        <v>0</v>
      </c>
      <c r="J1110" s="93">
        <f>INFO!$D$7</f>
        <v>0</v>
      </c>
      <c r="K1110" s="93">
        <f>INFO!$D$8</f>
        <v>0</v>
      </c>
      <c r="L1110" s="93">
        <f>INFO!$D$9</f>
        <v>0</v>
      </c>
      <c r="M1110" s="93">
        <f>INFO!$D$10</f>
        <v>0</v>
      </c>
      <c r="N1110" s="93">
        <f>INFO!$D$11</f>
        <v>0</v>
      </c>
      <c r="O1110" s="93">
        <f>INFO!$D$13</f>
        <v>0</v>
      </c>
      <c r="P1110" s="93">
        <f>INFO!$D$14</f>
        <v>0</v>
      </c>
      <c r="Q1110" s="93">
        <f>INFO!$D$15</f>
        <v>0</v>
      </c>
      <c r="R1110" s="94">
        <f>INFO!$D$17</f>
        <v>0</v>
      </c>
      <c r="S1110" s="93">
        <f>INFO!$D$18</f>
        <v>0</v>
      </c>
      <c r="T1110" s="93">
        <f>INFO!$D$19</f>
        <v>0</v>
      </c>
      <c r="U1110" s="93">
        <f>INFO!$D$22</f>
        <v>0</v>
      </c>
      <c r="V1110" s="93">
        <f>INFO!$D$23</f>
        <v>0</v>
      </c>
      <c r="W1110" s="93">
        <f>INFO!$D$24</f>
        <v>0</v>
      </c>
      <c r="X1110" s="93">
        <f>INFO!$D$25</f>
        <v>0</v>
      </c>
      <c r="Y1110" s="93">
        <f>INFO!$D$26</f>
        <v>0</v>
      </c>
      <c r="Z1110" s="93">
        <f>INFO!$D$27</f>
        <v>0</v>
      </c>
      <c r="AA1110" s="93">
        <f>INFO!$D$28</f>
        <v>0</v>
      </c>
      <c r="AB1110" s="93">
        <f>INFO!$D$29</f>
        <v>0</v>
      </c>
      <c r="AC1110" s="95">
        <f>INFO!$J$10</f>
        <v>3812.0250000000001</v>
      </c>
      <c r="AD1110" s="93">
        <f>INFO!$J$9</f>
        <v>45.75</v>
      </c>
      <c r="AE1110" s="100"/>
    </row>
    <row r="1111" spans="1:31">
      <c r="A1111" t="s">
        <v>117</v>
      </c>
      <c r="B1111" t="s">
        <v>118</v>
      </c>
      <c r="C1111" s="39">
        <v>10089</v>
      </c>
      <c r="D1111" s="104">
        <f>SUMIFS(HOLDS!M:M,HOLDS!C:C,B1111)+SUMIFS(HOLDS!M:M,HOLDS!C:C,"CH.GR.MISET")</f>
        <v>0</v>
      </c>
      <c r="E1111" t="s">
        <v>5</v>
      </c>
      <c r="F1111" s="48">
        <f>VLOOKUP(B1111,HOLDS!C:T,5,FALSE)</f>
        <v>150</v>
      </c>
      <c r="G1111" s="104">
        <f>SUMIFS(HOLDS!M:M,HOLDS!C:C,B1111)</f>
        <v>0</v>
      </c>
      <c r="H1111" s="48">
        <f t="shared" ref="H1111:H1170" si="77">F1111*G1111</f>
        <v>0</v>
      </c>
      <c r="I1111" s="37">
        <f>INFO!$D$6</f>
        <v>0</v>
      </c>
      <c r="J1111" s="37">
        <f>INFO!$D$7</f>
        <v>0</v>
      </c>
      <c r="K1111" s="37">
        <f>INFO!$D$8</f>
        <v>0</v>
      </c>
      <c r="L1111" s="37">
        <f>INFO!$D$9</f>
        <v>0</v>
      </c>
      <c r="M1111" s="37">
        <f>INFO!$D$10</f>
        <v>0</v>
      </c>
      <c r="N1111" s="37">
        <f>INFO!$D$11</f>
        <v>0</v>
      </c>
      <c r="O1111" s="37">
        <f>INFO!$D$13</f>
        <v>0</v>
      </c>
      <c r="P1111" s="37">
        <f>INFO!$D$14</f>
        <v>0</v>
      </c>
      <c r="Q1111" s="37">
        <f>INFO!$D$15</f>
        <v>0</v>
      </c>
      <c r="R1111" s="53">
        <f>INFO!$D$17</f>
        <v>0</v>
      </c>
      <c r="S1111" s="37">
        <f>INFO!$D$18</f>
        <v>0</v>
      </c>
      <c r="T1111" s="37">
        <f>INFO!$D$19</f>
        <v>0</v>
      </c>
      <c r="U1111" s="37">
        <f>INFO!$D$22</f>
        <v>0</v>
      </c>
      <c r="V1111" s="37">
        <f>INFO!$D$23</f>
        <v>0</v>
      </c>
      <c r="W1111" s="37">
        <f>INFO!$D$24</f>
        <v>0</v>
      </c>
      <c r="X1111" s="37">
        <f>INFO!$D$25</f>
        <v>0</v>
      </c>
      <c r="Y1111" s="37">
        <f>INFO!$D$26</f>
        <v>0</v>
      </c>
      <c r="Z1111" s="37">
        <f>INFO!$D$27</f>
        <v>0</v>
      </c>
      <c r="AA1111" s="37">
        <f>INFO!$D$28</f>
        <v>0</v>
      </c>
      <c r="AB1111" s="37">
        <f>INFO!$D$29</f>
        <v>0</v>
      </c>
      <c r="AC1111" s="54">
        <f>INFO!$J$10</f>
        <v>3812.0250000000001</v>
      </c>
      <c r="AD1111" s="37">
        <f>INFO!$J$9</f>
        <v>45.75</v>
      </c>
      <c r="AE1111" s="37">
        <f>IF($G$1110&gt;0,10*$G$1110/D1111,0)</f>
        <v>0</v>
      </c>
    </row>
    <row r="1112" spans="1:31">
      <c r="A1112" t="s">
        <v>119</v>
      </c>
      <c r="B1112" t="s">
        <v>120</v>
      </c>
      <c r="C1112" s="39">
        <v>10089</v>
      </c>
      <c r="D1112" s="104">
        <f>SUMIFS(HOLDS!M:M,HOLDS!C:C,B1112)+SUMIFS(HOLDS!M:M,HOLDS!C:C,"CH.GR.MISET")</f>
        <v>0</v>
      </c>
      <c r="E1112" t="s">
        <v>5</v>
      </c>
      <c r="F1112" s="48">
        <f>VLOOKUP(B1112,HOLDS!C:T,5,FALSE)</f>
        <v>219</v>
      </c>
      <c r="G1112" s="104">
        <f>SUMIFS(HOLDS!M:M,HOLDS!C:C,B1112)</f>
        <v>0</v>
      </c>
      <c r="H1112" s="48">
        <f t="shared" si="77"/>
        <v>0</v>
      </c>
      <c r="I1112" s="37">
        <f>INFO!$D$6</f>
        <v>0</v>
      </c>
      <c r="J1112" s="37">
        <f>INFO!$D$7</f>
        <v>0</v>
      </c>
      <c r="K1112" s="37">
        <f>INFO!$D$8</f>
        <v>0</v>
      </c>
      <c r="L1112" s="37">
        <f>INFO!$D$9</f>
        <v>0</v>
      </c>
      <c r="M1112" s="37">
        <f>INFO!$D$10</f>
        <v>0</v>
      </c>
      <c r="N1112" s="37">
        <f>INFO!$D$11</f>
        <v>0</v>
      </c>
      <c r="O1112" s="37">
        <f>INFO!$D$13</f>
        <v>0</v>
      </c>
      <c r="P1112" s="37">
        <f>INFO!$D$14</f>
        <v>0</v>
      </c>
      <c r="Q1112" s="37">
        <f>INFO!$D$15</f>
        <v>0</v>
      </c>
      <c r="R1112" s="53">
        <f>INFO!$D$17</f>
        <v>0</v>
      </c>
      <c r="S1112" s="37">
        <f>INFO!$D$18</f>
        <v>0</v>
      </c>
      <c r="T1112" s="37">
        <f>INFO!$D$19</f>
        <v>0</v>
      </c>
      <c r="U1112" s="37">
        <f>INFO!$D$22</f>
        <v>0</v>
      </c>
      <c r="V1112" s="37">
        <f>INFO!$D$23</f>
        <v>0</v>
      </c>
      <c r="W1112" s="37">
        <f>INFO!$D$24</f>
        <v>0</v>
      </c>
      <c r="X1112" s="37">
        <f>INFO!$D$25</f>
        <v>0</v>
      </c>
      <c r="Y1112" s="37">
        <f>INFO!$D$26</f>
        <v>0</v>
      </c>
      <c r="Z1112" s="37">
        <f>INFO!$D$27</f>
        <v>0</v>
      </c>
      <c r="AA1112" s="37">
        <f>INFO!$D$28</f>
        <v>0</v>
      </c>
      <c r="AB1112" s="37">
        <f>INFO!$D$29</f>
        <v>0</v>
      </c>
      <c r="AC1112" s="54">
        <f>INFO!$J$10</f>
        <v>3812.0250000000001</v>
      </c>
      <c r="AD1112" s="37">
        <f>INFO!$J$9</f>
        <v>45.75</v>
      </c>
      <c r="AE1112" s="37">
        <f t="shared" ref="AE1112:AE1140" si="78">IF($G$1110&gt;0,10*$G$1110/D1112,0)</f>
        <v>0</v>
      </c>
    </row>
    <row r="1113" spans="1:31">
      <c r="A1113" t="s">
        <v>121</v>
      </c>
      <c r="B1113" t="s">
        <v>122</v>
      </c>
      <c r="C1113" s="39">
        <v>10089</v>
      </c>
      <c r="D1113" s="104">
        <f>SUMIFS(HOLDS!M:M,HOLDS!C:C,B1113)+SUMIFS(HOLDS!M:M,HOLDS!C:C,"CH.GR.MISET")</f>
        <v>0</v>
      </c>
      <c r="E1113" t="s">
        <v>5</v>
      </c>
      <c r="F1113" s="48">
        <f>VLOOKUP(B1113,HOLDS!C:T,5,FALSE)</f>
        <v>229.5</v>
      </c>
      <c r="G1113" s="104">
        <f>SUMIFS(HOLDS!M:M,HOLDS!C:C,B1113)</f>
        <v>0</v>
      </c>
      <c r="H1113" s="48">
        <f t="shared" si="77"/>
        <v>0</v>
      </c>
      <c r="I1113" s="37">
        <f>INFO!$D$6</f>
        <v>0</v>
      </c>
      <c r="J1113" s="37">
        <f>INFO!$D$7</f>
        <v>0</v>
      </c>
      <c r="K1113" s="37">
        <f>INFO!$D$8</f>
        <v>0</v>
      </c>
      <c r="L1113" s="37">
        <f>INFO!$D$9</f>
        <v>0</v>
      </c>
      <c r="M1113" s="37">
        <f>INFO!$D$10</f>
        <v>0</v>
      </c>
      <c r="N1113" s="37">
        <f>INFO!$D$11</f>
        <v>0</v>
      </c>
      <c r="O1113" s="37">
        <f>INFO!$D$13</f>
        <v>0</v>
      </c>
      <c r="P1113" s="37">
        <f>INFO!$D$14</f>
        <v>0</v>
      </c>
      <c r="Q1113" s="37">
        <f>INFO!$D$15</f>
        <v>0</v>
      </c>
      <c r="R1113" s="53">
        <f>INFO!$D$17</f>
        <v>0</v>
      </c>
      <c r="S1113" s="37">
        <f>INFO!$D$18</f>
        <v>0</v>
      </c>
      <c r="T1113" s="37">
        <f>INFO!$D$19</f>
        <v>0</v>
      </c>
      <c r="U1113" s="37">
        <f>INFO!$D$22</f>
        <v>0</v>
      </c>
      <c r="V1113" s="37">
        <f>INFO!$D$23</f>
        <v>0</v>
      </c>
      <c r="W1113" s="37">
        <f>INFO!$D$24</f>
        <v>0</v>
      </c>
      <c r="X1113" s="37">
        <f>INFO!$D$25</f>
        <v>0</v>
      </c>
      <c r="Y1113" s="37">
        <f>INFO!$D$26</f>
        <v>0</v>
      </c>
      <c r="Z1113" s="37">
        <f>INFO!$D$27</f>
        <v>0</v>
      </c>
      <c r="AA1113" s="37">
        <f>INFO!$D$28</f>
        <v>0</v>
      </c>
      <c r="AB1113" s="37">
        <f>INFO!$D$29</f>
        <v>0</v>
      </c>
      <c r="AC1113" s="54">
        <f>INFO!$J$10</f>
        <v>3812.0250000000001</v>
      </c>
      <c r="AD1113" s="37">
        <f>INFO!$J$9</f>
        <v>45.75</v>
      </c>
      <c r="AE1113" s="37">
        <f t="shared" si="78"/>
        <v>0</v>
      </c>
    </row>
    <row r="1114" spans="1:31">
      <c r="A1114" t="s">
        <v>123</v>
      </c>
      <c r="B1114" t="s">
        <v>124</v>
      </c>
      <c r="C1114" s="39">
        <v>10089</v>
      </c>
      <c r="D1114" s="104">
        <f>SUMIFS(HOLDS!M:M,HOLDS!C:C,B1114)+SUMIFS(HOLDS!M:M,HOLDS!C:C,"CH.GR.MISET")</f>
        <v>0</v>
      </c>
      <c r="E1114" t="s">
        <v>5</v>
      </c>
      <c r="F1114" s="48">
        <f>VLOOKUP(B1114,HOLDS!C:T,5,FALSE)</f>
        <v>151</v>
      </c>
      <c r="G1114" s="104">
        <f>SUMIFS(HOLDS!M:M,HOLDS!C:C,B1114)</f>
        <v>0</v>
      </c>
      <c r="H1114" s="48">
        <f t="shared" si="77"/>
        <v>0</v>
      </c>
      <c r="I1114" s="37">
        <f>INFO!$D$6</f>
        <v>0</v>
      </c>
      <c r="J1114" s="37">
        <f>INFO!$D$7</f>
        <v>0</v>
      </c>
      <c r="K1114" s="37">
        <f>INFO!$D$8</f>
        <v>0</v>
      </c>
      <c r="L1114" s="37">
        <f>INFO!$D$9</f>
        <v>0</v>
      </c>
      <c r="M1114" s="37">
        <f>INFO!$D$10</f>
        <v>0</v>
      </c>
      <c r="N1114" s="37">
        <f>INFO!$D$11</f>
        <v>0</v>
      </c>
      <c r="O1114" s="37">
        <f>INFO!$D$13</f>
        <v>0</v>
      </c>
      <c r="P1114" s="37">
        <f>INFO!$D$14</f>
        <v>0</v>
      </c>
      <c r="Q1114" s="37">
        <f>INFO!$D$15</f>
        <v>0</v>
      </c>
      <c r="R1114" s="53">
        <f>INFO!$D$17</f>
        <v>0</v>
      </c>
      <c r="S1114" s="37">
        <f>INFO!$D$18</f>
        <v>0</v>
      </c>
      <c r="T1114" s="37">
        <f>INFO!$D$19</f>
        <v>0</v>
      </c>
      <c r="U1114" s="37">
        <f>INFO!$D$22</f>
        <v>0</v>
      </c>
      <c r="V1114" s="37">
        <f>INFO!$D$23</f>
        <v>0</v>
      </c>
      <c r="W1114" s="37">
        <f>INFO!$D$24</f>
        <v>0</v>
      </c>
      <c r="X1114" s="37">
        <f>INFO!$D$25</f>
        <v>0</v>
      </c>
      <c r="Y1114" s="37">
        <f>INFO!$D$26</f>
        <v>0</v>
      </c>
      <c r="Z1114" s="37">
        <f>INFO!$D$27</f>
        <v>0</v>
      </c>
      <c r="AA1114" s="37">
        <f>INFO!$D$28</f>
        <v>0</v>
      </c>
      <c r="AB1114" s="37">
        <f>INFO!$D$29</f>
        <v>0</v>
      </c>
      <c r="AC1114" s="54">
        <f>INFO!$J$10</f>
        <v>3812.0250000000001</v>
      </c>
      <c r="AD1114" s="37">
        <f>INFO!$J$9</f>
        <v>45.75</v>
      </c>
      <c r="AE1114" s="37">
        <f t="shared" si="78"/>
        <v>0</v>
      </c>
    </row>
    <row r="1115" spans="1:31">
      <c r="A1115" t="s">
        <v>125</v>
      </c>
      <c r="B1115" t="s">
        <v>126</v>
      </c>
      <c r="C1115" s="39">
        <v>10089</v>
      </c>
      <c r="D1115" s="104">
        <f>SUMIFS(HOLDS!M:M,HOLDS!C:C,B1115)+SUMIFS(HOLDS!M:M,HOLDS!C:C,"CH.GR.MISET")</f>
        <v>0</v>
      </c>
      <c r="E1115" t="s">
        <v>5</v>
      </c>
      <c r="F1115" s="48">
        <f>VLOOKUP(B1115,HOLDS!C:T,5,FALSE)</f>
        <v>210</v>
      </c>
      <c r="G1115" s="104">
        <f>SUMIFS(HOLDS!M:M,HOLDS!C:C,B1115)</f>
        <v>0</v>
      </c>
      <c r="H1115" s="48">
        <f t="shared" si="77"/>
        <v>0</v>
      </c>
      <c r="I1115" s="37">
        <f>INFO!$D$6</f>
        <v>0</v>
      </c>
      <c r="J1115" s="37">
        <f>INFO!$D$7</f>
        <v>0</v>
      </c>
      <c r="K1115" s="37">
        <f>INFO!$D$8</f>
        <v>0</v>
      </c>
      <c r="L1115" s="37">
        <f>INFO!$D$9</f>
        <v>0</v>
      </c>
      <c r="M1115" s="37">
        <f>INFO!$D$10</f>
        <v>0</v>
      </c>
      <c r="N1115" s="37">
        <f>INFO!$D$11</f>
        <v>0</v>
      </c>
      <c r="O1115" s="37">
        <f>INFO!$D$13</f>
        <v>0</v>
      </c>
      <c r="P1115" s="37">
        <f>INFO!$D$14</f>
        <v>0</v>
      </c>
      <c r="Q1115" s="37">
        <f>INFO!$D$15</f>
        <v>0</v>
      </c>
      <c r="R1115" s="53">
        <f>INFO!$D$17</f>
        <v>0</v>
      </c>
      <c r="S1115" s="37">
        <f>INFO!$D$18</f>
        <v>0</v>
      </c>
      <c r="T1115" s="37">
        <f>INFO!$D$19</f>
        <v>0</v>
      </c>
      <c r="U1115" s="37">
        <f>INFO!$D$22</f>
        <v>0</v>
      </c>
      <c r="V1115" s="37">
        <f>INFO!$D$23</f>
        <v>0</v>
      </c>
      <c r="W1115" s="37">
        <f>INFO!$D$24</f>
        <v>0</v>
      </c>
      <c r="X1115" s="37">
        <f>INFO!$D$25</f>
        <v>0</v>
      </c>
      <c r="Y1115" s="37">
        <f>INFO!$D$26</f>
        <v>0</v>
      </c>
      <c r="Z1115" s="37">
        <f>INFO!$D$27</f>
        <v>0</v>
      </c>
      <c r="AA1115" s="37">
        <f>INFO!$D$28</f>
        <v>0</v>
      </c>
      <c r="AB1115" s="37">
        <f>INFO!$D$29</f>
        <v>0</v>
      </c>
      <c r="AC1115" s="54">
        <f>INFO!$J$10</f>
        <v>3812.0250000000001</v>
      </c>
      <c r="AD1115" s="37">
        <f>INFO!$J$9</f>
        <v>45.75</v>
      </c>
      <c r="AE1115" s="37">
        <f t="shared" si="78"/>
        <v>0</v>
      </c>
    </row>
    <row r="1116" spans="1:31">
      <c r="A1116" t="s">
        <v>127</v>
      </c>
      <c r="B1116" t="s">
        <v>128</v>
      </c>
      <c r="C1116" s="39">
        <v>10089</v>
      </c>
      <c r="D1116" s="104">
        <f>SUMIFS(HOLDS!M:M,HOLDS!C:C,B1116)+SUMIFS(HOLDS!M:M,HOLDS!C:C,"CH.GR.MISET")</f>
        <v>0</v>
      </c>
      <c r="E1116" t="s">
        <v>5</v>
      </c>
      <c r="F1116" s="48">
        <f>VLOOKUP(B1116,HOLDS!C:T,5,FALSE)</f>
        <v>215</v>
      </c>
      <c r="G1116" s="104">
        <f>SUMIFS(HOLDS!M:M,HOLDS!C:C,B1116)</f>
        <v>0</v>
      </c>
      <c r="H1116" s="48">
        <f t="shared" si="77"/>
        <v>0</v>
      </c>
      <c r="I1116" s="37">
        <f>INFO!$D$6</f>
        <v>0</v>
      </c>
      <c r="J1116" s="37">
        <f>INFO!$D$7</f>
        <v>0</v>
      </c>
      <c r="K1116" s="37">
        <f>INFO!$D$8</f>
        <v>0</v>
      </c>
      <c r="L1116" s="37">
        <f>INFO!$D$9</f>
        <v>0</v>
      </c>
      <c r="M1116" s="37">
        <f>INFO!$D$10</f>
        <v>0</v>
      </c>
      <c r="N1116" s="37">
        <f>INFO!$D$11</f>
        <v>0</v>
      </c>
      <c r="O1116" s="37">
        <f>INFO!$D$13</f>
        <v>0</v>
      </c>
      <c r="P1116" s="37">
        <f>INFO!$D$14</f>
        <v>0</v>
      </c>
      <c r="Q1116" s="37">
        <f>INFO!$D$15</f>
        <v>0</v>
      </c>
      <c r="R1116" s="53">
        <f>INFO!$D$17</f>
        <v>0</v>
      </c>
      <c r="S1116" s="37">
        <f>INFO!$D$18</f>
        <v>0</v>
      </c>
      <c r="T1116" s="37">
        <f>INFO!$D$19</f>
        <v>0</v>
      </c>
      <c r="U1116" s="37">
        <f>INFO!$D$22</f>
        <v>0</v>
      </c>
      <c r="V1116" s="37">
        <f>INFO!$D$23</f>
        <v>0</v>
      </c>
      <c r="W1116" s="37">
        <f>INFO!$D$24</f>
        <v>0</v>
      </c>
      <c r="X1116" s="37">
        <f>INFO!$D$25</f>
        <v>0</v>
      </c>
      <c r="Y1116" s="37">
        <f>INFO!$D$26</f>
        <v>0</v>
      </c>
      <c r="Z1116" s="37">
        <f>INFO!$D$27</f>
        <v>0</v>
      </c>
      <c r="AA1116" s="37">
        <f>INFO!$D$28</f>
        <v>0</v>
      </c>
      <c r="AB1116" s="37">
        <f>INFO!$D$29</f>
        <v>0</v>
      </c>
      <c r="AC1116" s="54">
        <f>INFO!$J$10</f>
        <v>3812.0250000000001</v>
      </c>
      <c r="AD1116" s="37">
        <f>INFO!$J$9</f>
        <v>45.75</v>
      </c>
      <c r="AE1116" s="37">
        <f t="shared" si="78"/>
        <v>0</v>
      </c>
    </row>
    <row r="1117" spans="1:31">
      <c r="A1117" t="s">
        <v>129</v>
      </c>
      <c r="B1117" t="s">
        <v>130</v>
      </c>
      <c r="C1117" s="39">
        <v>10089</v>
      </c>
      <c r="D1117" s="104">
        <f>SUMIFS(HOLDS!M:M,HOLDS!C:C,B1117)+SUMIFS(HOLDS!M:M,HOLDS!C:C,"CH.GR.MISET")</f>
        <v>0</v>
      </c>
      <c r="E1117" t="s">
        <v>5</v>
      </c>
      <c r="F1117" s="48">
        <f>VLOOKUP(B1117,HOLDS!C:T,5,FALSE)</f>
        <v>159</v>
      </c>
      <c r="G1117" s="104">
        <f>SUMIFS(HOLDS!M:M,HOLDS!C:C,B1117)</f>
        <v>0</v>
      </c>
      <c r="H1117" s="48">
        <f t="shared" si="77"/>
        <v>0</v>
      </c>
      <c r="I1117" s="37">
        <f>INFO!$D$6</f>
        <v>0</v>
      </c>
      <c r="J1117" s="37">
        <f>INFO!$D$7</f>
        <v>0</v>
      </c>
      <c r="K1117" s="37">
        <f>INFO!$D$8</f>
        <v>0</v>
      </c>
      <c r="L1117" s="37">
        <f>INFO!$D$9</f>
        <v>0</v>
      </c>
      <c r="M1117" s="37">
        <f>INFO!$D$10</f>
        <v>0</v>
      </c>
      <c r="N1117" s="37">
        <f>INFO!$D$11</f>
        <v>0</v>
      </c>
      <c r="O1117" s="37">
        <f>INFO!$D$13</f>
        <v>0</v>
      </c>
      <c r="P1117" s="37">
        <f>INFO!$D$14</f>
        <v>0</v>
      </c>
      <c r="Q1117" s="37">
        <f>INFO!$D$15</f>
        <v>0</v>
      </c>
      <c r="R1117" s="53">
        <f>INFO!$D$17</f>
        <v>0</v>
      </c>
      <c r="S1117" s="37">
        <f>INFO!$D$18</f>
        <v>0</v>
      </c>
      <c r="T1117" s="37">
        <f>INFO!$D$19</f>
        <v>0</v>
      </c>
      <c r="U1117" s="37">
        <f>INFO!$D$22</f>
        <v>0</v>
      </c>
      <c r="V1117" s="37">
        <f>INFO!$D$23</f>
        <v>0</v>
      </c>
      <c r="W1117" s="37">
        <f>INFO!$D$24</f>
        <v>0</v>
      </c>
      <c r="X1117" s="37">
        <f>INFO!$D$25</f>
        <v>0</v>
      </c>
      <c r="Y1117" s="37">
        <f>INFO!$D$26</f>
        <v>0</v>
      </c>
      <c r="Z1117" s="37">
        <f>INFO!$D$27</f>
        <v>0</v>
      </c>
      <c r="AA1117" s="37">
        <f>INFO!$D$28</f>
        <v>0</v>
      </c>
      <c r="AB1117" s="37">
        <f>INFO!$D$29</f>
        <v>0</v>
      </c>
      <c r="AC1117" s="54">
        <f>INFO!$J$10</f>
        <v>3812.0250000000001</v>
      </c>
      <c r="AD1117" s="37">
        <f>INFO!$J$9</f>
        <v>45.75</v>
      </c>
      <c r="AE1117" s="37">
        <f t="shared" si="78"/>
        <v>0</v>
      </c>
    </row>
    <row r="1118" spans="1:31">
      <c r="A1118" t="s">
        <v>131</v>
      </c>
      <c r="B1118" t="s">
        <v>132</v>
      </c>
      <c r="C1118" s="39">
        <v>10089</v>
      </c>
      <c r="D1118" s="104">
        <f>SUMIFS(HOLDS!M:M,HOLDS!C:C,B1118)+SUMIFS(HOLDS!M:M,HOLDS!C:C,"CH.GR.MISET")</f>
        <v>0</v>
      </c>
      <c r="E1118" t="s">
        <v>5</v>
      </c>
      <c r="F1118" s="48">
        <f>VLOOKUP(B1118,HOLDS!C:T,5,FALSE)</f>
        <v>126.5</v>
      </c>
      <c r="G1118" s="104">
        <f>SUMIFS(HOLDS!M:M,HOLDS!C:C,B1118)</f>
        <v>0</v>
      </c>
      <c r="H1118" s="48">
        <f t="shared" si="77"/>
        <v>0</v>
      </c>
      <c r="I1118" s="37">
        <f>INFO!$D$6</f>
        <v>0</v>
      </c>
      <c r="J1118" s="37">
        <f>INFO!$D$7</f>
        <v>0</v>
      </c>
      <c r="K1118" s="37">
        <f>INFO!$D$8</f>
        <v>0</v>
      </c>
      <c r="L1118" s="37">
        <f>INFO!$D$9</f>
        <v>0</v>
      </c>
      <c r="M1118" s="37">
        <f>INFO!$D$10</f>
        <v>0</v>
      </c>
      <c r="N1118" s="37">
        <f>INFO!$D$11</f>
        <v>0</v>
      </c>
      <c r="O1118" s="37">
        <f>INFO!$D$13</f>
        <v>0</v>
      </c>
      <c r="P1118" s="37">
        <f>INFO!$D$14</f>
        <v>0</v>
      </c>
      <c r="Q1118" s="37">
        <f>INFO!$D$15</f>
        <v>0</v>
      </c>
      <c r="R1118" s="53">
        <f>INFO!$D$17</f>
        <v>0</v>
      </c>
      <c r="S1118" s="37">
        <f>INFO!$D$18</f>
        <v>0</v>
      </c>
      <c r="T1118" s="37">
        <f>INFO!$D$19</f>
        <v>0</v>
      </c>
      <c r="U1118" s="37">
        <f>INFO!$D$22</f>
        <v>0</v>
      </c>
      <c r="V1118" s="37">
        <f>INFO!$D$23</f>
        <v>0</v>
      </c>
      <c r="W1118" s="37">
        <f>INFO!$D$24</f>
        <v>0</v>
      </c>
      <c r="X1118" s="37">
        <f>INFO!$D$25</f>
        <v>0</v>
      </c>
      <c r="Y1118" s="37">
        <f>INFO!$D$26</f>
        <v>0</v>
      </c>
      <c r="Z1118" s="37">
        <f>INFO!$D$27</f>
        <v>0</v>
      </c>
      <c r="AA1118" s="37">
        <f>INFO!$D$28</f>
        <v>0</v>
      </c>
      <c r="AB1118" s="37">
        <f>INFO!$D$29</f>
        <v>0</v>
      </c>
      <c r="AC1118" s="54">
        <f>INFO!$J$10</f>
        <v>3812.0250000000001</v>
      </c>
      <c r="AD1118" s="37">
        <f>INFO!$J$9</f>
        <v>45.75</v>
      </c>
      <c r="AE1118" s="37">
        <f t="shared" si="78"/>
        <v>0</v>
      </c>
    </row>
    <row r="1119" spans="1:31">
      <c r="A1119" t="s">
        <v>133</v>
      </c>
      <c r="B1119" t="s">
        <v>134</v>
      </c>
      <c r="C1119" s="39">
        <v>10089</v>
      </c>
      <c r="D1119" s="104">
        <f>SUMIFS(HOLDS!M:M,HOLDS!C:C,B1119)+SUMIFS(HOLDS!M:M,HOLDS!C:C,"CH.GR.MISET")</f>
        <v>0</v>
      </c>
      <c r="E1119" t="s">
        <v>5</v>
      </c>
      <c r="F1119" s="48">
        <f>VLOOKUP(B1119,HOLDS!C:T,5,FALSE)</f>
        <v>124</v>
      </c>
      <c r="G1119" s="104">
        <f>SUMIFS(HOLDS!M:M,HOLDS!C:C,B1119)</f>
        <v>0</v>
      </c>
      <c r="H1119" s="48">
        <f t="shared" si="77"/>
        <v>0</v>
      </c>
      <c r="I1119" s="37">
        <f>INFO!$D$6</f>
        <v>0</v>
      </c>
      <c r="J1119" s="37">
        <f>INFO!$D$7</f>
        <v>0</v>
      </c>
      <c r="K1119" s="37">
        <f>INFO!$D$8</f>
        <v>0</v>
      </c>
      <c r="L1119" s="37">
        <f>INFO!$D$9</f>
        <v>0</v>
      </c>
      <c r="M1119" s="37">
        <f>INFO!$D$10</f>
        <v>0</v>
      </c>
      <c r="N1119" s="37">
        <f>INFO!$D$11</f>
        <v>0</v>
      </c>
      <c r="O1119" s="37">
        <f>INFO!$D$13</f>
        <v>0</v>
      </c>
      <c r="P1119" s="37">
        <f>INFO!$D$14</f>
        <v>0</v>
      </c>
      <c r="Q1119" s="37">
        <f>INFO!$D$15</f>
        <v>0</v>
      </c>
      <c r="R1119" s="53">
        <f>INFO!$D$17</f>
        <v>0</v>
      </c>
      <c r="S1119" s="37">
        <f>INFO!$D$18</f>
        <v>0</v>
      </c>
      <c r="T1119" s="37">
        <f>INFO!$D$19</f>
        <v>0</v>
      </c>
      <c r="U1119" s="37">
        <f>INFO!$D$22</f>
        <v>0</v>
      </c>
      <c r="V1119" s="37">
        <f>INFO!$D$23</f>
        <v>0</v>
      </c>
      <c r="W1119" s="37">
        <f>INFO!$D$24</f>
        <v>0</v>
      </c>
      <c r="X1119" s="37">
        <f>INFO!$D$25</f>
        <v>0</v>
      </c>
      <c r="Y1119" s="37">
        <f>INFO!$D$26</f>
        <v>0</v>
      </c>
      <c r="Z1119" s="37">
        <f>INFO!$D$27</f>
        <v>0</v>
      </c>
      <c r="AA1119" s="37">
        <f>INFO!$D$28</f>
        <v>0</v>
      </c>
      <c r="AB1119" s="37">
        <f>INFO!$D$29</f>
        <v>0</v>
      </c>
      <c r="AC1119" s="54">
        <f>INFO!$J$10</f>
        <v>3812.0250000000001</v>
      </c>
      <c r="AD1119" s="37">
        <f>INFO!$J$9</f>
        <v>45.75</v>
      </c>
      <c r="AE1119" s="37">
        <f t="shared" si="78"/>
        <v>0</v>
      </c>
    </row>
    <row r="1120" spans="1:31">
      <c r="A1120" t="s">
        <v>135</v>
      </c>
      <c r="B1120" t="s">
        <v>136</v>
      </c>
      <c r="C1120" s="39">
        <v>10089</v>
      </c>
      <c r="D1120" s="104">
        <f>SUMIFS(HOLDS!M:M,HOLDS!C:C,B1120)+SUMIFS(HOLDS!M:M,HOLDS!C:C,"CH.GR.MISET")</f>
        <v>0</v>
      </c>
      <c r="E1120" t="s">
        <v>5</v>
      </c>
      <c r="F1120" s="48">
        <f>VLOOKUP(B1120,HOLDS!C:T,5,FALSE)</f>
        <v>157.5</v>
      </c>
      <c r="G1120" s="104">
        <f>SUMIFS(HOLDS!M:M,HOLDS!C:C,B1120)</f>
        <v>0</v>
      </c>
      <c r="H1120" s="48">
        <f t="shared" si="77"/>
        <v>0</v>
      </c>
      <c r="I1120" s="37">
        <f>INFO!$D$6</f>
        <v>0</v>
      </c>
      <c r="J1120" s="37">
        <f>INFO!$D$7</f>
        <v>0</v>
      </c>
      <c r="K1120" s="37">
        <f>INFO!$D$8</f>
        <v>0</v>
      </c>
      <c r="L1120" s="37">
        <f>INFO!$D$9</f>
        <v>0</v>
      </c>
      <c r="M1120" s="37">
        <f>INFO!$D$10</f>
        <v>0</v>
      </c>
      <c r="N1120" s="37">
        <f>INFO!$D$11</f>
        <v>0</v>
      </c>
      <c r="O1120" s="37">
        <f>INFO!$D$13</f>
        <v>0</v>
      </c>
      <c r="P1120" s="37">
        <f>INFO!$D$14</f>
        <v>0</v>
      </c>
      <c r="Q1120" s="37">
        <f>INFO!$D$15</f>
        <v>0</v>
      </c>
      <c r="R1120" s="53">
        <f>INFO!$D$17</f>
        <v>0</v>
      </c>
      <c r="S1120" s="37">
        <f>INFO!$D$18</f>
        <v>0</v>
      </c>
      <c r="T1120" s="37">
        <f>INFO!$D$19</f>
        <v>0</v>
      </c>
      <c r="U1120" s="37">
        <f>INFO!$D$22</f>
        <v>0</v>
      </c>
      <c r="V1120" s="37">
        <f>INFO!$D$23</f>
        <v>0</v>
      </c>
      <c r="W1120" s="37">
        <f>INFO!$D$24</f>
        <v>0</v>
      </c>
      <c r="X1120" s="37">
        <f>INFO!$D$25</f>
        <v>0</v>
      </c>
      <c r="Y1120" s="37">
        <f>INFO!$D$26</f>
        <v>0</v>
      </c>
      <c r="Z1120" s="37">
        <f>INFO!$D$27</f>
        <v>0</v>
      </c>
      <c r="AA1120" s="37">
        <f>INFO!$D$28</f>
        <v>0</v>
      </c>
      <c r="AB1120" s="37">
        <f>INFO!$D$29</f>
        <v>0</v>
      </c>
      <c r="AC1120" s="54">
        <f>INFO!$J$10</f>
        <v>3812.0250000000001</v>
      </c>
      <c r="AD1120" s="37">
        <f>INFO!$J$9</f>
        <v>45.75</v>
      </c>
      <c r="AE1120" s="37">
        <f t="shared" si="78"/>
        <v>0</v>
      </c>
    </row>
    <row r="1121" spans="1:31">
      <c r="A1121" t="s">
        <v>137</v>
      </c>
      <c r="B1121" t="s">
        <v>138</v>
      </c>
      <c r="C1121" s="39">
        <v>10089</v>
      </c>
      <c r="D1121" s="104">
        <f>SUMIFS(HOLDS!M:M,HOLDS!C:C,B1121)+SUMIFS(HOLDS!M:M,HOLDS!C:C,"CH.GR.MISET")</f>
        <v>0</v>
      </c>
      <c r="E1121" t="s">
        <v>5</v>
      </c>
      <c r="F1121" s="48">
        <f>VLOOKUP(B1121,HOLDS!C:T,5,FALSE)</f>
        <v>159.5</v>
      </c>
      <c r="G1121" s="104">
        <f>SUMIFS(HOLDS!M:M,HOLDS!C:C,B1121)</f>
        <v>0</v>
      </c>
      <c r="H1121" s="48">
        <f t="shared" si="77"/>
        <v>0</v>
      </c>
      <c r="I1121" s="37">
        <f>INFO!$D$6</f>
        <v>0</v>
      </c>
      <c r="J1121" s="37">
        <f>INFO!$D$7</f>
        <v>0</v>
      </c>
      <c r="K1121" s="37">
        <f>INFO!$D$8</f>
        <v>0</v>
      </c>
      <c r="L1121" s="37">
        <f>INFO!$D$9</f>
        <v>0</v>
      </c>
      <c r="M1121" s="37">
        <f>INFO!$D$10</f>
        <v>0</v>
      </c>
      <c r="N1121" s="37">
        <f>INFO!$D$11</f>
        <v>0</v>
      </c>
      <c r="O1121" s="37">
        <f>INFO!$D$13</f>
        <v>0</v>
      </c>
      <c r="P1121" s="37">
        <f>INFO!$D$14</f>
        <v>0</v>
      </c>
      <c r="Q1121" s="37">
        <f>INFO!$D$15</f>
        <v>0</v>
      </c>
      <c r="R1121" s="53">
        <f>INFO!$D$17</f>
        <v>0</v>
      </c>
      <c r="S1121" s="37">
        <f>INFO!$D$18</f>
        <v>0</v>
      </c>
      <c r="T1121" s="37">
        <f>INFO!$D$19</f>
        <v>0</v>
      </c>
      <c r="U1121" s="37">
        <f>INFO!$D$22</f>
        <v>0</v>
      </c>
      <c r="V1121" s="37">
        <f>INFO!$D$23</f>
        <v>0</v>
      </c>
      <c r="W1121" s="37">
        <f>INFO!$D$24</f>
        <v>0</v>
      </c>
      <c r="X1121" s="37">
        <f>INFO!$D$25</f>
        <v>0</v>
      </c>
      <c r="Y1121" s="37">
        <f>INFO!$D$26</f>
        <v>0</v>
      </c>
      <c r="Z1121" s="37">
        <f>INFO!$D$27</f>
        <v>0</v>
      </c>
      <c r="AA1121" s="37">
        <f>INFO!$D$28</f>
        <v>0</v>
      </c>
      <c r="AB1121" s="37">
        <f>INFO!$D$29</f>
        <v>0</v>
      </c>
      <c r="AC1121" s="54">
        <f>INFO!$J$10</f>
        <v>3812.0250000000001</v>
      </c>
      <c r="AD1121" s="37">
        <f>INFO!$J$9</f>
        <v>45.75</v>
      </c>
      <c r="AE1121" s="37">
        <f t="shared" si="78"/>
        <v>0</v>
      </c>
    </row>
    <row r="1122" spans="1:31">
      <c r="A1122" t="s">
        <v>140</v>
      </c>
      <c r="B1122" t="s">
        <v>141</v>
      </c>
      <c r="C1122" s="39">
        <v>10089</v>
      </c>
      <c r="D1122" s="104">
        <f>SUMIFS(HOLDS!M:M,HOLDS!C:C,B1122)+SUMIFS(HOLDS!M:M,HOLDS!C:C,"CH.GR.MISET")</f>
        <v>0</v>
      </c>
      <c r="E1122" t="s">
        <v>5</v>
      </c>
      <c r="F1122" s="48">
        <f>VLOOKUP(B1122,HOLDS!C:T,5,FALSE)</f>
        <v>156</v>
      </c>
      <c r="G1122" s="104">
        <f>SUMIFS(HOLDS!M:M,HOLDS!C:C,B1122)</f>
        <v>0</v>
      </c>
      <c r="H1122" s="48">
        <f t="shared" si="77"/>
        <v>0</v>
      </c>
      <c r="I1122" s="37">
        <f>INFO!$D$6</f>
        <v>0</v>
      </c>
      <c r="J1122" s="37">
        <f>INFO!$D$7</f>
        <v>0</v>
      </c>
      <c r="K1122" s="37">
        <f>INFO!$D$8</f>
        <v>0</v>
      </c>
      <c r="L1122" s="37">
        <f>INFO!$D$9</f>
        <v>0</v>
      </c>
      <c r="M1122" s="37">
        <f>INFO!$D$10</f>
        <v>0</v>
      </c>
      <c r="N1122" s="37">
        <f>INFO!$D$11</f>
        <v>0</v>
      </c>
      <c r="O1122" s="37">
        <f>INFO!$D$13</f>
        <v>0</v>
      </c>
      <c r="P1122" s="37">
        <f>INFO!$D$14</f>
        <v>0</v>
      </c>
      <c r="Q1122" s="37">
        <f>INFO!$D$15</f>
        <v>0</v>
      </c>
      <c r="R1122" s="53">
        <f>INFO!$D$17</f>
        <v>0</v>
      </c>
      <c r="S1122" s="37">
        <f>INFO!$D$18</f>
        <v>0</v>
      </c>
      <c r="T1122" s="37">
        <f>INFO!$D$19</f>
        <v>0</v>
      </c>
      <c r="U1122" s="37">
        <f>INFO!$D$22</f>
        <v>0</v>
      </c>
      <c r="V1122" s="37">
        <f>INFO!$D$23</f>
        <v>0</v>
      </c>
      <c r="W1122" s="37">
        <f>INFO!$D$24</f>
        <v>0</v>
      </c>
      <c r="X1122" s="37">
        <f>INFO!$D$25</f>
        <v>0</v>
      </c>
      <c r="Y1122" s="37">
        <f>INFO!$D$26</f>
        <v>0</v>
      </c>
      <c r="Z1122" s="37">
        <f>INFO!$D$27</f>
        <v>0</v>
      </c>
      <c r="AA1122" s="37">
        <f>INFO!$D$28</f>
        <v>0</v>
      </c>
      <c r="AB1122" s="37">
        <f>INFO!$D$29</f>
        <v>0</v>
      </c>
      <c r="AC1122" s="54">
        <f>INFO!$J$10</f>
        <v>3812.0250000000001</v>
      </c>
      <c r="AD1122" s="37">
        <f>INFO!$J$9</f>
        <v>45.75</v>
      </c>
      <c r="AE1122" s="37">
        <f t="shared" si="78"/>
        <v>0</v>
      </c>
    </row>
    <row r="1123" spans="1:31">
      <c r="A1123" t="s">
        <v>142</v>
      </c>
      <c r="B1123" t="s">
        <v>143</v>
      </c>
      <c r="C1123" s="39">
        <v>10089</v>
      </c>
      <c r="D1123" s="104">
        <f>SUMIFS(HOLDS!M:M,HOLDS!C:C,B1123)+SUMIFS(HOLDS!M:M,HOLDS!C:C,"CH.GR.MISET")</f>
        <v>0</v>
      </c>
      <c r="E1123" t="s">
        <v>5</v>
      </c>
      <c r="F1123" s="48">
        <f>VLOOKUP(B1123,HOLDS!C:T,5,FALSE)</f>
        <v>189.5</v>
      </c>
      <c r="G1123" s="104">
        <f>SUMIFS(HOLDS!M:M,HOLDS!C:C,B1123)</f>
        <v>0</v>
      </c>
      <c r="H1123" s="48">
        <f t="shared" si="77"/>
        <v>0</v>
      </c>
      <c r="I1123" s="37">
        <f>INFO!$D$6</f>
        <v>0</v>
      </c>
      <c r="J1123" s="37">
        <f>INFO!$D$7</f>
        <v>0</v>
      </c>
      <c r="K1123" s="37">
        <f>INFO!$D$8</f>
        <v>0</v>
      </c>
      <c r="L1123" s="37">
        <f>INFO!$D$9</f>
        <v>0</v>
      </c>
      <c r="M1123" s="37">
        <f>INFO!$D$10</f>
        <v>0</v>
      </c>
      <c r="N1123" s="37">
        <f>INFO!$D$11</f>
        <v>0</v>
      </c>
      <c r="O1123" s="37">
        <f>INFO!$D$13</f>
        <v>0</v>
      </c>
      <c r="P1123" s="37">
        <f>INFO!$D$14</f>
        <v>0</v>
      </c>
      <c r="Q1123" s="37">
        <f>INFO!$D$15</f>
        <v>0</v>
      </c>
      <c r="R1123" s="53">
        <f>INFO!$D$17</f>
        <v>0</v>
      </c>
      <c r="S1123" s="37">
        <f>INFO!$D$18</f>
        <v>0</v>
      </c>
      <c r="T1123" s="37">
        <f>INFO!$D$19</f>
        <v>0</v>
      </c>
      <c r="U1123" s="37">
        <f>INFO!$D$22</f>
        <v>0</v>
      </c>
      <c r="V1123" s="37">
        <f>INFO!$D$23</f>
        <v>0</v>
      </c>
      <c r="W1123" s="37">
        <f>INFO!$D$24</f>
        <v>0</v>
      </c>
      <c r="X1123" s="37">
        <f>INFO!$D$25</f>
        <v>0</v>
      </c>
      <c r="Y1123" s="37">
        <f>INFO!$D$26</f>
        <v>0</v>
      </c>
      <c r="Z1123" s="37">
        <f>INFO!$D$27</f>
        <v>0</v>
      </c>
      <c r="AA1123" s="37">
        <f>INFO!$D$28</f>
        <v>0</v>
      </c>
      <c r="AB1123" s="37">
        <f>INFO!$D$29</f>
        <v>0</v>
      </c>
      <c r="AC1123" s="54">
        <f>INFO!$J$10</f>
        <v>3812.0250000000001</v>
      </c>
      <c r="AD1123" s="37">
        <f>INFO!$J$9</f>
        <v>45.75</v>
      </c>
      <c r="AE1123" s="37">
        <f t="shared" si="78"/>
        <v>0</v>
      </c>
    </row>
    <row r="1124" spans="1:31">
      <c r="A1124" t="s">
        <v>144</v>
      </c>
      <c r="B1124" t="s">
        <v>145</v>
      </c>
      <c r="C1124" s="39">
        <v>10089</v>
      </c>
      <c r="D1124" s="104">
        <f>SUMIFS(HOLDS!M:M,HOLDS!C:C,B1124)+SUMIFS(HOLDS!M:M,HOLDS!C:C,"CH.GR.MISET")</f>
        <v>0</v>
      </c>
      <c r="E1124" t="s">
        <v>5</v>
      </c>
      <c r="F1124" s="48">
        <f>VLOOKUP(B1124,HOLDS!C:T,5,FALSE)</f>
        <v>138</v>
      </c>
      <c r="G1124" s="104">
        <f>SUMIFS(HOLDS!M:M,HOLDS!C:C,B1124)</f>
        <v>0</v>
      </c>
      <c r="H1124" s="48">
        <f t="shared" si="77"/>
        <v>0</v>
      </c>
      <c r="I1124" s="37">
        <f>INFO!$D$6</f>
        <v>0</v>
      </c>
      <c r="J1124" s="37">
        <f>INFO!$D$7</f>
        <v>0</v>
      </c>
      <c r="K1124" s="37">
        <f>INFO!$D$8</f>
        <v>0</v>
      </c>
      <c r="L1124" s="37">
        <f>INFO!$D$9</f>
        <v>0</v>
      </c>
      <c r="M1124" s="37">
        <f>INFO!$D$10</f>
        <v>0</v>
      </c>
      <c r="N1124" s="37">
        <f>INFO!$D$11</f>
        <v>0</v>
      </c>
      <c r="O1124" s="37">
        <f>INFO!$D$13</f>
        <v>0</v>
      </c>
      <c r="P1124" s="37">
        <f>INFO!$D$14</f>
        <v>0</v>
      </c>
      <c r="Q1124" s="37">
        <f>INFO!$D$15</f>
        <v>0</v>
      </c>
      <c r="R1124" s="53">
        <f>INFO!$D$17</f>
        <v>0</v>
      </c>
      <c r="S1124" s="37">
        <f>INFO!$D$18</f>
        <v>0</v>
      </c>
      <c r="T1124" s="37">
        <f>INFO!$D$19</f>
        <v>0</v>
      </c>
      <c r="U1124" s="37">
        <f>INFO!$D$22</f>
        <v>0</v>
      </c>
      <c r="V1124" s="37">
        <f>INFO!$D$23</f>
        <v>0</v>
      </c>
      <c r="W1124" s="37">
        <f>INFO!$D$24</f>
        <v>0</v>
      </c>
      <c r="X1124" s="37">
        <f>INFO!$D$25</f>
        <v>0</v>
      </c>
      <c r="Y1124" s="37">
        <f>INFO!$D$26</f>
        <v>0</v>
      </c>
      <c r="Z1124" s="37">
        <f>INFO!$D$27</f>
        <v>0</v>
      </c>
      <c r="AA1124" s="37">
        <f>INFO!$D$28</f>
        <v>0</v>
      </c>
      <c r="AB1124" s="37">
        <f>INFO!$D$29</f>
        <v>0</v>
      </c>
      <c r="AC1124" s="54">
        <f>INFO!$J$10</f>
        <v>3812.0250000000001</v>
      </c>
      <c r="AD1124" s="37">
        <f>INFO!$J$9</f>
        <v>45.75</v>
      </c>
      <c r="AE1124" s="37">
        <f t="shared" si="78"/>
        <v>0</v>
      </c>
    </row>
    <row r="1125" spans="1:31">
      <c r="A1125" t="s">
        <v>146</v>
      </c>
      <c r="B1125" t="s">
        <v>147</v>
      </c>
      <c r="C1125" s="39">
        <v>10089</v>
      </c>
      <c r="D1125" s="104">
        <f>SUMIFS(HOLDS!M:M,HOLDS!C:C,B1125)+SUMIFS(HOLDS!M:M,HOLDS!C:C,"CH.GR.MISET")</f>
        <v>0</v>
      </c>
      <c r="E1125" t="s">
        <v>5</v>
      </c>
      <c r="F1125" s="48">
        <f>VLOOKUP(B1125,HOLDS!C:T,5,FALSE)</f>
        <v>131.5</v>
      </c>
      <c r="G1125" s="104">
        <f>SUMIFS(HOLDS!M:M,HOLDS!C:C,B1125)</f>
        <v>0</v>
      </c>
      <c r="H1125" s="48">
        <f t="shared" si="77"/>
        <v>0</v>
      </c>
      <c r="I1125" s="37">
        <f>INFO!$D$6</f>
        <v>0</v>
      </c>
      <c r="J1125" s="37">
        <f>INFO!$D$7</f>
        <v>0</v>
      </c>
      <c r="K1125" s="37">
        <f>INFO!$D$8</f>
        <v>0</v>
      </c>
      <c r="L1125" s="37">
        <f>INFO!$D$9</f>
        <v>0</v>
      </c>
      <c r="M1125" s="37">
        <f>INFO!$D$10</f>
        <v>0</v>
      </c>
      <c r="N1125" s="37">
        <f>INFO!$D$11</f>
        <v>0</v>
      </c>
      <c r="O1125" s="37">
        <f>INFO!$D$13</f>
        <v>0</v>
      </c>
      <c r="P1125" s="37">
        <f>INFO!$D$14</f>
        <v>0</v>
      </c>
      <c r="Q1125" s="37">
        <f>INFO!$D$15</f>
        <v>0</v>
      </c>
      <c r="R1125" s="53">
        <f>INFO!$D$17</f>
        <v>0</v>
      </c>
      <c r="S1125" s="37">
        <f>INFO!$D$18</f>
        <v>0</v>
      </c>
      <c r="T1125" s="37">
        <f>INFO!$D$19</f>
        <v>0</v>
      </c>
      <c r="U1125" s="37">
        <f>INFO!$D$22</f>
        <v>0</v>
      </c>
      <c r="V1125" s="37">
        <f>INFO!$D$23</f>
        <v>0</v>
      </c>
      <c r="W1125" s="37">
        <f>INFO!$D$24</f>
        <v>0</v>
      </c>
      <c r="X1125" s="37">
        <f>INFO!$D$25</f>
        <v>0</v>
      </c>
      <c r="Y1125" s="37">
        <f>INFO!$D$26</f>
        <v>0</v>
      </c>
      <c r="Z1125" s="37">
        <f>INFO!$D$27</f>
        <v>0</v>
      </c>
      <c r="AA1125" s="37">
        <f>INFO!$D$28</f>
        <v>0</v>
      </c>
      <c r="AB1125" s="37">
        <f>INFO!$D$29</f>
        <v>0</v>
      </c>
      <c r="AC1125" s="54">
        <f>INFO!$J$10</f>
        <v>3812.0250000000001</v>
      </c>
      <c r="AD1125" s="37">
        <f>INFO!$J$9</f>
        <v>45.75</v>
      </c>
      <c r="AE1125" s="37">
        <f t="shared" si="78"/>
        <v>0</v>
      </c>
    </row>
    <row r="1126" spans="1:31">
      <c r="A1126" t="s">
        <v>148</v>
      </c>
      <c r="B1126" t="s">
        <v>149</v>
      </c>
      <c r="C1126" s="39">
        <v>10089</v>
      </c>
      <c r="D1126" s="104">
        <f>SUMIFS(HOLDS!M:M,HOLDS!C:C,B1126)+SUMIFS(HOLDS!M:M,HOLDS!C:C,"CH.GR.MISET")</f>
        <v>0</v>
      </c>
      <c r="E1126" t="s">
        <v>5</v>
      </c>
      <c r="F1126" s="48">
        <f>VLOOKUP(B1126,HOLDS!C:T,5,FALSE)</f>
        <v>139.5</v>
      </c>
      <c r="G1126" s="104">
        <f>SUMIFS(HOLDS!M:M,HOLDS!C:C,B1126)</f>
        <v>0</v>
      </c>
      <c r="H1126" s="48">
        <f t="shared" si="77"/>
        <v>0</v>
      </c>
      <c r="I1126" s="37">
        <f>INFO!$D$6</f>
        <v>0</v>
      </c>
      <c r="J1126" s="37">
        <f>INFO!$D$7</f>
        <v>0</v>
      </c>
      <c r="K1126" s="37">
        <f>INFO!$D$8</f>
        <v>0</v>
      </c>
      <c r="L1126" s="37">
        <f>INFO!$D$9</f>
        <v>0</v>
      </c>
      <c r="M1126" s="37">
        <f>INFO!$D$10</f>
        <v>0</v>
      </c>
      <c r="N1126" s="37">
        <f>INFO!$D$11</f>
        <v>0</v>
      </c>
      <c r="O1126" s="37">
        <f>INFO!$D$13</f>
        <v>0</v>
      </c>
      <c r="P1126" s="37">
        <f>INFO!$D$14</f>
        <v>0</v>
      </c>
      <c r="Q1126" s="37">
        <f>INFO!$D$15</f>
        <v>0</v>
      </c>
      <c r="R1126" s="53">
        <f>INFO!$D$17</f>
        <v>0</v>
      </c>
      <c r="S1126" s="37">
        <f>INFO!$D$18</f>
        <v>0</v>
      </c>
      <c r="T1126" s="37">
        <f>INFO!$D$19</f>
        <v>0</v>
      </c>
      <c r="U1126" s="37">
        <f>INFO!$D$22</f>
        <v>0</v>
      </c>
      <c r="V1126" s="37">
        <f>INFO!$D$23</f>
        <v>0</v>
      </c>
      <c r="W1126" s="37">
        <f>INFO!$D$24</f>
        <v>0</v>
      </c>
      <c r="X1126" s="37">
        <f>INFO!$D$25</f>
        <v>0</v>
      </c>
      <c r="Y1126" s="37">
        <f>INFO!$D$26</f>
        <v>0</v>
      </c>
      <c r="Z1126" s="37">
        <f>INFO!$D$27</f>
        <v>0</v>
      </c>
      <c r="AA1126" s="37">
        <f>INFO!$D$28</f>
        <v>0</v>
      </c>
      <c r="AB1126" s="37">
        <f>INFO!$D$29</f>
        <v>0</v>
      </c>
      <c r="AC1126" s="54">
        <f>INFO!$J$10</f>
        <v>3812.0250000000001</v>
      </c>
      <c r="AD1126" s="37">
        <f>INFO!$J$9</f>
        <v>45.75</v>
      </c>
      <c r="AE1126" s="37">
        <f t="shared" si="78"/>
        <v>0</v>
      </c>
    </row>
    <row r="1127" spans="1:31">
      <c r="A1127" t="s">
        <v>150</v>
      </c>
      <c r="B1127" t="s">
        <v>151</v>
      </c>
      <c r="C1127" s="39">
        <v>10089</v>
      </c>
      <c r="D1127" s="104">
        <f>SUMIFS(HOLDS!M:M,HOLDS!C:C,B1127)+SUMIFS(HOLDS!M:M,HOLDS!C:C,"CH.GR.MISET")</f>
        <v>0</v>
      </c>
      <c r="E1127" t="s">
        <v>5</v>
      </c>
      <c r="F1127" s="48">
        <f>VLOOKUP(B1127,HOLDS!C:T,5,FALSE)</f>
        <v>156.5</v>
      </c>
      <c r="G1127" s="104">
        <f>SUMIFS(HOLDS!M:M,HOLDS!C:C,B1127)</f>
        <v>0</v>
      </c>
      <c r="H1127" s="48">
        <f t="shared" si="77"/>
        <v>0</v>
      </c>
      <c r="I1127" s="37">
        <f>INFO!$D$6</f>
        <v>0</v>
      </c>
      <c r="J1127" s="37">
        <f>INFO!$D$7</f>
        <v>0</v>
      </c>
      <c r="K1127" s="37">
        <f>INFO!$D$8</f>
        <v>0</v>
      </c>
      <c r="L1127" s="37">
        <f>INFO!$D$9</f>
        <v>0</v>
      </c>
      <c r="M1127" s="37">
        <f>INFO!$D$10</f>
        <v>0</v>
      </c>
      <c r="N1127" s="37">
        <f>INFO!$D$11</f>
        <v>0</v>
      </c>
      <c r="O1127" s="37">
        <f>INFO!$D$13</f>
        <v>0</v>
      </c>
      <c r="P1127" s="37">
        <f>INFO!$D$14</f>
        <v>0</v>
      </c>
      <c r="Q1127" s="37">
        <f>INFO!$D$15</f>
        <v>0</v>
      </c>
      <c r="R1127" s="53">
        <f>INFO!$D$17</f>
        <v>0</v>
      </c>
      <c r="S1127" s="37">
        <f>INFO!$D$18</f>
        <v>0</v>
      </c>
      <c r="T1127" s="37">
        <f>INFO!$D$19</f>
        <v>0</v>
      </c>
      <c r="U1127" s="37">
        <f>INFO!$D$22</f>
        <v>0</v>
      </c>
      <c r="V1127" s="37">
        <f>INFO!$D$23</f>
        <v>0</v>
      </c>
      <c r="W1127" s="37">
        <f>INFO!$D$24</f>
        <v>0</v>
      </c>
      <c r="X1127" s="37">
        <f>INFO!$D$25</f>
        <v>0</v>
      </c>
      <c r="Y1127" s="37">
        <f>INFO!$D$26</f>
        <v>0</v>
      </c>
      <c r="Z1127" s="37">
        <f>INFO!$D$27</f>
        <v>0</v>
      </c>
      <c r="AA1127" s="37">
        <f>INFO!$D$28</f>
        <v>0</v>
      </c>
      <c r="AB1127" s="37">
        <f>INFO!$D$29</f>
        <v>0</v>
      </c>
      <c r="AC1127" s="54">
        <f>INFO!$J$10</f>
        <v>3812.0250000000001</v>
      </c>
      <c r="AD1127" s="37">
        <f>INFO!$J$9</f>
        <v>45.75</v>
      </c>
      <c r="AE1127" s="37">
        <f t="shared" si="78"/>
        <v>0</v>
      </c>
    </row>
    <row r="1128" spans="1:31">
      <c r="A1128" t="s">
        <v>152</v>
      </c>
      <c r="B1128" t="s">
        <v>153</v>
      </c>
      <c r="C1128" s="39">
        <v>10089</v>
      </c>
      <c r="D1128" s="104">
        <f>SUMIFS(HOLDS!M:M,HOLDS!C:C,B1128)+SUMIFS(HOLDS!M:M,HOLDS!C:C,"CH.GR.MISET")</f>
        <v>0</v>
      </c>
      <c r="E1128" t="s">
        <v>5</v>
      </c>
      <c r="F1128" s="48">
        <f>VLOOKUP(B1128,HOLDS!C:T,5,FALSE)</f>
        <v>151</v>
      </c>
      <c r="G1128" s="104">
        <f>SUMIFS(HOLDS!M:M,HOLDS!C:C,B1128)</f>
        <v>0</v>
      </c>
      <c r="H1128" s="48">
        <f t="shared" si="77"/>
        <v>0</v>
      </c>
      <c r="I1128" s="37">
        <f>INFO!$D$6</f>
        <v>0</v>
      </c>
      <c r="J1128" s="37">
        <f>INFO!$D$7</f>
        <v>0</v>
      </c>
      <c r="K1128" s="37">
        <f>INFO!$D$8</f>
        <v>0</v>
      </c>
      <c r="L1128" s="37">
        <f>INFO!$D$9</f>
        <v>0</v>
      </c>
      <c r="M1128" s="37">
        <f>INFO!$D$10</f>
        <v>0</v>
      </c>
      <c r="N1128" s="37">
        <f>INFO!$D$11</f>
        <v>0</v>
      </c>
      <c r="O1128" s="37">
        <f>INFO!$D$13</f>
        <v>0</v>
      </c>
      <c r="P1128" s="37">
        <f>INFO!$D$14</f>
        <v>0</v>
      </c>
      <c r="Q1128" s="37">
        <f>INFO!$D$15</f>
        <v>0</v>
      </c>
      <c r="R1128" s="53">
        <f>INFO!$D$17</f>
        <v>0</v>
      </c>
      <c r="S1128" s="37">
        <f>INFO!$D$18</f>
        <v>0</v>
      </c>
      <c r="T1128" s="37">
        <f>INFO!$D$19</f>
        <v>0</v>
      </c>
      <c r="U1128" s="37">
        <f>INFO!$D$22</f>
        <v>0</v>
      </c>
      <c r="V1128" s="37">
        <f>INFO!$D$23</f>
        <v>0</v>
      </c>
      <c r="W1128" s="37">
        <f>INFO!$D$24</f>
        <v>0</v>
      </c>
      <c r="X1128" s="37">
        <f>INFO!$D$25</f>
        <v>0</v>
      </c>
      <c r="Y1128" s="37">
        <f>INFO!$D$26</f>
        <v>0</v>
      </c>
      <c r="Z1128" s="37">
        <f>INFO!$D$27</f>
        <v>0</v>
      </c>
      <c r="AA1128" s="37">
        <f>INFO!$D$28</f>
        <v>0</v>
      </c>
      <c r="AB1128" s="37">
        <f>INFO!$D$29</f>
        <v>0</v>
      </c>
      <c r="AC1128" s="54">
        <f>INFO!$J$10</f>
        <v>3812.0250000000001</v>
      </c>
      <c r="AD1128" s="37">
        <f>INFO!$J$9</f>
        <v>45.75</v>
      </c>
      <c r="AE1128" s="37">
        <f t="shared" si="78"/>
        <v>0</v>
      </c>
    </row>
    <row r="1129" spans="1:31">
      <c r="A1129" t="s">
        <v>154</v>
      </c>
      <c r="B1129" t="s">
        <v>155</v>
      </c>
      <c r="C1129" s="39">
        <v>10089</v>
      </c>
      <c r="D1129" s="104">
        <f>SUMIFS(HOLDS!M:M,HOLDS!C:C,B1129)+SUMIFS(HOLDS!M:M,HOLDS!C:C,"CH.GR.MISET")</f>
        <v>0</v>
      </c>
      <c r="E1129" t="s">
        <v>5</v>
      </c>
      <c r="F1129" s="48">
        <f>VLOOKUP(B1129,HOLDS!C:T,5,FALSE)</f>
        <v>162.5</v>
      </c>
      <c r="G1129" s="104">
        <f>SUMIFS(HOLDS!M:M,HOLDS!C:C,B1129)</f>
        <v>0</v>
      </c>
      <c r="H1129" s="48">
        <f t="shared" si="77"/>
        <v>0</v>
      </c>
      <c r="I1129" s="37">
        <f>INFO!$D$6</f>
        <v>0</v>
      </c>
      <c r="J1129" s="37">
        <f>INFO!$D$7</f>
        <v>0</v>
      </c>
      <c r="K1129" s="37">
        <f>INFO!$D$8</f>
        <v>0</v>
      </c>
      <c r="L1129" s="37">
        <f>INFO!$D$9</f>
        <v>0</v>
      </c>
      <c r="M1129" s="37">
        <f>INFO!$D$10</f>
        <v>0</v>
      </c>
      <c r="N1129" s="37">
        <f>INFO!$D$11</f>
        <v>0</v>
      </c>
      <c r="O1129" s="37">
        <f>INFO!$D$13</f>
        <v>0</v>
      </c>
      <c r="P1129" s="37">
        <f>INFO!$D$14</f>
        <v>0</v>
      </c>
      <c r="Q1129" s="37">
        <f>INFO!$D$15</f>
        <v>0</v>
      </c>
      <c r="R1129" s="53">
        <f>INFO!$D$17</f>
        <v>0</v>
      </c>
      <c r="S1129" s="37">
        <f>INFO!$D$18</f>
        <v>0</v>
      </c>
      <c r="T1129" s="37">
        <f>INFO!$D$19</f>
        <v>0</v>
      </c>
      <c r="U1129" s="37">
        <f>INFO!$D$22</f>
        <v>0</v>
      </c>
      <c r="V1129" s="37">
        <f>INFO!$D$23</f>
        <v>0</v>
      </c>
      <c r="W1129" s="37">
        <f>INFO!$D$24</f>
        <v>0</v>
      </c>
      <c r="X1129" s="37">
        <f>INFO!$D$25</f>
        <v>0</v>
      </c>
      <c r="Y1129" s="37">
        <f>INFO!$D$26</f>
        <v>0</v>
      </c>
      <c r="Z1129" s="37">
        <f>INFO!$D$27</f>
        <v>0</v>
      </c>
      <c r="AA1129" s="37">
        <f>INFO!$D$28</f>
        <v>0</v>
      </c>
      <c r="AB1129" s="37">
        <f>INFO!$D$29</f>
        <v>0</v>
      </c>
      <c r="AC1129" s="54">
        <f>INFO!$J$10</f>
        <v>3812.0250000000001</v>
      </c>
      <c r="AD1129" s="37">
        <f>INFO!$J$9</f>
        <v>45.75</v>
      </c>
      <c r="AE1129" s="37">
        <f t="shared" si="78"/>
        <v>0</v>
      </c>
    </row>
    <row r="1130" spans="1:31">
      <c r="A1130" t="s">
        <v>156</v>
      </c>
      <c r="B1130" t="s">
        <v>157</v>
      </c>
      <c r="C1130" s="39">
        <v>10089</v>
      </c>
      <c r="D1130" s="104">
        <f>SUMIFS(HOLDS!M:M,HOLDS!C:C,B1130)+SUMIFS(HOLDS!M:M,HOLDS!C:C,"CH.GR.MISET")</f>
        <v>0</v>
      </c>
      <c r="E1130" t="s">
        <v>5</v>
      </c>
      <c r="F1130" s="48">
        <f>VLOOKUP(B1130,HOLDS!C:T,5,FALSE)</f>
        <v>139.5</v>
      </c>
      <c r="G1130" s="104">
        <f>SUMIFS(HOLDS!M:M,HOLDS!C:C,B1130)</f>
        <v>0</v>
      </c>
      <c r="H1130" s="48">
        <f t="shared" si="77"/>
        <v>0</v>
      </c>
      <c r="I1130" s="37">
        <f>INFO!$D$6</f>
        <v>0</v>
      </c>
      <c r="J1130" s="37">
        <f>INFO!$D$7</f>
        <v>0</v>
      </c>
      <c r="K1130" s="37">
        <f>INFO!$D$8</f>
        <v>0</v>
      </c>
      <c r="L1130" s="37">
        <f>INFO!$D$9</f>
        <v>0</v>
      </c>
      <c r="M1130" s="37">
        <f>INFO!$D$10</f>
        <v>0</v>
      </c>
      <c r="N1130" s="37">
        <f>INFO!$D$11</f>
        <v>0</v>
      </c>
      <c r="O1130" s="37">
        <f>INFO!$D$13</f>
        <v>0</v>
      </c>
      <c r="P1130" s="37">
        <f>INFO!$D$14</f>
        <v>0</v>
      </c>
      <c r="Q1130" s="37">
        <f>INFO!$D$15</f>
        <v>0</v>
      </c>
      <c r="R1130" s="53">
        <f>INFO!$D$17</f>
        <v>0</v>
      </c>
      <c r="S1130" s="37">
        <f>INFO!$D$18</f>
        <v>0</v>
      </c>
      <c r="T1130" s="37">
        <f>INFO!$D$19</f>
        <v>0</v>
      </c>
      <c r="U1130" s="37">
        <f>INFO!$D$22</f>
        <v>0</v>
      </c>
      <c r="V1130" s="37">
        <f>INFO!$D$23</f>
        <v>0</v>
      </c>
      <c r="W1130" s="37">
        <f>INFO!$D$24</f>
        <v>0</v>
      </c>
      <c r="X1130" s="37">
        <f>INFO!$D$25</f>
        <v>0</v>
      </c>
      <c r="Y1130" s="37">
        <f>INFO!$D$26</f>
        <v>0</v>
      </c>
      <c r="Z1130" s="37">
        <f>INFO!$D$27</f>
        <v>0</v>
      </c>
      <c r="AA1130" s="37">
        <f>INFO!$D$28</f>
        <v>0</v>
      </c>
      <c r="AB1130" s="37">
        <f>INFO!$D$29</f>
        <v>0</v>
      </c>
      <c r="AC1130" s="54">
        <f>INFO!$J$10</f>
        <v>3812.0250000000001</v>
      </c>
      <c r="AD1130" s="37">
        <f>INFO!$J$9</f>
        <v>45.75</v>
      </c>
      <c r="AE1130" s="37">
        <f t="shared" si="78"/>
        <v>0</v>
      </c>
    </row>
    <row r="1131" spans="1:31">
      <c r="A1131" t="s">
        <v>159</v>
      </c>
      <c r="B1131" t="s">
        <v>160</v>
      </c>
      <c r="C1131" s="39">
        <v>10089</v>
      </c>
      <c r="D1131" s="104">
        <f>SUMIFS(HOLDS!M:M,HOLDS!C:C,B1131)+SUMIFS(HOLDS!M:M,HOLDS!C:C,"CH.GR.MISET")</f>
        <v>0</v>
      </c>
      <c r="E1131" t="s">
        <v>5</v>
      </c>
      <c r="F1131" s="48">
        <f>VLOOKUP(B1131,HOLDS!C:T,5,FALSE)</f>
        <v>227.5</v>
      </c>
      <c r="G1131" s="104">
        <f>SUMIFS(HOLDS!M:M,HOLDS!C:C,B1131)</f>
        <v>0</v>
      </c>
      <c r="H1131" s="48">
        <f t="shared" si="77"/>
        <v>0</v>
      </c>
      <c r="I1131" s="37">
        <f>INFO!$D$6</f>
        <v>0</v>
      </c>
      <c r="J1131" s="37">
        <f>INFO!$D$7</f>
        <v>0</v>
      </c>
      <c r="K1131" s="37">
        <f>INFO!$D$8</f>
        <v>0</v>
      </c>
      <c r="L1131" s="37">
        <f>INFO!$D$9</f>
        <v>0</v>
      </c>
      <c r="M1131" s="37">
        <f>INFO!$D$10</f>
        <v>0</v>
      </c>
      <c r="N1131" s="37">
        <f>INFO!$D$11</f>
        <v>0</v>
      </c>
      <c r="O1131" s="37">
        <f>INFO!$D$13</f>
        <v>0</v>
      </c>
      <c r="P1131" s="37">
        <f>INFO!$D$14</f>
        <v>0</v>
      </c>
      <c r="Q1131" s="37">
        <f>INFO!$D$15</f>
        <v>0</v>
      </c>
      <c r="R1131" s="53">
        <f>INFO!$D$17</f>
        <v>0</v>
      </c>
      <c r="S1131" s="37">
        <f>INFO!$D$18</f>
        <v>0</v>
      </c>
      <c r="T1131" s="37">
        <f>INFO!$D$19</f>
        <v>0</v>
      </c>
      <c r="U1131" s="37">
        <f>INFO!$D$22</f>
        <v>0</v>
      </c>
      <c r="V1131" s="37">
        <f>INFO!$D$23</f>
        <v>0</v>
      </c>
      <c r="W1131" s="37">
        <f>INFO!$D$24</f>
        <v>0</v>
      </c>
      <c r="X1131" s="37">
        <f>INFO!$D$25</f>
        <v>0</v>
      </c>
      <c r="Y1131" s="37">
        <f>INFO!$D$26</f>
        <v>0</v>
      </c>
      <c r="Z1131" s="37">
        <f>INFO!$D$27</f>
        <v>0</v>
      </c>
      <c r="AA1131" s="37">
        <f>INFO!$D$28</f>
        <v>0</v>
      </c>
      <c r="AB1131" s="37">
        <f>INFO!$D$29</f>
        <v>0</v>
      </c>
      <c r="AC1131" s="54">
        <f>INFO!$J$10</f>
        <v>3812.0250000000001</v>
      </c>
      <c r="AD1131" s="37">
        <f>INFO!$J$9</f>
        <v>45.75</v>
      </c>
      <c r="AE1131" s="37">
        <f t="shared" si="78"/>
        <v>0</v>
      </c>
    </row>
    <row r="1132" spans="1:31">
      <c r="A1132" t="s">
        <v>161</v>
      </c>
      <c r="B1132" t="s">
        <v>162</v>
      </c>
      <c r="C1132" s="39">
        <v>10089</v>
      </c>
      <c r="D1132" s="104">
        <f>SUMIFS(HOLDS!M:M,HOLDS!C:C,B1132)+SUMIFS(HOLDS!M:M,HOLDS!C:C,"CH.GR.MISET")</f>
        <v>0</v>
      </c>
      <c r="E1132" t="s">
        <v>5</v>
      </c>
      <c r="F1132" s="48">
        <f>VLOOKUP(B1132,HOLDS!C:T,5,FALSE)</f>
        <v>156</v>
      </c>
      <c r="G1132" s="104">
        <f>SUMIFS(HOLDS!M:M,HOLDS!C:C,B1132)</f>
        <v>0</v>
      </c>
      <c r="H1132" s="48">
        <f t="shared" si="77"/>
        <v>0</v>
      </c>
      <c r="I1132" s="37">
        <f>INFO!$D$6</f>
        <v>0</v>
      </c>
      <c r="J1132" s="37">
        <f>INFO!$D$7</f>
        <v>0</v>
      </c>
      <c r="K1132" s="37">
        <f>INFO!$D$8</f>
        <v>0</v>
      </c>
      <c r="L1132" s="37">
        <f>INFO!$D$9</f>
        <v>0</v>
      </c>
      <c r="M1132" s="37">
        <f>INFO!$D$10</f>
        <v>0</v>
      </c>
      <c r="N1132" s="37">
        <f>INFO!$D$11</f>
        <v>0</v>
      </c>
      <c r="O1132" s="37">
        <f>INFO!$D$13</f>
        <v>0</v>
      </c>
      <c r="P1132" s="37">
        <f>INFO!$D$14</f>
        <v>0</v>
      </c>
      <c r="Q1132" s="37">
        <f>INFO!$D$15</f>
        <v>0</v>
      </c>
      <c r="R1132" s="53">
        <f>INFO!$D$17</f>
        <v>0</v>
      </c>
      <c r="S1132" s="37">
        <f>INFO!$D$18</f>
        <v>0</v>
      </c>
      <c r="T1132" s="37">
        <f>INFO!$D$19</f>
        <v>0</v>
      </c>
      <c r="U1132" s="37">
        <f>INFO!$D$22</f>
        <v>0</v>
      </c>
      <c r="V1132" s="37">
        <f>INFO!$D$23</f>
        <v>0</v>
      </c>
      <c r="W1132" s="37">
        <f>INFO!$D$24</f>
        <v>0</v>
      </c>
      <c r="X1132" s="37">
        <f>INFO!$D$25</f>
        <v>0</v>
      </c>
      <c r="Y1132" s="37">
        <f>INFO!$D$26</f>
        <v>0</v>
      </c>
      <c r="Z1132" s="37">
        <f>INFO!$D$27</f>
        <v>0</v>
      </c>
      <c r="AA1132" s="37">
        <f>INFO!$D$28</f>
        <v>0</v>
      </c>
      <c r="AB1132" s="37">
        <f>INFO!$D$29</f>
        <v>0</v>
      </c>
      <c r="AC1132" s="54">
        <f>INFO!$J$10</f>
        <v>3812.0250000000001</v>
      </c>
      <c r="AD1132" s="37">
        <f>INFO!$J$9</f>
        <v>45.75</v>
      </c>
      <c r="AE1132" s="37">
        <f t="shared" si="78"/>
        <v>0</v>
      </c>
    </row>
    <row r="1133" spans="1:31">
      <c r="A1133" t="s">
        <v>163</v>
      </c>
      <c r="B1133" t="s">
        <v>164</v>
      </c>
      <c r="C1133" s="39">
        <v>10089</v>
      </c>
      <c r="D1133" s="104">
        <f>SUMIFS(HOLDS!M:M,HOLDS!C:C,B1133)+SUMIFS(HOLDS!M:M,HOLDS!C:C,"CH.GR.MISET")</f>
        <v>0</v>
      </c>
      <c r="E1133" t="s">
        <v>5</v>
      </c>
      <c r="F1133" s="48">
        <f>VLOOKUP(B1133,HOLDS!C:T,5,FALSE)</f>
        <v>148</v>
      </c>
      <c r="G1133" s="104">
        <f>SUMIFS(HOLDS!M:M,HOLDS!C:C,B1133)</f>
        <v>0</v>
      </c>
      <c r="H1133" s="48">
        <f t="shared" si="77"/>
        <v>0</v>
      </c>
      <c r="I1133" s="37">
        <f>INFO!$D$6</f>
        <v>0</v>
      </c>
      <c r="J1133" s="37">
        <f>INFO!$D$7</f>
        <v>0</v>
      </c>
      <c r="K1133" s="37">
        <f>INFO!$D$8</f>
        <v>0</v>
      </c>
      <c r="L1133" s="37">
        <f>INFO!$D$9</f>
        <v>0</v>
      </c>
      <c r="M1133" s="37">
        <f>INFO!$D$10</f>
        <v>0</v>
      </c>
      <c r="N1133" s="37">
        <f>INFO!$D$11</f>
        <v>0</v>
      </c>
      <c r="O1133" s="37">
        <f>INFO!$D$13</f>
        <v>0</v>
      </c>
      <c r="P1133" s="37">
        <f>INFO!$D$14</f>
        <v>0</v>
      </c>
      <c r="Q1133" s="37">
        <f>INFO!$D$15</f>
        <v>0</v>
      </c>
      <c r="R1133" s="53">
        <f>INFO!$D$17</f>
        <v>0</v>
      </c>
      <c r="S1133" s="37">
        <f>INFO!$D$18</f>
        <v>0</v>
      </c>
      <c r="T1133" s="37">
        <f>INFO!$D$19</f>
        <v>0</v>
      </c>
      <c r="U1133" s="37">
        <f>INFO!$D$22</f>
        <v>0</v>
      </c>
      <c r="V1133" s="37">
        <f>INFO!$D$23</f>
        <v>0</v>
      </c>
      <c r="W1133" s="37">
        <f>INFO!$D$24</f>
        <v>0</v>
      </c>
      <c r="X1133" s="37">
        <f>INFO!$D$25</f>
        <v>0</v>
      </c>
      <c r="Y1133" s="37">
        <f>INFO!$D$26</f>
        <v>0</v>
      </c>
      <c r="Z1133" s="37">
        <f>INFO!$D$27</f>
        <v>0</v>
      </c>
      <c r="AA1133" s="37">
        <f>INFO!$D$28</f>
        <v>0</v>
      </c>
      <c r="AB1133" s="37">
        <f>INFO!$D$29</f>
        <v>0</v>
      </c>
      <c r="AC1133" s="54">
        <f>INFO!$J$10</f>
        <v>3812.0250000000001</v>
      </c>
      <c r="AD1133" s="37">
        <f>INFO!$J$9</f>
        <v>45.75</v>
      </c>
      <c r="AE1133" s="37">
        <f t="shared" si="78"/>
        <v>0</v>
      </c>
    </row>
    <row r="1134" spans="1:31">
      <c r="A1134" t="s">
        <v>165</v>
      </c>
      <c r="B1134" t="s">
        <v>166</v>
      </c>
      <c r="C1134" s="39">
        <v>10089</v>
      </c>
      <c r="D1134" s="104">
        <f>SUMIFS(HOLDS!M:M,HOLDS!C:C,B1134)+SUMIFS(HOLDS!M:M,HOLDS!C:C,"CH.GR.MISET")</f>
        <v>0</v>
      </c>
      <c r="E1134" t="s">
        <v>5</v>
      </c>
      <c r="F1134" s="48">
        <f>VLOOKUP(B1134,HOLDS!C:T,5,FALSE)</f>
        <v>157.5</v>
      </c>
      <c r="G1134" s="104">
        <f>SUMIFS(HOLDS!M:M,HOLDS!C:C,B1134)</f>
        <v>0</v>
      </c>
      <c r="H1134" s="48">
        <f t="shared" si="77"/>
        <v>0</v>
      </c>
      <c r="I1134" s="37">
        <f>INFO!$D$6</f>
        <v>0</v>
      </c>
      <c r="J1134" s="37">
        <f>INFO!$D$7</f>
        <v>0</v>
      </c>
      <c r="K1134" s="37">
        <f>INFO!$D$8</f>
        <v>0</v>
      </c>
      <c r="L1134" s="37">
        <f>INFO!$D$9</f>
        <v>0</v>
      </c>
      <c r="M1134" s="37">
        <f>INFO!$D$10</f>
        <v>0</v>
      </c>
      <c r="N1134" s="37">
        <f>INFO!$D$11</f>
        <v>0</v>
      </c>
      <c r="O1134" s="37">
        <f>INFO!$D$13</f>
        <v>0</v>
      </c>
      <c r="P1134" s="37">
        <f>INFO!$D$14</f>
        <v>0</v>
      </c>
      <c r="Q1134" s="37">
        <f>INFO!$D$15</f>
        <v>0</v>
      </c>
      <c r="R1134" s="53">
        <f>INFO!$D$17</f>
        <v>0</v>
      </c>
      <c r="S1134" s="37">
        <f>INFO!$D$18</f>
        <v>0</v>
      </c>
      <c r="T1134" s="37">
        <f>INFO!$D$19</f>
        <v>0</v>
      </c>
      <c r="U1134" s="37">
        <f>INFO!$D$22</f>
        <v>0</v>
      </c>
      <c r="V1134" s="37">
        <f>INFO!$D$23</f>
        <v>0</v>
      </c>
      <c r="W1134" s="37">
        <f>INFO!$D$24</f>
        <v>0</v>
      </c>
      <c r="X1134" s="37">
        <f>INFO!$D$25</f>
        <v>0</v>
      </c>
      <c r="Y1134" s="37">
        <f>INFO!$D$26</f>
        <v>0</v>
      </c>
      <c r="Z1134" s="37">
        <f>INFO!$D$27</f>
        <v>0</v>
      </c>
      <c r="AA1134" s="37">
        <f>INFO!$D$28</f>
        <v>0</v>
      </c>
      <c r="AB1134" s="37">
        <f>INFO!$D$29</f>
        <v>0</v>
      </c>
      <c r="AC1134" s="54">
        <f>INFO!$J$10</f>
        <v>3812.0250000000001</v>
      </c>
      <c r="AD1134" s="37">
        <f>INFO!$J$9</f>
        <v>45.75</v>
      </c>
      <c r="AE1134" s="37">
        <f t="shared" si="78"/>
        <v>0</v>
      </c>
    </row>
    <row r="1135" spans="1:31">
      <c r="A1135" t="s">
        <v>167</v>
      </c>
      <c r="B1135" t="s">
        <v>168</v>
      </c>
      <c r="C1135" s="39">
        <v>10089</v>
      </c>
      <c r="D1135" s="104">
        <f>SUMIFS(HOLDS!M:M,HOLDS!C:C,B1135)+SUMIFS(HOLDS!M:M,HOLDS!C:C,"CH.GR.MISET")</f>
        <v>0</v>
      </c>
      <c r="E1135" t="s">
        <v>5</v>
      </c>
      <c r="F1135" s="48">
        <f>VLOOKUP(B1135,HOLDS!C:T,5,FALSE)</f>
        <v>166.5</v>
      </c>
      <c r="G1135" s="104">
        <f>SUMIFS(HOLDS!M:M,HOLDS!C:C,B1135)</f>
        <v>0</v>
      </c>
      <c r="H1135" s="48">
        <f t="shared" si="77"/>
        <v>0</v>
      </c>
      <c r="I1135" s="37">
        <f>INFO!$D$6</f>
        <v>0</v>
      </c>
      <c r="J1135" s="37">
        <f>INFO!$D$7</f>
        <v>0</v>
      </c>
      <c r="K1135" s="37">
        <f>INFO!$D$8</f>
        <v>0</v>
      </c>
      <c r="L1135" s="37">
        <f>INFO!$D$9</f>
        <v>0</v>
      </c>
      <c r="M1135" s="37">
        <f>INFO!$D$10</f>
        <v>0</v>
      </c>
      <c r="N1135" s="37">
        <f>INFO!$D$11</f>
        <v>0</v>
      </c>
      <c r="O1135" s="37">
        <f>INFO!$D$13</f>
        <v>0</v>
      </c>
      <c r="P1135" s="37">
        <f>INFO!$D$14</f>
        <v>0</v>
      </c>
      <c r="Q1135" s="37">
        <f>INFO!$D$15</f>
        <v>0</v>
      </c>
      <c r="R1135" s="53">
        <f>INFO!$D$17</f>
        <v>0</v>
      </c>
      <c r="S1135" s="37">
        <f>INFO!$D$18</f>
        <v>0</v>
      </c>
      <c r="T1135" s="37">
        <f>INFO!$D$19</f>
        <v>0</v>
      </c>
      <c r="U1135" s="37">
        <f>INFO!$D$22</f>
        <v>0</v>
      </c>
      <c r="V1135" s="37">
        <f>INFO!$D$23</f>
        <v>0</v>
      </c>
      <c r="W1135" s="37">
        <f>INFO!$D$24</f>
        <v>0</v>
      </c>
      <c r="X1135" s="37">
        <f>INFO!$D$25</f>
        <v>0</v>
      </c>
      <c r="Y1135" s="37">
        <f>INFO!$D$26</f>
        <v>0</v>
      </c>
      <c r="Z1135" s="37">
        <f>INFO!$D$27</f>
        <v>0</v>
      </c>
      <c r="AA1135" s="37">
        <f>INFO!$D$28</f>
        <v>0</v>
      </c>
      <c r="AB1135" s="37">
        <f>INFO!$D$29</f>
        <v>0</v>
      </c>
      <c r="AC1135" s="54">
        <f>INFO!$J$10</f>
        <v>3812.0250000000001</v>
      </c>
      <c r="AD1135" s="37">
        <f>INFO!$J$9</f>
        <v>45.75</v>
      </c>
      <c r="AE1135" s="37">
        <f t="shared" si="78"/>
        <v>0</v>
      </c>
    </row>
    <row r="1136" spans="1:31">
      <c r="A1136" t="s">
        <v>169</v>
      </c>
      <c r="B1136" t="s">
        <v>170</v>
      </c>
      <c r="C1136" s="39">
        <v>10089</v>
      </c>
      <c r="D1136" s="104">
        <f>SUMIFS(HOLDS!M:M,HOLDS!C:C,B1136)+SUMIFS(HOLDS!M:M,HOLDS!C:C,"CH.GR.MISET")</f>
        <v>0</v>
      </c>
      <c r="E1136" t="s">
        <v>5</v>
      </c>
      <c r="F1136" s="48">
        <f>VLOOKUP(B1136,HOLDS!C:T,5,FALSE)</f>
        <v>166.5</v>
      </c>
      <c r="G1136" s="104">
        <f>SUMIFS(HOLDS!M:M,HOLDS!C:C,B1136)</f>
        <v>0</v>
      </c>
      <c r="H1136" s="48">
        <f t="shared" si="77"/>
        <v>0</v>
      </c>
      <c r="I1136" s="37">
        <f>INFO!$D$6</f>
        <v>0</v>
      </c>
      <c r="J1136" s="37">
        <f>INFO!$D$7</f>
        <v>0</v>
      </c>
      <c r="K1136" s="37">
        <f>INFO!$D$8</f>
        <v>0</v>
      </c>
      <c r="L1136" s="37">
        <f>INFO!$D$9</f>
        <v>0</v>
      </c>
      <c r="M1136" s="37">
        <f>INFO!$D$10</f>
        <v>0</v>
      </c>
      <c r="N1136" s="37">
        <f>INFO!$D$11</f>
        <v>0</v>
      </c>
      <c r="O1136" s="37">
        <f>INFO!$D$13</f>
        <v>0</v>
      </c>
      <c r="P1136" s="37">
        <f>INFO!$D$14</f>
        <v>0</v>
      </c>
      <c r="Q1136" s="37">
        <f>INFO!$D$15</f>
        <v>0</v>
      </c>
      <c r="R1136" s="53">
        <f>INFO!$D$17</f>
        <v>0</v>
      </c>
      <c r="S1136" s="37">
        <f>INFO!$D$18</f>
        <v>0</v>
      </c>
      <c r="T1136" s="37">
        <f>INFO!$D$19</f>
        <v>0</v>
      </c>
      <c r="U1136" s="37">
        <f>INFO!$D$22</f>
        <v>0</v>
      </c>
      <c r="V1136" s="37">
        <f>INFO!$D$23</f>
        <v>0</v>
      </c>
      <c r="W1136" s="37">
        <f>INFO!$D$24</f>
        <v>0</v>
      </c>
      <c r="X1136" s="37">
        <f>INFO!$D$25</f>
        <v>0</v>
      </c>
      <c r="Y1136" s="37">
        <f>INFO!$D$26</f>
        <v>0</v>
      </c>
      <c r="Z1136" s="37">
        <f>INFO!$D$27</f>
        <v>0</v>
      </c>
      <c r="AA1136" s="37">
        <f>INFO!$D$28</f>
        <v>0</v>
      </c>
      <c r="AB1136" s="37">
        <f>INFO!$D$29</f>
        <v>0</v>
      </c>
      <c r="AC1136" s="54">
        <f>INFO!$J$10</f>
        <v>3812.0250000000001</v>
      </c>
      <c r="AD1136" s="37">
        <f>INFO!$J$9</f>
        <v>45.75</v>
      </c>
      <c r="AE1136" s="37">
        <f t="shared" si="78"/>
        <v>0</v>
      </c>
    </row>
    <row r="1137" spans="1:31">
      <c r="A1137" t="s">
        <v>171</v>
      </c>
      <c r="B1137" t="s">
        <v>172</v>
      </c>
      <c r="C1137" s="39">
        <v>10089</v>
      </c>
      <c r="D1137" s="104">
        <f>SUMIFS(HOLDS!M:M,HOLDS!C:C,B1137)+SUMIFS(HOLDS!M:M,HOLDS!C:C,"CH.GR.MISET")</f>
        <v>0</v>
      </c>
      <c r="E1137" t="s">
        <v>5</v>
      </c>
      <c r="F1137" s="48">
        <f>VLOOKUP(B1137,HOLDS!C:T,5,FALSE)</f>
        <v>164.5</v>
      </c>
      <c r="G1137" s="104">
        <f>SUMIFS(HOLDS!M:M,HOLDS!C:C,B1137)</f>
        <v>0</v>
      </c>
      <c r="H1137" s="48">
        <f t="shared" si="77"/>
        <v>0</v>
      </c>
      <c r="I1137" s="37">
        <f>INFO!$D$6</f>
        <v>0</v>
      </c>
      <c r="J1137" s="37">
        <f>INFO!$D$7</f>
        <v>0</v>
      </c>
      <c r="K1137" s="37">
        <f>INFO!$D$8</f>
        <v>0</v>
      </c>
      <c r="L1137" s="37">
        <f>INFO!$D$9</f>
        <v>0</v>
      </c>
      <c r="M1137" s="37">
        <f>INFO!$D$10</f>
        <v>0</v>
      </c>
      <c r="N1137" s="37">
        <f>INFO!$D$11</f>
        <v>0</v>
      </c>
      <c r="O1137" s="37">
        <f>INFO!$D$13</f>
        <v>0</v>
      </c>
      <c r="P1137" s="37">
        <f>INFO!$D$14</f>
        <v>0</v>
      </c>
      <c r="Q1137" s="37">
        <f>INFO!$D$15</f>
        <v>0</v>
      </c>
      <c r="R1137" s="53">
        <f>INFO!$D$17</f>
        <v>0</v>
      </c>
      <c r="S1137" s="37">
        <f>INFO!$D$18</f>
        <v>0</v>
      </c>
      <c r="T1137" s="37">
        <f>INFO!$D$19</f>
        <v>0</v>
      </c>
      <c r="U1137" s="37">
        <f>INFO!$D$22</f>
        <v>0</v>
      </c>
      <c r="V1137" s="37">
        <f>INFO!$D$23</f>
        <v>0</v>
      </c>
      <c r="W1137" s="37">
        <f>INFO!$D$24</f>
        <v>0</v>
      </c>
      <c r="X1137" s="37">
        <f>INFO!$D$25</f>
        <v>0</v>
      </c>
      <c r="Y1137" s="37">
        <f>INFO!$D$26</f>
        <v>0</v>
      </c>
      <c r="Z1137" s="37">
        <f>INFO!$D$27</f>
        <v>0</v>
      </c>
      <c r="AA1137" s="37">
        <f>INFO!$D$28</f>
        <v>0</v>
      </c>
      <c r="AB1137" s="37">
        <f>INFO!$D$29</f>
        <v>0</v>
      </c>
      <c r="AC1137" s="54">
        <f>INFO!$J$10</f>
        <v>3812.0250000000001</v>
      </c>
      <c r="AD1137" s="37">
        <f>INFO!$J$9</f>
        <v>45.75</v>
      </c>
      <c r="AE1137" s="37">
        <f t="shared" si="78"/>
        <v>0</v>
      </c>
    </row>
    <row r="1138" spans="1:31">
      <c r="A1138" t="s">
        <v>173</v>
      </c>
      <c r="B1138" t="s">
        <v>174</v>
      </c>
      <c r="C1138" s="39">
        <v>10089</v>
      </c>
      <c r="D1138" s="104">
        <f>SUMIFS(HOLDS!M:M,HOLDS!C:C,B1138)+SUMIFS(HOLDS!M:M,HOLDS!C:C,"CH.GR.MISET")</f>
        <v>0</v>
      </c>
      <c r="E1138" t="s">
        <v>5</v>
      </c>
      <c r="F1138" s="48">
        <f>VLOOKUP(B1138,HOLDS!C:T,5,FALSE)</f>
        <v>148</v>
      </c>
      <c r="G1138" s="104">
        <f>SUMIFS(HOLDS!M:M,HOLDS!C:C,B1138)</f>
        <v>0</v>
      </c>
      <c r="H1138" s="48">
        <f t="shared" si="77"/>
        <v>0</v>
      </c>
      <c r="I1138" s="37">
        <f>INFO!$D$6</f>
        <v>0</v>
      </c>
      <c r="J1138" s="37">
        <f>INFO!$D$7</f>
        <v>0</v>
      </c>
      <c r="K1138" s="37">
        <f>INFO!$D$8</f>
        <v>0</v>
      </c>
      <c r="L1138" s="37">
        <f>INFO!$D$9</f>
        <v>0</v>
      </c>
      <c r="M1138" s="37">
        <f>INFO!$D$10</f>
        <v>0</v>
      </c>
      <c r="N1138" s="37">
        <f>INFO!$D$11</f>
        <v>0</v>
      </c>
      <c r="O1138" s="37">
        <f>INFO!$D$13</f>
        <v>0</v>
      </c>
      <c r="P1138" s="37">
        <f>INFO!$D$14</f>
        <v>0</v>
      </c>
      <c r="Q1138" s="37">
        <f>INFO!$D$15</f>
        <v>0</v>
      </c>
      <c r="R1138" s="53">
        <f>INFO!$D$17</f>
        <v>0</v>
      </c>
      <c r="S1138" s="37">
        <f>INFO!$D$18</f>
        <v>0</v>
      </c>
      <c r="T1138" s="37">
        <f>INFO!$D$19</f>
        <v>0</v>
      </c>
      <c r="U1138" s="37">
        <f>INFO!$D$22</f>
        <v>0</v>
      </c>
      <c r="V1138" s="37">
        <f>INFO!$D$23</f>
        <v>0</v>
      </c>
      <c r="W1138" s="37">
        <f>INFO!$D$24</f>
        <v>0</v>
      </c>
      <c r="X1138" s="37">
        <f>INFO!$D$25</f>
        <v>0</v>
      </c>
      <c r="Y1138" s="37">
        <f>INFO!$D$26</f>
        <v>0</v>
      </c>
      <c r="Z1138" s="37">
        <f>INFO!$D$27</f>
        <v>0</v>
      </c>
      <c r="AA1138" s="37">
        <f>INFO!$D$28</f>
        <v>0</v>
      </c>
      <c r="AB1138" s="37">
        <f>INFO!$D$29</f>
        <v>0</v>
      </c>
      <c r="AC1138" s="54">
        <f>INFO!$J$10</f>
        <v>3812.0250000000001</v>
      </c>
      <c r="AD1138" s="37">
        <f>INFO!$J$9</f>
        <v>45.75</v>
      </c>
      <c r="AE1138" s="37">
        <f t="shared" si="78"/>
        <v>0</v>
      </c>
    </row>
    <row r="1139" spans="1:31">
      <c r="A1139" t="s">
        <v>176</v>
      </c>
      <c r="B1139" t="s">
        <v>177</v>
      </c>
      <c r="C1139" s="39">
        <v>10089</v>
      </c>
      <c r="D1139" s="104">
        <f>SUMIFS(HOLDS!M:M,HOLDS!C:C,B1139)+SUMIFS(HOLDS!M:M,HOLDS!C:C,"CH.GR.MISET")</f>
        <v>0</v>
      </c>
      <c r="E1139" t="s">
        <v>5</v>
      </c>
      <c r="F1139" s="48">
        <f>VLOOKUP(B1139,HOLDS!C:T,5,FALSE)</f>
        <v>155</v>
      </c>
      <c r="G1139" s="104">
        <f>SUMIFS(HOLDS!M:M,HOLDS!C:C,B1139)</f>
        <v>0</v>
      </c>
      <c r="H1139" s="48">
        <f t="shared" si="77"/>
        <v>0</v>
      </c>
      <c r="I1139" s="37">
        <f>INFO!$D$6</f>
        <v>0</v>
      </c>
      <c r="J1139" s="37">
        <f>INFO!$D$7</f>
        <v>0</v>
      </c>
      <c r="K1139" s="37">
        <f>INFO!$D$8</f>
        <v>0</v>
      </c>
      <c r="L1139" s="37">
        <f>INFO!$D$9</f>
        <v>0</v>
      </c>
      <c r="M1139" s="37">
        <f>INFO!$D$10</f>
        <v>0</v>
      </c>
      <c r="N1139" s="37">
        <f>INFO!$D$11</f>
        <v>0</v>
      </c>
      <c r="O1139" s="37">
        <f>INFO!$D$13</f>
        <v>0</v>
      </c>
      <c r="P1139" s="37">
        <f>INFO!$D$14</f>
        <v>0</v>
      </c>
      <c r="Q1139" s="37">
        <f>INFO!$D$15</f>
        <v>0</v>
      </c>
      <c r="R1139" s="53">
        <f>INFO!$D$17</f>
        <v>0</v>
      </c>
      <c r="S1139" s="37">
        <f>INFO!$D$18</f>
        <v>0</v>
      </c>
      <c r="T1139" s="37">
        <f>INFO!$D$19</f>
        <v>0</v>
      </c>
      <c r="U1139" s="37">
        <f>INFO!$D$22</f>
        <v>0</v>
      </c>
      <c r="V1139" s="37">
        <f>INFO!$D$23</f>
        <v>0</v>
      </c>
      <c r="W1139" s="37">
        <f>INFO!$D$24</f>
        <v>0</v>
      </c>
      <c r="X1139" s="37">
        <f>INFO!$D$25</f>
        <v>0</v>
      </c>
      <c r="Y1139" s="37">
        <f>INFO!$D$26</f>
        <v>0</v>
      </c>
      <c r="Z1139" s="37">
        <f>INFO!$D$27</f>
        <v>0</v>
      </c>
      <c r="AA1139" s="37">
        <f>INFO!$D$28</f>
        <v>0</v>
      </c>
      <c r="AB1139" s="37">
        <f>INFO!$D$29</f>
        <v>0</v>
      </c>
      <c r="AC1139" s="54">
        <f>INFO!$J$10</f>
        <v>3812.0250000000001</v>
      </c>
      <c r="AD1139" s="37">
        <f>INFO!$J$9</f>
        <v>45.75</v>
      </c>
      <c r="AE1139" s="37">
        <f t="shared" si="78"/>
        <v>0</v>
      </c>
    </row>
    <row r="1140" spans="1:31">
      <c r="A1140" t="s">
        <v>179</v>
      </c>
      <c r="B1140" t="s">
        <v>180</v>
      </c>
      <c r="C1140" s="39">
        <v>10089</v>
      </c>
      <c r="D1140" s="104">
        <f>SUMIFS(HOLDS!M:M,HOLDS!C:C,B1140)+SUMIFS(HOLDS!M:M,HOLDS!C:C,"CH.GR.MISET")</f>
        <v>0</v>
      </c>
      <c r="E1140" t="s">
        <v>5</v>
      </c>
      <c r="F1140" s="48">
        <f>VLOOKUP(B1140,HOLDS!C:T,5,FALSE)</f>
        <v>140</v>
      </c>
      <c r="G1140" s="104">
        <f>SUMIFS(HOLDS!M:M,HOLDS!C:C,B1140)</f>
        <v>0</v>
      </c>
      <c r="H1140" s="48">
        <f t="shared" si="77"/>
        <v>0</v>
      </c>
      <c r="I1140" s="37">
        <f>INFO!$D$6</f>
        <v>0</v>
      </c>
      <c r="J1140" s="37">
        <f>INFO!$D$7</f>
        <v>0</v>
      </c>
      <c r="K1140" s="37">
        <f>INFO!$D$8</f>
        <v>0</v>
      </c>
      <c r="L1140" s="37">
        <f>INFO!$D$9</f>
        <v>0</v>
      </c>
      <c r="M1140" s="37">
        <f>INFO!$D$10</f>
        <v>0</v>
      </c>
      <c r="N1140" s="37">
        <f>INFO!$D$11</f>
        <v>0</v>
      </c>
      <c r="O1140" s="37">
        <f>INFO!$D$13</f>
        <v>0</v>
      </c>
      <c r="P1140" s="37">
        <f>INFO!$D$14</f>
        <v>0</v>
      </c>
      <c r="Q1140" s="37">
        <f>INFO!$D$15</f>
        <v>0</v>
      </c>
      <c r="R1140" s="53">
        <f>INFO!$D$17</f>
        <v>0</v>
      </c>
      <c r="S1140" s="37">
        <f>INFO!$D$18</f>
        <v>0</v>
      </c>
      <c r="T1140" s="37">
        <f>INFO!$D$19</f>
        <v>0</v>
      </c>
      <c r="U1140" s="37">
        <f>INFO!$D$22</f>
        <v>0</v>
      </c>
      <c r="V1140" s="37">
        <f>INFO!$D$23</f>
        <v>0</v>
      </c>
      <c r="W1140" s="37">
        <f>INFO!$D$24</f>
        <v>0</v>
      </c>
      <c r="X1140" s="37">
        <f>INFO!$D$25</f>
        <v>0</v>
      </c>
      <c r="Y1140" s="37">
        <f>INFO!$D$26</f>
        <v>0</v>
      </c>
      <c r="Z1140" s="37">
        <f>INFO!$D$27</f>
        <v>0</v>
      </c>
      <c r="AA1140" s="37">
        <f>INFO!$D$28</f>
        <v>0</v>
      </c>
      <c r="AB1140" s="37">
        <f>INFO!$D$29</f>
        <v>0</v>
      </c>
      <c r="AC1140" s="54">
        <f>INFO!$J$10</f>
        <v>3812.0250000000001</v>
      </c>
      <c r="AD1140" s="37">
        <f>INFO!$J$9</f>
        <v>45.75</v>
      </c>
      <c r="AE1140" s="37">
        <f t="shared" si="78"/>
        <v>0</v>
      </c>
    </row>
    <row r="1141" spans="1:31">
      <c r="A1141" s="91" t="s">
        <v>539</v>
      </c>
      <c r="B1141" s="91" t="s">
        <v>331</v>
      </c>
      <c r="C1141" s="96">
        <v>10089</v>
      </c>
      <c r="D1141" s="103"/>
      <c r="E1141" s="91" t="s">
        <v>5</v>
      </c>
      <c r="F1141" s="92">
        <f>VLOOKUP(B1141,MACROS!C:T,5,FALSE)</f>
        <v>1993.5</v>
      </c>
      <c r="G1141" s="103">
        <f>SUMIFS(MACROS!M:M,MACROS!C:C,B1141)</f>
        <v>0</v>
      </c>
      <c r="H1141" s="92">
        <f t="shared" si="77"/>
        <v>0</v>
      </c>
      <c r="I1141" s="93">
        <f>INFO!$D$6</f>
        <v>0</v>
      </c>
      <c r="J1141" s="93">
        <f>INFO!$D$7</f>
        <v>0</v>
      </c>
      <c r="K1141" s="93">
        <f>INFO!$D$8</f>
        <v>0</v>
      </c>
      <c r="L1141" s="93">
        <f>INFO!$D$9</f>
        <v>0</v>
      </c>
      <c r="M1141" s="93">
        <f>INFO!$D$10</f>
        <v>0</v>
      </c>
      <c r="N1141" s="93">
        <f>INFO!$D$11</f>
        <v>0</v>
      </c>
      <c r="O1141" s="93">
        <f>INFO!$D$13</f>
        <v>0</v>
      </c>
      <c r="P1141" s="93">
        <f>INFO!$D$14</f>
        <v>0</v>
      </c>
      <c r="Q1141" s="93">
        <f>INFO!$D$15</f>
        <v>0</v>
      </c>
      <c r="R1141" s="94">
        <f>INFO!$D$17</f>
        <v>0</v>
      </c>
      <c r="S1141" s="93">
        <f>INFO!$D$18</f>
        <v>0</v>
      </c>
      <c r="T1141" s="93">
        <f>INFO!$D$19</f>
        <v>0</v>
      </c>
      <c r="U1141" s="93">
        <f>INFO!$D$22</f>
        <v>0</v>
      </c>
      <c r="V1141" s="93">
        <f>INFO!$D$23</f>
        <v>0</v>
      </c>
      <c r="W1141" s="93">
        <f>INFO!$D$24</f>
        <v>0</v>
      </c>
      <c r="X1141" s="93">
        <f>INFO!$D$25</f>
        <v>0</v>
      </c>
      <c r="Y1141" s="93">
        <f>INFO!$D$26</f>
        <v>0</v>
      </c>
      <c r="Z1141" s="93">
        <f>INFO!$D$27</f>
        <v>0</v>
      </c>
      <c r="AA1141" s="93">
        <f>INFO!$D$28</f>
        <v>0</v>
      </c>
      <c r="AB1141" s="93">
        <f>INFO!$D$29</f>
        <v>0</v>
      </c>
      <c r="AC1141" s="95">
        <f>INFO!$J$10</f>
        <v>3812.0250000000001</v>
      </c>
      <c r="AD1141" s="93">
        <f>INFO!$J$9</f>
        <v>45.75</v>
      </c>
      <c r="AE1141" s="100"/>
    </row>
    <row r="1142" spans="1:31">
      <c r="A1142" t="s">
        <v>540</v>
      </c>
      <c r="B1142" t="s">
        <v>333</v>
      </c>
      <c r="C1142" s="39">
        <v>10089</v>
      </c>
      <c r="D1142" s="104">
        <f>SUMIFS(MACROS!M:M,MACROS!C:C,B1142)+SUMIFS(MACROS!M:M,MACROS!C:C,"CH.VM.MISET")</f>
        <v>0</v>
      </c>
      <c r="E1142" t="s">
        <v>5</v>
      </c>
      <c r="F1142" s="48">
        <f>VLOOKUP(B1142,MACROS!C:T,5,FALSE)</f>
        <v>164.5</v>
      </c>
      <c r="G1142" s="104">
        <f>SUMIFS(MACROS!M:M,MACROS!C:C,B1142)</f>
        <v>0</v>
      </c>
      <c r="H1142" s="48">
        <f t="shared" si="77"/>
        <v>0</v>
      </c>
      <c r="I1142" s="37">
        <f>INFO!$D$6</f>
        <v>0</v>
      </c>
      <c r="J1142" s="37">
        <f>INFO!$D$7</f>
        <v>0</v>
      </c>
      <c r="K1142" s="37">
        <f>INFO!$D$8</f>
        <v>0</v>
      </c>
      <c r="L1142" s="37">
        <f>INFO!$D$9</f>
        <v>0</v>
      </c>
      <c r="M1142" s="37">
        <f>INFO!$D$10</f>
        <v>0</v>
      </c>
      <c r="N1142" s="37">
        <f>INFO!$D$11</f>
        <v>0</v>
      </c>
      <c r="O1142" s="37">
        <f>INFO!$D$13</f>
        <v>0</v>
      </c>
      <c r="P1142" s="37">
        <f>INFO!$D$14</f>
        <v>0</v>
      </c>
      <c r="Q1142" s="37">
        <f>INFO!$D$15</f>
        <v>0</v>
      </c>
      <c r="R1142" s="53">
        <f>INFO!$D$17</f>
        <v>0</v>
      </c>
      <c r="S1142" s="37">
        <f>INFO!$D$18</f>
        <v>0</v>
      </c>
      <c r="T1142" s="37">
        <f>INFO!$D$19</f>
        <v>0</v>
      </c>
      <c r="U1142" s="37">
        <f>INFO!$D$22</f>
        <v>0</v>
      </c>
      <c r="V1142" s="37">
        <f>INFO!$D$23</f>
        <v>0</v>
      </c>
      <c r="W1142" s="37">
        <f>INFO!$D$24</f>
        <v>0</v>
      </c>
      <c r="X1142" s="37">
        <f>INFO!$D$25</f>
        <v>0</v>
      </c>
      <c r="Y1142" s="37">
        <f>INFO!$D$26</f>
        <v>0</v>
      </c>
      <c r="Z1142" s="37">
        <f>INFO!$D$27</f>
        <v>0</v>
      </c>
      <c r="AA1142" s="37">
        <f>INFO!$D$28</f>
        <v>0</v>
      </c>
      <c r="AB1142" s="37">
        <f>INFO!$D$29</f>
        <v>0</v>
      </c>
      <c r="AC1142" s="54">
        <f>INFO!$J$10</f>
        <v>3812.0250000000001</v>
      </c>
      <c r="AD1142" s="37">
        <f>INFO!$J$9</f>
        <v>45.75</v>
      </c>
      <c r="AE1142" s="37">
        <f>IF($G$1141&gt;0,10*$G$1141/D1142,0)</f>
        <v>0</v>
      </c>
    </row>
    <row r="1143" spans="1:31">
      <c r="A1143" t="s">
        <v>541</v>
      </c>
      <c r="B1143" t="s">
        <v>335</v>
      </c>
      <c r="C1143" s="39">
        <v>10089</v>
      </c>
      <c r="D1143" s="104">
        <f>SUMIFS(MACROS!M:M,MACROS!C:C,B1143)+SUMIFS(MACROS!M:M,MACROS!C:C,"CH.VM.MISET")</f>
        <v>0</v>
      </c>
      <c r="E1143" t="s">
        <v>5</v>
      </c>
      <c r="F1143" s="48">
        <f>VLOOKUP(B1143,MACROS!C:T,5,FALSE)</f>
        <v>167.5</v>
      </c>
      <c r="G1143" s="104">
        <f>SUMIFS(MACROS!M:M,MACROS!C:C,B1143)</f>
        <v>0</v>
      </c>
      <c r="H1143" s="48">
        <f t="shared" si="77"/>
        <v>0</v>
      </c>
      <c r="I1143" s="37">
        <f>INFO!$D$6</f>
        <v>0</v>
      </c>
      <c r="J1143" s="37">
        <f>INFO!$D$7</f>
        <v>0</v>
      </c>
      <c r="K1143" s="37">
        <f>INFO!$D$8</f>
        <v>0</v>
      </c>
      <c r="L1143" s="37">
        <f>INFO!$D$9</f>
        <v>0</v>
      </c>
      <c r="M1143" s="37">
        <f>INFO!$D$10</f>
        <v>0</v>
      </c>
      <c r="N1143" s="37">
        <f>INFO!$D$11</f>
        <v>0</v>
      </c>
      <c r="O1143" s="37">
        <f>INFO!$D$13</f>
        <v>0</v>
      </c>
      <c r="P1143" s="37">
        <f>INFO!$D$14</f>
        <v>0</v>
      </c>
      <c r="Q1143" s="37">
        <f>INFO!$D$15</f>
        <v>0</v>
      </c>
      <c r="R1143" s="53">
        <f>INFO!$D$17</f>
        <v>0</v>
      </c>
      <c r="S1143" s="37">
        <f>INFO!$D$18</f>
        <v>0</v>
      </c>
      <c r="T1143" s="37">
        <f>INFO!$D$19</f>
        <v>0</v>
      </c>
      <c r="U1143" s="37">
        <f>INFO!$D$22</f>
        <v>0</v>
      </c>
      <c r="V1143" s="37">
        <f>INFO!$D$23</f>
        <v>0</v>
      </c>
      <c r="W1143" s="37">
        <f>INFO!$D$24</f>
        <v>0</v>
      </c>
      <c r="X1143" s="37">
        <f>INFO!$D$25</f>
        <v>0</v>
      </c>
      <c r="Y1143" s="37">
        <f>INFO!$D$26</f>
        <v>0</v>
      </c>
      <c r="Z1143" s="37">
        <f>INFO!$D$27</f>
        <v>0</v>
      </c>
      <c r="AA1143" s="37">
        <f>INFO!$D$28</f>
        <v>0</v>
      </c>
      <c r="AB1143" s="37">
        <f>INFO!$D$29</f>
        <v>0</v>
      </c>
      <c r="AC1143" s="54">
        <f>INFO!$J$10</f>
        <v>3812.0250000000001</v>
      </c>
      <c r="AD1143" s="37">
        <f>INFO!$J$9</f>
        <v>45.75</v>
      </c>
      <c r="AE1143" s="37">
        <f t="shared" ref="AE1143:AE1155" si="79">IF($G$1141&gt;0,10*$G$1141/D1143,0)</f>
        <v>0</v>
      </c>
    </row>
    <row r="1144" spans="1:31">
      <c r="A1144" t="s">
        <v>542</v>
      </c>
      <c r="B1144" t="s">
        <v>337</v>
      </c>
      <c r="C1144" s="39">
        <v>10089</v>
      </c>
      <c r="D1144" s="104">
        <f>SUMIFS(MACROS!M:M,MACROS!C:C,B1144)+SUMIFS(MACROS!M:M,MACROS!C:C,"CH.VM.MISET")</f>
        <v>0</v>
      </c>
      <c r="E1144" t="s">
        <v>5</v>
      </c>
      <c r="F1144" s="48">
        <f>VLOOKUP(B1144,MACROS!C:T,5,FALSE)</f>
        <v>139.5</v>
      </c>
      <c r="G1144" s="104">
        <f>SUMIFS(MACROS!M:M,MACROS!C:C,B1144)</f>
        <v>0</v>
      </c>
      <c r="H1144" s="48">
        <f t="shared" si="77"/>
        <v>0</v>
      </c>
      <c r="I1144" s="37">
        <f>INFO!$D$6</f>
        <v>0</v>
      </c>
      <c r="J1144" s="37">
        <f>INFO!$D$7</f>
        <v>0</v>
      </c>
      <c r="K1144" s="37">
        <f>INFO!$D$8</f>
        <v>0</v>
      </c>
      <c r="L1144" s="37">
        <f>INFO!$D$9</f>
        <v>0</v>
      </c>
      <c r="M1144" s="37">
        <f>INFO!$D$10</f>
        <v>0</v>
      </c>
      <c r="N1144" s="37">
        <f>INFO!$D$11</f>
        <v>0</v>
      </c>
      <c r="O1144" s="37">
        <f>INFO!$D$13</f>
        <v>0</v>
      </c>
      <c r="P1144" s="37">
        <f>INFO!$D$14</f>
        <v>0</v>
      </c>
      <c r="Q1144" s="37">
        <f>INFO!$D$15</f>
        <v>0</v>
      </c>
      <c r="R1144" s="53">
        <f>INFO!$D$17</f>
        <v>0</v>
      </c>
      <c r="S1144" s="37">
        <f>INFO!$D$18</f>
        <v>0</v>
      </c>
      <c r="T1144" s="37">
        <f>INFO!$D$19</f>
        <v>0</v>
      </c>
      <c r="U1144" s="37">
        <f>INFO!$D$22</f>
        <v>0</v>
      </c>
      <c r="V1144" s="37">
        <f>INFO!$D$23</f>
        <v>0</v>
      </c>
      <c r="W1144" s="37">
        <f>INFO!$D$24</f>
        <v>0</v>
      </c>
      <c r="X1144" s="37">
        <f>INFO!$D$25</f>
        <v>0</v>
      </c>
      <c r="Y1144" s="37">
        <f>INFO!$D$26</f>
        <v>0</v>
      </c>
      <c r="Z1144" s="37">
        <f>INFO!$D$27</f>
        <v>0</v>
      </c>
      <c r="AA1144" s="37">
        <f>INFO!$D$28</f>
        <v>0</v>
      </c>
      <c r="AB1144" s="37">
        <f>INFO!$D$29</f>
        <v>0</v>
      </c>
      <c r="AC1144" s="54">
        <f>INFO!$J$10</f>
        <v>3812.0250000000001</v>
      </c>
      <c r="AD1144" s="37">
        <f>INFO!$J$9</f>
        <v>45.75</v>
      </c>
      <c r="AE1144" s="37">
        <f t="shared" si="79"/>
        <v>0</v>
      </c>
    </row>
    <row r="1145" spans="1:31">
      <c r="A1145" t="s">
        <v>543</v>
      </c>
      <c r="B1145" t="s">
        <v>339</v>
      </c>
      <c r="C1145" s="39">
        <v>10089</v>
      </c>
      <c r="D1145" s="104">
        <f>SUMIFS(MACROS!M:M,MACROS!C:C,B1145)+SUMIFS(MACROS!M:M,MACROS!C:C,"CH.VM.MISET")</f>
        <v>0</v>
      </c>
      <c r="E1145" t="s">
        <v>5</v>
      </c>
      <c r="F1145" s="48">
        <f>VLOOKUP(B1145,MACROS!C:T,5,FALSE)</f>
        <v>134</v>
      </c>
      <c r="G1145" s="104">
        <f>SUMIFS(MACROS!M:M,MACROS!C:C,B1145)</f>
        <v>0</v>
      </c>
      <c r="H1145" s="48">
        <f t="shared" si="77"/>
        <v>0</v>
      </c>
      <c r="I1145" s="37">
        <f>INFO!$D$6</f>
        <v>0</v>
      </c>
      <c r="J1145" s="37">
        <f>INFO!$D$7</f>
        <v>0</v>
      </c>
      <c r="K1145" s="37">
        <f>INFO!$D$8</f>
        <v>0</v>
      </c>
      <c r="L1145" s="37">
        <f>INFO!$D$9</f>
        <v>0</v>
      </c>
      <c r="M1145" s="37">
        <f>INFO!$D$10</f>
        <v>0</v>
      </c>
      <c r="N1145" s="37">
        <f>INFO!$D$11</f>
        <v>0</v>
      </c>
      <c r="O1145" s="37">
        <f>INFO!$D$13</f>
        <v>0</v>
      </c>
      <c r="P1145" s="37">
        <f>INFO!$D$14</f>
        <v>0</v>
      </c>
      <c r="Q1145" s="37">
        <f>INFO!$D$15</f>
        <v>0</v>
      </c>
      <c r="R1145" s="53">
        <f>INFO!$D$17</f>
        <v>0</v>
      </c>
      <c r="S1145" s="37">
        <f>INFO!$D$18</f>
        <v>0</v>
      </c>
      <c r="T1145" s="37">
        <f>INFO!$D$19</f>
        <v>0</v>
      </c>
      <c r="U1145" s="37">
        <f>INFO!$D$22</f>
        <v>0</v>
      </c>
      <c r="V1145" s="37">
        <f>INFO!$D$23</f>
        <v>0</v>
      </c>
      <c r="W1145" s="37">
        <f>INFO!$D$24</f>
        <v>0</v>
      </c>
      <c r="X1145" s="37">
        <f>INFO!$D$25</f>
        <v>0</v>
      </c>
      <c r="Y1145" s="37">
        <f>INFO!$D$26</f>
        <v>0</v>
      </c>
      <c r="Z1145" s="37">
        <f>INFO!$D$27</f>
        <v>0</v>
      </c>
      <c r="AA1145" s="37">
        <f>INFO!$D$28</f>
        <v>0</v>
      </c>
      <c r="AB1145" s="37">
        <f>INFO!$D$29</f>
        <v>0</v>
      </c>
      <c r="AC1145" s="54">
        <f>INFO!$J$10</f>
        <v>3812.0250000000001</v>
      </c>
      <c r="AD1145" s="37">
        <f>INFO!$J$9</f>
        <v>45.75</v>
      </c>
      <c r="AE1145" s="37">
        <f t="shared" si="79"/>
        <v>0</v>
      </c>
    </row>
    <row r="1146" spans="1:31">
      <c r="A1146" t="s">
        <v>544</v>
      </c>
      <c r="B1146" t="s">
        <v>341</v>
      </c>
      <c r="C1146" s="39">
        <v>10089</v>
      </c>
      <c r="D1146" s="104">
        <f>SUMIFS(MACROS!M:M,MACROS!C:C,B1146)+SUMIFS(MACROS!M:M,MACROS!C:C,"CH.VM.MISET")</f>
        <v>0</v>
      </c>
      <c r="E1146" t="s">
        <v>5</v>
      </c>
      <c r="F1146" s="48">
        <f>VLOOKUP(B1146,MACROS!C:T,5,FALSE)</f>
        <v>179</v>
      </c>
      <c r="G1146" s="104">
        <f>SUMIFS(MACROS!M:M,MACROS!C:C,B1146)</f>
        <v>0</v>
      </c>
      <c r="H1146" s="48">
        <f t="shared" si="77"/>
        <v>0</v>
      </c>
      <c r="I1146" s="37">
        <f>INFO!$D$6</f>
        <v>0</v>
      </c>
      <c r="J1146" s="37">
        <f>INFO!$D$7</f>
        <v>0</v>
      </c>
      <c r="K1146" s="37">
        <f>INFO!$D$8</f>
        <v>0</v>
      </c>
      <c r="L1146" s="37">
        <f>INFO!$D$9</f>
        <v>0</v>
      </c>
      <c r="M1146" s="37">
        <f>INFO!$D$10</f>
        <v>0</v>
      </c>
      <c r="N1146" s="37">
        <f>INFO!$D$11</f>
        <v>0</v>
      </c>
      <c r="O1146" s="37">
        <f>INFO!$D$13</f>
        <v>0</v>
      </c>
      <c r="P1146" s="37">
        <f>INFO!$D$14</f>
        <v>0</v>
      </c>
      <c r="Q1146" s="37">
        <f>INFO!$D$15</f>
        <v>0</v>
      </c>
      <c r="R1146" s="53">
        <f>INFO!$D$17</f>
        <v>0</v>
      </c>
      <c r="S1146" s="37">
        <f>INFO!$D$18</f>
        <v>0</v>
      </c>
      <c r="T1146" s="37">
        <f>INFO!$D$19</f>
        <v>0</v>
      </c>
      <c r="U1146" s="37">
        <f>INFO!$D$22</f>
        <v>0</v>
      </c>
      <c r="V1146" s="37">
        <f>INFO!$D$23</f>
        <v>0</v>
      </c>
      <c r="W1146" s="37">
        <f>INFO!$D$24</f>
        <v>0</v>
      </c>
      <c r="X1146" s="37">
        <f>INFO!$D$25</f>
        <v>0</v>
      </c>
      <c r="Y1146" s="37">
        <f>INFO!$D$26</f>
        <v>0</v>
      </c>
      <c r="Z1146" s="37">
        <f>INFO!$D$27</f>
        <v>0</v>
      </c>
      <c r="AA1146" s="37">
        <f>INFO!$D$28</f>
        <v>0</v>
      </c>
      <c r="AB1146" s="37">
        <f>INFO!$D$29</f>
        <v>0</v>
      </c>
      <c r="AC1146" s="54">
        <f>INFO!$J$10</f>
        <v>3812.0250000000001</v>
      </c>
      <c r="AD1146" s="37">
        <f>INFO!$J$9</f>
        <v>45.75</v>
      </c>
      <c r="AE1146" s="37">
        <f t="shared" si="79"/>
        <v>0</v>
      </c>
    </row>
    <row r="1147" spans="1:31">
      <c r="A1147" t="s">
        <v>545</v>
      </c>
      <c r="B1147" t="s">
        <v>343</v>
      </c>
      <c r="C1147" s="39">
        <v>10089</v>
      </c>
      <c r="D1147" s="104">
        <f>SUMIFS(MACROS!M:M,MACROS!C:C,B1147)+SUMIFS(MACROS!M:M,MACROS!C:C,"CH.VM.MISET")</f>
        <v>0</v>
      </c>
      <c r="E1147" t="s">
        <v>5</v>
      </c>
      <c r="F1147" s="48">
        <f>VLOOKUP(B1147,MACROS!C:T,5,FALSE)</f>
        <v>177.5</v>
      </c>
      <c r="G1147" s="104">
        <f>SUMIFS(MACROS!M:M,MACROS!C:C,B1147)</f>
        <v>0</v>
      </c>
      <c r="H1147" s="48">
        <f t="shared" si="77"/>
        <v>0</v>
      </c>
      <c r="I1147" s="37">
        <f>INFO!$D$6</f>
        <v>0</v>
      </c>
      <c r="J1147" s="37">
        <f>INFO!$D$7</f>
        <v>0</v>
      </c>
      <c r="K1147" s="37">
        <f>INFO!$D$8</f>
        <v>0</v>
      </c>
      <c r="L1147" s="37">
        <f>INFO!$D$9</f>
        <v>0</v>
      </c>
      <c r="M1147" s="37">
        <f>INFO!$D$10</f>
        <v>0</v>
      </c>
      <c r="N1147" s="37">
        <f>INFO!$D$11</f>
        <v>0</v>
      </c>
      <c r="O1147" s="37">
        <f>INFO!$D$13</f>
        <v>0</v>
      </c>
      <c r="P1147" s="37">
        <f>INFO!$D$14</f>
        <v>0</v>
      </c>
      <c r="Q1147" s="37">
        <f>INFO!$D$15</f>
        <v>0</v>
      </c>
      <c r="R1147" s="53">
        <f>INFO!$D$17</f>
        <v>0</v>
      </c>
      <c r="S1147" s="37">
        <f>INFO!$D$18</f>
        <v>0</v>
      </c>
      <c r="T1147" s="37">
        <f>INFO!$D$19</f>
        <v>0</v>
      </c>
      <c r="U1147" s="37">
        <f>INFO!$D$22</f>
        <v>0</v>
      </c>
      <c r="V1147" s="37">
        <f>INFO!$D$23</f>
        <v>0</v>
      </c>
      <c r="W1147" s="37">
        <f>INFO!$D$24</f>
        <v>0</v>
      </c>
      <c r="X1147" s="37">
        <f>INFO!$D$25</f>
        <v>0</v>
      </c>
      <c r="Y1147" s="37">
        <f>INFO!$D$26</f>
        <v>0</v>
      </c>
      <c r="Z1147" s="37">
        <f>INFO!$D$27</f>
        <v>0</v>
      </c>
      <c r="AA1147" s="37">
        <f>INFO!$D$28</f>
        <v>0</v>
      </c>
      <c r="AB1147" s="37">
        <f>INFO!$D$29</f>
        <v>0</v>
      </c>
      <c r="AC1147" s="54">
        <f>INFO!$J$10</f>
        <v>3812.0250000000001</v>
      </c>
      <c r="AD1147" s="37">
        <f>INFO!$J$9</f>
        <v>45.75</v>
      </c>
      <c r="AE1147" s="37">
        <f t="shared" si="79"/>
        <v>0</v>
      </c>
    </row>
    <row r="1148" spans="1:31">
      <c r="A1148" t="s">
        <v>546</v>
      </c>
      <c r="B1148" t="s">
        <v>345</v>
      </c>
      <c r="C1148" s="39">
        <v>10089</v>
      </c>
      <c r="D1148" s="104">
        <f>SUMIFS(MACROS!M:M,MACROS!C:C,B1148)+SUMIFS(MACROS!M:M,MACROS!C:C,"CH.VM.MISET")</f>
        <v>0</v>
      </c>
      <c r="E1148" t="s">
        <v>5</v>
      </c>
      <c r="F1148" s="48">
        <f>VLOOKUP(B1148,MACROS!C:T,5,FALSE)</f>
        <v>166.5</v>
      </c>
      <c r="G1148" s="104">
        <f>SUMIFS(MACROS!M:M,MACROS!C:C,B1148)</f>
        <v>0</v>
      </c>
      <c r="H1148" s="48">
        <f t="shared" si="77"/>
        <v>0</v>
      </c>
      <c r="I1148" s="37">
        <f>INFO!$D$6</f>
        <v>0</v>
      </c>
      <c r="J1148" s="37">
        <f>INFO!$D$7</f>
        <v>0</v>
      </c>
      <c r="K1148" s="37">
        <f>INFO!$D$8</f>
        <v>0</v>
      </c>
      <c r="L1148" s="37">
        <f>INFO!$D$9</f>
        <v>0</v>
      </c>
      <c r="M1148" s="37">
        <f>INFO!$D$10</f>
        <v>0</v>
      </c>
      <c r="N1148" s="37">
        <f>INFO!$D$11</f>
        <v>0</v>
      </c>
      <c r="O1148" s="37">
        <f>INFO!$D$13</f>
        <v>0</v>
      </c>
      <c r="P1148" s="37">
        <f>INFO!$D$14</f>
        <v>0</v>
      </c>
      <c r="Q1148" s="37">
        <f>INFO!$D$15</f>
        <v>0</v>
      </c>
      <c r="R1148" s="53">
        <f>INFO!$D$17</f>
        <v>0</v>
      </c>
      <c r="S1148" s="37">
        <f>INFO!$D$18</f>
        <v>0</v>
      </c>
      <c r="T1148" s="37">
        <f>INFO!$D$19</f>
        <v>0</v>
      </c>
      <c r="U1148" s="37">
        <f>INFO!$D$22</f>
        <v>0</v>
      </c>
      <c r="V1148" s="37">
        <f>INFO!$D$23</f>
        <v>0</v>
      </c>
      <c r="W1148" s="37">
        <f>INFO!$D$24</f>
        <v>0</v>
      </c>
      <c r="X1148" s="37">
        <f>INFO!$D$25</f>
        <v>0</v>
      </c>
      <c r="Y1148" s="37">
        <f>INFO!$D$26</f>
        <v>0</v>
      </c>
      <c r="Z1148" s="37">
        <f>INFO!$D$27</f>
        <v>0</v>
      </c>
      <c r="AA1148" s="37">
        <f>INFO!$D$28</f>
        <v>0</v>
      </c>
      <c r="AB1148" s="37">
        <f>INFO!$D$29</f>
        <v>0</v>
      </c>
      <c r="AC1148" s="54">
        <f>INFO!$J$10</f>
        <v>3812.0250000000001</v>
      </c>
      <c r="AD1148" s="37">
        <f>INFO!$J$9</f>
        <v>45.75</v>
      </c>
      <c r="AE1148" s="37">
        <f t="shared" si="79"/>
        <v>0</v>
      </c>
    </row>
    <row r="1149" spans="1:31">
      <c r="A1149" t="s">
        <v>547</v>
      </c>
      <c r="B1149" t="s">
        <v>347</v>
      </c>
      <c r="C1149" s="39">
        <v>10089</v>
      </c>
      <c r="D1149" s="104">
        <f>SUMIFS(MACROS!M:M,MACROS!C:C,B1149)+SUMIFS(MACROS!M:M,MACROS!C:C,"CH.VM.MISET")</f>
        <v>0</v>
      </c>
      <c r="E1149" t="s">
        <v>5</v>
      </c>
      <c r="F1149" s="48">
        <f>VLOOKUP(B1149,MACROS!C:T,5,FALSE)</f>
        <v>156.5</v>
      </c>
      <c r="G1149" s="104">
        <f>SUMIFS(MACROS!M:M,MACROS!C:C,B1149)</f>
        <v>0</v>
      </c>
      <c r="H1149" s="48">
        <f t="shared" si="77"/>
        <v>0</v>
      </c>
      <c r="I1149" s="37">
        <f>INFO!$D$6</f>
        <v>0</v>
      </c>
      <c r="J1149" s="37">
        <f>INFO!$D$7</f>
        <v>0</v>
      </c>
      <c r="K1149" s="37">
        <f>INFO!$D$8</f>
        <v>0</v>
      </c>
      <c r="L1149" s="37">
        <f>INFO!$D$9</f>
        <v>0</v>
      </c>
      <c r="M1149" s="37">
        <f>INFO!$D$10</f>
        <v>0</v>
      </c>
      <c r="N1149" s="37">
        <f>INFO!$D$11</f>
        <v>0</v>
      </c>
      <c r="O1149" s="37">
        <f>INFO!$D$13</f>
        <v>0</v>
      </c>
      <c r="P1149" s="37">
        <f>INFO!$D$14</f>
        <v>0</v>
      </c>
      <c r="Q1149" s="37">
        <f>INFO!$D$15</f>
        <v>0</v>
      </c>
      <c r="R1149" s="53">
        <f>INFO!$D$17</f>
        <v>0</v>
      </c>
      <c r="S1149" s="37">
        <f>INFO!$D$18</f>
        <v>0</v>
      </c>
      <c r="T1149" s="37">
        <f>INFO!$D$19</f>
        <v>0</v>
      </c>
      <c r="U1149" s="37">
        <f>INFO!$D$22</f>
        <v>0</v>
      </c>
      <c r="V1149" s="37">
        <f>INFO!$D$23</f>
        <v>0</v>
      </c>
      <c r="W1149" s="37">
        <f>INFO!$D$24</f>
        <v>0</v>
      </c>
      <c r="X1149" s="37">
        <f>INFO!$D$25</f>
        <v>0</v>
      </c>
      <c r="Y1149" s="37">
        <f>INFO!$D$26</f>
        <v>0</v>
      </c>
      <c r="Z1149" s="37">
        <f>INFO!$D$27</f>
        <v>0</v>
      </c>
      <c r="AA1149" s="37">
        <f>INFO!$D$28</f>
        <v>0</v>
      </c>
      <c r="AB1149" s="37">
        <f>INFO!$D$29</f>
        <v>0</v>
      </c>
      <c r="AC1149" s="54">
        <f>INFO!$J$10</f>
        <v>3812.0250000000001</v>
      </c>
      <c r="AD1149" s="37">
        <f>INFO!$J$9</f>
        <v>45.75</v>
      </c>
      <c r="AE1149" s="37">
        <f t="shared" si="79"/>
        <v>0</v>
      </c>
    </row>
    <row r="1150" spans="1:31">
      <c r="A1150" t="s">
        <v>548</v>
      </c>
      <c r="B1150" t="s">
        <v>349</v>
      </c>
      <c r="C1150" s="39">
        <v>10089</v>
      </c>
      <c r="D1150" s="104">
        <f>SUMIFS(MACROS!M:M,MACROS!C:C,B1150)+SUMIFS(MACROS!M:M,MACROS!C:C,"CH.VM.MISET")</f>
        <v>0</v>
      </c>
      <c r="E1150" t="s">
        <v>5</v>
      </c>
      <c r="F1150" s="48">
        <f>VLOOKUP(B1150,MACROS!C:T,5,FALSE)</f>
        <v>161</v>
      </c>
      <c r="G1150" s="104">
        <f>SUMIFS(MACROS!M:M,MACROS!C:C,B1150)</f>
        <v>0</v>
      </c>
      <c r="H1150" s="48">
        <f t="shared" si="77"/>
        <v>0</v>
      </c>
      <c r="I1150" s="37">
        <f>INFO!$D$6</f>
        <v>0</v>
      </c>
      <c r="J1150" s="37">
        <f>INFO!$D$7</f>
        <v>0</v>
      </c>
      <c r="K1150" s="37">
        <f>INFO!$D$8</f>
        <v>0</v>
      </c>
      <c r="L1150" s="37">
        <f>INFO!$D$9</f>
        <v>0</v>
      </c>
      <c r="M1150" s="37">
        <f>INFO!$D$10</f>
        <v>0</v>
      </c>
      <c r="N1150" s="37">
        <f>INFO!$D$11</f>
        <v>0</v>
      </c>
      <c r="O1150" s="37">
        <f>INFO!$D$13</f>
        <v>0</v>
      </c>
      <c r="P1150" s="37">
        <f>INFO!$D$14</f>
        <v>0</v>
      </c>
      <c r="Q1150" s="37">
        <f>INFO!$D$15</f>
        <v>0</v>
      </c>
      <c r="R1150" s="53">
        <f>INFO!$D$17</f>
        <v>0</v>
      </c>
      <c r="S1150" s="37">
        <f>INFO!$D$18</f>
        <v>0</v>
      </c>
      <c r="T1150" s="37">
        <f>INFO!$D$19</f>
        <v>0</v>
      </c>
      <c r="U1150" s="37">
        <f>INFO!$D$22</f>
        <v>0</v>
      </c>
      <c r="V1150" s="37">
        <f>INFO!$D$23</f>
        <v>0</v>
      </c>
      <c r="W1150" s="37">
        <f>INFO!$D$24</f>
        <v>0</v>
      </c>
      <c r="X1150" s="37">
        <f>INFO!$D$25</f>
        <v>0</v>
      </c>
      <c r="Y1150" s="37">
        <f>INFO!$D$26</f>
        <v>0</v>
      </c>
      <c r="Z1150" s="37">
        <f>INFO!$D$27</f>
        <v>0</v>
      </c>
      <c r="AA1150" s="37">
        <f>INFO!$D$28</f>
        <v>0</v>
      </c>
      <c r="AB1150" s="37">
        <f>INFO!$D$29</f>
        <v>0</v>
      </c>
      <c r="AC1150" s="54">
        <f>INFO!$J$10</f>
        <v>3812.0250000000001</v>
      </c>
      <c r="AD1150" s="37">
        <f>INFO!$J$9</f>
        <v>45.75</v>
      </c>
      <c r="AE1150" s="37">
        <f t="shared" si="79"/>
        <v>0</v>
      </c>
    </row>
    <row r="1151" spans="1:31">
      <c r="A1151" t="s">
        <v>549</v>
      </c>
      <c r="B1151" t="s">
        <v>351</v>
      </c>
      <c r="C1151" s="39">
        <v>10089</v>
      </c>
      <c r="D1151" s="104">
        <f>SUMIFS(MACROS!M:M,MACROS!C:C,B1151)+SUMIFS(MACROS!M:M,MACROS!C:C,"CH.VM.MISET")</f>
        <v>0</v>
      </c>
      <c r="E1151" t="s">
        <v>5</v>
      </c>
      <c r="F1151" s="48">
        <f>VLOOKUP(B1151,MACROS!C:T,5,FALSE)</f>
        <v>164.5</v>
      </c>
      <c r="G1151" s="104">
        <f>SUMIFS(MACROS!M:M,MACROS!C:C,B1151)</f>
        <v>0</v>
      </c>
      <c r="H1151" s="48">
        <f t="shared" si="77"/>
        <v>0</v>
      </c>
      <c r="I1151" s="37">
        <f>INFO!$D$6</f>
        <v>0</v>
      </c>
      <c r="J1151" s="37">
        <f>INFO!$D$7</f>
        <v>0</v>
      </c>
      <c r="K1151" s="37">
        <f>INFO!$D$8</f>
        <v>0</v>
      </c>
      <c r="L1151" s="37">
        <f>INFO!$D$9</f>
        <v>0</v>
      </c>
      <c r="M1151" s="37">
        <f>INFO!$D$10</f>
        <v>0</v>
      </c>
      <c r="N1151" s="37">
        <f>INFO!$D$11</f>
        <v>0</v>
      </c>
      <c r="O1151" s="37">
        <f>INFO!$D$13</f>
        <v>0</v>
      </c>
      <c r="P1151" s="37">
        <f>INFO!$D$14</f>
        <v>0</v>
      </c>
      <c r="Q1151" s="37">
        <f>INFO!$D$15</f>
        <v>0</v>
      </c>
      <c r="R1151" s="53">
        <f>INFO!$D$17</f>
        <v>0</v>
      </c>
      <c r="S1151" s="37">
        <f>INFO!$D$18</f>
        <v>0</v>
      </c>
      <c r="T1151" s="37">
        <f>INFO!$D$19</f>
        <v>0</v>
      </c>
      <c r="U1151" s="37">
        <f>INFO!$D$22</f>
        <v>0</v>
      </c>
      <c r="V1151" s="37">
        <f>INFO!$D$23</f>
        <v>0</v>
      </c>
      <c r="W1151" s="37">
        <f>INFO!$D$24</f>
        <v>0</v>
      </c>
      <c r="X1151" s="37">
        <f>INFO!$D$25</f>
        <v>0</v>
      </c>
      <c r="Y1151" s="37">
        <f>INFO!$D$26</f>
        <v>0</v>
      </c>
      <c r="Z1151" s="37">
        <f>INFO!$D$27</f>
        <v>0</v>
      </c>
      <c r="AA1151" s="37">
        <f>INFO!$D$28</f>
        <v>0</v>
      </c>
      <c r="AB1151" s="37">
        <f>INFO!$D$29</f>
        <v>0</v>
      </c>
      <c r="AC1151" s="54">
        <f>INFO!$J$10</f>
        <v>3812.0250000000001</v>
      </c>
      <c r="AD1151" s="37">
        <f>INFO!$J$9</f>
        <v>45.75</v>
      </c>
      <c r="AE1151" s="37">
        <f t="shared" si="79"/>
        <v>0</v>
      </c>
    </row>
    <row r="1152" spans="1:31">
      <c r="A1152" t="s">
        <v>550</v>
      </c>
      <c r="B1152" t="s">
        <v>353</v>
      </c>
      <c r="C1152" s="39">
        <v>10089</v>
      </c>
      <c r="D1152" s="104">
        <f>SUMIFS(MACROS!M:M,MACROS!C:C,B1152)+SUMIFS(MACROS!M:M,MACROS!C:C,"CH.VM.MISET")</f>
        <v>0</v>
      </c>
      <c r="E1152" t="s">
        <v>5</v>
      </c>
      <c r="F1152" s="48">
        <f>VLOOKUP(B1152,MACROS!C:T,5,FALSE)</f>
        <v>168</v>
      </c>
      <c r="G1152" s="104">
        <f>SUMIFS(MACROS!M:M,MACROS!C:C,B1152)</f>
        <v>0</v>
      </c>
      <c r="H1152" s="48">
        <f t="shared" si="77"/>
        <v>0</v>
      </c>
      <c r="I1152" s="37">
        <f>INFO!$D$6</f>
        <v>0</v>
      </c>
      <c r="J1152" s="37">
        <f>INFO!$D$7</f>
        <v>0</v>
      </c>
      <c r="K1152" s="37">
        <f>INFO!$D$8</f>
        <v>0</v>
      </c>
      <c r="L1152" s="37">
        <f>INFO!$D$9</f>
        <v>0</v>
      </c>
      <c r="M1152" s="37">
        <f>INFO!$D$10</f>
        <v>0</v>
      </c>
      <c r="N1152" s="37">
        <f>INFO!$D$11</f>
        <v>0</v>
      </c>
      <c r="O1152" s="37">
        <f>INFO!$D$13</f>
        <v>0</v>
      </c>
      <c r="P1152" s="37">
        <f>INFO!$D$14</f>
        <v>0</v>
      </c>
      <c r="Q1152" s="37">
        <f>INFO!$D$15</f>
        <v>0</v>
      </c>
      <c r="R1152" s="53">
        <f>INFO!$D$17</f>
        <v>0</v>
      </c>
      <c r="S1152" s="37">
        <f>INFO!$D$18</f>
        <v>0</v>
      </c>
      <c r="T1152" s="37">
        <f>INFO!$D$19</f>
        <v>0</v>
      </c>
      <c r="U1152" s="37">
        <f>INFO!$D$22</f>
        <v>0</v>
      </c>
      <c r="V1152" s="37">
        <f>INFO!$D$23</f>
        <v>0</v>
      </c>
      <c r="W1152" s="37">
        <f>INFO!$D$24</f>
        <v>0</v>
      </c>
      <c r="X1152" s="37">
        <f>INFO!$D$25</f>
        <v>0</v>
      </c>
      <c r="Y1152" s="37">
        <f>INFO!$D$26</f>
        <v>0</v>
      </c>
      <c r="Z1152" s="37">
        <f>INFO!$D$27</f>
        <v>0</v>
      </c>
      <c r="AA1152" s="37">
        <f>INFO!$D$28</f>
        <v>0</v>
      </c>
      <c r="AB1152" s="37">
        <f>INFO!$D$29</f>
        <v>0</v>
      </c>
      <c r="AC1152" s="54">
        <f>INFO!$J$10</f>
        <v>3812.0250000000001</v>
      </c>
      <c r="AD1152" s="37">
        <f>INFO!$J$9</f>
        <v>45.75</v>
      </c>
      <c r="AE1152" s="37">
        <f t="shared" si="79"/>
        <v>0</v>
      </c>
    </row>
    <row r="1153" spans="1:31">
      <c r="A1153" t="s">
        <v>551</v>
      </c>
      <c r="B1153" t="s">
        <v>355</v>
      </c>
      <c r="C1153" s="39">
        <v>10089</v>
      </c>
      <c r="D1153" s="104">
        <f>SUMIFS(MACROS!M:M,MACROS!C:C,B1153)+SUMIFS(MACROS!M:M,MACROS!C:C,"CH.VM.MISET")</f>
        <v>0</v>
      </c>
      <c r="E1153" t="s">
        <v>5</v>
      </c>
      <c r="F1153" s="48">
        <f>VLOOKUP(B1153,MACROS!C:T,5,FALSE)</f>
        <v>136</v>
      </c>
      <c r="G1153" s="104">
        <f>SUMIFS(MACROS!M:M,MACROS!C:C,B1153)</f>
        <v>0</v>
      </c>
      <c r="H1153" s="48">
        <f t="shared" si="77"/>
        <v>0</v>
      </c>
      <c r="I1153" s="37">
        <f>INFO!$D$6</f>
        <v>0</v>
      </c>
      <c r="J1153" s="37">
        <f>INFO!$D$7</f>
        <v>0</v>
      </c>
      <c r="K1153" s="37">
        <f>INFO!$D$8</f>
        <v>0</v>
      </c>
      <c r="L1153" s="37">
        <f>INFO!$D$9</f>
        <v>0</v>
      </c>
      <c r="M1153" s="37">
        <f>INFO!$D$10</f>
        <v>0</v>
      </c>
      <c r="N1153" s="37">
        <f>INFO!$D$11</f>
        <v>0</v>
      </c>
      <c r="O1153" s="37">
        <f>INFO!$D$13</f>
        <v>0</v>
      </c>
      <c r="P1153" s="37">
        <f>INFO!$D$14</f>
        <v>0</v>
      </c>
      <c r="Q1153" s="37">
        <f>INFO!$D$15</f>
        <v>0</v>
      </c>
      <c r="R1153" s="53">
        <f>INFO!$D$17</f>
        <v>0</v>
      </c>
      <c r="S1153" s="37">
        <f>INFO!$D$18</f>
        <v>0</v>
      </c>
      <c r="T1153" s="37">
        <f>INFO!$D$19</f>
        <v>0</v>
      </c>
      <c r="U1153" s="37">
        <f>INFO!$D$22</f>
        <v>0</v>
      </c>
      <c r="V1153" s="37">
        <f>INFO!$D$23</f>
        <v>0</v>
      </c>
      <c r="W1153" s="37">
        <f>INFO!$D$24</f>
        <v>0</v>
      </c>
      <c r="X1153" s="37">
        <f>INFO!$D$25</f>
        <v>0</v>
      </c>
      <c r="Y1153" s="37">
        <f>INFO!$D$26</f>
        <v>0</v>
      </c>
      <c r="Z1153" s="37">
        <f>INFO!$D$27</f>
        <v>0</v>
      </c>
      <c r="AA1153" s="37">
        <f>INFO!$D$28</f>
        <v>0</v>
      </c>
      <c r="AB1153" s="37">
        <f>INFO!$D$29</f>
        <v>0</v>
      </c>
      <c r="AC1153" s="54">
        <f>INFO!$J$10</f>
        <v>3812.0250000000001</v>
      </c>
      <c r="AD1153" s="37">
        <f>INFO!$J$9</f>
        <v>45.75</v>
      </c>
      <c r="AE1153" s="37">
        <f t="shared" si="79"/>
        <v>0</v>
      </c>
    </row>
    <row r="1154" spans="1:31">
      <c r="A1154" t="s">
        <v>552</v>
      </c>
      <c r="B1154" t="s">
        <v>357</v>
      </c>
      <c r="C1154" s="39">
        <v>10089</v>
      </c>
      <c r="D1154" s="104">
        <f>SUMIFS(MACROS!M:M,MACROS!C:C,B1154)+SUMIFS(MACROS!M:M,MACROS!C:C,"CH.VM.MISET")</f>
        <v>0</v>
      </c>
      <c r="E1154" t="s">
        <v>5</v>
      </c>
      <c r="F1154" s="48">
        <f>VLOOKUP(B1154,MACROS!C:T,5,FALSE)</f>
        <v>162.5</v>
      </c>
      <c r="G1154" s="104">
        <f>SUMIFS(MACROS!M:M,MACROS!C:C,B1154)</f>
        <v>0</v>
      </c>
      <c r="H1154" s="48">
        <f t="shared" si="77"/>
        <v>0</v>
      </c>
      <c r="I1154" s="37">
        <f>INFO!$D$6</f>
        <v>0</v>
      </c>
      <c r="J1154" s="37">
        <f>INFO!$D$7</f>
        <v>0</v>
      </c>
      <c r="K1154" s="37">
        <f>INFO!$D$8</f>
        <v>0</v>
      </c>
      <c r="L1154" s="37">
        <f>INFO!$D$9</f>
        <v>0</v>
      </c>
      <c r="M1154" s="37">
        <f>INFO!$D$10</f>
        <v>0</v>
      </c>
      <c r="N1154" s="37">
        <f>INFO!$D$11</f>
        <v>0</v>
      </c>
      <c r="O1154" s="37">
        <f>INFO!$D$13</f>
        <v>0</v>
      </c>
      <c r="P1154" s="37">
        <f>INFO!$D$14</f>
        <v>0</v>
      </c>
      <c r="Q1154" s="37">
        <f>INFO!$D$15</f>
        <v>0</v>
      </c>
      <c r="R1154" s="53">
        <f>INFO!$D$17</f>
        <v>0</v>
      </c>
      <c r="S1154" s="37">
        <f>INFO!$D$18</f>
        <v>0</v>
      </c>
      <c r="T1154" s="37">
        <f>INFO!$D$19</f>
        <v>0</v>
      </c>
      <c r="U1154" s="37">
        <f>INFO!$D$22</f>
        <v>0</v>
      </c>
      <c r="V1154" s="37">
        <f>INFO!$D$23</f>
        <v>0</v>
      </c>
      <c r="W1154" s="37">
        <f>INFO!$D$24</f>
        <v>0</v>
      </c>
      <c r="X1154" s="37">
        <f>INFO!$D$25</f>
        <v>0</v>
      </c>
      <c r="Y1154" s="37">
        <f>INFO!$D$26</f>
        <v>0</v>
      </c>
      <c r="Z1154" s="37">
        <f>INFO!$D$27</f>
        <v>0</v>
      </c>
      <c r="AA1154" s="37">
        <f>INFO!$D$28</f>
        <v>0</v>
      </c>
      <c r="AB1154" s="37">
        <f>INFO!$D$29</f>
        <v>0</v>
      </c>
      <c r="AC1154" s="54">
        <f>INFO!$J$10</f>
        <v>3812.0250000000001</v>
      </c>
      <c r="AD1154" s="37">
        <f>INFO!$J$9</f>
        <v>45.75</v>
      </c>
      <c r="AE1154" s="37">
        <f t="shared" si="79"/>
        <v>0</v>
      </c>
    </row>
    <row r="1155" spans="1:31">
      <c r="A1155" t="s">
        <v>553</v>
      </c>
      <c r="B1155" t="s">
        <v>359</v>
      </c>
      <c r="C1155" s="39">
        <v>10089</v>
      </c>
      <c r="D1155" s="104">
        <f>SUMIFS(MACROS!M:M,MACROS!C:C,B1155)+SUMIFS(MACROS!M:M,MACROS!C:C,"CH.VM.MISET")</f>
        <v>0</v>
      </c>
      <c r="E1155" t="s">
        <v>5</v>
      </c>
      <c r="F1155" s="48">
        <f>VLOOKUP(B1155,MACROS!C:T,5,FALSE)</f>
        <v>138</v>
      </c>
      <c r="G1155" s="104">
        <f>SUMIFS(MACROS!M:M,MACROS!C:C,B1155)</f>
        <v>0</v>
      </c>
      <c r="H1155" s="48">
        <f t="shared" si="77"/>
        <v>0</v>
      </c>
      <c r="I1155" s="37">
        <f>INFO!$D$6</f>
        <v>0</v>
      </c>
      <c r="J1155" s="37">
        <f>INFO!$D$7</f>
        <v>0</v>
      </c>
      <c r="K1155" s="37">
        <f>INFO!$D$8</f>
        <v>0</v>
      </c>
      <c r="L1155" s="37">
        <f>INFO!$D$9</f>
        <v>0</v>
      </c>
      <c r="M1155" s="37">
        <f>INFO!$D$10</f>
        <v>0</v>
      </c>
      <c r="N1155" s="37">
        <f>INFO!$D$11</f>
        <v>0</v>
      </c>
      <c r="O1155" s="37">
        <f>INFO!$D$13</f>
        <v>0</v>
      </c>
      <c r="P1155" s="37">
        <f>INFO!$D$14</f>
        <v>0</v>
      </c>
      <c r="Q1155" s="37">
        <f>INFO!$D$15</f>
        <v>0</v>
      </c>
      <c r="R1155" s="53">
        <f>INFO!$D$17</f>
        <v>0</v>
      </c>
      <c r="S1155" s="37">
        <f>INFO!$D$18</f>
        <v>0</v>
      </c>
      <c r="T1155" s="37">
        <f>INFO!$D$19</f>
        <v>0</v>
      </c>
      <c r="U1155" s="37">
        <f>INFO!$D$22</f>
        <v>0</v>
      </c>
      <c r="V1155" s="37">
        <f>INFO!$D$23</f>
        <v>0</v>
      </c>
      <c r="W1155" s="37">
        <f>INFO!$D$24</f>
        <v>0</v>
      </c>
      <c r="X1155" s="37">
        <f>INFO!$D$25</f>
        <v>0</v>
      </c>
      <c r="Y1155" s="37">
        <f>INFO!$D$26</f>
        <v>0</v>
      </c>
      <c r="Z1155" s="37">
        <f>INFO!$D$27</f>
        <v>0</v>
      </c>
      <c r="AA1155" s="37">
        <f>INFO!$D$28</f>
        <v>0</v>
      </c>
      <c r="AB1155" s="37">
        <f>INFO!$D$29</f>
        <v>0</v>
      </c>
      <c r="AC1155" s="54">
        <f>INFO!$J$10</f>
        <v>3812.0250000000001</v>
      </c>
      <c r="AD1155" s="37">
        <f>INFO!$J$9</f>
        <v>45.75</v>
      </c>
      <c r="AE1155" s="37">
        <f t="shared" si="79"/>
        <v>0</v>
      </c>
    </row>
    <row r="1156" spans="1:31">
      <c r="A1156" s="91" t="s">
        <v>554</v>
      </c>
      <c r="B1156" s="91" t="s">
        <v>361</v>
      </c>
      <c r="C1156" s="99">
        <v>10130</v>
      </c>
      <c r="D1156" s="103"/>
      <c r="E1156" s="91" t="s">
        <v>5</v>
      </c>
      <c r="F1156" s="92">
        <f>VLOOKUP(B1156,MACROS!C:T,5,FALSE)</f>
        <v>2494.5</v>
      </c>
      <c r="G1156" s="103">
        <f>SUMIFS(MACROS!M:M,MACROS!C:C,B1156)</f>
        <v>0</v>
      </c>
      <c r="H1156" s="92">
        <f t="shared" si="77"/>
        <v>0</v>
      </c>
      <c r="I1156" s="93">
        <f>INFO!$D$6</f>
        <v>0</v>
      </c>
      <c r="J1156" s="93">
        <f>INFO!$D$7</f>
        <v>0</v>
      </c>
      <c r="K1156" s="93">
        <f>INFO!$D$8</f>
        <v>0</v>
      </c>
      <c r="L1156" s="93">
        <f>INFO!$D$9</f>
        <v>0</v>
      </c>
      <c r="M1156" s="93">
        <f>INFO!$D$10</f>
        <v>0</v>
      </c>
      <c r="N1156" s="93">
        <f>INFO!$D$11</f>
        <v>0</v>
      </c>
      <c r="O1156" s="93">
        <f>INFO!$D$13</f>
        <v>0</v>
      </c>
      <c r="P1156" s="93">
        <f>INFO!$D$14</f>
        <v>0</v>
      </c>
      <c r="Q1156" s="93">
        <f>INFO!$D$15</f>
        <v>0</v>
      </c>
      <c r="R1156" s="94">
        <f>INFO!$D$17</f>
        <v>0</v>
      </c>
      <c r="S1156" s="93">
        <f>INFO!$D$18</f>
        <v>0</v>
      </c>
      <c r="T1156" s="93">
        <f>INFO!$D$19</f>
        <v>0</v>
      </c>
      <c r="U1156" s="93">
        <f>INFO!$D$22</f>
        <v>0</v>
      </c>
      <c r="V1156" s="93">
        <f>INFO!$D$23</f>
        <v>0</v>
      </c>
      <c r="W1156" s="93">
        <f>INFO!$D$24</f>
        <v>0</v>
      </c>
      <c r="X1156" s="93">
        <f>INFO!$D$25</f>
        <v>0</v>
      </c>
      <c r="Y1156" s="93">
        <f>INFO!$D$26</f>
        <v>0</v>
      </c>
      <c r="Z1156" s="93">
        <f>INFO!$D$27</f>
        <v>0</v>
      </c>
      <c r="AA1156" s="93">
        <f>INFO!$D$28</f>
        <v>0</v>
      </c>
      <c r="AB1156" s="93">
        <f>INFO!$D$29</f>
        <v>0</v>
      </c>
      <c r="AC1156" s="95">
        <f>INFO!$J$10</f>
        <v>3812.0250000000001</v>
      </c>
      <c r="AD1156" s="93">
        <f>INFO!$J$9</f>
        <v>45.75</v>
      </c>
      <c r="AE1156" s="100"/>
    </row>
    <row r="1157" spans="1:31">
      <c r="A1157" t="s">
        <v>555</v>
      </c>
      <c r="B1157" t="s">
        <v>363</v>
      </c>
      <c r="C1157" s="83">
        <v>10130</v>
      </c>
      <c r="D1157" s="104">
        <f>SUMIFS(MACROS!M:M,MACROS!C:C,B1157)+SUMIFS(MACROS!M:M,MACROS!C:C,"CH.VM.MIDTSET")</f>
        <v>0</v>
      </c>
      <c r="E1157" t="s">
        <v>5</v>
      </c>
      <c r="F1157" s="48">
        <f>VLOOKUP(B1157,MACROS!C:T,5,FALSE)</f>
        <v>206</v>
      </c>
      <c r="G1157" s="104">
        <f>SUMIFS(MACROS!M:M,MACROS!C:C,B1157)</f>
        <v>0</v>
      </c>
      <c r="H1157" s="48">
        <f t="shared" si="77"/>
        <v>0</v>
      </c>
      <c r="I1157" s="37">
        <f>INFO!$D$6</f>
        <v>0</v>
      </c>
      <c r="J1157" s="37">
        <f>INFO!$D$7</f>
        <v>0</v>
      </c>
      <c r="K1157" s="37">
        <f>INFO!$D$8</f>
        <v>0</v>
      </c>
      <c r="L1157" s="37">
        <f>INFO!$D$9</f>
        <v>0</v>
      </c>
      <c r="M1157" s="37">
        <f>INFO!$D$10</f>
        <v>0</v>
      </c>
      <c r="N1157" s="37">
        <f>INFO!$D$11</f>
        <v>0</v>
      </c>
      <c r="O1157" s="37">
        <f>INFO!$D$13</f>
        <v>0</v>
      </c>
      <c r="P1157" s="37">
        <f>INFO!$D$14</f>
        <v>0</v>
      </c>
      <c r="Q1157" s="37">
        <f>INFO!$D$15</f>
        <v>0</v>
      </c>
      <c r="R1157" s="53">
        <f>INFO!$D$17</f>
        <v>0</v>
      </c>
      <c r="S1157" s="37">
        <f>INFO!$D$18</f>
        <v>0</v>
      </c>
      <c r="T1157" s="37">
        <f>INFO!$D$19</f>
        <v>0</v>
      </c>
      <c r="U1157" s="37">
        <f>INFO!$D$22</f>
        <v>0</v>
      </c>
      <c r="V1157" s="37">
        <f>INFO!$D$23</f>
        <v>0</v>
      </c>
      <c r="W1157" s="37">
        <f>INFO!$D$24</f>
        <v>0</v>
      </c>
      <c r="X1157" s="37">
        <f>INFO!$D$25</f>
        <v>0</v>
      </c>
      <c r="Y1157" s="37">
        <f>INFO!$D$26</f>
        <v>0</v>
      </c>
      <c r="Z1157" s="37">
        <f>INFO!$D$27</f>
        <v>0</v>
      </c>
      <c r="AA1157" s="37">
        <f>INFO!$D$28</f>
        <v>0</v>
      </c>
      <c r="AB1157" s="37">
        <f>INFO!$D$29</f>
        <v>0</v>
      </c>
      <c r="AC1157" s="54">
        <f>INFO!$J$10</f>
        <v>3812.0250000000001</v>
      </c>
      <c r="AD1157" s="37">
        <f>INFO!$J$9</f>
        <v>45.75</v>
      </c>
      <c r="AE1157" s="37">
        <f>IF($G$1156&gt;0,10*$G$1156/D1157,0)</f>
        <v>0</v>
      </c>
    </row>
    <row r="1158" spans="1:31">
      <c r="A1158" t="s">
        <v>556</v>
      </c>
      <c r="B1158" t="s">
        <v>365</v>
      </c>
      <c r="C1158" s="83">
        <v>10130</v>
      </c>
      <c r="D1158" s="104">
        <f>SUMIFS(MACROS!M:M,MACROS!C:C,B1158)+SUMIFS(MACROS!M:M,MACROS!C:C,"CH.VM.MIDTSET")</f>
        <v>0</v>
      </c>
      <c r="E1158" t="s">
        <v>5</v>
      </c>
      <c r="F1158" s="48">
        <f>VLOOKUP(B1158,MACROS!C:T,5,FALSE)</f>
        <v>212.5</v>
      </c>
      <c r="G1158" s="104">
        <f>SUMIFS(MACROS!M:M,MACROS!C:C,B1158)</f>
        <v>0</v>
      </c>
      <c r="H1158" s="48">
        <f t="shared" si="77"/>
        <v>0</v>
      </c>
      <c r="I1158" s="37">
        <f>INFO!$D$6</f>
        <v>0</v>
      </c>
      <c r="J1158" s="37">
        <f>INFO!$D$7</f>
        <v>0</v>
      </c>
      <c r="K1158" s="37">
        <f>INFO!$D$8</f>
        <v>0</v>
      </c>
      <c r="L1158" s="37">
        <f>INFO!$D$9</f>
        <v>0</v>
      </c>
      <c r="M1158" s="37">
        <f>INFO!$D$10</f>
        <v>0</v>
      </c>
      <c r="N1158" s="37">
        <f>INFO!$D$11</f>
        <v>0</v>
      </c>
      <c r="O1158" s="37">
        <f>INFO!$D$13</f>
        <v>0</v>
      </c>
      <c r="P1158" s="37">
        <f>INFO!$D$14</f>
        <v>0</v>
      </c>
      <c r="Q1158" s="37">
        <f>INFO!$D$15</f>
        <v>0</v>
      </c>
      <c r="R1158" s="53">
        <f>INFO!$D$17</f>
        <v>0</v>
      </c>
      <c r="S1158" s="37">
        <f>INFO!$D$18</f>
        <v>0</v>
      </c>
      <c r="T1158" s="37">
        <f>INFO!$D$19</f>
        <v>0</v>
      </c>
      <c r="U1158" s="37">
        <f>INFO!$D$22</f>
        <v>0</v>
      </c>
      <c r="V1158" s="37">
        <f>INFO!$D$23</f>
        <v>0</v>
      </c>
      <c r="W1158" s="37">
        <f>INFO!$D$24</f>
        <v>0</v>
      </c>
      <c r="X1158" s="37">
        <f>INFO!$D$25</f>
        <v>0</v>
      </c>
      <c r="Y1158" s="37">
        <f>INFO!$D$26</f>
        <v>0</v>
      </c>
      <c r="Z1158" s="37">
        <f>INFO!$D$27</f>
        <v>0</v>
      </c>
      <c r="AA1158" s="37">
        <f>INFO!$D$28</f>
        <v>0</v>
      </c>
      <c r="AB1158" s="37">
        <f>INFO!$D$29</f>
        <v>0</v>
      </c>
      <c r="AC1158" s="54">
        <f>INFO!$J$10</f>
        <v>3812.0250000000001</v>
      </c>
      <c r="AD1158" s="37">
        <f>INFO!$J$9</f>
        <v>45.75</v>
      </c>
      <c r="AE1158" s="37">
        <f t="shared" ref="AE1158:AE1170" si="80">IF($G$1156&gt;0,10*$G$1156/D1158,0)</f>
        <v>0</v>
      </c>
    </row>
    <row r="1159" spans="1:31">
      <c r="A1159" t="s">
        <v>557</v>
      </c>
      <c r="B1159" t="s">
        <v>367</v>
      </c>
      <c r="C1159" s="83">
        <v>10130</v>
      </c>
      <c r="D1159" s="104">
        <f>SUMIFS(MACROS!M:M,MACROS!C:C,B1159)+SUMIFS(MACROS!M:M,MACROS!C:C,"CH.VM.MIDTSET")</f>
        <v>0</v>
      </c>
      <c r="E1159" t="s">
        <v>5</v>
      </c>
      <c r="F1159" s="48">
        <f>VLOOKUP(B1159,MACROS!C:T,5,FALSE)</f>
        <v>170</v>
      </c>
      <c r="G1159" s="104">
        <f>SUMIFS(MACROS!M:M,MACROS!C:C,B1159)</f>
        <v>0</v>
      </c>
      <c r="H1159" s="48">
        <f t="shared" si="77"/>
        <v>0</v>
      </c>
      <c r="I1159" s="37">
        <f>INFO!$D$6</f>
        <v>0</v>
      </c>
      <c r="J1159" s="37">
        <f>INFO!$D$7</f>
        <v>0</v>
      </c>
      <c r="K1159" s="37">
        <f>INFO!$D$8</f>
        <v>0</v>
      </c>
      <c r="L1159" s="37">
        <f>INFO!$D$9</f>
        <v>0</v>
      </c>
      <c r="M1159" s="37">
        <f>INFO!$D$10</f>
        <v>0</v>
      </c>
      <c r="N1159" s="37">
        <f>INFO!$D$11</f>
        <v>0</v>
      </c>
      <c r="O1159" s="37">
        <f>INFO!$D$13</f>
        <v>0</v>
      </c>
      <c r="P1159" s="37">
        <f>INFO!$D$14</f>
        <v>0</v>
      </c>
      <c r="Q1159" s="37">
        <f>INFO!$D$15</f>
        <v>0</v>
      </c>
      <c r="R1159" s="53">
        <f>INFO!$D$17</f>
        <v>0</v>
      </c>
      <c r="S1159" s="37">
        <f>INFO!$D$18</f>
        <v>0</v>
      </c>
      <c r="T1159" s="37">
        <f>INFO!$D$19</f>
        <v>0</v>
      </c>
      <c r="U1159" s="37">
        <f>INFO!$D$22</f>
        <v>0</v>
      </c>
      <c r="V1159" s="37">
        <f>INFO!$D$23</f>
        <v>0</v>
      </c>
      <c r="W1159" s="37">
        <f>INFO!$D$24</f>
        <v>0</v>
      </c>
      <c r="X1159" s="37">
        <f>INFO!$D$25</f>
        <v>0</v>
      </c>
      <c r="Y1159" s="37">
        <f>INFO!$D$26</f>
        <v>0</v>
      </c>
      <c r="Z1159" s="37">
        <f>INFO!$D$27</f>
        <v>0</v>
      </c>
      <c r="AA1159" s="37">
        <f>INFO!$D$28</f>
        <v>0</v>
      </c>
      <c r="AB1159" s="37">
        <f>INFO!$D$29</f>
        <v>0</v>
      </c>
      <c r="AC1159" s="54">
        <f>INFO!$J$10</f>
        <v>3812.0250000000001</v>
      </c>
      <c r="AD1159" s="37">
        <f>INFO!$J$9</f>
        <v>45.75</v>
      </c>
      <c r="AE1159" s="37">
        <f t="shared" si="80"/>
        <v>0</v>
      </c>
    </row>
    <row r="1160" spans="1:31">
      <c r="A1160" t="s">
        <v>558</v>
      </c>
      <c r="B1160" t="s">
        <v>369</v>
      </c>
      <c r="C1160" s="83">
        <v>10130</v>
      </c>
      <c r="D1160" s="104">
        <f>SUMIFS(MACROS!M:M,MACROS!C:C,B1160)+SUMIFS(MACROS!M:M,MACROS!C:C,"CH.VM.MIDTSET")</f>
        <v>0</v>
      </c>
      <c r="E1160" t="s">
        <v>5</v>
      </c>
      <c r="F1160" s="48">
        <f>VLOOKUP(B1160,MACROS!C:T,5,FALSE)</f>
        <v>161</v>
      </c>
      <c r="G1160" s="104">
        <f>SUMIFS(MACROS!M:M,MACROS!C:C,B1160)</f>
        <v>0</v>
      </c>
      <c r="H1160" s="48">
        <f t="shared" si="77"/>
        <v>0</v>
      </c>
      <c r="I1160" s="37">
        <f>INFO!$D$6</f>
        <v>0</v>
      </c>
      <c r="J1160" s="37">
        <f>INFO!$D$7</f>
        <v>0</v>
      </c>
      <c r="K1160" s="37">
        <f>INFO!$D$8</f>
        <v>0</v>
      </c>
      <c r="L1160" s="37">
        <f>INFO!$D$9</f>
        <v>0</v>
      </c>
      <c r="M1160" s="37">
        <f>INFO!$D$10</f>
        <v>0</v>
      </c>
      <c r="N1160" s="37">
        <f>INFO!$D$11</f>
        <v>0</v>
      </c>
      <c r="O1160" s="37">
        <f>INFO!$D$13</f>
        <v>0</v>
      </c>
      <c r="P1160" s="37">
        <f>INFO!$D$14</f>
        <v>0</v>
      </c>
      <c r="Q1160" s="37">
        <f>INFO!$D$15</f>
        <v>0</v>
      </c>
      <c r="R1160" s="53">
        <f>INFO!$D$17</f>
        <v>0</v>
      </c>
      <c r="S1160" s="37">
        <f>INFO!$D$18</f>
        <v>0</v>
      </c>
      <c r="T1160" s="37">
        <f>INFO!$D$19</f>
        <v>0</v>
      </c>
      <c r="U1160" s="37">
        <f>INFO!$D$22</f>
        <v>0</v>
      </c>
      <c r="V1160" s="37">
        <f>INFO!$D$23</f>
        <v>0</v>
      </c>
      <c r="W1160" s="37">
        <f>INFO!$D$24</f>
        <v>0</v>
      </c>
      <c r="X1160" s="37">
        <f>INFO!$D$25</f>
        <v>0</v>
      </c>
      <c r="Y1160" s="37">
        <f>INFO!$D$26</f>
        <v>0</v>
      </c>
      <c r="Z1160" s="37">
        <f>INFO!$D$27</f>
        <v>0</v>
      </c>
      <c r="AA1160" s="37">
        <f>INFO!$D$28</f>
        <v>0</v>
      </c>
      <c r="AB1160" s="37">
        <f>INFO!$D$29</f>
        <v>0</v>
      </c>
      <c r="AC1160" s="54">
        <f>INFO!$J$10</f>
        <v>3812.0250000000001</v>
      </c>
      <c r="AD1160" s="37">
        <f>INFO!$J$9</f>
        <v>45.75</v>
      </c>
      <c r="AE1160" s="37">
        <f t="shared" si="80"/>
        <v>0</v>
      </c>
    </row>
    <row r="1161" spans="1:31">
      <c r="A1161" t="s">
        <v>559</v>
      </c>
      <c r="B1161" t="s">
        <v>371</v>
      </c>
      <c r="C1161" s="83">
        <v>10130</v>
      </c>
      <c r="D1161" s="104">
        <f>SUMIFS(MACROS!M:M,MACROS!C:C,B1161)+SUMIFS(MACROS!M:M,MACROS!C:C,"CH.VM.MIDTSET")</f>
        <v>0</v>
      </c>
      <c r="E1161" t="s">
        <v>5</v>
      </c>
      <c r="F1161" s="48">
        <f>VLOOKUP(B1161,MACROS!C:T,5,FALSE)</f>
        <v>230</v>
      </c>
      <c r="G1161" s="104">
        <f>SUMIFS(MACROS!M:M,MACROS!C:C,B1161)</f>
        <v>0</v>
      </c>
      <c r="H1161" s="48">
        <f t="shared" si="77"/>
        <v>0</v>
      </c>
      <c r="I1161" s="37">
        <f>INFO!$D$6</f>
        <v>0</v>
      </c>
      <c r="J1161" s="37">
        <f>INFO!$D$7</f>
        <v>0</v>
      </c>
      <c r="K1161" s="37">
        <f>INFO!$D$8</f>
        <v>0</v>
      </c>
      <c r="L1161" s="37">
        <f>INFO!$D$9</f>
        <v>0</v>
      </c>
      <c r="M1161" s="37">
        <f>INFO!$D$10</f>
        <v>0</v>
      </c>
      <c r="N1161" s="37">
        <f>INFO!$D$11</f>
        <v>0</v>
      </c>
      <c r="O1161" s="37">
        <f>INFO!$D$13</f>
        <v>0</v>
      </c>
      <c r="P1161" s="37">
        <f>INFO!$D$14</f>
        <v>0</v>
      </c>
      <c r="Q1161" s="37">
        <f>INFO!$D$15</f>
        <v>0</v>
      </c>
      <c r="R1161" s="53">
        <f>INFO!$D$17</f>
        <v>0</v>
      </c>
      <c r="S1161" s="37">
        <f>INFO!$D$18</f>
        <v>0</v>
      </c>
      <c r="T1161" s="37">
        <f>INFO!$D$19</f>
        <v>0</v>
      </c>
      <c r="U1161" s="37">
        <f>INFO!$D$22</f>
        <v>0</v>
      </c>
      <c r="V1161" s="37">
        <f>INFO!$D$23</f>
        <v>0</v>
      </c>
      <c r="W1161" s="37">
        <f>INFO!$D$24</f>
        <v>0</v>
      </c>
      <c r="X1161" s="37">
        <f>INFO!$D$25</f>
        <v>0</v>
      </c>
      <c r="Y1161" s="37">
        <f>INFO!$D$26</f>
        <v>0</v>
      </c>
      <c r="Z1161" s="37">
        <f>INFO!$D$27</f>
        <v>0</v>
      </c>
      <c r="AA1161" s="37">
        <f>INFO!$D$28</f>
        <v>0</v>
      </c>
      <c r="AB1161" s="37">
        <f>INFO!$D$29</f>
        <v>0</v>
      </c>
      <c r="AC1161" s="54">
        <f>INFO!$J$10</f>
        <v>3812.0250000000001</v>
      </c>
      <c r="AD1161" s="37">
        <f>INFO!$J$9</f>
        <v>45.75</v>
      </c>
      <c r="AE1161" s="37">
        <f t="shared" si="80"/>
        <v>0</v>
      </c>
    </row>
    <row r="1162" spans="1:31">
      <c r="A1162" t="s">
        <v>560</v>
      </c>
      <c r="B1162" t="s">
        <v>373</v>
      </c>
      <c r="C1162" s="83">
        <v>10130</v>
      </c>
      <c r="D1162" s="104">
        <f>SUMIFS(MACROS!M:M,MACROS!C:C,B1162)+SUMIFS(MACROS!M:M,MACROS!C:C,"CH.VM.MIDTSET")</f>
        <v>0</v>
      </c>
      <c r="E1162" t="s">
        <v>5</v>
      </c>
      <c r="F1162" s="48">
        <f>VLOOKUP(B1162,MACROS!C:T,5,FALSE)</f>
        <v>227.5</v>
      </c>
      <c r="G1162" s="104">
        <f>SUMIFS(MACROS!M:M,MACROS!C:C,B1162)</f>
        <v>0</v>
      </c>
      <c r="H1162" s="48">
        <f t="shared" si="77"/>
        <v>0</v>
      </c>
      <c r="I1162" s="37">
        <f>INFO!$D$6</f>
        <v>0</v>
      </c>
      <c r="J1162" s="37">
        <f>INFO!$D$7</f>
        <v>0</v>
      </c>
      <c r="K1162" s="37">
        <f>INFO!$D$8</f>
        <v>0</v>
      </c>
      <c r="L1162" s="37">
        <f>INFO!$D$9</f>
        <v>0</v>
      </c>
      <c r="M1162" s="37">
        <f>INFO!$D$10</f>
        <v>0</v>
      </c>
      <c r="N1162" s="37">
        <f>INFO!$D$11</f>
        <v>0</v>
      </c>
      <c r="O1162" s="37">
        <f>INFO!$D$13</f>
        <v>0</v>
      </c>
      <c r="P1162" s="37">
        <f>INFO!$D$14</f>
        <v>0</v>
      </c>
      <c r="Q1162" s="37">
        <f>INFO!$D$15</f>
        <v>0</v>
      </c>
      <c r="R1162" s="53">
        <f>INFO!$D$17</f>
        <v>0</v>
      </c>
      <c r="S1162" s="37">
        <f>INFO!$D$18</f>
        <v>0</v>
      </c>
      <c r="T1162" s="37">
        <f>INFO!$D$19</f>
        <v>0</v>
      </c>
      <c r="U1162" s="37">
        <f>INFO!$D$22</f>
        <v>0</v>
      </c>
      <c r="V1162" s="37">
        <f>INFO!$D$23</f>
        <v>0</v>
      </c>
      <c r="W1162" s="37">
        <f>INFO!$D$24</f>
        <v>0</v>
      </c>
      <c r="X1162" s="37">
        <f>INFO!$D$25</f>
        <v>0</v>
      </c>
      <c r="Y1162" s="37">
        <f>INFO!$D$26</f>
        <v>0</v>
      </c>
      <c r="Z1162" s="37">
        <f>INFO!$D$27</f>
        <v>0</v>
      </c>
      <c r="AA1162" s="37">
        <f>INFO!$D$28</f>
        <v>0</v>
      </c>
      <c r="AB1162" s="37">
        <f>INFO!$D$29</f>
        <v>0</v>
      </c>
      <c r="AC1162" s="54">
        <f>INFO!$J$10</f>
        <v>3812.0250000000001</v>
      </c>
      <c r="AD1162" s="37">
        <f>INFO!$J$9</f>
        <v>45.75</v>
      </c>
      <c r="AE1162" s="37">
        <f t="shared" si="80"/>
        <v>0</v>
      </c>
    </row>
    <row r="1163" spans="1:31">
      <c r="A1163" t="s">
        <v>561</v>
      </c>
      <c r="B1163" t="s">
        <v>375</v>
      </c>
      <c r="C1163" s="83">
        <v>10130</v>
      </c>
      <c r="D1163" s="104">
        <f>SUMIFS(MACROS!M:M,MACROS!C:C,B1163)+SUMIFS(MACROS!M:M,MACROS!C:C,"CH.VM.MIDTSET")</f>
        <v>0</v>
      </c>
      <c r="E1163" t="s">
        <v>5</v>
      </c>
      <c r="F1163" s="48">
        <f>VLOOKUP(B1163,MACROS!C:T,5,FALSE)</f>
        <v>210</v>
      </c>
      <c r="G1163" s="104">
        <f>SUMIFS(MACROS!M:M,MACROS!C:C,B1163)</f>
        <v>0</v>
      </c>
      <c r="H1163" s="48">
        <f t="shared" si="77"/>
        <v>0</v>
      </c>
      <c r="I1163" s="37">
        <f>INFO!$D$6</f>
        <v>0</v>
      </c>
      <c r="J1163" s="37">
        <f>INFO!$D$7</f>
        <v>0</v>
      </c>
      <c r="K1163" s="37">
        <f>INFO!$D$8</f>
        <v>0</v>
      </c>
      <c r="L1163" s="37">
        <f>INFO!$D$9</f>
        <v>0</v>
      </c>
      <c r="M1163" s="37">
        <f>INFO!$D$10</f>
        <v>0</v>
      </c>
      <c r="N1163" s="37">
        <f>INFO!$D$11</f>
        <v>0</v>
      </c>
      <c r="O1163" s="37">
        <f>INFO!$D$13</f>
        <v>0</v>
      </c>
      <c r="P1163" s="37">
        <f>INFO!$D$14</f>
        <v>0</v>
      </c>
      <c r="Q1163" s="37">
        <f>INFO!$D$15</f>
        <v>0</v>
      </c>
      <c r="R1163" s="53">
        <f>INFO!$D$17</f>
        <v>0</v>
      </c>
      <c r="S1163" s="37">
        <f>INFO!$D$18</f>
        <v>0</v>
      </c>
      <c r="T1163" s="37">
        <f>INFO!$D$19</f>
        <v>0</v>
      </c>
      <c r="U1163" s="37">
        <f>INFO!$D$22</f>
        <v>0</v>
      </c>
      <c r="V1163" s="37">
        <f>INFO!$D$23</f>
        <v>0</v>
      </c>
      <c r="W1163" s="37">
        <f>INFO!$D$24</f>
        <v>0</v>
      </c>
      <c r="X1163" s="37">
        <f>INFO!$D$25</f>
        <v>0</v>
      </c>
      <c r="Y1163" s="37">
        <f>INFO!$D$26</f>
        <v>0</v>
      </c>
      <c r="Z1163" s="37">
        <f>INFO!$D$27</f>
        <v>0</v>
      </c>
      <c r="AA1163" s="37">
        <f>INFO!$D$28</f>
        <v>0</v>
      </c>
      <c r="AB1163" s="37">
        <f>INFO!$D$29</f>
        <v>0</v>
      </c>
      <c r="AC1163" s="54">
        <f>INFO!$J$10</f>
        <v>3812.0250000000001</v>
      </c>
      <c r="AD1163" s="37">
        <f>INFO!$J$9</f>
        <v>45.75</v>
      </c>
      <c r="AE1163" s="37">
        <f t="shared" si="80"/>
        <v>0</v>
      </c>
    </row>
    <row r="1164" spans="1:31">
      <c r="A1164" t="s">
        <v>562</v>
      </c>
      <c r="B1164" t="s">
        <v>377</v>
      </c>
      <c r="C1164" s="83">
        <v>10130</v>
      </c>
      <c r="D1164" s="104">
        <f>SUMIFS(MACROS!M:M,MACROS!C:C,B1164)+SUMIFS(MACROS!M:M,MACROS!C:C,"CH.VM.MIDTSET")</f>
        <v>0</v>
      </c>
      <c r="E1164" t="s">
        <v>5</v>
      </c>
      <c r="F1164" s="48">
        <f>VLOOKUP(B1164,MACROS!C:T,5,FALSE)</f>
        <v>195</v>
      </c>
      <c r="G1164" s="104">
        <f>SUMIFS(MACROS!M:M,MACROS!C:C,B1164)</f>
        <v>0</v>
      </c>
      <c r="H1164" s="48">
        <f t="shared" si="77"/>
        <v>0</v>
      </c>
      <c r="I1164" s="37">
        <f>INFO!$D$6</f>
        <v>0</v>
      </c>
      <c r="J1164" s="37">
        <f>INFO!$D$7</f>
        <v>0</v>
      </c>
      <c r="K1164" s="37">
        <f>INFO!$D$8</f>
        <v>0</v>
      </c>
      <c r="L1164" s="37">
        <f>INFO!$D$9</f>
        <v>0</v>
      </c>
      <c r="M1164" s="37">
        <f>INFO!$D$10</f>
        <v>0</v>
      </c>
      <c r="N1164" s="37">
        <f>INFO!$D$11</f>
        <v>0</v>
      </c>
      <c r="O1164" s="37">
        <f>INFO!$D$13</f>
        <v>0</v>
      </c>
      <c r="P1164" s="37">
        <f>INFO!$D$14</f>
        <v>0</v>
      </c>
      <c r="Q1164" s="37">
        <f>INFO!$D$15</f>
        <v>0</v>
      </c>
      <c r="R1164" s="53">
        <f>INFO!$D$17</f>
        <v>0</v>
      </c>
      <c r="S1164" s="37">
        <f>INFO!$D$18</f>
        <v>0</v>
      </c>
      <c r="T1164" s="37">
        <f>INFO!$D$19</f>
        <v>0</v>
      </c>
      <c r="U1164" s="37">
        <f>INFO!$D$22</f>
        <v>0</v>
      </c>
      <c r="V1164" s="37">
        <f>INFO!$D$23</f>
        <v>0</v>
      </c>
      <c r="W1164" s="37">
        <f>INFO!$D$24</f>
        <v>0</v>
      </c>
      <c r="X1164" s="37">
        <f>INFO!$D$25</f>
        <v>0</v>
      </c>
      <c r="Y1164" s="37">
        <f>INFO!$D$26</f>
        <v>0</v>
      </c>
      <c r="Z1164" s="37">
        <f>INFO!$D$27</f>
        <v>0</v>
      </c>
      <c r="AA1164" s="37">
        <f>INFO!$D$28</f>
        <v>0</v>
      </c>
      <c r="AB1164" s="37">
        <f>INFO!$D$29</f>
        <v>0</v>
      </c>
      <c r="AC1164" s="54">
        <f>INFO!$J$10</f>
        <v>3812.0250000000001</v>
      </c>
      <c r="AD1164" s="37">
        <f>INFO!$J$9</f>
        <v>45.75</v>
      </c>
      <c r="AE1164" s="37">
        <f t="shared" si="80"/>
        <v>0</v>
      </c>
    </row>
    <row r="1165" spans="1:31">
      <c r="A1165" t="s">
        <v>563</v>
      </c>
      <c r="B1165" t="s">
        <v>379</v>
      </c>
      <c r="C1165" s="83">
        <v>10130</v>
      </c>
      <c r="D1165" s="104">
        <f>SUMIFS(MACROS!M:M,MACROS!C:C,B1165)+SUMIFS(MACROS!M:M,MACROS!C:C,"CH.VM.MIDTSET")</f>
        <v>0</v>
      </c>
      <c r="E1165" t="s">
        <v>5</v>
      </c>
      <c r="F1165" s="48">
        <f>VLOOKUP(B1165,MACROS!C:T,5,FALSE)</f>
        <v>202.5</v>
      </c>
      <c r="G1165" s="104">
        <f>SUMIFS(MACROS!M:M,MACROS!C:C,B1165)</f>
        <v>0</v>
      </c>
      <c r="H1165" s="48">
        <f t="shared" si="77"/>
        <v>0</v>
      </c>
      <c r="I1165" s="37">
        <f>INFO!$D$6</f>
        <v>0</v>
      </c>
      <c r="J1165" s="37">
        <f>INFO!$D$7</f>
        <v>0</v>
      </c>
      <c r="K1165" s="37">
        <f>INFO!$D$8</f>
        <v>0</v>
      </c>
      <c r="L1165" s="37">
        <f>INFO!$D$9</f>
        <v>0</v>
      </c>
      <c r="M1165" s="37">
        <f>INFO!$D$10</f>
        <v>0</v>
      </c>
      <c r="N1165" s="37">
        <f>INFO!$D$11</f>
        <v>0</v>
      </c>
      <c r="O1165" s="37">
        <f>INFO!$D$13</f>
        <v>0</v>
      </c>
      <c r="P1165" s="37">
        <f>INFO!$D$14</f>
        <v>0</v>
      </c>
      <c r="Q1165" s="37">
        <f>INFO!$D$15</f>
        <v>0</v>
      </c>
      <c r="R1165" s="53">
        <f>INFO!$D$17</f>
        <v>0</v>
      </c>
      <c r="S1165" s="37">
        <f>INFO!$D$18</f>
        <v>0</v>
      </c>
      <c r="T1165" s="37">
        <f>INFO!$D$19</f>
        <v>0</v>
      </c>
      <c r="U1165" s="37">
        <f>INFO!$D$22</f>
        <v>0</v>
      </c>
      <c r="V1165" s="37">
        <f>INFO!$D$23</f>
        <v>0</v>
      </c>
      <c r="W1165" s="37">
        <f>INFO!$D$24</f>
        <v>0</v>
      </c>
      <c r="X1165" s="37">
        <f>INFO!$D$25</f>
        <v>0</v>
      </c>
      <c r="Y1165" s="37">
        <f>INFO!$D$26</f>
        <v>0</v>
      </c>
      <c r="Z1165" s="37">
        <f>INFO!$D$27</f>
        <v>0</v>
      </c>
      <c r="AA1165" s="37">
        <f>INFO!$D$28</f>
        <v>0</v>
      </c>
      <c r="AB1165" s="37">
        <f>INFO!$D$29</f>
        <v>0</v>
      </c>
      <c r="AC1165" s="54">
        <f>INFO!$J$10</f>
        <v>3812.0250000000001</v>
      </c>
      <c r="AD1165" s="37">
        <f>INFO!$J$9</f>
        <v>45.75</v>
      </c>
      <c r="AE1165" s="37">
        <f t="shared" si="80"/>
        <v>0</v>
      </c>
    </row>
    <row r="1166" spans="1:31">
      <c r="A1166" t="s">
        <v>564</v>
      </c>
      <c r="B1166" t="s">
        <v>381</v>
      </c>
      <c r="C1166" s="83">
        <v>10130</v>
      </c>
      <c r="D1166" s="104">
        <f>SUMIFS(MACROS!M:M,MACROS!C:C,B1166)+SUMIFS(MACROS!M:M,MACROS!C:C,"CH.VM.MIDTSET")</f>
        <v>0</v>
      </c>
      <c r="E1166" t="s">
        <v>5</v>
      </c>
      <c r="F1166" s="48">
        <f>VLOOKUP(B1166,MACROS!C:T,5,FALSE)</f>
        <v>207.5</v>
      </c>
      <c r="G1166" s="104">
        <f>SUMIFS(MACROS!M:M,MACROS!C:C,B1166)</f>
        <v>0</v>
      </c>
      <c r="H1166" s="48">
        <f t="shared" si="77"/>
        <v>0</v>
      </c>
      <c r="I1166" s="37">
        <f>INFO!$D$6</f>
        <v>0</v>
      </c>
      <c r="J1166" s="37">
        <f>INFO!$D$7</f>
        <v>0</v>
      </c>
      <c r="K1166" s="37">
        <f>INFO!$D$8</f>
        <v>0</v>
      </c>
      <c r="L1166" s="37">
        <f>INFO!$D$9</f>
        <v>0</v>
      </c>
      <c r="M1166" s="37">
        <f>INFO!$D$10</f>
        <v>0</v>
      </c>
      <c r="N1166" s="37">
        <f>INFO!$D$11</f>
        <v>0</v>
      </c>
      <c r="O1166" s="37">
        <f>INFO!$D$13</f>
        <v>0</v>
      </c>
      <c r="P1166" s="37">
        <f>INFO!$D$14</f>
        <v>0</v>
      </c>
      <c r="Q1166" s="37">
        <f>INFO!$D$15</f>
        <v>0</v>
      </c>
      <c r="R1166" s="53">
        <f>INFO!$D$17</f>
        <v>0</v>
      </c>
      <c r="S1166" s="37">
        <f>INFO!$D$18</f>
        <v>0</v>
      </c>
      <c r="T1166" s="37">
        <f>INFO!$D$19</f>
        <v>0</v>
      </c>
      <c r="U1166" s="37">
        <f>INFO!$D$22</f>
        <v>0</v>
      </c>
      <c r="V1166" s="37">
        <f>INFO!$D$23</f>
        <v>0</v>
      </c>
      <c r="W1166" s="37">
        <f>INFO!$D$24</f>
        <v>0</v>
      </c>
      <c r="X1166" s="37">
        <f>INFO!$D$25</f>
        <v>0</v>
      </c>
      <c r="Y1166" s="37">
        <f>INFO!$D$26</f>
        <v>0</v>
      </c>
      <c r="Z1166" s="37">
        <f>INFO!$D$27</f>
        <v>0</v>
      </c>
      <c r="AA1166" s="37">
        <f>INFO!$D$28</f>
        <v>0</v>
      </c>
      <c r="AB1166" s="37">
        <f>INFO!$D$29</f>
        <v>0</v>
      </c>
      <c r="AC1166" s="54">
        <f>INFO!$J$10</f>
        <v>3812.0250000000001</v>
      </c>
      <c r="AD1166" s="37">
        <f>INFO!$J$9</f>
        <v>45.75</v>
      </c>
      <c r="AE1166" s="37">
        <f t="shared" si="80"/>
        <v>0</v>
      </c>
    </row>
    <row r="1167" spans="1:31">
      <c r="A1167" t="s">
        <v>565</v>
      </c>
      <c r="B1167" t="s">
        <v>383</v>
      </c>
      <c r="C1167" s="83">
        <v>10130</v>
      </c>
      <c r="D1167" s="104">
        <f>SUMIFS(MACROS!M:M,MACROS!C:C,B1167)+SUMIFS(MACROS!M:M,MACROS!C:C,"CH.VM.MIDTSET")</f>
        <v>0</v>
      </c>
      <c r="E1167" t="s">
        <v>5</v>
      </c>
      <c r="F1167" s="48">
        <f>VLOOKUP(B1167,MACROS!C:T,5,FALSE)</f>
        <v>212.5</v>
      </c>
      <c r="G1167" s="104">
        <f>SUMIFS(MACROS!M:M,MACROS!C:C,B1167)</f>
        <v>0</v>
      </c>
      <c r="H1167" s="48">
        <f t="shared" si="77"/>
        <v>0</v>
      </c>
      <c r="I1167" s="37">
        <f>INFO!$D$6</f>
        <v>0</v>
      </c>
      <c r="J1167" s="37">
        <f>INFO!$D$7</f>
        <v>0</v>
      </c>
      <c r="K1167" s="37">
        <f>INFO!$D$8</f>
        <v>0</v>
      </c>
      <c r="L1167" s="37">
        <f>INFO!$D$9</f>
        <v>0</v>
      </c>
      <c r="M1167" s="37">
        <f>INFO!$D$10</f>
        <v>0</v>
      </c>
      <c r="N1167" s="37">
        <f>INFO!$D$11</f>
        <v>0</v>
      </c>
      <c r="O1167" s="37">
        <f>INFO!$D$13</f>
        <v>0</v>
      </c>
      <c r="P1167" s="37">
        <f>INFO!$D$14</f>
        <v>0</v>
      </c>
      <c r="Q1167" s="37">
        <f>INFO!$D$15</f>
        <v>0</v>
      </c>
      <c r="R1167" s="53">
        <f>INFO!$D$17</f>
        <v>0</v>
      </c>
      <c r="S1167" s="37">
        <f>INFO!$D$18</f>
        <v>0</v>
      </c>
      <c r="T1167" s="37">
        <f>INFO!$D$19</f>
        <v>0</v>
      </c>
      <c r="U1167" s="37">
        <f>INFO!$D$22</f>
        <v>0</v>
      </c>
      <c r="V1167" s="37">
        <f>INFO!$D$23</f>
        <v>0</v>
      </c>
      <c r="W1167" s="37">
        <f>INFO!$D$24</f>
        <v>0</v>
      </c>
      <c r="X1167" s="37">
        <f>INFO!$D$25</f>
        <v>0</v>
      </c>
      <c r="Y1167" s="37">
        <f>INFO!$D$26</f>
        <v>0</v>
      </c>
      <c r="Z1167" s="37">
        <f>INFO!$D$27</f>
        <v>0</v>
      </c>
      <c r="AA1167" s="37">
        <f>INFO!$D$28</f>
        <v>0</v>
      </c>
      <c r="AB1167" s="37">
        <f>INFO!$D$29</f>
        <v>0</v>
      </c>
      <c r="AC1167" s="54">
        <f>INFO!$J$10</f>
        <v>3812.0250000000001</v>
      </c>
      <c r="AD1167" s="37">
        <f>INFO!$J$9</f>
        <v>45.75</v>
      </c>
      <c r="AE1167" s="37">
        <f t="shared" si="80"/>
        <v>0</v>
      </c>
    </row>
    <row r="1168" spans="1:31">
      <c r="A1168" t="s">
        <v>566</v>
      </c>
      <c r="B1168" t="s">
        <v>385</v>
      </c>
      <c r="C1168" s="83">
        <v>10130</v>
      </c>
      <c r="D1168" s="104">
        <f>SUMIFS(MACROS!M:M,MACROS!C:C,B1168)+SUMIFS(MACROS!M:M,MACROS!C:C,"CH.VM.MIDTSET")</f>
        <v>0</v>
      </c>
      <c r="E1168" t="s">
        <v>5</v>
      </c>
      <c r="F1168" s="48">
        <f>VLOOKUP(B1168,MACROS!C:T,5,FALSE)</f>
        <v>165</v>
      </c>
      <c r="G1168" s="104">
        <f>SUMIFS(MACROS!M:M,MACROS!C:C,B1168)</f>
        <v>0</v>
      </c>
      <c r="H1168" s="48">
        <f t="shared" si="77"/>
        <v>0</v>
      </c>
      <c r="I1168" s="37">
        <f>INFO!$D$6</f>
        <v>0</v>
      </c>
      <c r="J1168" s="37">
        <f>INFO!$D$7</f>
        <v>0</v>
      </c>
      <c r="K1168" s="37">
        <f>INFO!$D$8</f>
        <v>0</v>
      </c>
      <c r="L1168" s="37">
        <f>INFO!$D$9</f>
        <v>0</v>
      </c>
      <c r="M1168" s="37">
        <f>INFO!$D$10</f>
        <v>0</v>
      </c>
      <c r="N1168" s="37">
        <f>INFO!$D$11</f>
        <v>0</v>
      </c>
      <c r="O1168" s="37">
        <f>INFO!$D$13</f>
        <v>0</v>
      </c>
      <c r="P1168" s="37">
        <f>INFO!$D$14</f>
        <v>0</v>
      </c>
      <c r="Q1168" s="37">
        <f>INFO!$D$15</f>
        <v>0</v>
      </c>
      <c r="R1168" s="53">
        <f>INFO!$D$17</f>
        <v>0</v>
      </c>
      <c r="S1168" s="37">
        <f>INFO!$D$18</f>
        <v>0</v>
      </c>
      <c r="T1168" s="37">
        <f>INFO!$D$19</f>
        <v>0</v>
      </c>
      <c r="U1168" s="37">
        <f>INFO!$D$22</f>
        <v>0</v>
      </c>
      <c r="V1168" s="37">
        <f>INFO!$D$23</f>
        <v>0</v>
      </c>
      <c r="W1168" s="37">
        <f>INFO!$D$24</f>
        <v>0</v>
      </c>
      <c r="X1168" s="37">
        <f>INFO!$D$25</f>
        <v>0</v>
      </c>
      <c r="Y1168" s="37">
        <f>INFO!$D$26</f>
        <v>0</v>
      </c>
      <c r="Z1168" s="37">
        <f>INFO!$D$27</f>
        <v>0</v>
      </c>
      <c r="AA1168" s="37">
        <f>INFO!$D$28</f>
        <v>0</v>
      </c>
      <c r="AB1168" s="37">
        <f>INFO!$D$29</f>
        <v>0</v>
      </c>
      <c r="AC1168" s="54">
        <f>INFO!$J$10</f>
        <v>3812.0250000000001</v>
      </c>
      <c r="AD1168" s="37">
        <f>INFO!$J$9</f>
        <v>45.75</v>
      </c>
      <c r="AE1168" s="37">
        <f t="shared" si="80"/>
        <v>0</v>
      </c>
    </row>
    <row r="1169" spans="1:31">
      <c r="A1169" t="s">
        <v>567</v>
      </c>
      <c r="B1169" t="s">
        <v>387</v>
      </c>
      <c r="C1169" s="83">
        <v>10130</v>
      </c>
      <c r="D1169" s="104">
        <f>SUMIFS(MACROS!M:M,MACROS!C:C,B1169)+SUMIFS(MACROS!M:M,MACROS!C:C,"CH.VM.MIDTSET")</f>
        <v>0</v>
      </c>
      <c r="E1169" t="s">
        <v>5</v>
      </c>
      <c r="F1169" s="48">
        <f>VLOOKUP(B1169,MACROS!C:T,5,FALSE)</f>
        <v>204.5</v>
      </c>
      <c r="G1169" s="104">
        <f>SUMIFS(MACROS!M:M,MACROS!C:C,B1169)</f>
        <v>0</v>
      </c>
      <c r="H1169" s="48">
        <f t="shared" si="77"/>
        <v>0</v>
      </c>
      <c r="I1169" s="37">
        <f>INFO!$D$6</f>
        <v>0</v>
      </c>
      <c r="J1169" s="37">
        <f>INFO!$D$7</f>
        <v>0</v>
      </c>
      <c r="K1169" s="37">
        <f>INFO!$D$8</f>
        <v>0</v>
      </c>
      <c r="L1169" s="37">
        <f>INFO!$D$9</f>
        <v>0</v>
      </c>
      <c r="M1169" s="37">
        <f>INFO!$D$10</f>
        <v>0</v>
      </c>
      <c r="N1169" s="37">
        <f>INFO!$D$11</f>
        <v>0</v>
      </c>
      <c r="O1169" s="37">
        <f>INFO!$D$13</f>
        <v>0</v>
      </c>
      <c r="P1169" s="37">
        <f>INFO!$D$14</f>
        <v>0</v>
      </c>
      <c r="Q1169" s="37">
        <f>INFO!$D$15</f>
        <v>0</v>
      </c>
      <c r="R1169" s="53">
        <f>INFO!$D$17</f>
        <v>0</v>
      </c>
      <c r="S1169" s="37">
        <f>INFO!$D$18</f>
        <v>0</v>
      </c>
      <c r="T1169" s="37">
        <f>INFO!$D$19</f>
        <v>0</v>
      </c>
      <c r="U1169" s="37">
        <f>INFO!$D$22</f>
        <v>0</v>
      </c>
      <c r="V1169" s="37">
        <f>INFO!$D$23</f>
        <v>0</v>
      </c>
      <c r="W1169" s="37">
        <f>INFO!$D$24</f>
        <v>0</v>
      </c>
      <c r="X1169" s="37">
        <f>INFO!$D$25</f>
        <v>0</v>
      </c>
      <c r="Y1169" s="37">
        <f>INFO!$D$26</f>
        <v>0</v>
      </c>
      <c r="Z1169" s="37">
        <f>INFO!$D$27</f>
        <v>0</v>
      </c>
      <c r="AA1169" s="37">
        <f>INFO!$D$28</f>
        <v>0</v>
      </c>
      <c r="AB1169" s="37">
        <f>INFO!$D$29</f>
        <v>0</v>
      </c>
      <c r="AC1169" s="54">
        <f>INFO!$J$10</f>
        <v>3812.0250000000001</v>
      </c>
      <c r="AD1169" s="37">
        <f>INFO!$J$9</f>
        <v>45.75</v>
      </c>
      <c r="AE1169" s="37">
        <f t="shared" si="80"/>
        <v>0</v>
      </c>
    </row>
    <row r="1170" spans="1:31">
      <c r="A1170" t="s">
        <v>568</v>
      </c>
      <c r="B1170" t="s">
        <v>389</v>
      </c>
      <c r="C1170" s="83">
        <v>10130</v>
      </c>
      <c r="D1170" s="104">
        <f>SUMIFS(MACROS!M:M,MACROS!C:C,B1170)+SUMIFS(MACROS!M:M,MACROS!C:C,"CH.VM.MIDTSET")</f>
        <v>0</v>
      </c>
      <c r="E1170" t="s">
        <v>5</v>
      </c>
      <c r="F1170" s="48">
        <f>VLOOKUP(B1170,MACROS!C:T,5,FALSE)</f>
        <v>167.5</v>
      </c>
      <c r="G1170" s="104">
        <f>SUMIFS(MACROS!M:M,MACROS!C:C,B1170)</f>
        <v>0</v>
      </c>
      <c r="H1170" s="48">
        <f t="shared" si="77"/>
        <v>0</v>
      </c>
      <c r="I1170" s="37">
        <f>INFO!$D$6</f>
        <v>0</v>
      </c>
      <c r="J1170" s="37">
        <f>INFO!$D$7</f>
        <v>0</v>
      </c>
      <c r="K1170" s="37">
        <f>INFO!$D$8</f>
        <v>0</v>
      </c>
      <c r="L1170" s="37">
        <f>INFO!$D$9</f>
        <v>0</v>
      </c>
      <c r="M1170" s="37">
        <f>INFO!$D$10</f>
        <v>0</v>
      </c>
      <c r="N1170" s="37">
        <f>INFO!$D$11</f>
        <v>0</v>
      </c>
      <c r="O1170" s="37">
        <f>INFO!$D$13</f>
        <v>0</v>
      </c>
      <c r="P1170" s="37">
        <f>INFO!$D$14</f>
        <v>0</v>
      </c>
      <c r="Q1170" s="37">
        <f>INFO!$D$15</f>
        <v>0</v>
      </c>
      <c r="R1170" s="53">
        <f>INFO!$D$17</f>
        <v>0</v>
      </c>
      <c r="S1170" s="37">
        <f>INFO!$D$18</f>
        <v>0</v>
      </c>
      <c r="T1170" s="37">
        <f>INFO!$D$19</f>
        <v>0</v>
      </c>
      <c r="U1170" s="37">
        <f>INFO!$D$22</f>
        <v>0</v>
      </c>
      <c r="V1170" s="37">
        <f>INFO!$D$23</f>
        <v>0</v>
      </c>
      <c r="W1170" s="37">
        <f>INFO!$D$24</f>
        <v>0</v>
      </c>
      <c r="X1170" s="37">
        <f>INFO!$D$25</f>
        <v>0</v>
      </c>
      <c r="Y1170" s="37">
        <f>INFO!$D$26</f>
        <v>0</v>
      </c>
      <c r="Z1170" s="37">
        <f>INFO!$D$27</f>
        <v>0</v>
      </c>
      <c r="AA1170" s="37">
        <f>INFO!$D$28</f>
        <v>0</v>
      </c>
      <c r="AB1170" s="37">
        <f>INFO!$D$29</f>
        <v>0</v>
      </c>
      <c r="AC1170" s="54">
        <f>INFO!$J$10</f>
        <v>3812.0250000000001</v>
      </c>
      <c r="AD1170" s="37">
        <f>INFO!$J$9</f>
        <v>45.75</v>
      </c>
      <c r="AE1170" s="37">
        <f t="shared" si="80"/>
        <v>0</v>
      </c>
    </row>
    <row r="1171" spans="1:31">
      <c r="A1171" s="91" t="s">
        <v>538</v>
      </c>
      <c r="B1171" s="91" t="s">
        <v>116</v>
      </c>
      <c r="C1171" s="96">
        <v>10088</v>
      </c>
      <c r="D1171" s="103"/>
      <c r="E1171" s="91" t="s">
        <v>6</v>
      </c>
      <c r="F1171" s="92">
        <f>VLOOKUP(B1171,HOLDS!C:T,5,FALSE)</f>
        <v>4405.5</v>
      </c>
      <c r="G1171" s="103">
        <f>SUMIFS(HOLDS!N:N,HOLDS!C:C,B1171)</f>
        <v>0</v>
      </c>
      <c r="H1171" s="92">
        <f>F1171*G1171</f>
        <v>0</v>
      </c>
      <c r="I1171" s="93">
        <f>INFO!$D$6</f>
        <v>0</v>
      </c>
      <c r="J1171" s="93">
        <f>INFO!$D$7</f>
        <v>0</v>
      </c>
      <c r="K1171" s="93">
        <f>INFO!$D$8</f>
        <v>0</v>
      </c>
      <c r="L1171" s="93">
        <f>INFO!$D$9</f>
        <v>0</v>
      </c>
      <c r="M1171" s="93">
        <f>INFO!$D$10</f>
        <v>0</v>
      </c>
      <c r="N1171" s="93">
        <f>INFO!$D$11</f>
        <v>0</v>
      </c>
      <c r="O1171" s="93">
        <f>INFO!$D$13</f>
        <v>0</v>
      </c>
      <c r="P1171" s="93">
        <f>INFO!$D$14</f>
        <v>0</v>
      </c>
      <c r="Q1171" s="93">
        <f>INFO!$D$15</f>
        <v>0</v>
      </c>
      <c r="R1171" s="94">
        <f>INFO!$D$17</f>
        <v>0</v>
      </c>
      <c r="S1171" s="93">
        <f>INFO!$D$18</f>
        <v>0</v>
      </c>
      <c r="T1171" s="93">
        <f>INFO!$D$19</f>
        <v>0</v>
      </c>
      <c r="U1171" s="93">
        <f>INFO!$D$22</f>
        <v>0</v>
      </c>
      <c r="V1171" s="93">
        <f>INFO!$D$23</f>
        <v>0</v>
      </c>
      <c r="W1171" s="93">
        <f>INFO!$D$24</f>
        <v>0</v>
      </c>
      <c r="X1171" s="93">
        <f>INFO!$D$25</f>
        <v>0</v>
      </c>
      <c r="Y1171" s="93">
        <f>INFO!$D$26</f>
        <v>0</v>
      </c>
      <c r="Z1171" s="93">
        <f>INFO!$D$27</f>
        <v>0</v>
      </c>
      <c r="AA1171" s="93">
        <f>INFO!$D$28</f>
        <v>0</v>
      </c>
      <c r="AB1171" s="93">
        <f>INFO!$D$29</f>
        <v>0</v>
      </c>
      <c r="AC1171" s="95">
        <f>INFO!$J$10</f>
        <v>3812.0250000000001</v>
      </c>
      <c r="AD1171" s="93">
        <f>INFO!$J$9</f>
        <v>45.75</v>
      </c>
      <c r="AE1171" s="100"/>
    </row>
    <row r="1172" spans="1:31">
      <c r="A1172" t="s">
        <v>117</v>
      </c>
      <c r="B1172" t="s">
        <v>118</v>
      </c>
      <c r="C1172" s="39">
        <v>10088</v>
      </c>
      <c r="D1172" s="104">
        <f>SUMIFS(HOLDS!N:N,HOLDS!C:C,B1172)+SUMIFS(HOLDS!N:N,HOLDS!C:C,"CH.GR.MISET")</f>
        <v>0</v>
      </c>
      <c r="E1172" t="s">
        <v>6</v>
      </c>
      <c r="F1172" s="48">
        <f>VLOOKUP(B1172,HOLDS!C:T,5,FALSE)</f>
        <v>150</v>
      </c>
      <c r="G1172" s="104">
        <f>SUMIFS(HOLDS!N:N,HOLDS!C:C,B1172)</f>
        <v>0</v>
      </c>
      <c r="H1172" s="48">
        <f t="shared" ref="H1172:H1231" si="81">F1172*G1172</f>
        <v>0</v>
      </c>
      <c r="I1172" s="37">
        <f>INFO!$D$6</f>
        <v>0</v>
      </c>
      <c r="J1172" s="37">
        <f>INFO!$D$7</f>
        <v>0</v>
      </c>
      <c r="K1172" s="37">
        <f>INFO!$D$8</f>
        <v>0</v>
      </c>
      <c r="L1172" s="37">
        <f>INFO!$D$9</f>
        <v>0</v>
      </c>
      <c r="M1172" s="37">
        <f>INFO!$D$10</f>
        <v>0</v>
      </c>
      <c r="N1172" s="37">
        <f>INFO!$D$11</f>
        <v>0</v>
      </c>
      <c r="O1172" s="37">
        <f>INFO!$D$13</f>
        <v>0</v>
      </c>
      <c r="P1172" s="37">
        <f>INFO!$D$14</f>
        <v>0</v>
      </c>
      <c r="Q1172" s="37">
        <f>INFO!$D$15</f>
        <v>0</v>
      </c>
      <c r="R1172" s="53">
        <f>INFO!$D$17</f>
        <v>0</v>
      </c>
      <c r="S1172" s="37">
        <f>INFO!$D$18</f>
        <v>0</v>
      </c>
      <c r="T1172" s="37">
        <f>INFO!$D$19</f>
        <v>0</v>
      </c>
      <c r="U1172" s="37">
        <f>INFO!$D$22</f>
        <v>0</v>
      </c>
      <c r="V1172" s="37">
        <f>INFO!$D$23</f>
        <v>0</v>
      </c>
      <c r="W1172" s="37">
        <f>INFO!$D$24</f>
        <v>0</v>
      </c>
      <c r="X1172" s="37">
        <f>INFO!$D$25</f>
        <v>0</v>
      </c>
      <c r="Y1172" s="37">
        <f>INFO!$D$26</f>
        <v>0</v>
      </c>
      <c r="Z1172" s="37">
        <f>INFO!$D$27</f>
        <v>0</v>
      </c>
      <c r="AA1172" s="37">
        <f>INFO!$D$28</f>
        <v>0</v>
      </c>
      <c r="AB1172" s="37">
        <f>INFO!$D$29</f>
        <v>0</v>
      </c>
      <c r="AC1172" s="54">
        <f>INFO!$J$10</f>
        <v>3812.0250000000001</v>
      </c>
      <c r="AD1172" s="37">
        <f>INFO!$J$9</f>
        <v>45.75</v>
      </c>
      <c r="AE1172" s="37">
        <f>IF($G$1171&gt;0,10*$G$1171/D1172,0)</f>
        <v>0</v>
      </c>
    </row>
    <row r="1173" spans="1:31">
      <c r="A1173" t="s">
        <v>119</v>
      </c>
      <c r="B1173" t="s">
        <v>120</v>
      </c>
      <c r="C1173" s="39">
        <v>10088</v>
      </c>
      <c r="D1173" s="104">
        <f>SUMIFS(HOLDS!N:N,HOLDS!C:C,B1173)+SUMIFS(HOLDS!N:N,HOLDS!C:C,"CH.GR.MISET")</f>
        <v>0</v>
      </c>
      <c r="E1173" t="s">
        <v>6</v>
      </c>
      <c r="F1173" s="48">
        <f>VLOOKUP(B1173,HOLDS!C:T,5,FALSE)</f>
        <v>219</v>
      </c>
      <c r="G1173" s="104">
        <f>SUMIFS(HOLDS!N:N,HOLDS!C:C,B1173)</f>
        <v>0</v>
      </c>
      <c r="H1173" s="48">
        <f t="shared" si="81"/>
        <v>0</v>
      </c>
      <c r="I1173" s="37">
        <f>INFO!$D$6</f>
        <v>0</v>
      </c>
      <c r="J1173" s="37">
        <f>INFO!$D$7</f>
        <v>0</v>
      </c>
      <c r="K1173" s="37">
        <f>INFO!$D$8</f>
        <v>0</v>
      </c>
      <c r="L1173" s="37">
        <f>INFO!$D$9</f>
        <v>0</v>
      </c>
      <c r="M1173" s="37">
        <f>INFO!$D$10</f>
        <v>0</v>
      </c>
      <c r="N1173" s="37">
        <f>INFO!$D$11</f>
        <v>0</v>
      </c>
      <c r="O1173" s="37">
        <f>INFO!$D$13</f>
        <v>0</v>
      </c>
      <c r="P1173" s="37">
        <f>INFO!$D$14</f>
        <v>0</v>
      </c>
      <c r="Q1173" s="37">
        <f>INFO!$D$15</f>
        <v>0</v>
      </c>
      <c r="R1173" s="53">
        <f>INFO!$D$17</f>
        <v>0</v>
      </c>
      <c r="S1173" s="37">
        <f>INFO!$D$18</f>
        <v>0</v>
      </c>
      <c r="T1173" s="37">
        <f>INFO!$D$19</f>
        <v>0</v>
      </c>
      <c r="U1173" s="37">
        <f>INFO!$D$22</f>
        <v>0</v>
      </c>
      <c r="V1173" s="37">
        <f>INFO!$D$23</f>
        <v>0</v>
      </c>
      <c r="W1173" s="37">
        <f>INFO!$D$24</f>
        <v>0</v>
      </c>
      <c r="X1173" s="37">
        <f>INFO!$D$25</f>
        <v>0</v>
      </c>
      <c r="Y1173" s="37">
        <f>INFO!$D$26</f>
        <v>0</v>
      </c>
      <c r="Z1173" s="37">
        <f>INFO!$D$27</f>
        <v>0</v>
      </c>
      <c r="AA1173" s="37">
        <f>INFO!$D$28</f>
        <v>0</v>
      </c>
      <c r="AB1173" s="37">
        <f>INFO!$D$29</f>
        <v>0</v>
      </c>
      <c r="AC1173" s="54">
        <f>INFO!$J$10</f>
        <v>3812.0250000000001</v>
      </c>
      <c r="AD1173" s="37">
        <f>INFO!$J$9</f>
        <v>45.75</v>
      </c>
      <c r="AE1173" s="37">
        <f t="shared" ref="AE1173:AE1201" si="82">IF($G$1171&gt;0,10*$G$1171/D1173,0)</f>
        <v>0</v>
      </c>
    </row>
    <row r="1174" spans="1:31">
      <c r="A1174" t="s">
        <v>121</v>
      </c>
      <c r="B1174" t="s">
        <v>122</v>
      </c>
      <c r="C1174" s="39">
        <v>10088</v>
      </c>
      <c r="D1174" s="104">
        <f>SUMIFS(HOLDS!N:N,HOLDS!C:C,B1174)+SUMIFS(HOLDS!N:N,HOLDS!C:C,"CH.GR.MISET")</f>
        <v>0</v>
      </c>
      <c r="E1174" t="s">
        <v>6</v>
      </c>
      <c r="F1174" s="48">
        <f>VLOOKUP(B1174,HOLDS!C:T,5,FALSE)</f>
        <v>229.5</v>
      </c>
      <c r="G1174" s="104">
        <f>SUMIFS(HOLDS!N:N,HOLDS!C:C,B1174)</f>
        <v>0</v>
      </c>
      <c r="H1174" s="48">
        <f t="shared" si="81"/>
        <v>0</v>
      </c>
      <c r="I1174" s="37">
        <f>INFO!$D$6</f>
        <v>0</v>
      </c>
      <c r="J1174" s="37">
        <f>INFO!$D$7</f>
        <v>0</v>
      </c>
      <c r="K1174" s="37">
        <f>INFO!$D$8</f>
        <v>0</v>
      </c>
      <c r="L1174" s="37">
        <f>INFO!$D$9</f>
        <v>0</v>
      </c>
      <c r="M1174" s="37">
        <f>INFO!$D$10</f>
        <v>0</v>
      </c>
      <c r="N1174" s="37">
        <f>INFO!$D$11</f>
        <v>0</v>
      </c>
      <c r="O1174" s="37">
        <f>INFO!$D$13</f>
        <v>0</v>
      </c>
      <c r="P1174" s="37">
        <f>INFO!$D$14</f>
        <v>0</v>
      </c>
      <c r="Q1174" s="37">
        <f>INFO!$D$15</f>
        <v>0</v>
      </c>
      <c r="R1174" s="53">
        <f>INFO!$D$17</f>
        <v>0</v>
      </c>
      <c r="S1174" s="37">
        <f>INFO!$D$18</f>
        <v>0</v>
      </c>
      <c r="T1174" s="37">
        <f>INFO!$D$19</f>
        <v>0</v>
      </c>
      <c r="U1174" s="37">
        <f>INFO!$D$22</f>
        <v>0</v>
      </c>
      <c r="V1174" s="37">
        <f>INFO!$D$23</f>
        <v>0</v>
      </c>
      <c r="W1174" s="37">
        <f>INFO!$D$24</f>
        <v>0</v>
      </c>
      <c r="X1174" s="37">
        <f>INFO!$D$25</f>
        <v>0</v>
      </c>
      <c r="Y1174" s="37">
        <f>INFO!$D$26</f>
        <v>0</v>
      </c>
      <c r="Z1174" s="37">
        <f>INFO!$D$27</f>
        <v>0</v>
      </c>
      <c r="AA1174" s="37">
        <f>INFO!$D$28</f>
        <v>0</v>
      </c>
      <c r="AB1174" s="37">
        <f>INFO!$D$29</f>
        <v>0</v>
      </c>
      <c r="AC1174" s="54">
        <f>INFO!$J$10</f>
        <v>3812.0250000000001</v>
      </c>
      <c r="AD1174" s="37">
        <f>INFO!$J$9</f>
        <v>45.75</v>
      </c>
      <c r="AE1174" s="37">
        <f t="shared" si="82"/>
        <v>0</v>
      </c>
    </row>
    <row r="1175" spans="1:31">
      <c r="A1175" t="s">
        <v>123</v>
      </c>
      <c r="B1175" t="s">
        <v>124</v>
      </c>
      <c r="C1175" s="39">
        <v>10088</v>
      </c>
      <c r="D1175" s="104">
        <f>SUMIFS(HOLDS!N:N,HOLDS!C:C,B1175)+SUMIFS(HOLDS!N:N,HOLDS!C:C,"CH.GR.MISET")</f>
        <v>0</v>
      </c>
      <c r="E1175" t="s">
        <v>6</v>
      </c>
      <c r="F1175" s="48">
        <f>VLOOKUP(B1175,HOLDS!C:T,5,FALSE)</f>
        <v>151</v>
      </c>
      <c r="G1175" s="104">
        <f>SUMIFS(HOLDS!N:N,HOLDS!C:C,B1175)</f>
        <v>0</v>
      </c>
      <c r="H1175" s="48">
        <f t="shared" si="81"/>
        <v>0</v>
      </c>
      <c r="I1175" s="37">
        <f>INFO!$D$6</f>
        <v>0</v>
      </c>
      <c r="J1175" s="37">
        <f>INFO!$D$7</f>
        <v>0</v>
      </c>
      <c r="K1175" s="37">
        <f>INFO!$D$8</f>
        <v>0</v>
      </c>
      <c r="L1175" s="37">
        <f>INFO!$D$9</f>
        <v>0</v>
      </c>
      <c r="M1175" s="37">
        <f>INFO!$D$10</f>
        <v>0</v>
      </c>
      <c r="N1175" s="37">
        <f>INFO!$D$11</f>
        <v>0</v>
      </c>
      <c r="O1175" s="37">
        <f>INFO!$D$13</f>
        <v>0</v>
      </c>
      <c r="P1175" s="37">
        <f>INFO!$D$14</f>
        <v>0</v>
      </c>
      <c r="Q1175" s="37">
        <f>INFO!$D$15</f>
        <v>0</v>
      </c>
      <c r="R1175" s="53">
        <f>INFO!$D$17</f>
        <v>0</v>
      </c>
      <c r="S1175" s="37">
        <f>INFO!$D$18</f>
        <v>0</v>
      </c>
      <c r="T1175" s="37">
        <f>INFO!$D$19</f>
        <v>0</v>
      </c>
      <c r="U1175" s="37">
        <f>INFO!$D$22</f>
        <v>0</v>
      </c>
      <c r="V1175" s="37">
        <f>INFO!$D$23</f>
        <v>0</v>
      </c>
      <c r="W1175" s="37">
        <f>INFO!$D$24</f>
        <v>0</v>
      </c>
      <c r="X1175" s="37">
        <f>INFO!$D$25</f>
        <v>0</v>
      </c>
      <c r="Y1175" s="37">
        <f>INFO!$D$26</f>
        <v>0</v>
      </c>
      <c r="Z1175" s="37">
        <f>INFO!$D$27</f>
        <v>0</v>
      </c>
      <c r="AA1175" s="37">
        <f>INFO!$D$28</f>
        <v>0</v>
      </c>
      <c r="AB1175" s="37">
        <f>INFO!$D$29</f>
        <v>0</v>
      </c>
      <c r="AC1175" s="54">
        <f>INFO!$J$10</f>
        <v>3812.0250000000001</v>
      </c>
      <c r="AD1175" s="37">
        <f>INFO!$J$9</f>
        <v>45.75</v>
      </c>
      <c r="AE1175" s="37">
        <f t="shared" si="82"/>
        <v>0</v>
      </c>
    </row>
    <row r="1176" spans="1:31">
      <c r="A1176" t="s">
        <v>125</v>
      </c>
      <c r="B1176" t="s">
        <v>126</v>
      </c>
      <c r="C1176" s="39">
        <v>10088</v>
      </c>
      <c r="D1176" s="104">
        <f>SUMIFS(HOLDS!N:N,HOLDS!C:C,B1176)+SUMIFS(HOLDS!N:N,HOLDS!C:C,"CH.GR.MISET")</f>
        <v>0</v>
      </c>
      <c r="E1176" t="s">
        <v>6</v>
      </c>
      <c r="F1176" s="48">
        <f>VLOOKUP(B1176,HOLDS!C:T,5,FALSE)</f>
        <v>210</v>
      </c>
      <c r="G1176" s="104">
        <f>SUMIFS(HOLDS!N:N,HOLDS!C:C,B1176)</f>
        <v>0</v>
      </c>
      <c r="H1176" s="48">
        <f t="shared" si="81"/>
        <v>0</v>
      </c>
      <c r="I1176" s="37">
        <f>INFO!$D$6</f>
        <v>0</v>
      </c>
      <c r="J1176" s="37">
        <f>INFO!$D$7</f>
        <v>0</v>
      </c>
      <c r="K1176" s="37">
        <f>INFO!$D$8</f>
        <v>0</v>
      </c>
      <c r="L1176" s="37">
        <f>INFO!$D$9</f>
        <v>0</v>
      </c>
      <c r="M1176" s="37">
        <f>INFO!$D$10</f>
        <v>0</v>
      </c>
      <c r="N1176" s="37">
        <f>INFO!$D$11</f>
        <v>0</v>
      </c>
      <c r="O1176" s="37">
        <f>INFO!$D$13</f>
        <v>0</v>
      </c>
      <c r="P1176" s="37">
        <f>INFO!$D$14</f>
        <v>0</v>
      </c>
      <c r="Q1176" s="37">
        <f>INFO!$D$15</f>
        <v>0</v>
      </c>
      <c r="R1176" s="53">
        <f>INFO!$D$17</f>
        <v>0</v>
      </c>
      <c r="S1176" s="37">
        <f>INFO!$D$18</f>
        <v>0</v>
      </c>
      <c r="T1176" s="37">
        <f>INFO!$D$19</f>
        <v>0</v>
      </c>
      <c r="U1176" s="37">
        <f>INFO!$D$22</f>
        <v>0</v>
      </c>
      <c r="V1176" s="37">
        <f>INFO!$D$23</f>
        <v>0</v>
      </c>
      <c r="W1176" s="37">
        <f>INFO!$D$24</f>
        <v>0</v>
      </c>
      <c r="X1176" s="37">
        <f>INFO!$D$25</f>
        <v>0</v>
      </c>
      <c r="Y1176" s="37">
        <f>INFO!$D$26</f>
        <v>0</v>
      </c>
      <c r="Z1176" s="37">
        <f>INFO!$D$27</f>
        <v>0</v>
      </c>
      <c r="AA1176" s="37">
        <f>INFO!$D$28</f>
        <v>0</v>
      </c>
      <c r="AB1176" s="37">
        <f>INFO!$D$29</f>
        <v>0</v>
      </c>
      <c r="AC1176" s="54">
        <f>INFO!$J$10</f>
        <v>3812.0250000000001</v>
      </c>
      <c r="AD1176" s="37">
        <f>INFO!$J$9</f>
        <v>45.75</v>
      </c>
      <c r="AE1176" s="37">
        <f t="shared" si="82"/>
        <v>0</v>
      </c>
    </row>
    <row r="1177" spans="1:31">
      <c r="A1177" t="s">
        <v>127</v>
      </c>
      <c r="B1177" t="s">
        <v>128</v>
      </c>
      <c r="C1177" s="39">
        <v>10088</v>
      </c>
      <c r="D1177" s="104">
        <f>SUMIFS(HOLDS!N:N,HOLDS!C:C,B1177)+SUMIFS(HOLDS!N:N,HOLDS!C:C,"CH.GR.MISET")</f>
        <v>0</v>
      </c>
      <c r="E1177" t="s">
        <v>6</v>
      </c>
      <c r="F1177" s="48">
        <f>VLOOKUP(B1177,HOLDS!C:T,5,FALSE)</f>
        <v>215</v>
      </c>
      <c r="G1177" s="104">
        <f>SUMIFS(HOLDS!N:N,HOLDS!C:C,B1177)</f>
        <v>0</v>
      </c>
      <c r="H1177" s="48">
        <f t="shared" si="81"/>
        <v>0</v>
      </c>
      <c r="I1177" s="37">
        <f>INFO!$D$6</f>
        <v>0</v>
      </c>
      <c r="J1177" s="37">
        <f>INFO!$D$7</f>
        <v>0</v>
      </c>
      <c r="K1177" s="37">
        <f>INFO!$D$8</f>
        <v>0</v>
      </c>
      <c r="L1177" s="37">
        <f>INFO!$D$9</f>
        <v>0</v>
      </c>
      <c r="M1177" s="37">
        <f>INFO!$D$10</f>
        <v>0</v>
      </c>
      <c r="N1177" s="37">
        <f>INFO!$D$11</f>
        <v>0</v>
      </c>
      <c r="O1177" s="37">
        <f>INFO!$D$13</f>
        <v>0</v>
      </c>
      <c r="P1177" s="37">
        <f>INFO!$D$14</f>
        <v>0</v>
      </c>
      <c r="Q1177" s="37">
        <f>INFO!$D$15</f>
        <v>0</v>
      </c>
      <c r="R1177" s="53">
        <f>INFO!$D$17</f>
        <v>0</v>
      </c>
      <c r="S1177" s="37">
        <f>INFO!$D$18</f>
        <v>0</v>
      </c>
      <c r="T1177" s="37">
        <f>INFO!$D$19</f>
        <v>0</v>
      </c>
      <c r="U1177" s="37">
        <f>INFO!$D$22</f>
        <v>0</v>
      </c>
      <c r="V1177" s="37">
        <f>INFO!$D$23</f>
        <v>0</v>
      </c>
      <c r="W1177" s="37">
        <f>INFO!$D$24</f>
        <v>0</v>
      </c>
      <c r="X1177" s="37">
        <f>INFO!$D$25</f>
        <v>0</v>
      </c>
      <c r="Y1177" s="37">
        <f>INFO!$D$26</f>
        <v>0</v>
      </c>
      <c r="Z1177" s="37">
        <f>INFO!$D$27</f>
        <v>0</v>
      </c>
      <c r="AA1177" s="37">
        <f>INFO!$D$28</f>
        <v>0</v>
      </c>
      <c r="AB1177" s="37">
        <f>INFO!$D$29</f>
        <v>0</v>
      </c>
      <c r="AC1177" s="54">
        <f>INFO!$J$10</f>
        <v>3812.0250000000001</v>
      </c>
      <c r="AD1177" s="37">
        <f>INFO!$J$9</f>
        <v>45.75</v>
      </c>
      <c r="AE1177" s="37">
        <f t="shared" si="82"/>
        <v>0</v>
      </c>
    </row>
    <row r="1178" spans="1:31">
      <c r="A1178" t="s">
        <v>129</v>
      </c>
      <c r="B1178" t="s">
        <v>130</v>
      </c>
      <c r="C1178" s="39">
        <v>10088</v>
      </c>
      <c r="D1178" s="104">
        <f>SUMIFS(HOLDS!N:N,HOLDS!C:C,B1178)+SUMIFS(HOLDS!N:N,HOLDS!C:C,"CH.GR.MISET")</f>
        <v>0</v>
      </c>
      <c r="E1178" t="s">
        <v>6</v>
      </c>
      <c r="F1178" s="48">
        <f>VLOOKUP(B1178,HOLDS!C:T,5,FALSE)</f>
        <v>159</v>
      </c>
      <c r="G1178" s="104">
        <f>SUMIFS(HOLDS!N:N,HOLDS!C:C,B1178)</f>
        <v>0</v>
      </c>
      <c r="H1178" s="48">
        <f t="shared" si="81"/>
        <v>0</v>
      </c>
      <c r="I1178" s="37">
        <f>INFO!$D$6</f>
        <v>0</v>
      </c>
      <c r="J1178" s="37">
        <f>INFO!$D$7</f>
        <v>0</v>
      </c>
      <c r="K1178" s="37">
        <f>INFO!$D$8</f>
        <v>0</v>
      </c>
      <c r="L1178" s="37">
        <f>INFO!$D$9</f>
        <v>0</v>
      </c>
      <c r="M1178" s="37">
        <f>INFO!$D$10</f>
        <v>0</v>
      </c>
      <c r="N1178" s="37">
        <f>INFO!$D$11</f>
        <v>0</v>
      </c>
      <c r="O1178" s="37">
        <f>INFO!$D$13</f>
        <v>0</v>
      </c>
      <c r="P1178" s="37">
        <f>INFO!$D$14</f>
        <v>0</v>
      </c>
      <c r="Q1178" s="37">
        <f>INFO!$D$15</f>
        <v>0</v>
      </c>
      <c r="R1178" s="53">
        <f>INFO!$D$17</f>
        <v>0</v>
      </c>
      <c r="S1178" s="37">
        <f>INFO!$D$18</f>
        <v>0</v>
      </c>
      <c r="T1178" s="37">
        <f>INFO!$D$19</f>
        <v>0</v>
      </c>
      <c r="U1178" s="37">
        <f>INFO!$D$22</f>
        <v>0</v>
      </c>
      <c r="V1178" s="37">
        <f>INFO!$D$23</f>
        <v>0</v>
      </c>
      <c r="W1178" s="37">
        <f>INFO!$D$24</f>
        <v>0</v>
      </c>
      <c r="X1178" s="37">
        <f>INFO!$D$25</f>
        <v>0</v>
      </c>
      <c r="Y1178" s="37">
        <f>INFO!$D$26</f>
        <v>0</v>
      </c>
      <c r="Z1178" s="37">
        <f>INFO!$D$27</f>
        <v>0</v>
      </c>
      <c r="AA1178" s="37">
        <f>INFO!$D$28</f>
        <v>0</v>
      </c>
      <c r="AB1178" s="37">
        <f>INFO!$D$29</f>
        <v>0</v>
      </c>
      <c r="AC1178" s="54">
        <f>INFO!$J$10</f>
        <v>3812.0250000000001</v>
      </c>
      <c r="AD1178" s="37">
        <f>INFO!$J$9</f>
        <v>45.75</v>
      </c>
      <c r="AE1178" s="37">
        <f t="shared" si="82"/>
        <v>0</v>
      </c>
    </row>
    <row r="1179" spans="1:31">
      <c r="A1179" t="s">
        <v>131</v>
      </c>
      <c r="B1179" t="s">
        <v>132</v>
      </c>
      <c r="C1179" s="39">
        <v>10088</v>
      </c>
      <c r="D1179" s="104">
        <f>SUMIFS(HOLDS!N:N,HOLDS!C:C,B1179)+SUMIFS(HOLDS!N:N,HOLDS!C:C,"CH.GR.MISET")</f>
        <v>0</v>
      </c>
      <c r="E1179" t="s">
        <v>6</v>
      </c>
      <c r="F1179" s="48">
        <f>VLOOKUP(B1179,HOLDS!C:T,5,FALSE)</f>
        <v>126.5</v>
      </c>
      <c r="G1179" s="104">
        <f>SUMIFS(HOLDS!N:N,HOLDS!C:C,B1179)</f>
        <v>0</v>
      </c>
      <c r="H1179" s="48">
        <f t="shared" si="81"/>
        <v>0</v>
      </c>
      <c r="I1179" s="37">
        <f>INFO!$D$6</f>
        <v>0</v>
      </c>
      <c r="J1179" s="37">
        <f>INFO!$D$7</f>
        <v>0</v>
      </c>
      <c r="K1179" s="37">
        <f>INFO!$D$8</f>
        <v>0</v>
      </c>
      <c r="L1179" s="37">
        <f>INFO!$D$9</f>
        <v>0</v>
      </c>
      <c r="M1179" s="37">
        <f>INFO!$D$10</f>
        <v>0</v>
      </c>
      <c r="N1179" s="37">
        <f>INFO!$D$11</f>
        <v>0</v>
      </c>
      <c r="O1179" s="37">
        <f>INFO!$D$13</f>
        <v>0</v>
      </c>
      <c r="P1179" s="37">
        <f>INFO!$D$14</f>
        <v>0</v>
      </c>
      <c r="Q1179" s="37">
        <f>INFO!$D$15</f>
        <v>0</v>
      </c>
      <c r="R1179" s="53">
        <f>INFO!$D$17</f>
        <v>0</v>
      </c>
      <c r="S1179" s="37">
        <f>INFO!$D$18</f>
        <v>0</v>
      </c>
      <c r="T1179" s="37">
        <f>INFO!$D$19</f>
        <v>0</v>
      </c>
      <c r="U1179" s="37">
        <f>INFO!$D$22</f>
        <v>0</v>
      </c>
      <c r="V1179" s="37">
        <f>INFO!$D$23</f>
        <v>0</v>
      </c>
      <c r="W1179" s="37">
        <f>INFO!$D$24</f>
        <v>0</v>
      </c>
      <c r="X1179" s="37">
        <f>INFO!$D$25</f>
        <v>0</v>
      </c>
      <c r="Y1179" s="37">
        <f>INFO!$D$26</f>
        <v>0</v>
      </c>
      <c r="Z1179" s="37">
        <f>INFO!$D$27</f>
        <v>0</v>
      </c>
      <c r="AA1179" s="37">
        <f>INFO!$D$28</f>
        <v>0</v>
      </c>
      <c r="AB1179" s="37">
        <f>INFO!$D$29</f>
        <v>0</v>
      </c>
      <c r="AC1179" s="54">
        <f>INFO!$J$10</f>
        <v>3812.0250000000001</v>
      </c>
      <c r="AD1179" s="37">
        <f>INFO!$J$9</f>
        <v>45.75</v>
      </c>
      <c r="AE1179" s="37">
        <f t="shared" si="82"/>
        <v>0</v>
      </c>
    </row>
    <row r="1180" spans="1:31">
      <c r="A1180" t="s">
        <v>133</v>
      </c>
      <c r="B1180" t="s">
        <v>134</v>
      </c>
      <c r="C1180" s="39">
        <v>10088</v>
      </c>
      <c r="D1180" s="104">
        <f>SUMIFS(HOLDS!N:N,HOLDS!C:C,B1180)+SUMIFS(HOLDS!N:N,HOLDS!C:C,"CH.GR.MISET")</f>
        <v>0</v>
      </c>
      <c r="E1180" t="s">
        <v>6</v>
      </c>
      <c r="F1180" s="48">
        <f>VLOOKUP(B1180,HOLDS!C:T,5,FALSE)</f>
        <v>124</v>
      </c>
      <c r="G1180" s="104">
        <f>SUMIFS(HOLDS!N:N,HOLDS!C:C,B1180)</f>
        <v>0</v>
      </c>
      <c r="H1180" s="48">
        <f t="shared" si="81"/>
        <v>0</v>
      </c>
      <c r="I1180" s="37">
        <f>INFO!$D$6</f>
        <v>0</v>
      </c>
      <c r="J1180" s="37">
        <f>INFO!$D$7</f>
        <v>0</v>
      </c>
      <c r="K1180" s="37">
        <f>INFO!$D$8</f>
        <v>0</v>
      </c>
      <c r="L1180" s="37">
        <f>INFO!$D$9</f>
        <v>0</v>
      </c>
      <c r="M1180" s="37">
        <f>INFO!$D$10</f>
        <v>0</v>
      </c>
      <c r="N1180" s="37">
        <f>INFO!$D$11</f>
        <v>0</v>
      </c>
      <c r="O1180" s="37">
        <f>INFO!$D$13</f>
        <v>0</v>
      </c>
      <c r="P1180" s="37">
        <f>INFO!$D$14</f>
        <v>0</v>
      </c>
      <c r="Q1180" s="37">
        <f>INFO!$D$15</f>
        <v>0</v>
      </c>
      <c r="R1180" s="53">
        <f>INFO!$D$17</f>
        <v>0</v>
      </c>
      <c r="S1180" s="37">
        <f>INFO!$D$18</f>
        <v>0</v>
      </c>
      <c r="T1180" s="37">
        <f>INFO!$D$19</f>
        <v>0</v>
      </c>
      <c r="U1180" s="37">
        <f>INFO!$D$22</f>
        <v>0</v>
      </c>
      <c r="V1180" s="37">
        <f>INFO!$D$23</f>
        <v>0</v>
      </c>
      <c r="W1180" s="37">
        <f>INFO!$D$24</f>
        <v>0</v>
      </c>
      <c r="X1180" s="37">
        <f>INFO!$D$25</f>
        <v>0</v>
      </c>
      <c r="Y1180" s="37">
        <f>INFO!$D$26</f>
        <v>0</v>
      </c>
      <c r="Z1180" s="37">
        <f>INFO!$D$27</f>
        <v>0</v>
      </c>
      <c r="AA1180" s="37">
        <f>INFO!$D$28</f>
        <v>0</v>
      </c>
      <c r="AB1180" s="37">
        <f>INFO!$D$29</f>
        <v>0</v>
      </c>
      <c r="AC1180" s="54">
        <f>INFO!$J$10</f>
        <v>3812.0250000000001</v>
      </c>
      <c r="AD1180" s="37">
        <f>INFO!$J$9</f>
        <v>45.75</v>
      </c>
      <c r="AE1180" s="37">
        <f t="shared" si="82"/>
        <v>0</v>
      </c>
    </row>
    <row r="1181" spans="1:31">
      <c r="A1181" t="s">
        <v>135</v>
      </c>
      <c r="B1181" t="s">
        <v>136</v>
      </c>
      <c r="C1181" s="39">
        <v>10088</v>
      </c>
      <c r="D1181" s="104">
        <f>SUMIFS(HOLDS!N:N,HOLDS!C:C,B1181)+SUMIFS(HOLDS!N:N,HOLDS!C:C,"CH.GR.MISET")</f>
        <v>0</v>
      </c>
      <c r="E1181" t="s">
        <v>6</v>
      </c>
      <c r="F1181" s="48">
        <f>VLOOKUP(B1181,HOLDS!C:T,5,FALSE)</f>
        <v>157.5</v>
      </c>
      <c r="G1181" s="104">
        <f>SUMIFS(HOLDS!N:N,HOLDS!C:C,B1181)</f>
        <v>0</v>
      </c>
      <c r="H1181" s="48">
        <f t="shared" si="81"/>
        <v>0</v>
      </c>
      <c r="I1181" s="37">
        <f>INFO!$D$6</f>
        <v>0</v>
      </c>
      <c r="J1181" s="37">
        <f>INFO!$D$7</f>
        <v>0</v>
      </c>
      <c r="K1181" s="37">
        <f>INFO!$D$8</f>
        <v>0</v>
      </c>
      <c r="L1181" s="37">
        <f>INFO!$D$9</f>
        <v>0</v>
      </c>
      <c r="M1181" s="37">
        <f>INFO!$D$10</f>
        <v>0</v>
      </c>
      <c r="N1181" s="37">
        <f>INFO!$D$11</f>
        <v>0</v>
      </c>
      <c r="O1181" s="37">
        <f>INFO!$D$13</f>
        <v>0</v>
      </c>
      <c r="P1181" s="37">
        <f>INFO!$D$14</f>
        <v>0</v>
      </c>
      <c r="Q1181" s="37">
        <f>INFO!$D$15</f>
        <v>0</v>
      </c>
      <c r="R1181" s="53">
        <f>INFO!$D$17</f>
        <v>0</v>
      </c>
      <c r="S1181" s="37">
        <f>INFO!$D$18</f>
        <v>0</v>
      </c>
      <c r="T1181" s="37">
        <f>INFO!$D$19</f>
        <v>0</v>
      </c>
      <c r="U1181" s="37">
        <f>INFO!$D$22</f>
        <v>0</v>
      </c>
      <c r="V1181" s="37">
        <f>INFO!$D$23</f>
        <v>0</v>
      </c>
      <c r="W1181" s="37">
        <f>INFO!$D$24</f>
        <v>0</v>
      </c>
      <c r="X1181" s="37">
        <f>INFO!$D$25</f>
        <v>0</v>
      </c>
      <c r="Y1181" s="37">
        <f>INFO!$D$26</f>
        <v>0</v>
      </c>
      <c r="Z1181" s="37">
        <f>INFO!$D$27</f>
        <v>0</v>
      </c>
      <c r="AA1181" s="37">
        <f>INFO!$D$28</f>
        <v>0</v>
      </c>
      <c r="AB1181" s="37">
        <f>INFO!$D$29</f>
        <v>0</v>
      </c>
      <c r="AC1181" s="54">
        <f>INFO!$J$10</f>
        <v>3812.0250000000001</v>
      </c>
      <c r="AD1181" s="37">
        <f>INFO!$J$9</f>
        <v>45.75</v>
      </c>
      <c r="AE1181" s="37">
        <f t="shared" si="82"/>
        <v>0</v>
      </c>
    </row>
    <row r="1182" spans="1:31">
      <c r="A1182" t="s">
        <v>137</v>
      </c>
      <c r="B1182" t="s">
        <v>138</v>
      </c>
      <c r="C1182" s="39">
        <v>10088</v>
      </c>
      <c r="D1182" s="104">
        <f>SUMIFS(HOLDS!N:N,HOLDS!C:C,B1182)+SUMIFS(HOLDS!N:N,HOLDS!C:C,"CH.GR.MISET")</f>
        <v>0</v>
      </c>
      <c r="E1182" t="s">
        <v>6</v>
      </c>
      <c r="F1182" s="48">
        <f>VLOOKUP(B1182,HOLDS!C:T,5,FALSE)</f>
        <v>159.5</v>
      </c>
      <c r="G1182" s="104">
        <f>SUMIFS(HOLDS!N:N,HOLDS!C:C,B1182)</f>
        <v>0</v>
      </c>
      <c r="H1182" s="48">
        <f t="shared" si="81"/>
        <v>0</v>
      </c>
      <c r="I1182" s="37">
        <f>INFO!$D$6</f>
        <v>0</v>
      </c>
      <c r="J1182" s="37">
        <f>INFO!$D$7</f>
        <v>0</v>
      </c>
      <c r="K1182" s="37">
        <f>INFO!$D$8</f>
        <v>0</v>
      </c>
      <c r="L1182" s="37">
        <f>INFO!$D$9</f>
        <v>0</v>
      </c>
      <c r="M1182" s="37">
        <f>INFO!$D$10</f>
        <v>0</v>
      </c>
      <c r="N1182" s="37">
        <f>INFO!$D$11</f>
        <v>0</v>
      </c>
      <c r="O1182" s="37">
        <f>INFO!$D$13</f>
        <v>0</v>
      </c>
      <c r="P1182" s="37">
        <f>INFO!$D$14</f>
        <v>0</v>
      </c>
      <c r="Q1182" s="37">
        <f>INFO!$D$15</f>
        <v>0</v>
      </c>
      <c r="R1182" s="53">
        <f>INFO!$D$17</f>
        <v>0</v>
      </c>
      <c r="S1182" s="37">
        <f>INFO!$D$18</f>
        <v>0</v>
      </c>
      <c r="T1182" s="37">
        <f>INFO!$D$19</f>
        <v>0</v>
      </c>
      <c r="U1182" s="37">
        <f>INFO!$D$22</f>
        <v>0</v>
      </c>
      <c r="V1182" s="37">
        <f>INFO!$D$23</f>
        <v>0</v>
      </c>
      <c r="W1182" s="37">
        <f>INFO!$D$24</f>
        <v>0</v>
      </c>
      <c r="X1182" s="37">
        <f>INFO!$D$25</f>
        <v>0</v>
      </c>
      <c r="Y1182" s="37">
        <f>INFO!$D$26</f>
        <v>0</v>
      </c>
      <c r="Z1182" s="37">
        <f>INFO!$D$27</f>
        <v>0</v>
      </c>
      <c r="AA1182" s="37">
        <f>INFO!$D$28</f>
        <v>0</v>
      </c>
      <c r="AB1182" s="37">
        <f>INFO!$D$29</f>
        <v>0</v>
      </c>
      <c r="AC1182" s="54">
        <f>INFO!$J$10</f>
        <v>3812.0250000000001</v>
      </c>
      <c r="AD1182" s="37">
        <f>INFO!$J$9</f>
        <v>45.75</v>
      </c>
      <c r="AE1182" s="37">
        <f t="shared" si="82"/>
        <v>0</v>
      </c>
    </row>
    <row r="1183" spans="1:31">
      <c r="A1183" t="s">
        <v>140</v>
      </c>
      <c r="B1183" t="s">
        <v>141</v>
      </c>
      <c r="C1183" s="39">
        <v>10088</v>
      </c>
      <c r="D1183" s="104">
        <f>SUMIFS(HOLDS!N:N,HOLDS!C:C,B1183)+SUMIFS(HOLDS!N:N,HOLDS!C:C,"CH.GR.MISET")</f>
        <v>0</v>
      </c>
      <c r="E1183" t="s">
        <v>6</v>
      </c>
      <c r="F1183" s="48">
        <f>VLOOKUP(B1183,HOLDS!C:T,5,FALSE)</f>
        <v>156</v>
      </c>
      <c r="G1183" s="104">
        <f>SUMIFS(HOLDS!N:N,HOLDS!C:C,B1183)</f>
        <v>0</v>
      </c>
      <c r="H1183" s="48">
        <f t="shared" si="81"/>
        <v>0</v>
      </c>
      <c r="I1183" s="37">
        <f>INFO!$D$6</f>
        <v>0</v>
      </c>
      <c r="J1183" s="37">
        <f>INFO!$D$7</f>
        <v>0</v>
      </c>
      <c r="K1183" s="37">
        <f>INFO!$D$8</f>
        <v>0</v>
      </c>
      <c r="L1183" s="37">
        <f>INFO!$D$9</f>
        <v>0</v>
      </c>
      <c r="M1183" s="37">
        <f>INFO!$D$10</f>
        <v>0</v>
      </c>
      <c r="N1183" s="37">
        <f>INFO!$D$11</f>
        <v>0</v>
      </c>
      <c r="O1183" s="37">
        <f>INFO!$D$13</f>
        <v>0</v>
      </c>
      <c r="P1183" s="37">
        <f>INFO!$D$14</f>
        <v>0</v>
      </c>
      <c r="Q1183" s="37">
        <f>INFO!$D$15</f>
        <v>0</v>
      </c>
      <c r="R1183" s="53">
        <f>INFO!$D$17</f>
        <v>0</v>
      </c>
      <c r="S1183" s="37">
        <f>INFO!$D$18</f>
        <v>0</v>
      </c>
      <c r="T1183" s="37">
        <f>INFO!$D$19</f>
        <v>0</v>
      </c>
      <c r="U1183" s="37">
        <f>INFO!$D$22</f>
        <v>0</v>
      </c>
      <c r="V1183" s="37">
        <f>INFO!$D$23</f>
        <v>0</v>
      </c>
      <c r="W1183" s="37">
        <f>INFO!$D$24</f>
        <v>0</v>
      </c>
      <c r="X1183" s="37">
        <f>INFO!$D$25</f>
        <v>0</v>
      </c>
      <c r="Y1183" s="37">
        <f>INFO!$D$26</f>
        <v>0</v>
      </c>
      <c r="Z1183" s="37">
        <f>INFO!$D$27</f>
        <v>0</v>
      </c>
      <c r="AA1183" s="37">
        <f>INFO!$D$28</f>
        <v>0</v>
      </c>
      <c r="AB1183" s="37">
        <f>INFO!$D$29</f>
        <v>0</v>
      </c>
      <c r="AC1183" s="54">
        <f>INFO!$J$10</f>
        <v>3812.0250000000001</v>
      </c>
      <c r="AD1183" s="37">
        <f>INFO!$J$9</f>
        <v>45.75</v>
      </c>
      <c r="AE1183" s="37">
        <f t="shared" si="82"/>
        <v>0</v>
      </c>
    </row>
    <row r="1184" spans="1:31">
      <c r="A1184" t="s">
        <v>142</v>
      </c>
      <c r="B1184" t="s">
        <v>143</v>
      </c>
      <c r="C1184" s="39">
        <v>10088</v>
      </c>
      <c r="D1184" s="104">
        <f>SUMIFS(HOLDS!N:N,HOLDS!C:C,B1184)+SUMIFS(HOLDS!N:N,HOLDS!C:C,"CH.GR.MISET")</f>
        <v>0</v>
      </c>
      <c r="E1184" t="s">
        <v>6</v>
      </c>
      <c r="F1184" s="48">
        <f>VLOOKUP(B1184,HOLDS!C:T,5,FALSE)</f>
        <v>189.5</v>
      </c>
      <c r="G1184" s="104">
        <f>SUMIFS(HOLDS!N:N,HOLDS!C:C,B1184)</f>
        <v>0</v>
      </c>
      <c r="H1184" s="48">
        <f t="shared" si="81"/>
        <v>0</v>
      </c>
      <c r="I1184" s="37">
        <f>INFO!$D$6</f>
        <v>0</v>
      </c>
      <c r="J1184" s="37">
        <f>INFO!$D$7</f>
        <v>0</v>
      </c>
      <c r="K1184" s="37">
        <f>INFO!$D$8</f>
        <v>0</v>
      </c>
      <c r="L1184" s="37">
        <f>INFO!$D$9</f>
        <v>0</v>
      </c>
      <c r="M1184" s="37">
        <f>INFO!$D$10</f>
        <v>0</v>
      </c>
      <c r="N1184" s="37">
        <f>INFO!$D$11</f>
        <v>0</v>
      </c>
      <c r="O1184" s="37">
        <f>INFO!$D$13</f>
        <v>0</v>
      </c>
      <c r="P1184" s="37">
        <f>INFO!$D$14</f>
        <v>0</v>
      </c>
      <c r="Q1184" s="37">
        <f>INFO!$D$15</f>
        <v>0</v>
      </c>
      <c r="R1184" s="53">
        <f>INFO!$D$17</f>
        <v>0</v>
      </c>
      <c r="S1184" s="37">
        <f>INFO!$D$18</f>
        <v>0</v>
      </c>
      <c r="T1184" s="37">
        <f>INFO!$D$19</f>
        <v>0</v>
      </c>
      <c r="U1184" s="37">
        <f>INFO!$D$22</f>
        <v>0</v>
      </c>
      <c r="V1184" s="37">
        <f>INFO!$D$23</f>
        <v>0</v>
      </c>
      <c r="W1184" s="37">
        <f>INFO!$D$24</f>
        <v>0</v>
      </c>
      <c r="X1184" s="37">
        <f>INFO!$D$25</f>
        <v>0</v>
      </c>
      <c r="Y1184" s="37">
        <f>INFO!$D$26</f>
        <v>0</v>
      </c>
      <c r="Z1184" s="37">
        <f>INFO!$D$27</f>
        <v>0</v>
      </c>
      <c r="AA1184" s="37">
        <f>INFO!$D$28</f>
        <v>0</v>
      </c>
      <c r="AB1184" s="37">
        <f>INFO!$D$29</f>
        <v>0</v>
      </c>
      <c r="AC1184" s="54">
        <f>INFO!$J$10</f>
        <v>3812.0250000000001</v>
      </c>
      <c r="AD1184" s="37">
        <f>INFO!$J$9</f>
        <v>45.75</v>
      </c>
      <c r="AE1184" s="37">
        <f t="shared" si="82"/>
        <v>0</v>
      </c>
    </row>
    <row r="1185" spans="1:31">
      <c r="A1185" t="s">
        <v>144</v>
      </c>
      <c r="B1185" t="s">
        <v>145</v>
      </c>
      <c r="C1185" s="39">
        <v>10088</v>
      </c>
      <c r="D1185" s="104">
        <f>SUMIFS(HOLDS!N:N,HOLDS!C:C,B1185)+SUMIFS(HOLDS!N:N,HOLDS!C:C,"CH.GR.MISET")</f>
        <v>0</v>
      </c>
      <c r="E1185" t="s">
        <v>6</v>
      </c>
      <c r="F1185" s="48">
        <f>VLOOKUP(B1185,HOLDS!C:T,5,FALSE)</f>
        <v>138</v>
      </c>
      <c r="G1185" s="104">
        <f>SUMIFS(HOLDS!N:N,HOLDS!C:C,B1185)</f>
        <v>0</v>
      </c>
      <c r="H1185" s="48">
        <f t="shared" si="81"/>
        <v>0</v>
      </c>
      <c r="I1185" s="37">
        <f>INFO!$D$6</f>
        <v>0</v>
      </c>
      <c r="J1185" s="37">
        <f>INFO!$D$7</f>
        <v>0</v>
      </c>
      <c r="K1185" s="37">
        <f>INFO!$D$8</f>
        <v>0</v>
      </c>
      <c r="L1185" s="37">
        <f>INFO!$D$9</f>
        <v>0</v>
      </c>
      <c r="M1185" s="37">
        <f>INFO!$D$10</f>
        <v>0</v>
      </c>
      <c r="N1185" s="37">
        <f>INFO!$D$11</f>
        <v>0</v>
      </c>
      <c r="O1185" s="37">
        <f>INFO!$D$13</f>
        <v>0</v>
      </c>
      <c r="P1185" s="37">
        <f>INFO!$D$14</f>
        <v>0</v>
      </c>
      <c r="Q1185" s="37">
        <f>INFO!$D$15</f>
        <v>0</v>
      </c>
      <c r="R1185" s="53">
        <f>INFO!$D$17</f>
        <v>0</v>
      </c>
      <c r="S1185" s="37">
        <f>INFO!$D$18</f>
        <v>0</v>
      </c>
      <c r="T1185" s="37">
        <f>INFO!$D$19</f>
        <v>0</v>
      </c>
      <c r="U1185" s="37">
        <f>INFO!$D$22</f>
        <v>0</v>
      </c>
      <c r="V1185" s="37">
        <f>INFO!$D$23</f>
        <v>0</v>
      </c>
      <c r="W1185" s="37">
        <f>INFO!$D$24</f>
        <v>0</v>
      </c>
      <c r="X1185" s="37">
        <f>INFO!$D$25</f>
        <v>0</v>
      </c>
      <c r="Y1185" s="37">
        <f>INFO!$D$26</f>
        <v>0</v>
      </c>
      <c r="Z1185" s="37">
        <f>INFO!$D$27</f>
        <v>0</v>
      </c>
      <c r="AA1185" s="37">
        <f>INFO!$D$28</f>
        <v>0</v>
      </c>
      <c r="AB1185" s="37">
        <f>INFO!$D$29</f>
        <v>0</v>
      </c>
      <c r="AC1185" s="54">
        <f>INFO!$J$10</f>
        <v>3812.0250000000001</v>
      </c>
      <c r="AD1185" s="37">
        <f>INFO!$J$9</f>
        <v>45.75</v>
      </c>
      <c r="AE1185" s="37">
        <f t="shared" si="82"/>
        <v>0</v>
      </c>
    </row>
    <row r="1186" spans="1:31">
      <c r="A1186" t="s">
        <v>146</v>
      </c>
      <c r="B1186" t="s">
        <v>147</v>
      </c>
      <c r="C1186" s="39">
        <v>10088</v>
      </c>
      <c r="D1186" s="104">
        <f>SUMIFS(HOLDS!N:N,HOLDS!C:C,B1186)+SUMIFS(HOLDS!N:N,HOLDS!C:C,"CH.GR.MISET")</f>
        <v>0</v>
      </c>
      <c r="E1186" t="s">
        <v>6</v>
      </c>
      <c r="F1186" s="48">
        <f>VLOOKUP(B1186,HOLDS!C:T,5,FALSE)</f>
        <v>131.5</v>
      </c>
      <c r="G1186" s="104">
        <f>SUMIFS(HOLDS!N:N,HOLDS!C:C,B1186)</f>
        <v>0</v>
      </c>
      <c r="H1186" s="48">
        <f t="shared" si="81"/>
        <v>0</v>
      </c>
      <c r="I1186" s="37">
        <f>INFO!$D$6</f>
        <v>0</v>
      </c>
      <c r="J1186" s="37">
        <f>INFO!$D$7</f>
        <v>0</v>
      </c>
      <c r="K1186" s="37">
        <f>INFO!$D$8</f>
        <v>0</v>
      </c>
      <c r="L1186" s="37">
        <f>INFO!$D$9</f>
        <v>0</v>
      </c>
      <c r="M1186" s="37">
        <f>INFO!$D$10</f>
        <v>0</v>
      </c>
      <c r="N1186" s="37">
        <f>INFO!$D$11</f>
        <v>0</v>
      </c>
      <c r="O1186" s="37">
        <f>INFO!$D$13</f>
        <v>0</v>
      </c>
      <c r="P1186" s="37">
        <f>INFO!$D$14</f>
        <v>0</v>
      </c>
      <c r="Q1186" s="37">
        <f>INFO!$D$15</f>
        <v>0</v>
      </c>
      <c r="R1186" s="53">
        <f>INFO!$D$17</f>
        <v>0</v>
      </c>
      <c r="S1186" s="37">
        <f>INFO!$D$18</f>
        <v>0</v>
      </c>
      <c r="T1186" s="37">
        <f>INFO!$D$19</f>
        <v>0</v>
      </c>
      <c r="U1186" s="37">
        <f>INFO!$D$22</f>
        <v>0</v>
      </c>
      <c r="V1186" s="37">
        <f>INFO!$D$23</f>
        <v>0</v>
      </c>
      <c r="W1186" s="37">
        <f>INFO!$D$24</f>
        <v>0</v>
      </c>
      <c r="X1186" s="37">
        <f>INFO!$D$25</f>
        <v>0</v>
      </c>
      <c r="Y1186" s="37">
        <f>INFO!$D$26</f>
        <v>0</v>
      </c>
      <c r="Z1186" s="37">
        <f>INFO!$D$27</f>
        <v>0</v>
      </c>
      <c r="AA1186" s="37">
        <f>INFO!$D$28</f>
        <v>0</v>
      </c>
      <c r="AB1186" s="37">
        <f>INFO!$D$29</f>
        <v>0</v>
      </c>
      <c r="AC1186" s="54">
        <f>INFO!$J$10</f>
        <v>3812.0250000000001</v>
      </c>
      <c r="AD1186" s="37">
        <f>INFO!$J$9</f>
        <v>45.75</v>
      </c>
      <c r="AE1186" s="37">
        <f t="shared" si="82"/>
        <v>0</v>
      </c>
    </row>
    <row r="1187" spans="1:31">
      <c r="A1187" t="s">
        <v>148</v>
      </c>
      <c r="B1187" t="s">
        <v>149</v>
      </c>
      <c r="C1187" s="39">
        <v>10088</v>
      </c>
      <c r="D1187" s="104">
        <f>SUMIFS(HOLDS!N:N,HOLDS!C:C,B1187)+SUMIFS(HOLDS!N:N,HOLDS!C:C,"CH.GR.MISET")</f>
        <v>0</v>
      </c>
      <c r="E1187" t="s">
        <v>6</v>
      </c>
      <c r="F1187" s="48">
        <f>VLOOKUP(B1187,HOLDS!C:T,5,FALSE)</f>
        <v>139.5</v>
      </c>
      <c r="G1187" s="104">
        <f>SUMIFS(HOLDS!N:N,HOLDS!C:C,B1187)</f>
        <v>0</v>
      </c>
      <c r="H1187" s="48">
        <f t="shared" si="81"/>
        <v>0</v>
      </c>
      <c r="I1187" s="37">
        <f>INFO!$D$6</f>
        <v>0</v>
      </c>
      <c r="J1187" s="37">
        <f>INFO!$D$7</f>
        <v>0</v>
      </c>
      <c r="K1187" s="37">
        <f>INFO!$D$8</f>
        <v>0</v>
      </c>
      <c r="L1187" s="37">
        <f>INFO!$D$9</f>
        <v>0</v>
      </c>
      <c r="M1187" s="37">
        <f>INFO!$D$10</f>
        <v>0</v>
      </c>
      <c r="N1187" s="37">
        <f>INFO!$D$11</f>
        <v>0</v>
      </c>
      <c r="O1187" s="37">
        <f>INFO!$D$13</f>
        <v>0</v>
      </c>
      <c r="P1187" s="37">
        <f>INFO!$D$14</f>
        <v>0</v>
      </c>
      <c r="Q1187" s="37">
        <f>INFO!$D$15</f>
        <v>0</v>
      </c>
      <c r="R1187" s="53">
        <f>INFO!$D$17</f>
        <v>0</v>
      </c>
      <c r="S1187" s="37">
        <f>INFO!$D$18</f>
        <v>0</v>
      </c>
      <c r="T1187" s="37">
        <f>INFO!$D$19</f>
        <v>0</v>
      </c>
      <c r="U1187" s="37">
        <f>INFO!$D$22</f>
        <v>0</v>
      </c>
      <c r="V1187" s="37">
        <f>INFO!$D$23</f>
        <v>0</v>
      </c>
      <c r="W1187" s="37">
        <f>INFO!$D$24</f>
        <v>0</v>
      </c>
      <c r="X1187" s="37">
        <f>INFO!$D$25</f>
        <v>0</v>
      </c>
      <c r="Y1187" s="37">
        <f>INFO!$D$26</f>
        <v>0</v>
      </c>
      <c r="Z1187" s="37">
        <f>INFO!$D$27</f>
        <v>0</v>
      </c>
      <c r="AA1187" s="37">
        <f>INFO!$D$28</f>
        <v>0</v>
      </c>
      <c r="AB1187" s="37">
        <f>INFO!$D$29</f>
        <v>0</v>
      </c>
      <c r="AC1187" s="54">
        <f>INFO!$J$10</f>
        <v>3812.0250000000001</v>
      </c>
      <c r="AD1187" s="37">
        <f>INFO!$J$9</f>
        <v>45.75</v>
      </c>
      <c r="AE1187" s="37">
        <f t="shared" si="82"/>
        <v>0</v>
      </c>
    </row>
    <row r="1188" spans="1:31">
      <c r="A1188" t="s">
        <v>150</v>
      </c>
      <c r="B1188" t="s">
        <v>151</v>
      </c>
      <c r="C1188" s="39">
        <v>10088</v>
      </c>
      <c r="D1188" s="104">
        <f>SUMIFS(HOLDS!N:N,HOLDS!C:C,B1188)+SUMIFS(HOLDS!N:N,HOLDS!C:C,"CH.GR.MISET")</f>
        <v>0</v>
      </c>
      <c r="E1188" t="s">
        <v>6</v>
      </c>
      <c r="F1188" s="48">
        <f>VLOOKUP(B1188,HOLDS!C:T,5,FALSE)</f>
        <v>156.5</v>
      </c>
      <c r="G1188" s="104">
        <f>SUMIFS(HOLDS!N:N,HOLDS!C:C,B1188)</f>
        <v>0</v>
      </c>
      <c r="H1188" s="48">
        <f t="shared" si="81"/>
        <v>0</v>
      </c>
      <c r="I1188" s="37">
        <f>INFO!$D$6</f>
        <v>0</v>
      </c>
      <c r="J1188" s="37">
        <f>INFO!$D$7</f>
        <v>0</v>
      </c>
      <c r="K1188" s="37">
        <f>INFO!$D$8</f>
        <v>0</v>
      </c>
      <c r="L1188" s="37">
        <f>INFO!$D$9</f>
        <v>0</v>
      </c>
      <c r="M1188" s="37">
        <f>INFO!$D$10</f>
        <v>0</v>
      </c>
      <c r="N1188" s="37">
        <f>INFO!$D$11</f>
        <v>0</v>
      </c>
      <c r="O1188" s="37">
        <f>INFO!$D$13</f>
        <v>0</v>
      </c>
      <c r="P1188" s="37">
        <f>INFO!$D$14</f>
        <v>0</v>
      </c>
      <c r="Q1188" s="37">
        <f>INFO!$D$15</f>
        <v>0</v>
      </c>
      <c r="R1188" s="53">
        <f>INFO!$D$17</f>
        <v>0</v>
      </c>
      <c r="S1188" s="37">
        <f>INFO!$D$18</f>
        <v>0</v>
      </c>
      <c r="T1188" s="37">
        <f>INFO!$D$19</f>
        <v>0</v>
      </c>
      <c r="U1188" s="37">
        <f>INFO!$D$22</f>
        <v>0</v>
      </c>
      <c r="V1188" s="37">
        <f>INFO!$D$23</f>
        <v>0</v>
      </c>
      <c r="W1188" s="37">
        <f>INFO!$D$24</f>
        <v>0</v>
      </c>
      <c r="X1188" s="37">
        <f>INFO!$D$25</f>
        <v>0</v>
      </c>
      <c r="Y1188" s="37">
        <f>INFO!$D$26</f>
        <v>0</v>
      </c>
      <c r="Z1188" s="37">
        <f>INFO!$D$27</f>
        <v>0</v>
      </c>
      <c r="AA1188" s="37">
        <f>INFO!$D$28</f>
        <v>0</v>
      </c>
      <c r="AB1188" s="37">
        <f>INFO!$D$29</f>
        <v>0</v>
      </c>
      <c r="AC1188" s="54">
        <f>INFO!$J$10</f>
        <v>3812.0250000000001</v>
      </c>
      <c r="AD1188" s="37">
        <f>INFO!$J$9</f>
        <v>45.75</v>
      </c>
      <c r="AE1188" s="37">
        <f t="shared" si="82"/>
        <v>0</v>
      </c>
    </row>
    <row r="1189" spans="1:31">
      <c r="A1189" t="s">
        <v>152</v>
      </c>
      <c r="B1189" t="s">
        <v>153</v>
      </c>
      <c r="C1189" s="39">
        <v>10088</v>
      </c>
      <c r="D1189" s="104">
        <f>SUMIFS(HOLDS!N:N,HOLDS!C:C,B1189)+SUMIFS(HOLDS!N:N,HOLDS!C:C,"CH.GR.MISET")</f>
        <v>0</v>
      </c>
      <c r="E1189" t="s">
        <v>6</v>
      </c>
      <c r="F1189" s="48">
        <f>VLOOKUP(B1189,HOLDS!C:T,5,FALSE)</f>
        <v>151</v>
      </c>
      <c r="G1189" s="104">
        <f>SUMIFS(HOLDS!N:N,HOLDS!C:C,B1189)</f>
        <v>0</v>
      </c>
      <c r="H1189" s="48">
        <f t="shared" si="81"/>
        <v>0</v>
      </c>
      <c r="I1189" s="37">
        <f>INFO!$D$6</f>
        <v>0</v>
      </c>
      <c r="J1189" s="37">
        <f>INFO!$D$7</f>
        <v>0</v>
      </c>
      <c r="K1189" s="37">
        <f>INFO!$D$8</f>
        <v>0</v>
      </c>
      <c r="L1189" s="37">
        <f>INFO!$D$9</f>
        <v>0</v>
      </c>
      <c r="M1189" s="37">
        <f>INFO!$D$10</f>
        <v>0</v>
      </c>
      <c r="N1189" s="37">
        <f>INFO!$D$11</f>
        <v>0</v>
      </c>
      <c r="O1189" s="37">
        <f>INFO!$D$13</f>
        <v>0</v>
      </c>
      <c r="P1189" s="37">
        <f>INFO!$D$14</f>
        <v>0</v>
      </c>
      <c r="Q1189" s="37">
        <f>INFO!$D$15</f>
        <v>0</v>
      </c>
      <c r="R1189" s="53">
        <f>INFO!$D$17</f>
        <v>0</v>
      </c>
      <c r="S1189" s="37">
        <f>INFO!$D$18</f>
        <v>0</v>
      </c>
      <c r="T1189" s="37">
        <f>INFO!$D$19</f>
        <v>0</v>
      </c>
      <c r="U1189" s="37">
        <f>INFO!$D$22</f>
        <v>0</v>
      </c>
      <c r="V1189" s="37">
        <f>INFO!$D$23</f>
        <v>0</v>
      </c>
      <c r="W1189" s="37">
        <f>INFO!$D$24</f>
        <v>0</v>
      </c>
      <c r="X1189" s="37">
        <f>INFO!$D$25</f>
        <v>0</v>
      </c>
      <c r="Y1189" s="37">
        <f>INFO!$D$26</f>
        <v>0</v>
      </c>
      <c r="Z1189" s="37">
        <f>INFO!$D$27</f>
        <v>0</v>
      </c>
      <c r="AA1189" s="37">
        <f>INFO!$D$28</f>
        <v>0</v>
      </c>
      <c r="AB1189" s="37">
        <f>INFO!$D$29</f>
        <v>0</v>
      </c>
      <c r="AC1189" s="54">
        <f>INFO!$J$10</f>
        <v>3812.0250000000001</v>
      </c>
      <c r="AD1189" s="37">
        <f>INFO!$J$9</f>
        <v>45.75</v>
      </c>
      <c r="AE1189" s="37">
        <f t="shared" si="82"/>
        <v>0</v>
      </c>
    </row>
    <row r="1190" spans="1:31">
      <c r="A1190" t="s">
        <v>154</v>
      </c>
      <c r="B1190" t="s">
        <v>155</v>
      </c>
      <c r="C1190" s="39">
        <v>10088</v>
      </c>
      <c r="D1190" s="104">
        <f>SUMIFS(HOLDS!N:N,HOLDS!C:C,B1190)+SUMIFS(HOLDS!N:N,HOLDS!C:C,"CH.GR.MISET")</f>
        <v>0</v>
      </c>
      <c r="E1190" t="s">
        <v>6</v>
      </c>
      <c r="F1190" s="48">
        <f>VLOOKUP(B1190,HOLDS!C:T,5,FALSE)</f>
        <v>162.5</v>
      </c>
      <c r="G1190" s="104">
        <f>SUMIFS(HOLDS!N:N,HOLDS!C:C,B1190)</f>
        <v>0</v>
      </c>
      <c r="H1190" s="48">
        <f t="shared" si="81"/>
        <v>0</v>
      </c>
      <c r="I1190" s="37">
        <f>INFO!$D$6</f>
        <v>0</v>
      </c>
      <c r="J1190" s="37">
        <f>INFO!$D$7</f>
        <v>0</v>
      </c>
      <c r="K1190" s="37">
        <f>INFO!$D$8</f>
        <v>0</v>
      </c>
      <c r="L1190" s="37">
        <f>INFO!$D$9</f>
        <v>0</v>
      </c>
      <c r="M1190" s="37">
        <f>INFO!$D$10</f>
        <v>0</v>
      </c>
      <c r="N1190" s="37">
        <f>INFO!$D$11</f>
        <v>0</v>
      </c>
      <c r="O1190" s="37">
        <f>INFO!$D$13</f>
        <v>0</v>
      </c>
      <c r="P1190" s="37">
        <f>INFO!$D$14</f>
        <v>0</v>
      </c>
      <c r="Q1190" s="37">
        <f>INFO!$D$15</f>
        <v>0</v>
      </c>
      <c r="R1190" s="53">
        <f>INFO!$D$17</f>
        <v>0</v>
      </c>
      <c r="S1190" s="37">
        <f>INFO!$D$18</f>
        <v>0</v>
      </c>
      <c r="T1190" s="37">
        <f>INFO!$D$19</f>
        <v>0</v>
      </c>
      <c r="U1190" s="37">
        <f>INFO!$D$22</f>
        <v>0</v>
      </c>
      <c r="V1190" s="37">
        <f>INFO!$D$23</f>
        <v>0</v>
      </c>
      <c r="W1190" s="37">
        <f>INFO!$D$24</f>
        <v>0</v>
      </c>
      <c r="X1190" s="37">
        <f>INFO!$D$25</f>
        <v>0</v>
      </c>
      <c r="Y1190" s="37">
        <f>INFO!$D$26</f>
        <v>0</v>
      </c>
      <c r="Z1190" s="37">
        <f>INFO!$D$27</f>
        <v>0</v>
      </c>
      <c r="AA1190" s="37">
        <f>INFO!$D$28</f>
        <v>0</v>
      </c>
      <c r="AB1190" s="37">
        <f>INFO!$D$29</f>
        <v>0</v>
      </c>
      <c r="AC1190" s="54">
        <f>INFO!$J$10</f>
        <v>3812.0250000000001</v>
      </c>
      <c r="AD1190" s="37">
        <f>INFO!$J$9</f>
        <v>45.75</v>
      </c>
      <c r="AE1190" s="37">
        <f t="shared" si="82"/>
        <v>0</v>
      </c>
    </row>
    <row r="1191" spans="1:31">
      <c r="A1191" t="s">
        <v>156</v>
      </c>
      <c r="B1191" t="s">
        <v>157</v>
      </c>
      <c r="C1191" s="39">
        <v>10088</v>
      </c>
      <c r="D1191" s="104">
        <f>SUMIFS(HOLDS!N:N,HOLDS!C:C,B1191)+SUMIFS(HOLDS!N:N,HOLDS!C:C,"CH.GR.MISET")</f>
        <v>0</v>
      </c>
      <c r="E1191" t="s">
        <v>6</v>
      </c>
      <c r="F1191" s="48">
        <f>VLOOKUP(B1191,HOLDS!C:T,5,FALSE)</f>
        <v>139.5</v>
      </c>
      <c r="G1191" s="104">
        <f>SUMIFS(HOLDS!N:N,HOLDS!C:C,B1191)</f>
        <v>0</v>
      </c>
      <c r="H1191" s="48">
        <f t="shared" si="81"/>
        <v>0</v>
      </c>
      <c r="I1191" s="37">
        <f>INFO!$D$6</f>
        <v>0</v>
      </c>
      <c r="J1191" s="37">
        <f>INFO!$D$7</f>
        <v>0</v>
      </c>
      <c r="K1191" s="37">
        <f>INFO!$D$8</f>
        <v>0</v>
      </c>
      <c r="L1191" s="37">
        <f>INFO!$D$9</f>
        <v>0</v>
      </c>
      <c r="M1191" s="37">
        <f>INFO!$D$10</f>
        <v>0</v>
      </c>
      <c r="N1191" s="37">
        <f>INFO!$D$11</f>
        <v>0</v>
      </c>
      <c r="O1191" s="37">
        <f>INFO!$D$13</f>
        <v>0</v>
      </c>
      <c r="P1191" s="37">
        <f>INFO!$D$14</f>
        <v>0</v>
      </c>
      <c r="Q1191" s="37">
        <f>INFO!$D$15</f>
        <v>0</v>
      </c>
      <c r="R1191" s="53">
        <f>INFO!$D$17</f>
        <v>0</v>
      </c>
      <c r="S1191" s="37">
        <f>INFO!$D$18</f>
        <v>0</v>
      </c>
      <c r="T1191" s="37">
        <f>INFO!$D$19</f>
        <v>0</v>
      </c>
      <c r="U1191" s="37">
        <f>INFO!$D$22</f>
        <v>0</v>
      </c>
      <c r="V1191" s="37">
        <f>INFO!$D$23</f>
        <v>0</v>
      </c>
      <c r="W1191" s="37">
        <f>INFO!$D$24</f>
        <v>0</v>
      </c>
      <c r="X1191" s="37">
        <f>INFO!$D$25</f>
        <v>0</v>
      </c>
      <c r="Y1191" s="37">
        <f>INFO!$D$26</f>
        <v>0</v>
      </c>
      <c r="Z1191" s="37">
        <f>INFO!$D$27</f>
        <v>0</v>
      </c>
      <c r="AA1191" s="37">
        <f>INFO!$D$28</f>
        <v>0</v>
      </c>
      <c r="AB1191" s="37">
        <f>INFO!$D$29</f>
        <v>0</v>
      </c>
      <c r="AC1191" s="54">
        <f>INFO!$J$10</f>
        <v>3812.0250000000001</v>
      </c>
      <c r="AD1191" s="37">
        <f>INFO!$J$9</f>
        <v>45.75</v>
      </c>
      <c r="AE1191" s="37">
        <f t="shared" si="82"/>
        <v>0</v>
      </c>
    </row>
    <row r="1192" spans="1:31">
      <c r="A1192" t="s">
        <v>159</v>
      </c>
      <c r="B1192" t="s">
        <v>160</v>
      </c>
      <c r="C1192" s="39">
        <v>10088</v>
      </c>
      <c r="D1192" s="104">
        <f>SUMIFS(HOLDS!N:N,HOLDS!C:C,B1192)+SUMIFS(HOLDS!N:N,HOLDS!C:C,"CH.GR.MISET")</f>
        <v>0</v>
      </c>
      <c r="E1192" t="s">
        <v>6</v>
      </c>
      <c r="F1192" s="48">
        <f>VLOOKUP(B1192,HOLDS!C:T,5,FALSE)</f>
        <v>227.5</v>
      </c>
      <c r="G1192" s="104">
        <f>SUMIFS(HOLDS!N:N,HOLDS!C:C,B1192)</f>
        <v>0</v>
      </c>
      <c r="H1192" s="48">
        <f t="shared" si="81"/>
        <v>0</v>
      </c>
      <c r="I1192" s="37">
        <f>INFO!$D$6</f>
        <v>0</v>
      </c>
      <c r="J1192" s="37">
        <f>INFO!$D$7</f>
        <v>0</v>
      </c>
      <c r="K1192" s="37">
        <f>INFO!$D$8</f>
        <v>0</v>
      </c>
      <c r="L1192" s="37">
        <f>INFO!$D$9</f>
        <v>0</v>
      </c>
      <c r="M1192" s="37">
        <f>INFO!$D$10</f>
        <v>0</v>
      </c>
      <c r="N1192" s="37">
        <f>INFO!$D$11</f>
        <v>0</v>
      </c>
      <c r="O1192" s="37">
        <f>INFO!$D$13</f>
        <v>0</v>
      </c>
      <c r="P1192" s="37">
        <f>INFO!$D$14</f>
        <v>0</v>
      </c>
      <c r="Q1192" s="37">
        <f>INFO!$D$15</f>
        <v>0</v>
      </c>
      <c r="R1192" s="53">
        <f>INFO!$D$17</f>
        <v>0</v>
      </c>
      <c r="S1192" s="37">
        <f>INFO!$D$18</f>
        <v>0</v>
      </c>
      <c r="T1192" s="37">
        <f>INFO!$D$19</f>
        <v>0</v>
      </c>
      <c r="U1192" s="37">
        <f>INFO!$D$22</f>
        <v>0</v>
      </c>
      <c r="V1192" s="37">
        <f>INFO!$D$23</f>
        <v>0</v>
      </c>
      <c r="W1192" s="37">
        <f>INFO!$D$24</f>
        <v>0</v>
      </c>
      <c r="X1192" s="37">
        <f>INFO!$D$25</f>
        <v>0</v>
      </c>
      <c r="Y1192" s="37">
        <f>INFO!$D$26</f>
        <v>0</v>
      </c>
      <c r="Z1192" s="37">
        <f>INFO!$D$27</f>
        <v>0</v>
      </c>
      <c r="AA1192" s="37">
        <f>INFO!$D$28</f>
        <v>0</v>
      </c>
      <c r="AB1192" s="37">
        <f>INFO!$D$29</f>
        <v>0</v>
      </c>
      <c r="AC1192" s="54">
        <f>INFO!$J$10</f>
        <v>3812.0250000000001</v>
      </c>
      <c r="AD1192" s="37">
        <f>INFO!$J$9</f>
        <v>45.75</v>
      </c>
      <c r="AE1192" s="37">
        <f t="shared" si="82"/>
        <v>0</v>
      </c>
    </row>
    <row r="1193" spans="1:31">
      <c r="A1193" t="s">
        <v>161</v>
      </c>
      <c r="B1193" t="s">
        <v>162</v>
      </c>
      <c r="C1193" s="39">
        <v>10088</v>
      </c>
      <c r="D1193" s="104">
        <f>SUMIFS(HOLDS!N:N,HOLDS!C:C,B1193)+SUMIFS(HOLDS!N:N,HOLDS!C:C,"CH.GR.MISET")</f>
        <v>0</v>
      </c>
      <c r="E1193" t="s">
        <v>6</v>
      </c>
      <c r="F1193" s="48">
        <f>VLOOKUP(B1193,HOLDS!C:T,5,FALSE)</f>
        <v>156</v>
      </c>
      <c r="G1193" s="104">
        <f>SUMIFS(HOLDS!N:N,HOLDS!C:C,B1193)</f>
        <v>0</v>
      </c>
      <c r="H1193" s="48">
        <f t="shared" si="81"/>
        <v>0</v>
      </c>
      <c r="I1193" s="37">
        <f>INFO!$D$6</f>
        <v>0</v>
      </c>
      <c r="J1193" s="37">
        <f>INFO!$D$7</f>
        <v>0</v>
      </c>
      <c r="K1193" s="37">
        <f>INFO!$D$8</f>
        <v>0</v>
      </c>
      <c r="L1193" s="37">
        <f>INFO!$D$9</f>
        <v>0</v>
      </c>
      <c r="M1193" s="37">
        <f>INFO!$D$10</f>
        <v>0</v>
      </c>
      <c r="N1193" s="37">
        <f>INFO!$D$11</f>
        <v>0</v>
      </c>
      <c r="O1193" s="37">
        <f>INFO!$D$13</f>
        <v>0</v>
      </c>
      <c r="P1193" s="37">
        <f>INFO!$D$14</f>
        <v>0</v>
      </c>
      <c r="Q1193" s="37">
        <f>INFO!$D$15</f>
        <v>0</v>
      </c>
      <c r="R1193" s="53">
        <f>INFO!$D$17</f>
        <v>0</v>
      </c>
      <c r="S1193" s="37">
        <f>INFO!$D$18</f>
        <v>0</v>
      </c>
      <c r="T1193" s="37">
        <f>INFO!$D$19</f>
        <v>0</v>
      </c>
      <c r="U1193" s="37">
        <f>INFO!$D$22</f>
        <v>0</v>
      </c>
      <c r="V1193" s="37">
        <f>INFO!$D$23</f>
        <v>0</v>
      </c>
      <c r="W1193" s="37">
        <f>INFO!$D$24</f>
        <v>0</v>
      </c>
      <c r="X1193" s="37">
        <f>INFO!$D$25</f>
        <v>0</v>
      </c>
      <c r="Y1193" s="37">
        <f>INFO!$D$26</f>
        <v>0</v>
      </c>
      <c r="Z1193" s="37">
        <f>INFO!$D$27</f>
        <v>0</v>
      </c>
      <c r="AA1193" s="37">
        <f>INFO!$D$28</f>
        <v>0</v>
      </c>
      <c r="AB1193" s="37">
        <f>INFO!$D$29</f>
        <v>0</v>
      </c>
      <c r="AC1193" s="54">
        <f>INFO!$J$10</f>
        <v>3812.0250000000001</v>
      </c>
      <c r="AD1193" s="37">
        <f>INFO!$J$9</f>
        <v>45.75</v>
      </c>
      <c r="AE1193" s="37">
        <f t="shared" si="82"/>
        <v>0</v>
      </c>
    </row>
    <row r="1194" spans="1:31">
      <c r="A1194" t="s">
        <v>163</v>
      </c>
      <c r="B1194" t="s">
        <v>164</v>
      </c>
      <c r="C1194" s="39">
        <v>10088</v>
      </c>
      <c r="D1194" s="104">
        <f>SUMIFS(HOLDS!N:N,HOLDS!C:C,B1194)+SUMIFS(HOLDS!N:N,HOLDS!C:C,"CH.GR.MISET")</f>
        <v>0</v>
      </c>
      <c r="E1194" t="s">
        <v>6</v>
      </c>
      <c r="F1194" s="48">
        <f>VLOOKUP(B1194,HOLDS!C:T,5,FALSE)</f>
        <v>148</v>
      </c>
      <c r="G1194" s="104">
        <f>SUMIFS(HOLDS!N:N,HOLDS!C:C,B1194)</f>
        <v>0</v>
      </c>
      <c r="H1194" s="48">
        <f t="shared" si="81"/>
        <v>0</v>
      </c>
      <c r="I1194" s="37">
        <f>INFO!$D$6</f>
        <v>0</v>
      </c>
      <c r="J1194" s="37">
        <f>INFO!$D$7</f>
        <v>0</v>
      </c>
      <c r="K1194" s="37">
        <f>INFO!$D$8</f>
        <v>0</v>
      </c>
      <c r="L1194" s="37">
        <f>INFO!$D$9</f>
        <v>0</v>
      </c>
      <c r="M1194" s="37">
        <f>INFO!$D$10</f>
        <v>0</v>
      </c>
      <c r="N1194" s="37">
        <f>INFO!$D$11</f>
        <v>0</v>
      </c>
      <c r="O1194" s="37">
        <f>INFO!$D$13</f>
        <v>0</v>
      </c>
      <c r="P1194" s="37">
        <f>INFO!$D$14</f>
        <v>0</v>
      </c>
      <c r="Q1194" s="37">
        <f>INFO!$D$15</f>
        <v>0</v>
      </c>
      <c r="R1194" s="53">
        <f>INFO!$D$17</f>
        <v>0</v>
      </c>
      <c r="S1194" s="37">
        <f>INFO!$D$18</f>
        <v>0</v>
      </c>
      <c r="T1194" s="37">
        <f>INFO!$D$19</f>
        <v>0</v>
      </c>
      <c r="U1194" s="37">
        <f>INFO!$D$22</f>
        <v>0</v>
      </c>
      <c r="V1194" s="37">
        <f>INFO!$D$23</f>
        <v>0</v>
      </c>
      <c r="W1194" s="37">
        <f>INFO!$D$24</f>
        <v>0</v>
      </c>
      <c r="X1194" s="37">
        <f>INFO!$D$25</f>
        <v>0</v>
      </c>
      <c r="Y1194" s="37">
        <f>INFO!$D$26</f>
        <v>0</v>
      </c>
      <c r="Z1194" s="37">
        <f>INFO!$D$27</f>
        <v>0</v>
      </c>
      <c r="AA1194" s="37">
        <f>INFO!$D$28</f>
        <v>0</v>
      </c>
      <c r="AB1194" s="37">
        <f>INFO!$D$29</f>
        <v>0</v>
      </c>
      <c r="AC1194" s="54">
        <f>INFO!$J$10</f>
        <v>3812.0250000000001</v>
      </c>
      <c r="AD1194" s="37">
        <f>INFO!$J$9</f>
        <v>45.75</v>
      </c>
      <c r="AE1194" s="37">
        <f t="shared" si="82"/>
        <v>0</v>
      </c>
    </row>
    <row r="1195" spans="1:31">
      <c r="A1195" t="s">
        <v>165</v>
      </c>
      <c r="B1195" t="s">
        <v>166</v>
      </c>
      <c r="C1195" s="39">
        <v>10088</v>
      </c>
      <c r="D1195" s="104">
        <f>SUMIFS(HOLDS!N:N,HOLDS!C:C,B1195)+SUMIFS(HOLDS!N:N,HOLDS!C:C,"CH.GR.MISET")</f>
        <v>0</v>
      </c>
      <c r="E1195" t="s">
        <v>6</v>
      </c>
      <c r="F1195" s="48">
        <f>VLOOKUP(B1195,HOLDS!C:T,5,FALSE)</f>
        <v>157.5</v>
      </c>
      <c r="G1195" s="104">
        <f>SUMIFS(HOLDS!N:N,HOLDS!C:C,B1195)</f>
        <v>0</v>
      </c>
      <c r="H1195" s="48">
        <f t="shared" si="81"/>
        <v>0</v>
      </c>
      <c r="I1195" s="37">
        <f>INFO!$D$6</f>
        <v>0</v>
      </c>
      <c r="J1195" s="37">
        <f>INFO!$D$7</f>
        <v>0</v>
      </c>
      <c r="K1195" s="37">
        <f>INFO!$D$8</f>
        <v>0</v>
      </c>
      <c r="L1195" s="37">
        <f>INFO!$D$9</f>
        <v>0</v>
      </c>
      <c r="M1195" s="37">
        <f>INFO!$D$10</f>
        <v>0</v>
      </c>
      <c r="N1195" s="37">
        <f>INFO!$D$11</f>
        <v>0</v>
      </c>
      <c r="O1195" s="37">
        <f>INFO!$D$13</f>
        <v>0</v>
      </c>
      <c r="P1195" s="37">
        <f>INFO!$D$14</f>
        <v>0</v>
      </c>
      <c r="Q1195" s="37">
        <f>INFO!$D$15</f>
        <v>0</v>
      </c>
      <c r="R1195" s="53">
        <f>INFO!$D$17</f>
        <v>0</v>
      </c>
      <c r="S1195" s="37">
        <f>INFO!$D$18</f>
        <v>0</v>
      </c>
      <c r="T1195" s="37">
        <f>INFO!$D$19</f>
        <v>0</v>
      </c>
      <c r="U1195" s="37">
        <f>INFO!$D$22</f>
        <v>0</v>
      </c>
      <c r="V1195" s="37">
        <f>INFO!$D$23</f>
        <v>0</v>
      </c>
      <c r="W1195" s="37">
        <f>INFO!$D$24</f>
        <v>0</v>
      </c>
      <c r="X1195" s="37">
        <f>INFO!$D$25</f>
        <v>0</v>
      </c>
      <c r="Y1195" s="37">
        <f>INFO!$D$26</f>
        <v>0</v>
      </c>
      <c r="Z1195" s="37">
        <f>INFO!$D$27</f>
        <v>0</v>
      </c>
      <c r="AA1195" s="37">
        <f>INFO!$D$28</f>
        <v>0</v>
      </c>
      <c r="AB1195" s="37">
        <f>INFO!$D$29</f>
        <v>0</v>
      </c>
      <c r="AC1195" s="54">
        <f>INFO!$J$10</f>
        <v>3812.0250000000001</v>
      </c>
      <c r="AD1195" s="37">
        <f>INFO!$J$9</f>
        <v>45.75</v>
      </c>
      <c r="AE1195" s="37">
        <f t="shared" si="82"/>
        <v>0</v>
      </c>
    </row>
    <row r="1196" spans="1:31">
      <c r="A1196" t="s">
        <v>167</v>
      </c>
      <c r="B1196" t="s">
        <v>168</v>
      </c>
      <c r="C1196" s="39">
        <v>10088</v>
      </c>
      <c r="D1196" s="104">
        <f>SUMIFS(HOLDS!N:N,HOLDS!C:C,B1196)+SUMIFS(HOLDS!N:N,HOLDS!C:C,"CH.GR.MISET")</f>
        <v>0</v>
      </c>
      <c r="E1196" t="s">
        <v>6</v>
      </c>
      <c r="F1196" s="48">
        <f>VLOOKUP(B1196,HOLDS!C:T,5,FALSE)</f>
        <v>166.5</v>
      </c>
      <c r="G1196" s="104">
        <f>SUMIFS(HOLDS!N:N,HOLDS!C:C,B1196)</f>
        <v>0</v>
      </c>
      <c r="H1196" s="48">
        <f t="shared" si="81"/>
        <v>0</v>
      </c>
      <c r="I1196" s="37">
        <f>INFO!$D$6</f>
        <v>0</v>
      </c>
      <c r="J1196" s="37">
        <f>INFO!$D$7</f>
        <v>0</v>
      </c>
      <c r="K1196" s="37">
        <f>INFO!$D$8</f>
        <v>0</v>
      </c>
      <c r="L1196" s="37">
        <f>INFO!$D$9</f>
        <v>0</v>
      </c>
      <c r="M1196" s="37">
        <f>INFO!$D$10</f>
        <v>0</v>
      </c>
      <c r="N1196" s="37">
        <f>INFO!$D$11</f>
        <v>0</v>
      </c>
      <c r="O1196" s="37">
        <f>INFO!$D$13</f>
        <v>0</v>
      </c>
      <c r="P1196" s="37">
        <f>INFO!$D$14</f>
        <v>0</v>
      </c>
      <c r="Q1196" s="37">
        <f>INFO!$D$15</f>
        <v>0</v>
      </c>
      <c r="R1196" s="53">
        <f>INFO!$D$17</f>
        <v>0</v>
      </c>
      <c r="S1196" s="37">
        <f>INFO!$D$18</f>
        <v>0</v>
      </c>
      <c r="T1196" s="37">
        <f>INFO!$D$19</f>
        <v>0</v>
      </c>
      <c r="U1196" s="37">
        <f>INFO!$D$22</f>
        <v>0</v>
      </c>
      <c r="V1196" s="37">
        <f>INFO!$D$23</f>
        <v>0</v>
      </c>
      <c r="W1196" s="37">
        <f>INFO!$D$24</f>
        <v>0</v>
      </c>
      <c r="X1196" s="37">
        <f>INFO!$D$25</f>
        <v>0</v>
      </c>
      <c r="Y1196" s="37">
        <f>INFO!$D$26</f>
        <v>0</v>
      </c>
      <c r="Z1196" s="37">
        <f>INFO!$D$27</f>
        <v>0</v>
      </c>
      <c r="AA1196" s="37">
        <f>INFO!$D$28</f>
        <v>0</v>
      </c>
      <c r="AB1196" s="37">
        <f>INFO!$D$29</f>
        <v>0</v>
      </c>
      <c r="AC1196" s="54">
        <f>INFO!$J$10</f>
        <v>3812.0250000000001</v>
      </c>
      <c r="AD1196" s="37">
        <f>INFO!$J$9</f>
        <v>45.75</v>
      </c>
      <c r="AE1196" s="37">
        <f t="shared" si="82"/>
        <v>0</v>
      </c>
    </row>
    <row r="1197" spans="1:31">
      <c r="A1197" t="s">
        <v>169</v>
      </c>
      <c r="B1197" t="s">
        <v>170</v>
      </c>
      <c r="C1197" s="39">
        <v>10088</v>
      </c>
      <c r="D1197" s="104">
        <f>SUMIFS(HOLDS!N:N,HOLDS!C:C,B1197)+SUMIFS(HOLDS!N:N,HOLDS!C:C,"CH.GR.MISET")</f>
        <v>0</v>
      </c>
      <c r="E1197" t="s">
        <v>6</v>
      </c>
      <c r="F1197" s="48">
        <f>VLOOKUP(B1197,HOLDS!C:T,5,FALSE)</f>
        <v>166.5</v>
      </c>
      <c r="G1197" s="104">
        <f>SUMIFS(HOLDS!N:N,HOLDS!C:C,B1197)</f>
        <v>0</v>
      </c>
      <c r="H1197" s="48">
        <f t="shared" si="81"/>
        <v>0</v>
      </c>
      <c r="I1197" s="37">
        <f>INFO!$D$6</f>
        <v>0</v>
      </c>
      <c r="J1197" s="37">
        <f>INFO!$D$7</f>
        <v>0</v>
      </c>
      <c r="K1197" s="37">
        <f>INFO!$D$8</f>
        <v>0</v>
      </c>
      <c r="L1197" s="37">
        <f>INFO!$D$9</f>
        <v>0</v>
      </c>
      <c r="M1197" s="37">
        <f>INFO!$D$10</f>
        <v>0</v>
      </c>
      <c r="N1197" s="37">
        <f>INFO!$D$11</f>
        <v>0</v>
      </c>
      <c r="O1197" s="37">
        <f>INFO!$D$13</f>
        <v>0</v>
      </c>
      <c r="P1197" s="37">
        <f>INFO!$D$14</f>
        <v>0</v>
      </c>
      <c r="Q1197" s="37">
        <f>INFO!$D$15</f>
        <v>0</v>
      </c>
      <c r="R1197" s="53">
        <f>INFO!$D$17</f>
        <v>0</v>
      </c>
      <c r="S1197" s="37">
        <f>INFO!$D$18</f>
        <v>0</v>
      </c>
      <c r="T1197" s="37">
        <f>INFO!$D$19</f>
        <v>0</v>
      </c>
      <c r="U1197" s="37">
        <f>INFO!$D$22</f>
        <v>0</v>
      </c>
      <c r="V1197" s="37">
        <f>INFO!$D$23</f>
        <v>0</v>
      </c>
      <c r="W1197" s="37">
        <f>INFO!$D$24</f>
        <v>0</v>
      </c>
      <c r="X1197" s="37">
        <f>INFO!$D$25</f>
        <v>0</v>
      </c>
      <c r="Y1197" s="37">
        <f>INFO!$D$26</f>
        <v>0</v>
      </c>
      <c r="Z1197" s="37">
        <f>INFO!$D$27</f>
        <v>0</v>
      </c>
      <c r="AA1197" s="37">
        <f>INFO!$D$28</f>
        <v>0</v>
      </c>
      <c r="AB1197" s="37">
        <f>INFO!$D$29</f>
        <v>0</v>
      </c>
      <c r="AC1197" s="54">
        <f>INFO!$J$10</f>
        <v>3812.0250000000001</v>
      </c>
      <c r="AD1197" s="37">
        <f>INFO!$J$9</f>
        <v>45.75</v>
      </c>
      <c r="AE1197" s="37">
        <f t="shared" si="82"/>
        <v>0</v>
      </c>
    </row>
    <row r="1198" spans="1:31">
      <c r="A1198" t="s">
        <v>171</v>
      </c>
      <c r="B1198" t="s">
        <v>172</v>
      </c>
      <c r="C1198" s="39">
        <v>10088</v>
      </c>
      <c r="D1198" s="104">
        <f>SUMIFS(HOLDS!N:N,HOLDS!C:C,B1198)+SUMIFS(HOLDS!N:N,HOLDS!C:C,"CH.GR.MISET")</f>
        <v>0</v>
      </c>
      <c r="E1198" t="s">
        <v>6</v>
      </c>
      <c r="F1198" s="48">
        <f>VLOOKUP(B1198,HOLDS!C:T,5,FALSE)</f>
        <v>164.5</v>
      </c>
      <c r="G1198" s="104">
        <f>SUMIFS(HOLDS!N:N,HOLDS!C:C,B1198)</f>
        <v>0</v>
      </c>
      <c r="H1198" s="48">
        <f t="shared" si="81"/>
        <v>0</v>
      </c>
      <c r="I1198" s="37">
        <f>INFO!$D$6</f>
        <v>0</v>
      </c>
      <c r="J1198" s="37">
        <f>INFO!$D$7</f>
        <v>0</v>
      </c>
      <c r="K1198" s="37">
        <f>INFO!$D$8</f>
        <v>0</v>
      </c>
      <c r="L1198" s="37">
        <f>INFO!$D$9</f>
        <v>0</v>
      </c>
      <c r="M1198" s="37">
        <f>INFO!$D$10</f>
        <v>0</v>
      </c>
      <c r="N1198" s="37">
        <f>INFO!$D$11</f>
        <v>0</v>
      </c>
      <c r="O1198" s="37">
        <f>INFO!$D$13</f>
        <v>0</v>
      </c>
      <c r="P1198" s="37">
        <f>INFO!$D$14</f>
        <v>0</v>
      </c>
      <c r="Q1198" s="37">
        <f>INFO!$D$15</f>
        <v>0</v>
      </c>
      <c r="R1198" s="53">
        <f>INFO!$D$17</f>
        <v>0</v>
      </c>
      <c r="S1198" s="37">
        <f>INFO!$D$18</f>
        <v>0</v>
      </c>
      <c r="T1198" s="37">
        <f>INFO!$D$19</f>
        <v>0</v>
      </c>
      <c r="U1198" s="37">
        <f>INFO!$D$22</f>
        <v>0</v>
      </c>
      <c r="V1198" s="37">
        <f>INFO!$D$23</f>
        <v>0</v>
      </c>
      <c r="W1198" s="37">
        <f>INFO!$D$24</f>
        <v>0</v>
      </c>
      <c r="X1198" s="37">
        <f>INFO!$D$25</f>
        <v>0</v>
      </c>
      <c r="Y1198" s="37">
        <f>INFO!$D$26</f>
        <v>0</v>
      </c>
      <c r="Z1198" s="37">
        <f>INFO!$D$27</f>
        <v>0</v>
      </c>
      <c r="AA1198" s="37">
        <f>INFO!$D$28</f>
        <v>0</v>
      </c>
      <c r="AB1198" s="37">
        <f>INFO!$D$29</f>
        <v>0</v>
      </c>
      <c r="AC1198" s="54">
        <f>INFO!$J$10</f>
        <v>3812.0250000000001</v>
      </c>
      <c r="AD1198" s="37">
        <f>INFO!$J$9</f>
        <v>45.75</v>
      </c>
      <c r="AE1198" s="37">
        <f t="shared" si="82"/>
        <v>0</v>
      </c>
    </row>
    <row r="1199" spans="1:31">
      <c r="A1199" t="s">
        <v>173</v>
      </c>
      <c r="B1199" t="s">
        <v>174</v>
      </c>
      <c r="C1199" s="39">
        <v>10088</v>
      </c>
      <c r="D1199" s="104">
        <f>SUMIFS(HOLDS!N:N,HOLDS!C:C,B1199)+SUMIFS(HOLDS!N:N,HOLDS!C:C,"CH.GR.MISET")</f>
        <v>0</v>
      </c>
      <c r="E1199" t="s">
        <v>6</v>
      </c>
      <c r="F1199" s="48">
        <f>VLOOKUP(B1199,HOLDS!C:T,5,FALSE)</f>
        <v>148</v>
      </c>
      <c r="G1199" s="104">
        <f>SUMIFS(HOLDS!N:N,HOLDS!C:C,B1199)</f>
        <v>0</v>
      </c>
      <c r="H1199" s="48">
        <f t="shared" si="81"/>
        <v>0</v>
      </c>
      <c r="I1199" s="37">
        <f>INFO!$D$6</f>
        <v>0</v>
      </c>
      <c r="J1199" s="37">
        <f>INFO!$D$7</f>
        <v>0</v>
      </c>
      <c r="K1199" s="37">
        <f>INFO!$D$8</f>
        <v>0</v>
      </c>
      <c r="L1199" s="37">
        <f>INFO!$D$9</f>
        <v>0</v>
      </c>
      <c r="M1199" s="37">
        <f>INFO!$D$10</f>
        <v>0</v>
      </c>
      <c r="N1199" s="37">
        <f>INFO!$D$11</f>
        <v>0</v>
      </c>
      <c r="O1199" s="37">
        <f>INFO!$D$13</f>
        <v>0</v>
      </c>
      <c r="P1199" s="37">
        <f>INFO!$D$14</f>
        <v>0</v>
      </c>
      <c r="Q1199" s="37">
        <f>INFO!$D$15</f>
        <v>0</v>
      </c>
      <c r="R1199" s="53">
        <f>INFO!$D$17</f>
        <v>0</v>
      </c>
      <c r="S1199" s="37">
        <f>INFO!$D$18</f>
        <v>0</v>
      </c>
      <c r="T1199" s="37">
        <f>INFO!$D$19</f>
        <v>0</v>
      </c>
      <c r="U1199" s="37">
        <f>INFO!$D$22</f>
        <v>0</v>
      </c>
      <c r="V1199" s="37">
        <f>INFO!$D$23</f>
        <v>0</v>
      </c>
      <c r="W1199" s="37">
        <f>INFO!$D$24</f>
        <v>0</v>
      </c>
      <c r="X1199" s="37">
        <f>INFO!$D$25</f>
        <v>0</v>
      </c>
      <c r="Y1199" s="37">
        <f>INFO!$D$26</f>
        <v>0</v>
      </c>
      <c r="Z1199" s="37">
        <f>INFO!$D$27</f>
        <v>0</v>
      </c>
      <c r="AA1199" s="37">
        <f>INFO!$D$28</f>
        <v>0</v>
      </c>
      <c r="AB1199" s="37">
        <f>INFO!$D$29</f>
        <v>0</v>
      </c>
      <c r="AC1199" s="54">
        <f>INFO!$J$10</f>
        <v>3812.0250000000001</v>
      </c>
      <c r="AD1199" s="37">
        <f>INFO!$J$9</f>
        <v>45.75</v>
      </c>
      <c r="AE1199" s="37">
        <f t="shared" si="82"/>
        <v>0</v>
      </c>
    </row>
    <row r="1200" spans="1:31">
      <c r="A1200" t="s">
        <v>176</v>
      </c>
      <c r="B1200" t="s">
        <v>177</v>
      </c>
      <c r="C1200" s="39">
        <v>10088</v>
      </c>
      <c r="D1200" s="104">
        <f>SUMIFS(HOLDS!N:N,HOLDS!C:C,B1200)+SUMIFS(HOLDS!N:N,HOLDS!C:C,"CH.GR.MISET")</f>
        <v>0</v>
      </c>
      <c r="E1200" t="s">
        <v>6</v>
      </c>
      <c r="F1200" s="48">
        <f>VLOOKUP(B1200,HOLDS!C:T,5,FALSE)</f>
        <v>155</v>
      </c>
      <c r="G1200" s="104">
        <f>SUMIFS(HOLDS!N:N,HOLDS!C:C,B1200)</f>
        <v>0</v>
      </c>
      <c r="H1200" s="48">
        <f t="shared" si="81"/>
        <v>0</v>
      </c>
      <c r="I1200" s="37">
        <f>INFO!$D$6</f>
        <v>0</v>
      </c>
      <c r="J1200" s="37">
        <f>INFO!$D$7</f>
        <v>0</v>
      </c>
      <c r="K1200" s="37">
        <f>INFO!$D$8</f>
        <v>0</v>
      </c>
      <c r="L1200" s="37">
        <f>INFO!$D$9</f>
        <v>0</v>
      </c>
      <c r="M1200" s="37">
        <f>INFO!$D$10</f>
        <v>0</v>
      </c>
      <c r="N1200" s="37">
        <f>INFO!$D$11</f>
        <v>0</v>
      </c>
      <c r="O1200" s="37">
        <f>INFO!$D$13</f>
        <v>0</v>
      </c>
      <c r="P1200" s="37">
        <f>INFO!$D$14</f>
        <v>0</v>
      </c>
      <c r="Q1200" s="37">
        <f>INFO!$D$15</f>
        <v>0</v>
      </c>
      <c r="R1200" s="53">
        <f>INFO!$D$17</f>
        <v>0</v>
      </c>
      <c r="S1200" s="37">
        <f>INFO!$D$18</f>
        <v>0</v>
      </c>
      <c r="T1200" s="37">
        <f>INFO!$D$19</f>
        <v>0</v>
      </c>
      <c r="U1200" s="37">
        <f>INFO!$D$22</f>
        <v>0</v>
      </c>
      <c r="V1200" s="37">
        <f>INFO!$D$23</f>
        <v>0</v>
      </c>
      <c r="W1200" s="37">
        <f>INFO!$D$24</f>
        <v>0</v>
      </c>
      <c r="X1200" s="37">
        <f>INFO!$D$25</f>
        <v>0</v>
      </c>
      <c r="Y1200" s="37">
        <f>INFO!$D$26</f>
        <v>0</v>
      </c>
      <c r="Z1200" s="37">
        <f>INFO!$D$27</f>
        <v>0</v>
      </c>
      <c r="AA1200" s="37">
        <f>INFO!$D$28</f>
        <v>0</v>
      </c>
      <c r="AB1200" s="37">
        <f>INFO!$D$29</f>
        <v>0</v>
      </c>
      <c r="AC1200" s="54">
        <f>INFO!$J$10</f>
        <v>3812.0250000000001</v>
      </c>
      <c r="AD1200" s="37">
        <f>INFO!$J$9</f>
        <v>45.75</v>
      </c>
      <c r="AE1200" s="37">
        <f t="shared" si="82"/>
        <v>0</v>
      </c>
    </row>
    <row r="1201" spans="1:31">
      <c r="A1201" t="s">
        <v>179</v>
      </c>
      <c r="B1201" t="s">
        <v>180</v>
      </c>
      <c r="C1201" s="39">
        <v>10088</v>
      </c>
      <c r="D1201" s="104">
        <f>SUMIFS(HOLDS!N:N,HOLDS!C:C,B1201)+SUMIFS(HOLDS!N:N,HOLDS!C:C,"CH.GR.MISET")</f>
        <v>0</v>
      </c>
      <c r="E1201" t="s">
        <v>6</v>
      </c>
      <c r="F1201" s="48">
        <f>VLOOKUP(B1201,HOLDS!C:T,5,FALSE)</f>
        <v>140</v>
      </c>
      <c r="G1201" s="104">
        <f>SUMIFS(HOLDS!N:N,HOLDS!C:C,B1201)</f>
        <v>0</v>
      </c>
      <c r="H1201" s="48">
        <f t="shared" si="81"/>
        <v>0</v>
      </c>
      <c r="I1201" s="37">
        <f>INFO!$D$6</f>
        <v>0</v>
      </c>
      <c r="J1201" s="37">
        <f>INFO!$D$7</f>
        <v>0</v>
      </c>
      <c r="K1201" s="37">
        <f>INFO!$D$8</f>
        <v>0</v>
      </c>
      <c r="L1201" s="37">
        <f>INFO!$D$9</f>
        <v>0</v>
      </c>
      <c r="M1201" s="37">
        <f>INFO!$D$10</f>
        <v>0</v>
      </c>
      <c r="N1201" s="37">
        <f>INFO!$D$11</f>
        <v>0</v>
      </c>
      <c r="O1201" s="37">
        <f>INFO!$D$13</f>
        <v>0</v>
      </c>
      <c r="P1201" s="37">
        <f>INFO!$D$14</f>
        <v>0</v>
      </c>
      <c r="Q1201" s="37">
        <f>INFO!$D$15</f>
        <v>0</v>
      </c>
      <c r="R1201" s="53">
        <f>INFO!$D$17</f>
        <v>0</v>
      </c>
      <c r="S1201" s="37">
        <f>INFO!$D$18</f>
        <v>0</v>
      </c>
      <c r="T1201" s="37">
        <f>INFO!$D$19</f>
        <v>0</v>
      </c>
      <c r="U1201" s="37">
        <f>INFO!$D$22</f>
        <v>0</v>
      </c>
      <c r="V1201" s="37">
        <f>INFO!$D$23</f>
        <v>0</v>
      </c>
      <c r="W1201" s="37">
        <f>INFO!$D$24</f>
        <v>0</v>
      </c>
      <c r="X1201" s="37">
        <f>INFO!$D$25</f>
        <v>0</v>
      </c>
      <c r="Y1201" s="37">
        <f>INFO!$D$26</f>
        <v>0</v>
      </c>
      <c r="Z1201" s="37">
        <f>INFO!$D$27</f>
        <v>0</v>
      </c>
      <c r="AA1201" s="37">
        <f>INFO!$D$28</f>
        <v>0</v>
      </c>
      <c r="AB1201" s="37">
        <f>INFO!$D$29</f>
        <v>0</v>
      </c>
      <c r="AC1201" s="54">
        <f>INFO!$J$10</f>
        <v>3812.0250000000001</v>
      </c>
      <c r="AD1201" s="37">
        <f>INFO!$J$9</f>
        <v>45.75</v>
      </c>
      <c r="AE1201" s="37">
        <f t="shared" si="82"/>
        <v>0</v>
      </c>
    </row>
    <row r="1202" spans="1:31">
      <c r="A1202" s="91" t="s">
        <v>539</v>
      </c>
      <c r="B1202" s="91" t="s">
        <v>331</v>
      </c>
      <c r="C1202" s="96">
        <v>10088</v>
      </c>
      <c r="D1202" s="103"/>
      <c r="E1202" s="91" t="s">
        <v>6</v>
      </c>
      <c r="F1202" s="92">
        <f>VLOOKUP(B1202,MACROS!C:T,5,FALSE)</f>
        <v>1993.5</v>
      </c>
      <c r="G1202" s="103">
        <f>SUMIFS(MACROS!N:N,MACROS!C:C,B1202)</f>
        <v>0</v>
      </c>
      <c r="H1202" s="92">
        <f t="shared" si="81"/>
        <v>0</v>
      </c>
      <c r="I1202" s="93">
        <f>INFO!$D$6</f>
        <v>0</v>
      </c>
      <c r="J1202" s="93">
        <f>INFO!$D$7</f>
        <v>0</v>
      </c>
      <c r="K1202" s="93">
        <f>INFO!$D$8</f>
        <v>0</v>
      </c>
      <c r="L1202" s="93">
        <f>INFO!$D$9</f>
        <v>0</v>
      </c>
      <c r="M1202" s="93">
        <f>INFO!$D$10</f>
        <v>0</v>
      </c>
      <c r="N1202" s="93">
        <f>INFO!$D$11</f>
        <v>0</v>
      </c>
      <c r="O1202" s="93">
        <f>INFO!$D$13</f>
        <v>0</v>
      </c>
      <c r="P1202" s="93">
        <f>INFO!$D$14</f>
        <v>0</v>
      </c>
      <c r="Q1202" s="93">
        <f>INFO!$D$15</f>
        <v>0</v>
      </c>
      <c r="R1202" s="94">
        <f>INFO!$D$17</f>
        <v>0</v>
      </c>
      <c r="S1202" s="93">
        <f>INFO!$D$18</f>
        <v>0</v>
      </c>
      <c r="T1202" s="93">
        <f>INFO!$D$19</f>
        <v>0</v>
      </c>
      <c r="U1202" s="93">
        <f>INFO!$D$22</f>
        <v>0</v>
      </c>
      <c r="V1202" s="93">
        <f>INFO!$D$23</f>
        <v>0</v>
      </c>
      <c r="W1202" s="93">
        <f>INFO!$D$24</f>
        <v>0</v>
      </c>
      <c r="X1202" s="93">
        <f>INFO!$D$25</f>
        <v>0</v>
      </c>
      <c r="Y1202" s="93">
        <f>INFO!$D$26</f>
        <v>0</v>
      </c>
      <c r="Z1202" s="93">
        <f>INFO!$D$27</f>
        <v>0</v>
      </c>
      <c r="AA1202" s="93">
        <f>INFO!$D$28</f>
        <v>0</v>
      </c>
      <c r="AB1202" s="93">
        <f>INFO!$D$29</f>
        <v>0</v>
      </c>
      <c r="AC1202" s="95">
        <f>INFO!$J$10</f>
        <v>3812.0250000000001</v>
      </c>
      <c r="AD1202" s="93">
        <f>INFO!$J$9</f>
        <v>45.75</v>
      </c>
      <c r="AE1202" s="100"/>
    </row>
    <row r="1203" spans="1:31">
      <c r="A1203" t="s">
        <v>540</v>
      </c>
      <c r="B1203" t="s">
        <v>333</v>
      </c>
      <c r="C1203" s="39">
        <v>10088</v>
      </c>
      <c r="D1203" s="104">
        <f>SUMIFS(MACROS!N:N,MACROS!C:C,B1203)+SUMIFS(MACROS!N:N,MACROS!C:C,"CH.VM.MISET")</f>
        <v>0</v>
      </c>
      <c r="E1203" t="s">
        <v>6</v>
      </c>
      <c r="F1203" s="48">
        <f>VLOOKUP(B1203,MACROS!C:T,5,FALSE)</f>
        <v>164.5</v>
      </c>
      <c r="G1203" s="104">
        <f>SUMIFS(MACROS!N:N,MACROS!C:C,B1203)</f>
        <v>0</v>
      </c>
      <c r="H1203" s="48">
        <f t="shared" si="81"/>
        <v>0</v>
      </c>
      <c r="I1203" s="37">
        <f>INFO!$D$6</f>
        <v>0</v>
      </c>
      <c r="J1203" s="37">
        <f>INFO!$D$7</f>
        <v>0</v>
      </c>
      <c r="K1203" s="37">
        <f>INFO!$D$8</f>
        <v>0</v>
      </c>
      <c r="L1203" s="37">
        <f>INFO!$D$9</f>
        <v>0</v>
      </c>
      <c r="M1203" s="37">
        <f>INFO!$D$10</f>
        <v>0</v>
      </c>
      <c r="N1203" s="37">
        <f>INFO!$D$11</f>
        <v>0</v>
      </c>
      <c r="O1203" s="37">
        <f>INFO!$D$13</f>
        <v>0</v>
      </c>
      <c r="P1203" s="37">
        <f>INFO!$D$14</f>
        <v>0</v>
      </c>
      <c r="Q1203" s="37">
        <f>INFO!$D$15</f>
        <v>0</v>
      </c>
      <c r="R1203" s="53">
        <f>INFO!$D$17</f>
        <v>0</v>
      </c>
      <c r="S1203" s="37">
        <f>INFO!$D$18</f>
        <v>0</v>
      </c>
      <c r="T1203" s="37">
        <f>INFO!$D$19</f>
        <v>0</v>
      </c>
      <c r="U1203" s="37">
        <f>INFO!$D$22</f>
        <v>0</v>
      </c>
      <c r="V1203" s="37">
        <f>INFO!$D$23</f>
        <v>0</v>
      </c>
      <c r="W1203" s="37">
        <f>INFO!$D$24</f>
        <v>0</v>
      </c>
      <c r="X1203" s="37">
        <f>INFO!$D$25</f>
        <v>0</v>
      </c>
      <c r="Y1203" s="37">
        <f>INFO!$D$26</f>
        <v>0</v>
      </c>
      <c r="Z1203" s="37">
        <f>INFO!$D$27</f>
        <v>0</v>
      </c>
      <c r="AA1203" s="37">
        <f>INFO!$D$28</f>
        <v>0</v>
      </c>
      <c r="AB1203" s="37">
        <f>INFO!$D$29</f>
        <v>0</v>
      </c>
      <c r="AC1203" s="54">
        <f>INFO!$J$10</f>
        <v>3812.0250000000001</v>
      </c>
      <c r="AD1203" s="37">
        <f>INFO!$J$9</f>
        <v>45.75</v>
      </c>
      <c r="AE1203" s="37">
        <f>IF($G$1202&gt;0,10*$G$1202/D1203,0)</f>
        <v>0</v>
      </c>
    </row>
    <row r="1204" spans="1:31">
      <c r="A1204" t="s">
        <v>541</v>
      </c>
      <c r="B1204" t="s">
        <v>335</v>
      </c>
      <c r="C1204" s="39">
        <v>10088</v>
      </c>
      <c r="D1204" s="104">
        <f>SUMIFS(MACROS!N:N,MACROS!C:C,B1204)+SUMIFS(MACROS!N:N,MACROS!C:C,"CH.VM.MISET")</f>
        <v>0</v>
      </c>
      <c r="E1204" t="s">
        <v>6</v>
      </c>
      <c r="F1204" s="48">
        <f>VLOOKUP(B1204,MACROS!C:T,5,FALSE)</f>
        <v>167.5</v>
      </c>
      <c r="G1204" s="104">
        <f>SUMIFS(MACROS!N:N,MACROS!C:C,B1204)</f>
        <v>0</v>
      </c>
      <c r="H1204" s="48">
        <f t="shared" si="81"/>
        <v>0</v>
      </c>
      <c r="I1204" s="37">
        <f>INFO!$D$6</f>
        <v>0</v>
      </c>
      <c r="J1204" s="37">
        <f>INFO!$D$7</f>
        <v>0</v>
      </c>
      <c r="K1204" s="37">
        <f>INFO!$D$8</f>
        <v>0</v>
      </c>
      <c r="L1204" s="37">
        <f>INFO!$D$9</f>
        <v>0</v>
      </c>
      <c r="M1204" s="37">
        <f>INFO!$D$10</f>
        <v>0</v>
      </c>
      <c r="N1204" s="37">
        <f>INFO!$D$11</f>
        <v>0</v>
      </c>
      <c r="O1204" s="37">
        <f>INFO!$D$13</f>
        <v>0</v>
      </c>
      <c r="P1204" s="37">
        <f>INFO!$D$14</f>
        <v>0</v>
      </c>
      <c r="Q1204" s="37">
        <f>INFO!$D$15</f>
        <v>0</v>
      </c>
      <c r="R1204" s="53">
        <f>INFO!$D$17</f>
        <v>0</v>
      </c>
      <c r="S1204" s="37">
        <f>INFO!$D$18</f>
        <v>0</v>
      </c>
      <c r="T1204" s="37">
        <f>INFO!$D$19</f>
        <v>0</v>
      </c>
      <c r="U1204" s="37">
        <f>INFO!$D$22</f>
        <v>0</v>
      </c>
      <c r="V1204" s="37">
        <f>INFO!$D$23</f>
        <v>0</v>
      </c>
      <c r="W1204" s="37">
        <f>INFO!$D$24</f>
        <v>0</v>
      </c>
      <c r="X1204" s="37">
        <f>INFO!$D$25</f>
        <v>0</v>
      </c>
      <c r="Y1204" s="37">
        <f>INFO!$D$26</f>
        <v>0</v>
      </c>
      <c r="Z1204" s="37">
        <f>INFO!$D$27</f>
        <v>0</v>
      </c>
      <c r="AA1204" s="37">
        <f>INFO!$D$28</f>
        <v>0</v>
      </c>
      <c r="AB1204" s="37">
        <f>INFO!$D$29</f>
        <v>0</v>
      </c>
      <c r="AC1204" s="54">
        <f>INFO!$J$10</f>
        <v>3812.0250000000001</v>
      </c>
      <c r="AD1204" s="37">
        <f>INFO!$J$9</f>
        <v>45.75</v>
      </c>
      <c r="AE1204" s="37">
        <f t="shared" ref="AE1204:AE1216" si="83">IF($G$1202&gt;0,10*$G$1202/D1204,0)</f>
        <v>0</v>
      </c>
    </row>
    <row r="1205" spans="1:31">
      <c r="A1205" t="s">
        <v>542</v>
      </c>
      <c r="B1205" t="s">
        <v>337</v>
      </c>
      <c r="C1205" s="39">
        <v>10088</v>
      </c>
      <c r="D1205" s="104">
        <f>SUMIFS(MACROS!N:N,MACROS!C:C,B1205)+SUMIFS(MACROS!N:N,MACROS!C:C,"CH.VM.MISET")</f>
        <v>0</v>
      </c>
      <c r="E1205" t="s">
        <v>6</v>
      </c>
      <c r="F1205" s="48">
        <f>VLOOKUP(B1205,MACROS!C:T,5,FALSE)</f>
        <v>139.5</v>
      </c>
      <c r="G1205" s="104">
        <f>SUMIFS(MACROS!N:N,MACROS!C:C,B1205)</f>
        <v>0</v>
      </c>
      <c r="H1205" s="48">
        <f t="shared" si="81"/>
        <v>0</v>
      </c>
      <c r="I1205" s="37">
        <f>INFO!$D$6</f>
        <v>0</v>
      </c>
      <c r="J1205" s="37">
        <f>INFO!$D$7</f>
        <v>0</v>
      </c>
      <c r="K1205" s="37">
        <f>INFO!$D$8</f>
        <v>0</v>
      </c>
      <c r="L1205" s="37">
        <f>INFO!$D$9</f>
        <v>0</v>
      </c>
      <c r="M1205" s="37">
        <f>INFO!$D$10</f>
        <v>0</v>
      </c>
      <c r="N1205" s="37">
        <f>INFO!$D$11</f>
        <v>0</v>
      </c>
      <c r="O1205" s="37">
        <f>INFO!$D$13</f>
        <v>0</v>
      </c>
      <c r="P1205" s="37">
        <f>INFO!$D$14</f>
        <v>0</v>
      </c>
      <c r="Q1205" s="37">
        <f>INFO!$D$15</f>
        <v>0</v>
      </c>
      <c r="R1205" s="53">
        <f>INFO!$D$17</f>
        <v>0</v>
      </c>
      <c r="S1205" s="37">
        <f>INFO!$D$18</f>
        <v>0</v>
      </c>
      <c r="T1205" s="37">
        <f>INFO!$D$19</f>
        <v>0</v>
      </c>
      <c r="U1205" s="37">
        <f>INFO!$D$22</f>
        <v>0</v>
      </c>
      <c r="V1205" s="37">
        <f>INFO!$D$23</f>
        <v>0</v>
      </c>
      <c r="W1205" s="37">
        <f>INFO!$D$24</f>
        <v>0</v>
      </c>
      <c r="X1205" s="37">
        <f>INFO!$D$25</f>
        <v>0</v>
      </c>
      <c r="Y1205" s="37">
        <f>INFO!$D$26</f>
        <v>0</v>
      </c>
      <c r="Z1205" s="37">
        <f>INFO!$D$27</f>
        <v>0</v>
      </c>
      <c r="AA1205" s="37">
        <f>INFO!$D$28</f>
        <v>0</v>
      </c>
      <c r="AB1205" s="37">
        <f>INFO!$D$29</f>
        <v>0</v>
      </c>
      <c r="AC1205" s="54">
        <f>INFO!$J$10</f>
        <v>3812.0250000000001</v>
      </c>
      <c r="AD1205" s="37">
        <f>INFO!$J$9</f>
        <v>45.75</v>
      </c>
      <c r="AE1205" s="37">
        <f t="shared" si="83"/>
        <v>0</v>
      </c>
    </row>
    <row r="1206" spans="1:31">
      <c r="A1206" t="s">
        <v>543</v>
      </c>
      <c r="B1206" t="s">
        <v>339</v>
      </c>
      <c r="C1206" s="39">
        <v>10088</v>
      </c>
      <c r="D1206" s="104">
        <f>SUMIFS(MACROS!N:N,MACROS!C:C,B1206)+SUMIFS(MACROS!N:N,MACROS!C:C,"CH.VM.MISET")</f>
        <v>0</v>
      </c>
      <c r="E1206" t="s">
        <v>6</v>
      </c>
      <c r="F1206" s="48">
        <f>VLOOKUP(B1206,MACROS!C:T,5,FALSE)</f>
        <v>134</v>
      </c>
      <c r="G1206" s="104">
        <f>SUMIFS(MACROS!N:N,MACROS!C:C,B1206)</f>
        <v>0</v>
      </c>
      <c r="H1206" s="48">
        <f t="shared" si="81"/>
        <v>0</v>
      </c>
      <c r="I1206" s="37">
        <f>INFO!$D$6</f>
        <v>0</v>
      </c>
      <c r="J1206" s="37">
        <f>INFO!$D$7</f>
        <v>0</v>
      </c>
      <c r="K1206" s="37">
        <f>INFO!$D$8</f>
        <v>0</v>
      </c>
      <c r="L1206" s="37">
        <f>INFO!$D$9</f>
        <v>0</v>
      </c>
      <c r="M1206" s="37">
        <f>INFO!$D$10</f>
        <v>0</v>
      </c>
      <c r="N1206" s="37">
        <f>INFO!$D$11</f>
        <v>0</v>
      </c>
      <c r="O1206" s="37">
        <f>INFO!$D$13</f>
        <v>0</v>
      </c>
      <c r="P1206" s="37">
        <f>INFO!$D$14</f>
        <v>0</v>
      </c>
      <c r="Q1206" s="37">
        <f>INFO!$D$15</f>
        <v>0</v>
      </c>
      <c r="R1206" s="53">
        <f>INFO!$D$17</f>
        <v>0</v>
      </c>
      <c r="S1206" s="37">
        <f>INFO!$D$18</f>
        <v>0</v>
      </c>
      <c r="T1206" s="37">
        <f>INFO!$D$19</f>
        <v>0</v>
      </c>
      <c r="U1206" s="37">
        <f>INFO!$D$22</f>
        <v>0</v>
      </c>
      <c r="V1206" s="37">
        <f>INFO!$D$23</f>
        <v>0</v>
      </c>
      <c r="W1206" s="37">
        <f>INFO!$D$24</f>
        <v>0</v>
      </c>
      <c r="X1206" s="37">
        <f>INFO!$D$25</f>
        <v>0</v>
      </c>
      <c r="Y1206" s="37">
        <f>INFO!$D$26</f>
        <v>0</v>
      </c>
      <c r="Z1206" s="37">
        <f>INFO!$D$27</f>
        <v>0</v>
      </c>
      <c r="AA1206" s="37">
        <f>INFO!$D$28</f>
        <v>0</v>
      </c>
      <c r="AB1206" s="37">
        <f>INFO!$D$29</f>
        <v>0</v>
      </c>
      <c r="AC1206" s="54">
        <f>INFO!$J$10</f>
        <v>3812.0250000000001</v>
      </c>
      <c r="AD1206" s="37">
        <f>INFO!$J$9</f>
        <v>45.75</v>
      </c>
      <c r="AE1206" s="37">
        <f t="shared" si="83"/>
        <v>0</v>
      </c>
    </row>
    <row r="1207" spans="1:31">
      <c r="A1207" t="s">
        <v>544</v>
      </c>
      <c r="B1207" t="s">
        <v>341</v>
      </c>
      <c r="C1207" s="39">
        <v>10088</v>
      </c>
      <c r="D1207" s="104">
        <f>SUMIFS(MACROS!N:N,MACROS!C:C,B1207)+SUMIFS(MACROS!N:N,MACROS!C:C,"CH.VM.MISET")</f>
        <v>0</v>
      </c>
      <c r="E1207" t="s">
        <v>6</v>
      </c>
      <c r="F1207" s="48">
        <f>VLOOKUP(B1207,MACROS!C:T,5,FALSE)</f>
        <v>179</v>
      </c>
      <c r="G1207" s="104">
        <f>SUMIFS(MACROS!N:N,MACROS!C:C,B1207)</f>
        <v>0</v>
      </c>
      <c r="H1207" s="48">
        <f t="shared" si="81"/>
        <v>0</v>
      </c>
      <c r="I1207" s="37">
        <f>INFO!$D$6</f>
        <v>0</v>
      </c>
      <c r="J1207" s="37">
        <f>INFO!$D$7</f>
        <v>0</v>
      </c>
      <c r="K1207" s="37">
        <f>INFO!$D$8</f>
        <v>0</v>
      </c>
      <c r="L1207" s="37">
        <f>INFO!$D$9</f>
        <v>0</v>
      </c>
      <c r="M1207" s="37">
        <f>INFO!$D$10</f>
        <v>0</v>
      </c>
      <c r="N1207" s="37">
        <f>INFO!$D$11</f>
        <v>0</v>
      </c>
      <c r="O1207" s="37">
        <f>INFO!$D$13</f>
        <v>0</v>
      </c>
      <c r="P1207" s="37">
        <f>INFO!$D$14</f>
        <v>0</v>
      </c>
      <c r="Q1207" s="37">
        <f>INFO!$D$15</f>
        <v>0</v>
      </c>
      <c r="R1207" s="53">
        <f>INFO!$D$17</f>
        <v>0</v>
      </c>
      <c r="S1207" s="37">
        <f>INFO!$D$18</f>
        <v>0</v>
      </c>
      <c r="T1207" s="37">
        <f>INFO!$D$19</f>
        <v>0</v>
      </c>
      <c r="U1207" s="37">
        <f>INFO!$D$22</f>
        <v>0</v>
      </c>
      <c r="V1207" s="37">
        <f>INFO!$D$23</f>
        <v>0</v>
      </c>
      <c r="W1207" s="37">
        <f>INFO!$D$24</f>
        <v>0</v>
      </c>
      <c r="X1207" s="37">
        <f>INFO!$D$25</f>
        <v>0</v>
      </c>
      <c r="Y1207" s="37">
        <f>INFO!$D$26</f>
        <v>0</v>
      </c>
      <c r="Z1207" s="37">
        <f>INFO!$D$27</f>
        <v>0</v>
      </c>
      <c r="AA1207" s="37">
        <f>INFO!$D$28</f>
        <v>0</v>
      </c>
      <c r="AB1207" s="37">
        <f>INFO!$D$29</f>
        <v>0</v>
      </c>
      <c r="AC1207" s="54">
        <f>INFO!$J$10</f>
        <v>3812.0250000000001</v>
      </c>
      <c r="AD1207" s="37">
        <f>INFO!$J$9</f>
        <v>45.75</v>
      </c>
      <c r="AE1207" s="37">
        <f t="shared" si="83"/>
        <v>0</v>
      </c>
    </row>
    <row r="1208" spans="1:31">
      <c r="A1208" t="s">
        <v>545</v>
      </c>
      <c r="B1208" t="s">
        <v>343</v>
      </c>
      <c r="C1208" s="39">
        <v>10088</v>
      </c>
      <c r="D1208" s="104">
        <f>SUMIFS(MACROS!N:N,MACROS!C:C,B1208)+SUMIFS(MACROS!N:N,MACROS!C:C,"CH.VM.MISET")</f>
        <v>0</v>
      </c>
      <c r="E1208" t="s">
        <v>6</v>
      </c>
      <c r="F1208" s="48">
        <f>VLOOKUP(B1208,MACROS!C:T,5,FALSE)</f>
        <v>177.5</v>
      </c>
      <c r="G1208" s="104">
        <f>SUMIFS(MACROS!N:N,MACROS!C:C,B1208)</f>
        <v>0</v>
      </c>
      <c r="H1208" s="48">
        <f t="shared" si="81"/>
        <v>0</v>
      </c>
      <c r="I1208" s="37">
        <f>INFO!$D$6</f>
        <v>0</v>
      </c>
      <c r="J1208" s="37">
        <f>INFO!$D$7</f>
        <v>0</v>
      </c>
      <c r="K1208" s="37">
        <f>INFO!$D$8</f>
        <v>0</v>
      </c>
      <c r="L1208" s="37">
        <f>INFO!$D$9</f>
        <v>0</v>
      </c>
      <c r="M1208" s="37">
        <f>INFO!$D$10</f>
        <v>0</v>
      </c>
      <c r="N1208" s="37">
        <f>INFO!$D$11</f>
        <v>0</v>
      </c>
      <c r="O1208" s="37">
        <f>INFO!$D$13</f>
        <v>0</v>
      </c>
      <c r="P1208" s="37">
        <f>INFO!$D$14</f>
        <v>0</v>
      </c>
      <c r="Q1208" s="37">
        <f>INFO!$D$15</f>
        <v>0</v>
      </c>
      <c r="R1208" s="53">
        <f>INFO!$D$17</f>
        <v>0</v>
      </c>
      <c r="S1208" s="37">
        <f>INFO!$D$18</f>
        <v>0</v>
      </c>
      <c r="T1208" s="37">
        <f>INFO!$D$19</f>
        <v>0</v>
      </c>
      <c r="U1208" s="37">
        <f>INFO!$D$22</f>
        <v>0</v>
      </c>
      <c r="V1208" s="37">
        <f>INFO!$D$23</f>
        <v>0</v>
      </c>
      <c r="W1208" s="37">
        <f>INFO!$D$24</f>
        <v>0</v>
      </c>
      <c r="X1208" s="37">
        <f>INFO!$D$25</f>
        <v>0</v>
      </c>
      <c r="Y1208" s="37">
        <f>INFO!$D$26</f>
        <v>0</v>
      </c>
      <c r="Z1208" s="37">
        <f>INFO!$D$27</f>
        <v>0</v>
      </c>
      <c r="AA1208" s="37">
        <f>INFO!$D$28</f>
        <v>0</v>
      </c>
      <c r="AB1208" s="37">
        <f>INFO!$D$29</f>
        <v>0</v>
      </c>
      <c r="AC1208" s="54">
        <f>INFO!$J$10</f>
        <v>3812.0250000000001</v>
      </c>
      <c r="AD1208" s="37">
        <f>INFO!$J$9</f>
        <v>45.75</v>
      </c>
      <c r="AE1208" s="37">
        <f t="shared" si="83"/>
        <v>0</v>
      </c>
    </row>
    <row r="1209" spans="1:31">
      <c r="A1209" t="s">
        <v>546</v>
      </c>
      <c r="B1209" t="s">
        <v>345</v>
      </c>
      <c r="C1209" s="39">
        <v>10088</v>
      </c>
      <c r="D1209" s="104">
        <f>SUMIFS(MACROS!N:N,MACROS!C:C,B1209)+SUMIFS(MACROS!N:N,MACROS!C:C,"CH.VM.MISET")</f>
        <v>0</v>
      </c>
      <c r="E1209" t="s">
        <v>6</v>
      </c>
      <c r="F1209" s="48">
        <f>VLOOKUP(B1209,MACROS!C:T,5,FALSE)</f>
        <v>166.5</v>
      </c>
      <c r="G1209" s="104">
        <f>SUMIFS(MACROS!N:N,MACROS!C:C,B1209)</f>
        <v>0</v>
      </c>
      <c r="H1209" s="48">
        <f t="shared" si="81"/>
        <v>0</v>
      </c>
      <c r="I1209" s="37">
        <f>INFO!$D$6</f>
        <v>0</v>
      </c>
      <c r="J1209" s="37">
        <f>INFO!$D$7</f>
        <v>0</v>
      </c>
      <c r="K1209" s="37">
        <f>INFO!$D$8</f>
        <v>0</v>
      </c>
      <c r="L1209" s="37">
        <f>INFO!$D$9</f>
        <v>0</v>
      </c>
      <c r="M1209" s="37">
        <f>INFO!$D$10</f>
        <v>0</v>
      </c>
      <c r="N1209" s="37">
        <f>INFO!$D$11</f>
        <v>0</v>
      </c>
      <c r="O1209" s="37">
        <f>INFO!$D$13</f>
        <v>0</v>
      </c>
      <c r="P1209" s="37">
        <f>INFO!$D$14</f>
        <v>0</v>
      </c>
      <c r="Q1209" s="37">
        <f>INFO!$D$15</f>
        <v>0</v>
      </c>
      <c r="R1209" s="53">
        <f>INFO!$D$17</f>
        <v>0</v>
      </c>
      <c r="S1209" s="37">
        <f>INFO!$D$18</f>
        <v>0</v>
      </c>
      <c r="T1209" s="37">
        <f>INFO!$D$19</f>
        <v>0</v>
      </c>
      <c r="U1209" s="37">
        <f>INFO!$D$22</f>
        <v>0</v>
      </c>
      <c r="V1209" s="37">
        <f>INFO!$D$23</f>
        <v>0</v>
      </c>
      <c r="W1209" s="37">
        <f>INFO!$D$24</f>
        <v>0</v>
      </c>
      <c r="X1209" s="37">
        <f>INFO!$D$25</f>
        <v>0</v>
      </c>
      <c r="Y1209" s="37">
        <f>INFO!$D$26</f>
        <v>0</v>
      </c>
      <c r="Z1209" s="37">
        <f>INFO!$D$27</f>
        <v>0</v>
      </c>
      <c r="AA1209" s="37">
        <f>INFO!$D$28</f>
        <v>0</v>
      </c>
      <c r="AB1209" s="37">
        <f>INFO!$D$29</f>
        <v>0</v>
      </c>
      <c r="AC1209" s="54">
        <f>INFO!$J$10</f>
        <v>3812.0250000000001</v>
      </c>
      <c r="AD1209" s="37">
        <f>INFO!$J$9</f>
        <v>45.75</v>
      </c>
      <c r="AE1209" s="37">
        <f t="shared" si="83"/>
        <v>0</v>
      </c>
    </row>
    <row r="1210" spans="1:31">
      <c r="A1210" t="s">
        <v>547</v>
      </c>
      <c r="B1210" t="s">
        <v>347</v>
      </c>
      <c r="C1210" s="39">
        <v>10088</v>
      </c>
      <c r="D1210" s="104">
        <f>SUMIFS(MACROS!N:N,MACROS!C:C,B1210)+SUMIFS(MACROS!N:N,MACROS!C:C,"CH.VM.MISET")</f>
        <v>0</v>
      </c>
      <c r="E1210" t="s">
        <v>6</v>
      </c>
      <c r="F1210" s="48">
        <f>VLOOKUP(B1210,MACROS!C:T,5,FALSE)</f>
        <v>156.5</v>
      </c>
      <c r="G1210" s="104">
        <f>SUMIFS(MACROS!N:N,MACROS!C:C,B1210)</f>
        <v>0</v>
      </c>
      <c r="H1210" s="48">
        <f t="shared" si="81"/>
        <v>0</v>
      </c>
      <c r="I1210" s="37">
        <f>INFO!$D$6</f>
        <v>0</v>
      </c>
      <c r="J1210" s="37">
        <f>INFO!$D$7</f>
        <v>0</v>
      </c>
      <c r="K1210" s="37">
        <f>INFO!$D$8</f>
        <v>0</v>
      </c>
      <c r="L1210" s="37">
        <f>INFO!$D$9</f>
        <v>0</v>
      </c>
      <c r="M1210" s="37">
        <f>INFO!$D$10</f>
        <v>0</v>
      </c>
      <c r="N1210" s="37">
        <f>INFO!$D$11</f>
        <v>0</v>
      </c>
      <c r="O1210" s="37">
        <f>INFO!$D$13</f>
        <v>0</v>
      </c>
      <c r="P1210" s="37">
        <f>INFO!$D$14</f>
        <v>0</v>
      </c>
      <c r="Q1210" s="37">
        <f>INFO!$D$15</f>
        <v>0</v>
      </c>
      <c r="R1210" s="53">
        <f>INFO!$D$17</f>
        <v>0</v>
      </c>
      <c r="S1210" s="37">
        <f>INFO!$D$18</f>
        <v>0</v>
      </c>
      <c r="T1210" s="37">
        <f>INFO!$D$19</f>
        <v>0</v>
      </c>
      <c r="U1210" s="37">
        <f>INFO!$D$22</f>
        <v>0</v>
      </c>
      <c r="V1210" s="37">
        <f>INFO!$D$23</f>
        <v>0</v>
      </c>
      <c r="W1210" s="37">
        <f>INFO!$D$24</f>
        <v>0</v>
      </c>
      <c r="X1210" s="37">
        <f>INFO!$D$25</f>
        <v>0</v>
      </c>
      <c r="Y1210" s="37">
        <f>INFO!$D$26</f>
        <v>0</v>
      </c>
      <c r="Z1210" s="37">
        <f>INFO!$D$27</f>
        <v>0</v>
      </c>
      <c r="AA1210" s="37">
        <f>INFO!$D$28</f>
        <v>0</v>
      </c>
      <c r="AB1210" s="37">
        <f>INFO!$D$29</f>
        <v>0</v>
      </c>
      <c r="AC1210" s="54">
        <f>INFO!$J$10</f>
        <v>3812.0250000000001</v>
      </c>
      <c r="AD1210" s="37">
        <f>INFO!$J$9</f>
        <v>45.75</v>
      </c>
      <c r="AE1210" s="37">
        <f t="shared" si="83"/>
        <v>0</v>
      </c>
    </row>
    <row r="1211" spans="1:31">
      <c r="A1211" t="s">
        <v>548</v>
      </c>
      <c r="B1211" t="s">
        <v>349</v>
      </c>
      <c r="C1211" s="39">
        <v>10088</v>
      </c>
      <c r="D1211" s="104">
        <f>SUMIFS(MACROS!N:N,MACROS!C:C,B1211)+SUMIFS(MACROS!N:N,MACROS!C:C,"CH.VM.MISET")</f>
        <v>0</v>
      </c>
      <c r="E1211" t="s">
        <v>6</v>
      </c>
      <c r="F1211" s="48">
        <f>VLOOKUP(B1211,MACROS!C:T,5,FALSE)</f>
        <v>161</v>
      </c>
      <c r="G1211" s="104">
        <f>SUMIFS(MACROS!N:N,MACROS!C:C,B1211)</f>
        <v>0</v>
      </c>
      <c r="H1211" s="48">
        <f t="shared" si="81"/>
        <v>0</v>
      </c>
      <c r="I1211" s="37">
        <f>INFO!$D$6</f>
        <v>0</v>
      </c>
      <c r="J1211" s="37">
        <f>INFO!$D$7</f>
        <v>0</v>
      </c>
      <c r="K1211" s="37">
        <f>INFO!$D$8</f>
        <v>0</v>
      </c>
      <c r="L1211" s="37">
        <f>INFO!$D$9</f>
        <v>0</v>
      </c>
      <c r="M1211" s="37">
        <f>INFO!$D$10</f>
        <v>0</v>
      </c>
      <c r="N1211" s="37">
        <f>INFO!$D$11</f>
        <v>0</v>
      </c>
      <c r="O1211" s="37">
        <f>INFO!$D$13</f>
        <v>0</v>
      </c>
      <c r="P1211" s="37">
        <f>INFO!$D$14</f>
        <v>0</v>
      </c>
      <c r="Q1211" s="37">
        <f>INFO!$D$15</f>
        <v>0</v>
      </c>
      <c r="R1211" s="53">
        <f>INFO!$D$17</f>
        <v>0</v>
      </c>
      <c r="S1211" s="37">
        <f>INFO!$D$18</f>
        <v>0</v>
      </c>
      <c r="T1211" s="37">
        <f>INFO!$D$19</f>
        <v>0</v>
      </c>
      <c r="U1211" s="37">
        <f>INFO!$D$22</f>
        <v>0</v>
      </c>
      <c r="V1211" s="37">
        <f>INFO!$D$23</f>
        <v>0</v>
      </c>
      <c r="W1211" s="37">
        <f>INFO!$D$24</f>
        <v>0</v>
      </c>
      <c r="X1211" s="37">
        <f>INFO!$D$25</f>
        <v>0</v>
      </c>
      <c r="Y1211" s="37">
        <f>INFO!$D$26</f>
        <v>0</v>
      </c>
      <c r="Z1211" s="37">
        <f>INFO!$D$27</f>
        <v>0</v>
      </c>
      <c r="AA1211" s="37">
        <f>INFO!$D$28</f>
        <v>0</v>
      </c>
      <c r="AB1211" s="37">
        <f>INFO!$D$29</f>
        <v>0</v>
      </c>
      <c r="AC1211" s="54">
        <f>INFO!$J$10</f>
        <v>3812.0250000000001</v>
      </c>
      <c r="AD1211" s="37">
        <f>INFO!$J$9</f>
        <v>45.75</v>
      </c>
      <c r="AE1211" s="37">
        <f t="shared" si="83"/>
        <v>0</v>
      </c>
    </row>
    <row r="1212" spans="1:31">
      <c r="A1212" t="s">
        <v>549</v>
      </c>
      <c r="B1212" t="s">
        <v>351</v>
      </c>
      <c r="C1212" s="39">
        <v>10088</v>
      </c>
      <c r="D1212" s="104">
        <f>SUMIFS(MACROS!N:N,MACROS!C:C,B1212)+SUMIFS(MACROS!N:N,MACROS!C:C,"CH.VM.MISET")</f>
        <v>0</v>
      </c>
      <c r="E1212" t="s">
        <v>6</v>
      </c>
      <c r="F1212" s="48">
        <f>VLOOKUP(B1212,MACROS!C:T,5,FALSE)</f>
        <v>164.5</v>
      </c>
      <c r="G1212" s="104">
        <f>SUMIFS(MACROS!N:N,MACROS!C:C,B1212)</f>
        <v>0</v>
      </c>
      <c r="H1212" s="48">
        <f t="shared" si="81"/>
        <v>0</v>
      </c>
      <c r="I1212" s="37">
        <f>INFO!$D$6</f>
        <v>0</v>
      </c>
      <c r="J1212" s="37">
        <f>INFO!$D$7</f>
        <v>0</v>
      </c>
      <c r="K1212" s="37">
        <f>INFO!$D$8</f>
        <v>0</v>
      </c>
      <c r="L1212" s="37">
        <f>INFO!$D$9</f>
        <v>0</v>
      </c>
      <c r="M1212" s="37">
        <f>INFO!$D$10</f>
        <v>0</v>
      </c>
      <c r="N1212" s="37">
        <f>INFO!$D$11</f>
        <v>0</v>
      </c>
      <c r="O1212" s="37">
        <f>INFO!$D$13</f>
        <v>0</v>
      </c>
      <c r="P1212" s="37">
        <f>INFO!$D$14</f>
        <v>0</v>
      </c>
      <c r="Q1212" s="37">
        <f>INFO!$D$15</f>
        <v>0</v>
      </c>
      <c r="R1212" s="53">
        <f>INFO!$D$17</f>
        <v>0</v>
      </c>
      <c r="S1212" s="37">
        <f>INFO!$D$18</f>
        <v>0</v>
      </c>
      <c r="T1212" s="37">
        <f>INFO!$D$19</f>
        <v>0</v>
      </c>
      <c r="U1212" s="37">
        <f>INFO!$D$22</f>
        <v>0</v>
      </c>
      <c r="V1212" s="37">
        <f>INFO!$D$23</f>
        <v>0</v>
      </c>
      <c r="W1212" s="37">
        <f>INFO!$D$24</f>
        <v>0</v>
      </c>
      <c r="X1212" s="37">
        <f>INFO!$D$25</f>
        <v>0</v>
      </c>
      <c r="Y1212" s="37">
        <f>INFO!$D$26</f>
        <v>0</v>
      </c>
      <c r="Z1212" s="37">
        <f>INFO!$D$27</f>
        <v>0</v>
      </c>
      <c r="AA1212" s="37">
        <f>INFO!$D$28</f>
        <v>0</v>
      </c>
      <c r="AB1212" s="37">
        <f>INFO!$D$29</f>
        <v>0</v>
      </c>
      <c r="AC1212" s="54">
        <f>INFO!$J$10</f>
        <v>3812.0250000000001</v>
      </c>
      <c r="AD1212" s="37">
        <f>INFO!$J$9</f>
        <v>45.75</v>
      </c>
      <c r="AE1212" s="37">
        <f t="shared" si="83"/>
        <v>0</v>
      </c>
    </row>
    <row r="1213" spans="1:31">
      <c r="A1213" t="s">
        <v>550</v>
      </c>
      <c r="B1213" t="s">
        <v>353</v>
      </c>
      <c r="C1213" s="39">
        <v>10088</v>
      </c>
      <c r="D1213" s="104">
        <f>SUMIFS(MACROS!N:N,MACROS!C:C,B1213)+SUMIFS(MACROS!N:N,MACROS!C:C,"CH.VM.MISET")</f>
        <v>0</v>
      </c>
      <c r="E1213" t="s">
        <v>6</v>
      </c>
      <c r="F1213" s="48">
        <f>VLOOKUP(B1213,MACROS!C:T,5,FALSE)</f>
        <v>168</v>
      </c>
      <c r="G1213" s="104">
        <f>SUMIFS(MACROS!N:N,MACROS!C:C,B1213)</f>
        <v>0</v>
      </c>
      <c r="H1213" s="48">
        <f t="shared" si="81"/>
        <v>0</v>
      </c>
      <c r="I1213" s="37">
        <f>INFO!$D$6</f>
        <v>0</v>
      </c>
      <c r="J1213" s="37">
        <f>INFO!$D$7</f>
        <v>0</v>
      </c>
      <c r="K1213" s="37">
        <f>INFO!$D$8</f>
        <v>0</v>
      </c>
      <c r="L1213" s="37">
        <f>INFO!$D$9</f>
        <v>0</v>
      </c>
      <c r="M1213" s="37">
        <f>INFO!$D$10</f>
        <v>0</v>
      </c>
      <c r="N1213" s="37">
        <f>INFO!$D$11</f>
        <v>0</v>
      </c>
      <c r="O1213" s="37">
        <f>INFO!$D$13</f>
        <v>0</v>
      </c>
      <c r="P1213" s="37">
        <f>INFO!$D$14</f>
        <v>0</v>
      </c>
      <c r="Q1213" s="37">
        <f>INFO!$D$15</f>
        <v>0</v>
      </c>
      <c r="R1213" s="53">
        <f>INFO!$D$17</f>
        <v>0</v>
      </c>
      <c r="S1213" s="37">
        <f>INFO!$D$18</f>
        <v>0</v>
      </c>
      <c r="T1213" s="37">
        <f>INFO!$D$19</f>
        <v>0</v>
      </c>
      <c r="U1213" s="37">
        <f>INFO!$D$22</f>
        <v>0</v>
      </c>
      <c r="V1213" s="37">
        <f>INFO!$D$23</f>
        <v>0</v>
      </c>
      <c r="W1213" s="37">
        <f>INFO!$D$24</f>
        <v>0</v>
      </c>
      <c r="X1213" s="37">
        <f>INFO!$D$25</f>
        <v>0</v>
      </c>
      <c r="Y1213" s="37">
        <f>INFO!$D$26</f>
        <v>0</v>
      </c>
      <c r="Z1213" s="37">
        <f>INFO!$D$27</f>
        <v>0</v>
      </c>
      <c r="AA1213" s="37">
        <f>INFO!$D$28</f>
        <v>0</v>
      </c>
      <c r="AB1213" s="37">
        <f>INFO!$D$29</f>
        <v>0</v>
      </c>
      <c r="AC1213" s="54">
        <f>INFO!$J$10</f>
        <v>3812.0250000000001</v>
      </c>
      <c r="AD1213" s="37">
        <f>INFO!$J$9</f>
        <v>45.75</v>
      </c>
      <c r="AE1213" s="37">
        <f t="shared" si="83"/>
        <v>0</v>
      </c>
    </row>
    <row r="1214" spans="1:31">
      <c r="A1214" t="s">
        <v>551</v>
      </c>
      <c r="B1214" t="s">
        <v>355</v>
      </c>
      <c r="C1214" s="39">
        <v>10088</v>
      </c>
      <c r="D1214" s="104">
        <f>SUMIFS(MACROS!N:N,MACROS!C:C,B1214)+SUMIFS(MACROS!N:N,MACROS!C:C,"CH.VM.MISET")</f>
        <v>0</v>
      </c>
      <c r="E1214" t="s">
        <v>6</v>
      </c>
      <c r="F1214" s="48">
        <f>VLOOKUP(B1214,MACROS!C:T,5,FALSE)</f>
        <v>136</v>
      </c>
      <c r="G1214" s="104">
        <f>SUMIFS(MACROS!N:N,MACROS!C:C,B1214)</f>
        <v>0</v>
      </c>
      <c r="H1214" s="48">
        <f t="shared" si="81"/>
        <v>0</v>
      </c>
      <c r="I1214" s="37">
        <f>INFO!$D$6</f>
        <v>0</v>
      </c>
      <c r="J1214" s="37">
        <f>INFO!$D$7</f>
        <v>0</v>
      </c>
      <c r="K1214" s="37">
        <f>INFO!$D$8</f>
        <v>0</v>
      </c>
      <c r="L1214" s="37">
        <f>INFO!$D$9</f>
        <v>0</v>
      </c>
      <c r="M1214" s="37">
        <f>INFO!$D$10</f>
        <v>0</v>
      </c>
      <c r="N1214" s="37">
        <f>INFO!$D$11</f>
        <v>0</v>
      </c>
      <c r="O1214" s="37">
        <f>INFO!$D$13</f>
        <v>0</v>
      </c>
      <c r="P1214" s="37">
        <f>INFO!$D$14</f>
        <v>0</v>
      </c>
      <c r="Q1214" s="37">
        <f>INFO!$D$15</f>
        <v>0</v>
      </c>
      <c r="R1214" s="53">
        <f>INFO!$D$17</f>
        <v>0</v>
      </c>
      <c r="S1214" s="37">
        <f>INFO!$D$18</f>
        <v>0</v>
      </c>
      <c r="T1214" s="37">
        <f>INFO!$D$19</f>
        <v>0</v>
      </c>
      <c r="U1214" s="37">
        <f>INFO!$D$22</f>
        <v>0</v>
      </c>
      <c r="V1214" s="37">
        <f>INFO!$D$23</f>
        <v>0</v>
      </c>
      <c r="W1214" s="37">
        <f>INFO!$D$24</f>
        <v>0</v>
      </c>
      <c r="X1214" s="37">
        <f>INFO!$D$25</f>
        <v>0</v>
      </c>
      <c r="Y1214" s="37">
        <f>INFO!$D$26</f>
        <v>0</v>
      </c>
      <c r="Z1214" s="37">
        <f>INFO!$D$27</f>
        <v>0</v>
      </c>
      <c r="AA1214" s="37">
        <f>INFO!$D$28</f>
        <v>0</v>
      </c>
      <c r="AB1214" s="37">
        <f>INFO!$D$29</f>
        <v>0</v>
      </c>
      <c r="AC1214" s="54">
        <f>INFO!$J$10</f>
        <v>3812.0250000000001</v>
      </c>
      <c r="AD1214" s="37">
        <f>INFO!$J$9</f>
        <v>45.75</v>
      </c>
      <c r="AE1214" s="37">
        <f t="shared" si="83"/>
        <v>0</v>
      </c>
    </row>
    <row r="1215" spans="1:31">
      <c r="A1215" t="s">
        <v>552</v>
      </c>
      <c r="B1215" t="s">
        <v>357</v>
      </c>
      <c r="C1215" s="39">
        <v>10088</v>
      </c>
      <c r="D1215" s="104">
        <f>SUMIFS(MACROS!N:N,MACROS!C:C,B1215)+SUMIFS(MACROS!N:N,MACROS!C:C,"CH.VM.MISET")</f>
        <v>0</v>
      </c>
      <c r="E1215" t="s">
        <v>6</v>
      </c>
      <c r="F1215" s="48">
        <f>VLOOKUP(B1215,MACROS!C:T,5,FALSE)</f>
        <v>162.5</v>
      </c>
      <c r="G1215" s="104">
        <f>SUMIFS(MACROS!N:N,MACROS!C:C,B1215)</f>
        <v>0</v>
      </c>
      <c r="H1215" s="48">
        <f t="shared" si="81"/>
        <v>0</v>
      </c>
      <c r="I1215" s="37">
        <f>INFO!$D$6</f>
        <v>0</v>
      </c>
      <c r="J1215" s="37">
        <f>INFO!$D$7</f>
        <v>0</v>
      </c>
      <c r="K1215" s="37">
        <f>INFO!$D$8</f>
        <v>0</v>
      </c>
      <c r="L1215" s="37">
        <f>INFO!$D$9</f>
        <v>0</v>
      </c>
      <c r="M1215" s="37">
        <f>INFO!$D$10</f>
        <v>0</v>
      </c>
      <c r="N1215" s="37">
        <f>INFO!$D$11</f>
        <v>0</v>
      </c>
      <c r="O1215" s="37">
        <f>INFO!$D$13</f>
        <v>0</v>
      </c>
      <c r="P1215" s="37">
        <f>INFO!$D$14</f>
        <v>0</v>
      </c>
      <c r="Q1215" s="37">
        <f>INFO!$D$15</f>
        <v>0</v>
      </c>
      <c r="R1215" s="53">
        <f>INFO!$D$17</f>
        <v>0</v>
      </c>
      <c r="S1215" s="37">
        <f>INFO!$D$18</f>
        <v>0</v>
      </c>
      <c r="T1215" s="37">
        <f>INFO!$D$19</f>
        <v>0</v>
      </c>
      <c r="U1215" s="37">
        <f>INFO!$D$22</f>
        <v>0</v>
      </c>
      <c r="V1215" s="37">
        <f>INFO!$D$23</f>
        <v>0</v>
      </c>
      <c r="W1215" s="37">
        <f>INFO!$D$24</f>
        <v>0</v>
      </c>
      <c r="X1215" s="37">
        <f>INFO!$D$25</f>
        <v>0</v>
      </c>
      <c r="Y1215" s="37">
        <f>INFO!$D$26</f>
        <v>0</v>
      </c>
      <c r="Z1215" s="37">
        <f>INFO!$D$27</f>
        <v>0</v>
      </c>
      <c r="AA1215" s="37">
        <f>INFO!$D$28</f>
        <v>0</v>
      </c>
      <c r="AB1215" s="37">
        <f>INFO!$D$29</f>
        <v>0</v>
      </c>
      <c r="AC1215" s="54">
        <f>INFO!$J$10</f>
        <v>3812.0250000000001</v>
      </c>
      <c r="AD1215" s="37">
        <f>INFO!$J$9</f>
        <v>45.75</v>
      </c>
      <c r="AE1215" s="37">
        <f t="shared" si="83"/>
        <v>0</v>
      </c>
    </row>
    <row r="1216" spans="1:31">
      <c r="A1216" t="s">
        <v>553</v>
      </c>
      <c r="B1216" t="s">
        <v>359</v>
      </c>
      <c r="C1216" s="39">
        <v>10088</v>
      </c>
      <c r="D1216" s="104">
        <f>SUMIFS(MACROS!N:N,MACROS!C:C,B1216)+SUMIFS(MACROS!N:N,MACROS!C:C,"CH.VM.MISET")</f>
        <v>0</v>
      </c>
      <c r="E1216" t="s">
        <v>6</v>
      </c>
      <c r="F1216" s="48">
        <f>VLOOKUP(B1216,MACROS!C:T,5,FALSE)</f>
        <v>138</v>
      </c>
      <c r="G1216" s="104">
        <f>SUMIFS(MACROS!N:N,MACROS!C:C,B1216)</f>
        <v>0</v>
      </c>
      <c r="H1216" s="48">
        <f t="shared" si="81"/>
        <v>0</v>
      </c>
      <c r="I1216" s="37">
        <f>INFO!$D$6</f>
        <v>0</v>
      </c>
      <c r="J1216" s="37">
        <f>INFO!$D$7</f>
        <v>0</v>
      </c>
      <c r="K1216" s="37">
        <f>INFO!$D$8</f>
        <v>0</v>
      </c>
      <c r="L1216" s="37">
        <f>INFO!$D$9</f>
        <v>0</v>
      </c>
      <c r="M1216" s="37">
        <f>INFO!$D$10</f>
        <v>0</v>
      </c>
      <c r="N1216" s="37">
        <f>INFO!$D$11</f>
        <v>0</v>
      </c>
      <c r="O1216" s="37">
        <f>INFO!$D$13</f>
        <v>0</v>
      </c>
      <c r="P1216" s="37">
        <f>INFO!$D$14</f>
        <v>0</v>
      </c>
      <c r="Q1216" s="37">
        <f>INFO!$D$15</f>
        <v>0</v>
      </c>
      <c r="R1216" s="53">
        <f>INFO!$D$17</f>
        <v>0</v>
      </c>
      <c r="S1216" s="37">
        <f>INFO!$D$18</f>
        <v>0</v>
      </c>
      <c r="T1216" s="37">
        <f>INFO!$D$19</f>
        <v>0</v>
      </c>
      <c r="U1216" s="37">
        <f>INFO!$D$22</f>
        <v>0</v>
      </c>
      <c r="V1216" s="37">
        <f>INFO!$D$23</f>
        <v>0</v>
      </c>
      <c r="W1216" s="37">
        <f>INFO!$D$24</f>
        <v>0</v>
      </c>
      <c r="X1216" s="37">
        <f>INFO!$D$25</f>
        <v>0</v>
      </c>
      <c r="Y1216" s="37">
        <f>INFO!$D$26</f>
        <v>0</v>
      </c>
      <c r="Z1216" s="37">
        <f>INFO!$D$27</f>
        <v>0</v>
      </c>
      <c r="AA1216" s="37">
        <f>INFO!$D$28</f>
        <v>0</v>
      </c>
      <c r="AB1216" s="37">
        <f>INFO!$D$29</f>
        <v>0</v>
      </c>
      <c r="AC1216" s="54">
        <f>INFO!$J$10</f>
        <v>3812.0250000000001</v>
      </c>
      <c r="AD1216" s="37">
        <f>INFO!$J$9</f>
        <v>45.75</v>
      </c>
      <c r="AE1216" s="37">
        <f t="shared" si="83"/>
        <v>0</v>
      </c>
    </row>
    <row r="1217" spans="1:31">
      <c r="A1217" s="91" t="s">
        <v>554</v>
      </c>
      <c r="B1217" s="91" t="s">
        <v>361</v>
      </c>
      <c r="C1217" s="99">
        <v>10129</v>
      </c>
      <c r="D1217" s="103"/>
      <c r="E1217" s="91" t="s">
        <v>6</v>
      </c>
      <c r="F1217" s="92">
        <f>VLOOKUP(B1217,MACROS!C:T,5,FALSE)</f>
        <v>2494.5</v>
      </c>
      <c r="G1217" s="103">
        <f>SUMIFS(MACROS!N:N,MACROS!C:C,B1217)</f>
        <v>0</v>
      </c>
      <c r="H1217" s="92">
        <f t="shared" si="81"/>
        <v>0</v>
      </c>
      <c r="I1217" s="93">
        <f>INFO!$D$6</f>
        <v>0</v>
      </c>
      <c r="J1217" s="93">
        <f>INFO!$D$7</f>
        <v>0</v>
      </c>
      <c r="K1217" s="93">
        <f>INFO!$D$8</f>
        <v>0</v>
      </c>
      <c r="L1217" s="93">
        <f>INFO!$D$9</f>
        <v>0</v>
      </c>
      <c r="M1217" s="93">
        <f>INFO!$D$10</f>
        <v>0</v>
      </c>
      <c r="N1217" s="93">
        <f>INFO!$D$11</f>
        <v>0</v>
      </c>
      <c r="O1217" s="93">
        <f>INFO!$D$13</f>
        <v>0</v>
      </c>
      <c r="P1217" s="93">
        <f>INFO!$D$14</f>
        <v>0</v>
      </c>
      <c r="Q1217" s="93">
        <f>INFO!$D$15</f>
        <v>0</v>
      </c>
      <c r="R1217" s="94">
        <f>INFO!$D$17</f>
        <v>0</v>
      </c>
      <c r="S1217" s="93">
        <f>INFO!$D$18</f>
        <v>0</v>
      </c>
      <c r="T1217" s="93">
        <f>INFO!$D$19</f>
        <v>0</v>
      </c>
      <c r="U1217" s="93">
        <f>INFO!$D$22</f>
        <v>0</v>
      </c>
      <c r="V1217" s="93">
        <f>INFO!$D$23</f>
        <v>0</v>
      </c>
      <c r="W1217" s="93">
        <f>INFO!$D$24</f>
        <v>0</v>
      </c>
      <c r="X1217" s="93">
        <f>INFO!$D$25</f>
        <v>0</v>
      </c>
      <c r="Y1217" s="93">
        <f>INFO!$D$26</f>
        <v>0</v>
      </c>
      <c r="Z1217" s="93">
        <f>INFO!$D$27</f>
        <v>0</v>
      </c>
      <c r="AA1217" s="93">
        <f>INFO!$D$28</f>
        <v>0</v>
      </c>
      <c r="AB1217" s="93">
        <f>INFO!$D$29</f>
        <v>0</v>
      </c>
      <c r="AC1217" s="95">
        <f>INFO!$J$10</f>
        <v>3812.0250000000001</v>
      </c>
      <c r="AD1217" s="93">
        <f>INFO!$J$9</f>
        <v>45.75</v>
      </c>
      <c r="AE1217" s="100"/>
    </row>
    <row r="1218" spans="1:31">
      <c r="A1218" t="s">
        <v>555</v>
      </c>
      <c r="B1218" t="s">
        <v>363</v>
      </c>
      <c r="C1218" s="83">
        <v>10129</v>
      </c>
      <c r="D1218" s="104">
        <f>SUMIFS(MACROS!N:N,MACROS!C:C,B1218)+SUMIFS(MACROS!N:N,MACROS!C:C,"CH.VM.MIDTSET")</f>
        <v>0</v>
      </c>
      <c r="E1218" t="s">
        <v>6</v>
      </c>
      <c r="F1218" s="48">
        <f>VLOOKUP(B1218,MACROS!C:T,5,FALSE)</f>
        <v>206</v>
      </c>
      <c r="G1218" s="104">
        <f>SUMIFS(MACROS!N:N,MACROS!C:C,B1218)</f>
        <v>0</v>
      </c>
      <c r="H1218" s="48">
        <f t="shared" si="81"/>
        <v>0</v>
      </c>
      <c r="I1218" s="37">
        <f>INFO!$D$6</f>
        <v>0</v>
      </c>
      <c r="J1218" s="37">
        <f>INFO!$D$7</f>
        <v>0</v>
      </c>
      <c r="K1218" s="37">
        <f>INFO!$D$8</f>
        <v>0</v>
      </c>
      <c r="L1218" s="37">
        <f>INFO!$D$9</f>
        <v>0</v>
      </c>
      <c r="M1218" s="37">
        <f>INFO!$D$10</f>
        <v>0</v>
      </c>
      <c r="N1218" s="37">
        <f>INFO!$D$11</f>
        <v>0</v>
      </c>
      <c r="O1218" s="37">
        <f>INFO!$D$13</f>
        <v>0</v>
      </c>
      <c r="P1218" s="37">
        <f>INFO!$D$14</f>
        <v>0</v>
      </c>
      <c r="Q1218" s="37">
        <f>INFO!$D$15</f>
        <v>0</v>
      </c>
      <c r="R1218" s="53">
        <f>INFO!$D$17</f>
        <v>0</v>
      </c>
      <c r="S1218" s="37">
        <f>INFO!$D$18</f>
        <v>0</v>
      </c>
      <c r="T1218" s="37">
        <f>INFO!$D$19</f>
        <v>0</v>
      </c>
      <c r="U1218" s="37">
        <f>INFO!$D$22</f>
        <v>0</v>
      </c>
      <c r="V1218" s="37">
        <f>INFO!$D$23</f>
        <v>0</v>
      </c>
      <c r="W1218" s="37">
        <f>INFO!$D$24</f>
        <v>0</v>
      </c>
      <c r="X1218" s="37">
        <f>INFO!$D$25</f>
        <v>0</v>
      </c>
      <c r="Y1218" s="37">
        <f>INFO!$D$26</f>
        <v>0</v>
      </c>
      <c r="Z1218" s="37">
        <f>INFO!$D$27</f>
        <v>0</v>
      </c>
      <c r="AA1218" s="37">
        <f>INFO!$D$28</f>
        <v>0</v>
      </c>
      <c r="AB1218" s="37">
        <f>INFO!$D$29</f>
        <v>0</v>
      </c>
      <c r="AC1218" s="54">
        <f>INFO!$J$10</f>
        <v>3812.0250000000001</v>
      </c>
      <c r="AD1218" s="37">
        <f>INFO!$J$9</f>
        <v>45.75</v>
      </c>
      <c r="AE1218" s="37">
        <f>IF($G$1217&gt;0,10*$G$1217/D1218,0)</f>
        <v>0</v>
      </c>
    </row>
    <row r="1219" spans="1:31">
      <c r="A1219" t="s">
        <v>556</v>
      </c>
      <c r="B1219" t="s">
        <v>365</v>
      </c>
      <c r="C1219" s="83">
        <v>10129</v>
      </c>
      <c r="D1219" s="104">
        <f>SUMIFS(MACROS!N:N,MACROS!C:C,B1219)+SUMIFS(MACROS!N:N,MACROS!C:C,"CH.VM.MIDTSET")</f>
        <v>0</v>
      </c>
      <c r="E1219" t="s">
        <v>6</v>
      </c>
      <c r="F1219" s="48">
        <f>VLOOKUP(B1219,MACROS!C:T,5,FALSE)</f>
        <v>212.5</v>
      </c>
      <c r="G1219" s="104">
        <f>SUMIFS(MACROS!N:N,MACROS!C:C,B1219)</f>
        <v>0</v>
      </c>
      <c r="H1219" s="48">
        <f t="shared" si="81"/>
        <v>0</v>
      </c>
      <c r="I1219" s="37">
        <f>INFO!$D$6</f>
        <v>0</v>
      </c>
      <c r="J1219" s="37">
        <f>INFO!$D$7</f>
        <v>0</v>
      </c>
      <c r="K1219" s="37">
        <f>INFO!$D$8</f>
        <v>0</v>
      </c>
      <c r="L1219" s="37">
        <f>INFO!$D$9</f>
        <v>0</v>
      </c>
      <c r="M1219" s="37">
        <f>INFO!$D$10</f>
        <v>0</v>
      </c>
      <c r="N1219" s="37">
        <f>INFO!$D$11</f>
        <v>0</v>
      </c>
      <c r="O1219" s="37">
        <f>INFO!$D$13</f>
        <v>0</v>
      </c>
      <c r="P1219" s="37">
        <f>INFO!$D$14</f>
        <v>0</v>
      </c>
      <c r="Q1219" s="37">
        <f>INFO!$D$15</f>
        <v>0</v>
      </c>
      <c r="R1219" s="53">
        <f>INFO!$D$17</f>
        <v>0</v>
      </c>
      <c r="S1219" s="37">
        <f>INFO!$D$18</f>
        <v>0</v>
      </c>
      <c r="T1219" s="37">
        <f>INFO!$D$19</f>
        <v>0</v>
      </c>
      <c r="U1219" s="37">
        <f>INFO!$D$22</f>
        <v>0</v>
      </c>
      <c r="V1219" s="37">
        <f>INFO!$D$23</f>
        <v>0</v>
      </c>
      <c r="W1219" s="37">
        <f>INFO!$D$24</f>
        <v>0</v>
      </c>
      <c r="X1219" s="37">
        <f>INFO!$D$25</f>
        <v>0</v>
      </c>
      <c r="Y1219" s="37">
        <f>INFO!$D$26</f>
        <v>0</v>
      </c>
      <c r="Z1219" s="37">
        <f>INFO!$D$27</f>
        <v>0</v>
      </c>
      <c r="AA1219" s="37">
        <f>INFO!$D$28</f>
        <v>0</v>
      </c>
      <c r="AB1219" s="37">
        <f>INFO!$D$29</f>
        <v>0</v>
      </c>
      <c r="AC1219" s="54">
        <f>INFO!$J$10</f>
        <v>3812.0250000000001</v>
      </c>
      <c r="AD1219" s="37">
        <f>INFO!$J$9</f>
        <v>45.75</v>
      </c>
      <c r="AE1219" s="37">
        <f t="shared" ref="AE1219:AE1231" si="84">IF($G$1217&gt;0,10*$G$1217/D1219,0)</f>
        <v>0</v>
      </c>
    </row>
    <row r="1220" spans="1:31">
      <c r="A1220" t="s">
        <v>557</v>
      </c>
      <c r="B1220" t="s">
        <v>367</v>
      </c>
      <c r="C1220" s="83">
        <v>10129</v>
      </c>
      <c r="D1220" s="104">
        <f>SUMIFS(MACROS!N:N,MACROS!C:C,B1220)+SUMIFS(MACROS!N:N,MACROS!C:C,"CH.VM.MIDTSET")</f>
        <v>0</v>
      </c>
      <c r="E1220" t="s">
        <v>6</v>
      </c>
      <c r="F1220" s="48">
        <f>VLOOKUP(B1220,MACROS!C:T,5,FALSE)</f>
        <v>170</v>
      </c>
      <c r="G1220" s="104">
        <f>SUMIFS(MACROS!N:N,MACROS!C:C,B1220)</f>
        <v>0</v>
      </c>
      <c r="H1220" s="48">
        <f t="shared" si="81"/>
        <v>0</v>
      </c>
      <c r="I1220" s="37">
        <f>INFO!$D$6</f>
        <v>0</v>
      </c>
      <c r="J1220" s="37">
        <f>INFO!$D$7</f>
        <v>0</v>
      </c>
      <c r="K1220" s="37">
        <f>INFO!$D$8</f>
        <v>0</v>
      </c>
      <c r="L1220" s="37">
        <f>INFO!$D$9</f>
        <v>0</v>
      </c>
      <c r="M1220" s="37">
        <f>INFO!$D$10</f>
        <v>0</v>
      </c>
      <c r="N1220" s="37">
        <f>INFO!$D$11</f>
        <v>0</v>
      </c>
      <c r="O1220" s="37">
        <f>INFO!$D$13</f>
        <v>0</v>
      </c>
      <c r="P1220" s="37">
        <f>INFO!$D$14</f>
        <v>0</v>
      </c>
      <c r="Q1220" s="37">
        <f>INFO!$D$15</f>
        <v>0</v>
      </c>
      <c r="R1220" s="53">
        <f>INFO!$D$17</f>
        <v>0</v>
      </c>
      <c r="S1220" s="37">
        <f>INFO!$D$18</f>
        <v>0</v>
      </c>
      <c r="T1220" s="37">
        <f>INFO!$D$19</f>
        <v>0</v>
      </c>
      <c r="U1220" s="37">
        <f>INFO!$D$22</f>
        <v>0</v>
      </c>
      <c r="V1220" s="37">
        <f>INFO!$D$23</f>
        <v>0</v>
      </c>
      <c r="W1220" s="37">
        <f>INFO!$D$24</f>
        <v>0</v>
      </c>
      <c r="X1220" s="37">
        <f>INFO!$D$25</f>
        <v>0</v>
      </c>
      <c r="Y1220" s="37">
        <f>INFO!$D$26</f>
        <v>0</v>
      </c>
      <c r="Z1220" s="37">
        <f>INFO!$D$27</f>
        <v>0</v>
      </c>
      <c r="AA1220" s="37">
        <f>INFO!$D$28</f>
        <v>0</v>
      </c>
      <c r="AB1220" s="37">
        <f>INFO!$D$29</f>
        <v>0</v>
      </c>
      <c r="AC1220" s="54">
        <f>INFO!$J$10</f>
        <v>3812.0250000000001</v>
      </c>
      <c r="AD1220" s="37">
        <f>INFO!$J$9</f>
        <v>45.75</v>
      </c>
      <c r="AE1220" s="37">
        <f t="shared" si="84"/>
        <v>0</v>
      </c>
    </row>
    <row r="1221" spans="1:31">
      <c r="A1221" t="s">
        <v>558</v>
      </c>
      <c r="B1221" t="s">
        <v>369</v>
      </c>
      <c r="C1221" s="83">
        <v>10129</v>
      </c>
      <c r="D1221" s="104">
        <f>SUMIFS(MACROS!N:N,MACROS!C:C,B1221)+SUMIFS(MACROS!N:N,MACROS!C:C,"CH.VM.MIDTSET")</f>
        <v>0</v>
      </c>
      <c r="E1221" t="s">
        <v>6</v>
      </c>
      <c r="F1221" s="48">
        <f>VLOOKUP(B1221,MACROS!C:T,5,FALSE)</f>
        <v>161</v>
      </c>
      <c r="G1221" s="104">
        <f>SUMIFS(MACROS!N:N,MACROS!C:C,B1221)</f>
        <v>0</v>
      </c>
      <c r="H1221" s="48">
        <f t="shared" si="81"/>
        <v>0</v>
      </c>
      <c r="I1221" s="37">
        <f>INFO!$D$6</f>
        <v>0</v>
      </c>
      <c r="J1221" s="37">
        <f>INFO!$D$7</f>
        <v>0</v>
      </c>
      <c r="K1221" s="37">
        <f>INFO!$D$8</f>
        <v>0</v>
      </c>
      <c r="L1221" s="37">
        <f>INFO!$D$9</f>
        <v>0</v>
      </c>
      <c r="M1221" s="37">
        <f>INFO!$D$10</f>
        <v>0</v>
      </c>
      <c r="N1221" s="37">
        <f>INFO!$D$11</f>
        <v>0</v>
      </c>
      <c r="O1221" s="37">
        <f>INFO!$D$13</f>
        <v>0</v>
      </c>
      <c r="P1221" s="37">
        <f>INFO!$D$14</f>
        <v>0</v>
      </c>
      <c r="Q1221" s="37">
        <f>INFO!$D$15</f>
        <v>0</v>
      </c>
      <c r="R1221" s="53">
        <f>INFO!$D$17</f>
        <v>0</v>
      </c>
      <c r="S1221" s="37">
        <f>INFO!$D$18</f>
        <v>0</v>
      </c>
      <c r="T1221" s="37">
        <f>INFO!$D$19</f>
        <v>0</v>
      </c>
      <c r="U1221" s="37">
        <f>INFO!$D$22</f>
        <v>0</v>
      </c>
      <c r="V1221" s="37">
        <f>INFO!$D$23</f>
        <v>0</v>
      </c>
      <c r="W1221" s="37">
        <f>INFO!$D$24</f>
        <v>0</v>
      </c>
      <c r="X1221" s="37">
        <f>INFO!$D$25</f>
        <v>0</v>
      </c>
      <c r="Y1221" s="37">
        <f>INFO!$D$26</f>
        <v>0</v>
      </c>
      <c r="Z1221" s="37">
        <f>INFO!$D$27</f>
        <v>0</v>
      </c>
      <c r="AA1221" s="37">
        <f>INFO!$D$28</f>
        <v>0</v>
      </c>
      <c r="AB1221" s="37">
        <f>INFO!$D$29</f>
        <v>0</v>
      </c>
      <c r="AC1221" s="54">
        <f>INFO!$J$10</f>
        <v>3812.0250000000001</v>
      </c>
      <c r="AD1221" s="37">
        <f>INFO!$J$9</f>
        <v>45.75</v>
      </c>
      <c r="AE1221" s="37">
        <f t="shared" si="84"/>
        <v>0</v>
      </c>
    </row>
    <row r="1222" spans="1:31">
      <c r="A1222" t="s">
        <v>559</v>
      </c>
      <c r="B1222" t="s">
        <v>371</v>
      </c>
      <c r="C1222" s="83">
        <v>10129</v>
      </c>
      <c r="D1222" s="104">
        <f>SUMIFS(MACROS!N:N,MACROS!C:C,B1222)+SUMIFS(MACROS!N:N,MACROS!C:C,"CH.VM.MIDTSET")</f>
        <v>0</v>
      </c>
      <c r="E1222" t="s">
        <v>6</v>
      </c>
      <c r="F1222" s="48">
        <f>VLOOKUP(B1222,MACROS!C:T,5,FALSE)</f>
        <v>230</v>
      </c>
      <c r="G1222" s="104">
        <f>SUMIFS(MACROS!N:N,MACROS!C:C,B1222)</f>
        <v>0</v>
      </c>
      <c r="H1222" s="48">
        <f t="shared" si="81"/>
        <v>0</v>
      </c>
      <c r="I1222" s="37">
        <f>INFO!$D$6</f>
        <v>0</v>
      </c>
      <c r="J1222" s="37">
        <f>INFO!$D$7</f>
        <v>0</v>
      </c>
      <c r="K1222" s="37">
        <f>INFO!$D$8</f>
        <v>0</v>
      </c>
      <c r="L1222" s="37">
        <f>INFO!$D$9</f>
        <v>0</v>
      </c>
      <c r="M1222" s="37">
        <f>INFO!$D$10</f>
        <v>0</v>
      </c>
      <c r="N1222" s="37">
        <f>INFO!$D$11</f>
        <v>0</v>
      </c>
      <c r="O1222" s="37">
        <f>INFO!$D$13</f>
        <v>0</v>
      </c>
      <c r="P1222" s="37">
        <f>INFO!$D$14</f>
        <v>0</v>
      </c>
      <c r="Q1222" s="37">
        <f>INFO!$D$15</f>
        <v>0</v>
      </c>
      <c r="R1222" s="53">
        <f>INFO!$D$17</f>
        <v>0</v>
      </c>
      <c r="S1222" s="37">
        <f>INFO!$D$18</f>
        <v>0</v>
      </c>
      <c r="T1222" s="37">
        <f>INFO!$D$19</f>
        <v>0</v>
      </c>
      <c r="U1222" s="37">
        <f>INFO!$D$22</f>
        <v>0</v>
      </c>
      <c r="V1222" s="37">
        <f>INFO!$D$23</f>
        <v>0</v>
      </c>
      <c r="W1222" s="37">
        <f>INFO!$D$24</f>
        <v>0</v>
      </c>
      <c r="X1222" s="37">
        <f>INFO!$D$25</f>
        <v>0</v>
      </c>
      <c r="Y1222" s="37">
        <f>INFO!$D$26</f>
        <v>0</v>
      </c>
      <c r="Z1222" s="37">
        <f>INFO!$D$27</f>
        <v>0</v>
      </c>
      <c r="AA1222" s="37">
        <f>INFO!$D$28</f>
        <v>0</v>
      </c>
      <c r="AB1222" s="37">
        <f>INFO!$D$29</f>
        <v>0</v>
      </c>
      <c r="AC1222" s="54">
        <f>INFO!$J$10</f>
        <v>3812.0250000000001</v>
      </c>
      <c r="AD1222" s="37">
        <f>INFO!$J$9</f>
        <v>45.75</v>
      </c>
      <c r="AE1222" s="37">
        <f t="shared" si="84"/>
        <v>0</v>
      </c>
    </row>
    <row r="1223" spans="1:31">
      <c r="A1223" t="s">
        <v>560</v>
      </c>
      <c r="B1223" t="s">
        <v>373</v>
      </c>
      <c r="C1223" s="83">
        <v>10129</v>
      </c>
      <c r="D1223" s="104">
        <f>SUMIFS(MACROS!N:N,MACROS!C:C,B1223)+SUMIFS(MACROS!N:N,MACROS!C:C,"CH.VM.MIDTSET")</f>
        <v>0</v>
      </c>
      <c r="E1223" t="s">
        <v>6</v>
      </c>
      <c r="F1223" s="48">
        <f>VLOOKUP(B1223,MACROS!C:T,5,FALSE)</f>
        <v>227.5</v>
      </c>
      <c r="G1223" s="104">
        <f>SUMIFS(MACROS!N:N,MACROS!C:C,B1223)</f>
        <v>0</v>
      </c>
      <c r="H1223" s="48">
        <f t="shared" si="81"/>
        <v>0</v>
      </c>
      <c r="I1223" s="37">
        <f>INFO!$D$6</f>
        <v>0</v>
      </c>
      <c r="J1223" s="37">
        <f>INFO!$D$7</f>
        <v>0</v>
      </c>
      <c r="K1223" s="37">
        <f>INFO!$D$8</f>
        <v>0</v>
      </c>
      <c r="L1223" s="37">
        <f>INFO!$D$9</f>
        <v>0</v>
      </c>
      <c r="M1223" s="37">
        <f>INFO!$D$10</f>
        <v>0</v>
      </c>
      <c r="N1223" s="37">
        <f>INFO!$D$11</f>
        <v>0</v>
      </c>
      <c r="O1223" s="37">
        <f>INFO!$D$13</f>
        <v>0</v>
      </c>
      <c r="P1223" s="37">
        <f>INFO!$D$14</f>
        <v>0</v>
      </c>
      <c r="Q1223" s="37">
        <f>INFO!$D$15</f>
        <v>0</v>
      </c>
      <c r="R1223" s="53">
        <f>INFO!$D$17</f>
        <v>0</v>
      </c>
      <c r="S1223" s="37">
        <f>INFO!$D$18</f>
        <v>0</v>
      </c>
      <c r="T1223" s="37">
        <f>INFO!$D$19</f>
        <v>0</v>
      </c>
      <c r="U1223" s="37">
        <f>INFO!$D$22</f>
        <v>0</v>
      </c>
      <c r="V1223" s="37">
        <f>INFO!$D$23</f>
        <v>0</v>
      </c>
      <c r="W1223" s="37">
        <f>INFO!$D$24</f>
        <v>0</v>
      </c>
      <c r="X1223" s="37">
        <f>INFO!$D$25</f>
        <v>0</v>
      </c>
      <c r="Y1223" s="37">
        <f>INFO!$D$26</f>
        <v>0</v>
      </c>
      <c r="Z1223" s="37">
        <f>INFO!$D$27</f>
        <v>0</v>
      </c>
      <c r="AA1223" s="37">
        <f>INFO!$D$28</f>
        <v>0</v>
      </c>
      <c r="AB1223" s="37">
        <f>INFO!$D$29</f>
        <v>0</v>
      </c>
      <c r="AC1223" s="54">
        <f>INFO!$J$10</f>
        <v>3812.0250000000001</v>
      </c>
      <c r="AD1223" s="37">
        <f>INFO!$J$9</f>
        <v>45.75</v>
      </c>
      <c r="AE1223" s="37">
        <f t="shared" si="84"/>
        <v>0</v>
      </c>
    </row>
    <row r="1224" spans="1:31">
      <c r="A1224" t="s">
        <v>561</v>
      </c>
      <c r="B1224" t="s">
        <v>375</v>
      </c>
      <c r="C1224" s="83">
        <v>10129</v>
      </c>
      <c r="D1224" s="104">
        <f>SUMIFS(MACROS!N:N,MACROS!C:C,B1224)+SUMIFS(MACROS!N:N,MACROS!C:C,"CH.VM.MIDTSET")</f>
        <v>0</v>
      </c>
      <c r="E1224" t="s">
        <v>6</v>
      </c>
      <c r="F1224" s="48">
        <f>VLOOKUP(B1224,MACROS!C:T,5,FALSE)</f>
        <v>210</v>
      </c>
      <c r="G1224" s="104">
        <f>SUMIFS(MACROS!N:N,MACROS!C:C,B1224)</f>
        <v>0</v>
      </c>
      <c r="H1224" s="48">
        <f t="shared" si="81"/>
        <v>0</v>
      </c>
      <c r="I1224" s="37">
        <f>INFO!$D$6</f>
        <v>0</v>
      </c>
      <c r="J1224" s="37">
        <f>INFO!$D$7</f>
        <v>0</v>
      </c>
      <c r="K1224" s="37">
        <f>INFO!$D$8</f>
        <v>0</v>
      </c>
      <c r="L1224" s="37">
        <f>INFO!$D$9</f>
        <v>0</v>
      </c>
      <c r="M1224" s="37">
        <f>INFO!$D$10</f>
        <v>0</v>
      </c>
      <c r="N1224" s="37">
        <f>INFO!$D$11</f>
        <v>0</v>
      </c>
      <c r="O1224" s="37">
        <f>INFO!$D$13</f>
        <v>0</v>
      </c>
      <c r="P1224" s="37">
        <f>INFO!$D$14</f>
        <v>0</v>
      </c>
      <c r="Q1224" s="37">
        <f>INFO!$D$15</f>
        <v>0</v>
      </c>
      <c r="R1224" s="53">
        <f>INFO!$D$17</f>
        <v>0</v>
      </c>
      <c r="S1224" s="37">
        <f>INFO!$D$18</f>
        <v>0</v>
      </c>
      <c r="T1224" s="37">
        <f>INFO!$D$19</f>
        <v>0</v>
      </c>
      <c r="U1224" s="37">
        <f>INFO!$D$22</f>
        <v>0</v>
      </c>
      <c r="V1224" s="37">
        <f>INFO!$D$23</f>
        <v>0</v>
      </c>
      <c r="W1224" s="37">
        <f>INFO!$D$24</f>
        <v>0</v>
      </c>
      <c r="X1224" s="37">
        <f>INFO!$D$25</f>
        <v>0</v>
      </c>
      <c r="Y1224" s="37">
        <f>INFO!$D$26</f>
        <v>0</v>
      </c>
      <c r="Z1224" s="37">
        <f>INFO!$D$27</f>
        <v>0</v>
      </c>
      <c r="AA1224" s="37">
        <f>INFO!$D$28</f>
        <v>0</v>
      </c>
      <c r="AB1224" s="37">
        <f>INFO!$D$29</f>
        <v>0</v>
      </c>
      <c r="AC1224" s="54">
        <f>INFO!$J$10</f>
        <v>3812.0250000000001</v>
      </c>
      <c r="AD1224" s="37">
        <f>INFO!$J$9</f>
        <v>45.75</v>
      </c>
      <c r="AE1224" s="37">
        <f t="shared" si="84"/>
        <v>0</v>
      </c>
    </row>
    <row r="1225" spans="1:31">
      <c r="A1225" t="s">
        <v>562</v>
      </c>
      <c r="B1225" t="s">
        <v>377</v>
      </c>
      <c r="C1225" s="83">
        <v>10129</v>
      </c>
      <c r="D1225" s="104">
        <f>SUMIFS(MACROS!N:N,MACROS!C:C,B1225)+SUMIFS(MACROS!N:N,MACROS!C:C,"CH.VM.MIDTSET")</f>
        <v>0</v>
      </c>
      <c r="E1225" t="s">
        <v>6</v>
      </c>
      <c r="F1225" s="48">
        <f>VLOOKUP(B1225,MACROS!C:T,5,FALSE)</f>
        <v>195</v>
      </c>
      <c r="G1225" s="104">
        <f>SUMIFS(MACROS!N:N,MACROS!C:C,B1225)</f>
        <v>0</v>
      </c>
      <c r="H1225" s="48">
        <f t="shared" si="81"/>
        <v>0</v>
      </c>
      <c r="I1225" s="37">
        <f>INFO!$D$6</f>
        <v>0</v>
      </c>
      <c r="J1225" s="37">
        <f>INFO!$D$7</f>
        <v>0</v>
      </c>
      <c r="K1225" s="37">
        <f>INFO!$D$8</f>
        <v>0</v>
      </c>
      <c r="L1225" s="37">
        <f>INFO!$D$9</f>
        <v>0</v>
      </c>
      <c r="M1225" s="37">
        <f>INFO!$D$10</f>
        <v>0</v>
      </c>
      <c r="N1225" s="37">
        <f>INFO!$D$11</f>
        <v>0</v>
      </c>
      <c r="O1225" s="37">
        <f>INFO!$D$13</f>
        <v>0</v>
      </c>
      <c r="P1225" s="37">
        <f>INFO!$D$14</f>
        <v>0</v>
      </c>
      <c r="Q1225" s="37">
        <f>INFO!$D$15</f>
        <v>0</v>
      </c>
      <c r="R1225" s="53">
        <f>INFO!$D$17</f>
        <v>0</v>
      </c>
      <c r="S1225" s="37">
        <f>INFO!$D$18</f>
        <v>0</v>
      </c>
      <c r="T1225" s="37">
        <f>INFO!$D$19</f>
        <v>0</v>
      </c>
      <c r="U1225" s="37">
        <f>INFO!$D$22</f>
        <v>0</v>
      </c>
      <c r="V1225" s="37">
        <f>INFO!$D$23</f>
        <v>0</v>
      </c>
      <c r="W1225" s="37">
        <f>INFO!$D$24</f>
        <v>0</v>
      </c>
      <c r="X1225" s="37">
        <f>INFO!$D$25</f>
        <v>0</v>
      </c>
      <c r="Y1225" s="37">
        <f>INFO!$D$26</f>
        <v>0</v>
      </c>
      <c r="Z1225" s="37">
        <f>INFO!$D$27</f>
        <v>0</v>
      </c>
      <c r="AA1225" s="37">
        <f>INFO!$D$28</f>
        <v>0</v>
      </c>
      <c r="AB1225" s="37">
        <f>INFO!$D$29</f>
        <v>0</v>
      </c>
      <c r="AC1225" s="54">
        <f>INFO!$J$10</f>
        <v>3812.0250000000001</v>
      </c>
      <c r="AD1225" s="37">
        <f>INFO!$J$9</f>
        <v>45.75</v>
      </c>
      <c r="AE1225" s="37">
        <f t="shared" si="84"/>
        <v>0</v>
      </c>
    </row>
    <row r="1226" spans="1:31">
      <c r="A1226" t="s">
        <v>563</v>
      </c>
      <c r="B1226" t="s">
        <v>379</v>
      </c>
      <c r="C1226" s="83">
        <v>10129</v>
      </c>
      <c r="D1226" s="104">
        <f>SUMIFS(MACROS!N:N,MACROS!C:C,B1226)+SUMIFS(MACROS!N:N,MACROS!C:C,"CH.VM.MIDTSET")</f>
        <v>0</v>
      </c>
      <c r="E1226" t="s">
        <v>6</v>
      </c>
      <c r="F1226" s="48">
        <f>VLOOKUP(B1226,MACROS!C:T,5,FALSE)</f>
        <v>202.5</v>
      </c>
      <c r="G1226" s="104">
        <f>SUMIFS(MACROS!N:N,MACROS!C:C,B1226)</f>
        <v>0</v>
      </c>
      <c r="H1226" s="48">
        <f t="shared" si="81"/>
        <v>0</v>
      </c>
      <c r="I1226" s="37">
        <f>INFO!$D$6</f>
        <v>0</v>
      </c>
      <c r="J1226" s="37">
        <f>INFO!$D$7</f>
        <v>0</v>
      </c>
      <c r="K1226" s="37">
        <f>INFO!$D$8</f>
        <v>0</v>
      </c>
      <c r="L1226" s="37">
        <f>INFO!$D$9</f>
        <v>0</v>
      </c>
      <c r="M1226" s="37">
        <f>INFO!$D$10</f>
        <v>0</v>
      </c>
      <c r="N1226" s="37">
        <f>INFO!$D$11</f>
        <v>0</v>
      </c>
      <c r="O1226" s="37">
        <f>INFO!$D$13</f>
        <v>0</v>
      </c>
      <c r="P1226" s="37">
        <f>INFO!$D$14</f>
        <v>0</v>
      </c>
      <c r="Q1226" s="37">
        <f>INFO!$D$15</f>
        <v>0</v>
      </c>
      <c r="R1226" s="53">
        <f>INFO!$D$17</f>
        <v>0</v>
      </c>
      <c r="S1226" s="37">
        <f>INFO!$D$18</f>
        <v>0</v>
      </c>
      <c r="T1226" s="37">
        <f>INFO!$D$19</f>
        <v>0</v>
      </c>
      <c r="U1226" s="37">
        <f>INFO!$D$22</f>
        <v>0</v>
      </c>
      <c r="V1226" s="37">
        <f>INFO!$D$23</f>
        <v>0</v>
      </c>
      <c r="W1226" s="37">
        <f>INFO!$D$24</f>
        <v>0</v>
      </c>
      <c r="X1226" s="37">
        <f>INFO!$D$25</f>
        <v>0</v>
      </c>
      <c r="Y1226" s="37">
        <f>INFO!$D$26</f>
        <v>0</v>
      </c>
      <c r="Z1226" s="37">
        <f>INFO!$D$27</f>
        <v>0</v>
      </c>
      <c r="AA1226" s="37">
        <f>INFO!$D$28</f>
        <v>0</v>
      </c>
      <c r="AB1226" s="37">
        <f>INFO!$D$29</f>
        <v>0</v>
      </c>
      <c r="AC1226" s="54">
        <f>INFO!$J$10</f>
        <v>3812.0250000000001</v>
      </c>
      <c r="AD1226" s="37">
        <f>INFO!$J$9</f>
        <v>45.75</v>
      </c>
      <c r="AE1226" s="37">
        <f t="shared" si="84"/>
        <v>0</v>
      </c>
    </row>
    <row r="1227" spans="1:31">
      <c r="A1227" t="s">
        <v>564</v>
      </c>
      <c r="B1227" t="s">
        <v>381</v>
      </c>
      <c r="C1227" s="83">
        <v>10129</v>
      </c>
      <c r="D1227" s="104">
        <f>SUMIFS(MACROS!N:N,MACROS!C:C,B1227)+SUMIFS(MACROS!N:N,MACROS!C:C,"CH.VM.MIDTSET")</f>
        <v>0</v>
      </c>
      <c r="E1227" t="s">
        <v>6</v>
      </c>
      <c r="F1227" s="48">
        <f>VLOOKUP(B1227,MACROS!C:T,5,FALSE)</f>
        <v>207.5</v>
      </c>
      <c r="G1227" s="104">
        <f>SUMIFS(MACROS!N:N,MACROS!C:C,B1227)</f>
        <v>0</v>
      </c>
      <c r="H1227" s="48">
        <f t="shared" si="81"/>
        <v>0</v>
      </c>
      <c r="I1227" s="37">
        <f>INFO!$D$6</f>
        <v>0</v>
      </c>
      <c r="J1227" s="37">
        <f>INFO!$D$7</f>
        <v>0</v>
      </c>
      <c r="K1227" s="37">
        <f>INFO!$D$8</f>
        <v>0</v>
      </c>
      <c r="L1227" s="37">
        <f>INFO!$D$9</f>
        <v>0</v>
      </c>
      <c r="M1227" s="37">
        <f>INFO!$D$10</f>
        <v>0</v>
      </c>
      <c r="N1227" s="37">
        <f>INFO!$D$11</f>
        <v>0</v>
      </c>
      <c r="O1227" s="37">
        <f>INFO!$D$13</f>
        <v>0</v>
      </c>
      <c r="P1227" s="37">
        <f>INFO!$D$14</f>
        <v>0</v>
      </c>
      <c r="Q1227" s="37">
        <f>INFO!$D$15</f>
        <v>0</v>
      </c>
      <c r="R1227" s="53">
        <f>INFO!$D$17</f>
        <v>0</v>
      </c>
      <c r="S1227" s="37">
        <f>INFO!$D$18</f>
        <v>0</v>
      </c>
      <c r="T1227" s="37">
        <f>INFO!$D$19</f>
        <v>0</v>
      </c>
      <c r="U1227" s="37">
        <f>INFO!$D$22</f>
        <v>0</v>
      </c>
      <c r="V1227" s="37">
        <f>INFO!$D$23</f>
        <v>0</v>
      </c>
      <c r="W1227" s="37">
        <f>INFO!$D$24</f>
        <v>0</v>
      </c>
      <c r="X1227" s="37">
        <f>INFO!$D$25</f>
        <v>0</v>
      </c>
      <c r="Y1227" s="37">
        <f>INFO!$D$26</f>
        <v>0</v>
      </c>
      <c r="Z1227" s="37">
        <f>INFO!$D$27</f>
        <v>0</v>
      </c>
      <c r="AA1227" s="37">
        <f>INFO!$D$28</f>
        <v>0</v>
      </c>
      <c r="AB1227" s="37">
        <f>INFO!$D$29</f>
        <v>0</v>
      </c>
      <c r="AC1227" s="54">
        <f>INFO!$J$10</f>
        <v>3812.0250000000001</v>
      </c>
      <c r="AD1227" s="37">
        <f>INFO!$J$9</f>
        <v>45.75</v>
      </c>
      <c r="AE1227" s="37">
        <f t="shared" si="84"/>
        <v>0</v>
      </c>
    </row>
    <row r="1228" spans="1:31">
      <c r="A1228" t="s">
        <v>565</v>
      </c>
      <c r="B1228" t="s">
        <v>383</v>
      </c>
      <c r="C1228" s="83">
        <v>10129</v>
      </c>
      <c r="D1228" s="104">
        <f>SUMIFS(MACROS!N:N,MACROS!C:C,B1228)+SUMIFS(MACROS!N:N,MACROS!C:C,"CH.VM.MIDTSET")</f>
        <v>0</v>
      </c>
      <c r="E1228" t="s">
        <v>6</v>
      </c>
      <c r="F1228" s="48">
        <f>VLOOKUP(B1228,MACROS!C:T,5,FALSE)</f>
        <v>212.5</v>
      </c>
      <c r="G1228" s="104">
        <f>SUMIFS(MACROS!N:N,MACROS!C:C,B1228)</f>
        <v>0</v>
      </c>
      <c r="H1228" s="48">
        <f t="shared" si="81"/>
        <v>0</v>
      </c>
      <c r="I1228" s="37">
        <f>INFO!$D$6</f>
        <v>0</v>
      </c>
      <c r="J1228" s="37">
        <f>INFO!$D$7</f>
        <v>0</v>
      </c>
      <c r="K1228" s="37">
        <f>INFO!$D$8</f>
        <v>0</v>
      </c>
      <c r="L1228" s="37">
        <f>INFO!$D$9</f>
        <v>0</v>
      </c>
      <c r="M1228" s="37">
        <f>INFO!$D$10</f>
        <v>0</v>
      </c>
      <c r="N1228" s="37">
        <f>INFO!$D$11</f>
        <v>0</v>
      </c>
      <c r="O1228" s="37">
        <f>INFO!$D$13</f>
        <v>0</v>
      </c>
      <c r="P1228" s="37">
        <f>INFO!$D$14</f>
        <v>0</v>
      </c>
      <c r="Q1228" s="37">
        <f>INFO!$D$15</f>
        <v>0</v>
      </c>
      <c r="R1228" s="53">
        <f>INFO!$D$17</f>
        <v>0</v>
      </c>
      <c r="S1228" s="37">
        <f>INFO!$D$18</f>
        <v>0</v>
      </c>
      <c r="T1228" s="37">
        <f>INFO!$D$19</f>
        <v>0</v>
      </c>
      <c r="U1228" s="37">
        <f>INFO!$D$22</f>
        <v>0</v>
      </c>
      <c r="V1228" s="37">
        <f>INFO!$D$23</f>
        <v>0</v>
      </c>
      <c r="W1228" s="37">
        <f>INFO!$D$24</f>
        <v>0</v>
      </c>
      <c r="X1228" s="37">
        <f>INFO!$D$25</f>
        <v>0</v>
      </c>
      <c r="Y1228" s="37">
        <f>INFO!$D$26</f>
        <v>0</v>
      </c>
      <c r="Z1228" s="37">
        <f>INFO!$D$27</f>
        <v>0</v>
      </c>
      <c r="AA1228" s="37">
        <f>INFO!$D$28</f>
        <v>0</v>
      </c>
      <c r="AB1228" s="37">
        <f>INFO!$D$29</f>
        <v>0</v>
      </c>
      <c r="AC1228" s="54">
        <f>INFO!$J$10</f>
        <v>3812.0250000000001</v>
      </c>
      <c r="AD1228" s="37">
        <f>INFO!$J$9</f>
        <v>45.75</v>
      </c>
      <c r="AE1228" s="37">
        <f t="shared" si="84"/>
        <v>0</v>
      </c>
    </row>
    <row r="1229" spans="1:31">
      <c r="A1229" t="s">
        <v>566</v>
      </c>
      <c r="B1229" t="s">
        <v>385</v>
      </c>
      <c r="C1229" s="83">
        <v>10129</v>
      </c>
      <c r="D1229" s="104">
        <f>SUMIFS(MACROS!N:N,MACROS!C:C,B1229)+SUMIFS(MACROS!N:N,MACROS!C:C,"CH.VM.MIDTSET")</f>
        <v>0</v>
      </c>
      <c r="E1229" t="s">
        <v>6</v>
      </c>
      <c r="F1229" s="48">
        <f>VLOOKUP(B1229,MACROS!C:T,5,FALSE)</f>
        <v>165</v>
      </c>
      <c r="G1229" s="104">
        <f>SUMIFS(MACROS!N:N,MACROS!C:C,B1229)</f>
        <v>0</v>
      </c>
      <c r="H1229" s="48">
        <f t="shared" si="81"/>
        <v>0</v>
      </c>
      <c r="I1229" s="37">
        <f>INFO!$D$6</f>
        <v>0</v>
      </c>
      <c r="J1229" s="37">
        <f>INFO!$D$7</f>
        <v>0</v>
      </c>
      <c r="K1229" s="37">
        <f>INFO!$D$8</f>
        <v>0</v>
      </c>
      <c r="L1229" s="37">
        <f>INFO!$D$9</f>
        <v>0</v>
      </c>
      <c r="M1229" s="37">
        <f>INFO!$D$10</f>
        <v>0</v>
      </c>
      <c r="N1229" s="37">
        <f>INFO!$D$11</f>
        <v>0</v>
      </c>
      <c r="O1229" s="37">
        <f>INFO!$D$13</f>
        <v>0</v>
      </c>
      <c r="P1229" s="37">
        <f>INFO!$D$14</f>
        <v>0</v>
      </c>
      <c r="Q1229" s="37">
        <f>INFO!$D$15</f>
        <v>0</v>
      </c>
      <c r="R1229" s="53">
        <f>INFO!$D$17</f>
        <v>0</v>
      </c>
      <c r="S1229" s="37">
        <f>INFO!$D$18</f>
        <v>0</v>
      </c>
      <c r="T1229" s="37">
        <f>INFO!$D$19</f>
        <v>0</v>
      </c>
      <c r="U1229" s="37">
        <f>INFO!$D$22</f>
        <v>0</v>
      </c>
      <c r="V1229" s="37">
        <f>INFO!$D$23</f>
        <v>0</v>
      </c>
      <c r="W1229" s="37">
        <f>INFO!$D$24</f>
        <v>0</v>
      </c>
      <c r="X1229" s="37">
        <f>INFO!$D$25</f>
        <v>0</v>
      </c>
      <c r="Y1229" s="37">
        <f>INFO!$D$26</f>
        <v>0</v>
      </c>
      <c r="Z1229" s="37">
        <f>INFO!$D$27</f>
        <v>0</v>
      </c>
      <c r="AA1229" s="37">
        <f>INFO!$D$28</f>
        <v>0</v>
      </c>
      <c r="AB1229" s="37">
        <f>INFO!$D$29</f>
        <v>0</v>
      </c>
      <c r="AC1229" s="54">
        <f>INFO!$J$10</f>
        <v>3812.0250000000001</v>
      </c>
      <c r="AD1229" s="37">
        <f>INFO!$J$9</f>
        <v>45.75</v>
      </c>
      <c r="AE1229" s="37">
        <f t="shared" si="84"/>
        <v>0</v>
      </c>
    </row>
    <row r="1230" spans="1:31">
      <c r="A1230" t="s">
        <v>567</v>
      </c>
      <c r="B1230" t="s">
        <v>387</v>
      </c>
      <c r="C1230" s="83">
        <v>10129</v>
      </c>
      <c r="D1230" s="104">
        <f>SUMIFS(MACROS!N:N,MACROS!C:C,B1230)+SUMIFS(MACROS!N:N,MACROS!C:C,"CH.VM.MIDTSET")</f>
        <v>0</v>
      </c>
      <c r="E1230" t="s">
        <v>6</v>
      </c>
      <c r="F1230" s="48">
        <f>VLOOKUP(B1230,MACROS!C:T,5,FALSE)</f>
        <v>204.5</v>
      </c>
      <c r="G1230" s="104">
        <f>SUMIFS(MACROS!N:N,MACROS!C:C,B1230)</f>
        <v>0</v>
      </c>
      <c r="H1230" s="48">
        <f t="shared" si="81"/>
        <v>0</v>
      </c>
      <c r="I1230" s="37">
        <f>INFO!$D$6</f>
        <v>0</v>
      </c>
      <c r="J1230" s="37">
        <f>INFO!$D$7</f>
        <v>0</v>
      </c>
      <c r="K1230" s="37">
        <f>INFO!$D$8</f>
        <v>0</v>
      </c>
      <c r="L1230" s="37">
        <f>INFO!$D$9</f>
        <v>0</v>
      </c>
      <c r="M1230" s="37">
        <f>INFO!$D$10</f>
        <v>0</v>
      </c>
      <c r="N1230" s="37">
        <f>INFO!$D$11</f>
        <v>0</v>
      </c>
      <c r="O1230" s="37">
        <f>INFO!$D$13</f>
        <v>0</v>
      </c>
      <c r="P1230" s="37">
        <f>INFO!$D$14</f>
        <v>0</v>
      </c>
      <c r="Q1230" s="37">
        <f>INFO!$D$15</f>
        <v>0</v>
      </c>
      <c r="R1230" s="53">
        <f>INFO!$D$17</f>
        <v>0</v>
      </c>
      <c r="S1230" s="37">
        <f>INFO!$D$18</f>
        <v>0</v>
      </c>
      <c r="T1230" s="37">
        <f>INFO!$D$19</f>
        <v>0</v>
      </c>
      <c r="U1230" s="37">
        <f>INFO!$D$22</f>
        <v>0</v>
      </c>
      <c r="V1230" s="37">
        <f>INFO!$D$23</f>
        <v>0</v>
      </c>
      <c r="W1230" s="37">
        <f>INFO!$D$24</f>
        <v>0</v>
      </c>
      <c r="X1230" s="37">
        <f>INFO!$D$25</f>
        <v>0</v>
      </c>
      <c r="Y1230" s="37">
        <f>INFO!$D$26</f>
        <v>0</v>
      </c>
      <c r="Z1230" s="37">
        <f>INFO!$D$27</f>
        <v>0</v>
      </c>
      <c r="AA1230" s="37">
        <f>INFO!$D$28</f>
        <v>0</v>
      </c>
      <c r="AB1230" s="37">
        <f>INFO!$D$29</f>
        <v>0</v>
      </c>
      <c r="AC1230" s="54">
        <f>INFO!$J$10</f>
        <v>3812.0250000000001</v>
      </c>
      <c r="AD1230" s="37">
        <f>INFO!$J$9</f>
        <v>45.75</v>
      </c>
      <c r="AE1230" s="37">
        <f t="shared" si="84"/>
        <v>0</v>
      </c>
    </row>
    <row r="1231" spans="1:31">
      <c r="A1231" t="s">
        <v>568</v>
      </c>
      <c r="B1231" t="s">
        <v>389</v>
      </c>
      <c r="C1231" s="83">
        <v>10129</v>
      </c>
      <c r="D1231" s="104">
        <f>SUMIFS(MACROS!N:N,MACROS!C:C,B1231)+SUMIFS(MACROS!N:N,MACROS!C:C,"CH.VM.MIDTSET")</f>
        <v>0</v>
      </c>
      <c r="E1231" t="s">
        <v>6</v>
      </c>
      <c r="F1231" s="48">
        <f>VLOOKUP(B1231,MACROS!C:T,5,FALSE)</f>
        <v>167.5</v>
      </c>
      <c r="G1231" s="104">
        <f>SUMIFS(MACROS!N:N,MACROS!C:C,B1231)</f>
        <v>0</v>
      </c>
      <c r="H1231" s="48">
        <f t="shared" si="81"/>
        <v>0</v>
      </c>
      <c r="I1231" s="37">
        <f>INFO!$D$6</f>
        <v>0</v>
      </c>
      <c r="J1231" s="37">
        <f>INFO!$D$7</f>
        <v>0</v>
      </c>
      <c r="K1231" s="37">
        <f>INFO!$D$8</f>
        <v>0</v>
      </c>
      <c r="L1231" s="37">
        <f>INFO!$D$9</f>
        <v>0</v>
      </c>
      <c r="M1231" s="37">
        <f>INFO!$D$10</f>
        <v>0</v>
      </c>
      <c r="N1231" s="37">
        <f>INFO!$D$11</f>
        <v>0</v>
      </c>
      <c r="O1231" s="37">
        <f>INFO!$D$13</f>
        <v>0</v>
      </c>
      <c r="P1231" s="37">
        <f>INFO!$D$14</f>
        <v>0</v>
      </c>
      <c r="Q1231" s="37">
        <f>INFO!$D$15</f>
        <v>0</v>
      </c>
      <c r="R1231" s="53">
        <f>INFO!$D$17</f>
        <v>0</v>
      </c>
      <c r="S1231" s="37">
        <f>INFO!$D$18</f>
        <v>0</v>
      </c>
      <c r="T1231" s="37">
        <f>INFO!$D$19</f>
        <v>0</v>
      </c>
      <c r="U1231" s="37">
        <f>INFO!$D$22</f>
        <v>0</v>
      </c>
      <c r="V1231" s="37">
        <f>INFO!$D$23</f>
        <v>0</v>
      </c>
      <c r="W1231" s="37">
        <f>INFO!$D$24</f>
        <v>0</v>
      </c>
      <c r="X1231" s="37">
        <f>INFO!$D$25</f>
        <v>0</v>
      </c>
      <c r="Y1231" s="37">
        <f>INFO!$D$26</f>
        <v>0</v>
      </c>
      <c r="Z1231" s="37">
        <f>INFO!$D$27</f>
        <v>0</v>
      </c>
      <c r="AA1231" s="37">
        <f>INFO!$D$28</f>
        <v>0</v>
      </c>
      <c r="AB1231" s="37">
        <f>INFO!$D$29</f>
        <v>0</v>
      </c>
      <c r="AC1231" s="54">
        <f>INFO!$J$10</f>
        <v>3812.0250000000001</v>
      </c>
      <c r="AD1231" s="37">
        <f>INFO!$J$9</f>
        <v>45.75</v>
      </c>
      <c r="AE1231" s="37">
        <f t="shared" si="84"/>
        <v>0</v>
      </c>
    </row>
    <row r="1232" spans="1:31">
      <c r="A1232" s="91" t="s">
        <v>538</v>
      </c>
      <c r="B1232" s="91" t="s">
        <v>116</v>
      </c>
      <c r="C1232" s="96">
        <v>10095</v>
      </c>
      <c r="D1232" s="103"/>
      <c r="E1232" s="91" t="s">
        <v>7</v>
      </c>
      <c r="F1232" s="92">
        <f>VLOOKUP(B1232,HOLDS!C:T,5,FALSE)</f>
        <v>4405.5</v>
      </c>
      <c r="G1232" s="103">
        <f>SUMIFS(HOLDS!O:O,HOLDS!C:C,B1232)</f>
        <v>0</v>
      </c>
      <c r="H1232" s="92">
        <f>F1232*G1232</f>
        <v>0</v>
      </c>
      <c r="I1232" s="93">
        <f>INFO!$D$6</f>
        <v>0</v>
      </c>
      <c r="J1232" s="93">
        <f>INFO!$D$7</f>
        <v>0</v>
      </c>
      <c r="K1232" s="93">
        <f>INFO!$D$8</f>
        <v>0</v>
      </c>
      <c r="L1232" s="93">
        <f>INFO!$D$9</f>
        <v>0</v>
      </c>
      <c r="M1232" s="93">
        <f>INFO!$D$10</f>
        <v>0</v>
      </c>
      <c r="N1232" s="93">
        <f>INFO!$D$11</f>
        <v>0</v>
      </c>
      <c r="O1232" s="93">
        <f>INFO!$D$13</f>
        <v>0</v>
      </c>
      <c r="P1232" s="93">
        <f>INFO!$D$14</f>
        <v>0</v>
      </c>
      <c r="Q1232" s="93">
        <f>INFO!$D$15</f>
        <v>0</v>
      </c>
      <c r="R1232" s="94">
        <f>INFO!$D$17</f>
        <v>0</v>
      </c>
      <c r="S1232" s="93">
        <f>INFO!$D$18</f>
        <v>0</v>
      </c>
      <c r="T1232" s="93">
        <f>INFO!$D$19</f>
        <v>0</v>
      </c>
      <c r="U1232" s="93">
        <f>INFO!$D$22</f>
        <v>0</v>
      </c>
      <c r="V1232" s="93">
        <f>INFO!$D$23</f>
        <v>0</v>
      </c>
      <c r="W1232" s="93">
        <f>INFO!$D$24</f>
        <v>0</v>
      </c>
      <c r="X1232" s="93">
        <f>INFO!$D$25</f>
        <v>0</v>
      </c>
      <c r="Y1232" s="93">
        <f>INFO!$D$26</f>
        <v>0</v>
      </c>
      <c r="Z1232" s="93">
        <f>INFO!$D$27</f>
        <v>0</v>
      </c>
      <c r="AA1232" s="93">
        <f>INFO!$D$28</f>
        <v>0</v>
      </c>
      <c r="AB1232" s="93">
        <f>INFO!$D$29</f>
        <v>0</v>
      </c>
      <c r="AC1232" s="95">
        <f>INFO!$J$10</f>
        <v>3812.0250000000001</v>
      </c>
      <c r="AD1232" s="93">
        <f>INFO!$J$9</f>
        <v>45.75</v>
      </c>
      <c r="AE1232" s="100"/>
    </row>
    <row r="1233" spans="1:31">
      <c r="A1233" t="s">
        <v>117</v>
      </c>
      <c r="B1233" t="s">
        <v>118</v>
      </c>
      <c r="C1233" s="39">
        <v>10095</v>
      </c>
      <c r="D1233" s="104">
        <f>SUMIFS(HOLDS!O:O,HOLDS!C:C,B1233)+SUMIFS(HOLDS!O:O,HOLDS!C:C,"CH.GR.MISET")</f>
        <v>0</v>
      </c>
      <c r="E1233" t="s">
        <v>7</v>
      </c>
      <c r="F1233" s="48">
        <f>VLOOKUP(B1233,HOLDS!C:T,5,FALSE)</f>
        <v>150</v>
      </c>
      <c r="G1233" s="104">
        <f>SUMIFS(HOLDS!O:O,HOLDS!C:C,B1233)</f>
        <v>0</v>
      </c>
      <c r="H1233" s="48">
        <f t="shared" ref="H1233:H1292" si="85">F1233*G1233</f>
        <v>0</v>
      </c>
      <c r="I1233" s="37">
        <f>INFO!$D$6</f>
        <v>0</v>
      </c>
      <c r="J1233" s="37">
        <f>INFO!$D$7</f>
        <v>0</v>
      </c>
      <c r="K1233" s="37">
        <f>INFO!$D$8</f>
        <v>0</v>
      </c>
      <c r="L1233" s="37">
        <f>INFO!$D$9</f>
        <v>0</v>
      </c>
      <c r="M1233" s="37">
        <f>INFO!$D$10</f>
        <v>0</v>
      </c>
      <c r="N1233" s="37">
        <f>INFO!$D$11</f>
        <v>0</v>
      </c>
      <c r="O1233" s="37">
        <f>INFO!$D$13</f>
        <v>0</v>
      </c>
      <c r="P1233" s="37">
        <f>INFO!$D$14</f>
        <v>0</v>
      </c>
      <c r="Q1233" s="37">
        <f>INFO!$D$15</f>
        <v>0</v>
      </c>
      <c r="R1233" s="53">
        <f>INFO!$D$17</f>
        <v>0</v>
      </c>
      <c r="S1233" s="37">
        <f>INFO!$D$18</f>
        <v>0</v>
      </c>
      <c r="T1233" s="37">
        <f>INFO!$D$19</f>
        <v>0</v>
      </c>
      <c r="U1233" s="37">
        <f>INFO!$D$22</f>
        <v>0</v>
      </c>
      <c r="V1233" s="37">
        <f>INFO!$D$23</f>
        <v>0</v>
      </c>
      <c r="W1233" s="37">
        <f>INFO!$D$24</f>
        <v>0</v>
      </c>
      <c r="X1233" s="37">
        <f>INFO!$D$25</f>
        <v>0</v>
      </c>
      <c r="Y1233" s="37">
        <f>INFO!$D$26</f>
        <v>0</v>
      </c>
      <c r="Z1233" s="37">
        <f>INFO!$D$27</f>
        <v>0</v>
      </c>
      <c r="AA1233" s="37">
        <f>INFO!$D$28</f>
        <v>0</v>
      </c>
      <c r="AB1233" s="37">
        <f>INFO!$D$29</f>
        <v>0</v>
      </c>
      <c r="AC1233" s="54">
        <f>INFO!$J$10</f>
        <v>3812.0250000000001</v>
      </c>
      <c r="AD1233" s="37">
        <f>INFO!$J$9</f>
        <v>45.75</v>
      </c>
      <c r="AE1233" s="37">
        <f>IF($G$1232&gt;0,10*$G$1232/D1233,0)</f>
        <v>0</v>
      </c>
    </row>
    <row r="1234" spans="1:31">
      <c r="A1234" t="s">
        <v>119</v>
      </c>
      <c r="B1234" t="s">
        <v>120</v>
      </c>
      <c r="C1234" s="39">
        <v>10095</v>
      </c>
      <c r="D1234" s="104">
        <f>SUMIFS(HOLDS!O:O,HOLDS!C:C,B1234)+SUMIFS(HOLDS!O:O,HOLDS!C:C,"CH.GR.MISET")</f>
        <v>0</v>
      </c>
      <c r="E1234" t="s">
        <v>7</v>
      </c>
      <c r="F1234" s="48">
        <f>VLOOKUP(B1234,HOLDS!C:T,5,FALSE)</f>
        <v>219</v>
      </c>
      <c r="G1234" s="104">
        <f>SUMIFS(HOLDS!O:O,HOLDS!C:C,B1234)</f>
        <v>0</v>
      </c>
      <c r="H1234" s="48">
        <f t="shared" si="85"/>
        <v>0</v>
      </c>
      <c r="I1234" s="37">
        <f>INFO!$D$6</f>
        <v>0</v>
      </c>
      <c r="J1234" s="37">
        <f>INFO!$D$7</f>
        <v>0</v>
      </c>
      <c r="K1234" s="37">
        <f>INFO!$D$8</f>
        <v>0</v>
      </c>
      <c r="L1234" s="37">
        <f>INFO!$D$9</f>
        <v>0</v>
      </c>
      <c r="M1234" s="37">
        <f>INFO!$D$10</f>
        <v>0</v>
      </c>
      <c r="N1234" s="37">
        <f>INFO!$D$11</f>
        <v>0</v>
      </c>
      <c r="O1234" s="37">
        <f>INFO!$D$13</f>
        <v>0</v>
      </c>
      <c r="P1234" s="37">
        <f>INFO!$D$14</f>
        <v>0</v>
      </c>
      <c r="Q1234" s="37">
        <f>INFO!$D$15</f>
        <v>0</v>
      </c>
      <c r="R1234" s="53">
        <f>INFO!$D$17</f>
        <v>0</v>
      </c>
      <c r="S1234" s="37">
        <f>INFO!$D$18</f>
        <v>0</v>
      </c>
      <c r="T1234" s="37">
        <f>INFO!$D$19</f>
        <v>0</v>
      </c>
      <c r="U1234" s="37">
        <f>INFO!$D$22</f>
        <v>0</v>
      </c>
      <c r="V1234" s="37">
        <f>INFO!$D$23</f>
        <v>0</v>
      </c>
      <c r="W1234" s="37">
        <f>INFO!$D$24</f>
        <v>0</v>
      </c>
      <c r="X1234" s="37">
        <f>INFO!$D$25</f>
        <v>0</v>
      </c>
      <c r="Y1234" s="37">
        <f>INFO!$D$26</f>
        <v>0</v>
      </c>
      <c r="Z1234" s="37">
        <f>INFO!$D$27</f>
        <v>0</v>
      </c>
      <c r="AA1234" s="37">
        <f>INFO!$D$28</f>
        <v>0</v>
      </c>
      <c r="AB1234" s="37">
        <f>INFO!$D$29</f>
        <v>0</v>
      </c>
      <c r="AC1234" s="54">
        <f>INFO!$J$10</f>
        <v>3812.0250000000001</v>
      </c>
      <c r="AD1234" s="37">
        <f>INFO!$J$9</f>
        <v>45.75</v>
      </c>
      <c r="AE1234" s="37">
        <f t="shared" ref="AE1234:AE1262" si="86">IF($G$1232&gt;0,10*$G$1232/D1234,0)</f>
        <v>0</v>
      </c>
    </row>
    <row r="1235" spans="1:31">
      <c r="A1235" t="s">
        <v>121</v>
      </c>
      <c r="B1235" t="s">
        <v>122</v>
      </c>
      <c r="C1235" s="39">
        <v>10095</v>
      </c>
      <c r="D1235" s="104">
        <f>SUMIFS(HOLDS!O:O,HOLDS!C:C,B1235)+SUMIFS(HOLDS!O:O,HOLDS!C:C,"CH.GR.MISET")</f>
        <v>0</v>
      </c>
      <c r="E1235" t="s">
        <v>7</v>
      </c>
      <c r="F1235" s="48">
        <f>VLOOKUP(B1235,HOLDS!C:T,5,FALSE)</f>
        <v>229.5</v>
      </c>
      <c r="G1235" s="104">
        <f>SUMIFS(HOLDS!O:O,HOLDS!C:C,B1235)</f>
        <v>0</v>
      </c>
      <c r="H1235" s="48">
        <f t="shared" si="85"/>
        <v>0</v>
      </c>
      <c r="I1235" s="37">
        <f>INFO!$D$6</f>
        <v>0</v>
      </c>
      <c r="J1235" s="37">
        <f>INFO!$D$7</f>
        <v>0</v>
      </c>
      <c r="K1235" s="37">
        <f>INFO!$D$8</f>
        <v>0</v>
      </c>
      <c r="L1235" s="37">
        <f>INFO!$D$9</f>
        <v>0</v>
      </c>
      <c r="M1235" s="37">
        <f>INFO!$D$10</f>
        <v>0</v>
      </c>
      <c r="N1235" s="37">
        <f>INFO!$D$11</f>
        <v>0</v>
      </c>
      <c r="O1235" s="37">
        <f>INFO!$D$13</f>
        <v>0</v>
      </c>
      <c r="P1235" s="37">
        <f>INFO!$D$14</f>
        <v>0</v>
      </c>
      <c r="Q1235" s="37">
        <f>INFO!$D$15</f>
        <v>0</v>
      </c>
      <c r="R1235" s="53">
        <f>INFO!$D$17</f>
        <v>0</v>
      </c>
      <c r="S1235" s="37">
        <f>INFO!$D$18</f>
        <v>0</v>
      </c>
      <c r="T1235" s="37">
        <f>INFO!$D$19</f>
        <v>0</v>
      </c>
      <c r="U1235" s="37">
        <f>INFO!$D$22</f>
        <v>0</v>
      </c>
      <c r="V1235" s="37">
        <f>INFO!$D$23</f>
        <v>0</v>
      </c>
      <c r="W1235" s="37">
        <f>INFO!$D$24</f>
        <v>0</v>
      </c>
      <c r="X1235" s="37">
        <f>INFO!$D$25</f>
        <v>0</v>
      </c>
      <c r="Y1235" s="37">
        <f>INFO!$D$26</f>
        <v>0</v>
      </c>
      <c r="Z1235" s="37">
        <f>INFO!$D$27</f>
        <v>0</v>
      </c>
      <c r="AA1235" s="37">
        <f>INFO!$D$28</f>
        <v>0</v>
      </c>
      <c r="AB1235" s="37">
        <f>INFO!$D$29</f>
        <v>0</v>
      </c>
      <c r="AC1235" s="54">
        <f>INFO!$J$10</f>
        <v>3812.0250000000001</v>
      </c>
      <c r="AD1235" s="37">
        <f>INFO!$J$9</f>
        <v>45.75</v>
      </c>
      <c r="AE1235" s="37">
        <f t="shared" si="86"/>
        <v>0</v>
      </c>
    </row>
    <row r="1236" spans="1:31">
      <c r="A1236" t="s">
        <v>123</v>
      </c>
      <c r="B1236" t="s">
        <v>124</v>
      </c>
      <c r="C1236" s="39">
        <v>10095</v>
      </c>
      <c r="D1236" s="104">
        <f>SUMIFS(HOLDS!O:O,HOLDS!C:C,B1236)+SUMIFS(HOLDS!O:O,HOLDS!C:C,"CH.GR.MISET")</f>
        <v>0</v>
      </c>
      <c r="E1236" t="s">
        <v>7</v>
      </c>
      <c r="F1236" s="48">
        <f>VLOOKUP(B1236,HOLDS!C:T,5,FALSE)</f>
        <v>151</v>
      </c>
      <c r="G1236" s="104">
        <f>SUMIFS(HOLDS!O:O,HOLDS!C:C,B1236)</f>
        <v>0</v>
      </c>
      <c r="H1236" s="48">
        <f t="shared" si="85"/>
        <v>0</v>
      </c>
      <c r="I1236" s="37">
        <f>INFO!$D$6</f>
        <v>0</v>
      </c>
      <c r="J1236" s="37">
        <f>INFO!$D$7</f>
        <v>0</v>
      </c>
      <c r="K1236" s="37">
        <f>INFO!$D$8</f>
        <v>0</v>
      </c>
      <c r="L1236" s="37">
        <f>INFO!$D$9</f>
        <v>0</v>
      </c>
      <c r="M1236" s="37">
        <f>INFO!$D$10</f>
        <v>0</v>
      </c>
      <c r="N1236" s="37">
        <f>INFO!$D$11</f>
        <v>0</v>
      </c>
      <c r="O1236" s="37">
        <f>INFO!$D$13</f>
        <v>0</v>
      </c>
      <c r="P1236" s="37">
        <f>INFO!$D$14</f>
        <v>0</v>
      </c>
      <c r="Q1236" s="37">
        <f>INFO!$D$15</f>
        <v>0</v>
      </c>
      <c r="R1236" s="53">
        <f>INFO!$D$17</f>
        <v>0</v>
      </c>
      <c r="S1236" s="37">
        <f>INFO!$D$18</f>
        <v>0</v>
      </c>
      <c r="T1236" s="37">
        <f>INFO!$D$19</f>
        <v>0</v>
      </c>
      <c r="U1236" s="37">
        <f>INFO!$D$22</f>
        <v>0</v>
      </c>
      <c r="V1236" s="37">
        <f>INFO!$D$23</f>
        <v>0</v>
      </c>
      <c r="W1236" s="37">
        <f>INFO!$D$24</f>
        <v>0</v>
      </c>
      <c r="X1236" s="37">
        <f>INFO!$D$25</f>
        <v>0</v>
      </c>
      <c r="Y1236" s="37">
        <f>INFO!$D$26</f>
        <v>0</v>
      </c>
      <c r="Z1236" s="37">
        <f>INFO!$D$27</f>
        <v>0</v>
      </c>
      <c r="AA1236" s="37">
        <f>INFO!$D$28</f>
        <v>0</v>
      </c>
      <c r="AB1236" s="37">
        <f>INFO!$D$29</f>
        <v>0</v>
      </c>
      <c r="AC1236" s="54">
        <f>INFO!$J$10</f>
        <v>3812.0250000000001</v>
      </c>
      <c r="AD1236" s="37">
        <f>INFO!$J$9</f>
        <v>45.75</v>
      </c>
      <c r="AE1236" s="37">
        <f t="shared" si="86"/>
        <v>0</v>
      </c>
    </row>
    <row r="1237" spans="1:31">
      <c r="A1237" t="s">
        <v>125</v>
      </c>
      <c r="B1237" t="s">
        <v>126</v>
      </c>
      <c r="C1237" s="39">
        <v>10095</v>
      </c>
      <c r="D1237" s="104">
        <f>SUMIFS(HOLDS!O:O,HOLDS!C:C,B1237)+SUMIFS(HOLDS!O:O,HOLDS!C:C,"CH.GR.MISET")</f>
        <v>0</v>
      </c>
      <c r="E1237" t="s">
        <v>7</v>
      </c>
      <c r="F1237" s="48">
        <f>VLOOKUP(B1237,HOLDS!C:T,5,FALSE)</f>
        <v>210</v>
      </c>
      <c r="G1237" s="104">
        <f>SUMIFS(HOLDS!O:O,HOLDS!C:C,B1237)</f>
        <v>0</v>
      </c>
      <c r="H1237" s="48">
        <f t="shared" si="85"/>
        <v>0</v>
      </c>
      <c r="I1237" s="37">
        <f>INFO!$D$6</f>
        <v>0</v>
      </c>
      <c r="J1237" s="37">
        <f>INFO!$D$7</f>
        <v>0</v>
      </c>
      <c r="K1237" s="37">
        <f>INFO!$D$8</f>
        <v>0</v>
      </c>
      <c r="L1237" s="37">
        <f>INFO!$D$9</f>
        <v>0</v>
      </c>
      <c r="M1237" s="37">
        <f>INFO!$D$10</f>
        <v>0</v>
      </c>
      <c r="N1237" s="37">
        <f>INFO!$D$11</f>
        <v>0</v>
      </c>
      <c r="O1237" s="37">
        <f>INFO!$D$13</f>
        <v>0</v>
      </c>
      <c r="P1237" s="37">
        <f>INFO!$D$14</f>
        <v>0</v>
      </c>
      <c r="Q1237" s="37">
        <f>INFO!$D$15</f>
        <v>0</v>
      </c>
      <c r="R1237" s="53">
        <f>INFO!$D$17</f>
        <v>0</v>
      </c>
      <c r="S1237" s="37">
        <f>INFO!$D$18</f>
        <v>0</v>
      </c>
      <c r="T1237" s="37">
        <f>INFO!$D$19</f>
        <v>0</v>
      </c>
      <c r="U1237" s="37">
        <f>INFO!$D$22</f>
        <v>0</v>
      </c>
      <c r="V1237" s="37">
        <f>INFO!$D$23</f>
        <v>0</v>
      </c>
      <c r="W1237" s="37">
        <f>INFO!$D$24</f>
        <v>0</v>
      </c>
      <c r="X1237" s="37">
        <f>INFO!$D$25</f>
        <v>0</v>
      </c>
      <c r="Y1237" s="37">
        <f>INFO!$D$26</f>
        <v>0</v>
      </c>
      <c r="Z1237" s="37">
        <f>INFO!$D$27</f>
        <v>0</v>
      </c>
      <c r="AA1237" s="37">
        <f>INFO!$D$28</f>
        <v>0</v>
      </c>
      <c r="AB1237" s="37">
        <f>INFO!$D$29</f>
        <v>0</v>
      </c>
      <c r="AC1237" s="54">
        <f>INFO!$J$10</f>
        <v>3812.0250000000001</v>
      </c>
      <c r="AD1237" s="37">
        <f>INFO!$J$9</f>
        <v>45.75</v>
      </c>
      <c r="AE1237" s="37">
        <f t="shared" si="86"/>
        <v>0</v>
      </c>
    </row>
    <row r="1238" spans="1:31">
      <c r="A1238" t="s">
        <v>127</v>
      </c>
      <c r="B1238" t="s">
        <v>128</v>
      </c>
      <c r="C1238" s="39">
        <v>10095</v>
      </c>
      <c r="D1238" s="104">
        <f>SUMIFS(HOLDS!O:O,HOLDS!C:C,B1238)+SUMIFS(HOLDS!O:O,HOLDS!C:C,"CH.GR.MISET")</f>
        <v>0</v>
      </c>
      <c r="E1238" t="s">
        <v>7</v>
      </c>
      <c r="F1238" s="48">
        <f>VLOOKUP(B1238,HOLDS!C:T,5,FALSE)</f>
        <v>215</v>
      </c>
      <c r="G1238" s="104">
        <f>SUMIFS(HOLDS!O:O,HOLDS!C:C,B1238)</f>
        <v>0</v>
      </c>
      <c r="H1238" s="48">
        <f t="shared" si="85"/>
        <v>0</v>
      </c>
      <c r="I1238" s="37">
        <f>INFO!$D$6</f>
        <v>0</v>
      </c>
      <c r="J1238" s="37">
        <f>INFO!$D$7</f>
        <v>0</v>
      </c>
      <c r="K1238" s="37">
        <f>INFO!$D$8</f>
        <v>0</v>
      </c>
      <c r="L1238" s="37">
        <f>INFO!$D$9</f>
        <v>0</v>
      </c>
      <c r="M1238" s="37">
        <f>INFO!$D$10</f>
        <v>0</v>
      </c>
      <c r="N1238" s="37">
        <f>INFO!$D$11</f>
        <v>0</v>
      </c>
      <c r="O1238" s="37">
        <f>INFO!$D$13</f>
        <v>0</v>
      </c>
      <c r="P1238" s="37">
        <f>INFO!$D$14</f>
        <v>0</v>
      </c>
      <c r="Q1238" s="37">
        <f>INFO!$D$15</f>
        <v>0</v>
      </c>
      <c r="R1238" s="53">
        <f>INFO!$D$17</f>
        <v>0</v>
      </c>
      <c r="S1238" s="37">
        <f>INFO!$D$18</f>
        <v>0</v>
      </c>
      <c r="T1238" s="37">
        <f>INFO!$D$19</f>
        <v>0</v>
      </c>
      <c r="U1238" s="37">
        <f>INFO!$D$22</f>
        <v>0</v>
      </c>
      <c r="V1238" s="37">
        <f>INFO!$D$23</f>
        <v>0</v>
      </c>
      <c r="W1238" s="37">
        <f>INFO!$D$24</f>
        <v>0</v>
      </c>
      <c r="X1238" s="37">
        <f>INFO!$D$25</f>
        <v>0</v>
      </c>
      <c r="Y1238" s="37">
        <f>INFO!$D$26</f>
        <v>0</v>
      </c>
      <c r="Z1238" s="37">
        <f>INFO!$D$27</f>
        <v>0</v>
      </c>
      <c r="AA1238" s="37">
        <f>INFO!$D$28</f>
        <v>0</v>
      </c>
      <c r="AB1238" s="37">
        <f>INFO!$D$29</f>
        <v>0</v>
      </c>
      <c r="AC1238" s="54">
        <f>INFO!$J$10</f>
        <v>3812.0250000000001</v>
      </c>
      <c r="AD1238" s="37">
        <f>INFO!$J$9</f>
        <v>45.75</v>
      </c>
      <c r="AE1238" s="37">
        <f t="shared" si="86"/>
        <v>0</v>
      </c>
    </row>
    <row r="1239" spans="1:31">
      <c r="A1239" t="s">
        <v>129</v>
      </c>
      <c r="B1239" t="s">
        <v>130</v>
      </c>
      <c r="C1239" s="39">
        <v>10095</v>
      </c>
      <c r="D1239" s="104">
        <f>SUMIFS(HOLDS!O:O,HOLDS!C:C,B1239)+SUMIFS(HOLDS!O:O,HOLDS!C:C,"CH.GR.MISET")</f>
        <v>0</v>
      </c>
      <c r="E1239" t="s">
        <v>7</v>
      </c>
      <c r="F1239" s="48">
        <f>VLOOKUP(B1239,HOLDS!C:T,5,FALSE)</f>
        <v>159</v>
      </c>
      <c r="G1239" s="104">
        <f>SUMIFS(HOLDS!O:O,HOLDS!C:C,B1239)</f>
        <v>0</v>
      </c>
      <c r="H1239" s="48">
        <f t="shared" si="85"/>
        <v>0</v>
      </c>
      <c r="I1239" s="37">
        <f>INFO!$D$6</f>
        <v>0</v>
      </c>
      <c r="J1239" s="37">
        <f>INFO!$D$7</f>
        <v>0</v>
      </c>
      <c r="K1239" s="37">
        <f>INFO!$D$8</f>
        <v>0</v>
      </c>
      <c r="L1239" s="37">
        <f>INFO!$D$9</f>
        <v>0</v>
      </c>
      <c r="M1239" s="37">
        <f>INFO!$D$10</f>
        <v>0</v>
      </c>
      <c r="N1239" s="37">
        <f>INFO!$D$11</f>
        <v>0</v>
      </c>
      <c r="O1239" s="37">
        <f>INFO!$D$13</f>
        <v>0</v>
      </c>
      <c r="P1239" s="37">
        <f>INFO!$D$14</f>
        <v>0</v>
      </c>
      <c r="Q1239" s="37">
        <f>INFO!$D$15</f>
        <v>0</v>
      </c>
      <c r="R1239" s="53">
        <f>INFO!$D$17</f>
        <v>0</v>
      </c>
      <c r="S1239" s="37">
        <f>INFO!$D$18</f>
        <v>0</v>
      </c>
      <c r="T1239" s="37">
        <f>INFO!$D$19</f>
        <v>0</v>
      </c>
      <c r="U1239" s="37">
        <f>INFO!$D$22</f>
        <v>0</v>
      </c>
      <c r="V1239" s="37">
        <f>INFO!$D$23</f>
        <v>0</v>
      </c>
      <c r="W1239" s="37">
        <f>INFO!$D$24</f>
        <v>0</v>
      </c>
      <c r="X1239" s="37">
        <f>INFO!$D$25</f>
        <v>0</v>
      </c>
      <c r="Y1239" s="37">
        <f>INFO!$D$26</f>
        <v>0</v>
      </c>
      <c r="Z1239" s="37">
        <f>INFO!$D$27</f>
        <v>0</v>
      </c>
      <c r="AA1239" s="37">
        <f>INFO!$D$28</f>
        <v>0</v>
      </c>
      <c r="AB1239" s="37">
        <f>INFO!$D$29</f>
        <v>0</v>
      </c>
      <c r="AC1239" s="54">
        <f>INFO!$J$10</f>
        <v>3812.0250000000001</v>
      </c>
      <c r="AD1239" s="37">
        <f>INFO!$J$9</f>
        <v>45.75</v>
      </c>
      <c r="AE1239" s="37">
        <f t="shared" si="86"/>
        <v>0</v>
      </c>
    </row>
    <row r="1240" spans="1:31">
      <c r="A1240" t="s">
        <v>131</v>
      </c>
      <c r="B1240" t="s">
        <v>132</v>
      </c>
      <c r="C1240" s="39">
        <v>10095</v>
      </c>
      <c r="D1240" s="104">
        <f>SUMIFS(HOLDS!O:O,HOLDS!C:C,B1240)+SUMIFS(HOLDS!O:O,HOLDS!C:C,"CH.GR.MISET")</f>
        <v>0</v>
      </c>
      <c r="E1240" t="s">
        <v>7</v>
      </c>
      <c r="F1240" s="48">
        <f>VLOOKUP(B1240,HOLDS!C:T,5,FALSE)</f>
        <v>126.5</v>
      </c>
      <c r="G1240" s="104">
        <f>SUMIFS(HOLDS!O:O,HOLDS!C:C,B1240)</f>
        <v>0</v>
      </c>
      <c r="H1240" s="48">
        <f t="shared" si="85"/>
        <v>0</v>
      </c>
      <c r="I1240" s="37">
        <f>INFO!$D$6</f>
        <v>0</v>
      </c>
      <c r="J1240" s="37">
        <f>INFO!$D$7</f>
        <v>0</v>
      </c>
      <c r="K1240" s="37">
        <f>INFO!$D$8</f>
        <v>0</v>
      </c>
      <c r="L1240" s="37">
        <f>INFO!$D$9</f>
        <v>0</v>
      </c>
      <c r="M1240" s="37">
        <f>INFO!$D$10</f>
        <v>0</v>
      </c>
      <c r="N1240" s="37">
        <f>INFO!$D$11</f>
        <v>0</v>
      </c>
      <c r="O1240" s="37">
        <f>INFO!$D$13</f>
        <v>0</v>
      </c>
      <c r="P1240" s="37">
        <f>INFO!$D$14</f>
        <v>0</v>
      </c>
      <c r="Q1240" s="37">
        <f>INFO!$D$15</f>
        <v>0</v>
      </c>
      <c r="R1240" s="53">
        <f>INFO!$D$17</f>
        <v>0</v>
      </c>
      <c r="S1240" s="37">
        <f>INFO!$D$18</f>
        <v>0</v>
      </c>
      <c r="T1240" s="37">
        <f>INFO!$D$19</f>
        <v>0</v>
      </c>
      <c r="U1240" s="37">
        <f>INFO!$D$22</f>
        <v>0</v>
      </c>
      <c r="V1240" s="37">
        <f>INFO!$D$23</f>
        <v>0</v>
      </c>
      <c r="W1240" s="37">
        <f>INFO!$D$24</f>
        <v>0</v>
      </c>
      <c r="X1240" s="37">
        <f>INFO!$D$25</f>
        <v>0</v>
      </c>
      <c r="Y1240" s="37">
        <f>INFO!$D$26</f>
        <v>0</v>
      </c>
      <c r="Z1240" s="37">
        <f>INFO!$D$27</f>
        <v>0</v>
      </c>
      <c r="AA1240" s="37">
        <f>INFO!$D$28</f>
        <v>0</v>
      </c>
      <c r="AB1240" s="37">
        <f>INFO!$D$29</f>
        <v>0</v>
      </c>
      <c r="AC1240" s="54">
        <f>INFO!$J$10</f>
        <v>3812.0250000000001</v>
      </c>
      <c r="AD1240" s="37">
        <f>INFO!$J$9</f>
        <v>45.75</v>
      </c>
      <c r="AE1240" s="37">
        <f t="shared" si="86"/>
        <v>0</v>
      </c>
    </row>
    <row r="1241" spans="1:31">
      <c r="A1241" t="s">
        <v>133</v>
      </c>
      <c r="B1241" t="s">
        <v>134</v>
      </c>
      <c r="C1241" s="39">
        <v>10095</v>
      </c>
      <c r="D1241" s="104">
        <f>SUMIFS(HOLDS!O:O,HOLDS!C:C,B1241)+SUMIFS(HOLDS!O:O,HOLDS!C:C,"CH.GR.MISET")</f>
        <v>0</v>
      </c>
      <c r="E1241" t="s">
        <v>7</v>
      </c>
      <c r="F1241" s="48">
        <f>VLOOKUP(B1241,HOLDS!C:T,5,FALSE)</f>
        <v>124</v>
      </c>
      <c r="G1241" s="104">
        <f>SUMIFS(HOLDS!O:O,HOLDS!C:C,B1241)</f>
        <v>0</v>
      </c>
      <c r="H1241" s="48">
        <f t="shared" si="85"/>
        <v>0</v>
      </c>
      <c r="I1241" s="37">
        <f>INFO!$D$6</f>
        <v>0</v>
      </c>
      <c r="J1241" s="37">
        <f>INFO!$D$7</f>
        <v>0</v>
      </c>
      <c r="K1241" s="37">
        <f>INFO!$D$8</f>
        <v>0</v>
      </c>
      <c r="L1241" s="37">
        <f>INFO!$D$9</f>
        <v>0</v>
      </c>
      <c r="M1241" s="37">
        <f>INFO!$D$10</f>
        <v>0</v>
      </c>
      <c r="N1241" s="37">
        <f>INFO!$D$11</f>
        <v>0</v>
      </c>
      <c r="O1241" s="37">
        <f>INFO!$D$13</f>
        <v>0</v>
      </c>
      <c r="P1241" s="37">
        <f>INFO!$D$14</f>
        <v>0</v>
      </c>
      <c r="Q1241" s="37">
        <f>INFO!$D$15</f>
        <v>0</v>
      </c>
      <c r="R1241" s="53">
        <f>INFO!$D$17</f>
        <v>0</v>
      </c>
      <c r="S1241" s="37">
        <f>INFO!$D$18</f>
        <v>0</v>
      </c>
      <c r="T1241" s="37">
        <f>INFO!$D$19</f>
        <v>0</v>
      </c>
      <c r="U1241" s="37">
        <f>INFO!$D$22</f>
        <v>0</v>
      </c>
      <c r="V1241" s="37">
        <f>INFO!$D$23</f>
        <v>0</v>
      </c>
      <c r="W1241" s="37">
        <f>INFO!$D$24</f>
        <v>0</v>
      </c>
      <c r="X1241" s="37">
        <f>INFO!$D$25</f>
        <v>0</v>
      </c>
      <c r="Y1241" s="37">
        <f>INFO!$D$26</f>
        <v>0</v>
      </c>
      <c r="Z1241" s="37">
        <f>INFO!$D$27</f>
        <v>0</v>
      </c>
      <c r="AA1241" s="37">
        <f>INFO!$D$28</f>
        <v>0</v>
      </c>
      <c r="AB1241" s="37">
        <f>INFO!$D$29</f>
        <v>0</v>
      </c>
      <c r="AC1241" s="54">
        <f>INFO!$J$10</f>
        <v>3812.0250000000001</v>
      </c>
      <c r="AD1241" s="37">
        <f>INFO!$J$9</f>
        <v>45.75</v>
      </c>
      <c r="AE1241" s="37">
        <f t="shared" si="86"/>
        <v>0</v>
      </c>
    </row>
    <row r="1242" spans="1:31">
      <c r="A1242" t="s">
        <v>135</v>
      </c>
      <c r="B1242" t="s">
        <v>136</v>
      </c>
      <c r="C1242" s="39">
        <v>10095</v>
      </c>
      <c r="D1242" s="104">
        <f>SUMIFS(HOLDS!O:O,HOLDS!C:C,B1242)+SUMIFS(HOLDS!O:O,HOLDS!C:C,"CH.GR.MISET")</f>
        <v>0</v>
      </c>
      <c r="E1242" t="s">
        <v>7</v>
      </c>
      <c r="F1242" s="48">
        <f>VLOOKUP(B1242,HOLDS!C:T,5,FALSE)</f>
        <v>157.5</v>
      </c>
      <c r="G1242" s="104">
        <f>SUMIFS(HOLDS!O:O,HOLDS!C:C,B1242)</f>
        <v>0</v>
      </c>
      <c r="H1242" s="48">
        <f t="shared" si="85"/>
        <v>0</v>
      </c>
      <c r="I1242" s="37">
        <f>INFO!$D$6</f>
        <v>0</v>
      </c>
      <c r="J1242" s="37">
        <f>INFO!$D$7</f>
        <v>0</v>
      </c>
      <c r="K1242" s="37">
        <f>INFO!$D$8</f>
        <v>0</v>
      </c>
      <c r="L1242" s="37">
        <f>INFO!$D$9</f>
        <v>0</v>
      </c>
      <c r="M1242" s="37">
        <f>INFO!$D$10</f>
        <v>0</v>
      </c>
      <c r="N1242" s="37">
        <f>INFO!$D$11</f>
        <v>0</v>
      </c>
      <c r="O1242" s="37">
        <f>INFO!$D$13</f>
        <v>0</v>
      </c>
      <c r="P1242" s="37">
        <f>INFO!$D$14</f>
        <v>0</v>
      </c>
      <c r="Q1242" s="37">
        <f>INFO!$D$15</f>
        <v>0</v>
      </c>
      <c r="R1242" s="53">
        <f>INFO!$D$17</f>
        <v>0</v>
      </c>
      <c r="S1242" s="37">
        <f>INFO!$D$18</f>
        <v>0</v>
      </c>
      <c r="T1242" s="37">
        <f>INFO!$D$19</f>
        <v>0</v>
      </c>
      <c r="U1242" s="37">
        <f>INFO!$D$22</f>
        <v>0</v>
      </c>
      <c r="V1242" s="37">
        <f>INFO!$D$23</f>
        <v>0</v>
      </c>
      <c r="W1242" s="37">
        <f>INFO!$D$24</f>
        <v>0</v>
      </c>
      <c r="X1242" s="37">
        <f>INFO!$D$25</f>
        <v>0</v>
      </c>
      <c r="Y1242" s="37">
        <f>INFO!$D$26</f>
        <v>0</v>
      </c>
      <c r="Z1242" s="37">
        <f>INFO!$D$27</f>
        <v>0</v>
      </c>
      <c r="AA1242" s="37">
        <f>INFO!$D$28</f>
        <v>0</v>
      </c>
      <c r="AB1242" s="37">
        <f>INFO!$D$29</f>
        <v>0</v>
      </c>
      <c r="AC1242" s="54">
        <f>INFO!$J$10</f>
        <v>3812.0250000000001</v>
      </c>
      <c r="AD1242" s="37">
        <f>INFO!$J$9</f>
        <v>45.75</v>
      </c>
      <c r="AE1242" s="37">
        <f t="shared" si="86"/>
        <v>0</v>
      </c>
    </row>
    <row r="1243" spans="1:31">
      <c r="A1243" t="s">
        <v>137</v>
      </c>
      <c r="B1243" t="s">
        <v>138</v>
      </c>
      <c r="C1243" s="39">
        <v>10095</v>
      </c>
      <c r="D1243" s="104">
        <f>SUMIFS(HOLDS!O:O,HOLDS!C:C,B1243)+SUMIFS(HOLDS!O:O,HOLDS!C:C,"CH.GR.MISET")</f>
        <v>0</v>
      </c>
      <c r="E1243" t="s">
        <v>7</v>
      </c>
      <c r="F1243" s="48">
        <f>VLOOKUP(B1243,HOLDS!C:T,5,FALSE)</f>
        <v>159.5</v>
      </c>
      <c r="G1243" s="104">
        <f>SUMIFS(HOLDS!O:O,HOLDS!C:C,B1243)</f>
        <v>0</v>
      </c>
      <c r="H1243" s="48">
        <f t="shared" si="85"/>
        <v>0</v>
      </c>
      <c r="I1243" s="37">
        <f>INFO!$D$6</f>
        <v>0</v>
      </c>
      <c r="J1243" s="37">
        <f>INFO!$D$7</f>
        <v>0</v>
      </c>
      <c r="K1243" s="37">
        <f>INFO!$D$8</f>
        <v>0</v>
      </c>
      <c r="L1243" s="37">
        <f>INFO!$D$9</f>
        <v>0</v>
      </c>
      <c r="M1243" s="37">
        <f>INFO!$D$10</f>
        <v>0</v>
      </c>
      <c r="N1243" s="37">
        <f>INFO!$D$11</f>
        <v>0</v>
      </c>
      <c r="O1243" s="37">
        <f>INFO!$D$13</f>
        <v>0</v>
      </c>
      <c r="P1243" s="37">
        <f>INFO!$D$14</f>
        <v>0</v>
      </c>
      <c r="Q1243" s="37">
        <f>INFO!$D$15</f>
        <v>0</v>
      </c>
      <c r="R1243" s="53">
        <f>INFO!$D$17</f>
        <v>0</v>
      </c>
      <c r="S1243" s="37">
        <f>INFO!$D$18</f>
        <v>0</v>
      </c>
      <c r="T1243" s="37">
        <f>INFO!$D$19</f>
        <v>0</v>
      </c>
      <c r="U1243" s="37">
        <f>INFO!$D$22</f>
        <v>0</v>
      </c>
      <c r="V1243" s="37">
        <f>INFO!$D$23</f>
        <v>0</v>
      </c>
      <c r="W1243" s="37">
        <f>INFO!$D$24</f>
        <v>0</v>
      </c>
      <c r="X1243" s="37">
        <f>INFO!$D$25</f>
        <v>0</v>
      </c>
      <c r="Y1243" s="37">
        <f>INFO!$D$26</f>
        <v>0</v>
      </c>
      <c r="Z1243" s="37">
        <f>INFO!$D$27</f>
        <v>0</v>
      </c>
      <c r="AA1243" s="37">
        <f>INFO!$D$28</f>
        <v>0</v>
      </c>
      <c r="AB1243" s="37">
        <f>INFO!$D$29</f>
        <v>0</v>
      </c>
      <c r="AC1243" s="54">
        <f>INFO!$J$10</f>
        <v>3812.0250000000001</v>
      </c>
      <c r="AD1243" s="37">
        <f>INFO!$J$9</f>
        <v>45.75</v>
      </c>
      <c r="AE1243" s="37">
        <f t="shared" si="86"/>
        <v>0</v>
      </c>
    </row>
    <row r="1244" spans="1:31">
      <c r="A1244" t="s">
        <v>140</v>
      </c>
      <c r="B1244" t="s">
        <v>141</v>
      </c>
      <c r="C1244" s="39">
        <v>10095</v>
      </c>
      <c r="D1244" s="104">
        <f>SUMIFS(HOLDS!O:O,HOLDS!C:C,B1244)+SUMIFS(HOLDS!O:O,HOLDS!C:C,"CH.GR.MISET")</f>
        <v>0</v>
      </c>
      <c r="E1244" t="s">
        <v>7</v>
      </c>
      <c r="F1244" s="48">
        <f>VLOOKUP(B1244,HOLDS!C:T,5,FALSE)</f>
        <v>156</v>
      </c>
      <c r="G1244" s="104">
        <f>SUMIFS(HOLDS!O:O,HOLDS!C:C,B1244)</f>
        <v>0</v>
      </c>
      <c r="H1244" s="48">
        <f t="shared" si="85"/>
        <v>0</v>
      </c>
      <c r="I1244" s="37">
        <f>INFO!$D$6</f>
        <v>0</v>
      </c>
      <c r="J1244" s="37">
        <f>INFO!$D$7</f>
        <v>0</v>
      </c>
      <c r="K1244" s="37">
        <f>INFO!$D$8</f>
        <v>0</v>
      </c>
      <c r="L1244" s="37">
        <f>INFO!$D$9</f>
        <v>0</v>
      </c>
      <c r="M1244" s="37">
        <f>INFO!$D$10</f>
        <v>0</v>
      </c>
      <c r="N1244" s="37">
        <f>INFO!$D$11</f>
        <v>0</v>
      </c>
      <c r="O1244" s="37">
        <f>INFO!$D$13</f>
        <v>0</v>
      </c>
      <c r="P1244" s="37">
        <f>INFO!$D$14</f>
        <v>0</v>
      </c>
      <c r="Q1244" s="37">
        <f>INFO!$D$15</f>
        <v>0</v>
      </c>
      <c r="R1244" s="53">
        <f>INFO!$D$17</f>
        <v>0</v>
      </c>
      <c r="S1244" s="37">
        <f>INFO!$D$18</f>
        <v>0</v>
      </c>
      <c r="T1244" s="37">
        <f>INFO!$D$19</f>
        <v>0</v>
      </c>
      <c r="U1244" s="37">
        <f>INFO!$D$22</f>
        <v>0</v>
      </c>
      <c r="V1244" s="37">
        <f>INFO!$D$23</f>
        <v>0</v>
      </c>
      <c r="W1244" s="37">
        <f>INFO!$D$24</f>
        <v>0</v>
      </c>
      <c r="X1244" s="37">
        <f>INFO!$D$25</f>
        <v>0</v>
      </c>
      <c r="Y1244" s="37">
        <f>INFO!$D$26</f>
        <v>0</v>
      </c>
      <c r="Z1244" s="37">
        <f>INFO!$D$27</f>
        <v>0</v>
      </c>
      <c r="AA1244" s="37">
        <f>INFO!$D$28</f>
        <v>0</v>
      </c>
      <c r="AB1244" s="37">
        <f>INFO!$D$29</f>
        <v>0</v>
      </c>
      <c r="AC1244" s="54">
        <f>INFO!$J$10</f>
        <v>3812.0250000000001</v>
      </c>
      <c r="AD1244" s="37">
        <f>INFO!$J$9</f>
        <v>45.75</v>
      </c>
      <c r="AE1244" s="37">
        <f t="shared" si="86"/>
        <v>0</v>
      </c>
    </row>
    <row r="1245" spans="1:31">
      <c r="A1245" t="s">
        <v>142</v>
      </c>
      <c r="B1245" t="s">
        <v>143</v>
      </c>
      <c r="C1245" s="39">
        <v>10095</v>
      </c>
      <c r="D1245" s="104">
        <f>SUMIFS(HOLDS!O:O,HOLDS!C:C,B1245)+SUMIFS(HOLDS!O:O,HOLDS!C:C,"CH.GR.MISET")</f>
        <v>0</v>
      </c>
      <c r="E1245" t="s">
        <v>7</v>
      </c>
      <c r="F1245" s="48">
        <f>VLOOKUP(B1245,HOLDS!C:T,5,FALSE)</f>
        <v>189.5</v>
      </c>
      <c r="G1245" s="104">
        <f>SUMIFS(HOLDS!O:O,HOLDS!C:C,B1245)</f>
        <v>0</v>
      </c>
      <c r="H1245" s="48">
        <f t="shared" si="85"/>
        <v>0</v>
      </c>
      <c r="I1245" s="37">
        <f>INFO!$D$6</f>
        <v>0</v>
      </c>
      <c r="J1245" s="37">
        <f>INFO!$D$7</f>
        <v>0</v>
      </c>
      <c r="K1245" s="37">
        <f>INFO!$D$8</f>
        <v>0</v>
      </c>
      <c r="L1245" s="37">
        <f>INFO!$D$9</f>
        <v>0</v>
      </c>
      <c r="M1245" s="37">
        <f>INFO!$D$10</f>
        <v>0</v>
      </c>
      <c r="N1245" s="37">
        <f>INFO!$D$11</f>
        <v>0</v>
      </c>
      <c r="O1245" s="37">
        <f>INFO!$D$13</f>
        <v>0</v>
      </c>
      <c r="P1245" s="37">
        <f>INFO!$D$14</f>
        <v>0</v>
      </c>
      <c r="Q1245" s="37">
        <f>INFO!$D$15</f>
        <v>0</v>
      </c>
      <c r="R1245" s="53">
        <f>INFO!$D$17</f>
        <v>0</v>
      </c>
      <c r="S1245" s="37">
        <f>INFO!$D$18</f>
        <v>0</v>
      </c>
      <c r="T1245" s="37">
        <f>INFO!$D$19</f>
        <v>0</v>
      </c>
      <c r="U1245" s="37">
        <f>INFO!$D$22</f>
        <v>0</v>
      </c>
      <c r="V1245" s="37">
        <f>INFO!$D$23</f>
        <v>0</v>
      </c>
      <c r="W1245" s="37">
        <f>INFO!$D$24</f>
        <v>0</v>
      </c>
      <c r="X1245" s="37">
        <f>INFO!$D$25</f>
        <v>0</v>
      </c>
      <c r="Y1245" s="37">
        <f>INFO!$D$26</f>
        <v>0</v>
      </c>
      <c r="Z1245" s="37">
        <f>INFO!$D$27</f>
        <v>0</v>
      </c>
      <c r="AA1245" s="37">
        <f>INFO!$D$28</f>
        <v>0</v>
      </c>
      <c r="AB1245" s="37">
        <f>INFO!$D$29</f>
        <v>0</v>
      </c>
      <c r="AC1245" s="54">
        <f>INFO!$J$10</f>
        <v>3812.0250000000001</v>
      </c>
      <c r="AD1245" s="37">
        <f>INFO!$J$9</f>
        <v>45.75</v>
      </c>
      <c r="AE1245" s="37">
        <f t="shared" si="86"/>
        <v>0</v>
      </c>
    </row>
    <row r="1246" spans="1:31">
      <c r="A1246" t="s">
        <v>144</v>
      </c>
      <c r="B1246" t="s">
        <v>145</v>
      </c>
      <c r="C1246" s="39">
        <v>10095</v>
      </c>
      <c r="D1246" s="104">
        <f>SUMIFS(HOLDS!O:O,HOLDS!C:C,B1246)+SUMIFS(HOLDS!O:O,HOLDS!C:C,"CH.GR.MISET")</f>
        <v>0</v>
      </c>
      <c r="E1246" t="s">
        <v>7</v>
      </c>
      <c r="F1246" s="48">
        <f>VLOOKUP(B1246,HOLDS!C:T,5,FALSE)</f>
        <v>138</v>
      </c>
      <c r="G1246" s="104">
        <f>SUMIFS(HOLDS!O:O,HOLDS!C:C,B1246)</f>
        <v>0</v>
      </c>
      <c r="H1246" s="48">
        <f t="shared" si="85"/>
        <v>0</v>
      </c>
      <c r="I1246" s="37">
        <f>INFO!$D$6</f>
        <v>0</v>
      </c>
      <c r="J1246" s="37">
        <f>INFO!$D$7</f>
        <v>0</v>
      </c>
      <c r="K1246" s="37">
        <f>INFO!$D$8</f>
        <v>0</v>
      </c>
      <c r="L1246" s="37">
        <f>INFO!$D$9</f>
        <v>0</v>
      </c>
      <c r="M1246" s="37">
        <f>INFO!$D$10</f>
        <v>0</v>
      </c>
      <c r="N1246" s="37">
        <f>INFO!$D$11</f>
        <v>0</v>
      </c>
      <c r="O1246" s="37">
        <f>INFO!$D$13</f>
        <v>0</v>
      </c>
      <c r="P1246" s="37">
        <f>INFO!$D$14</f>
        <v>0</v>
      </c>
      <c r="Q1246" s="37">
        <f>INFO!$D$15</f>
        <v>0</v>
      </c>
      <c r="R1246" s="53">
        <f>INFO!$D$17</f>
        <v>0</v>
      </c>
      <c r="S1246" s="37">
        <f>INFO!$D$18</f>
        <v>0</v>
      </c>
      <c r="T1246" s="37">
        <f>INFO!$D$19</f>
        <v>0</v>
      </c>
      <c r="U1246" s="37">
        <f>INFO!$D$22</f>
        <v>0</v>
      </c>
      <c r="V1246" s="37">
        <f>INFO!$D$23</f>
        <v>0</v>
      </c>
      <c r="W1246" s="37">
        <f>INFO!$D$24</f>
        <v>0</v>
      </c>
      <c r="X1246" s="37">
        <f>INFO!$D$25</f>
        <v>0</v>
      </c>
      <c r="Y1246" s="37">
        <f>INFO!$D$26</f>
        <v>0</v>
      </c>
      <c r="Z1246" s="37">
        <f>INFO!$D$27</f>
        <v>0</v>
      </c>
      <c r="AA1246" s="37">
        <f>INFO!$D$28</f>
        <v>0</v>
      </c>
      <c r="AB1246" s="37">
        <f>INFO!$D$29</f>
        <v>0</v>
      </c>
      <c r="AC1246" s="54">
        <f>INFO!$J$10</f>
        <v>3812.0250000000001</v>
      </c>
      <c r="AD1246" s="37">
        <f>INFO!$J$9</f>
        <v>45.75</v>
      </c>
      <c r="AE1246" s="37">
        <f t="shared" si="86"/>
        <v>0</v>
      </c>
    </row>
    <row r="1247" spans="1:31">
      <c r="A1247" t="s">
        <v>146</v>
      </c>
      <c r="B1247" t="s">
        <v>147</v>
      </c>
      <c r="C1247" s="39">
        <v>10095</v>
      </c>
      <c r="D1247" s="104">
        <f>SUMIFS(HOLDS!O:O,HOLDS!C:C,B1247)+SUMIFS(HOLDS!O:O,HOLDS!C:C,"CH.GR.MISET")</f>
        <v>0</v>
      </c>
      <c r="E1247" t="s">
        <v>7</v>
      </c>
      <c r="F1247" s="48">
        <f>VLOOKUP(B1247,HOLDS!C:T,5,FALSE)</f>
        <v>131.5</v>
      </c>
      <c r="G1247" s="104">
        <f>SUMIFS(HOLDS!O:O,HOLDS!C:C,B1247)</f>
        <v>0</v>
      </c>
      <c r="H1247" s="48">
        <f t="shared" si="85"/>
        <v>0</v>
      </c>
      <c r="I1247" s="37">
        <f>INFO!$D$6</f>
        <v>0</v>
      </c>
      <c r="J1247" s="37">
        <f>INFO!$D$7</f>
        <v>0</v>
      </c>
      <c r="K1247" s="37">
        <f>INFO!$D$8</f>
        <v>0</v>
      </c>
      <c r="L1247" s="37">
        <f>INFO!$D$9</f>
        <v>0</v>
      </c>
      <c r="M1247" s="37">
        <f>INFO!$D$10</f>
        <v>0</v>
      </c>
      <c r="N1247" s="37">
        <f>INFO!$D$11</f>
        <v>0</v>
      </c>
      <c r="O1247" s="37">
        <f>INFO!$D$13</f>
        <v>0</v>
      </c>
      <c r="P1247" s="37">
        <f>INFO!$D$14</f>
        <v>0</v>
      </c>
      <c r="Q1247" s="37">
        <f>INFO!$D$15</f>
        <v>0</v>
      </c>
      <c r="R1247" s="53">
        <f>INFO!$D$17</f>
        <v>0</v>
      </c>
      <c r="S1247" s="37">
        <f>INFO!$D$18</f>
        <v>0</v>
      </c>
      <c r="T1247" s="37">
        <f>INFO!$D$19</f>
        <v>0</v>
      </c>
      <c r="U1247" s="37">
        <f>INFO!$D$22</f>
        <v>0</v>
      </c>
      <c r="V1247" s="37">
        <f>INFO!$D$23</f>
        <v>0</v>
      </c>
      <c r="W1247" s="37">
        <f>INFO!$D$24</f>
        <v>0</v>
      </c>
      <c r="X1247" s="37">
        <f>INFO!$D$25</f>
        <v>0</v>
      </c>
      <c r="Y1247" s="37">
        <f>INFO!$D$26</f>
        <v>0</v>
      </c>
      <c r="Z1247" s="37">
        <f>INFO!$D$27</f>
        <v>0</v>
      </c>
      <c r="AA1247" s="37">
        <f>INFO!$D$28</f>
        <v>0</v>
      </c>
      <c r="AB1247" s="37">
        <f>INFO!$D$29</f>
        <v>0</v>
      </c>
      <c r="AC1247" s="54">
        <f>INFO!$J$10</f>
        <v>3812.0250000000001</v>
      </c>
      <c r="AD1247" s="37">
        <f>INFO!$J$9</f>
        <v>45.75</v>
      </c>
      <c r="AE1247" s="37">
        <f t="shared" si="86"/>
        <v>0</v>
      </c>
    </row>
    <row r="1248" spans="1:31">
      <c r="A1248" t="s">
        <v>148</v>
      </c>
      <c r="B1248" t="s">
        <v>149</v>
      </c>
      <c r="C1248" s="39">
        <v>10095</v>
      </c>
      <c r="D1248" s="104">
        <f>SUMIFS(HOLDS!O:O,HOLDS!C:C,B1248)+SUMIFS(HOLDS!O:O,HOLDS!C:C,"CH.GR.MISET")</f>
        <v>0</v>
      </c>
      <c r="E1248" t="s">
        <v>7</v>
      </c>
      <c r="F1248" s="48">
        <f>VLOOKUP(B1248,HOLDS!C:T,5,FALSE)</f>
        <v>139.5</v>
      </c>
      <c r="G1248" s="104">
        <f>SUMIFS(HOLDS!O:O,HOLDS!C:C,B1248)</f>
        <v>0</v>
      </c>
      <c r="H1248" s="48">
        <f t="shared" si="85"/>
        <v>0</v>
      </c>
      <c r="I1248" s="37">
        <f>INFO!$D$6</f>
        <v>0</v>
      </c>
      <c r="J1248" s="37">
        <f>INFO!$D$7</f>
        <v>0</v>
      </c>
      <c r="K1248" s="37">
        <f>INFO!$D$8</f>
        <v>0</v>
      </c>
      <c r="L1248" s="37">
        <f>INFO!$D$9</f>
        <v>0</v>
      </c>
      <c r="M1248" s="37">
        <f>INFO!$D$10</f>
        <v>0</v>
      </c>
      <c r="N1248" s="37">
        <f>INFO!$D$11</f>
        <v>0</v>
      </c>
      <c r="O1248" s="37">
        <f>INFO!$D$13</f>
        <v>0</v>
      </c>
      <c r="P1248" s="37">
        <f>INFO!$D$14</f>
        <v>0</v>
      </c>
      <c r="Q1248" s="37">
        <f>INFO!$D$15</f>
        <v>0</v>
      </c>
      <c r="R1248" s="53">
        <f>INFO!$D$17</f>
        <v>0</v>
      </c>
      <c r="S1248" s="37">
        <f>INFO!$D$18</f>
        <v>0</v>
      </c>
      <c r="T1248" s="37">
        <f>INFO!$D$19</f>
        <v>0</v>
      </c>
      <c r="U1248" s="37">
        <f>INFO!$D$22</f>
        <v>0</v>
      </c>
      <c r="V1248" s="37">
        <f>INFO!$D$23</f>
        <v>0</v>
      </c>
      <c r="W1248" s="37">
        <f>INFO!$D$24</f>
        <v>0</v>
      </c>
      <c r="X1248" s="37">
        <f>INFO!$D$25</f>
        <v>0</v>
      </c>
      <c r="Y1248" s="37">
        <f>INFO!$D$26</f>
        <v>0</v>
      </c>
      <c r="Z1248" s="37">
        <f>INFO!$D$27</f>
        <v>0</v>
      </c>
      <c r="AA1248" s="37">
        <f>INFO!$D$28</f>
        <v>0</v>
      </c>
      <c r="AB1248" s="37">
        <f>INFO!$D$29</f>
        <v>0</v>
      </c>
      <c r="AC1248" s="54">
        <f>INFO!$J$10</f>
        <v>3812.0250000000001</v>
      </c>
      <c r="AD1248" s="37">
        <f>INFO!$J$9</f>
        <v>45.75</v>
      </c>
      <c r="AE1248" s="37">
        <f t="shared" si="86"/>
        <v>0</v>
      </c>
    </row>
    <row r="1249" spans="1:31">
      <c r="A1249" t="s">
        <v>150</v>
      </c>
      <c r="B1249" t="s">
        <v>151</v>
      </c>
      <c r="C1249" s="39">
        <v>10095</v>
      </c>
      <c r="D1249" s="104">
        <f>SUMIFS(HOLDS!O:O,HOLDS!C:C,B1249)+SUMIFS(HOLDS!O:O,HOLDS!C:C,"CH.GR.MISET")</f>
        <v>0</v>
      </c>
      <c r="E1249" t="s">
        <v>7</v>
      </c>
      <c r="F1249" s="48">
        <f>VLOOKUP(B1249,HOLDS!C:T,5,FALSE)</f>
        <v>156.5</v>
      </c>
      <c r="G1249" s="104">
        <f>SUMIFS(HOLDS!O:O,HOLDS!C:C,B1249)</f>
        <v>0</v>
      </c>
      <c r="H1249" s="48">
        <f t="shared" si="85"/>
        <v>0</v>
      </c>
      <c r="I1249" s="37">
        <f>INFO!$D$6</f>
        <v>0</v>
      </c>
      <c r="J1249" s="37">
        <f>INFO!$D$7</f>
        <v>0</v>
      </c>
      <c r="K1249" s="37">
        <f>INFO!$D$8</f>
        <v>0</v>
      </c>
      <c r="L1249" s="37">
        <f>INFO!$D$9</f>
        <v>0</v>
      </c>
      <c r="M1249" s="37">
        <f>INFO!$D$10</f>
        <v>0</v>
      </c>
      <c r="N1249" s="37">
        <f>INFO!$D$11</f>
        <v>0</v>
      </c>
      <c r="O1249" s="37">
        <f>INFO!$D$13</f>
        <v>0</v>
      </c>
      <c r="P1249" s="37">
        <f>INFO!$D$14</f>
        <v>0</v>
      </c>
      <c r="Q1249" s="37">
        <f>INFO!$D$15</f>
        <v>0</v>
      </c>
      <c r="R1249" s="53">
        <f>INFO!$D$17</f>
        <v>0</v>
      </c>
      <c r="S1249" s="37">
        <f>INFO!$D$18</f>
        <v>0</v>
      </c>
      <c r="T1249" s="37">
        <f>INFO!$D$19</f>
        <v>0</v>
      </c>
      <c r="U1249" s="37">
        <f>INFO!$D$22</f>
        <v>0</v>
      </c>
      <c r="V1249" s="37">
        <f>INFO!$D$23</f>
        <v>0</v>
      </c>
      <c r="W1249" s="37">
        <f>INFO!$D$24</f>
        <v>0</v>
      </c>
      <c r="X1249" s="37">
        <f>INFO!$D$25</f>
        <v>0</v>
      </c>
      <c r="Y1249" s="37">
        <f>INFO!$D$26</f>
        <v>0</v>
      </c>
      <c r="Z1249" s="37">
        <f>INFO!$D$27</f>
        <v>0</v>
      </c>
      <c r="AA1249" s="37">
        <f>INFO!$D$28</f>
        <v>0</v>
      </c>
      <c r="AB1249" s="37">
        <f>INFO!$D$29</f>
        <v>0</v>
      </c>
      <c r="AC1249" s="54">
        <f>INFO!$J$10</f>
        <v>3812.0250000000001</v>
      </c>
      <c r="AD1249" s="37">
        <f>INFO!$J$9</f>
        <v>45.75</v>
      </c>
      <c r="AE1249" s="37">
        <f t="shared" si="86"/>
        <v>0</v>
      </c>
    </row>
    <row r="1250" spans="1:31">
      <c r="A1250" t="s">
        <v>152</v>
      </c>
      <c r="B1250" t="s">
        <v>153</v>
      </c>
      <c r="C1250" s="39">
        <v>10095</v>
      </c>
      <c r="D1250" s="104">
        <f>SUMIFS(HOLDS!O:O,HOLDS!C:C,B1250)+SUMIFS(HOLDS!O:O,HOLDS!C:C,"CH.GR.MISET")</f>
        <v>0</v>
      </c>
      <c r="E1250" t="s">
        <v>7</v>
      </c>
      <c r="F1250" s="48">
        <f>VLOOKUP(B1250,HOLDS!C:T,5,FALSE)</f>
        <v>151</v>
      </c>
      <c r="G1250" s="104">
        <f>SUMIFS(HOLDS!O:O,HOLDS!C:C,B1250)</f>
        <v>0</v>
      </c>
      <c r="H1250" s="48">
        <f t="shared" si="85"/>
        <v>0</v>
      </c>
      <c r="I1250" s="37">
        <f>INFO!$D$6</f>
        <v>0</v>
      </c>
      <c r="J1250" s="37">
        <f>INFO!$D$7</f>
        <v>0</v>
      </c>
      <c r="K1250" s="37">
        <f>INFO!$D$8</f>
        <v>0</v>
      </c>
      <c r="L1250" s="37">
        <f>INFO!$D$9</f>
        <v>0</v>
      </c>
      <c r="M1250" s="37">
        <f>INFO!$D$10</f>
        <v>0</v>
      </c>
      <c r="N1250" s="37">
        <f>INFO!$D$11</f>
        <v>0</v>
      </c>
      <c r="O1250" s="37">
        <f>INFO!$D$13</f>
        <v>0</v>
      </c>
      <c r="P1250" s="37">
        <f>INFO!$D$14</f>
        <v>0</v>
      </c>
      <c r="Q1250" s="37">
        <f>INFO!$D$15</f>
        <v>0</v>
      </c>
      <c r="R1250" s="53">
        <f>INFO!$D$17</f>
        <v>0</v>
      </c>
      <c r="S1250" s="37">
        <f>INFO!$D$18</f>
        <v>0</v>
      </c>
      <c r="T1250" s="37">
        <f>INFO!$D$19</f>
        <v>0</v>
      </c>
      <c r="U1250" s="37">
        <f>INFO!$D$22</f>
        <v>0</v>
      </c>
      <c r="V1250" s="37">
        <f>INFO!$D$23</f>
        <v>0</v>
      </c>
      <c r="W1250" s="37">
        <f>INFO!$D$24</f>
        <v>0</v>
      </c>
      <c r="X1250" s="37">
        <f>INFO!$D$25</f>
        <v>0</v>
      </c>
      <c r="Y1250" s="37">
        <f>INFO!$D$26</f>
        <v>0</v>
      </c>
      <c r="Z1250" s="37">
        <f>INFO!$D$27</f>
        <v>0</v>
      </c>
      <c r="AA1250" s="37">
        <f>INFO!$D$28</f>
        <v>0</v>
      </c>
      <c r="AB1250" s="37">
        <f>INFO!$D$29</f>
        <v>0</v>
      </c>
      <c r="AC1250" s="54">
        <f>INFO!$J$10</f>
        <v>3812.0250000000001</v>
      </c>
      <c r="AD1250" s="37">
        <f>INFO!$J$9</f>
        <v>45.75</v>
      </c>
      <c r="AE1250" s="37">
        <f t="shared" si="86"/>
        <v>0</v>
      </c>
    </row>
    <row r="1251" spans="1:31">
      <c r="A1251" t="s">
        <v>154</v>
      </c>
      <c r="B1251" t="s">
        <v>155</v>
      </c>
      <c r="C1251" s="39">
        <v>10095</v>
      </c>
      <c r="D1251" s="104">
        <f>SUMIFS(HOLDS!O:O,HOLDS!C:C,B1251)+SUMIFS(HOLDS!O:O,HOLDS!C:C,"CH.GR.MISET")</f>
        <v>0</v>
      </c>
      <c r="E1251" t="s">
        <v>7</v>
      </c>
      <c r="F1251" s="48">
        <f>VLOOKUP(B1251,HOLDS!C:T,5,FALSE)</f>
        <v>162.5</v>
      </c>
      <c r="G1251" s="104">
        <f>SUMIFS(HOLDS!O:O,HOLDS!C:C,B1251)</f>
        <v>0</v>
      </c>
      <c r="H1251" s="48">
        <f t="shared" si="85"/>
        <v>0</v>
      </c>
      <c r="I1251" s="37">
        <f>INFO!$D$6</f>
        <v>0</v>
      </c>
      <c r="J1251" s="37">
        <f>INFO!$D$7</f>
        <v>0</v>
      </c>
      <c r="K1251" s="37">
        <f>INFO!$D$8</f>
        <v>0</v>
      </c>
      <c r="L1251" s="37">
        <f>INFO!$D$9</f>
        <v>0</v>
      </c>
      <c r="M1251" s="37">
        <f>INFO!$D$10</f>
        <v>0</v>
      </c>
      <c r="N1251" s="37">
        <f>INFO!$D$11</f>
        <v>0</v>
      </c>
      <c r="O1251" s="37">
        <f>INFO!$D$13</f>
        <v>0</v>
      </c>
      <c r="P1251" s="37">
        <f>INFO!$D$14</f>
        <v>0</v>
      </c>
      <c r="Q1251" s="37">
        <f>INFO!$D$15</f>
        <v>0</v>
      </c>
      <c r="R1251" s="53">
        <f>INFO!$D$17</f>
        <v>0</v>
      </c>
      <c r="S1251" s="37">
        <f>INFO!$D$18</f>
        <v>0</v>
      </c>
      <c r="T1251" s="37">
        <f>INFO!$D$19</f>
        <v>0</v>
      </c>
      <c r="U1251" s="37">
        <f>INFO!$D$22</f>
        <v>0</v>
      </c>
      <c r="V1251" s="37">
        <f>INFO!$D$23</f>
        <v>0</v>
      </c>
      <c r="W1251" s="37">
        <f>INFO!$D$24</f>
        <v>0</v>
      </c>
      <c r="X1251" s="37">
        <f>INFO!$D$25</f>
        <v>0</v>
      </c>
      <c r="Y1251" s="37">
        <f>INFO!$D$26</f>
        <v>0</v>
      </c>
      <c r="Z1251" s="37">
        <f>INFO!$D$27</f>
        <v>0</v>
      </c>
      <c r="AA1251" s="37">
        <f>INFO!$D$28</f>
        <v>0</v>
      </c>
      <c r="AB1251" s="37">
        <f>INFO!$D$29</f>
        <v>0</v>
      </c>
      <c r="AC1251" s="54">
        <f>INFO!$J$10</f>
        <v>3812.0250000000001</v>
      </c>
      <c r="AD1251" s="37">
        <f>INFO!$J$9</f>
        <v>45.75</v>
      </c>
      <c r="AE1251" s="37">
        <f t="shared" si="86"/>
        <v>0</v>
      </c>
    </row>
    <row r="1252" spans="1:31">
      <c r="A1252" t="s">
        <v>156</v>
      </c>
      <c r="B1252" t="s">
        <v>157</v>
      </c>
      <c r="C1252" s="39">
        <v>10095</v>
      </c>
      <c r="D1252" s="104">
        <f>SUMIFS(HOLDS!O:O,HOLDS!C:C,B1252)+SUMIFS(HOLDS!O:O,HOLDS!C:C,"CH.GR.MISET")</f>
        <v>0</v>
      </c>
      <c r="E1252" t="s">
        <v>7</v>
      </c>
      <c r="F1252" s="48">
        <f>VLOOKUP(B1252,HOLDS!C:T,5,FALSE)</f>
        <v>139.5</v>
      </c>
      <c r="G1252" s="104">
        <f>SUMIFS(HOLDS!O:O,HOLDS!C:C,B1252)</f>
        <v>0</v>
      </c>
      <c r="H1252" s="48">
        <f t="shared" si="85"/>
        <v>0</v>
      </c>
      <c r="I1252" s="37">
        <f>INFO!$D$6</f>
        <v>0</v>
      </c>
      <c r="J1252" s="37">
        <f>INFO!$D$7</f>
        <v>0</v>
      </c>
      <c r="K1252" s="37">
        <f>INFO!$D$8</f>
        <v>0</v>
      </c>
      <c r="L1252" s="37">
        <f>INFO!$D$9</f>
        <v>0</v>
      </c>
      <c r="M1252" s="37">
        <f>INFO!$D$10</f>
        <v>0</v>
      </c>
      <c r="N1252" s="37">
        <f>INFO!$D$11</f>
        <v>0</v>
      </c>
      <c r="O1252" s="37">
        <f>INFO!$D$13</f>
        <v>0</v>
      </c>
      <c r="P1252" s="37">
        <f>INFO!$D$14</f>
        <v>0</v>
      </c>
      <c r="Q1252" s="37">
        <f>INFO!$D$15</f>
        <v>0</v>
      </c>
      <c r="R1252" s="53">
        <f>INFO!$D$17</f>
        <v>0</v>
      </c>
      <c r="S1252" s="37">
        <f>INFO!$D$18</f>
        <v>0</v>
      </c>
      <c r="T1252" s="37">
        <f>INFO!$D$19</f>
        <v>0</v>
      </c>
      <c r="U1252" s="37">
        <f>INFO!$D$22</f>
        <v>0</v>
      </c>
      <c r="V1252" s="37">
        <f>INFO!$D$23</f>
        <v>0</v>
      </c>
      <c r="W1252" s="37">
        <f>INFO!$D$24</f>
        <v>0</v>
      </c>
      <c r="X1252" s="37">
        <f>INFO!$D$25</f>
        <v>0</v>
      </c>
      <c r="Y1252" s="37">
        <f>INFO!$D$26</f>
        <v>0</v>
      </c>
      <c r="Z1252" s="37">
        <f>INFO!$D$27</f>
        <v>0</v>
      </c>
      <c r="AA1252" s="37">
        <f>INFO!$D$28</f>
        <v>0</v>
      </c>
      <c r="AB1252" s="37">
        <f>INFO!$D$29</f>
        <v>0</v>
      </c>
      <c r="AC1252" s="54">
        <f>INFO!$J$10</f>
        <v>3812.0250000000001</v>
      </c>
      <c r="AD1252" s="37">
        <f>INFO!$J$9</f>
        <v>45.75</v>
      </c>
      <c r="AE1252" s="37">
        <f t="shared" si="86"/>
        <v>0</v>
      </c>
    </row>
    <row r="1253" spans="1:31">
      <c r="A1253" t="s">
        <v>159</v>
      </c>
      <c r="B1253" t="s">
        <v>160</v>
      </c>
      <c r="C1253" s="39">
        <v>10095</v>
      </c>
      <c r="D1253" s="104">
        <f>SUMIFS(HOLDS!O:O,HOLDS!C:C,B1253)+SUMIFS(HOLDS!O:O,HOLDS!C:C,"CH.GR.MISET")</f>
        <v>0</v>
      </c>
      <c r="E1253" t="s">
        <v>7</v>
      </c>
      <c r="F1253" s="48">
        <f>VLOOKUP(B1253,HOLDS!C:T,5,FALSE)</f>
        <v>227.5</v>
      </c>
      <c r="G1253" s="104">
        <f>SUMIFS(HOLDS!O:O,HOLDS!C:C,B1253)</f>
        <v>0</v>
      </c>
      <c r="H1253" s="48">
        <f t="shared" si="85"/>
        <v>0</v>
      </c>
      <c r="I1253" s="37">
        <f>INFO!$D$6</f>
        <v>0</v>
      </c>
      <c r="J1253" s="37">
        <f>INFO!$D$7</f>
        <v>0</v>
      </c>
      <c r="K1253" s="37">
        <f>INFO!$D$8</f>
        <v>0</v>
      </c>
      <c r="L1253" s="37">
        <f>INFO!$D$9</f>
        <v>0</v>
      </c>
      <c r="M1253" s="37">
        <f>INFO!$D$10</f>
        <v>0</v>
      </c>
      <c r="N1253" s="37">
        <f>INFO!$D$11</f>
        <v>0</v>
      </c>
      <c r="O1253" s="37">
        <f>INFO!$D$13</f>
        <v>0</v>
      </c>
      <c r="P1253" s="37">
        <f>INFO!$D$14</f>
        <v>0</v>
      </c>
      <c r="Q1253" s="37">
        <f>INFO!$D$15</f>
        <v>0</v>
      </c>
      <c r="R1253" s="53">
        <f>INFO!$D$17</f>
        <v>0</v>
      </c>
      <c r="S1253" s="37">
        <f>INFO!$D$18</f>
        <v>0</v>
      </c>
      <c r="T1253" s="37">
        <f>INFO!$D$19</f>
        <v>0</v>
      </c>
      <c r="U1253" s="37">
        <f>INFO!$D$22</f>
        <v>0</v>
      </c>
      <c r="V1253" s="37">
        <f>INFO!$D$23</f>
        <v>0</v>
      </c>
      <c r="W1253" s="37">
        <f>INFO!$D$24</f>
        <v>0</v>
      </c>
      <c r="X1253" s="37">
        <f>INFO!$D$25</f>
        <v>0</v>
      </c>
      <c r="Y1253" s="37">
        <f>INFO!$D$26</f>
        <v>0</v>
      </c>
      <c r="Z1253" s="37">
        <f>INFO!$D$27</f>
        <v>0</v>
      </c>
      <c r="AA1253" s="37">
        <f>INFO!$D$28</f>
        <v>0</v>
      </c>
      <c r="AB1253" s="37">
        <f>INFO!$D$29</f>
        <v>0</v>
      </c>
      <c r="AC1253" s="54">
        <f>INFO!$J$10</f>
        <v>3812.0250000000001</v>
      </c>
      <c r="AD1253" s="37">
        <f>INFO!$J$9</f>
        <v>45.75</v>
      </c>
      <c r="AE1253" s="37">
        <f t="shared" si="86"/>
        <v>0</v>
      </c>
    </row>
    <row r="1254" spans="1:31">
      <c r="A1254" t="s">
        <v>161</v>
      </c>
      <c r="B1254" t="s">
        <v>162</v>
      </c>
      <c r="C1254" s="39">
        <v>10095</v>
      </c>
      <c r="D1254" s="104">
        <f>SUMIFS(HOLDS!O:O,HOLDS!C:C,B1254)+SUMIFS(HOLDS!O:O,HOLDS!C:C,"CH.GR.MISET")</f>
        <v>0</v>
      </c>
      <c r="E1254" t="s">
        <v>7</v>
      </c>
      <c r="F1254" s="48">
        <f>VLOOKUP(B1254,HOLDS!C:T,5,FALSE)</f>
        <v>156</v>
      </c>
      <c r="G1254" s="104">
        <f>SUMIFS(HOLDS!O:O,HOLDS!C:C,B1254)</f>
        <v>0</v>
      </c>
      <c r="H1254" s="48">
        <f t="shared" si="85"/>
        <v>0</v>
      </c>
      <c r="I1254" s="37">
        <f>INFO!$D$6</f>
        <v>0</v>
      </c>
      <c r="J1254" s="37">
        <f>INFO!$D$7</f>
        <v>0</v>
      </c>
      <c r="K1254" s="37">
        <f>INFO!$D$8</f>
        <v>0</v>
      </c>
      <c r="L1254" s="37">
        <f>INFO!$D$9</f>
        <v>0</v>
      </c>
      <c r="M1254" s="37">
        <f>INFO!$D$10</f>
        <v>0</v>
      </c>
      <c r="N1254" s="37">
        <f>INFO!$D$11</f>
        <v>0</v>
      </c>
      <c r="O1254" s="37">
        <f>INFO!$D$13</f>
        <v>0</v>
      </c>
      <c r="P1254" s="37">
        <f>INFO!$D$14</f>
        <v>0</v>
      </c>
      <c r="Q1254" s="37">
        <f>INFO!$D$15</f>
        <v>0</v>
      </c>
      <c r="R1254" s="53">
        <f>INFO!$D$17</f>
        <v>0</v>
      </c>
      <c r="S1254" s="37">
        <f>INFO!$D$18</f>
        <v>0</v>
      </c>
      <c r="T1254" s="37">
        <f>INFO!$D$19</f>
        <v>0</v>
      </c>
      <c r="U1254" s="37">
        <f>INFO!$D$22</f>
        <v>0</v>
      </c>
      <c r="V1254" s="37">
        <f>INFO!$D$23</f>
        <v>0</v>
      </c>
      <c r="W1254" s="37">
        <f>INFO!$D$24</f>
        <v>0</v>
      </c>
      <c r="X1254" s="37">
        <f>INFO!$D$25</f>
        <v>0</v>
      </c>
      <c r="Y1254" s="37">
        <f>INFO!$D$26</f>
        <v>0</v>
      </c>
      <c r="Z1254" s="37">
        <f>INFO!$D$27</f>
        <v>0</v>
      </c>
      <c r="AA1254" s="37">
        <f>INFO!$D$28</f>
        <v>0</v>
      </c>
      <c r="AB1254" s="37">
        <f>INFO!$D$29</f>
        <v>0</v>
      </c>
      <c r="AC1254" s="54">
        <f>INFO!$J$10</f>
        <v>3812.0250000000001</v>
      </c>
      <c r="AD1254" s="37">
        <f>INFO!$J$9</f>
        <v>45.75</v>
      </c>
      <c r="AE1254" s="37">
        <f t="shared" si="86"/>
        <v>0</v>
      </c>
    </row>
    <row r="1255" spans="1:31">
      <c r="A1255" t="s">
        <v>163</v>
      </c>
      <c r="B1255" t="s">
        <v>164</v>
      </c>
      <c r="C1255" s="39">
        <v>10095</v>
      </c>
      <c r="D1255" s="104">
        <f>SUMIFS(HOLDS!O:O,HOLDS!C:C,B1255)+SUMIFS(HOLDS!O:O,HOLDS!C:C,"CH.GR.MISET")</f>
        <v>0</v>
      </c>
      <c r="E1255" t="s">
        <v>7</v>
      </c>
      <c r="F1255" s="48">
        <f>VLOOKUP(B1255,HOLDS!C:T,5,FALSE)</f>
        <v>148</v>
      </c>
      <c r="G1255" s="104">
        <f>SUMIFS(HOLDS!O:O,HOLDS!C:C,B1255)</f>
        <v>0</v>
      </c>
      <c r="H1255" s="48">
        <f t="shared" si="85"/>
        <v>0</v>
      </c>
      <c r="I1255" s="37">
        <f>INFO!$D$6</f>
        <v>0</v>
      </c>
      <c r="J1255" s="37">
        <f>INFO!$D$7</f>
        <v>0</v>
      </c>
      <c r="K1255" s="37">
        <f>INFO!$D$8</f>
        <v>0</v>
      </c>
      <c r="L1255" s="37">
        <f>INFO!$D$9</f>
        <v>0</v>
      </c>
      <c r="M1255" s="37">
        <f>INFO!$D$10</f>
        <v>0</v>
      </c>
      <c r="N1255" s="37">
        <f>INFO!$D$11</f>
        <v>0</v>
      </c>
      <c r="O1255" s="37">
        <f>INFO!$D$13</f>
        <v>0</v>
      </c>
      <c r="P1255" s="37">
        <f>INFO!$D$14</f>
        <v>0</v>
      </c>
      <c r="Q1255" s="37">
        <f>INFO!$D$15</f>
        <v>0</v>
      </c>
      <c r="R1255" s="53">
        <f>INFO!$D$17</f>
        <v>0</v>
      </c>
      <c r="S1255" s="37">
        <f>INFO!$D$18</f>
        <v>0</v>
      </c>
      <c r="T1255" s="37">
        <f>INFO!$D$19</f>
        <v>0</v>
      </c>
      <c r="U1255" s="37">
        <f>INFO!$D$22</f>
        <v>0</v>
      </c>
      <c r="V1255" s="37">
        <f>INFO!$D$23</f>
        <v>0</v>
      </c>
      <c r="W1255" s="37">
        <f>INFO!$D$24</f>
        <v>0</v>
      </c>
      <c r="X1255" s="37">
        <f>INFO!$D$25</f>
        <v>0</v>
      </c>
      <c r="Y1255" s="37">
        <f>INFO!$D$26</f>
        <v>0</v>
      </c>
      <c r="Z1255" s="37">
        <f>INFO!$D$27</f>
        <v>0</v>
      </c>
      <c r="AA1255" s="37">
        <f>INFO!$D$28</f>
        <v>0</v>
      </c>
      <c r="AB1255" s="37">
        <f>INFO!$D$29</f>
        <v>0</v>
      </c>
      <c r="AC1255" s="54">
        <f>INFO!$J$10</f>
        <v>3812.0250000000001</v>
      </c>
      <c r="AD1255" s="37">
        <f>INFO!$J$9</f>
        <v>45.75</v>
      </c>
      <c r="AE1255" s="37">
        <f t="shared" si="86"/>
        <v>0</v>
      </c>
    </row>
    <row r="1256" spans="1:31">
      <c r="A1256" t="s">
        <v>165</v>
      </c>
      <c r="B1256" t="s">
        <v>166</v>
      </c>
      <c r="C1256" s="39">
        <v>10095</v>
      </c>
      <c r="D1256" s="104">
        <f>SUMIFS(HOLDS!O:O,HOLDS!C:C,B1256)+SUMIFS(HOLDS!O:O,HOLDS!C:C,"CH.GR.MISET")</f>
        <v>0</v>
      </c>
      <c r="E1256" t="s">
        <v>7</v>
      </c>
      <c r="F1256" s="48">
        <f>VLOOKUP(B1256,HOLDS!C:T,5,FALSE)</f>
        <v>157.5</v>
      </c>
      <c r="G1256" s="104">
        <f>SUMIFS(HOLDS!O:O,HOLDS!C:C,B1256)</f>
        <v>0</v>
      </c>
      <c r="H1256" s="48">
        <f t="shared" si="85"/>
        <v>0</v>
      </c>
      <c r="I1256" s="37">
        <f>INFO!$D$6</f>
        <v>0</v>
      </c>
      <c r="J1256" s="37">
        <f>INFO!$D$7</f>
        <v>0</v>
      </c>
      <c r="K1256" s="37">
        <f>INFO!$D$8</f>
        <v>0</v>
      </c>
      <c r="L1256" s="37">
        <f>INFO!$D$9</f>
        <v>0</v>
      </c>
      <c r="M1256" s="37">
        <f>INFO!$D$10</f>
        <v>0</v>
      </c>
      <c r="N1256" s="37">
        <f>INFO!$D$11</f>
        <v>0</v>
      </c>
      <c r="O1256" s="37">
        <f>INFO!$D$13</f>
        <v>0</v>
      </c>
      <c r="P1256" s="37">
        <f>INFO!$D$14</f>
        <v>0</v>
      </c>
      <c r="Q1256" s="37">
        <f>INFO!$D$15</f>
        <v>0</v>
      </c>
      <c r="R1256" s="53">
        <f>INFO!$D$17</f>
        <v>0</v>
      </c>
      <c r="S1256" s="37">
        <f>INFO!$D$18</f>
        <v>0</v>
      </c>
      <c r="T1256" s="37">
        <f>INFO!$D$19</f>
        <v>0</v>
      </c>
      <c r="U1256" s="37">
        <f>INFO!$D$22</f>
        <v>0</v>
      </c>
      <c r="V1256" s="37">
        <f>INFO!$D$23</f>
        <v>0</v>
      </c>
      <c r="W1256" s="37">
        <f>INFO!$D$24</f>
        <v>0</v>
      </c>
      <c r="X1256" s="37">
        <f>INFO!$D$25</f>
        <v>0</v>
      </c>
      <c r="Y1256" s="37">
        <f>INFO!$D$26</f>
        <v>0</v>
      </c>
      <c r="Z1256" s="37">
        <f>INFO!$D$27</f>
        <v>0</v>
      </c>
      <c r="AA1256" s="37">
        <f>INFO!$D$28</f>
        <v>0</v>
      </c>
      <c r="AB1256" s="37">
        <f>INFO!$D$29</f>
        <v>0</v>
      </c>
      <c r="AC1256" s="54">
        <f>INFO!$J$10</f>
        <v>3812.0250000000001</v>
      </c>
      <c r="AD1256" s="37">
        <f>INFO!$J$9</f>
        <v>45.75</v>
      </c>
      <c r="AE1256" s="37">
        <f t="shared" si="86"/>
        <v>0</v>
      </c>
    </row>
    <row r="1257" spans="1:31">
      <c r="A1257" t="s">
        <v>167</v>
      </c>
      <c r="B1257" t="s">
        <v>168</v>
      </c>
      <c r="C1257" s="39">
        <v>10095</v>
      </c>
      <c r="D1257" s="104">
        <f>SUMIFS(HOLDS!O:O,HOLDS!C:C,B1257)+SUMIFS(HOLDS!O:O,HOLDS!C:C,"CH.GR.MISET")</f>
        <v>0</v>
      </c>
      <c r="E1257" t="s">
        <v>7</v>
      </c>
      <c r="F1257" s="48">
        <f>VLOOKUP(B1257,HOLDS!C:T,5,FALSE)</f>
        <v>166.5</v>
      </c>
      <c r="G1257" s="104">
        <f>SUMIFS(HOLDS!O:O,HOLDS!C:C,B1257)</f>
        <v>0</v>
      </c>
      <c r="H1257" s="48">
        <f t="shared" si="85"/>
        <v>0</v>
      </c>
      <c r="I1257" s="37">
        <f>INFO!$D$6</f>
        <v>0</v>
      </c>
      <c r="J1257" s="37">
        <f>INFO!$D$7</f>
        <v>0</v>
      </c>
      <c r="K1257" s="37">
        <f>INFO!$D$8</f>
        <v>0</v>
      </c>
      <c r="L1257" s="37">
        <f>INFO!$D$9</f>
        <v>0</v>
      </c>
      <c r="M1257" s="37">
        <f>INFO!$D$10</f>
        <v>0</v>
      </c>
      <c r="N1257" s="37">
        <f>INFO!$D$11</f>
        <v>0</v>
      </c>
      <c r="O1257" s="37">
        <f>INFO!$D$13</f>
        <v>0</v>
      </c>
      <c r="P1257" s="37">
        <f>INFO!$D$14</f>
        <v>0</v>
      </c>
      <c r="Q1257" s="37">
        <f>INFO!$D$15</f>
        <v>0</v>
      </c>
      <c r="R1257" s="53">
        <f>INFO!$D$17</f>
        <v>0</v>
      </c>
      <c r="S1257" s="37">
        <f>INFO!$D$18</f>
        <v>0</v>
      </c>
      <c r="T1257" s="37">
        <f>INFO!$D$19</f>
        <v>0</v>
      </c>
      <c r="U1257" s="37">
        <f>INFO!$D$22</f>
        <v>0</v>
      </c>
      <c r="V1257" s="37">
        <f>INFO!$D$23</f>
        <v>0</v>
      </c>
      <c r="W1257" s="37">
        <f>INFO!$D$24</f>
        <v>0</v>
      </c>
      <c r="X1257" s="37">
        <f>INFO!$D$25</f>
        <v>0</v>
      </c>
      <c r="Y1257" s="37">
        <f>INFO!$D$26</f>
        <v>0</v>
      </c>
      <c r="Z1257" s="37">
        <f>INFO!$D$27</f>
        <v>0</v>
      </c>
      <c r="AA1257" s="37">
        <f>INFO!$D$28</f>
        <v>0</v>
      </c>
      <c r="AB1257" s="37">
        <f>INFO!$D$29</f>
        <v>0</v>
      </c>
      <c r="AC1257" s="54">
        <f>INFO!$J$10</f>
        <v>3812.0250000000001</v>
      </c>
      <c r="AD1257" s="37">
        <f>INFO!$J$9</f>
        <v>45.75</v>
      </c>
      <c r="AE1257" s="37">
        <f t="shared" si="86"/>
        <v>0</v>
      </c>
    </row>
    <row r="1258" spans="1:31">
      <c r="A1258" t="s">
        <v>169</v>
      </c>
      <c r="B1258" t="s">
        <v>170</v>
      </c>
      <c r="C1258" s="39">
        <v>10095</v>
      </c>
      <c r="D1258" s="104">
        <f>SUMIFS(HOLDS!O:O,HOLDS!C:C,B1258)+SUMIFS(HOLDS!O:O,HOLDS!C:C,"CH.GR.MISET")</f>
        <v>0</v>
      </c>
      <c r="E1258" t="s">
        <v>7</v>
      </c>
      <c r="F1258" s="48">
        <f>VLOOKUP(B1258,HOLDS!C:T,5,FALSE)</f>
        <v>166.5</v>
      </c>
      <c r="G1258" s="104">
        <f>SUMIFS(HOLDS!O:O,HOLDS!C:C,B1258)</f>
        <v>0</v>
      </c>
      <c r="H1258" s="48">
        <f t="shared" si="85"/>
        <v>0</v>
      </c>
      <c r="I1258" s="37">
        <f>INFO!$D$6</f>
        <v>0</v>
      </c>
      <c r="J1258" s="37">
        <f>INFO!$D$7</f>
        <v>0</v>
      </c>
      <c r="K1258" s="37">
        <f>INFO!$D$8</f>
        <v>0</v>
      </c>
      <c r="L1258" s="37">
        <f>INFO!$D$9</f>
        <v>0</v>
      </c>
      <c r="M1258" s="37">
        <f>INFO!$D$10</f>
        <v>0</v>
      </c>
      <c r="N1258" s="37">
        <f>INFO!$D$11</f>
        <v>0</v>
      </c>
      <c r="O1258" s="37">
        <f>INFO!$D$13</f>
        <v>0</v>
      </c>
      <c r="P1258" s="37">
        <f>INFO!$D$14</f>
        <v>0</v>
      </c>
      <c r="Q1258" s="37">
        <f>INFO!$D$15</f>
        <v>0</v>
      </c>
      <c r="R1258" s="53">
        <f>INFO!$D$17</f>
        <v>0</v>
      </c>
      <c r="S1258" s="37">
        <f>INFO!$D$18</f>
        <v>0</v>
      </c>
      <c r="T1258" s="37">
        <f>INFO!$D$19</f>
        <v>0</v>
      </c>
      <c r="U1258" s="37">
        <f>INFO!$D$22</f>
        <v>0</v>
      </c>
      <c r="V1258" s="37">
        <f>INFO!$D$23</f>
        <v>0</v>
      </c>
      <c r="W1258" s="37">
        <f>INFO!$D$24</f>
        <v>0</v>
      </c>
      <c r="X1258" s="37">
        <f>INFO!$D$25</f>
        <v>0</v>
      </c>
      <c r="Y1258" s="37">
        <f>INFO!$D$26</f>
        <v>0</v>
      </c>
      <c r="Z1258" s="37">
        <f>INFO!$D$27</f>
        <v>0</v>
      </c>
      <c r="AA1258" s="37">
        <f>INFO!$D$28</f>
        <v>0</v>
      </c>
      <c r="AB1258" s="37">
        <f>INFO!$D$29</f>
        <v>0</v>
      </c>
      <c r="AC1258" s="54">
        <f>INFO!$J$10</f>
        <v>3812.0250000000001</v>
      </c>
      <c r="AD1258" s="37">
        <f>INFO!$J$9</f>
        <v>45.75</v>
      </c>
      <c r="AE1258" s="37">
        <f t="shared" si="86"/>
        <v>0</v>
      </c>
    </row>
    <row r="1259" spans="1:31">
      <c r="A1259" t="s">
        <v>171</v>
      </c>
      <c r="B1259" t="s">
        <v>172</v>
      </c>
      <c r="C1259" s="39">
        <v>10095</v>
      </c>
      <c r="D1259" s="104">
        <f>SUMIFS(HOLDS!O:O,HOLDS!C:C,B1259)+SUMIFS(HOLDS!O:O,HOLDS!C:C,"CH.GR.MISET")</f>
        <v>0</v>
      </c>
      <c r="E1259" t="s">
        <v>7</v>
      </c>
      <c r="F1259" s="48">
        <f>VLOOKUP(B1259,HOLDS!C:T,5,FALSE)</f>
        <v>164.5</v>
      </c>
      <c r="G1259" s="104">
        <f>SUMIFS(HOLDS!O:O,HOLDS!C:C,B1259)</f>
        <v>0</v>
      </c>
      <c r="H1259" s="48">
        <f t="shared" si="85"/>
        <v>0</v>
      </c>
      <c r="I1259" s="37">
        <f>INFO!$D$6</f>
        <v>0</v>
      </c>
      <c r="J1259" s="37">
        <f>INFO!$D$7</f>
        <v>0</v>
      </c>
      <c r="K1259" s="37">
        <f>INFO!$D$8</f>
        <v>0</v>
      </c>
      <c r="L1259" s="37">
        <f>INFO!$D$9</f>
        <v>0</v>
      </c>
      <c r="M1259" s="37">
        <f>INFO!$D$10</f>
        <v>0</v>
      </c>
      <c r="N1259" s="37">
        <f>INFO!$D$11</f>
        <v>0</v>
      </c>
      <c r="O1259" s="37">
        <f>INFO!$D$13</f>
        <v>0</v>
      </c>
      <c r="P1259" s="37">
        <f>INFO!$D$14</f>
        <v>0</v>
      </c>
      <c r="Q1259" s="37">
        <f>INFO!$D$15</f>
        <v>0</v>
      </c>
      <c r="R1259" s="53">
        <f>INFO!$D$17</f>
        <v>0</v>
      </c>
      <c r="S1259" s="37">
        <f>INFO!$D$18</f>
        <v>0</v>
      </c>
      <c r="T1259" s="37">
        <f>INFO!$D$19</f>
        <v>0</v>
      </c>
      <c r="U1259" s="37">
        <f>INFO!$D$22</f>
        <v>0</v>
      </c>
      <c r="V1259" s="37">
        <f>INFO!$D$23</f>
        <v>0</v>
      </c>
      <c r="W1259" s="37">
        <f>INFO!$D$24</f>
        <v>0</v>
      </c>
      <c r="X1259" s="37">
        <f>INFO!$D$25</f>
        <v>0</v>
      </c>
      <c r="Y1259" s="37">
        <f>INFO!$D$26</f>
        <v>0</v>
      </c>
      <c r="Z1259" s="37">
        <f>INFO!$D$27</f>
        <v>0</v>
      </c>
      <c r="AA1259" s="37">
        <f>INFO!$D$28</f>
        <v>0</v>
      </c>
      <c r="AB1259" s="37">
        <f>INFO!$D$29</f>
        <v>0</v>
      </c>
      <c r="AC1259" s="54">
        <f>INFO!$J$10</f>
        <v>3812.0250000000001</v>
      </c>
      <c r="AD1259" s="37">
        <f>INFO!$J$9</f>
        <v>45.75</v>
      </c>
      <c r="AE1259" s="37">
        <f t="shared" si="86"/>
        <v>0</v>
      </c>
    </row>
    <row r="1260" spans="1:31">
      <c r="A1260" t="s">
        <v>173</v>
      </c>
      <c r="B1260" t="s">
        <v>174</v>
      </c>
      <c r="C1260" s="39">
        <v>10095</v>
      </c>
      <c r="D1260" s="104">
        <f>SUMIFS(HOLDS!O:O,HOLDS!C:C,B1260)+SUMIFS(HOLDS!O:O,HOLDS!C:C,"CH.GR.MISET")</f>
        <v>0</v>
      </c>
      <c r="E1260" t="s">
        <v>7</v>
      </c>
      <c r="F1260" s="48">
        <f>VLOOKUP(B1260,HOLDS!C:T,5,FALSE)</f>
        <v>148</v>
      </c>
      <c r="G1260" s="104">
        <f>SUMIFS(HOLDS!O:O,HOLDS!C:C,B1260)</f>
        <v>0</v>
      </c>
      <c r="H1260" s="48">
        <f t="shared" si="85"/>
        <v>0</v>
      </c>
      <c r="I1260" s="37">
        <f>INFO!$D$6</f>
        <v>0</v>
      </c>
      <c r="J1260" s="37">
        <f>INFO!$D$7</f>
        <v>0</v>
      </c>
      <c r="K1260" s="37">
        <f>INFO!$D$8</f>
        <v>0</v>
      </c>
      <c r="L1260" s="37">
        <f>INFO!$D$9</f>
        <v>0</v>
      </c>
      <c r="M1260" s="37">
        <f>INFO!$D$10</f>
        <v>0</v>
      </c>
      <c r="N1260" s="37">
        <f>INFO!$D$11</f>
        <v>0</v>
      </c>
      <c r="O1260" s="37">
        <f>INFO!$D$13</f>
        <v>0</v>
      </c>
      <c r="P1260" s="37">
        <f>INFO!$D$14</f>
        <v>0</v>
      </c>
      <c r="Q1260" s="37">
        <f>INFO!$D$15</f>
        <v>0</v>
      </c>
      <c r="R1260" s="53">
        <f>INFO!$D$17</f>
        <v>0</v>
      </c>
      <c r="S1260" s="37">
        <f>INFO!$D$18</f>
        <v>0</v>
      </c>
      <c r="T1260" s="37">
        <f>INFO!$D$19</f>
        <v>0</v>
      </c>
      <c r="U1260" s="37">
        <f>INFO!$D$22</f>
        <v>0</v>
      </c>
      <c r="V1260" s="37">
        <f>INFO!$D$23</f>
        <v>0</v>
      </c>
      <c r="W1260" s="37">
        <f>INFO!$D$24</f>
        <v>0</v>
      </c>
      <c r="X1260" s="37">
        <f>INFO!$D$25</f>
        <v>0</v>
      </c>
      <c r="Y1260" s="37">
        <f>INFO!$D$26</f>
        <v>0</v>
      </c>
      <c r="Z1260" s="37">
        <f>INFO!$D$27</f>
        <v>0</v>
      </c>
      <c r="AA1260" s="37">
        <f>INFO!$D$28</f>
        <v>0</v>
      </c>
      <c r="AB1260" s="37">
        <f>INFO!$D$29</f>
        <v>0</v>
      </c>
      <c r="AC1260" s="54">
        <f>INFO!$J$10</f>
        <v>3812.0250000000001</v>
      </c>
      <c r="AD1260" s="37">
        <f>INFO!$J$9</f>
        <v>45.75</v>
      </c>
      <c r="AE1260" s="37">
        <f t="shared" si="86"/>
        <v>0</v>
      </c>
    </row>
    <row r="1261" spans="1:31">
      <c r="A1261" t="s">
        <v>176</v>
      </c>
      <c r="B1261" t="s">
        <v>177</v>
      </c>
      <c r="C1261" s="39">
        <v>10095</v>
      </c>
      <c r="D1261" s="104">
        <f>SUMIFS(HOLDS!O:O,HOLDS!C:C,B1261)+SUMIFS(HOLDS!O:O,HOLDS!C:C,"CH.GR.MISET")</f>
        <v>0</v>
      </c>
      <c r="E1261" t="s">
        <v>7</v>
      </c>
      <c r="F1261" s="48">
        <f>VLOOKUP(B1261,HOLDS!C:T,5,FALSE)</f>
        <v>155</v>
      </c>
      <c r="G1261" s="104">
        <f>SUMIFS(HOLDS!O:O,HOLDS!C:C,B1261)</f>
        <v>0</v>
      </c>
      <c r="H1261" s="48">
        <f t="shared" si="85"/>
        <v>0</v>
      </c>
      <c r="I1261" s="37">
        <f>INFO!$D$6</f>
        <v>0</v>
      </c>
      <c r="J1261" s="37">
        <f>INFO!$D$7</f>
        <v>0</v>
      </c>
      <c r="K1261" s="37">
        <f>INFO!$D$8</f>
        <v>0</v>
      </c>
      <c r="L1261" s="37">
        <f>INFO!$D$9</f>
        <v>0</v>
      </c>
      <c r="M1261" s="37">
        <f>INFO!$D$10</f>
        <v>0</v>
      </c>
      <c r="N1261" s="37">
        <f>INFO!$D$11</f>
        <v>0</v>
      </c>
      <c r="O1261" s="37">
        <f>INFO!$D$13</f>
        <v>0</v>
      </c>
      <c r="P1261" s="37">
        <f>INFO!$D$14</f>
        <v>0</v>
      </c>
      <c r="Q1261" s="37">
        <f>INFO!$D$15</f>
        <v>0</v>
      </c>
      <c r="R1261" s="53">
        <f>INFO!$D$17</f>
        <v>0</v>
      </c>
      <c r="S1261" s="37">
        <f>INFO!$D$18</f>
        <v>0</v>
      </c>
      <c r="T1261" s="37">
        <f>INFO!$D$19</f>
        <v>0</v>
      </c>
      <c r="U1261" s="37">
        <f>INFO!$D$22</f>
        <v>0</v>
      </c>
      <c r="V1261" s="37">
        <f>INFO!$D$23</f>
        <v>0</v>
      </c>
      <c r="W1261" s="37">
        <f>INFO!$D$24</f>
        <v>0</v>
      </c>
      <c r="X1261" s="37">
        <f>INFO!$D$25</f>
        <v>0</v>
      </c>
      <c r="Y1261" s="37">
        <f>INFO!$D$26</f>
        <v>0</v>
      </c>
      <c r="Z1261" s="37">
        <f>INFO!$D$27</f>
        <v>0</v>
      </c>
      <c r="AA1261" s="37">
        <f>INFO!$D$28</f>
        <v>0</v>
      </c>
      <c r="AB1261" s="37">
        <f>INFO!$D$29</f>
        <v>0</v>
      </c>
      <c r="AC1261" s="54">
        <f>INFO!$J$10</f>
        <v>3812.0250000000001</v>
      </c>
      <c r="AD1261" s="37">
        <f>INFO!$J$9</f>
        <v>45.75</v>
      </c>
      <c r="AE1261" s="37">
        <f t="shared" si="86"/>
        <v>0</v>
      </c>
    </row>
    <row r="1262" spans="1:31">
      <c r="A1262" t="s">
        <v>179</v>
      </c>
      <c r="B1262" t="s">
        <v>180</v>
      </c>
      <c r="C1262" s="39">
        <v>10095</v>
      </c>
      <c r="D1262" s="104">
        <f>SUMIFS(HOLDS!O:O,HOLDS!C:C,B1262)+SUMIFS(HOLDS!O:O,HOLDS!C:C,"CH.GR.MISET")</f>
        <v>0</v>
      </c>
      <c r="E1262" t="s">
        <v>7</v>
      </c>
      <c r="F1262" s="48">
        <f>VLOOKUP(B1262,HOLDS!C:T,5,FALSE)</f>
        <v>140</v>
      </c>
      <c r="G1262" s="104">
        <f>SUMIFS(HOLDS!O:O,HOLDS!C:C,B1262)</f>
        <v>0</v>
      </c>
      <c r="H1262" s="48">
        <f t="shared" si="85"/>
        <v>0</v>
      </c>
      <c r="I1262" s="37">
        <f>INFO!$D$6</f>
        <v>0</v>
      </c>
      <c r="J1262" s="37">
        <f>INFO!$D$7</f>
        <v>0</v>
      </c>
      <c r="K1262" s="37">
        <f>INFO!$D$8</f>
        <v>0</v>
      </c>
      <c r="L1262" s="37">
        <f>INFO!$D$9</f>
        <v>0</v>
      </c>
      <c r="M1262" s="37">
        <f>INFO!$D$10</f>
        <v>0</v>
      </c>
      <c r="N1262" s="37">
        <f>INFO!$D$11</f>
        <v>0</v>
      </c>
      <c r="O1262" s="37">
        <f>INFO!$D$13</f>
        <v>0</v>
      </c>
      <c r="P1262" s="37">
        <f>INFO!$D$14</f>
        <v>0</v>
      </c>
      <c r="Q1262" s="37">
        <f>INFO!$D$15</f>
        <v>0</v>
      </c>
      <c r="R1262" s="53">
        <f>INFO!$D$17</f>
        <v>0</v>
      </c>
      <c r="S1262" s="37">
        <f>INFO!$D$18</f>
        <v>0</v>
      </c>
      <c r="T1262" s="37">
        <f>INFO!$D$19</f>
        <v>0</v>
      </c>
      <c r="U1262" s="37">
        <f>INFO!$D$22</f>
        <v>0</v>
      </c>
      <c r="V1262" s="37">
        <f>INFO!$D$23</f>
        <v>0</v>
      </c>
      <c r="W1262" s="37">
        <f>INFO!$D$24</f>
        <v>0</v>
      </c>
      <c r="X1262" s="37">
        <f>INFO!$D$25</f>
        <v>0</v>
      </c>
      <c r="Y1262" s="37">
        <f>INFO!$D$26</f>
        <v>0</v>
      </c>
      <c r="Z1262" s="37">
        <f>INFO!$D$27</f>
        <v>0</v>
      </c>
      <c r="AA1262" s="37">
        <f>INFO!$D$28</f>
        <v>0</v>
      </c>
      <c r="AB1262" s="37">
        <f>INFO!$D$29</f>
        <v>0</v>
      </c>
      <c r="AC1262" s="54">
        <f>INFO!$J$10</f>
        <v>3812.0250000000001</v>
      </c>
      <c r="AD1262" s="37">
        <f>INFO!$J$9</f>
        <v>45.75</v>
      </c>
      <c r="AE1262" s="37">
        <f t="shared" si="86"/>
        <v>0</v>
      </c>
    </row>
    <row r="1263" spans="1:31">
      <c r="A1263" s="91" t="s">
        <v>539</v>
      </c>
      <c r="B1263" s="91" t="s">
        <v>331</v>
      </c>
      <c r="C1263" s="96">
        <v>10095</v>
      </c>
      <c r="D1263" s="103"/>
      <c r="E1263" s="91" t="s">
        <v>7</v>
      </c>
      <c r="F1263" s="92">
        <f>VLOOKUP(B1263,MACROS!C:T,5,FALSE)</f>
        <v>1993.5</v>
      </c>
      <c r="G1263" s="103">
        <f>SUMIFS(MACROS!O:O,MACROS!C:C,B1263)</f>
        <v>0</v>
      </c>
      <c r="H1263" s="92">
        <f t="shared" si="85"/>
        <v>0</v>
      </c>
      <c r="I1263" s="93">
        <f>INFO!$D$6</f>
        <v>0</v>
      </c>
      <c r="J1263" s="93">
        <f>INFO!$D$7</f>
        <v>0</v>
      </c>
      <c r="K1263" s="93">
        <f>INFO!$D$8</f>
        <v>0</v>
      </c>
      <c r="L1263" s="93">
        <f>INFO!$D$9</f>
        <v>0</v>
      </c>
      <c r="M1263" s="93">
        <f>INFO!$D$10</f>
        <v>0</v>
      </c>
      <c r="N1263" s="93">
        <f>INFO!$D$11</f>
        <v>0</v>
      </c>
      <c r="O1263" s="93">
        <f>INFO!$D$13</f>
        <v>0</v>
      </c>
      <c r="P1263" s="93">
        <f>INFO!$D$14</f>
        <v>0</v>
      </c>
      <c r="Q1263" s="93">
        <f>INFO!$D$15</f>
        <v>0</v>
      </c>
      <c r="R1263" s="94">
        <f>INFO!$D$17</f>
        <v>0</v>
      </c>
      <c r="S1263" s="93">
        <f>INFO!$D$18</f>
        <v>0</v>
      </c>
      <c r="T1263" s="93">
        <f>INFO!$D$19</f>
        <v>0</v>
      </c>
      <c r="U1263" s="93">
        <f>INFO!$D$22</f>
        <v>0</v>
      </c>
      <c r="V1263" s="93">
        <f>INFO!$D$23</f>
        <v>0</v>
      </c>
      <c r="W1263" s="93">
        <f>INFO!$D$24</f>
        <v>0</v>
      </c>
      <c r="X1263" s="93">
        <f>INFO!$D$25</f>
        <v>0</v>
      </c>
      <c r="Y1263" s="93">
        <f>INFO!$D$26</f>
        <v>0</v>
      </c>
      <c r="Z1263" s="93">
        <f>INFO!$D$27</f>
        <v>0</v>
      </c>
      <c r="AA1263" s="93">
        <f>INFO!$D$28</f>
        <v>0</v>
      </c>
      <c r="AB1263" s="93">
        <f>INFO!$D$29</f>
        <v>0</v>
      </c>
      <c r="AC1263" s="95">
        <f>INFO!$J$10</f>
        <v>3812.0250000000001</v>
      </c>
      <c r="AD1263" s="93">
        <f>INFO!$J$9</f>
        <v>45.75</v>
      </c>
      <c r="AE1263" s="100"/>
    </row>
    <row r="1264" spans="1:31">
      <c r="A1264" t="s">
        <v>540</v>
      </c>
      <c r="B1264" t="s">
        <v>333</v>
      </c>
      <c r="C1264" s="39">
        <v>10095</v>
      </c>
      <c r="D1264" s="104">
        <f>SUMIFS(MACROS!O:O,MACROS!C:C,B1264)+SUMIFS(MACROS!O:O,MACROS!C:C,"CH.VM.MISET")</f>
        <v>0</v>
      </c>
      <c r="E1264" t="s">
        <v>7</v>
      </c>
      <c r="F1264" s="48">
        <f>VLOOKUP(B1264,MACROS!C:T,5,FALSE)</f>
        <v>164.5</v>
      </c>
      <c r="G1264" s="104">
        <f>SUMIFS(MACROS!O:O,MACROS!C:C,B1264)</f>
        <v>0</v>
      </c>
      <c r="H1264" s="48">
        <f t="shared" si="85"/>
        <v>0</v>
      </c>
      <c r="I1264" s="37">
        <f>INFO!$D$6</f>
        <v>0</v>
      </c>
      <c r="J1264" s="37">
        <f>INFO!$D$7</f>
        <v>0</v>
      </c>
      <c r="K1264" s="37">
        <f>INFO!$D$8</f>
        <v>0</v>
      </c>
      <c r="L1264" s="37">
        <f>INFO!$D$9</f>
        <v>0</v>
      </c>
      <c r="M1264" s="37">
        <f>INFO!$D$10</f>
        <v>0</v>
      </c>
      <c r="N1264" s="37">
        <f>INFO!$D$11</f>
        <v>0</v>
      </c>
      <c r="O1264" s="37">
        <f>INFO!$D$13</f>
        <v>0</v>
      </c>
      <c r="P1264" s="37">
        <f>INFO!$D$14</f>
        <v>0</v>
      </c>
      <c r="Q1264" s="37">
        <f>INFO!$D$15</f>
        <v>0</v>
      </c>
      <c r="R1264" s="53">
        <f>INFO!$D$17</f>
        <v>0</v>
      </c>
      <c r="S1264" s="37">
        <f>INFO!$D$18</f>
        <v>0</v>
      </c>
      <c r="T1264" s="37">
        <f>INFO!$D$19</f>
        <v>0</v>
      </c>
      <c r="U1264" s="37">
        <f>INFO!$D$22</f>
        <v>0</v>
      </c>
      <c r="V1264" s="37">
        <f>INFO!$D$23</f>
        <v>0</v>
      </c>
      <c r="W1264" s="37">
        <f>INFO!$D$24</f>
        <v>0</v>
      </c>
      <c r="X1264" s="37">
        <f>INFO!$D$25</f>
        <v>0</v>
      </c>
      <c r="Y1264" s="37">
        <f>INFO!$D$26</f>
        <v>0</v>
      </c>
      <c r="Z1264" s="37">
        <f>INFO!$D$27</f>
        <v>0</v>
      </c>
      <c r="AA1264" s="37">
        <f>INFO!$D$28</f>
        <v>0</v>
      </c>
      <c r="AB1264" s="37">
        <f>INFO!$D$29</f>
        <v>0</v>
      </c>
      <c r="AC1264" s="54">
        <f>INFO!$J$10</f>
        <v>3812.0250000000001</v>
      </c>
      <c r="AD1264" s="37">
        <f>INFO!$J$9</f>
        <v>45.75</v>
      </c>
      <c r="AE1264" s="37">
        <f>IF($G$1263&gt;0,10*$G$1263/D1264,0)</f>
        <v>0</v>
      </c>
    </row>
    <row r="1265" spans="1:31">
      <c r="A1265" t="s">
        <v>541</v>
      </c>
      <c r="B1265" t="s">
        <v>335</v>
      </c>
      <c r="C1265" s="39">
        <v>10095</v>
      </c>
      <c r="D1265" s="104">
        <f>SUMIFS(MACROS!O:O,MACROS!C:C,B1265)+SUMIFS(MACROS!O:O,MACROS!C:C,"CH.VM.MISET")</f>
        <v>0</v>
      </c>
      <c r="E1265" t="s">
        <v>7</v>
      </c>
      <c r="F1265" s="48">
        <f>VLOOKUP(B1265,MACROS!C:T,5,FALSE)</f>
        <v>167.5</v>
      </c>
      <c r="G1265" s="104">
        <f>SUMIFS(MACROS!O:O,MACROS!C:C,B1265)</f>
        <v>0</v>
      </c>
      <c r="H1265" s="48">
        <f t="shared" si="85"/>
        <v>0</v>
      </c>
      <c r="I1265" s="37">
        <f>INFO!$D$6</f>
        <v>0</v>
      </c>
      <c r="J1265" s="37">
        <f>INFO!$D$7</f>
        <v>0</v>
      </c>
      <c r="K1265" s="37">
        <f>INFO!$D$8</f>
        <v>0</v>
      </c>
      <c r="L1265" s="37">
        <f>INFO!$D$9</f>
        <v>0</v>
      </c>
      <c r="M1265" s="37">
        <f>INFO!$D$10</f>
        <v>0</v>
      </c>
      <c r="N1265" s="37">
        <f>INFO!$D$11</f>
        <v>0</v>
      </c>
      <c r="O1265" s="37">
        <f>INFO!$D$13</f>
        <v>0</v>
      </c>
      <c r="P1265" s="37">
        <f>INFO!$D$14</f>
        <v>0</v>
      </c>
      <c r="Q1265" s="37">
        <f>INFO!$D$15</f>
        <v>0</v>
      </c>
      <c r="R1265" s="53">
        <f>INFO!$D$17</f>
        <v>0</v>
      </c>
      <c r="S1265" s="37">
        <f>INFO!$D$18</f>
        <v>0</v>
      </c>
      <c r="T1265" s="37">
        <f>INFO!$D$19</f>
        <v>0</v>
      </c>
      <c r="U1265" s="37">
        <f>INFO!$D$22</f>
        <v>0</v>
      </c>
      <c r="V1265" s="37">
        <f>INFO!$D$23</f>
        <v>0</v>
      </c>
      <c r="W1265" s="37">
        <f>INFO!$D$24</f>
        <v>0</v>
      </c>
      <c r="X1265" s="37">
        <f>INFO!$D$25</f>
        <v>0</v>
      </c>
      <c r="Y1265" s="37">
        <f>INFO!$D$26</f>
        <v>0</v>
      </c>
      <c r="Z1265" s="37">
        <f>INFO!$D$27</f>
        <v>0</v>
      </c>
      <c r="AA1265" s="37">
        <f>INFO!$D$28</f>
        <v>0</v>
      </c>
      <c r="AB1265" s="37">
        <f>INFO!$D$29</f>
        <v>0</v>
      </c>
      <c r="AC1265" s="54">
        <f>INFO!$J$10</f>
        <v>3812.0250000000001</v>
      </c>
      <c r="AD1265" s="37">
        <f>INFO!$J$9</f>
        <v>45.75</v>
      </c>
      <c r="AE1265" s="37">
        <f t="shared" ref="AE1265:AE1277" si="87">IF($G$1263&gt;0,10*$G$1263/D1265,0)</f>
        <v>0</v>
      </c>
    </row>
    <row r="1266" spans="1:31">
      <c r="A1266" t="s">
        <v>542</v>
      </c>
      <c r="B1266" t="s">
        <v>337</v>
      </c>
      <c r="C1266" s="39">
        <v>10095</v>
      </c>
      <c r="D1266" s="104">
        <f>SUMIFS(MACROS!O:O,MACROS!C:C,B1266)+SUMIFS(MACROS!O:O,MACROS!C:C,"CH.VM.MISET")</f>
        <v>0</v>
      </c>
      <c r="E1266" t="s">
        <v>7</v>
      </c>
      <c r="F1266" s="48">
        <f>VLOOKUP(B1266,MACROS!C:T,5,FALSE)</f>
        <v>139.5</v>
      </c>
      <c r="G1266" s="104">
        <f>SUMIFS(MACROS!O:O,MACROS!C:C,B1266)</f>
        <v>0</v>
      </c>
      <c r="H1266" s="48">
        <f t="shared" si="85"/>
        <v>0</v>
      </c>
      <c r="I1266" s="37">
        <f>INFO!$D$6</f>
        <v>0</v>
      </c>
      <c r="J1266" s="37">
        <f>INFO!$D$7</f>
        <v>0</v>
      </c>
      <c r="K1266" s="37">
        <f>INFO!$D$8</f>
        <v>0</v>
      </c>
      <c r="L1266" s="37">
        <f>INFO!$D$9</f>
        <v>0</v>
      </c>
      <c r="M1266" s="37">
        <f>INFO!$D$10</f>
        <v>0</v>
      </c>
      <c r="N1266" s="37">
        <f>INFO!$D$11</f>
        <v>0</v>
      </c>
      <c r="O1266" s="37">
        <f>INFO!$D$13</f>
        <v>0</v>
      </c>
      <c r="P1266" s="37">
        <f>INFO!$D$14</f>
        <v>0</v>
      </c>
      <c r="Q1266" s="37">
        <f>INFO!$D$15</f>
        <v>0</v>
      </c>
      <c r="R1266" s="53">
        <f>INFO!$D$17</f>
        <v>0</v>
      </c>
      <c r="S1266" s="37">
        <f>INFO!$D$18</f>
        <v>0</v>
      </c>
      <c r="T1266" s="37">
        <f>INFO!$D$19</f>
        <v>0</v>
      </c>
      <c r="U1266" s="37">
        <f>INFO!$D$22</f>
        <v>0</v>
      </c>
      <c r="V1266" s="37">
        <f>INFO!$D$23</f>
        <v>0</v>
      </c>
      <c r="W1266" s="37">
        <f>INFO!$D$24</f>
        <v>0</v>
      </c>
      <c r="X1266" s="37">
        <f>INFO!$D$25</f>
        <v>0</v>
      </c>
      <c r="Y1266" s="37">
        <f>INFO!$D$26</f>
        <v>0</v>
      </c>
      <c r="Z1266" s="37">
        <f>INFO!$D$27</f>
        <v>0</v>
      </c>
      <c r="AA1266" s="37">
        <f>INFO!$D$28</f>
        <v>0</v>
      </c>
      <c r="AB1266" s="37">
        <f>INFO!$D$29</f>
        <v>0</v>
      </c>
      <c r="AC1266" s="54">
        <f>INFO!$J$10</f>
        <v>3812.0250000000001</v>
      </c>
      <c r="AD1266" s="37">
        <f>INFO!$J$9</f>
        <v>45.75</v>
      </c>
      <c r="AE1266" s="37">
        <f t="shared" si="87"/>
        <v>0</v>
      </c>
    </row>
    <row r="1267" spans="1:31">
      <c r="A1267" t="s">
        <v>543</v>
      </c>
      <c r="B1267" t="s">
        <v>339</v>
      </c>
      <c r="C1267" s="39">
        <v>10095</v>
      </c>
      <c r="D1267" s="104">
        <f>SUMIFS(MACROS!O:O,MACROS!C:C,B1267)+SUMIFS(MACROS!O:O,MACROS!C:C,"CH.VM.MISET")</f>
        <v>0</v>
      </c>
      <c r="E1267" t="s">
        <v>7</v>
      </c>
      <c r="F1267" s="48">
        <f>VLOOKUP(B1267,MACROS!C:T,5,FALSE)</f>
        <v>134</v>
      </c>
      <c r="G1267" s="104">
        <f>SUMIFS(MACROS!O:O,MACROS!C:C,B1267)</f>
        <v>0</v>
      </c>
      <c r="H1267" s="48">
        <f t="shared" si="85"/>
        <v>0</v>
      </c>
      <c r="I1267" s="37">
        <f>INFO!$D$6</f>
        <v>0</v>
      </c>
      <c r="J1267" s="37">
        <f>INFO!$D$7</f>
        <v>0</v>
      </c>
      <c r="K1267" s="37">
        <f>INFO!$D$8</f>
        <v>0</v>
      </c>
      <c r="L1267" s="37">
        <f>INFO!$D$9</f>
        <v>0</v>
      </c>
      <c r="M1267" s="37">
        <f>INFO!$D$10</f>
        <v>0</v>
      </c>
      <c r="N1267" s="37">
        <f>INFO!$D$11</f>
        <v>0</v>
      </c>
      <c r="O1267" s="37">
        <f>INFO!$D$13</f>
        <v>0</v>
      </c>
      <c r="P1267" s="37">
        <f>INFO!$D$14</f>
        <v>0</v>
      </c>
      <c r="Q1267" s="37">
        <f>INFO!$D$15</f>
        <v>0</v>
      </c>
      <c r="R1267" s="53">
        <f>INFO!$D$17</f>
        <v>0</v>
      </c>
      <c r="S1267" s="37">
        <f>INFO!$D$18</f>
        <v>0</v>
      </c>
      <c r="T1267" s="37">
        <f>INFO!$D$19</f>
        <v>0</v>
      </c>
      <c r="U1267" s="37">
        <f>INFO!$D$22</f>
        <v>0</v>
      </c>
      <c r="V1267" s="37">
        <f>INFO!$D$23</f>
        <v>0</v>
      </c>
      <c r="W1267" s="37">
        <f>INFO!$D$24</f>
        <v>0</v>
      </c>
      <c r="X1267" s="37">
        <f>INFO!$D$25</f>
        <v>0</v>
      </c>
      <c r="Y1267" s="37">
        <f>INFO!$D$26</f>
        <v>0</v>
      </c>
      <c r="Z1267" s="37">
        <f>INFO!$D$27</f>
        <v>0</v>
      </c>
      <c r="AA1267" s="37">
        <f>INFO!$D$28</f>
        <v>0</v>
      </c>
      <c r="AB1267" s="37">
        <f>INFO!$D$29</f>
        <v>0</v>
      </c>
      <c r="AC1267" s="54">
        <f>INFO!$J$10</f>
        <v>3812.0250000000001</v>
      </c>
      <c r="AD1267" s="37">
        <f>INFO!$J$9</f>
        <v>45.75</v>
      </c>
      <c r="AE1267" s="37">
        <f t="shared" si="87"/>
        <v>0</v>
      </c>
    </row>
    <row r="1268" spans="1:31">
      <c r="A1268" t="s">
        <v>544</v>
      </c>
      <c r="B1268" t="s">
        <v>341</v>
      </c>
      <c r="C1268" s="39">
        <v>10095</v>
      </c>
      <c r="D1268" s="104">
        <f>SUMIFS(MACROS!O:O,MACROS!C:C,B1268)+SUMIFS(MACROS!O:O,MACROS!C:C,"CH.VM.MISET")</f>
        <v>0</v>
      </c>
      <c r="E1268" t="s">
        <v>7</v>
      </c>
      <c r="F1268" s="48">
        <f>VLOOKUP(B1268,MACROS!C:T,5,FALSE)</f>
        <v>179</v>
      </c>
      <c r="G1268" s="104">
        <f>SUMIFS(MACROS!O:O,MACROS!C:C,B1268)</f>
        <v>0</v>
      </c>
      <c r="H1268" s="48">
        <f t="shared" si="85"/>
        <v>0</v>
      </c>
      <c r="I1268" s="37">
        <f>INFO!$D$6</f>
        <v>0</v>
      </c>
      <c r="J1268" s="37">
        <f>INFO!$D$7</f>
        <v>0</v>
      </c>
      <c r="K1268" s="37">
        <f>INFO!$D$8</f>
        <v>0</v>
      </c>
      <c r="L1268" s="37">
        <f>INFO!$D$9</f>
        <v>0</v>
      </c>
      <c r="M1268" s="37">
        <f>INFO!$D$10</f>
        <v>0</v>
      </c>
      <c r="N1268" s="37">
        <f>INFO!$D$11</f>
        <v>0</v>
      </c>
      <c r="O1268" s="37">
        <f>INFO!$D$13</f>
        <v>0</v>
      </c>
      <c r="P1268" s="37">
        <f>INFO!$D$14</f>
        <v>0</v>
      </c>
      <c r="Q1268" s="37">
        <f>INFO!$D$15</f>
        <v>0</v>
      </c>
      <c r="R1268" s="53">
        <f>INFO!$D$17</f>
        <v>0</v>
      </c>
      <c r="S1268" s="37">
        <f>INFO!$D$18</f>
        <v>0</v>
      </c>
      <c r="T1268" s="37">
        <f>INFO!$D$19</f>
        <v>0</v>
      </c>
      <c r="U1268" s="37">
        <f>INFO!$D$22</f>
        <v>0</v>
      </c>
      <c r="V1268" s="37">
        <f>INFO!$D$23</f>
        <v>0</v>
      </c>
      <c r="W1268" s="37">
        <f>INFO!$D$24</f>
        <v>0</v>
      </c>
      <c r="X1268" s="37">
        <f>INFO!$D$25</f>
        <v>0</v>
      </c>
      <c r="Y1268" s="37">
        <f>INFO!$D$26</f>
        <v>0</v>
      </c>
      <c r="Z1268" s="37">
        <f>INFO!$D$27</f>
        <v>0</v>
      </c>
      <c r="AA1268" s="37">
        <f>INFO!$D$28</f>
        <v>0</v>
      </c>
      <c r="AB1268" s="37">
        <f>INFO!$D$29</f>
        <v>0</v>
      </c>
      <c r="AC1268" s="54">
        <f>INFO!$J$10</f>
        <v>3812.0250000000001</v>
      </c>
      <c r="AD1268" s="37">
        <f>INFO!$J$9</f>
        <v>45.75</v>
      </c>
      <c r="AE1268" s="37">
        <f t="shared" si="87"/>
        <v>0</v>
      </c>
    </row>
    <row r="1269" spans="1:31">
      <c r="A1269" t="s">
        <v>545</v>
      </c>
      <c r="B1269" t="s">
        <v>343</v>
      </c>
      <c r="C1269" s="39">
        <v>10095</v>
      </c>
      <c r="D1269" s="104">
        <f>SUMIFS(MACROS!O:O,MACROS!C:C,B1269)+SUMIFS(MACROS!O:O,MACROS!C:C,"CH.VM.MISET")</f>
        <v>0</v>
      </c>
      <c r="E1269" t="s">
        <v>7</v>
      </c>
      <c r="F1269" s="48">
        <f>VLOOKUP(B1269,MACROS!C:T,5,FALSE)</f>
        <v>177.5</v>
      </c>
      <c r="G1269" s="104">
        <f>SUMIFS(MACROS!O:O,MACROS!C:C,B1269)</f>
        <v>0</v>
      </c>
      <c r="H1269" s="48">
        <f t="shared" si="85"/>
        <v>0</v>
      </c>
      <c r="I1269" s="37">
        <f>INFO!$D$6</f>
        <v>0</v>
      </c>
      <c r="J1269" s="37">
        <f>INFO!$D$7</f>
        <v>0</v>
      </c>
      <c r="K1269" s="37">
        <f>INFO!$D$8</f>
        <v>0</v>
      </c>
      <c r="L1269" s="37">
        <f>INFO!$D$9</f>
        <v>0</v>
      </c>
      <c r="M1269" s="37">
        <f>INFO!$D$10</f>
        <v>0</v>
      </c>
      <c r="N1269" s="37">
        <f>INFO!$D$11</f>
        <v>0</v>
      </c>
      <c r="O1269" s="37">
        <f>INFO!$D$13</f>
        <v>0</v>
      </c>
      <c r="P1269" s="37">
        <f>INFO!$D$14</f>
        <v>0</v>
      </c>
      <c r="Q1269" s="37">
        <f>INFO!$D$15</f>
        <v>0</v>
      </c>
      <c r="R1269" s="53">
        <f>INFO!$D$17</f>
        <v>0</v>
      </c>
      <c r="S1269" s="37">
        <f>INFO!$D$18</f>
        <v>0</v>
      </c>
      <c r="T1269" s="37">
        <f>INFO!$D$19</f>
        <v>0</v>
      </c>
      <c r="U1269" s="37">
        <f>INFO!$D$22</f>
        <v>0</v>
      </c>
      <c r="V1269" s="37">
        <f>INFO!$D$23</f>
        <v>0</v>
      </c>
      <c r="W1269" s="37">
        <f>INFO!$D$24</f>
        <v>0</v>
      </c>
      <c r="X1269" s="37">
        <f>INFO!$D$25</f>
        <v>0</v>
      </c>
      <c r="Y1269" s="37">
        <f>INFO!$D$26</f>
        <v>0</v>
      </c>
      <c r="Z1269" s="37">
        <f>INFO!$D$27</f>
        <v>0</v>
      </c>
      <c r="AA1269" s="37">
        <f>INFO!$D$28</f>
        <v>0</v>
      </c>
      <c r="AB1269" s="37">
        <f>INFO!$D$29</f>
        <v>0</v>
      </c>
      <c r="AC1269" s="54">
        <f>INFO!$J$10</f>
        <v>3812.0250000000001</v>
      </c>
      <c r="AD1269" s="37">
        <f>INFO!$J$9</f>
        <v>45.75</v>
      </c>
      <c r="AE1269" s="37">
        <f t="shared" si="87"/>
        <v>0</v>
      </c>
    </row>
    <row r="1270" spans="1:31">
      <c r="A1270" t="s">
        <v>546</v>
      </c>
      <c r="B1270" t="s">
        <v>345</v>
      </c>
      <c r="C1270" s="39">
        <v>10095</v>
      </c>
      <c r="D1270" s="104">
        <f>SUMIFS(MACROS!O:O,MACROS!C:C,B1270)+SUMIFS(MACROS!O:O,MACROS!C:C,"CH.VM.MISET")</f>
        <v>0</v>
      </c>
      <c r="E1270" t="s">
        <v>7</v>
      </c>
      <c r="F1270" s="48">
        <f>VLOOKUP(B1270,MACROS!C:T,5,FALSE)</f>
        <v>166.5</v>
      </c>
      <c r="G1270" s="104">
        <f>SUMIFS(MACROS!O:O,MACROS!C:C,B1270)</f>
        <v>0</v>
      </c>
      <c r="H1270" s="48">
        <f t="shared" si="85"/>
        <v>0</v>
      </c>
      <c r="I1270" s="37">
        <f>INFO!$D$6</f>
        <v>0</v>
      </c>
      <c r="J1270" s="37">
        <f>INFO!$D$7</f>
        <v>0</v>
      </c>
      <c r="K1270" s="37">
        <f>INFO!$D$8</f>
        <v>0</v>
      </c>
      <c r="L1270" s="37">
        <f>INFO!$D$9</f>
        <v>0</v>
      </c>
      <c r="M1270" s="37">
        <f>INFO!$D$10</f>
        <v>0</v>
      </c>
      <c r="N1270" s="37">
        <f>INFO!$D$11</f>
        <v>0</v>
      </c>
      <c r="O1270" s="37">
        <f>INFO!$D$13</f>
        <v>0</v>
      </c>
      <c r="P1270" s="37">
        <f>INFO!$D$14</f>
        <v>0</v>
      </c>
      <c r="Q1270" s="37">
        <f>INFO!$D$15</f>
        <v>0</v>
      </c>
      <c r="R1270" s="53">
        <f>INFO!$D$17</f>
        <v>0</v>
      </c>
      <c r="S1270" s="37">
        <f>INFO!$D$18</f>
        <v>0</v>
      </c>
      <c r="T1270" s="37">
        <f>INFO!$D$19</f>
        <v>0</v>
      </c>
      <c r="U1270" s="37">
        <f>INFO!$D$22</f>
        <v>0</v>
      </c>
      <c r="V1270" s="37">
        <f>INFO!$D$23</f>
        <v>0</v>
      </c>
      <c r="W1270" s="37">
        <f>INFO!$D$24</f>
        <v>0</v>
      </c>
      <c r="X1270" s="37">
        <f>INFO!$D$25</f>
        <v>0</v>
      </c>
      <c r="Y1270" s="37">
        <f>INFO!$D$26</f>
        <v>0</v>
      </c>
      <c r="Z1270" s="37">
        <f>INFO!$D$27</f>
        <v>0</v>
      </c>
      <c r="AA1270" s="37">
        <f>INFO!$D$28</f>
        <v>0</v>
      </c>
      <c r="AB1270" s="37">
        <f>INFO!$D$29</f>
        <v>0</v>
      </c>
      <c r="AC1270" s="54">
        <f>INFO!$J$10</f>
        <v>3812.0250000000001</v>
      </c>
      <c r="AD1270" s="37">
        <f>INFO!$J$9</f>
        <v>45.75</v>
      </c>
      <c r="AE1270" s="37">
        <f t="shared" si="87"/>
        <v>0</v>
      </c>
    </row>
    <row r="1271" spans="1:31">
      <c r="A1271" t="s">
        <v>547</v>
      </c>
      <c r="B1271" t="s">
        <v>347</v>
      </c>
      <c r="C1271" s="39">
        <v>10095</v>
      </c>
      <c r="D1271" s="104">
        <f>SUMIFS(MACROS!O:O,MACROS!C:C,B1271)+SUMIFS(MACROS!O:O,MACROS!C:C,"CH.VM.MISET")</f>
        <v>0</v>
      </c>
      <c r="E1271" t="s">
        <v>7</v>
      </c>
      <c r="F1271" s="48">
        <f>VLOOKUP(B1271,MACROS!C:T,5,FALSE)</f>
        <v>156.5</v>
      </c>
      <c r="G1271" s="104">
        <f>SUMIFS(MACROS!O:O,MACROS!C:C,B1271)</f>
        <v>0</v>
      </c>
      <c r="H1271" s="48">
        <f t="shared" si="85"/>
        <v>0</v>
      </c>
      <c r="I1271" s="37">
        <f>INFO!$D$6</f>
        <v>0</v>
      </c>
      <c r="J1271" s="37">
        <f>INFO!$D$7</f>
        <v>0</v>
      </c>
      <c r="K1271" s="37">
        <f>INFO!$D$8</f>
        <v>0</v>
      </c>
      <c r="L1271" s="37">
        <f>INFO!$D$9</f>
        <v>0</v>
      </c>
      <c r="M1271" s="37">
        <f>INFO!$D$10</f>
        <v>0</v>
      </c>
      <c r="N1271" s="37">
        <f>INFO!$D$11</f>
        <v>0</v>
      </c>
      <c r="O1271" s="37">
        <f>INFO!$D$13</f>
        <v>0</v>
      </c>
      <c r="P1271" s="37">
        <f>INFO!$D$14</f>
        <v>0</v>
      </c>
      <c r="Q1271" s="37">
        <f>INFO!$D$15</f>
        <v>0</v>
      </c>
      <c r="R1271" s="53">
        <f>INFO!$D$17</f>
        <v>0</v>
      </c>
      <c r="S1271" s="37">
        <f>INFO!$D$18</f>
        <v>0</v>
      </c>
      <c r="T1271" s="37">
        <f>INFO!$D$19</f>
        <v>0</v>
      </c>
      <c r="U1271" s="37">
        <f>INFO!$D$22</f>
        <v>0</v>
      </c>
      <c r="V1271" s="37">
        <f>INFO!$D$23</f>
        <v>0</v>
      </c>
      <c r="W1271" s="37">
        <f>INFO!$D$24</f>
        <v>0</v>
      </c>
      <c r="X1271" s="37">
        <f>INFO!$D$25</f>
        <v>0</v>
      </c>
      <c r="Y1271" s="37">
        <f>INFO!$D$26</f>
        <v>0</v>
      </c>
      <c r="Z1271" s="37">
        <f>INFO!$D$27</f>
        <v>0</v>
      </c>
      <c r="AA1271" s="37">
        <f>INFO!$D$28</f>
        <v>0</v>
      </c>
      <c r="AB1271" s="37">
        <f>INFO!$D$29</f>
        <v>0</v>
      </c>
      <c r="AC1271" s="54">
        <f>INFO!$J$10</f>
        <v>3812.0250000000001</v>
      </c>
      <c r="AD1271" s="37">
        <f>INFO!$J$9</f>
        <v>45.75</v>
      </c>
      <c r="AE1271" s="37">
        <f t="shared" si="87"/>
        <v>0</v>
      </c>
    </row>
    <row r="1272" spans="1:31">
      <c r="A1272" t="s">
        <v>548</v>
      </c>
      <c r="B1272" t="s">
        <v>349</v>
      </c>
      <c r="C1272" s="39">
        <v>10095</v>
      </c>
      <c r="D1272" s="104">
        <f>SUMIFS(MACROS!O:O,MACROS!C:C,B1272)+SUMIFS(MACROS!O:O,MACROS!C:C,"CH.VM.MISET")</f>
        <v>0</v>
      </c>
      <c r="E1272" t="s">
        <v>7</v>
      </c>
      <c r="F1272" s="48">
        <f>VLOOKUP(B1272,MACROS!C:T,5,FALSE)</f>
        <v>161</v>
      </c>
      <c r="G1272" s="104">
        <f>SUMIFS(MACROS!O:O,MACROS!C:C,B1272)</f>
        <v>0</v>
      </c>
      <c r="H1272" s="48">
        <f t="shared" si="85"/>
        <v>0</v>
      </c>
      <c r="I1272" s="37">
        <f>INFO!$D$6</f>
        <v>0</v>
      </c>
      <c r="J1272" s="37">
        <f>INFO!$D$7</f>
        <v>0</v>
      </c>
      <c r="K1272" s="37">
        <f>INFO!$D$8</f>
        <v>0</v>
      </c>
      <c r="L1272" s="37">
        <f>INFO!$D$9</f>
        <v>0</v>
      </c>
      <c r="M1272" s="37">
        <f>INFO!$D$10</f>
        <v>0</v>
      </c>
      <c r="N1272" s="37">
        <f>INFO!$D$11</f>
        <v>0</v>
      </c>
      <c r="O1272" s="37">
        <f>INFO!$D$13</f>
        <v>0</v>
      </c>
      <c r="P1272" s="37">
        <f>INFO!$D$14</f>
        <v>0</v>
      </c>
      <c r="Q1272" s="37">
        <f>INFO!$D$15</f>
        <v>0</v>
      </c>
      <c r="R1272" s="53">
        <f>INFO!$D$17</f>
        <v>0</v>
      </c>
      <c r="S1272" s="37">
        <f>INFO!$D$18</f>
        <v>0</v>
      </c>
      <c r="T1272" s="37">
        <f>INFO!$D$19</f>
        <v>0</v>
      </c>
      <c r="U1272" s="37">
        <f>INFO!$D$22</f>
        <v>0</v>
      </c>
      <c r="V1272" s="37">
        <f>INFO!$D$23</f>
        <v>0</v>
      </c>
      <c r="W1272" s="37">
        <f>INFO!$D$24</f>
        <v>0</v>
      </c>
      <c r="X1272" s="37">
        <f>INFO!$D$25</f>
        <v>0</v>
      </c>
      <c r="Y1272" s="37">
        <f>INFO!$D$26</f>
        <v>0</v>
      </c>
      <c r="Z1272" s="37">
        <f>INFO!$D$27</f>
        <v>0</v>
      </c>
      <c r="AA1272" s="37">
        <f>INFO!$D$28</f>
        <v>0</v>
      </c>
      <c r="AB1272" s="37">
        <f>INFO!$D$29</f>
        <v>0</v>
      </c>
      <c r="AC1272" s="54">
        <f>INFO!$J$10</f>
        <v>3812.0250000000001</v>
      </c>
      <c r="AD1272" s="37">
        <f>INFO!$J$9</f>
        <v>45.75</v>
      </c>
      <c r="AE1272" s="37">
        <f t="shared" si="87"/>
        <v>0</v>
      </c>
    </row>
    <row r="1273" spans="1:31">
      <c r="A1273" t="s">
        <v>549</v>
      </c>
      <c r="B1273" t="s">
        <v>351</v>
      </c>
      <c r="C1273" s="39">
        <v>10095</v>
      </c>
      <c r="D1273" s="104">
        <f>SUMIFS(MACROS!O:O,MACROS!C:C,B1273)+SUMIFS(MACROS!O:O,MACROS!C:C,"CH.VM.MISET")</f>
        <v>0</v>
      </c>
      <c r="E1273" t="s">
        <v>7</v>
      </c>
      <c r="F1273" s="48">
        <f>VLOOKUP(B1273,MACROS!C:T,5,FALSE)</f>
        <v>164.5</v>
      </c>
      <c r="G1273" s="104">
        <f>SUMIFS(MACROS!O:O,MACROS!C:C,B1273)</f>
        <v>0</v>
      </c>
      <c r="H1273" s="48">
        <f t="shared" si="85"/>
        <v>0</v>
      </c>
      <c r="I1273" s="37">
        <f>INFO!$D$6</f>
        <v>0</v>
      </c>
      <c r="J1273" s="37">
        <f>INFO!$D$7</f>
        <v>0</v>
      </c>
      <c r="K1273" s="37">
        <f>INFO!$D$8</f>
        <v>0</v>
      </c>
      <c r="L1273" s="37">
        <f>INFO!$D$9</f>
        <v>0</v>
      </c>
      <c r="M1273" s="37">
        <f>INFO!$D$10</f>
        <v>0</v>
      </c>
      <c r="N1273" s="37">
        <f>INFO!$D$11</f>
        <v>0</v>
      </c>
      <c r="O1273" s="37">
        <f>INFO!$D$13</f>
        <v>0</v>
      </c>
      <c r="P1273" s="37">
        <f>INFO!$D$14</f>
        <v>0</v>
      </c>
      <c r="Q1273" s="37">
        <f>INFO!$D$15</f>
        <v>0</v>
      </c>
      <c r="R1273" s="53">
        <f>INFO!$D$17</f>
        <v>0</v>
      </c>
      <c r="S1273" s="37">
        <f>INFO!$D$18</f>
        <v>0</v>
      </c>
      <c r="T1273" s="37">
        <f>INFO!$D$19</f>
        <v>0</v>
      </c>
      <c r="U1273" s="37">
        <f>INFO!$D$22</f>
        <v>0</v>
      </c>
      <c r="V1273" s="37">
        <f>INFO!$D$23</f>
        <v>0</v>
      </c>
      <c r="W1273" s="37">
        <f>INFO!$D$24</f>
        <v>0</v>
      </c>
      <c r="X1273" s="37">
        <f>INFO!$D$25</f>
        <v>0</v>
      </c>
      <c r="Y1273" s="37">
        <f>INFO!$D$26</f>
        <v>0</v>
      </c>
      <c r="Z1273" s="37">
        <f>INFO!$D$27</f>
        <v>0</v>
      </c>
      <c r="AA1273" s="37">
        <f>INFO!$D$28</f>
        <v>0</v>
      </c>
      <c r="AB1273" s="37">
        <f>INFO!$D$29</f>
        <v>0</v>
      </c>
      <c r="AC1273" s="54">
        <f>INFO!$J$10</f>
        <v>3812.0250000000001</v>
      </c>
      <c r="AD1273" s="37">
        <f>INFO!$J$9</f>
        <v>45.75</v>
      </c>
      <c r="AE1273" s="37">
        <f t="shared" si="87"/>
        <v>0</v>
      </c>
    </row>
    <row r="1274" spans="1:31">
      <c r="A1274" t="s">
        <v>550</v>
      </c>
      <c r="B1274" t="s">
        <v>353</v>
      </c>
      <c r="C1274" s="39">
        <v>10095</v>
      </c>
      <c r="D1274" s="104">
        <f>SUMIFS(MACROS!O:O,MACROS!C:C,B1274)+SUMIFS(MACROS!O:O,MACROS!C:C,"CH.VM.MISET")</f>
        <v>0</v>
      </c>
      <c r="E1274" t="s">
        <v>7</v>
      </c>
      <c r="F1274" s="48">
        <f>VLOOKUP(B1274,MACROS!C:T,5,FALSE)</f>
        <v>168</v>
      </c>
      <c r="G1274" s="104">
        <f>SUMIFS(MACROS!O:O,MACROS!C:C,B1274)</f>
        <v>0</v>
      </c>
      <c r="H1274" s="48">
        <f t="shared" si="85"/>
        <v>0</v>
      </c>
      <c r="I1274" s="37">
        <f>INFO!$D$6</f>
        <v>0</v>
      </c>
      <c r="J1274" s="37">
        <f>INFO!$D$7</f>
        <v>0</v>
      </c>
      <c r="K1274" s="37">
        <f>INFO!$D$8</f>
        <v>0</v>
      </c>
      <c r="L1274" s="37">
        <f>INFO!$D$9</f>
        <v>0</v>
      </c>
      <c r="M1274" s="37">
        <f>INFO!$D$10</f>
        <v>0</v>
      </c>
      <c r="N1274" s="37">
        <f>INFO!$D$11</f>
        <v>0</v>
      </c>
      <c r="O1274" s="37">
        <f>INFO!$D$13</f>
        <v>0</v>
      </c>
      <c r="P1274" s="37">
        <f>INFO!$D$14</f>
        <v>0</v>
      </c>
      <c r="Q1274" s="37">
        <f>INFO!$D$15</f>
        <v>0</v>
      </c>
      <c r="R1274" s="53">
        <f>INFO!$D$17</f>
        <v>0</v>
      </c>
      <c r="S1274" s="37">
        <f>INFO!$D$18</f>
        <v>0</v>
      </c>
      <c r="T1274" s="37">
        <f>INFO!$D$19</f>
        <v>0</v>
      </c>
      <c r="U1274" s="37">
        <f>INFO!$D$22</f>
        <v>0</v>
      </c>
      <c r="V1274" s="37">
        <f>INFO!$D$23</f>
        <v>0</v>
      </c>
      <c r="W1274" s="37">
        <f>INFO!$D$24</f>
        <v>0</v>
      </c>
      <c r="X1274" s="37">
        <f>INFO!$D$25</f>
        <v>0</v>
      </c>
      <c r="Y1274" s="37">
        <f>INFO!$D$26</f>
        <v>0</v>
      </c>
      <c r="Z1274" s="37">
        <f>INFO!$D$27</f>
        <v>0</v>
      </c>
      <c r="AA1274" s="37">
        <f>INFO!$D$28</f>
        <v>0</v>
      </c>
      <c r="AB1274" s="37">
        <f>INFO!$D$29</f>
        <v>0</v>
      </c>
      <c r="AC1274" s="54">
        <f>INFO!$J$10</f>
        <v>3812.0250000000001</v>
      </c>
      <c r="AD1274" s="37">
        <f>INFO!$J$9</f>
        <v>45.75</v>
      </c>
      <c r="AE1274" s="37">
        <f t="shared" si="87"/>
        <v>0</v>
      </c>
    </row>
    <row r="1275" spans="1:31">
      <c r="A1275" t="s">
        <v>551</v>
      </c>
      <c r="B1275" t="s">
        <v>355</v>
      </c>
      <c r="C1275" s="39">
        <v>10095</v>
      </c>
      <c r="D1275" s="104">
        <f>SUMIFS(MACROS!O:O,MACROS!C:C,B1275)+SUMIFS(MACROS!O:O,MACROS!C:C,"CH.VM.MISET")</f>
        <v>0</v>
      </c>
      <c r="E1275" t="s">
        <v>7</v>
      </c>
      <c r="F1275" s="48">
        <f>VLOOKUP(B1275,MACROS!C:T,5,FALSE)</f>
        <v>136</v>
      </c>
      <c r="G1275" s="104">
        <f>SUMIFS(MACROS!O:O,MACROS!C:C,B1275)</f>
        <v>0</v>
      </c>
      <c r="H1275" s="48">
        <f t="shared" si="85"/>
        <v>0</v>
      </c>
      <c r="I1275" s="37">
        <f>INFO!$D$6</f>
        <v>0</v>
      </c>
      <c r="J1275" s="37">
        <f>INFO!$D$7</f>
        <v>0</v>
      </c>
      <c r="K1275" s="37">
        <f>INFO!$D$8</f>
        <v>0</v>
      </c>
      <c r="L1275" s="37">
        <f>INFO!$D$9</f>
        <v>0</v>
      </c>
      <c r="M1275" s="37">
        <f>INFO!$D$10</f>
        <v>0</v>
      </c>
      <c r="N1275" s="37">
        <f>INFO!$D$11</f>
        <v>0</v>
      </c>
      <c r="O1275" s="37">
        <f>INFO!$D$13</f>
        <v>0</v>
      </c>
      <c r="P1275" s="37">
        <f>INFO!$D$14</f>
        <v>0</v>
      </c>
      <c r="Q1275" s="37">
        <f>INFO!$D$15</f>
        <v>0</v>
      </c>
      <c r="R1275" s="53">
        <f>INFO!$D$17</f>
        <v>0</v>
      </c>
      <c r="S1275" s="37">
        <f>INFO!$D$18</f>
        <v>0</v>
      </c>
      <c r="T1275" s="37">
        <f>INFO!$D$19</f>
        <v>0</v>
      </c>
      <c r="U1275" s="37">
        <f>INFO!$D$22</f>
        <v>0</v>
      </c>
      <c r="V1275" s="37">
        <f>INFO!$D$23</f>
        <v>0</v>
      </c>
      <c r="W1275" s="37">
        <f>INFO!$D$24</f>
        <v>0</v>
      </c>
      <c r="X1275" s="37">
        <f>INFO!$D$25</f>
        <v>0</v>
      </c>
      <c r="Y1275" s="37">
        <f>INFO!$D$26</f>
        <v>0</v>
      </c>
      <c r="Z1275" s="37">
        <f>INFO!$D$27</f>
        <v>0</v>
      </c>
      <c r="AA1275" s="37">
        <f>INFO!$D$28</f>
        <v>0</v>
      </c>
      <c r="AB1275" s="37">
        <f>INFO!$D$29</f>
        <v>0</v>
      </c>
      <c r="AC1275" s="54">
        <f>INFO!$J$10</f>
        <v>3812.0250000000001</v>
      </c>
      <c r="AD1275" s="37">
        <f>INFO!$J$9</f>
        <v>45.75</v>
      </c>
      <c r="AE1275" s="37">
        <f t="shared" si="87"/>
        <v>0</v>
      </c>
    </row>
    <row r="1276" spans="1:31">
      <c r="A1276" t="s">
        <v>552</v>
      </c>
      <c r="B1276" t="s">
        <v>357</v>
      </c>
      <c r="C1276" s="39">
        <v>10095</v>
      </c>
      <c r="D1276" s="104">
        <f>SUMIFS(MACROS!O:O,MACROS!C:C,B1276)+SUMIFS(MACROS!O:O,MACROS!C:C,"CH.VM.MISET")</f>
        <v>0</v>
      </c>
      <c r="E1276" t="s">
        <v>7</v>
      </c>
      <c r="F1276" s="48">
        <f>VLOOKUP(B1276,MACROS!C:T,5,FALSE)</f>
        <v>162.5</v>
      </c>
      <c r="G1276" s="104">
        <f>SUMIFS(MACROS!O:O,MACROS!C:C,B1276)</f>
        <v>0</v>
      </c>
      <c r="H1276" s="48">
        <f t="shared" si="85"/>
        <v>0</v>
      </c>
      <c r="I1276" s="37">
        <f>INFO!$D$6</f>
        <v>0</v>
      </c>
      <c r="J1276" s="37">
        <f>INFO!$D$7</f>
        <v>0</v>
      </c>
      <c r="K1276" s="37">
        <f>INFO!$D$8</f>
        <v>0</v>
      </c>
      <c r="L1276" s="37">
        <f>INFO!$D$9</f>
        <v>0</v>
      </c>
      <c r="M1276" s="37">
        <f>INFO!$D$10</f>
        <v>0</v>
      </c>
      <c r="N1276" s="37">
        <f>INFO!$D$11</f>
        <v>0</v>
      </c>
      <c r="O1276" s="37">
        <f>INFO!$D$13</f>
        <v>0</v>
      </c>
      <c r="P1276" s="37">
        <f>INFO!$D$14</f>
        <v>0</v>
      </c>
      <c r="Q1276" s="37">
        <f>INFO!$D$15</f>
        <v>0</v>
      </c>
      <c r="R1276" s="53">
        <f>INFO!$D$17</f>
        <v>0</v>
      </c>
      <c r="S1276" s="37">
        <f>INFO!$D$18</f>
        <v>0</v>
      </c>
      <c r="T1276" s="37">
        <f>INFO!$D$19</f>
        <v>0</v>
      </c>
      <c r="U1276" s="37">
        <f>INFO!$D$22</f>
        <v>0</v>
      </c>
      <c r="V1276" s="37">
        <f>INFO!$D$23</f>
        <v>0</v>
      </c>
      <c r="W1276" s="37">
        <f>INFO!$D$24</f>
        <v>0</v>
      </c>
      <c r="X1276" s="37">
        <f>INFO!$D$25</f>
        <v>0</v>
      </c>
      <c r="Y1276" s="37">
        <f>INFO!$D$26</f>
        <v>0</v>
      </c>
      <c r="Z1276" s="37">
        <f>INFO!$D$27</f>
        <v>0</v>
      </c>
      <c r="AA1276" s="37">
        <f>INFO!$D$28</f>
        <v>0</v>
      </c>
      <c r="AB1276" s="37">
        <f>INFO!$D$29</f>
        <v>0</v>
      </c>
      <c r="AC1276" s="54">
        <f>INFO!$J$10</f>
        <v>3812.0250000000001</v>
      </c>
      <c r="AD1276" s="37">
        <f>INFO!$J$9</f>
        <v>45.75</v>
      </c>
      <c r="AE1276" s="37">
        <f t="shared" si="87"/>
        <v>0</v>
      </c>
    </row>
    <row r="1277" spans="1:31">
      <c r="A1277" t="s">
        <v>553</v>
      </c>
      <c r="B1277" t="s">
        <v>359</v>
      </c>
      <c r="C1277" s="39">
        <v>10095</v>
      </c>
      <c r="D1277" s="104">
        <f>SUMIFS(MACROS!O:O,MACROS!C:C,B1277)+SUMIFS(MACROS!O:O,MACROS!C:C,"CH.VM.MISET")</f>
        <v>0</v>
      </c>
      <c r="E1277" t="s">
        <v>7</v>
      </c>
      <c r="F1277" s="48">
        <f>VLOOKUP(B1277,MACROS!C:T,5,FALSE)</f>
        <v>138</v>
      </c>
      <c r="G1277" s="104">
        <f>SUMIFS(MACROS!O:O,MACROS!C:C,B1277)</f>
        <v>0</v>
      </c>
      <c r="H1277" s="48">
        <f t="shared" si="85"/>
        <v>0</v>
      </c>
      <c r="I1277" s="37">
        <f>INFO!$D$6</f>
        <v>0</v>
      </c>
      <c r="J1277" s="37">
        <f>INFO!$D$7</f>
        <v>0</v>
      </c>
      <c r="K1277" s="37">
        <f>INFO!$D$8</f>
        <v>0</v>
      </c>
      <c r="L1277" s="37">
        <f>INFO!$D$9</f>
        <v>0</v>
      </c>
      <c r="M1277" s="37">
        <f>INFO!$D$10</f>
        <v>0</v>
      </c>
      <c r="N1277" s="37">
        <f>INFO!$D$11</f>
        <v>0</v>
      </c>
      <c r="O1277" s="37">
        <f>INFO!$D$13</f>
        <v>0</v>
      </c>
      <c r="P1277" s="37">
        <f>INFO!$D$14</f>
        <v>0</v>
      </c>
      <c r="Q1277" s="37">
        <f>INFO!$D$15</f>
        <v>0</v>
      </c>
      <c r="R1277" s="53">
        <f>INFO!$D$17</f>
        <v>0</v>
      </c>
      <c r="S1277" s="37">
        <f>INFO!$D$18</f>
        <v>0</v>
      </c>
      <c r="T1277" s="37">
        <f>INFO!$D$19</f>
        <v>0</v>
      </c>
      <c r="U1277" s="37">
        <f>INFO!$D$22</f>
        <v>0</v>
      </c>
      <c r="V1277" s="37">
        <f>INFO!$D$23</f>
        <v>0</v>
      </c>
      <c r="W1277" s="37">
        <f>INFO!$D$24</f>
        <v>0</v>
      </c>
      <c r="X1277" s="37">
        <f>INFO!$D$25</f>
        <v>0</v>
      </c>
      <c r="Y1277" s="37">
        <f>INFO!$D$26</f>
        <v>0</v>
      </c>
      <c r="Z1277" s="37">
        <f>INFO!$D$27</f>
        <v>0</v>
      </c>
      <c r="AA1277" s="37">
        <f>INFO!$D$28</f>
        <v>0</v>
      </c>
      <c r="AB1277" s="37">
        <f>INFO!$D$29</f>
        <v>0</v>
      </c>
      <c r="AC1277" s="54">
        <f>INFO!$J$10</f>
        <v>3812.0250000000001</v>
      </c>
      <c r="AD1277" s="37">
        <f>INFO!$J$9</f>
        <v>45.75</v>
      </c>
      <c r="AE1277" s="37">
        <f t="shared" si="87"/>
        <v>0</v>
      </c>
    </row>
    <row r="1278" spans="1:31">
      <c r="A1278" s="91" t="s">
        <v>554</v>
      </c>
      <c r="B1278" s="91" t="s">
        <v>361</v>
      </c>
      <c r="C1278" s="99">
        <v>10134</v>
      </c>
      <c r="D1278" s="103"/>
      <c r="E1278" s="91" t="s">
        <v>7</v>
      </c>
      <c r="F1278" s="92">
        <f>VLOOKUP(B1278,MACROS!C:T,5,FALSE)</f>
        <v>2494.5</v>
      </c>
      <c r="G1278" s="103">
        <f>SUMIFS(MACROS!O:O,MACROS!C:C,B1278)</f>
        <v>0</v>
      </c>
      <c r="H1278" s="92">
        <f t="shared" si="85"/>
        <v>0</v>
      </c>
      <c r="I1278" s="93">
        <f>INFO!$D$6</f>
        <v>0</v>
      </c>
      <c r="J1278" s="93">
        <f>INFO!$D$7</f>
        <v>0</v>
      </c>
      <c r="K1278" s="93">
        <f>INFO!$D$8</f>
        <v>0</v>
      </c>
      <c r="L1278" s="93">
        <f>INFO!$D$9</f>
        <v>0</v>
      </c>
      <c r="M1278" s="93">
        <f>INFO!$D$10</f>
        <v>0</v>
      </c>
      <c r="N1278" s="93">
        <f>INFO!$D$11</f>
        <v>0</v>
      </c>
      <c r="O1278" s="93">
        <f>INFO!$D$13</f>
        <v>0</v>
      </c>
      <c r="P1278" s="93">
        <f>INFO!$D$14</f>
        <v>0</v>
      </c>
      <c r="Q1278" s="93">
        <f>INFO!$D$15</f>
        <v>0</v>
      </c>
      <c r="R1278" s="94">
        <f>INFO!$D$17</f>
        <v>0</v>
      </c>
      <c r="S1278" s="93">
        <f>INFO!$D$18</f>
        <v>0</v>
      </c>
      <c r="T1278" s="93">
        <f>INFO!$D$19</f>
        <v>0</v>
      </c>
      <c r="U1278" s="93">
        <f>INFO!$D$22</f>
        <v>0</v>
      </c>
      <c r="V1278" s="93">
        <f>INFO!$D$23</f>
        <v>0</v>
      </c>
      <c r="W1278" s="93">
        <f>INFO!$D$24</f>
        <v>0</v>
      </c>
      <c r="X1278" s="93">
        <f>INFO!$D$25</f>
        <v>0</v>
      </c>
      <c r="Y1278" s="93">
        <f>INFO!$D$26</f>
        <v>0</v>
      </c>
      <c r="Z1278" s="93">
        <f>INFO!$D$27</f>
        <v>0</v>
      </c>
      <c r="AA1278" s="93">
        <f>INFO!$D$28</f>
        <v>0</v>
      </c>
      <c r="AB1278" s="93">
        <f>INFO!$D$29</f>
        <v>0</v>
      </c>
      <c r="AC1278" s="95">
        <f>INFO!$J$10</f>
        <v>3812.0250000000001</v>
      </c>
      <c r="AD1278" s="93">
        <f>INFO!$J$9</f>
        <v>45.75</v>
      </c>
      <c r="AE1278" s="100"/>
    </row>
    <row r="1279" spans="1:31">
      <c r="A1279" t="s">
        <v>555</v>
      </c>
      <c r="B1279" t="s">
        <v>363</v>
      </c>
      <c r="C1279" s="83">
        <v>10134</v>
      </c>
      <c r="D1279" s="104">
        <f>SUMIFS(MACROS!O:O,MACROS!C:C,B1279)+SUMIFS(MACROS!O:O,MACROS!C:C,"CH.VM.MIDTSET")</f>
        <v>0</v>
      </c>
      <c r="E1279" t="s">
        <v>7</v>
      </c>
      <c r="F1279" s="48">
        <f>VLOOKUP(B1279,MACROS!C:T,5,FALSE)</f>
        <v>206</v>
      </c>
      <c r="G1279" s="104">
        <f>SUMIFS(MACROS!O:O,MACROS!C:C,B1279)</f>
        <v>0</v>
      </c>
      <c r="H1279" s="48">
        <f t="shared" si="85"/>
        <v>0</v>
      </c>
      <c r="I1279" s="37">
        <f>INFO!$D$6</f>
        <v>0</v>
      </c>
      <c r="J1279" s="37">
        <f>INFO!$D$7</f>
        <v>0</v>
      </c>
      <c r="K1279" s="37">
        <f>INFO!$D$8</f>
        <v>0</v>
      </c>
      <c r="L1279" s="37">
        <f>INFO!$D$9</f>
        <v>0</v>
      </c>
      <c r="M1279" s="37">
        <f>INFO!$D$10</f>
        <v>0</v>
      </c>
      <c r="N1279" s="37">
        <f>INFO!$D$11</f>
        <v>0</v>
      </c>
      <c r="O1279" s="37">
        <f>INFO!$D$13</f>
        <v>0</v>
      </c>
      <c r="P1279" s="37">
        <f>INFO!$D$14</f>
        <v>0</v>
      </c>
      <c r="Q1279" s="37">
        <f>INFO!$D$15</f>
        <v>0</v>
      </c>
      <c r="R1279" s="53">
        <f>INFO!$D$17</f>
        <v>0</v>
      </c>
      <c r="S1279" s="37">
        <f>INFO!$D$18</f>
        <v>0</v>
      </c>
      <c r="T1279" s="37">
        <f>INFO!$D$19</f>
        <v>0</v>
      </c>
      <c r="U1279" s="37">
        <f>INFO!$D$22</f>
        <v>0</v>
      </c>
      <c r="V1279" s="37">
        <f>INFO!$D$23</f>
        <v>0</v>
      </c>
      <c r="W1279" s="37">
        <f>INFO!$D$24</f>
        <v>0</v>
      </c>
      <c r="X1279" s="37">
        <f>INFO!$D$25</f>
        <v>0</v>
      </c>
      <c r="Y1279" s="37">
        <f>INFO!$D$26</f>
        <v>0</v>
      </c>
      <c r="Z1279" s="37">
        <f>INFO!$D$27</f>
        <v>0</v>
      </c>
      <c r="AA1279" s="37">
        <f>INFO!$D$28</f>
        <v>0</v>
      </c>
      <c r="AB1279" s="37">
        <f>INFO!$D$29</f>
        <v>0</v>
      </c>
      <c r="AC1279" s="54">
        <f>INFO!$J$10</f>
        <v>3812.0250000000001</v>
      </c>
      <c r="AD1279" s="37">
        <f>INFO!$J$9</f>
        <v>45.75</v>
      </c>
      <c r="AE1279" s="37">
        <f>IF($G$1278&gt;0,10*$G$1278/D1279,0)</f>
        <v>0</v>
      </c>
    </row>
    <row r="1280" spans="1:31">
      <c r="A1280" t="s">
        <v>556</v>
      </c>
      <c r="B1280" t="s">
        <v>365</v>
      </c>
      <c r="C1280" s="83">
        <v>10134</v>
      </c>
      <c r="D1280" s="104">
        <f>SUMIFS(MACROS!O:O,MACROS!C:C,B1280)+SUMIFS(MACROS!O:O,MACROS!C:C,"CH.VM.MIDTSET")</f>
        <v>0</v>
      </c>
      <c r="E1280" t="s">
        <v>7</v>
      </c>
      <c r="F1280" s="48">
        <f>VLOOKUP(B1280,MACROS!C:T,5,FALSE)</f>
        <v>212.5</v>
      </c>
      <c r="G1280" s="104">
        <f>SUMIFS(MACROS!O:O,MACROS!C:C,B1280)</f>
        <v>0</v>
      </c>
      <c r="H1280" s="48">
        <f t="shared" si="85"/>
        <v>0</v>
      </c>
      <c r="I1280" s="37">
        <f>INFO!$D$6</f>
        <v>0</v>
      </c>
      <c r="J1280" s="37">
        <f>INFO!$D$7</f>
        <v>0</v>
      </c>
      <c r="K1280" s="37">
        <f>INFO!$D$8</f>
        <v>0</v>
      </c>
      <c r="L1280" s="37">
        <f>INFO!$D$9</f>
        <v>0</v>
      </c>
      <c r="M1280" s="37">
        <f>INFO!$D$10</f>
        <v>0</v>
      </c>
      <c r="N1280" s="37">
        <f>INFO!$D$11</f>
        <v>0</v>
      </c>
      <c r="O1280" s="37">
        <f>INFO!$D$13</f>
        <v>0</v>
      </c>
      <c r="P1280" s="37">
        <f>INFO!$D$14</f>
        <v>0</v>
      </c>
      <c r="Q1280" s="37">
        <f>INFO!$D$15</f>
        <v>0</v>
      </c>
      <c r="R1280" s="53">
        <f>INFO!$D$17</f>
        <v>0</v>
      </c>
      <c r="S1280" s="37">
        <f>INFO!$D$18</f>
        <v>0</v>
      </c>
      <c r="T1280" s="37">
        <f>INFO!$D$19</f>
        <v>0</v>
      </c>
      <c r="U1280" s="37">
        <f>INFO!$D$22</f>
        <v>0</v>
      </c>
      <c r="V1280" s="37">
        <f>INFO!$D$23</f>
        <v>0</v>
      </c>
      <c r="W1280" s="37">
        <f>INFO!$D$24</f>
        <v>0</v>
      </c>
      <c r="X1280" s="37">
        <f>INFO!$D$25</f>
        <v>0</v>
      </c>
      <c r="Y1280" s="37">
        <f>INFO!$D$26</f>
        <v>0</v>
      </c>
      <c r="Z1280" s="37">
        <f>INFO!$D$27</f>
        <v>0</v>
      </c>
      <c r="AA1280" s="37">
        <f>INFO!$D$28</f>
        <v>0</v>
      </c>
      <c r="AB1280" s="37">
        <f>INFO!$D$29</f>
        <v>0</v>
      </c>
      <c r="AC1280" s="54">
        <f>INFO!$J$10</f>
        <v>3812.0250000000001</v>
      </c>
      <c r="AD1280" s="37">
        <f>INFO!$J$9</f>
        <v>45.75</v>
      </c>
      <c r="AE1280" s="37">
        <f t="shared" ref="AE1280:AE1292" si="88">IF($G$1278&gt;0,10*$G$1278/D1280,0)</f>
        <v>0</v>
      </c>
    </row>
    <row r="1281" spans="1:31">
      <c r="A1281" t="s">
        <v>557</v>
      </c>
      <c r="B1281" t="s">
        <v>367</v>
      </c>
      <c r="C1281" s="83">
        <v>10134</v>
      </c>
      <c r="D1281" s="104">
        <f>SUMIFS(MACROS!O:O,MACROS!C:C,B1281)+SUMIFS(MACROS!O:O,MACROS!C:C,"CH.VM.MIDTSET")</f>
        <v>0</v>
      </c>
      <c r="E1281" t="s">
        <v>7</v>
      </c>
      <c r="F1281" s="48">
        <f>VLOOKUP(B1281,MACROS!C:T,5,FALSE)</f>
        <v>170</v>
      </c>
      <c r="G1281" s="104">
        <f>SUMIFS(MACROS!O:O,MACROS!C:C,B1281)</f>
        <v>0</v>
      </c>
      <c r="H1281" s="48">
        <f t="shared" si="85"/>
        <v>0</v>
      </c>
      <c r="I1281" s="37">
        <f>INFO!$D$6</f>
        <v>0</v>
      </c>
      <c r="J1281" s="37">
        <f>INFO!$D$7</f>
        <v>0</v>
      </c>
      <c r="K1281" s="37">
        <f>INFO!$D$8</f>
        <v>0</v>
      </c>
      <c r="L1281" s="37">
        <f>INFO!$D$9</f>
        <v>0</v>
      </c>
      <c r="M1281" s="37">
        <f>INFO!$D$10</f>
        <v>0</v>
      </c>
      <c r="N1281" s="37">
        <f>INFO!$D$11</f>
        <v>0</v>
      </c>
      <c r="O1281" s="37">
        <f>INFO!$D$13</f>
        <v>0</v>
      </c>
      <c r="P1281" s="37">
        <f>INFO!$D$14</f>
        <v>0</v>
      </c>
      <c r="Q1281" s="37">
        <f>INFO!$D$15</f>
        <v>0</v>
      </c>
      <c r="R1281" s="53">
        <f>INFO!$D$17</f>
        <v>0</v>
      </c>
      <c r="S1281" s="37">
        <f>INFO!$D$18</f>
        <v>0</v>
      </c>
      <c r="T1281" s="37">
        <f>INFO!$D$19</f>
        <v>0</v>
      </c>
      <c r="U1281" s="37">
        <f>INFO!$D$22</f>
        <v>0</v>
      </c>
      <c r="V1281" s="37">
        <f>INFO!$D$23</f>
        <v>0</v>
      </c>
      <c r="W1281" s="37">
        <f>INFO!$D$24</f>
        <v>0</v>
      </c>
      <c r="X1281" s="37">
        <f>INFO!$D$25</f>
        <v>0</v>
      </c>
      <c r="Y1281" s="37">
        <f>INFO!$D$26</f>
        <v>0</v>
      </c>
      <c r="Z1281" s="37">
        <f>INFO!$D$27</f>
        <v>0</v>
      </c>
      <c r="AA1281" s="37">
        <f>INFO!$D$28</f>
        <v>0</v>
      </c>
      <c r="AB1281" s="37">
        <f>INFO!$D$29</f>
        <v>0</v>
      </c>
      <c r="AC1281" s="54">
        <f>INFO!$J$10</f>
        <v>3812.0250000000001</v>
      </c>
      <c r="AD1281" s="37">
        <f>INFO!$J$9</f>
        <v>45.75</v>
      </c>
      <c r="AE1281" s="37">
        <f t="shared" si="88"/>
        <v>0</v>
      </c>
    </row>
    <row r="1282" spans="1:31">
      <c r="A1282" t="s">
        <v>558</v>
      </c>
      <c r="B1282" t="s">
        <v>369</v>
      </c>
      <c r="C1282" s="83">
        <v>10134</v>
      </c>
      <c r="D1282" s="104">
        <f>SUMIFS(MACROS!O:O,MACROS!C:C,B1282)+SUMIFS(MACROS!O:O,MACROS!C:C,"CH.VM.MIDTSET")</f>
        <v>0</v>
      </c>
      <c r="E1282" t="s">
        <v>7</v>
      </c>
      <c r="F1282" s="48">
        <f>VLOOKUP(B1282,MACROS!C:T,5,FALSE)</f>
        <v>161</v>
      </c>
      <c r="G1282" s="104">
        <f>SUMIFS(MACROS!O:O,MACROS!C:C,B1282)</f>
        <v>0</v>
      </c>
      <c r="H1282" s="48">
        <f t="shared" si="85"/>
        <v>0</v>
      </c>
      <c r="I1282" s="37">
        <f>INFO!$D$6</f>
        <v>0</v>
      </c>
      <c r="J1282" s="37">
        <f>INFO!$D$7</f>
        <v>0</v>
      </c>
      <c r="K1282" s="37">
        <f>INFO!$D$8</f>
        <v>0</v>
      </c>
      <c r="L1282" s="37">
        <f>INFO!$D$9</f>
        <v>0</v>
      </c>
      <c r="M1282" s="37">
        <f>INFO!$D$10</f>
        <v>0</v>
      </c>
      <c r="N1282" s="37">
        <f>INFO!$D$11</f>
        <v>0</v>
      </c>
      <c r="O1282" s="37">
        <f>INFO!$D$13</f>
        <v>0</v>
      </c>
      <c r="P1282" s="37">
        <f>INFO!$D$14</f>
        <v>0</v>
      </c>
      <c r="Q1282" s="37">
        <f>INFO!$D$15</f>
        <v>0</v>
      </c>
      <c r="R1282" s="53">
        <f>INFO!$D$17</f>
        <v>0</v>
      </c>
      <c r="S1282" s="37">
        <f>INFO!$D$18</f>
        <v>0</v>
      </c>
      <c r="T1282" s="37">
        <f>INFO!$D$19</f>
        <v>0</v>
      </c>
      <c r="U1282" s="37">
        <f>INFO!$D$22</f>
        <v>0</v>
      </c>
      <c r="V1282" s="37">
        <f>INFO!$D$23</f>
        <v>0</v>
      </c>
      <c r="W1282" s="37">
        <f>INFO!$D$24</f>
        <v>0</v>
      </c>
      <c r="X1282" s="37">
        <f>INFO!$D$25</f>
        <v>0</v>
      </c>
      <c r="Y1282" s="37">
        <f>INFO!$D$26</f>
        <v>0</v>
      </c>
      <c r="Z1282" s="37">
        <f>INFO!$D$27</f>
        <v>0</v>
      </c>
      <c r="AA1282" s="37">
        <f>INFO!$D$28</f>
        <v>0</v>
      </c>
      <c r="AB1282" s="37">
        <f>INFO!$D$29</f>
        <v>0</v>
      </c>
      <c r="AC1282" s="54">
        <f>INFO!$J$10</f>
        <v>3812.0250000000001</v>
      </c>
      <c r="AD1282" s="37">
        <f>INFO!$J$9</f>
        <v>45.75</v>
      </c>
      <c r="AE1282" s="37">
        <f t="shared" si="88"/>
        <v>0</v>
      </c>
    </row>
    <row r="1283" spans="1:31">
      <c r="A1283" t="s">
        <v>559</v>
      </c>
      <c r="B1283" t="s">
        <v>371</v>
      </c>
      <c r="C1283" s="83">
        <v>10134</v>
      </c>
      <c r="D1283" s="104">
        <f>SUMIFS(MACROS!O:O,MACROS!C:C,B1283)+SUMIFS(MACROS!O:O,MACROS!C:C,"CH.VM.MIDTSET")</f>
        <v>0</v>
      </c>
      <c r="E1283" t="s">
        <v>7</v>
      </c>
      <c r="F1283" s="48">
        <f>VLOOKUP(B1283,MACROS!C:T,5,FALSE)</f>
        <v>230</v>
      </c>
      <c r="G1283" s="104">
        <f>SUMIFS(MACROS!O:O,MACROS!C:C,B1283)</f>
        <v>0</v>
      </c>
      <c r="H1283" s="48">
        <f t="shared" si="85"/>
        <v>0</v>
      </c>
      <c r="I1283" s="37">
        <f>INFO!$D$6</f>
        <v>0</v>
      </c>
      <c r="J1283" s="37">
        <f>INFO!$D$7</f>
        <v>0</v>
      </c>
      <c r="K1283" s="37">
        <f>INFO!$D$8</f>
        <v>0</v>
      </c>
      <c r="L1283" s="37">
        <f>INFO!$D$9</f>
        <v>0</v>
      </c>
      <c r="M1283" s="37">
        <f>INFO!$D$10</f>
        <v>0</v>
      </c>
      <c r="N1283" s="37">
        <f>INFO!$D$11</f>
        <v>0</v>
      </c>
      <c r="O1283" s="37">
        <f>INFO!$D$13</f>
        <v>0</v>
      </c>
      <c r="P1283" s="37">
        <f>INFO!$D$14</f>
        <v>0</v>
      </c>
      <c r="Q1283" s="37">
        <f>INFO!$D$15</f>
        <v>0</v>
      </c>
      <c r="R1283" s="53">
        <f>INFO!$D$17</f>
        <v>0</v>
      </c>
      <c r="S1283" s="37">
        <f>INFO!$D$18</f>
        <v>0</v>
      </c>
      <c r="T1283" s="37">
        <f>INFO!$D$19</f>
        <v>0</v>
      </c>
      <c r="U1283" s="37">
        <f>INFO!$D$22</f>
        <v>0</v>
      </c>
      <c r="V1283" s="37">
        <f>INFO!$D$23</f>
        <v>0</v>
      </c>
      <c r="W1283" s="37">
        <f>INFO!$D$24</f>
        <v>0</v>
      </c>
      <c r="X1283" s="37">
        <f>INFO!$D$25</f>
        <v>0</v>
      </c>
      <c r="Y1283" s="37">
        <f>INFO!$D$26</f>
        <v>0</v>
      </c>
      <c r="Z1283" s="37">
        <f>INFO!$D$27</f>
        <v>0</v>
      </c>
      <c r="AA1283" s="37">
        <f>INFO!$D$28</f>
        <v>0</v>
      </c>
      <c r="AB1283" s="37">
        <f>INFO!$D$29</f>
        <v>0</v>
      </c>
      <c r="AC1283" s="54">
        <f>INFO!$J$10</f>
        <v>3812.0250000000001</v>
      </c>
      <c r="AD1283" s="37">
        <f>INFO!$J$9</f>
        <v>45.75</v>
      </c>
      <c r="AE1283" s="37">
        <f t="shared" si="88"/>
        <v>0</v>
      </c>
    </row>
    <row r="1284" spans="1:31">
      <c r="A1284" t="s">
        <v>560</v>
      </c>
      <c r="B1284" t="s">
        <v>373</v>
      </c>
      <c r="C1284" s="83">
        <v>10134</v>
      </c>
      <c r="D1284" s="104">
        <f>SUMIFS(MACROS!O:O,MACROS!C:C,B1284)+SUMIFS(MACROS!O:O,MACROS!C:C,"CH.VM.MIDTSET")</f>
        <v>0</v>
      </c>
      <c r="E1284" t="s">
        <v>7</v>
      </c>
      <c r="F1284" s="48">
        <f>VLOOKUP(B1284,MACROS!C:T,5,FALSE)</f>
        <v>227.5</v>
      </c>
      <c r="G1284" s="104">
        <f>SUMIFS(MACROS!O:O,MACROS!C:C,B1284)</f>
        <v>0</v>
      </c>
      <c r="H1284" s="48">
        <f t="shared" si="85"/>
        <v>0</v>
      </c>
      <c r="I1284" s="37">
        <f>INFO!$D$6</f>
        <v>0</v>
      </c>
      <c r="J1284" s="37">
        <f>INFO!$D$7</f>
        <v>0</v>
      </c>
      <c r="K1284" s="37">
        <f>INFO!$D$8</f>
        <v>0</v>
      </c>
      <c r="L1284" s="37">
        <f>INFO!$D$9</f>
        <v>0</v>
      </c>
      <c r="M1284" s="37">
        <f>INFO!$D$10</f>
        <v>0</v>
      </c>
      <c r="N1284" s="37">
        <f>INFO!$D$11</f>
        <v>0</v>
      </c>
      <c r="O1284" s="37">
        <f>INFO!$D$13</f>
        <v>0</v>
      </c>
      <c r="P1284" s="37">
        <f>INFO!$D$14</f>
        <v>0</v>
      </c>
      <c r="Q1284" s="37">
        <f>INFO!$D$15</f>
        <v>0</v>
      </c>
      <c r="R1284" s="53">
        <f>INFO!$D$17</f>
        <v>0</v>
      </c>
      <c r="S1284" s="37">
        <f>INFO!$D$18</f>
        <v>0</v>
      </c>
      <c r="T1284" s="37">
        <f>INFO!$D$19</f>
        <v>0</v>
      </c>
      <c r="U1284" s="37">
        <f>INFO!$D$22</f>
        <v>0</v>
      </c>
      <c r="V1284" s="37">
        <f>INFO!$D$23</f>
        <v>0</v>
      </c>
      <c r="W1284" s="37">
        <f>INFO!$D$24</f>
        <v>0</v>
      </c>
      <c r="X1284" s="37">
        <f>INFO!$D$25</f>
        <v>0</v>
      </c>
      <c r="Y1284" s="37">
        <f>INFO!$D$26</f>
        <v>0</v>
      </c>
      <c r="Z1284" s="37">
        <f>INFO!$D$27</f>
        <v>0</v>
      </c>
      <c r="AA1284" s="37">
        <f>INFO!$D$28</f>
        <v>0</v>
      </c>
      <c r="AB1284" s="37">
        <f>INFO!$D$29</f>
        <v>0</v>
      </c>
      <c r="AC1284" s="54">
        <f>INFO!$J$10</f>
        <v>3812.0250000000001</v>
      </c>
      <c r="AD1284" s="37">
        <f>INFO!$J$9</f>
        <v>45.75</v>
      </c>
      <c r="AE1284" s="37">
        <f t="shared" si="88"/>
        <v>0</v>
      </c>
    </row>
    <row r="1285" spans="1:31">
      <c r="A1285" t="s">
        <v>561</v>
      </c>
      <c r="B1285" t="s">
        <v>375</v>
      </c>
      <c r="C1285" s="83">
        <v>10134</v>
      </c>
      <c r="D1285" s="104">
        <f>SUMIFS(MACROS!O:O,MACROS!C:C,B1285)+SUMIFS(MACROS!O:O,MACROS!C:C,"CH.VM.MIDTSET")</f>
        <v>0</v>
      </c>
      <c r="E1285" t="s">
        <v>7</v>
      </c>
      <c r="F1285" s="48">
        <f>VLOOKUP(B1285,MACROS!C:T,5,FALSE)</f>
        <v>210</v>
      </c>
      <c r="G1285" s="104">
        <f>SUMIFS(MACROS!O:O,MACROS!C:C,B1285)</f>
        <v>0</v>
      </c>
      <c r="H1285" s="48">
        <f t="shared" si="85"/>
        <v>0</v>
      </c>
      <c r="I1285" s="37">
        <f>INFO!$D$6</f>
        <v>0</v>
      </c>
      <c r="J1285" s="37">
        <f>INFO!$D$7</f>
        <v>0</v>
      </c>
      <c r="K1285" s="37">
        <f>INFO!$D$8</f>
        <v>0</v>
      </c>
      <c r="L1285" s="37">
        <f>INFO!$D$9</f>
        <v>0</v>
      </c>
      <c r="M1285" s="37">
        <f>INFO!$D$10</f>
        <v>0</v>
      </c>
      <c r="N1285" s="37">
        <f>INFO!$D$11</f>
        <v>0</v>
      </c>
      <c r="O1285" s="37">
        <f>INFO!$D$13</f>
        <v>0</v>
      </c>
      <c r="P1285" s="37">
        <f>INFO!$D$14</f>
        <v>0</v>
      </c>
      <c r="Q1285" s="37">
        <f>INFO!$D$15</f>
        <v>0</v>
      </c>
      <c r="R1285" s="53">
        <f>INFO!$D$17</f>
        <v>0</v>
      </c>
      <c r="S1285" s="37">
        <f>INFO!$D$18</f>
        <v>0</v>
      </c>
      <c r="T1285" s="37">
        <f>INFO!$D$19</f>
        <v>0</v>
      </c>
      <c r="U1285" s="37">
        <f>INFO!$D$22</f>
        <v>0</v>
      </c>
      <c r="V1285" s="37">
        <f>INFO!$D$23</f>
        <v>0</v>
      </c>
      <c r="W1285" s="37">
        <f>INFO!$D$24</f>
        <v>0</v>
      </c>
      <c r="X1285" s="37">
        <f>INFO!$D$25</f>
        <v>0</v>
      </c>
      <c r="Y1285" s="37">
        <f>INFO!$D$26</f>
        <v>0</v>
      </c>
      <c r="Z1285" s="37">
        <f>INFO!$D$27</f>
        <v>0</v>
      </c>
      <c r="AA1285" s="37">
        <f>INFO!$D$28</f>
        <v>0</v>
      </c>
      <c r="AB1285" s="37">
        <f>INFO!$D$29</f>
        <v>0</v>
      </c>
      <c r="AC1285" s="54">
        <f>INFO!$J$10</f>
        <v>3812.0250000000001</v>
      </c>
      <c r="AD1285" s="37">
        <f>INFO!$J$9</f>
        <v>45.75</v>
      </c>
      <c r="AE1285" s="37">
        <f t="shared" si="88"/>
        <v>0</v>
      </c>
    </row>
    <row r="1286" spans="1:31">
      <c r="A1286" t="s">
        <v>562</v>
      </c>
      <c r="B1286" t="s">
        <v>377</v>
      </c>
      <c r="C1286" s="83">
        <v>10134</v>
      </c>
      <c r="D1286" s="104">
        <f>SUMIFS(MACROS!O:O,MACROS!C:C,B1286)+SUMIFS(MACROS!O:O,MACROS!C:C,"CH.VM.MIDTSET")</f>
        <v>0</v>
      </c>
      <c r="E1286" t="s">
        <v>7</v>
      </c>
      <c r="F1286" s="48">
        <f>VLOOKUP(B1286,MACROS!C:T,5,FALSE)</f>
        <v>195</v>
      </c>
      <c r="G1286" s="104">
        <f>SUMIFS(MACROS!O:O,MACROS!C:C,B1286)</f>
        <v>0</v>
      </c>
      <c r="H1286" s="48">
        <f t="shared" si="85"/>
        <v>0</v>
      </c>
      <c r="I1286" s="37">
        <f>INFO!$D$6</f>
        <v>0</v>
      </c>
      <c r="J1286" s="37">
        <f>INFO!$D$7</f>
        <v>0</v>
      </c>
      <c r="K1286" s="37">
        <f>INFO!$D$8</f>
        <v>0</v>
      </c>
      <c r="L1286" s="37">
        <f>INFO!$D$9</f>
        <v>0</v>
      </c>
      <c r="M1286" s="37">
        <f>INFO!$D$10</f>
        <v>0</v>
      </c>
      <c r="N1286" s="37">
        <f>INFO!$D$11</f>
        <v>0</v>
      </c>
      <c r="O1286" s="37">
        <f>INFO!$D$13</f>
        <v>0</v>
      </c>
      <c r="P1286" s="37">
        <f>INFO!$D$14</f>
        <v>0</v>
      </c>
      <c r="Q1286" s="37">
        <f>INFO!$D$15</f>
        <v>0</v>
      </c>
      <c r="R1286" s="53">
        <f>INFO!$D$17</f>
        <v>0</v>
      </c>
      <c r="S1286" s="37">
        <f>INFO!$D$18</f>
        <v>0</v>
      </c>
      <c r="T1286" s="37">
        <f>INFO!$D$19</f>
        <v>0</v>
      </c>
      <c r="U1286" s="37">
        <f>INFO!$D$22</f>
        <v>0</v>
      </c>
      <c r="V1286" s="37">
        <f>INFO!$D$23</f>
        <v>0</v>
      </c>
      <c r="W1286" s="37">
        <f>INFO!$D$24</f>
        <v>0</v>
      </c>
      <c r="X1286" s="37">
        <f>INFO!$D$25</f>
        <v>0</v>
      </c>
      <c r="Y1286" s="37">
        <f>INFO!$D$26</f>
        <v>0</v>
      </c>
      <c r="Z1286" s="37">
        <f>INFO!$D$27</f>
        <v>0</v>
      </c>
      <c r="AA1286" s="37">
        <f>INFO!$D$28</f>
        <v>0</v>
      </c>
      <c r="AB1286" s="37">
        <f>INFO!$D$29</f>
        <v>0</v>
      </c>
      <c r="AC1286" s="54">
        <f>INFO!$J$10</f>
        <v>3812.0250000000001</v>
      </c>
      <c r="AD1286" s="37">
        <f>INFO!$J$9</f>
        <v>45.75</v>
      </c>
      <c r="AE1286" s="37">
        <f t="shared" si="88"/>
        <v>0</v>
      </c>
    </row>
    <row r="1287" spans="1:31">
      <c r="A1287" t="s">
        <v>563</v>
      </c>
      <c r="B1287" t="s">
        <v>379</v>
      </c>
      <c r="C1287" s="83">
        <v>10134</v>
      </c>
      <c r="D1287" s="104">
        <f>SUMIFS(MACROS!O:O,MACROS!C:C,B1287)+SUMIFS(MACROS!O:O,MACROS!C:C,"CH.VM.MIDTSET")</f>
        <v>0</v>
      </c>
      <c r="E1287" t="s">
        <v>7</v>
      </c>
      <c r="F1287" s="48">
        <f>VLOOKUP(B1287,MACROS!C:T,5,FALSE)</f>
        <v>202.5</v>
      </c>
      <c r="G1287" s="104">
        <f>SUMIFS(MACROS!O:O,MACROS!C:C,B1287)</f>
        <v>0</v>
      </c>
      <c r="H1287" s="48">
        <f t="shared" si="85"/>
        <v>0</v>
      </c>
      <c r="I1287" s="37">
        <f>INFO!$D$6</f>
        <v>0</v>
      </c>
      <c r="J1287" s="37">
        <f>INFO!$D$7</f>
        <v>0</v>
      </c>
      <c r="K1287" s="37">
        <f>INFO!$D$8</f>
        <v>0</v>
      </c>
      <c r="L1287" s="37">
        <f>INFO!$D$9</f>
        <v>0</v>
      </c>
      <c r="M1287" s="37">
        <f>INFO!$D$10</f>
        <v>0</v>
      </c>
      <c r="N1287" s="37">
        <f>INFO!$D$11</f>
        <v>0</v>
      </c>
      <c r="O1287" s="37">
        <f>INFO!$D$13</f>
        <v>0</v>
      </c>
      <c r="P1287" s="37">
        <f>INFO!$D$14</f>
        <v>0</v>
      </c>
      <c r="Q1287" s="37">
        <f>INFO!$D$15</f>
        <v>0</v>
      </c>
      <c r="R1287" s="53">
        <f>INFO!$D$17</f>
        <v>0</v>
      </c>
      <c r="S1287" s="37">
        <f>INFO!$D$18</f>
        <v>0</v>
      </c>
      <c r="T1287" s="37">
        <f>INFO!$D$19</f>
        <v>0</v>
      </c>
      <c r="U1287" s="37">
        <f>INFO!$D$22</f>
        <v>0</v>
      </c>
      <c r="V1287" s="37">
        <f>INFO!$D$23</f>
        <v>0</v>
      </c>
      <c r="W1287" s="37">
        <f>INFO!$D$24</f>
        <v>0</v>
      </c>
      <c r="X1287" s="37">
        <f>INFO!$D$25</f>
        <v>0</v>
      </c>
      <c r="Y1287" s="37">
        <f>INFO!$D$26</f>
        <v>0</v>
      </c>
      <c r="Z1287" s="37">
        <f>INFO!$D$27</f>
        <v>0</v>
      </c>
      <c r="AA1287" s="37">
        <f>INFO!$D$28</f>
        <v>0</v>
      </c>
      <c r="AB1287" s="37">
        <f>INFO!$D$29</f>
        <v>0</v>
      </c>
      <c r="AC1287" s="54">
        <f>INFO!$J$10</f>
        <v>3812.0250000000001</v>
      </c>
      <c r="AD1287" s="37">
        <f>INFO!$J$9</f>
        <v>45.75</v>
      </c>
      <c r="AE1287" s="37">
        <f t="shared" si="88"/>
        <v>0</v>
      </c>
    </row>
    <row r="1288" spans="1:31">
      <c r="A1288" t="s">
        <v>564</v>
      </c>
      <c r="B1288" t="s">
        <v>381</v>
      </c>
      <c r="C1288" s="83">
        <v>10134</v>
      </c>
      <c r="D1288" s="104">
        <f>SUMIFS(MACROS!O:O,MACROS!C:C,B1288)+SUMIFS(MACROS!O:O,MACROS!C:C,"CH.VM.MIDTSET")</f>
        <v>0</v>
      </c>
      <c r="E1288" t="s">
        <v>7</v>
      </c>
      <c r="F1288" s="48">
        <f>VLOOKUP(B1288,MACROS!C:T,5,FALSE)</f>
        <v>207.5</v>
      </c>
      <c r="G1288" s="104">
        <f>SUMIFS(MACROS!O:O,MACROS!C:C,B1288)</f>
        <v>0</v>
      </c>
      <c r="H1288" s="48">
        <f t="shared" si="85"/>
        <v>0</v>
      </c>
      <c r="I1288" s="37">
        <f>INFO!$D$6</f>
        <v>0</v>
      </c>
      <c r="J1288" s="37">
        <f>INFO!$D$7</f>
        <v>0</v>
      </c>
      <c r="K1288" s="37">
        <f>INFO!$D$8</f>
        <v>0</v>
      </c>
      <c r="L1288" s="37">
        <f>INFO!$D$9</f>
        <v>0</v>
      </c>
      <c r="M1288" s="37">
        <f>INFO!$D$10</f>
        <v>0</v>
      </c>
      <c r="N1288" s="37">
        <f>INFO!$D$11</f>
        <v>0</v>
      </c>
      <c r="O1288" s="37">
        <f>INFO!$D$13</f>
        <v>0</v>
      </c>
      <c r="P1288" s="37">
        <f>INFO!$D$14</f>
        <v>0</v>
      </c>
      <c r="Q1288" s="37">
        <f>INFO!$D$15</f>
        <v>0</v>
      </c>
      <c r="R1288" s="53">
        <f>INFO!$D$17</f>
        <v>0</v>
      </c>
      <c r="S1288" s="37">
        <f>INFO!$D$18</f>
        <v>0</v>
      </c>
      <c r="T1288" s="37">
        <f>INFO!$D$19</f>
        <v>0</v>
      </c>
      <c r="U1288" s="37">
        <f>INFO!$D$22</f>
        <v>0</v>
      </c>
      <c r="V1288" s="37">
        <f>INFO!$D$23</f>
        <v>0</v>
      </c>
      <c r="W1288" s="37">
        <f>INFO!$D$24</f>
        <v>0</v>
      </c>
      <c r="X1288" s="37">
        <f>INFO!$D$25</f>
        <v>0</v>
      </c>
      <c r="Y1288" s="37">
        <f>INFO!$D$26</f>
        <v>0</v>
      </c>
      <c r="Z1288" s="37">
        <f>INFO!$D$27</f>
        <v>0</v>
      </c>
      <c r="AA1288" s="37">
        <f>INFO!$D$28</f>
        <v>0</v>
      </c>
      <c r="AB1288" s="37">
        <f>INFO!$D$29</f>
        <v>0</v>
      </c>
      <c r="AC1288" s="54">
        <f>INFO!$J$10</f>
        <v>3812.0250000000001</v>
      </c>
      <c r="AD1288" s="37">
        <f>INFO!$J$9</f>
        <v>45.75</v>
      </c>
      <c r="AE1288" s="37">
        <f t="shared" si="88"/>
        <v>0</v>
      </c>
    </row>
    <row r="1289" spans="1:31">
      <c r="A1289" t="s">
        <v>565</v>
      </c>
      <c r="B1289" t="s">
        <v>383</v>
      </c>
      <c r="C1289" s="83">
        <v>10134</v>
      </c>
      <c r="D1289" s="104">
        <f>SUMIFS(MACROS!O:O,MACROS!C:C,B1289)+SUMIFS(MACROS!O:O,MACROS!C:C,"CH.VM.MIDTSET")</f>
        <v>0</v>
      </c>
      <c r="E1289" t="s">
        <v>7</v>
      </c>
      <c r="F1289" s="48">
        <f>VLOOKUP(B1289,MACROS!C:T,5,FALSE)</f>
        <v>212.5</v>
      </c>
      <c r="G1289" s="104">
        <f>SUMIFS(MACROS!O:O,MACROS!C:C,B1289)</f>
        <v>0</v>
      </c>
      <c r="H1289" s="48">
        <f t="shared" si="85"/>
        <v>0</v>
      </c>
      <c r="I1289" s="37">
        <f>INFO!$D$6</f>
        <v>0</v>
      </c>
      <c r="J1289" s="37">
        <f>INFO!$D$7</f>
        <v>0</v>
      </c>
      <c r="K1289" s="37">
        <f>INFO!$D$8</f>
        <v>0</v>
      </c>
      <c r="L1289" s="37">
        <f>INFO!$D$9</f>
        <v>0</v>
      </c>
      <c r="M1289" s="37">
        <f>INFO!$D$10</f>
        <v>0</v>
      </c>
      <c r="N1289" s="37">
        <f>INFO!$D$11</f>
        <v>0</v>
      </c>
      <c r="O1289" s="37">
        <f>INFO!$D$13</f>
        <v>0</v>
      </c>
      <c r="P1289" s="37">
        <f>INFO!$D$14</f>
        <v>0</v>
      </c>
      <c r="Q1289" s="37">
        <f>INFO!$D$15</f>
        <v>0</v>
      </c>
      <c r="R1289" s="53">
        <f>INFO!$D$17</f>
        <v>0</v>
      </c>
      <c r="S1289" s="37">
        <f>INFO!$D$18</f>
        <v>0</v>
      </c>
      <c r="T1289" s="37">
        <f>INFO!$D$19</f>
        <v>0</v>
      </c>
      <c r="U1289" s="37">
        <f>INFO!$D$22</f>
        <v>0</v>
      </c>
      <c r="V1289" s="37">
        <f>INFO!$D$23</f>
        <v>0</v>
      </c>
      <c r="W1289" s="37">
        <f>INFO!$D$24</f>
        <v>0</v>
      </c>
      <c r="X1289" s="37">
        <f>INFO!$D$25</f>
        <v>0</v>
      </c>
      <c r="Y1289" s="37">
        <f>INFO!$D$26</f>
        <v>0</v>
      </c>
      <c r="Z1289" s="37">
        <f>INFO!$D$27</f>
        <v>0</v>
      </c>
      <c r="AA1289" s="37">
        <f>INFO!$D$28</f>
        <v>0</v>
      </c>
      <c r="AB1289" s="37">
        <f>INFO!$D$29</f>
        <v>0</v>
      </c>
      <c r="AC1289" s="54">
        <f>INFO!$J$10</f>
        <v>3812.0250000000001</v>
      </c>
      <c r="AD1289" s="37">
        <f>INFO!$J$9</f>
        <v>45.75</v>
      </c>
      <c r="AE1289" s="37">
        <f t="shared" si="88"/>
        <v>0</v>
      </c>
    </row>
    <row r="1290" spans="1:31">
      <c r="A1290" t="s">
        <v>566</v>
      </c>
      <c r="B1290" t="s">
        <v>385</v>
      </c>
      <c r="C1290" s="83">
        <v>10134</v>
      </c>
      <c r="D1290" s="104">
        <f>SUMIFS(MACROS!O:O,MACROS!C:C,B1290)+SUMIFS(MACROS!O:O,MACROS!C:C,"CH.VM.MIDTSET")</f>
        <v>0</v>
      </c>
      <c r="E1290" t="s">
        <v>7</v>
      </c>
      <c r="F1290" s="48">
        <f>VLOOKUP(B1290,MACROS!C:T,5,FALSE)</f>
        <v>165</v>
      </c>
      <c r="G1290" s="104">
        <f>SUMIFS(MACROS!O:O,MACROS!C:C,B1290)</f>
        <v>0</v>
      </c>
      <c r="H1290" s="48">
        <f t="shared" si="85"/>
        <v>0</v>
      </c>
      <c r="I1290" s="37">
        <f>INFO!$D$6</f>
        <v>0</v>
      </c>
      <c r="J1290" s="37">
        <f>INFO!$D$7</f>
        <v>0</v>
      </c>
      <c r="K1290" s="37">
        <f>INFO!$D$8</f>
        <v>0</v>
      </c>
      <c r="L1290" s="37">
        <f>INFO!$D$9</f>
        <v>0</v>
      </c>
      <c r="M1290" s="37">
        <f>INFO!$D$10</f>
        <v>0</v>
      </c>
      <c r="N1290" s="37">
        <f>INFO!$D$11</f>
        <v>0</v>
      </c>
      <c r="O1290" s="37">
        <f>INFO!$D$13</f>
        <v>0</v>
      </c>
      <c r="P1290" s="37">
        <f>INFO!$D$14</f>
        <v>0</v>
      </c>
      <c r="Q1290" s="37">
        <f>INFO!$D$15</f>
        <v>0</v>
      </c>
      <c r="R1290" s="53">
        <f>INFO!$D$17</f>
        <v>0</v>
      </c>
      <c r="S1290" s="37">
        <f>INFO!$D$18</f>
        <v>0</v>
      </c>
      <c r="T1290" s="37">
        <f>INFO!$D$19</f>
        <v>0</v>
      </c>
      <c r="U1290" s="37">
        <f>INFO!$D$22</f>
        <v>0</v>
      </c>
      <c r="V1290" s="37">
        <f>INFO!$D$23</f>
        <v>0</v>
      </c>
      <c r="W1290" s="37">
        <f>INFO!$D$24</f>
        <v>0</v>
      </c>
      <c r="X1290" s="37">
        <f>INFO!$D$25</f>
        <v>0</v>
      </c>
      <c r="Y1290" s="37">
        <f>INFO!$D$26</f>
        <v>0</v>
      </c>
      <c r="Z1290" s="37">
        <f>INFO!$D$27</f>
        <v>0</v>
      </c>
      <c r="AA1290" s="37">
        <f>INFO!$D$28</f>
        <v>0</v>
      </c>
      <c r="AB1290" s="37">
        <f>INFO!$D$29</f>
        <v>0</v>
      </c>
      <c r="AC1290" s="54">
        <f>INFO!$J$10</f>
        <v>3812.0250000000001</v>
      </c>
      <c r="AD1290" s="37">
        <f>INFO!$J$9</f>
        <v>45.75</v>
      </c>
      <c r="AE1290" s="37">
        <f t="shared" si="88"/>
        <v>0</v>
      </c>
    </row>
    <row r="1291" spans="1:31">
      <c r="A1291" t="s">
        <v>567</v>
      </c>
      <c r="B1291" t="s">
        <v>387</v>
      </c>
      <c r="C1291" s="83">
        <v>10134</v>
      </c>
      <c r="D1291" s="104">
        <f>SUMIFS(MACROS!O:O,MACROS!C:C,B1291)+SUMIFS(MACROS!O:O,MACROS!C:C,"CH.VM.MIDTSET")</f>
        <v>0</v>
      </c>
      <c r="E1291" t="s">
        <v>7</v>
      </c>
      <c r="F1291" s="48">
        <f>VLOOKUP(B1291,MACROS!C:T,5,FALSE)</f>
        <v>204.5</v>
      </c>
      <c r="G1291" s="104">
        <f>SUMIFS(MACROS!O:O,MACROS!C:C,B1291)</f>
        <v>0</v>
      </c>
      <c r="H1291" s="48">
        <f t="shared" si="85"/>
        <v>0</v>
      </c>
      <c r="I1291" s="37">
        <f>INFO!$D$6</f>
        <v>0</v>
      </c>
      <c r="J1291" s="37">
        <f>INFO!$D$7</f>
        <v>0</v>
      </c>
      <c r="K1291" s="37">
        <f>INFO!$D$8</f>
        <v>0</v>
      </c>
      <c r="L1291" s="37">
        <f>INFO!$D$9</f>
        <v>0</v>
      </c>
      <c r="M1291" s="37">
        <f>INFO!$D$10</f>
        <v>0</v>
      </c>
      <c r="N1291" s="37">
        <f>INFO!$D$11</f>
        <v>0</v>
      </c>
      <c r="O1291" s="37">
        <f>INFO!$D$13</f>
        <v>0</v>
      </c>
      <c r="P1291" s="37">
        <f>INFO!$D$14</f>
        <v>0</v>
      </c>
      <c r="Q1291" s="37">
        <f>INFO!$D$15</f>
        <v>0</v>
      </c>
      <c r="R1291" s="53">
        <f>INFO!$D$17</f>
        <v>0</v>
      </c>
      <c r="S1291" s="37">
        <f>INFO!$D$18</f>
        <v>0</v>
      </c>
      <c r="T1291" s="37">
        <f>INFO!$D$19</f>
        <v>0</v>
      </c>
      <c r="U1291" s="37">
        <f>INFO!$D$22</f>
        <v>0</v>
      </c>
      <c r="V1291" s="37">
        <f>INFO!$D$23</f>
        <v>0</v>
      </c>
      <c r="W1291" s="37">
        <f>INFO!$D$24</f>
        <v>0</v>
      </c>
      <c r="X1291" s="37">
        <f>INFO!$D$25</f>
        <v>0</v>
      </c>
      <c r="Y1291" s="37">
        <f>INFO!$D$26</f>
        <v>0</v>
      </c>
      <c r="Z1291" s="37">
        <f>INFO!$D$27</f>
        <v>0</v>
      </c>
      <c r="AA1291" s="37">
        <f>INFO!$D$28</f>
        <v>0</v>
      </c>
      <c r="AB1291" s="37">
        <f>INFO!$D$29</f>
        <v>0</v>
      </c>
      <c r="AC1291" s="54">
        <f>INFO!$J$10</f>
        <v>3812.0250000000001</v>
      </c>
      <c r="AD1291" s="37">
        <f>INFO!$J$9</f>
        <v>45.75</v>
      </c>
      <c r="AE1291" s="37">
        <f t="shared" si="88"/>
        <v>0</v>
      </c>
    </row>
    <row r="1292" spans="1:31">
      <c r="A1292" t="s">
        <v>568</v>
      </c>
      <c r="B1292" t="s">
        <v>389</v>
      </c>
      <c r="C1292" s="83">
        <v>10134</v>
      </c>
      <c r="D1292" s="104">
        <f>SUMIFS(MACROS!O:O,MACROS!C:C,B1292)+SUMIFS(MACROS!O:O,MACROS!C:C,"CH.VM.MIDTSET")</f>
        <v>0</v>
      </c>
      <c r="E1292" t="s">
        <v>7</v>
      </c>
      <c r="F1292" s="48">
        <f>VLOOKUP(B1292,MACROS!C:T,5,FALSE)</f>
        <v>167.5</v>
      </c>
      <c r="G1292" s="104">
        <f>SUMIFS(MACROS!O:O,MACROS!C:C,B1292)</f>
        <v>0</v>
      </c>
      <c r="H1292" s="48">
        <f t="shared" si="85"/>
        <v>0</v>
      </c>
      <c r="I1292" s="37">
        <f>INFO!$D$6</f>
        <v>0</v>
      </c>
      <c r="J1292" s="37">
        <f>INFO!$D$7</f>
        <v>0</v>
      </c>
      <c r="K1292" s="37">
        <f>INFO!$D$8</f>
        <v>0</v>
      </c>
      <c r="L1292" s="37">
        <f>INFO!$D$9</f>
        <v>0</v>
      </c>
      <c r="M1292" s="37">
        <f>INFO!$D$10</f>
        <v>0</v>
      </c>
      <c r="N1292" s="37">
        <f>INFO!$D$11</f>
        <v>0</v>
      </c>
      <c r="O1292" s="37">
        <f>INFO!$D$13</f>
        <v>0</v>
      </c>
      <c r="P1292" s="37">
        <f>INFO!$D$14</f>
        <v>0</v>
      </c>
      <c r="Q1292" s="37">
        <f>INFO!$D$15</f>
        <v>0</v>
      </c>
      <c r="R1292" s="53">
        <f>INFO!$D$17</f>
        <v>0</v>
      </c>
      <c r="S1292" s="37">
        <f>INFO!$D$18</f>
        <v>0</v>
      </c>
      <c r="T1292" s="37">
        <f>INFO!$D$19</f>
        <v>0</v>
      </c>
      <c r="U1292" s="37">
        <f>INFO!$D$22</f>
        <v>0</v>
      </c>
      <c r="V1292" s="37">
        <f>INFO!$D$23</f>
        <v>0</v>
      </c>
      <c r="W1292" s="37">
        <f>INFO!$D$24</f>
        <v>0</v>
      </c>
      <c r="X1292" s="37">
        <f>INFO!$D$25</f>
        <v>0</v>
      </c>
      <c r="Y1292" s="37">
        <f>INFO!$D$26</f>
        <v>0</v>
      </c>
      <c r="Z1292" s="37">
        <f>INFO!$D$27</f>
        <v>0</v>
      </c>
      <c r="AA1292" s="37">
        <f>INFO!$D$28</f>
        <v>0</v>
      </c>
      <c r="AB1292" s="37">
        <f>INFO!$D$29</f>
        <v>0</v>
      </c>
      <c r="AC1292" s="54">
        <f>INFO!$J$10</f>
        <v>3812.0250000000001</v>
      </c>
      <c r="AD1292" s="37">
        <f>INFO!$J$9</f>
        <v>45.75</v>
      </c>
      <c r="AE1292" s="37">
        <f t="shared" si="88"/>
        <v>0</v>
      </c>
    </row>
    <row r="1293" spans="1:31">
      <c r="A1293" s="91" t="s">
        <v>538</v>
      </c>
      <c r="B1293" s="91" t="s">
        <v>116</v>
      </c>
      <c r="C1293" s="96">
        <v>10094</v>
      </c>
      <c r="D1293" s="103"/>
      <c r="E1293" s="91" t="s">
        <v>8</v>
      </c>
      <c r="F1293" s="92">
        <f>VLOOKUP(B1293,HOLDS!C:T,5,FALSE)</f>
        <v>4405.5</v>
      </c>
      <c r="G1293" s="103">
        <f>SUMIFS(HOLDS!P:P,HOLDS!C:C,B1293)</f>
        <v>0</v>
      </c>
      <c r="H1293" s="92">
        <f>F1293*G1293</f>
        <v>0</v>
      </c>
      <c r="I1293" s="93">
        <f>INFO!$D$6</f>
        <v>0</v>
      </c>
      <c r="J1293" s="93">
        <f>INFO!$D$7</f>
        <v>0</v>
      </c>
      <c r="K1293" s="93">
        <f>INFO!$D$8</f>
        <v>0</v>
      </c>
      <c r="L1293" s="93">
        <f>INFO!$D$9</f>
        <v>0</v>
      </c>
      <c r="M1293" s="93">
        <f>INFO!$D$10</f>
        <v>0</v>
      </c>
      <c r="N1293" s="93">
        <f>INFO!$D$11</f>
        <v>0</v>
      </c>
      <c r="O1293" s="93">
        <f>INFO!$D$13</f>
        <v>0</v>
      </c>
      <c r="P1293" s="93">
        <f>INFO!$D$14</f>
        <v>0</v>
      </c>
      <c r="Q1293" s="93">
        <f>INFO!$D$15</f>
        <v>0</v>
      </c>
      <c r="R1293" s="94">
        <f>INFO!$D$17</f>
        <v>0</v>
      </c>
      <c r="S1293" s="93">
        <f>INFO!$D$18</f>
        <v>0</v>
      </c>
      <c r="T1293" s="93">
        <f>INFO!$D$19</f>
        <v>0</v>
      </c>
      <c r="U1293" s="93">
        <f>INFO!$D$22</f>
        <v>0</v>
      </c>
      <c r="V1293" s="93">
        <f>INFO!$D$23</f>
        <v>0</v>
      </c>
      <c r="W1293" s="93">
        <f>INFO!$D$24</f>
        <v>0</v>
      </c>
      <c r="X1293" s="93">
        <f>INFO!$D$25</f>
        <v>0</v>
      </c>
      <c r="Y1293" s="93">
        <f>INFO!$D$26</f>
        <v>0</v>
      </c>
      <c r="Z1293" s="93">
        <f>INFO!$D$27</f>
        <v>0</v>
      </c>
      <c r="AA1293" s="93">
        <f>INFO!$D$28</f>
        <v>0</v>
      </c>
      <c r="AB1293" s="93">
        <f>INFO!$D$29</f>
        <v>0</v>
      </c>
      <c r="AC1293" s="95">
        <f>INFO!$J$10</f>
        <v>3812.0250000000001</v>
      </c>
      <c r="AD1293" s="93">
        <f>INFO!$J$9</f>
        <v>45.75</v>
      </c>
      <c r="AE1293" s="100"/>
    </row>
    <row r="1294" spans="1:31">
      <c r="A1294" t="s">
        <v>117</v>
      </c>
      <c r="B1294" t="s">
        <v>118</v>
      </c>
      <c r="C1294" s="39">
        <v>10094</v>
      </c>
      <c r="D1294" s="104">
        <f>SUMIFS(HOLDS!P:P,HOLDS!C:C,B1294)+SUMIFS(HOLDS!P:P,HOLDS!C:C,"CH.GR.MISET")</f>
        <v>0</v>
      </c>
      <c r="E1294" t="s">
        <v>8</v>
      </c>
      <c r="F1294" s="48">
        <f>VLOOKUP(B1294,HOLDS!C:T,5,FALSE)</f>
        <v>150</v>
      </c>
      <c r="G1294" s="104">
        <f>SUMIFS(HOLDS!P:P,HOLDS!C:C,B1294)</f>
        <v>0</v>
      </c>
      <c r="H1294" s="48">
        <f t="shared" ref="H1294:H1353" si="89">F1294*G1294</f>
        <v>0</v>
      </c>
      <c r="I1294" s="37">
        <f>INFO!$D$6</f>
        <v>0</v>
      </c>
      <c r="J1294" s="37">
        <f>INFO!$D$7</f>
        <v>0</v>
      </c>
      <c r="K1294" s="37">
        <f>INFO!$D$8</f>
        <v>0</v>
      </c>
      <c r="L1294" s="37">
        <f>INFO!$D$9</f>
        <v>0</v>
      </c>
      <c r="M1294" s="37">
        <f>INFO!$D$10</f>
        <v>0</v>
      </c>
      <c r="N1294" s="37">
        <f>INFO!$D$11</f>
        <v>0</v>
      </c>
      <c r="O1294" s="37">
        <f>INFO!$D$13</f>
        <v>0</v>
      </c>
      <c r="P1294" s="37">
        <f>INFO!$D$14</f>
        <v>0</v>
      </c>
      <c r="Q1294" s="37">
        <f>INFO!$D$15</f>
        <v>0</v>
      </c>
      <c r="R1294" s="53">
        <f>INFO!$D$17</f>
        <v>0</v>
      </c>
      <c r="S1294" s="37">
        <f>INFO!$D$18</f>
        <v>0</v>
      </c>
      <c r="T1294" s="37">
        <f>INFO!$D$19</f>
        <v>0</v>
      </c>
      <c r="U1294" s="37">
        <f>INFO!$D$22</f>
        <v>0</v>
      </c>
      <c r="V1294" s="37">
        <f>INFO!$D$23</f>
        <v>0</v>
      </c>
      <c r="W1294" s="37">
        <f>INFO!$D$24</f>
        <v>0</v>
      </c>
      <c r="X1294" s="37">
        <f>INFO!$D$25</f>
        <v>0</v>
      </c>
      <c r="Y1294" s="37">
        <f>INFO!$D$26</f>
        <v>0</v>
      </c>
      <c r="Z1294" s="37">
        <f>INFO!$D$27</f>
        <v>0</v>
      </c>
      <c r="AA1294" s="37">
        <f>INFO!$D$28</f>
        <v>0</v>
      </c>
      <c r="AB1294" s="37">
        <f>INFO!$D$29</f>
        <v>0</v>
      </c>
      <c r="AC1294" s="54">
        <f>INFO!$J$10</f>
        <v>3812.0250000000001</v>
      </c>
      <c r="AD1294" s="37">
        <f>INFO!$J$9</f>
        <v>45.75</v>
      </c>
      <c r="AE1294" s="37">
        <f>IF($G$1293&gt;0,10*$G$1293/D1294,0)</f>
        <v>0</v>
      </c>
    </row>
    <row r="1295" spans="1:31">
      <c r="A1295" t="s">
        <v>119</v>
      </c>
      <c r="B1295" t="s">
        <v>120</v>
      </c>
      <c r="C1295" s="39">
        <v>10094</v>
      </c>
      <c r="D1295" s="104">
        <f>SUMIFS(HOLDS!P:P,HOLDS!C:C,B1295)+SUMIFS(HOLDS!P:P,HOLDS!C:C,"CH.GR.MISET")</f>
        <v>0</v>
      </c>
      <c r="E1295" t="s">
        <v>8</v>
      </c>
      <c r="F1295" s="48">
        <f>VLOOKUP(B1295,HOLDS!C:T,5,FALSE)</f>
        <v>219</v>
      </c>
      <c r="G1295" s="104">
        <f>SUMIFS(HOLDS!P:P,HOLDS!C:C,B1295)</f>
        <v>0</v>
      </c>
      <c r="H1295" s="48">
        <f t="shared" si="89"/>
        <v>0</v>
      </c>
      <c r="I1295" s="37">
        <f>INFO!$D$6</f>
        <v>0</v>
      </c>
      <c r="J1295" s="37">
        <f>INFO!$D$7</f>
        <v>0</v>
      </c>
      <c r="K1295" s="37">
        <f>INFO!$D$8</f>
        <v>0</v>
      </c>
      <c r="L1295" s="37">
        <f>INFO!$D$9</f>
        <v>0</v>
      </c>
      <c r="M1295" s="37">
        <f>INFO!$D$10</f>
        <v>0</v>
      </c>
      <c r="N1295" s="37">
        <f>INFO!$D$11</f>
        <v>0</v>
      </c>
      <c r="O1295" s="37">
        <f>INFO!$D$13</f>
        <v>0</v>
      </c>
      <c r="P1295" s="37">
        <f>INFO!$D$14</f>
        <v>0</v>
      </c>
      <c r="Q1295" s="37">
        <f>INFO!$D$15</f>
        <v>0</v>
      </c>
      <c r="R1295" s="53">
        <f>INFO!$D$17</f>
        <v>0</v>
      </c>
      <c r="S1295" s="37">
        <f>INFO!$D$18</f>
        <v>0</v>
      </c>
      <c r="T1295" s="37">
        <f>INFO!$D$19</f>
        <v>0</v>
      </c>
      <c r="U1295" s="37">
        <f>INFO!$D$22</f>
        <v>0</v>
      </c>
      <c r="V1295" s="37">
        <f>INFO!$D$23</f>
        <v>0</v>
      </c>
      <c r="W1295" s="37">
        <f>INFO!$D$24</f>
        <v>0</v>
      </c>
      <c r="X1295" s="37">
        <f>INFO!$D$25</f>
        <v>0</v>
      </c>
      <c r="Y1295" s="37">
        <f>INFO!$D$26</f>
        <v>0</v>
      </c>
      <c r="Z1295" s="37">
        <f>INFO!$D$27</f>
        <v>0</v>
      </c>
      <c r="AA1295" s="37">
        <f>INFO!$D$28</f>
        <v>0</v>
      </c>
      <c r="AB1295" s="37">
        <f>INFO!$D$29</f>
        <v>0</v>
      </c>
      <c r="AC1295" s="54">
        <f>INFO!$J$10</f>
        <v>3812.0250000000001</v>
      </c>
      <c r="AD1295" s="37">
        <f>INFO!$J$9</f>
        <v>45.75</v>
      </c>
      <c r="AE1295" s="37">
        <f t="shared" ref="AE1295:AE1323" si="90">IF($G$1293&gt;0,10*$G$1293/D1295,0)</f>
        <v>0</v>
      </c>
    </row>
    <row r="1296" spans="1:31">
      <c r="A1296" t="s">
        <v>121</v>
      </c>
      <c r="B1296" t="s">
        <v>122</v>
      </c>
      <c r="C1296" s="39">
        <v>10094</v>
      </c>
      <c r="D1296" s="104">
        <f>SUMIFS(HOLDS!P:P,HOLDS!C:C,B1296)+SUMIFS(HOLDS!P:P,HOLDS!C:C,"CH.GR.MISET")</f>
        <v>0</v>
      </c>
      <c r="E1296" t="s">
        <v>8</v>
      </c>
      <c r="F1296" s="48">
        <f>VLOOKUP(B1296,HOLDS!C:T,5,FALSE)</f>
        <v>229.5</v>
      </c>
      <c r="G1296" s="104">
        <f>SUMIFS(HOLDS!P:P,HOLDS!C:C,B1296)</f>
        <v>0</v>
      </c>
      <c r="H1296" s="48">
        <f t="shared" si="89"/>
        <v>0</v>
      </c>
      <c r="I1296" s="37">
        <f>INFO!$D$6</f>
        <v>0</v>
      </c>
      <c r="J1296" s="37">
        <f>INFO!$D$7</f>
        <v>0</v>
      </c>
      <c r="K1296" s="37">
        <f>INFO!$D$8</f>
        <v>0</v>
      </c>
      <c r="L1296" s="37">
        <f>INFO!$D$9</f>
        <v>0</v>
      </c>
      <c r="M1296" s="37">
        <f>INFO!$D$10</f>
        <v>0</v>
      </c>
      <c r="N1296" s="37">
        <f>INFO!$D$11</f>
        <v>0</v>
      </c>
      <c r="O1296" s="37">
        <f>INFO!$D$13</f>
        <v>0</v>
      </c>
      <c r="P1296" s="37">
        <f>INFO!$D$14</f>
        <v>0</v>
      </c>
      <c r="Q1296" s="37">
        <f>INFO!$D$15</f>
        <v>0</v>
      </c>
      <c r="R1296" s="53">
        <f>INFO!$D$17</f>
        <v>0</v>
      </c>
      <c r="S1296" s="37">
        <f>INFO!$D$18</f>
        <v>0</v>
      </c>
      <c r="T1296" s="37">
        <f>INFO!$D$19</f>
        <v>0</v>
      </c>
      <c r="U1296" s="37">
        <f>INFO!$D$22</f>
        <v>0</v>
      </c>
      <c r="V1296" s="37">
        <f>INFO!$D$23</f>
        <v>0</v>
      </c>
      <c r="W1296" s="37">
        <f>INFO!$D$24</f>
        <v>0</v>
      </c>
      <c r="X1296" s="37">
        <f>INFO!$D$25</f>
        <v>0</v>
      </c>
      <c r="Y1296" s="37">
        <f>INFO!$D$26</f>
        <v>0</v>
      </c>
      <c r="Z1296" s="37">
        <f>INFO!$D$27</f>
        <v>0</v>
      </c>
      <c r="AA1296" s="37">
        <f>INFO!$D$28</f>
        <v>0</v>
      </c>
      <c r="AB1296" s="37">
        <f>INFO!$D$29</f>
        <v>0</v>
      </c>
      <c r="AC1296" s="54">
        <f>INFO!$J$10</f>
        <v>3812.0250000000001</v>
      </c>
      <c r="AD1296" s="37">
        <f>INFO!$J$9</f>
        <v>45.75</v>
      </c>
      <c r="AE1296" s="37">
        <f t="shared" si="90"/>
        <v>0</v>
      </c>
    </row>
    <row r="1297" spans="1:31">
      <c r="A1297" t="s">
        <v>123</v>
      </c>
      <c r="B1297" t="s">
        <v>124</v>
      </c>
      <c r="C1297" s="39">
        <v>10094</v>
      </c>
      <c r="D1297" s="104">
        <f>SUMIFS(HOLDS!P:P,HOLDS!C:C,B1297)+SUMIFS(HOLDS!P:P,HOLDS!C:C,"CH.GR.MISET")</f>
        <v>0</v>
      </c>
      <c r="E1297" t="s">
        <v>8</v>
      </c>
      <c r="F1297" s="48">
        <f>VLOOKUP(B1297,HOLDS!C:T,5,FALSE)</f>
        <v>151</v>
      </c>
      <c r="G1297" s="104">
        <f>SUMIFS(HOLDS!P:P,HOLDS!C:C,B1297)</f>
        <v>0</v>
      </c>
      <c r="H1297" s="48">
        <f t="shared" si="89"/>
        <v>0</v>
      </c>
      <c r="I1297" s="37">
        <f>INFO!$D$6</f>
        <v>0</v>
      </c>
      <c r="J1297" s="37">
        <f>INFO!$D$7</f>
        <v>0</v>
      </c>
      <c r="K1297" s="37">
        <f>INFO!$D$8</f>
        <v>0</v>
      </c>
      <c r="L1297" s="37">
        <f>INFO!$D$9</f>
        <v>0</v>
      </c>
      <c r="M1297" s="37">
        <f>INFO!$D$10</f>
        <v>0</v>
      </c>
      <c r="N1297" s="37">
        <f>INFO!$D$11</f>
        <v>0</v>
      </c>
      <c r="O1297" s="37">
        <f>INFO!$D$13</f>
        <v>0</v>
      </c>
      <c r="P1297" s="37">
        <f>INFO!$D$14</f>
        <v>0</v>
      </c>
      <c r="Q1297" s="37">
        <f>INFO!$D$15</f>
        <v>0</v>
      </c>
      <c r="R1297" s="53">
        <f>INFO!$D$17</f>
        <v>0</v>
      </c>
      <c r="S1297" s="37">
        <f>INFO!$D$18</f>
        <v>0</v>
      </c>
      <c r="T1297" s="37">
        <f>INFO!$D$19</f>
        <v>0</v>
      </c>
      <c r="U1297" s="37">
        <f>INFO!$D$22</f>
        <v>0</v>
      </c>
      <c r="V1297" s="37">
        <f>INFO!$D$23</f>
        <v>0</v>
      </c>
      <c r="W1297" s="37">
        <f>INFO!$D$24</f>
        <v>0</v>
      </c>
      <c r="X1297" s="37">
        <f>INFO!$D$25</f>
        <v>0</v>
      </c>
      <c r="Y1297" s="37">
        <f>INFO!$D$26</f>
        <v>0</v>
      </c>
      <c r="Z1297" s="37">
        <f>INFO!$D$27</f>
        <v>0</v>
      </c>
      <c r="AA1297" s="37">
        <f>INFO!$D$28</f>
        <v>0</v>
      </c>
      <c r="AB1297" s="37">
        <f>INFO!$D$29</f>
        <v>0</v>
      </c>
      <c r="AC1297" s="54">
        <f>INFO!$J$10</f>
        <v>3812.0250000000001</v>
      </c>
      <c r="AD1297" s="37">
        <f>INFO!$J$9</f>
        <v>45.75</v>
      </c>
      <c r="AE1297" s="37">
        <f t="shared" si="90"/>
        <v>0</v>
      </c>
    </row>
    <row r="1298" spans="1:31">
      <c r="A1298" t="s">
        <v>125</v>
      </c>
      <c r="B1298" t="s">
        <v>126</v>
      </c>
      <c r="C1298" s="39">
        <v>10094</v>
      </c>
      <c r="D1298" s="104">
        <f>SUMIFS(HOLDS!P:P,HOLDS!C:C,B1298)+SUMIFS(HOLDS!P:P,HOLDS!C:C,"CH.GR.MISET")</f>
        <v>0</v>
      </c>
      <c r="E1298" t="s">
        <v>8</v>
      </c>
      <c r="F1298" s="48">
        <f>VLOOKUP(B1298,HOLDS!C:T,5,FALSE)</f>
        <v>210</v>
      </c>
      <c r="G1298" s="104">
        <f>SUMIFS(HOLDS!P:P,HOLDS!C:C,B1298)</f>
        <v>0</v>
      </c>
      <c r="H1298" s="48">
        <f t="shared" si="89"/>
        <v>0</v>
      </c>
      <c r="I1298" s="37">
        <f>INFO!$D$6</f>
        <v>0</v>
      </c>
      <c r="J1298" s="37">
        <f>INFO!$D$7</f>
        <v>0</v>
      </c>
      <c r="K1298" s="37">
        <f>INFO!$D$8</f>
        <v>0</v>
      </c>
      <c r="L1298" s="37">
        <f>INFO!$D$9</f>
        <v>0</v>
      </c>
      <c r="M1298" s="37">
        <f>INFO!$D$10</f>
        <v>0</v>
      </c>
      <c r="N1298" s="37">
        <f>INFO!$D$11</f>
        <v>0</v>
      </c>
      <c r="O1298" s="37">
        <f>INFO!$D$13</f>
        <v>0</v>
      </c>
      <c r="P1298" s="37">
        <f>INFO!$D$14</f>
        <v>0</v>
      </c>
      <c r="Q1298" s="37">
        <f>INFO!$D$15</f>
        <v>0</v>
      </c>
      <c r="R1298" s="53">
        <f>INFO!$D$17</f>
        <v>0</v>
      </c>
      <c r="S1298" s="37">
        <f>INFO!$D$18</f>
        <v>0</v>
      </c>
      <c r="T1298" s="37">
        <f>INFO!$D$19</f>
        <v>0</v>
      </c>
      <c r="U1298" s="37">
        <f>INFO!$D$22</f>
        <v>0</v>
      </c>
      <c r="V1298" s="37">
        <f>INFO!$D$23</f>
        <v>0</v>
      </c>
      <c r="W1298" s="37">
        <f>INFO!$D$24</f>
        <v>0</v>
      </c>
      <c r="X1298" s="37">
        <f>INFO!$D$25</f>
        <v>0</v>
      </c>
      <c r="Y1298" s="37">
        <f>INFO!$D$26</f>
        <v>0</v>
      </c>
      <c r="Z1298" s="37">
        <f>INFO!$D$27</f>
        <v>0</v>
      </c>
      <c r="AA1298" s="37">
        <f>INFO!$D$28</f>
        <v>0</v>
      </c>
      <c r="AB1298" s="37">
        <f>INFO!$D$29</f>
        <v>0</v>
      </c>
      <c r="AC1298" s="54">
        <f>INFO!$J$10</f>
        <v>3812.0250000000001</v>
      </c>
      <c r="AD1298" s="37">
        <f>INFO!$J$9</f>
        <v>45.75</v>
      </c>
      <c r="AE1298" s="37">
        <f t="shared" si="90"/>
        <v>0</v>
      </c>
    </row>
    <row r="1299" spans="1:31">
      <c r="A1299" t="s">
        <v>127</v>
      </c>
      <c r="B1299" t="s">
        <v>128</v>
      </c>
      <c r="C1299" s="39">
        <v>10094</v>
      </c>
      <c r="D1299" s="104">
        <f>SUMIFS(HOLDS!P:P,HOLDS!C:C,B1299)+SUMIFS(HOLDS!P:P,HOLDS!C:C,"CH.GR.MISET")</f>
        <v>0</v>
      </c>
      <c r="E1299" t="s">
        <v>8</v>
      </c>
      <c r="F1299" s="48">
        <f>VLOOKUP(B1299,HOLDS!C:T,5,FALSE)</f>
        <v>215</v>
      </c>
      <c r="G1299" s="104">
        <f>SUMIFS(HOLDS!P:P,HOLDS!C:C,B1299)</f>
        <v>0</v>
      </c>
      <c r="H1299" s="48">
        <f t="shared" si="89"/>
        <v>0</v>
      </c>
      <c r="I1299" s="37">
        <f>INFO!$D$6</f>
        <v>0</v>
      </c>
      <c r="J1299" s="37">
        <f>INFO!$D$7</f>
        <v>0</v>
      </c>
      <c r="K1299" s="37">
        <f>INFO!$D$8</f>
        <v>0</v>
      </c>
      <c r="L1299" s="37">
        <f>INFO!$D$9</f>
        <v>0</v>
      </c>
      <c r="M1299" s="37">
        <f>INFO!$D$10</f>
        <v>0</v>
      </c>
      <c r="N1299" s="37">
        <f>INFO!$D$11</f>
        <v>0</v>
      </c>
      <c r="O1299" s="37">
        <f>INFO!$D$13</f>
        <v>0</v>
      </c>
      <c r="P1299" s="37">
        <f>INFO!$D$14</f>
        <v>0</v>
      </c>
      <c r="Q1299" s="37">
        <f>INFO!$D$15</f>
        <v>0</v>
      </c>
      <c r="R1299" s="53">
        <f>INFO!$D$17</f>
        <v>0</v>
      </c>
      <c r="S1299" s="37">
        <f>INFO!$D$18</f>
        <v>0</v>
      </c>
      <c r="T1299" s="37">
        <f>INFO!$D$19</f>
        <v>0</v>
      </c>
      <c r="U1299" s="37">
        <f>INFO!$D$22</f>
        <v>0</v>
      </c>
      <c r="V1299" s="37">
        <f>INFO!$D$23</f>
        <v>0</v>
      </c>
      <c r="W1299" s="37">
        <f>INFO!$D$24</f>
        <v>0</v>
      </c>
      <c r="X1299" s="37">
        <f>INFO!$D$25</f>
        <v>0</v>
      </c>
      <c r="Y1299" s="37">
        <f>INFO!$D$26</f>
        <v>0</v>
      </c>
      <c r="Z1299" s="37">
        <f>INFO!$D$27</f>
        <v>0</v>
      </c>
      <c r="AA1299" s="37">
        <f>INFO!$D$28</f>
        <v>0</v>
      </c>
      <c r="AB1299" s="37">
        <f>INFO!$D$29</f>
        <v>0</v>
      </c>
      <c r="AC1299" s="54">
        <f>INFO!$J$10</f>
        <v>3812.0250000000001</v>
      </c>
      <c r="AD1299" s="37">
        <f>INFO!$J$9</f>
        <v>45.75</v>
      </c>
      <c r="AE1299" s="37">
        <f t="shared" si="90"/>
        <v>0</v>
      </c>
    </row>
    <row r="1300" spans="1:31">
      <c r="A1300" t="s">
        <v>129</v>
      </c>
      <c r="B1300" t="s">
        <v>130</v>
      </c>
      <c r="C1300" s="39">
        <v>10094</v>
      </c>
      <c r="D1300" s="104">
        <f>SUMIFS(HOLDS!P:P,HOLDS!C:C,B1300)+SUMIFS(HOLDS!P:P,HOLDS!C:C,"CH.GR.MISET")</f>
        <v>0</v>
      </c>
      <c r="E1300" t="s">
        <v>8</v>
      </c>
      <c r="F1300" s="48">
        <f>VLOOKUP(B1300,HOLDS!C:T,5,FALSE)</f>
        <v>159</v>
      </c>
      <c r="G1300" s="104">
        <f>SUMIFS(HOLDS!P:P,HOLDS!C:C,B1300)</f>
        <v>0</v>
      </c>
      <c r="H1300" s="48">
        <f t="shared" si="89"/>
        <v>0</v>
      </c>
      <c r="I1300" s="37">
        <f>INFO!$D$6</f>
        <v>0</v>
      </c>
      <c r="J1300" s="37">
        <f>INFO!$D$7</f>
        <v>0</v>
      </c>
      <c r="K1300" s="37">
        <f>INFO!$D$8</f>
        <v>0</v>
      </c>
      <c r="L1300" s="37">
        <f>INFO!$D$9</f>
        <v>0</v>
      </c>
      <c r="M1300" s="37">
        <f>INFO!$D$10</f>
        <v>0</v>
      </c>
      <c r="N1300" s="37">
        <f>INFO!$D$11</f>
        <v>0</v>
      </c>
      <c r="O1300" s="37">
        <f>INFO!$D$13</f>
        <v>0</v>
      </c>
      <c r="P1300" s="37">
        <f>INFO!$D$14</f>
        <v>0</v>
      </c>
      <c r="Q1300" s="37">
        <f>INFO!$D$15</f>
        <v>0</v>
      </c>
      <c r="R1300" s="53">
        <f>INFO!$D$17</f>
        <v>0</v>
      </c>
      <c r="S1300" s="37">
        <f>INFO!$D$18</f>
        <v>0</v>
      </c>
      <c r="T1300" s="37">
        <f>INFO!$D$19</f>
        <v>0</v>
      </c>
      <c r="U1300" s="37">
        <f>INFO!$D$22</f>
        <v>0</v>
      </c>
      <c r="V1300" s="37">
        <f>INFO!$D$23</f>
        <v>0</v>
      </c>
      <c r="W1300" s="37">
        <f>INFO!$D$24</f>
        <v>0</v>
      </c>
      <c r="X1300" s="37">
        <f>INFO!$D$25</f>
        <v>0</v>
      </c>
      <c r="Y1300" s="37">
        <f>INFO!$D$26</f>
        <v>0</v>
      </c>
      <c r="Z1300" s="37">
        <f>INFO!$D$27</f>
        <v>0</v>
      </c>
      <c r="AA1300" s="37">
        <f>INFO!$D$28</f>
        <v>0</v>
      </c>
      <c r="AB1300" s="37">
        <f>INFO!$D$29</f>
        <v>0</v>
      </c>
      <c r="AC1300" s="54">
        <f>INFO!$J$10</f>
        <v>3812.0250000000001</v>
      </c>
      <c r="AD1300" s="37">
        <f>INFO!$J$9</f>
        <v>45.75</v>
      </c>
      <c r="AE1300" s="37">
        <f t="shared" si="90"/>
        <v>0</v>
      </c>
    </row>
    <row r="1301" spans="1:31">
      <c r="A1301" t="s">
        <v>131</v>
      </c>
      <c r="B1301" t="s">
        <v>132</v>
      </c>
      <c r="C1301" s="39">
        <v>10094</v>
      </c>
      <c r="D1301" s="104">
        <f>SUMIFS(HOLDS!P:P,HOLDS!C:C,B1301)+SUMIFS(HOLDS!P:P,HOLDS!C:C,"CH.GR.MISET")</f>
        <v>0</v>
      </c>
      <c r="E1301" t="s">
        <v>8</v>
      </c>
      <c r="F1301" s="48">
        <f>VLOOKUP(B1301,HOLDS!C:T,5,FALSE)</f>
        <v>126.5</v>
      </c>
      <c r="G1301" s="104">
        <f>SUMIFS(HOLDS!P:P,HOLDS!C:C,B1301)</f>
        <v>0</v>
      </c>
      <c r="H1301" s="48">
        <f t="shared" si="89"/>
        <v>0</v>
      </c>
      <c r="I1301" s="37">
        <f>INFO!$D$6</f>
        <v>0</v>
      </c>
      <c r="J1301" s="37">
        <f>INFO!$D$7</f>
        <v>0</v>
      </c>
      <c r="K1301" s="37">
        <f>INFO!$D$8</f>
        <v>0</v>
      </c>
      <c r="L1301" s="37">
        <f>INFO!$D$9</f>
        <v>0</v>
      </c>
      <c r="M1301" s="37">
        <f>INFO!$D$10</f>
        <v>0</v>
      </c>
      <c r="N1301" s="37">
        <f>INFO!$D$11</f>
        <v>0</v>
      </c>
      <c r="O1301" s="37">
        <f>INFO!$D$13</f>
        <v>0</v>
      </c>
      <c r="P1301" s="37">
        <f>INFO!$D$14</f>
        <v>0</v>
      </c>
      <c r="Q1301" s="37">
        <f>INFO!$D$15</f>
        <v>0</v>
      </c>
      <c r="R1301" s="53">
        <f>INFO!$D$17</f>
        <v>0</v>
      </c>
      <c r="S1301" s="37">
        <f>INFO!$D$18</f>
        <v>0</v>
      </c>
      <c r="T1301" s="37">
        <f>INFO!$D$19</f>
        <v>0</v>
      </c>
      <c r="U1301" s="37">
        <f>INFO!$D$22</f>
        <v>0</v>
      </c>
      <c r="V1301" s="37">
        <f>INFO!$D$23</f>
        <v>0</v>
      </c>
      <c r="W1301" s="37">
        <f>INFO!$D$24</f>
        <v>0</v>
      </c>
      <c r="X1301" s="37">
        <f>INFO!$D$25</f>
        <v>0</v>
      </c>
      <c r="Y1301" s="37">
        <f>INFO!$D$26</f>
        <v>0</v>
      </c>
      <c r="Z1301" s="37">
        <f>INFO!$D$27</f>
        <v>0</v>
      </c>
      <c r="AA1301" s="37">
        <f>INFO!$D$28</f>
        <v>0</v>
      </c>
      <c r="AB1301" s="37">
        <f>INFO!$D$29</f>
        <v>0</v>
      </c>
      <c r="AC1301" s="54">
        <f>INFO!$J$10</f>
        <v>3812.0250000000001</v>
      </c>
      <c r="AD1301" s="37">
        <f>INFO!$J$9</f>
        <v>45.75</v>
      </c>
      <c r="AE1301" s="37">
        <f t="shared" si="90"/>
        <v>0</v>
      </c>
    </row>
    <row r="1302" spans="1:31">
      <c r="A1302" t="s">
        <v>133</v>
      </c>
      <c r="B1302" t="s">
        <v>134</v>
      </c>
      <c r="C1302" s="39">
        <v>10094</v>
      </c>
      <c r="D1302" s="104">
        <f>SUMIFS(HOLDS!P:P,HOLDS!C:C,B1302)+SUMIFS(HOLDS!P:P,HOLDS!C:C,"CH.GR.MISET")</f>
        <v>0</v>
      </c>
      <c r="E1302" t="s">
        <v>8</v>
      </c>
      <c r="F1302" s="48">
        <f>VLOOKUP(B1302,HOLDS!C:T,5,FALSE)</f>
        <v>124</v>
      </c>
      <c r="G1302" s="104">
        <f>SUMIFS(HOLDS!P:P,HOLDS!C:C,B1302)</f>
        <v>0</v>
      </c>
      <c r="H1302" s="48">
        <f t="shared" si="89"/>
        <v>0</v>
      </c>
      <c r="I1302" s="37">
        <f>INFO!$D$6</f>
        <v>0</v>
      </c>
      <c r="J1302" s="37">
        <f>INFO!$D$7</f>
        <v>0</v>
      </c>
      <c r="K1302" s="37">
        <f>INFO!$D$8</f>
        <v>0</v>
      </c>
      <c r="L1302" s="37">
        <f>INFO!$D$9</f>
        <v>0</v>
      </c>
      <c r="M1302" s="37">
        <f>INFO!$D$10</f>
        <v>0</v>
      </c>
      <c r="N1302" s="37">
        <f>INFO!$D$11</f>
        <v>0</v>
      </c>
      <c r="O1302" s="37">
        <f>INFO!$D$13</f>
        <v>0</v>
      </c>
      <c r="P1302" s="37">
        <f>INFO!$D$14</f>
        <v>0</v>
      </c>
      <c r="Q1302" s="37">
        <f>INFO!$D$15</f>
        <v>0</v>
      </c>
      <c r="R1302" s="53">
        <f>INFO!$D$17</f>
        <v>0</v>
      </c>
      <c r="S1302" s="37">
        <f>INFO!$D$18</f>
        <v>0</v>
      </c>
      <c r="T1302" s="37">
        <f>INFO!$D$19</f>
        <v>0</v>
      </c>
      <c r="U1302" s="37">
        <f>INFO!$D$22</f>
        <v>0</v>
      </c>
      <c r="V1302" s="37">
        <f>INFO!$D$23</f>
        <v>0</v>
      </c>
      <c r="W1302" s="37">
        <f>INFO!$D$24</f>
        <v>0</v>
      </c>
      <c r="X1302" s="37">
        <f>INFO!$D$25</f>
        <v>0</v>
      </c>
      <c r="Y1302" s="37">
        <f>INFO!$D$26</f>
        <v>0</v>
      </c>
      <c r="Z1302" s="37">
        <f>INFO!$D$27</f>
        <v>0</v>
      </c>
      <c r="AA1302" s="37">
        <f>INFO!$D$28</f>
        <v>0</v>
      </c>
      <c r="AB1302" s="37">
        <f>INFO!$D$29</f>
        <v>0</v>
      </c>
      <c r="AC1302" s="54">
        <f>INFO!$J$10</f>
        <v>3812.0250000000001</v>
      </c>
      <c r="AD1302" s="37">
        <f>INFO!$J$9</f>
        <v>45.75</v>
      </c>
      <c r="AE1302" s="37">
        <f t="shared" si="90"/>
        <v>0</v>
      </c>
    </row>
    <row r="1303" spans="1:31">
      <c r="A1303" t="s">
        <v>135</v>
      </c>
      <c r="B1303" t="s">
        <v>136</v>
      </c>
      <c r="C1303" s="39">
        <v>10094</v>
      </c>
      <c r="D1303" s="104">
        <f>SUMIFS(HOLDS!P:P,HOLDS!C:C,B1303)+SUMIFS(HOLDS!P:P,HOLDS!C:C,"CH.GR.MISET")</f>
        <v>0</v>
      </c>
      <c r="E1303" t="s">
        <v>8</v>
      </c>
      <c r="F1303" s="48">
        <f>VLOOKUP(B1303,HOLDS!C:T,5,FALSE)</f>
        <v>157.5</v>
      </c>
      <c r="G1303" s="104">
        <f>SUMIFS(HOLDS!P:P,HOLDS!C:C,B1303)</f>
        <v>0</v>
      </c>
      <c r="H1303" s="48">
        <f t="shared" si="89"/>
        <v>0</v>
      </c>
      <c r="I1303" s="37">
        <f>INFO!$D$6</f>
        <v>0</v>
      </c>
      <c r="J1303" s="37">
        <f>INFO!$D$7</f>
        <v>0</v>
      </c>
      <c r="K1303" s="37">
        <f>INFO!$D$8</f>
        <v>0</v>
      </c>
      <c r="L1303" s="37">
        <f>INFO!$D$9</f>
        <v>0</v>
      </c>
      <c r="M1303" s="37">
        <f>INFO!$D$10</f>
        <v>0</v>
      </c>
      <c r="N1303" s="37">
        <f>INFO!$D$11</f>
        <v>0</v>
      </c>
      <c r="O1303" s="37">
        <f>INFO!$D$13</f>
        <v>0</v>
      </c>
      <c r="P1303" s="37">
        <f>INFO!$D$14</f>
        <v>0</v>
      </c>
      <c r="Q1303" s="37">
        <f>INFO!$D$15</f>
        <v>0</v>
      </c>
      <c r="R1303" s="53">
        <f>INFO!$D$17</f>
        <v>0</v>
      </c>
      <c r="S1303" s="37">
        <f>INFO!$D$18</f>
        <v>0</v>
      </c>
      <c r="T1303" s="37">
        <f>INFO!$D$19</f>
        <v>0</v>
      </c>
      <c r="U1303" s="37">
        <f>INFO!$D$22</f>
        <v>0</v>
      </c>
      <c r="V1303" s="37">
        <f>INFO!$D$23</f>
        <v>0</v>
      </c>
      <c r="W1303" s="37">
        <f>INFO!$D$24</f>
        <v>0</v>
      </c>
      <c r="X1303" s="37">
        <f>INFO!$D$25</f>
        <v>0</v>
      </c>
      <c r="Y1303" s="37">
        <f>INFO!$D$26</f>
        <v>0</v>
      </c>
      <c r="Z1303" s="37">
        <f>INFO!$D$27</f>
        <v>0</v>
      </c>
      <c r="AA1303" s="37">
        <f>INFO!$D$28</f>
        <v>0</v>
      </c>
      <c r="AB1303" s="37">
        <f>INFO!$D$29</f>
        <v>0</v>
      </c>
      <c r="AC1303" s="54">
        <f>INFO!$J$10</f>
        <v>3812.0250000000001</v>
      </c>
      <c r="AD1303" s="37">
        <f>INFO!$J$9</f>
        <v>45.75</v>
      </c>
      <c r="AE1303" s="37">
        <f t="shared" si="90"/>
        <v>0</v>
      </c>
    </row>
    <row r="1304" spans="1:31">
      <c r="A1304" t="s">
        <v>137</v>
      </c>
      <c r="B1304" t="s">
        <v>138</v>
      </c>
      <c r="C1304" s="39">
        <v>10094</v>
      </c>
      <c r="D1304" s="104">
        <f>SUMIFS(HOLDS!P:P,HOLDS!C:C,B1304)+SUMIFS(HOLDS!P:P,HOLDS!C:C,"CH.GR.MISET")</f>
        <v>0</v>
      </c>
      <c r="E1304" t="s">
        <v>8</v>
      </c>
      <c r="F1304" s="48">
        <f>VLOOKUP(B1304,HOLDS!C:T,5,FALSE)</f>
        <v>159.5</v>
      </c>
      <c r="G1304" s="104">
        <f>SUMIFS(HOLDS!P:P,HOLDS!C:C,B1304)</f>
        <v>0</v>
      </c>
      <c r="H1304" s="48">
        <f t="shared" si="89"/>
        <v>0</v>
      </c>
      <c r="I1304" s="37">
        <f>INFO!$D$6</f>
        <v>0</v>
      </c>
      <c r="J1304" s="37">
        <f>INFO!$D$7</f>
        <v>0</v>
      </c>
      <c r="K1304" s="37">
        <f>INFO!$D$8</f>
        <v>0</v>
      </c>
      <c r="L1304" s="37">
        <f>INFO!$D$9</f>
        <v>0</v>
      </c>
      <c r="M1304" s="37">
        <f>INFO!$D$10</f>
        <v>0</v>
      </c>
      <c r="N1304" s="37">
        <f>INFO!$D$11</f>
        <v>0</v>
      </c>
      <c r="O1304" s="37">
        <f>INFO!$D$13</f>
        <v>0</v>
      </c>
      <c r="P1304" s="37">
        <f>INFO!$D$14</f>
        <v>0</v>
      </c>
      <c r="Q1304" s="37">
        <f>INFO!$D$15</f>
        <v>0</v>
      </c>
      <c r="R1304" s="53">
        <f>INFO!$D$17</f>
        <v>0</v>
      </c>
      <c r="S1304" s="37">
        <f>INFO!$D$18</f>
        <v>0</v>
      </c>
      <c r="T1304" s="37">
        <f>INFO!$D$19</f>
        <v>0</v>
      </c>
      <c r="U1304" s="37">
        <f>INFO!$D$22</f>
        <v>0</v>
      </c>
      <c r="V1304" s="37">
        <f>INFO!$D$23</f>
        <v>0</v>
      </c>
      <c r="W1304" s="37">
        <f>INFO!$D$24</f>
        <v>0</v>
      </c>
      <c r="X1304" s="37">
        <f>INFO!$D$25</f>
        <v>0</v>
      </c>
      <c r="Y1304" s="37">
        <f>INFO!$D$26</f>
        <v>0</v>
      </c>
      <c r="Z1304" s="37">
        <f>INFO!$D$27</f>
        <v>0</v>
      </c>
      <c r="AA1304" s="37">
        <f>INFO!$D$28</f>
        <v>0</v>
      </c>
      <c r="AB1304" s="37">
        <f>INFO!$D$29</f>
        <v>0</v>
      </c>
      <c r="AC1304" s="54">
        <f>INFO!$J$10</f>
        <v>3812.0250000000001</v>
      </c>
      <c r="AD1304" s="37">
        <f>INFO!$J$9</f>
        <v>45.75</v>
      </c>
      <c r="AE1304" s="37">
        <f t="shared" si="90"/>
        <v>0</v>
      </c>
    </row>
    <row r="1305" spans="1:31">
      <c r="A1305" t="s">
        <v>140</v>
      </c>
      <c r="B1305" t="s">
        <v>141</v>
      </c>
      <c r="C1305" s="39">
        <v>10094</v>
      </c>
      <c r="D1305" s="104">
        <f>SUMIFS(HOLDS!P:P,HOLDS!C:C,B1305)+SUMIFS(HOLDS!P:P,HOLDS!C:C,"CH.GR.MISET")</f>
        <v>0</v>
      </c>
      <c r="E1305" t="s">
        <v>8</v>
      </c>
      <c r="F1305" s="48">
        <f>VLOOKUP(B1305,HOLDS!C:T,5,FALSE)</f>
        <v>156</v>
      </c>
      <c r="G1305" s="104">
        <f>SUMIFS(HOLDS!P:P,HOLDS!C:C,B1305)</f>
        <v>0</v>
      </c>
      <c r="H1305" s="48">
        <f t="shared" si="89"/>
        <v>0</v>
      </c>
      <c r="I1305" s="37">
        <f>INFO!$D$6</f>
        <v>0</v>
      </c>
      <c r="J1305" s="37">
        <f>INFO!$D$7</f>
        <v>0</v>
      </c>
      <c r="K1305" s="37">
        <f>INFO!$D$8</f>
        <v>0</v>
      </c>
      <c r="L1305" s="37">
        <f>INFO!$D$9</f>
        <v>0</v>
      </c>
      <c r="M1305" s="37">
        <f>INFO!$D$10</f>
        <v>0</v>
      </c>
      <c r="N1305" s="37">
        <f>INFO!$D$11</f>
        <v>0</v>
      </c>
      <c r="O1305" s="37">
        <f>INFO!$D$13</f>
        <v>0</v>
      </c>
      <c r="P1305" s="37">
        <f>INFO!$D$14</f>
        <v>0</v>
      </c>
      <c r="Q1305" s="37">
        <f>INFO!$D$15</f>
        <v>0</v>
      </c>
      <c r="R1305" s="53">
        <f>INFO!$D$17</f>
        <v>0</v>
      </c>
      <c r="S1305" s="37">
        <f>INFO!$D$18</f>
        <v>0</v>
      </c>
      <c r="T1305" s="37">
        <f>INFO!$D$19</f>
        <v>0</v>
      </c>
      <c r="U1305" s="37">
        <f>INFO!$D$22</f>
        <v>0</v>
      </c>
      <c r="V1305" s="37">
        <f>INFO!$D$23</f>
        <v>0</v>
      </c>
      <c r="W1305" s="37">
        <f>INFO!$D$24</f>
        <v>0</v>
      </c>
      <c r="X1305" s="37">
        <f>INFO!$D$25</f>
        <v>0</v>
      </c>
      <c r="Y1305" s="37">
        <f>INFO!$D$26</f>
        <v>0</v>
      </c>
      <c r="Z1305" s="37">
        <f>INFO!$D$27</f>
        <v>0</v>
      </c>
      <c r="AA1305" s="37">
        <f>INFO!$D$28</f>
        <v>0</v>
      </c>
      <c r="AB1305" s="37">
        <f>INFO!$D$29</f>
        <v>0</v>
      </c>
      <c r="AC1305" s="54">
        <f>INFO!$J$10</f>
        <v>3812.0250000000001</v>
      </c>
      <c r="AD1305" s="37">
        <f>INFO!$J$9</f>
        <v>45.75</v>
      </c>
      <c r="AE1305" s="37">
        <f t="shared" si="90"/>
        <v>0</v>
      </c>
    </row>
    <row r="1306" spans="1:31">
      <c r="A1306" t="s">
        <v>142</v>
      </c>
      <c r="B1306" t="s">
        <v>143</v>
      </c>
      <c r="C1306" s="39">
        <v>10094</v>
      </c>
      <c r="D1306" s="104">
        <f>SUMIFS(HOLDS!P:P,HOLDS!C:C,B1306)+SUMIFS(HOLDS!P:P,HOLDS!C:C,"CH.GR.MISET")</f>
        <v>0</v>
      </c>
      <c r="E1306" t="s">
        <v>8</v>
      </c>
      <c r="F1306" s="48">
        <f>VLOOKUP(B1306,HOLDS!C:T,5,FALSE)</f>
        <v>189.5</v>
      </c>
      <c r="G1306" s="104">
        <f>SUMIFS(HOLDS!P:P,HOLDS!C:C,B1306)</f>
        <v>0</v>
      </c>
      <c r="H1306" s="48">
        <f t="shared" si="89"/>
        <v>0</v>
      </c>
      <c r="I1306" s="37">
        <f>INFO!$D$6</f>
        <v>0</v>
      </c>
      <c r="J1306" s="37">
        <f>INFO!$D$7</f>
        <v>0</v>
      </c>
      <c r="K1306" s="37">
        <f>INFO!$D$8</f>
        <v>0</v>
      </c>
      <c r="L1306" s="37">
        <f>INFO!$D$9</f>
        <v>0</v>
      </c>
      <c r="M1306" s="37">
        <f>INFO!$D$10</f>
        <v>0</v>
      </c>
      <c r="N1306" s="37">
        <f>INFO!$D$11</f>
        <v>0</v>
      </c>
      <c r="O1306" s="37">
        <f>INFO!$D$13</f>
        <v>0</v>
      </c>
      <c r="P1306" s="37">
        <f>INFO!$D$14</f>
        <v>0</v>
      </c>
      <c r="Q1306" s="37">
        <f>INFO!$D$15</f>
        <v>0</v>
      </c>
      <c r="R1306" s="53">
        <f>INFO!$D$17</f>
        <v>0</v>
      </c>
      <c r="S1306" s="37">
        <f>INFO!$D$18</f>
        <v>0</v>
      </c>
      <c r="T1306" s="37">
        <f>INFO!$D$19</f>
        <v>0</v>
      </c>
      <c r="U1306" s="37">
        <f>INFO!$D$22</f>
        <v>0</v>
      </c>
      <c r="V1306" s="37">
        <f>INFO!$D$23</f>
        <v>0</v>
      </c>
      <c r="W1306" s="37">
        <f>INFO!$D$24</f>
        <v>0</v>
      </c>
      <c r="X1306" s="37">
        <f>INFO!$D$25</f>
        <v>0</v>
      </c>
      <c r="Y1306" s="37">
        <f>INFO!$D$26</f>
        <v>0</v>
      </c>
      <c r="Z1306" s="37">
        <f>INFO!$D$27</f>
        <v>0</v>
      </c>
      <c r="AA1306" s="37">
        <f>INFO!$D$28</f>
        <v>0</v>
      </c>
      <c r="AB1306" s="37">
        <f>INFO!$D$29</f>
        <v>0</v>
      </c>
      <c r="AC1306" s="54">
        <f>INFO!$J$10</f>
        <v>3812.0250000000001</v>
      </c>
      <c r="AD1306" s="37">
        <f>INFO!$J$9</f>
        <v>45.75</v>
      </c>
      <c r="AE1306" s="37">
        <f t="shared" si="90"/>
        <v>0</v>
      </c>
    </row>
    <row r="1307" spans="1:31">
      <c r="A1307" t="s">
        <v>144</v>
      </c>
      <c r="B1307" t="s">
        <v>145</v>
      </c>
      <c r="C1307" s="39">
        <v>10094</v>
      </c>
      <c r="D1307" s="104">
        <f>SUMIFS(HOLDS!P:P,HOLDS!C:C,B1307)+SUMIFS(HOLDS!P:P,HOLDS!C:C,"CH.GR.MISET")</f>
        <v>0</v>
      </c>
      <c r="E1307" t="s">
        <v>8</v>
      </c>
      <c r="F1307" s="48">
        <f>VLOOKUP(B1307,HOLDS!C:T,5,FALSE)</f>
        <v>138</v>
      </c>
      <c r="G1307" s="104">
        <f>SUMIFS(HOLDS!P:P,HOLDS!C:C,B1307)</f>
        <v>0</v>
      </c>
      <c r="H1307" s="48">
        <f t="shared" si="89"/>
        <v>0</v>
      </c>
      <c r="I1307" s="37">
        <f>INFO!$D$6</f>
        <v>0</v>
      </c>
      <c r="J1307" s="37">
        <f>INFO!$D$7</f>
        <v>0</v>
      </c>
      <c r="K1307" s="37">
        <f>INFO!$D$8</f>
        <v>0</v>
      </c>
      <c r="L1307" s="37">
        <f>INFO!$D$9</f>
        <v>0</v>
      </c>
      <c r="M1307" s="37">
        <f>INFO!$D$10</f>
        <v>0</v>
      </c>
      <c r="N1307" s="37">
        <f>INFO!$D$11</f>
        <v>0</v>
      </c>
      <c r="O1307" s="37">
        <f>INFO!$D$13</f>
        <v>0</v>
      </c>
      <c r="P1307" s="37">
        <f>INFO!$D$14</f>
        <v>0</v>
      </c>
      <c r="Q1307" s="37">
        <f>INFO!$D$15</f>
        <v>0</v>
      </c>
      <c r="R1307" s="53">
        <f>INFO!$D$17</f>
        <v>0</v>
      </c>
      <c r="S1307" s="37">
        <f>INFO!$D$18</f>
        <v>0</v>
      </c>
      <c r="T1307" s="37">
        <f>INFO!$D$19</f>
        <v>0</v>
      </c>
      <c r="U1307" s="37">
        <f>INFO!$D$22</f>
        <v>0</v>
      </c>
      <c r="V1307" s="37">
        <f>INFO!$D$23</f>
        <v>0</v>
      </c>
      <c r="W1307" s="37">
        <f>INFO!$D$24</f>
        <v>0</v>
      </c>
      <c r="X1307" s="37">
        <f>INFO!$D$25</f>
        <v>0</v>
      </c>
      <c r="Y1307" s="37">
        <f>INFO!$D$26</f>
        <v>0</v>
      </c>
      <c r="Z1307" s="37">
        <f>INFO!$D$27</f>
        <v>0</v>
      </c>
      <c r="AA1307" s="37">
        <f>INFO!$D$28</f>
        <v>0</v>
      </c>
      <c r="AB1307" s="37">
        <f>INFO!$D$29</f>
        <v>0</v>
      </c>
      <c r="AC1307" s="54">
        <f>INFO!$J$10</f>
        <v>3812.0250000000001</v>
      </c>
      <c r="AD1307" s="37">
        <f>INFO!$J$9</f>
        <v>45.75</v>
      </c>
      <c r="AE1307" s="37">
        <f t="shared" si="90"/>
        <v>0</v>
      </c>
    </row>
    <row r="1308" spans="1:31">
      <c r="A1308" t="s">
        <v>146</v>
      </c>
      <c r="B1308" t="s">
        <v>147</v>
      </c>
      <c r="C1308" s="39">
        <v>10094</v>
      </c>
      <c r="D1308" s="104">
        <f>SUMIFS(HOLDS!P:P,HOLDS!C:C,B1308)+SUMIFS(HOLDS!P:P,HOLDS!C:C,"CH.GR.MISET")</f>
        <v>0</v>
      </c>
      <c r="E1308" t="s">
        <v>8</v>
      </c>
      <c r="F1308" s="48">
        <f>VLOOKUP(B1308,HOLDS!C:T,5,FALSE)</f>
        <v>131.5</v>
      </c>
      <c r="G1308" s="104">
        <f>SUMIFS(HOLDS!P:P,HOLDS!C:C,B1308)</f>
        <v>0</v>
      </c>
      <c r="H1308" s="48">
        <f t="shared" si="89"/>
        <v>0</v>
      </c>
      <c r="I1308" s="37">
        <f>INFO!$D$6</f>
        <v>0</v>
      </c>
      <c r="J1308" s="37">
        <f>INFO!$D$7</f>
        <v>0</v>
      </c>
      <c r="K1308" s="37">
        <f>INFO!$D$8</f>
        <v>0</v>
      </c>
      <c r="L1308" s="37">
        <f>INFO!$D$9</f>
        <v>0</v>
      </c>
      <c r="M1308" s="37">
        <f>INFO!$D$10</f>
        <v>0</v>
      </c>
      <c r="N1308" s="37">
        <f>INFO!$D$11</f>
        <v>0</v>
      </c>
      <c r="O1308" s="37">
        <f>INFO!$D$13</f>
        <v>0</v>
      </c>
      <c r="P1308" s="37">
        <f>INFO!$D$14</f>
        <v>0</v>
      </c>
      <c r="Q1308" s="37">
        <f>INFO!$D$15</f>
        <v>0</v>
      </c>
      <c r="R1308" s="53">
        <f>INFO!$D$17</f>
        <v>0</v>
      </c>
      <c r="S1308" s="37">
        <f>INFO!$D$18</f>
        <v>0</v>
      </c>
      <c r="T1308" s="37">
        <f>INFO!$D$19</f>
        <v>0</v>
      </c>
      <c r="U1308" s="37">
        <f>INFO!$D$22</f>
        <v>0</v>
      </c>
      <c r="V1308" s="37">
        <f>INFO!$D$23</f>
        <v>0</v>
      </c>
      <c r="W1308" s="37">
        <f>INFO!$D$24</f>
        <v>0</v>
      </c>
      <c r="X1308" s="37">
        <f>INFO!$D$25</f>
        <v>0</v>
      </c>
      <c r="Y1308" s="37">
        <f>INFO!$D$26</f>
        <v>0</v>
      </c>
      <c r="Z1308" s="37">
        <f>INFO!$D$27</f>
        <v>0</v>
      </c>
      <c r="AA1308" s="37">
        <f>INFO!$D$28</f>
        <v>0</v>
      </c>
      <c r="AB1308" s="37">
        <f>INFO!$D$29</f>
        <v>0</v>
      </c>
      <c r="AC1308" s="54">
        <f>INFO!$J$10</f>
        <v>3812.0250000000001</v>
      </c>
      <c r="AD1308" s="37">
        <f>INFO!$J$9</f>
        <v>45.75</v>
      </c>
      <c r="AE1308" s="37">
        <f t="shared" si="90"/>
        <v>0</v>
      </c>
    </row>
    <row r="1309" spans="1:31">
      <c r="A1309" t="s">
        <v>148</v>
      </c>
      <c r="B1309" t="s">
        <v>149</v>
      </c>
      <c r="C1309" s="39">
        <v>10094</v>
      </c>
      <c r="D1309" s="104">
        <f>SUMIFS(HOLDS!P:P,HOLDS!C:C,B1309)+SUMIFS(HOLDS!P:P,HOLDS!C:C,"CH.GR.MISET")</f>
        <v>0</v>
      </c>
      <c r="E1309" t="s">
        <v>8</v>
      </c>
      <c r="F1309" s="48">
        <f>VLOOKUP(B1309,HOLDS!C:T,5,FALSE)</f>
        <v>139.5</v>
      </c>
      <c r="G1309" s="104">
        <f>SUMIFS(HOLDS!P:P,HOLDS!C:C,B1309)</f>
        <v>0</v>
      </c>
      <c r="H1309" s="48">
        <f t="shared" si="89"/>
        <v>0</v>
      </c>
      <c r="I1309" s="37">
        <f>INFO!$D$6</f>
        <v>0</v>
      </c>
      <c r="J1309" s="37">
        <f>INFO!$D$7</f>
        <v>0</v>
      </c>
      <c r="K1309" s="37">
        <f>INFO!$D$8</f>
        <v>0</v>
      </c>
      <c r="L1309" s="37">
        <f>INFO!$D$9</f>
        <v>0</v>
      </c>
      <c r="M1309" s="37">
        <f>INFO!$D$10</f>
        <v>0</v>
      </c>
      <c r="N1309" s="37">
        <f>INFO!$D$11</f>
        <v>0</v>
      </c>
      <c r="O1309" s="37">
        <f>INFO!$D$13</f>
        <v>0</v>
      </c>
      <c r="P1309" s="37">
        <f>INFO!$D$14</f>
        <v>0</v>
      </c>
      <c r="Q1309" s="37">
        <f>INFO!$D$15</f>
        <v>0</v>
      </c>
      <c r="R1309" s="53">
        <f>INFO!$D$17</f>
        <v>0</v>
      </c>
      <c r="S1309" s="37">
        <f>INFO!$D$18</f>
        <v>0</v>
      </c>
      <c r="T1309" s="37">
        <f>INFO!$D$19</f>
        <v>0</v>
      </c>
      <c r="U1309" s="37">
        <f>INFO!$D$22</f>
        <v>0</v>
      </c>
      <c r="V1309" s="37">
        <f>INFO!$D$23</f>
        <v>0</v>
      </c>
      <c r="W1309" s="37">
        <f>INFO!$D$24</f>
        <v>0</v>
      </c>
      <c r="X1309" s="37">
        <f>INFO!$D$25</f>
        <v>0</v>
      </c>
      <c r="Y1309" s="37">
        <f>INFO!$D$26</f>
        <v>0</v>
      </c>
      <c r="Z1309" s="37">
        <f>INFO!$D$27</f>
        <v>0</v>
      </c>
      <c r="AA1309" s="37">
        <f>INFO!$D$28</f>
        <v>0</v>
      </c>
      <c r="AB1309" s="37">
        <f>INFO!$D$29</f>
        <v>0</v>
      </c>
      <c r="AC1309" s="54">
        <f>INFO!$J$10</f>
        <v>3812.0250000000001</v>
      </c>
      <c r="AD1309" s="37">
        <f>INFO!$J$9</f>
        <v>45.75</v>
      </c>
      <c r="AE1309" s="37">
        <f t="shared" si="90"/>
        <v>0</v>
      </c>
    </row>
    <row r="1310" spans="1:31">
      <c r="A1310" t="s">
        <v>150</v>
      </c>
      <c r="B1310" t="s">
        <v>151</v>
      </c>
      <c r="C1310" s="39">
        <v>10094</v>
      </c>
      <c r="D1310" s="104">
        <f>SUMIFS(HOLDS!P:P,HOLDS!C:C,B1310)+SUMIFS(HOLDS!P:P,HOLDS!C:C,"CH.GR.MISET")</f>
        <v>0</v>
      </c>
      <c r="E1310" t="s">
        <v>8</v>
      </c>
      <c r="F1310" s="48">
        <f>VLOOKUP(B1310,HOLDS!C:T,5,FALSE)</f>
        <v>156.5</v>
      </c>
      <c r="G1310" s="104">
        <f>SUMIFS(HOLDS!P:P,HOLDS!C:C,B1310)</f>
        <v>0</v>
      </c>
      <c r="H1310" s="48">
        <f t="shared" si="89"/>
        <v>0</v>
      </c>
      <c r="I1310" s="37">
        <f>INFO!$D$6</f>
        <v>0</v>
      </c>
      <c r="J1310" s="37">
        <f>INFO!$D$7</f>
        <v>0</v>
      </c>
      <c r="K1310" s="37">
        <f>INFO!$D$8</f>
        <v>0</v>
      </c>
      <c r="L1310" s="37">
        <f>INFO!$D$9</f>
        <v>0</v>
      </c>
      <c r="M1310" s="37">
        <f>INFO!$D$10</f>
        <v>0</v>
      </c>
      <c r="N1310" s="37">
        <f>INFO!$D$11</f>
        <v>0</v>
      </c>
      <c r="O1310" s="37">
        <f>INFO!$D$13</f>
        <v>0</v>
      </c>
      <c r="P1310" s="37">
        <f>INFO!$D$14</f>
        <v>0</v>
      </c>
      <c r="Q1310" s="37">
        <f>INFO!$D$15</f>
        <v>0</v>
      </c>
      <c r="R1310" s="53">
        <f>INFO!$D$17</f>
        <v>0</v>
      </c>
      <c r="S1310" s="37">
        <f>INFO!$D$18</f>
        <v>0</v>
      </c>
      <c r="T1310" s="37">
        <f>INFO!$D$19</f>
        <v>0</v>
      </c>
      <c r="U1310" s="37">
        <f>INFO!$D$22</f>
        <v>0</v>
      </c>
      <c r="V1310" s="37">
        <f>INFO!$D$23</f>
        <v>0</v>
      </c>
      <c r="W1310" s="37">
        <f>INFO!$D$24</f>
        <v>0</v>
      </c>
      <c r="X1310" s="37">
        <f>INFO!$D$25</f>
        <v>0</v>
      </c>
      <c r="Y1310" s="37">
        <f>INFO!$D$26</f>
        <v>0</v>
      </c>
      <c r="Z1310" s="37">
        <f>INFO!$D$27</f>
        <v>0</v>
      </c>
      <c r="AA1310" s="37">
        <f>INFO!$D$28</f>
        <v>0</v>
      </c>
      <c r="AB1310" s="37">
        <f>INFO!$D$29</f>
        <v>0</v>
      </c>
      <c r="AC1310" s="54">
        <f>INFO!$J$10</f>
        <v>3812.0250000000001</v>
      </c>
      <c r="AD1310" s="37">
        <f>INFO!$J$9</f>
        <v>45.75</v>
      </c>
      <c r="AE1310" s="37">
        <f t="shared" si="90"/>
        <v>0</v>
      </c>
    </row>
    <row r="1311" spans="1:31">
      <c r="A1311" t="s">
        <v>152</v>
      </c>
      <c r="B1311" t="s">
        <v>153</v>
      </c>
      <c r="C1311" s="39">
        <v>10094</v>
      </c>
      <c r="D1311" s="104">
        <f>SUMIFS(HOLDS!P:P,HOLDS!C:C,B1311)+SUMIFS(HOLDS!P:P,HOLDS!C:C,"CH.GR.MISET")</f>
        <v>0</v>
      </c>
      <c r="E1311" t="s">
        <v>8</v>
      </c>
      <c r="F1311" s="48">
        <f>VLOOKUP(B1311,HOLDS!C:T,5,FALSE)</f>
        <v>151</v>
      </c>
      <c r="G1311" s="104">
        <f>SUMIFS(HOLDS!P:P,HOLDS!C:C,B1311)</f>
        <v>0</v>
      </c>
      <c r="H1311" s="48">
        <f t="shared" si="89"/>
        <v>0</v>
      </c>
      <c r="I1311" s="37">
        <f>INFO!$D$6</f>
        <v>0</v>
      </c>
      <c r="J1311" s="37">
        <f>INFO!$D$7</f>
        <v>0</v>
      </c>
      <c r="K1311" s="37">
        <f>INFO!$D$8</f>
        <v>0</v>
      </c>
      <c r="L1311" s="37">
        <f>INFO!$D$9</f>
        <v>0</v>
      </c>
      <c r="M1311" s="37">
        <f>INFO!$D$10</f>
        <v>0</v>
      </c>
      <c r="N1311" s="37">
        <f>INFO!$D$11</f>
        <v>0</v>
      </c>
      <c r="O1311" s="37">
        <f>INFO!$D$13</f>
        <v>0</v>
      </c>
      <c r="P1311" s="37">
        <f>INFO!$D$14</f>
        <v>0</v>
      </c>
      <c r="Q1311" s="37">
        <f>INFO!$D$15</f>
        <v>0</v>
      </c>
      <c r="R1311" s="53">
        <f>INFO!$D$17</f>
        <v>0</v>
      </c>
      <c r="S1311" s="37">
        <f>INFO!$D$18</f>
        <v>0</v>
      </c>
      <c r="T1311" s="37">
        <f>INFO!$D$19</f>
        <v>0</v>
      </c>
      <c r="U1311" s="37">
        <f>INFO!$D$22</f>
        <v>0</v>
      </c>
      <c r="V1311" s="37">
        <f>INFO!$D$23</f>
        <v>0</v>
      </c>
      <c r="W1311" s="37">
        <f>INFO!$D$24</f>
        <v>0</v>
      </c>
      <c r="X1311" s="37">
        <f>INFO!$D$25</f>
        <v>0</v>
      </c>
      <c r="Y1311" s="37">
        <f>INFO!$D$26</f>
        <v>0</v>
      </c>
      <c r="Z1311" s="37">
        <f>INFO!$D$27</f>
        <v>0</v>
      </c>
      <c r="AA1311" s="37">
        <f>INFO!$D$28</f>
        <v>0</v>
      </c>
      <c r="AB1311" s="37">
        <f>INFO!$D$29</f>
        <v>0</v>
      </c>
      <c r="AC1311" s="54">
        <f>INFO!$J$10</f>
        <v>3812.0250000000001</v>
      </c>
      <c r="AD1311" s="37">
        <f>INFO!$J$9</f>
        <v>45.75</v>
      </c>
      <c r="AE1311" s="37">
        <f t="shared" si="90"/>
        <v>0</v>
      </c>
    </row>
    <row r="1312" spans="1:31">
      <c r="A1312" t="s">
        <v>154</v>
      </c>
      <c r="B1312" t="s">
        <v>155</v>
      </c>
      <c r="C1312" s="39">
        <v>10094</v>
      </c>
      <c r="D1312" s="104">
        <f>SUMIFS(HOLDS!P:P,HOLDS!C:C,B1312)+SUMIFS(HOLDS!P:P,HOLDS!C:C,"CH.GR.MISET")</f>
        <v>0</v>
      </c>
      <c r="E1312" t="s">
        <v>8</v>
      </c>
      <c r="F1312" s="48">
        <f>VLOOKUP(B1312,HOLDS!C:T,5,FALSE)</f>
        <v>162.5</v>
      </c>
      <c r="G1312" s="104">
        <f>SUMIFS(HOLDS!P:P,HOLDS!C:C,B1312)</f>
        <v>0</v>
      </c>
      <c r="H1312" s="48">
        <f t="shared" si="89"/>
        <v>0</v>
      </c>
      <c r="I1312" s="37">
        <f>INFO!$D$6</f>
        <v>0</v>
      </c>
      <c r="J1312" s="37">
        <f>INFO!$D$7</f>
        <v>0</v>
      </c>
      <c r="K1312" s="37">
        <f>INFO!$D$8</f>
        <v>0</v>
      </c>
      <c r="L1312" s="37">
        <f>INFO!$D$9</f>
        <v>0</v>
      </c>
      <c r="M1312" s="37">
        <f>INFO!$D$10</f>
        <v>0</v>
      </c>
      <c r="N1312" s="37">
        <f>INFO!$D$11</f>
        <v>0</v>
      </c>
      <c r="O1312" s="37">
        <f>INFO!$D$13</f>
        <v>0</v>
      </c>
      <c r="P1312" s="37">
        <f>INFO!$D$14</f>
        <v>0</v>
      </c>
      <c r="Q1312" s="37">
        <f>INFO!$D$15</f>
        <v>0</v>
      </c>
      <c r="R1312" s="53">
        <f>INFO!$D$17</f>
        <v>0</v>
      </c>
      <c r="S1312" s="37">
        <f>INFO!$D$18</f>
        <v>0</v>
      </c>
      <c r="T1312" s="37">
        <f>INFO!$D$19</f>
        <v>0</v>
      </c>
      <c r="U1312" s="37">
        <f>INFO!$D$22</f>
        <v>0</v>
      </c>
      <c r="V1312" s="37">
        <f>INFO!$D$23</f>
        <v>0</v>
      </c>
      <c r="W1312" s="37">
        <f>INFO!$D$24</f>
        <v>0</v>
      </c>
      <c r="X1312" s="37">
        <f>INFO!$D$25</f>
        <v>0</v>
      </c>
      <c r="Y1312" s="37">
        <f>INFO!$D$26</f>
        <v>0</v>
      </c>
      <c r="Z1312" s="37">
        <f>INFO!$D$27</f>
        <v>0</v>
      </c>
      <c r="AA1312" s="37">
        <f>INFO!$D$28</f>
        <v>0</v>
      </c>
      <c r="AB1312" s="37">
        <f>INFO!$D$29</f>
        <v>0</v>
      </c>
      <c r="AC1312" s="54">
        <f>INFO!$J$10</f>
        <v>3812.0250000000001</v>
      </c>
      <c r="AD1312" s="37">
        <f>INFO!$J$9</f>
        <v>45.75</v>
      </c>
      <c r="AE1312" s="37">
        <f t="shared" si="90"/>
        <v>0</v>
      </c>
    </row>
    <row r="1313" spans="1:31">
      <c r="A1313" t="s">
        <v>156</v>
      </c>
      <c r="B1313" t="s">
        <v>157</v>
      </c>
      <c r="C1313" s="39">
        <v>10094</v>
      </c>
      <c r="D1313" s="104">
        <f>SUMIFS(HOLDS!P:P,HOLDS!C:C,B1313)+SUMIFS(HOLDS!P:P,HOLDS!C:C,"CH.GR.MISET")</f>
        <v>0</v>
      </c>
      <c r="E1313" t="s">
        <v>8</v>
      </c>
      <c r="F1313" s="48">
        <f>VLOOKUP(B1313,HOLDS!C:T,5,FALSE)</f>
        <v>139.5</v>
      </c>
      <c r="G1313" s="104">
        <f>SUMIFS(HOLDS!P:P,HOLDS!C:C,B1313)</f>
        <v>0</v>
      </c>
      <c r="H1313" s="48">
        <f t="shared" si="89"/>
        <v>0</v>
      </c>
      <c r="I1313" s="37">
        <f>INFO!$D$6</f>
        <v>0</v>
      </c>
      <c r="J1313" s="37">
        <f>INFO!$D$7</f>
        <v>0</v>
      </c>
      <c r="K1313" s="37">
        <f>INFO!$D$8</f>
        <v>0</v>
      </c>
      <c r="L1313" s="37">
        <f>INFO!$D$9</f>
        <v>0</v>
      </c>
      <c r="M1313" s="37">
        <f>INFO!$D$10</f>
        <v>0</v>
      </c>
      <c r="N1313" s="37">
        <f>INFO!$D$11</f>
        <v>0</v>
      </c>
      <c r="O1313" s="37">
        <f>INFO!$D$13</f>
        <v>0</v>
      </c>
      <c r="P1313" s="37">
        <f>INFO!$D$14</f>
        <v>0</v>
      </c>
      <c r="Q1313" s="37">
        <f>INFO!$D$15</f>
        <v>0</v>
      </c>
      <c r="R1313" s="53">
        <f>INFO!$D$17</f>
        <v>0</v>
      </c>
      <c r="S1313" s="37">
        <f>INFO!$D$18</f>
        <v>0</v>
      </c>
      <c r="T1313" s="37">
        <f>INFO!$D$19</f>
        <v>0</v>
      </c>
      <c r="U1313" s="37">
        <f>INFO!$D$22</f>
        <v>0</v>
      </c>
      <c r="V1313" s="37">
        <f>INFO!$D$23</f>
        <v>0</v>
      </c>
      <c r="W1313" s="37">
        <f>INFO!$D$24</f>
        <v>0</v>
      </c>
      <c r="X1313" s="37">
        <f>INFO!$D$25</f>
        <v>0</v>
      </c>
      <c r="Y1313" s="37">
        <f>INFO!$D$26</f>
        <v>0</v>
      </c>
      <c r="Z1313" s="37">
        <f>INFO!$D$27</f>
        <v>0</v>
      </c>
      <c r="AA1313" s="37">
        <f>INFO!$D$28</f>
        <v>0</v>
      </c>
      <c r="AB1313" s="37">
        <f>INFO!$D$29</f>
        <v>0</v>
      </c>
      <c r="AC1313" s="54">
        <f>INFO!$J$10</f>
        <v>3812.0250000000001</v>
      </c>
      <c r="AD1313" s="37">
        <f>INFO!$J$9</f>
        <v>45.75</v>
      </c>
      <c r="AE1313" s="37">
        <f t="shared" si="90"/>
        <v>0</v>
      </c>
    </row>
    <row r="1314" spans="1:31">
      <c r="A1314" t="s">
        <v>159</v>
      </c>
      <c r="B1314" t="s">
        <v>160</v>
      </c>
      <c r="C1314" s="39">
        <v>10094</v>
      </c>
      <c r="D1314" s="104">
        <f>SUMIFS(HOLDS!P:P,HOLDS!C:C,B1314)+SUMIFS(HOLDS!P:P,HOLDS!C:C,"CH.GR.MISET")</f>
        <v>0</v>
      </c>
      <c r="E1314" t="s">
        <v>8</v>
      </c>
      <c r="F1314" s="48">
        <f>VLOOKUP(B1314,HOLDS!C:T,5,FALSE)</f>
        <v>227.5</v>
      </c>
      <c r="G1314" s="104">
        <f>SUMIFS(HOLDS!P:P,HOLDS!C:C,B1314)</f>
        <v>0</v>
      </c>
      <c r="H1314" s="48">
        <f t="shared" si="89"/>
        <v>0</v>
      </c>
      <c r="I1314" s="37">
        <f>INFO!$D$6</f>
        <v>0</v>
      </c>
      <c r="J1314" s="37">
        <f>INFO!$D$7</f>
        <v>0</v>
      </c>
      <c r="K1314" s="37">
        <f>INFO!$D$8</f>
        <v>0</v>
      </c>
      <c r="L1314" s="37">
        <f>INFO!$D$9</f>
        <v>0</v>
      </c>
      <c r="M1314" s="37">
        <f>INFO!$D$10</f>
        <v>0</v>
      </c>
      <c r="N1314" s="37">
        <f>INFO!$D$11</f>
        <v>0</v>
      </c>
      <c r="O1314" s="37">
        <f>INFO!$D$13</f>
        <v>0</v>
      </c>
      <c r="P1314" s="37">
        <f>INFO!$D$14</f>
        <v>0</v>
      </c>
      <c r="Q1314" s="37">
        <f>INFO!$D$15</f>
        <v>0</v>
      </c>
      <c r="R1314" s="53">
        <f>INFO!$D$17</f>
        <v>0</v>
      </c>
      <c r="S1314" s="37">
        <f>INFO!$D$18</f>
        <v>0</v>
      </c>
      <c r="T1314" s="37">
        <f>INFO!$D$19</f>
        <v>0</v>
      </c>
      <c r="U1314" s="37">
        <f>INFO!$D$22</f>
        <v>0</v>
      </c>
      <c r="V1314" s="37">
        <f>INFO!$D$23</f>
        <v>0</v>
      </c>
      <c r="W1314" s="37">
        <f>INFO!$D$24</f>
        <v>0</v>
      </c>
      <c r="X1314" s="37">
        <f>INFO!$D$25</f>
        <v>0</v>
      </c>
      <c r="Y1314" s="37">
        <f>INFO!$D$26</f>
        <v>0</v>
      </c>
      <c r="Z1314" s="37">
        <f>INFO!$D$27</f>
        <v>0</v>
      </c>
      <c r="AA1314" s="37">
        <f>INFO!$D$28</f>
        <v>0</v>
      </c>
      <c r="AB1314" s="37">
        <f>INFO!$D$29</f>
        <v>0</v>
      </c>
      <c r="AC1314" s="54">
        <f>INFO!$J$10</f>
        <v>3812.0250000000001</v>
      </c>
      <c r="AD1314" s="37">
        <f>INFO!$J$9</f>
        <v>45.75</v>
      </c>
      <c r="AE1314" s="37">
        <f t="shared" si="90"/>
        <v>0</v>
      </c>
    </row>
    <row r="1315" spans="1:31">
      <c r="A1315" t="s">
        <v>161</v>
      </c>
      <c r="B1315" t="s">
        <v>162</v>
      </c>
      <c r="C1315" s="39">
        <v>10094</v>
      </c>
      <c r="D1315" s="104">
        <f>SUMIFS(HOLDS!P:P,HOLDS!C:C,B1315)+SUMIFS(HOLDS!P:P,HOLDS!C:C,"CH.GR.MISET")</f>
        <v>0</v>
      </c>
      <c r="E1315" t="s">
        <v>8</v>
      </c>
      <c r="F1315" s="48">
        <f>VLOOKUP(B1315,HOLDS!C:T,5,FALSE)</f>
        <v>156</v>
      </c>
      <c r="G1315" s="104">
        <f>SUMIFS(HOLDS!P:P,HOLDS!C:C,B1315)</f>
        <v>0</v>
      </c>
      <c r="H1315" s="48">
        <f t="shared" si="89"/>
        <v>0</v>
      </c>
      <c r="I1315" s="37">
        <f>INFO!$D$6</f>
        <v>0</v>
      </c>
      <c r="J1315" s="37">
        <f>INFO!$D$7</f>
        <v>0</v>
      </c>
      <c r="K1315" s="37">
        <f>INFO!$D$8</f>
        <v>0</v>
      </c>
      <c r="L1315" s="37">
        <f>INFO!$D$9</f>
        <v>0</v>
      </c>
      <c r="M1315" s="37">
        <f>INFO!$D$10</f>
        <v>0</v>
      </c>
      <c r="N1315" s="37">
        <f>INFO!$D$11</f>
        <v>0</v>
      </c>
      <c r="O1315" s="37">
        <f>INFO!$D$13</f>
        <v>0</v>
      </c>
      <c r="P1315" s="37">
        <f>INFO!$D$14</f>
        <v>0</v>
      </c>
      <c r="Q1315" s="37">
        <f>INFO!$D$15</f>
        <v>0</v>
      </c>
      <c r="R1315" s="53">
        <f>INFO!$D$17</f>
        <v>0</v>
      </c>
      <c r="S1315" s="37">
        <f>INFO!$D$18</f>
        <v>0</v>
      </c>
      <c r="T1315" s="37">
        <f>INFO!$D$19</f>
        <v>0</v>
      </c>
      <c r="U1315" s="37">
        <f>INFO!$D$22</f>
        <v>0</v>
      </c>
      <c r="V1315" s="37">
        <f>INFO!$D$23</f>
        <v>0</v>
      </c>
      <c r="W1315" s="37">
        <f>INFO!$D$24</f>
        <v>0</v>
      </c>
      <c r="X1315" s="37">
        <f>INFO!$D$25</f>
        <v>0</v>
      </c>
      <c r="Y1315" s="37">
        <f>INFO!$D$26</f>
        <v>0</v>
      </c>
      <c r="Z1315" s="37">
        <f>INFO!$D$27</f>
        <v>0</v>
      </c>
      <c r="AA1315" s="37">
        <f>INFO!$D$28</f>
        <v>0</v>
      </c>
      <c r="AB1315" s="37">
        <f>INFO!$D$29</f>
        <v>0</v>
      </c>
      <c r="AC1315" s="54">
        <f>INFO!$J$10</f>
        <v>3812.0250000000001</v>
      </c>
      <c r="AD1315" s="37">
        <f>INFO!$J$9</f>
        <v>45.75</v>
      </c>
      <c r="AE1315" s="37">
        <f t="shared" si="90"/>
        <v>0</v>
      </c>
    </row>
    <row r="1316" spans="1:31">
      <c r="A1316" t="s">
        <v>163</v>
      </c>
      <c r="B1316" t="s">
        <v>164</v>
      </c>
      <c r="C1316" s="39">
        <v>10094</v>
      </c>
      <c r="D1316" s="104">
        <f>SUMIFS(HOLDS!P:P,HOLDS!C:C,B1316)+SUMIFS(HOLDS!P:P,HOLDS!C:C,"CH.GR.MISET")</f>
        <v>0</v>
      </c>
      <c r="E1316" t="s">
        <v>8</v>
      </c>
      <c r="F1316" s="48">
        <f>VLOOKUP(B1316,HOLDS!C:T,5,FALSE)</f>
        <v>148</v>
      </c>
      <c r="G1316" s="104">
        <f>SUMIFS(HOLDS!P:P,HOLDS!C:C,B1316)</f>
        <v>0</v>
      </c>
      <c r="H1316" s="48">
        <f t="shared" si="89"/>
        <v>0</v>
      </c>
      <c r="I1316" s="37">
        <f>INFO!$D$6</f>
        <v>0</v>
      </c>
      <c r="J1316" s="37">
        <f>INFO!$D$7</f>
        <v>0</v>
      </c>
      <c r="K1316" s="37">
        <f>INFO!$D$8</f>
        <v>0</v>
      </c>
      <c r="L1316" s="37">
        <f>INFO!$D$9</f>
        <v>0</v>
      </c>
      <c r="M1316" s="37">
        <f>INFO!$D$10</f>
        <v>0</v>
      </c>
      <c r="N1316" s="37">
        <f>INFO!$D$11</f>
        <v>0</v>
      </c>
      <c r="O1316" s="37">
        <f>INFO!$D$13</f>
        <v>0</v>
      </c>
      <c r="P1316" s="37">
        <f>INFO!$D$14</f>
        <v>0</v>
      </c>
      <c r="Q1316" s="37">
        <f>INFO!$D$15</f>
        <v>0</v>
      </c>
      <c r="R1316" s="53">
        <f>INFO!$D$17</f>
        <v>0</v>
      </c>
      <c r="S1316" s="37">
        <f>INFO!$D$18</f>
        <v>0</v>
      </c>
      <c r="T1316" s="37">
        <f>INFO!$D$19</f>
        <v>0</v>
      </c>
      <c r="U1316" s="37">
        <f>INFO!$D$22</f>
        <v>0</v>
      </c>
      <c r="V1316" s="37">
        <f>INFO!$D$23</f>
        <v>0</v>
      </c>
      <c r="W1316" s="37">
        <f>INFO!$D$24</f>
        <v>0</v>
      </c>
      <c r="X1316" s="37">
        <f>INFO!$D$25</f>
        <v>0</v>
      </c>
      <c r="Y1316" s="37">
        <f>INFO!$D$26</f>
        <v>0</v>
      </c>
      <c r="Z1316" s="37">
        <f>INFO!$D$27</f>
        <v>0</v>
      </c>
      <c r="AA1316" s="37">
        <f>INFO!$D$28</f>
        <v>0</v>
      </c>
      <c r="AB1316" s="37">
        <f>INFO!$D$29</f>
        <v>0</v>
      </c>
      <c r="AC1316" s="54">
        <f>INFO!$J$10</f>
        <v>3812.0250000000001</v>
      </c>
      <c r="AD1316" s="37">
        <f>INFO!$J$9</f>
        <v>45.75</v>
      </c>
      <c r="AE1316" s="37">
        <f t="shared" si="90"/>
        <v>0</v>
      </c>
    </row>
    <row r="1317" spans="1:31">
      <c r="A1317" t="s">
        <v>165</v>
      </c>
      <c r="B1317" t="s">
        <v>166</v>
      </c>
      <c r="C1317" s="39">
        <v>10094</v>
      </c>
      <c r="D1317" s="104">
        <f>SUMIFS(HOLDS!P:P,HOLDS!C:C,B1317)+SUMIFS(HOLDS!P:P,HOLDS!C:C,"CH.GR.MISET")</f>
        <v>0</v>
      </c>
      <c r="E1317" t="s">
        <v>8</v>
      </c>
      <c r="F1317" s="48">
        <f>VLOOKUP(B1317,HOLDS!C:T,5,FALSE)</f>
        <v>157.5</v>
      </c>
      <c r="G1317" s="104">
        <f>SUMIFS(HOLDS!P:P,HOLDS!C:C,B1317)</f>
        <v>0</v>
      </c>
      <c r="H1317" s="48">
        <f t="shared" si="89"/>
        <v>0</v>
      </c>
      <c r="I1317" s="37">
        <f>INFO!$D$6</f>
        <v>0</v>
      </c>
      <c r="J1317" s="37">
        <f>INFO!$D$7</f>
        <v>0</v>
      </c>
      <c r="K1317" s="37">
        <f>INFO!$D$8</f>
        <v>0</v>
      </c>
      <c r="L1317" s="37">
        <f>INFO!$D$9</f>
        <v>0</v>
      </c>
      <c r="M1317" s="37">
        <f>INFO!$D$10</f>
        <v>0</v>
      </c>
      <c r="N1317" s="37">
        <f>INFO!$D$11</f>
        <v>0</v>
      </c>
      <c r="O1317" s="37">
        <f>INFO!$D$13</f>
        <v>0</v>
      </c>
      <c r="P1317" s="37">
        <f>INFO!$D$14</f>
        <v>0</v>
      </c>
      <c r="Q1317" s="37">
        <f>INFO!$D$15</f>
        <v>0</v>
      </c>
      <c r="R1317" s="53">
        <f>INFO!$D$17</f>
        <v>0</v>
      </c>
      <c r="S1317" s="37">
        <f>INFO!$D$18</f>
        <v>0</v>
      </c>
      <c r="T1317" s="37">
        <f>INFO!$D$19</f>
        <v>0</v>
      </c>
      <c r="U1317" s="37">
        <f>INFO!$D$22</f>
        <v>0</v>
      </c>
      <c r="V1317" s="37">
        <f>INFO!$D$23</f>
        <v>0</v>
      </c>
      <c r="W1317" s="37">
        <f>INFO!$D$24</f>
        <v>0</v>
      </c>
      <c r="X1317" s="37">
        <f>INFO!$D$25</f>
        <v>0</v>
      </c>
      <c r="Y1317" s="37">
        <f>INFO!$D$26</f>
        <v>0</v>
      </c>
      <c r="Z1317" s="37">
        <f>INFO!$D$27</f>
        <v>0</v>
      </c>
      <c r="AA1317" s="37">
        <f>INFO!$D$28</f>
        <v>0</v>
      </c>
      <c r="AB1317" s="37">
        <f>INFO!$D$29</f>
        <v>0</v>
      </c>
      <c r="AC1317" s="54">
        <f>INFO!$J$10</f>
        <v>3812.0250000000001</v>
      </c>
      <c r="AD1317" s="37">
        <f>INFO!$J$9</f>
        <v>45.75</v>
      </c>
      <c r="AE1317" s="37">
        <f t="shared" si="90"/>
        <v>0</v>
      </c>
    </row>
    <row r="1318" spans="1:31">
      <c r="A1318" t="s">
        <v>167</v>
      </c>
      <c r="B1318" t="s">
        <v>168</v>
      </c>
      <c r="C1318" s="39">
        <v>10094</v>
      </c>
      <c r="D1318" s="104">
        <f>SUMIFS(HOLDS!P:P,HOLDS!C:C,B1318)+SUMIFS(HOLDS!P:P,HOLDS!C:C,"CH.GR.MISET")</f>
        <v>0</v>
      </c>
      <c r="E1318" t="s">
        <v>8</v>
      </c>
      <c r="F1318" s="48">
        <f>VLOOKUP(B1318,HOLDS!C:T,5,FALSE)</f>
        <v>166.5</v>
      </c>
      <c r="G1318" s="104">
        <f>SUMIFS(HOLDS!P:P,HOLDS!C:C,B1318)</f>
        <v>0</v>
      </c>
      <c r="H1318" s="48">
        <f t="shared" si="89"/>
        <v>0</v>
      </c>
      <c r="I1318" s="37">
        <f>INFO!$D$6</f>
        <v>0</v>
      </c>
      <c r="J1318" s="37">
        <f>INFO!$D$7</f>
        <v>0</v>
      </c>
      <c r="K1318" s="37">
        <f>INFO!$D$8</f>
        <v>0</v>
      </c>
      <c r="L1318" s="37">
        <f>INFO!$D$9</f>
        <v>0</v>
      </c>
      <c r="M1318" s="37">
        <f>INFO!$D$10</f>
        <v>0</v>
      </c>
      <c r="N1318" s="37">
        <f>INFO!$D$11</f>
        <v>0</v>
      </c>
      <c r="O1318" s="37">
        <f>INFO!$D$13</f>
        <v>0</v>
      </c>
      <c r="P1318" s="37">
        <f>INFO!$D$14</f>
        <v>0</v>
      </c>
      <c r="Q1318" s="37">
        <f>INFO!$D$15</f>
        <v>0</v>
      </c>
      <c r="R1318" s="53">
        <f>INFO!$D$17</f>
        <v>0</v>
      </c>
      <c r="S1318" s="37">
        <f>INFO!$D$18</f>
        <v>0</v>
      </c>
      <c r="T1318" s="37">
        <f>INFO!$D$19</f>
        <v>0</v>
      </c>
      <c r="U1318" s="37">
        <f>INFO!$D$22</f>
        <v>0</v>
      </c>
      <c r="V1318" s="37">
        <f>INFO!$D$23</f>
        <v>0</v>
      </c>
      <c r="W1318" s="37">
        <f>INFO!$D$24</f>
        <v>0</v>
      </c>
      <c r="X1318" s="37">
        <f>INFO!$D$25</f>
        <v>0</v>
      </c>
      <c r="Y1318" s="37">
        <f>INFO!$D$26</f>
        <v>0</v>
      </c>
      <c r="Z1318" s="37">
        <f>INFO!$D$27</f>
        <v>0</v>
      </c>
      <c r="AA1318" s="37">
        <f>INFO!$D$28</f>
        <v>0</v>
      </c>
      <c r="AB1318" s="37">
        <f>INFO!$D$29</f>
        <v>0</v>
      </c>
      <c r="AC1318" s="54">
        <f>INFO!$J$10</f>
        <v>3812.0250000000001</v>
      </c>
      <c r="AD1318" s="37">
        <f>INFO!$J$9</f>
        <v>45.75</v>
      </c>
      <c r="AE1318" s="37">
        <f t="shared" si="90"/>
        <v>0</v>
      </c>
    </row>
    <row r="1319" spans="1:31">
      <c r="A1319" t="s">
        <v>169</v>
      </c>
      <c r="B1319" t="s">
        <v>170</v>
      </c>
      <c r="C1319" s="39">
        <v>10094</v>
      </c>
      <c r="D1319" s="104">
        <f>SUMIFS(HOLDS!P:P,HOLDS!C:C,B1319)+SUMIFS(HOLDS!P:P,HOLDS!C:C,"CH.GR.MISET")</f>
        <v>0</v>
      </c>
      <c r="E1319" t="s">
        <v>8</v>
      </c>
      <c r="F1319" s="48">
        <f>VLOOKUP(B1319,HOLDS!C:T,5,FALSE)</f>
        <v>166.5</v>
      </c>
      <c r="G1319" s="104">
        <f>SUMIFS(HOLDS!P:P,HOLDS!C:C,B1319)</f>
        <v>0</v>
      </c>
      <c r="H1319" s="48">
        <f t="shared" si="89"/>
        <v>0</v>
      </c>
      <c r="I1319" s="37">
        <f>INFO!$D$6</f>
        <v>0</v>
      </c>
      <c r="J1319" s="37">
        <f>INFO!$D$7</f>
        <v>0</v>
      </c>
      <c r="K1319" s="37">
        <f>INFO!$D$8</f>
        <v>0</v>
      </c>
      <c r="L1319" s="37">
        <f>INFO!$D$9</f>
        <v>0</v>
      </c>
      <c r="M1319" s="37">
        <f>INFO!$D$10</f>
        <v>0</v>
      </c>
      <c r="N1319" s="37">
        <f>INFO!$D$11</f>
        <v>0</v>
      </c>
      <c r="O1319" s="37">
        <f>INFO!$D$13</f>
        <v>0</v>
      </c>
      <c r="P1319" s="37">
        <f>INFO!$D$14</f>
        <v>0</v>
      </c>
      <c r="Q1319" s="37">
        <f>INFO!$D$15</f>
        <v>0</v>
      </c>
      <c r="R1319" s="53">
        <f>INFO!$D$17</f>
        <v>0</v>
      </c>
      <c r="S1319" s="37">
        <f>INFO!$D$18</f>
        <v>0</v>
      </c>
      <c r="T1319" s="37">
        <f>INFO!$D$19</f>
        <v>0</v>
      </c>
      <c r="U1319" s="37">
        <f>INFO!$D$22</f>
        <v>0</v>
      </c>
      <c r="V1319" s="37">
        <f>INFO!$D$23</f>
        <v>0</v>
      </c>
      <c r="W1319" s="37">
        <f>INFO!$D$24</f>
        <v>0</v>
      </c>
      <c r="X1319" s="37">
        <f>INFO!$D$25</f>
        <v>0</v>
      </c>
      <c r="Y1319" s="37">
        <f>INFO!$D$26</f>
        <v>0</v>
      </c>
      <c r="Z1319" s="37">
        <f>INFO!$D$27</f>
        <v>0</v>
      </c>
      <c r="AA1319" s="37">
        <f>INFO!$D$28</f>
        <v>0</v>
      </c>
      <c r="AB1319" s="37">
        <f>INFO!$D$29</f>
        <v>0</v>
      </c>
      <c r="AC1319" s="54">
        <f>INFO!$J$10</f>
        <v>3812.0250000000001</v>
      </c>
      <c r="AD1319" s="37">
        <f>INFO!$J$9</f>
        <v>45.75</v>
      </c>
      <c r="AE1319" s="37">
        <f t="shared" si="90"/>
        <v>0</v>
      </c>
    </row>
    <row r="1320" spans="1:31">
      <c r="A1320" t="s">
        <v>171</v>
      </c>
      <c r="B1320" t="s">
        <v>172</v>
      </c>
      <c r="C1320" s="39">
        <v>10094</v>
      </c>
      <c r="D1320" s="104">
        <f>SUMIFS(HOLDS!P:P,HOLDS!C:C,B1320)+SUMIFS(HOLDS!P:P,HOLDS!C:C,"CH.GR.MISET")</f>
        <v>0</v>
      </c>
      <c r="E1320" t="s">
        <v>8</v>
      </c>
      <c r="F1320" s="48">
        <f>VLOOKUP(B1320,HOLDS!C:T,5,FALSE)</f>
        <v>164.5</v>
      </c>
      <c r="G1320" s="104">
        <f>SUMIFS(HOLDS!P:P,HOLDS!C:C,B1320)</f>
        <v>0</v>
      </c>
      <c r="H1320" s="48">
        <f t="shared" si="89"/>
        <v>0</v>
      </c>
      <c r="I1320" s="37">
        <f>INFO!$D$6</f>
        <v>0</v>
      </c>
      <c r="J1320" s="37">
        <f>INFO!$D$7</f>
        <v>0</v>
      </c>
      <c r="K1320" s="37">
        <f>INFO!$D$8</f>
        <v>0</v>
      </c>
      <c r="L1320" s="37">
        <f>INFO!$D$9</f>
        <v>0</v>
      </c>
      <c r="M1320" s="37">
        <f>INFO!$D$10</f>
        <v>0</v>
      </c>
      <c r="N1320" s="37">
        <f>INFO!$D$11</f>
        <v>0</v>
      </c>
      <c r="O1320" s="37">
        <f>INFO!$D$13</f>
        <v>0</v>
      </c>
      <c r="P1320" s="37">
        <f>INFO!$D$14</f>
        <v>0</v>
      </c>
      <c r="Q1320" s="37">
        <f>INFO!$D$15</f>
        <v>0</v>
      </c>
      <c r="R1320" s="53">
        <f>INFO!$D$17</f>
        <v>0</v>
      </c>
      <c r="S1320" s="37">
        <f>INFO!$D$18</f>
        <v>0</v>
      </c>
      <c r="T1320" s="37">
        <f>INFO!$D$19</f>
        <v>0</v>
      </c>
      <c r="U1320" s="37">
        <f>INFO!$D$22</f>
        <v>0</v>
      </c>
      <c r="V1320" s="37">
        <f>INFO!$D$23</f>
        <v>0</v>
      </c>
      <c r="W1320" s="37">
        <f>INFO!$D$24</f>
        <v>0</v>
      </c>
      <c r="X1320" s="37">
        <f>INFO!$D$25</f>
        <v>0</v>
      </c>
      <c r="Y1320" s="37">
        <f>INFO!$D$26</f>
        <v>0</v>
      </c>
      <c r="Z1320" s="37">
        <f>INFO!$D$27</f>
        <v>0</v>
      </c>
      <c r="AA1320" s="37">
        <f>INFO!$D$28</f>
        <v>0</v>
      </c>
      <c r="AB1320" s="37">
        <f>INFO!$D$29</f>
        <v>0</v>
      </c>
      <c r="AC1320" s="54">
        <f>INFO!$J$10</f>
        <v>3812.0250000000001</v>
      </c>
      <c r="AD1320" s="37">
        <f>INFO!$J$9</f>
        <v>45.75</v>
      </c>
      <c r="AE1320" s="37">
        <f t="shared" si="90"/>
        <v>0</v>
      </c>
    </row>
    <row r="1321" spans="1:31">
      <c r="A1321" t="s">
        <v>173</v>
      </c>
      <c r="B1321" t="s">
        <v>174</v>
      </c>
      <c r="C1321" s="39">
        <v>10094</v>
      </c>
      <c r="D1321" s="104">
        <f>SUMIFS(HOLDS!P:P,HOLDS!C:C,B1321)+SUMIFS(HOLDS!P:P,HOLDS!C:C,"CH.GR.MISET")</f>
        <v>0</v>
      </c>
      <c r="E1321" t="s">
        <v>8</v>
      </c>
      <c r="F1321" s="48">
        <f>VLOOKUP(B1321,HOLDS!C:T,5,FALSE)</f>
        <v>148</v>
      </c>
      <c r="G1321" s="104">
        <f>SUMIFS(HOLDS!P:P,HOLDS!C:C,B1321)</f>
        <v>0</v>
      </c>
      <c r="H1321" s="48">
        <f t="shared" si="89"/>
        <v>0</v>
      </c>
      <c r="I1321" s="37">
        <f>INFO!$D$6</f>
        <v>0</v>
      </c>
      <c r="J1321" s="37">
        <f>INFO!$D$7</f>
        <v>0</v>
      </c>
      <c r="K1321" s="37">
        <f>INFO!$D$8</f>
        <v>0</v>
      </c>
      <c r="L1321" s="37">
        <f>INFO!$D$9</f>
        <v>0</v>
      </c>
      <c r="M1321" s="37">
        <f>INFO!$D$10</f>
        <v>0</v>
      </c>
      <c r="N1321" s="37">
        <f>INFO!$D$11</f>
        <v>0</v>
      </c>
      <c r="O1321" s="37">
        <f>INFO!$D$13</f>
        <v>0</v>
      </c>
      <c r="P1321" s="37">
        <f>INFO!$D$14</f>
        <v>0</v>
      </c>
      <c r="Q1321" s="37">
        <f>INFO!$D$15</f>
        <v>0</v>
      </c>
      <c r="R1321" s="53">
        <f>INFO!$D$17</f>
        <v>0</v>
      </c>
      <c r="S1321" s="37">
        <f>INFO!$D$18</f>
        <v>0</v>
      </c>
      <c r="T1321" s="37">
        <f>INFO!$D$19</f>
        <v>0</v>
      </c>
      <c r="U1321" s="37">
        <f>INFO!$D$22</f>
        <v>0</v>
      </c>
      <c r="V1321" s="37">
        <f>INFO!$D$23</f>
        <v>0</v>
      </c>
      <c r="W1321" s="37">
        <f>INFO!$D$24</f>
        <v>0</v>
      </c>
      <c r="X1321" s="37">
        <f>INFO!$D$25</f>
        <v>0</v>
      </c>
      <c r="Y1321" s="37">
        <f>INFO!$D$26</f>
        <v>0</v>
      </c>
      <c r="Z1321" s="37">
        <f>INFO!$D$27</f>
        <v>0</v>
      </c>
      <c r="AA1321" s="37">
        <f>INFO!$D$28</f>
        <v>0</v>
      </c>
      <c r="AB1321" s="37">
        <f>INFO!$D$29</f>
        <v>0</v>
      </c>
      <c r="AC1321" s="54">
        <f>INFO!$J$10</f>
        <v>3812.0250000000001</v>
      </c>
      <c r="AD1321" s="37">
        <f>INFO!$J$9</f>
        <v>45.75</v>
      </c>
      <c r="AE1321" s="37">
        <f t="shared" si="90"/>
        <v>0</v>
      </c>
    </row>
    <row r="1322" spans="1:31">
      <c r="A1322" t="s">
        <v>176</v>
      </c>
      <c r="B1322" t="s">
        <v>177</v>
      </c>
      <c r="C1322" s="39">
        <v>10094</v>
      </c>
      <c r="D1322" s="104">
        <f>SUMIFS(HOLDS!P:P,HOLDS!C:C,B1322)+SUMIFS(HOLDS!P:P,HOLDS!C:C,"CH.GR.MISET")</f>
        <v>0</v>
      </c>
      <c r="E1322" t="s">
        <v>8</v>
      </c>
      <c r="F1322" s="48">
        <f>VLOOKUP(B1322,HOLDS!C:T,5,FALSE)</f>
        <v>155</v>
      </c>
      <c r="G1322" s="104">
        <f>SUMIFS(HOLDS!P:P,HOLDS!C:C,B1322)</f>
        <v>0</v>
      </c>
      <c r="H1322" s="48">
        <f t="shared" si="89"/>
        <v>0</v>
      </c>
      <c r="I1322" s="37">
        <f>INFO!$D$6</f>
        <v>0</v>
      </c>
      <c r="J1322" s="37">
        <f>INFO!$D$7</f>
        <v>0</v>
      </c>
      <c r="K1322" s="37">
        <f>INFO!$D$8</f>
        <v>0</v>
      </c>
      <c r="L1322" s="37">
        <f>INFO!$D$9</f>
        <v>0</v>
      </c>
      <c r="M1322" s="37">
        <f>INFO!$D$10</f>
        <v>0</v>
      </c>
      <c r="N1322" s="37">
        <f>INFO!$D$11</f>
        <v>0</v>
      </c>
      <c r="O1322" s="37">
        <f>INFO!$D$13</f>
        <v>0</v>
      </c>
      <c r="P1322" s="37">
        <f>INFO!$D$14</f>
        <v>0</v>
      </c>
      <c r="Q1322" s="37">
        <f>INFO!$D$15</f>
        <v>0</v>
      </c>
      <c r="R1322" s="53">
        <f>INFO!$D$17</f>
        <v>0</v>
      </c>
      <c r="S1322" s="37">
        <f>INFO!$D$18</f>
        <v>0</v>
      </c>
      <c r="T1322" s="37">
        <f>INFO!$D$19</f>
        <v>0</v>
      </c>
      <c r="U1322" s="37">
        <f>INFO!$D$22</f>
        <v>0</v>
      </c>
      <c r="V1322" s="37">
        <f>INFO!$D$23</f>
        <v>0</v>
      </c>
      <c r="W1322" s="37">
        <f>INFO!$D$24</f>
        <v>0</v>
      </c>
      <c r="X1322" s="37">
        <f>INFO!$D$25</f>
        <v>0</v>
      </c>
      <c r="Y1322" s="37">
        <f>INFO!$D$26</f>
        <v>0</v>
      </c>
      <c r="Z1322" s="37">
        <f>INFO!$D$27</f>
        <v>0</v>
      </c>
      <c r="AA1322" s="37">
        <f>INFO!$D$28</f>
        <v>0</v>
      </c>
      <c r="AB1322" s="37">
        <f>INFO!$D$29</f>
        <v>0</v>
      </c>
      <c r="AC1322" s="54">
        <f>INFO!$J$10</f>
        <v>3812.0250000000001</v>
      </c>
      <c r="AD1322" s="37">
        <f>INFO!$J$9</f>
        <v>45.75</v>
      </c>
      <c r="AE1322" s="37">
        <f t="shared" si="90"/>
        <v>0</v>
      </c>
    </row>
    <row r="1323" spans="1:31">
      <c r="A1323" t="s">
        <v>179</v>
      </c>
      <c r="B1323" t="s">
        <v>180</v>
      </c>
      <c r="C1323" s="39">
        <v>10094</v>
      </c>
      <c r="D1323" s="104">
        <f>SUMIFS(HOLDS!P:P,HOLDS!C:C,B1323)+SUMIFS(HOLDS!P:P,HOLDS!C:C,"CH.GR.MISET")</f>
        <v>0</v>
      </c>
      <c r="E1323" t="s">
        <v>8</v>
      </c>
      <c r="F1323" s="48">
        <f>VLOOKUP(B1323,HOLDS!C:T,5,FALSE)</f>
        <v>140</v>
      </c>
      <c r="G1323" s="104">
        <f>SUMIFS(HOLDS!P:P,HOLDS!C:C,B1323)</f>
        <v>0</v>
      </c>
      <c r="H1323" s="48">
        <f t="shared" si="89"/>
        <v>0</v>
      </c>
      <c r="I1323" s="37">
        <f>INFO!$D$6</f>
        <v>0</v>
      </c>
      <c r="J1323" s="37">
        <f>INFO!$D$7</f>
        <v>0</v>
      </c>
      <c r="K1323" s="37">
        <f>INFO!$D$8</f>
        <v>0</v>
      </c>
      <c r="L1323" s="37">
        <f>INFO!$D$9</f>
        <v>0</v>
      </c>
      <c r="M1323" s="37">
        <f>INFO!$D$10</f>
        <v>0</v>
      </c>
      <c r="N1323" s="37">
        <f>INFO!$D$11</f>
        <v>0</v>
      </c>
      <c r="O1323" s="37">
        <f>INFO!$D$13</f>
        <v>0</v>
      </c>
      <c r="P1323" s="37">
        <f>INFO!$D$14</f>
        <v>0</v>
      </c>
      <c r="Q1323" s="37">
        <f>INFO!$D$15</f>
        <v>0</v>
      </c>
      <c r="R1323" s="53">
        <f>INFO!$D$17</f>
        <v>0</v>
      </c>
      <c r="S1323" s="37">
        <f>INFO!$D$18</f>
        <v>0</v>
      </c>
      <c r="T1323" s="37">
        <f>INFO!$D$19</f>
        <v>0</v>
      </c>
      <c r="U1323" s="37">
        <f>INFO!$D$22</f>
        <v>0</v>
      </c>
      <c r="V1323" s="37">
        <f>INFO!$D$23</f>
        <v>0</v>
      </c>
      <c r="W1323" s="37">
        <f>INFO!$D$24</f>
        <v>0</v>
      </c>
      <c r="X1323" s="37">
        <f>INFO!$D$25</f>
        <v>0</v>
      </c>
      <c r="Y1323" s="37">
        <f>INFO!$D$26</f>
        <v>0</v>
      </c>
      <c r="Z1323" s="37">
        <f>INFO!$D$27</f>
        <v>0</v>
      </c>
      <c r="AA1323" s="37">
        <f>INFO!$D$28</f>
        <v>0</v>
      </c>
      <c r="AB1323" s="37">
        <f>INFO!$D$29</f>
        <v>0</v>
      </c>
      <c r="AC1323" s="54">
        <f>INFO!$J$10</f>
        <v>3812.0250000000001</v>
      </c>
      <c r="AD1323" s="37">
        <f>INFO!$J$9</f>
        <v>45.75</v>
      </c>
      <c r="AE1323" s="37">
        <f t="shared" si="90"/>
        <v>0</v>
      </c>
    </row>
    <row r="1324" spans="1:31">
      <c r="A1324" s="91" t="s">
        <v>539</v>
      </c>
      <c r="B1324" s="91" t="s">
        <v>331</v>
      </c>
      <c r="C1324" s="96">
        <v>10094</v>
      </c>
      <c r="D1324" s="103"/>
      <c r="E1324" s="91" t="s">
        <v>8</v>
      </c>
      <c r="F1324" s="92">
        <f>VLOOKUP(B1324,MACROS!C:T,5,FALSE)</f>
        <v>1993.5</v>
      </c>
      <c r="G1324" s="103">
        <f>SUMIFS(MACROS!P:P,MACROS!C:C,B1324)</f>
        <v>0</v>
      </c>
      <c r="H1324" s="92">
        <f t="shared" si="89"/>
        <v>0</v>
      </c>
      <c r="I1324" s="93">
        <f>INFO!$D$6</f>
        <v>0</v>
      </c>
      <c r="J1324" s="93">
        <f>INFO!$D$7</f>
        <v>0</v>
      </c>
      <c r="K1324" s="93">
        <f>INFO!$D$8</f>
        <v>0</v>
      </c>
      <c r="L1324" s="93">
        <f>INFO!$D$9</f>
        <v>0</v>
      </c>
      <c r="M1324" s="93">
        <f>INFO!$D$10</f>
        <v>0</v>
      </c>
      <c r="N1324" s="93">
        <f>INFO!$D$11</f>
        <v>0</v>
      </c>
      <c r="O1324" s="93">
        <f>INFO!$D$13</f>
        <v>0</v>
      </c>
      <c r="P1324" s="93">
        <f>INFO!$D$14</f>
        <v>0</v>
      </c>
      <c r="Q1324" s="93">
        <f>INFO!$D$15</f>
        <v>0</v>
      </c>
      <c r="R1324" s="94">
        <f>INFO!$D$17</f>
        <v>0</v>
      </c>
      <c r="S1324" s="93">
        <f>INFO!$D$18</f>
        <v>0</v>
      </c>
      <c r="T1324" s="93">
        <f>INFO!$D$19</f>
        <v>0</v>
      </c>
      <c r="U1324" s="93">
        <f>INFO!$D$22</f>
        <v>0</v>
      </c>
      <c r="V1324" s="93">
        <f>INFO!$D$23</f>
        <v>0</v>
      </c>
      <c r="W1324" s="93">
        <f>INFO!$D$24</f>
        <v>0</v>
      </c>
      <c r="X1324" s="93">
        <f>INFO!$D$25</f>
        <v>0</v>
      </c>
      <c r="Y1324" s="93">
        <f>INFO!$D$26</f>
        <v>0</v>
      </c>
      <c r="Z1324" s="93">
        <f>INFO!$D$27</f>
        <v>0</v>
      </c>
      <c r="AA1324" s="93">
        <f>INFO!$D$28</f>
        <v>0</v>
      </c>
      <c r="AB1324" s="93">
        <f>INFO!$D$29</f>
        <v>0</v>
      </c>
      <c r="AC1324" s="95">
        <f>INFO!$J$10</f>
        <v>3812.0250000000001</v>
      </c>
      <c r="AD1324" s="93">
        <f>INFO!$J$9</f>
        <v>45.75</v>
      </c>
      <c r="AE1324" s="100"/>
    </row>
    <row r="1325" spans="1:31">
      <c r="A1325" t="s">
        <v>540</v>
      </c>
      <c r="B1325" t="s">
        <v>333</v>
      </c>
      <c r="C1325" s="39">
        <v>10094</v>
      </c>
      <c r="D1325" s="104">
        <f>SUMIFS(MACROS!P:P,MACROS!C:C,B1325)+SUMIFS(MACROS!P:P,MACROS!C:C,"CH.VM.MISET")</f>
        <v>0</v>
      </c>
      <c r="E1325" t="s">
        <v>8</v>
      </c>
      <c r="F1325" s="48">
        <f>VLOOKUP(B1325,MACROS!C:T,5,FALSE)</f>
        <v>164.5</v>
      </c>
      <c r="G1325" s="104">
        <f>SUMIFS(MACROS!P:P,MACROS!C:C,B1325)</f>
        <v>0</v>
      </c>
      <c r="H1325" s="48">
        <f t="shared" si="89"/>
        <v>0</v>
      </c>
      <c r="I1325" s="37">
        <f>INFO!$D$6</f>
        <v>0</v>
      </c>
      <c r="J1325" s="37">
        <f>INFO!$D$7</f>
        <v>0</v>
      </c>
      <c r="K1325" s="37">
        <f>INFO!$D$8</f>
        <v>0</v>
      </c>
      <c r="L1325" s="37">
        <f>INFO!$D$9</f>
        <v>0</v>
      </c>
      <c r="M1325" s="37">
        <f>INFO!$D$10</f>
        <v>0</v>
      </c>
      <c r="N1325" s="37">
        <f>INFO!$D$11</f>
        <v>0</v>
      </c>
      <c r="O1325" s="37">
        <f>INFO!$D$13</f>
        <v>0</v>
      </c>
      <c r="P1325" s="37">
        <f>INFO!$D$14</f>
        <v>0</v>
      </c>
      <c r="Q1325" s="37">
        <f>INFO!$D$15</f>
        <v>0</v>
      </c>
      <c r="R1325" s="53">
        <f>INFO!$D$17</f>
        <v>0</v>
      </c>
      <c r="S1325" s="37">
        <f>INFO!$D$18</f>
        <v>0</v>
      </c>
      <c r="T1325" s="37">
        <f>INFO!$D$19</f>
        <v>0</v>
      </c>
      <c r="U1325" s="37">
        <f>INFO!$D$22</f>
        <v>0</v>
      </c>
      <c r="V1325" s="37">
        <f>INFO!$D$23</f>
        <v>0</v>
      </c>
      <c r="W1325" s="37">
        <f>INFO!$D$24</f>
        <v>0</v>
      </c>
      <c r="X1325" s="37">
        <f>INFO!$D$25</f>
        <v>0</v>
      </c>
      <c r="Y1325" s="37">
        <f>INFO!$D$26</f>
        <v>0</v>
      </c>
      <c r="Z1325" s="37">
        <f>INFO!$D$27</f>
        <v>0</v>
      </c>
      <c r="AA1325" s="37">
        <f>INFO!$D$28</f>
        <v>0</v>
      </c>
      <c r="AB1325" s="37">
        <f>INFO!$D$29</f>
        <v>0</v>
      </c>
      <c r="AC1325" s="54">
        <f>INFO!$J$10</f>
        <v>3812.0250000000001</v>
      </c>
      <c r="AD1325" s="37">
        <f>INFO!$J$9</f>
        <v>45.75</v>
      </c>
      <c r="AE1325" s="37">
        <f>IF($G$1324&gt;0,10*$G$1324/D1325,0)</f>
        <v>0</v>
      </c>
    </row>
    <row r="1326" spans="1:31">
      <c r="A1326" t="s">
        <v>541</v>
      </c>
      <c r="B1326" t="s">
        <v>335</v>
      </c>
      <c r="C1326" s="39">
        <v>10094</v>
      </c>
      <c r="D1326" s="104">
        <f>SUMIFS(MACROS!P:P,MACROS!C:C,B1326)+SUMIFS(MACROS!P:P,MACROS!C:C,"CH.VM.MISET")</f>
        <v>0</v>
      </c>
      <c r="E1326" t="s">
        <v>8</v>
      </c>
      <c r="F1326" s="48">
        <f>VLOOKUP(B1326,MACROS!C:T,5,FALSE)</f>
        <v>167.5</v>
      </c>
      <c r="G1326" s="104">
        <f>SUMIFS(MACROS!P:P,MACROS!C:C,B1326)</f>
        <v>0</v>
      </c>
      <c r="H1326" s="48">
        <f t="shared" si="89"/>
        <v>0</v>
      </c>
      <c r="I1326" s="37">
        <f>INFO!$D$6</f>
        <v>0</v>
      </c>
      <c r="J1326" s="37">
        <f>INFO!$D$7</f>
        <v>0</v>
      </c>
      <c r="K1326" s="37">
        <f>INFO!$D$8</f>
        <v>0</v>
      </c>
      <c r="L1326" s="37">
        <f>INFO!$D$9</f>
        <v>0</v>
      </c>
      <c r="M1326" s="37">
        <f>INFO!$D$10</f>
        <v>0</v>
      </c>
      <c r="N1326" s="37">
        <f>INFO!$D$11</f>
        <v>0</v>
      </c>
      <c r="O1326" s="37">
        <f>INFO!$D$13</f>
        <v>0</v>
      </c>
      <c r="P1326" s="37">
        <f>INFO!$D$14</f>
        <v>0</v>
      </c>
      <c r="Q1326" s="37">
        <f>INFO!$D$15</f>
        <v>0</v>
      </c>
      <c r="R1326" s="53">
        <f>INFO!$D$17</f>
        <v>0</v>
      </c>
      <c r="S1326" s="37">
        <f>INFO!$D$18</f>
        <v>0</v>
      </c>
      <c r="T1326" s="37">
        <f>INFO!$D$19</f>
        <v>0</v>
      </c>
      <c r="U1326" s="37">
        <f>INFO!$D$22</f>
        <v>0</v>
      </c>
      <c r="V1326" s="37">
        <f>INFO!$D$23</f>
        <v>0</v>
      </c>
      <c r="W1326" s="37">
        <f>INFO!$D$24</f>
        <v>0</v>
      </c>
      <c r="X1326" s="37">
        <f>INFO!$D$25</f>
        <v>0</v>
      </c>
      <c r="Y1326" s="37">
        <f>INFO!$D$26</f>
        <v>0</v>
      </c>
      <c r="Z1326" s="37">
        <f>INFO!$D$27</f>
        <v>0</v>
      </c>
      <c r="AA1326" s="37">
        <f>INFO!$D$28</f>
        <v>0</v>
      </c>
      <c r="AB1326" s="37">
        <f>INFO!$D$29</f>
        <v>0</v>
      </c>
      <c r="AC1326" s="54">
        <f>INFO!$J$10</f>
        <v>3812.0250000000001</v>
      </c>
      <c r="AD1326" s="37">
        <f>INFO!$J$9</f>
        <v>45.75</v>
      </c>
      <c r="AE1326" s="37">
        <f t="shared" ref="AE1326:AE1338" si="91">IF($G$1324&gt;0,10*$G$1324/D1326,0)</f>
        <v>0</v>
      </c>
    </row>
    <row r="1327" spans="1:31">
      <c r="A1327" t="s">
        <v>542</v>
      </c>
      <c r="B1327" t="s">
        <v>337</v>
      </c>
      <c r="C1327" s="39">
        <v>10094</v>
      </c>
      <c r="D1327" s="104">
        <f>SUMIFS(MACROS!P:P,MACROS!C:C,B1327)+SUMIFS(MACROS!P:P,MACROS!C:C,"CH.VM.MISET")</f>
        <v>0</v>
      </c>
      <c r="E1327" t="s">
        <v>8</v>
      </c>
      <c r="F1327" s="48">
        <f>VLOOKUP(B1327,MACROS!C:T,5,FALSE)</f>
        <v>139.5</v>
      </c>
      <c r="G1327" s="104">
        <f>SUMIFS(MACROS!P:P,MACROS!C:C,B1327)</f>
        <v>0</v>
      </c>
      <c r="H1327" s="48">
        <f t="shared" si="89"/>
        <v>0</v>
      </c>
      <c r="I1327" s="37">
        <f>INFO!$D$6</f>
        <v>0</v>
      </c>
      <c r="J1327" s="37">
        <f>INFO!$D$7</f>
        <v>0</v>
      </c>
      <c r="K1327" s="37">
        <f>INFO!$D$8</f>
        <v>0</v>
      </c>
      <c r="L1327" s="37">
        <f>INFO!$D$9</f>
        <v>0</v>
      </c>
      <c r="M1327" s="37">
        <f>INFO!$D$10</f>
        <v>0</v>
      </c>
      <c r="N1327" s="37">
        <f>INFO!$D$11</f>
        <v>0</v>
      </c>
      <c r="O1327" s="37">
        <f>INFO!$D$13</f>
        <v>0</v>
      </c>
      <c r="P1327" s="37">
        <f>INFO!$D$14</f>
        <v>0</v>
      </c>
      <c r="Q1327" s="37">
        <f>INFO!$D$15</f>
        <v>0</v>
      </c>
      <c r="R1327" s="53">
        <f>INFO!$D$17</f>
        <v>0</v>
      </c>
      <c r="S1327" s="37">
        <f>INFO!$D$18</f>
        <v>0</v>
      </c>
      <c r="T1327" s="37">
        <f>INFO!$D$19</f>
        <v>0</v>
      </c>
      <c r="U1327" s="37">
        <f>INFO!$D$22</f>
        <v>0</v>
      </c>
      <c r="V1327" s="37">
        <f>INFO!$D$23</f>
        <v>0</v>
      </c>
      <c r="W1327" s="37">
        <f>INFO!$D$24</f>
        <v>0</v>
      </c>
      <c r="X1327" s="37">
        <f>INFO!$D$25</f>
        <v>0</v>
      </c>
      <c r="Y1327" s="37">
        <f>INFO!$D$26</f>
        <v>0</v>
      </c>
      <c r="Z1327" s="37">
        <f>INFO!$D$27</f>
        <v>0</v>
      </c>
      <c r="AA1327" s="37">
        <f>INFO!$D$28</f>
        <v>0</v>
      </c>
      <c r="AB1327" s="37">
        <f>INFO!$D$29</f>
        <v>0</v>
      </c>
      <c r="AC1327" s="54">
        <f>INFO!$J$10</f>
        <v>3812.0250000000001</v>
      </c>
      <c r="AD1327" s="37">
        <f>INFO!$J$9</f>
        <v>45.75</v>
      </c>
      <c r="AE1327" s="37">
        <f t="shared" si="91"/>
        <v>0</v>
      </c>
    </row>
    <row r="1328" spans="1:31">
      <c r="A1328" t="s">
        <v>543</v>
      </c>
      <c r="B1328" t="s">
        <v>339</v>
      </c>
      <c r="C1328" s="39">
        <v>10094</v>
      </c>
      <c r="D1328" s="104">
        <f>SUMIFS(MACROS!P:P,MACROS!C:C,B1328)+SUMIFS(MACROS!P:P,MACROS!C:C,"CH.VM.MISET")</f>
        <v>0</v>
      </c>
      <c r="E1328" t="s">
        <v>8</v>
      </c>
      <c r="F1328" s="48">
        <f>VLOOKUP(B1328,MACROS!C:T,5,FALSE)</f>
        <v>134</v>
      </c>
      <c r="G1328" s="104">
        <f>SUMIFS(MACROS!P:P,MACROS!C:C,B1328)</f>
        <v>0</v>
      </c>
      <c r="H1328" s="48">
        <f t="shared" si="89"/>
        <v>0</v>
      </c>
      <c r="I1328" s="37">
        <f>INFO!$D$6</f>
        <v>0</v>
      </c>
      <c r="J1328" s="37">
        <f>INFO!$D$7</f>
        <v>0</v>
      </c>
      <c r="K1328" s="37">
        <f>INFO!$D$8</f>
        <v>0</v>
      </c>
      <c r="L1328" s="37">
        <f>INFO!$D$9</f>
        <v>0</v>
      </c>
      <c r="M1328" s="37">
        <f>INFO!$D$10</f>
        <v>0</v>
      </c>
      <c r="N1328" s="37">
        <f>INFO!$D$11</f>
        <v>0</v>
      </c>
      <c r="O1328" s="37">
        <f>INFO!$D$13</f>
        <v>0</v>
      </c>
      <c r="P1328" s="37">
        <f>INFO!$D$14</f>
        <v>0</v>
      </c>
      <c r="Q1328" s="37">
        <f>INFO!$D$15</f>
        <v>0</v>
      </c>
      <c r="R1328" s="53">
        <f>INFO!$D$17</f>
        <v>0</v>
      </c>
      <c r="S1328" s="37">
        <f>INFO!$D$18</f>
        <v>0</v>
      </c>
      <c r="T1328" s="37">
        <f>INFO!$D$19</f>
        <v>0</v>
      </c>
      <c r="U1328" s="37">
        <f>INFO!$D$22</f>
        <v>0</v>
      </c>
      <c r="V1328" s="37">
        <f>INFO!$D$23</f>
        <v>0</v>
      </c>
      <c r="W1328" s="37">
        <f>INFO!$D$24</f>
        <v>0</v>
      </c>
      <c r="X1328" s="37">
        <f>INFO!$D$25</f>
        <v>0</v>
      </c>
      <c r="Y1328" s="37">
        <f>INFO!$D$26</f>
        <v>0</v>
      </c>
      <c r="Z1328" s="37">
        <f>INFO!$D$27</f>
        <v>0</v>
      </c>
      <c r="AA1328" s="37">
        <f>INFO!$D$28</f>
        <v>0</v>
      </c>
      <c r="AB1328" s="37">
        <f>INFO!$D$29</f>
        <v>0</v>
      </c>
      <c r="AC1328" s="54">
        <f>INFO!$J$10</f>
        <v>3812.0250000000001</v>
      </c>
      <c r="AD1328" s="37">
        <f>INFO!$J$9</f>
        <v>45.75</v>
      </c>
      <c r="AE1328" s="37">
        <f t="shared" si="91"/>
        <v>0</v>
      </c>
    </row>
    <row r="1329" spans="1:31">
      <c r="A1329" t="s">
        <v>544</v>
      </c>
      <c r="B1329" t="s">
        <v>341</v>
      </c>
      <c r="C1329" s="39">
        <v>10094</v>
      </c>
      <c r="D1329" s="104">
        <f>SUMIFS(MACROS!P:P,MACROS!C:C,B1329)+SUMIFS(MACROS!P:P,MACROS!C:C,"CH.VM.MISET")</f>
        <v>0</v>
      </c>
      <c r="E1329" t="s">
        <v>8</v>
      </c>
      <c r="F1329" s="48">
        <f>VLOOKUP(B1329,MACROS!C:T,5,FALSE)</f>
        <v>179</v>
      </c>
      <c r="G1329" s="104">
        <f>SUMIFS(MACROS!P:P,MACROS!C:C,B1329)</f>
        <v>0</v>
      </c>
      <c r="H1329" s="48">
        <f t="shared" si="89"/>
        <v>0</v>
      </c>
      <c r="I1329" s="37">
        <f>INFO!$D$6</f>
        <v>0</v>
      </c>
      <c r="J1329" s="37">
        <f>INFO!$D$7</f>
        <v>0</v>
      </c>
      <c r="K1329" s="37">
        <f>INFO!$D$8</f>
        <v>0</v>
      </c>
      <c r="L1329" s="37">
        <f>INFO!$D$9</f>
        <v>0</v>
      </c>
      <c r="M1329" s="37">
        <f>INFO!$D$10</f>
        <v>0</v>
      </c>
      <c r="N1329" s="37">
        <f>INFO!$D$11</f>
        <v>0</v>
      </c>
      <c r="O1329" s="37">
        <f>INFO!$D$13</f>
        <v>0</v>
      </c>
      <c r="P1329" s="37">
        <f>INFO!$D$14</f>
        <v>0</v>
      </c>
      <c r="Q1329" s="37">
        <f>INFO!$D$15</f>
        <v>0</v>
      </c>
      <c r="R1329" s="53">
        <f>INFO!$D$17</f>
        <v>0</v>
      </c>
      <c r="S1329" s="37">
        <f>INFO!$D$18</f>
        <v>0</v>
      </c>
      <c r="T1329" s="37">
        <f>INFO!$D$19</f>
        <v>0</v>
      </c>
      <c r="U1329" s="37">
        <f>INFO!$D$22</f>
        <v>0</v>
      </c>
      <c r="V1329" s="37">
        <f>INFO!$D$23</f>
        <v>0</v>
      </c>
      <c r="W1329" s="37">
        <f>INFO!$D$24</f>
        <v>0</v>
      </c>
      <c r="X1329" s="37">
        <f>INFO!$D$25</f>
        <v>0</v>
      </c>
      <c r="Y1329" s="37">
        <f>INFO!$D$26</f>
        <v>0</v>
      </c>
      <c r="Z1329" s="37">
        <f>INFO!$D$27</f>
        <v>0</v>
      </c>
      <c r="AA1329" s="37">
        <f>INFO!$D$28</f>
        <v>0</v>
      </c>
      <c r="AB1329" s="37">
        <f>INFO!$D$29</f>
        <v>0</v>
      </c>
      <c r="AC1329" s="54">
        <f>INFO!$J$10</f>
        <v>3812.0250000000001</v>
      </c>
      <c r="AD1329" s="37">
        <f>INFO!$J$9</f>
        <v>45.75</v>
      </c>
      <c r="AE1329" s="37">
        <f t="shared" si="91"/>
        <v>0</v>
      </c>
    </row>
    <row r="1330" spans="1:31">
      <c r="A1330" t="s">
        <v>545</v>
      </c>
      <c r="B1330" t="s">
        <v>343</v>
      </c>
      <c r="C1330" s="39">
        <v>10094</v>
      </c>
      <c r="D1330" s="104">
        <f>SUMIFS(MACROS!P:P,MACROS!C:C,B1330)+SUMIFS(MACROS!P:P,MACROS!C:C,"CH.VM.MISET")</f>
        <v>0</v>
      </c>
      <c r="E1330" t="s">
        <v>8</v>
      </c>
      <c r="F1330" s="48">
        <f>VLOOKUP(B1330,MACROS!C:T,5,FALSE)</f>
        <v>177.5</v>
      </c>
      <c r="G1330" s="104">
        <f>SUMIFS(MACROS!P:P,MACROS!C:C,B1330)</f>
        <v>0</v>
      </c>
      <c r="H1330" s="48">
        <f t="shared" si="89"/>
        <v>0</v>
      </c>
      <c r="I1330" s="37">
        <f>INFO!$D$6</f>
        <v>0</v>
      </c>
      <c r="J1330" s="37">
        <f>INFO!$D$7</f>
        <v>0</v>
      </c>
      <c r="K1330" s="37">
        <f>INFO!$D$8</f>
        <v>0</v>
      </c>
      <c r="L1330" s="37">
        <f>INFO!$D$9</f>
        <v>0</v>
      </c>
      <c r="M1330" s="37">
        <f>INFO!$D$10</f>
        <v>0</v>
      </c>
      <c r="N1330" s="37">
        <f>INFO!$D$11</f>
        <v>0</v>
      </c>
      <c r="O1330" s="37">
        <f>INFO!$D$13</f>
        <v>0</v>
      </c>
      <c r="P1330" s="37">
        <f>INFO!$D$14</f>
        <v>0</v>
      </c>
      <c r="Q1330" s="37">
        <f>INFO!$D$15</f>
        <v>0</v>
      </c>
      <c r="R1330" s="53">
        <f>INFO!$D$17</f>
        <v>0</v>
      </c>
      <c r="S1330" s="37">
        <f>INFO!$D$18</f>
        <v>0</v>
      </c>
      <c r="T1330" s="37">
        <f>INFO!$D$19</f>
        <v>0</v>
      </c>
      <c r="U1330" s="37">
        <f>INFO!$D$22</f>
        <v>0</v>
      </c>
      <c r="V1330" s="37">
        <f>INFO!$D$23</f>
        <v>0</v>
      </c>
      <c r="W1330" s="37">
        <f>INFO!$D$24</f>
        <v>0</v>
      </c>
      <c r="X1330" s="37">
        <f>INFO!$D$25</f>
        <v>0</v>
      </c>
      <c r="Y1330" s="37">
        <f>INFO!$D$26</f>
        <v>0</v>
      </c>
      <c r="Z1330" s="37">
        <f>INFO!$D$27</f>
        <v>0</v>
      </c>
      <c r="AA1330" s="37">
        <f>INFO!$D$28</f>
        <v>0</v>
      </c>
      <c r="AB1330" s="37">
        <f>INFO!$D$29</f>
        <v>0</v>
      </c>
      <c r="AC1330" s="54">
        <f>INFO!$J$10</f>
        <v>3812.0250000000001</v>
      </c>
      <c r="AD1330" s="37">
        <f>INFO!$J$9</f>
        <v>45.75</v>
      </c>
      <c r="AE1330" s="37">
        <f t="shared" si="91"/>
        <v>0</v>
      </c>
    </row>
    <row r="1331" spans="1:31">
      <c r="A1331" t="s">
        <v>546</v>
      </c>
      <c r="B1331" t="s">
        <v>345</v>
      </c>
      <c r="C1331" s="39">
        <v>10094</v>
      </c>
      <c r="D1331" s="104">
        <f>SUMIFS(MACROS!P:P,MACROS!C:C,B1331)+SUMIFS(MACROS!P:P,MACROS!C:C,"CH.VM.MISET")</f>
        <v>0</v>
      </c>
      <c r="E1331" t="s">
        <v>8</v>
      </c>
      <c r="F1331" s="48">
        <f>VLOOKUP(B1331,MACROS!C:T,5,FALSE)</f>
        <v>166.5</v>
      </c>
      <c r="G1331" s="104">
        <f>SUMIFS(MACROS!P:P,MACROS!C:C,B1331)</f>
        <v>0</v>
      </c>
      <c r="H1331" s="48">
        <f t="shared" si="89"/>
        <v>0</v>
      </c>
      <c r="I1331" s="37">
        <f>INFO!$D$6</f>
        <v>0</v>
      </c>
      <c r="J1331" s="37">
        <f>INFO!$D$7</f>
        <v>0</v>
      </c>
      <c r="K1331" s="37">
        <f>INFO!$D$8</f>
        <v>0</v>
      </c>
      <c r="L1331" s="37">
        <f>INFO!$D$9</f>
        <v>0</v>
      </c>
      <c r="M1331" s="37">
        <f>INFO!$D$10</f>
        <v>0</v>
      </c>
      <c r="N1331" s="37">
        <f>INFO!$D$11</f>
        <v>0</v>
      </c>
      <c r="O1331" s="37">
        <f>INFO!$D$13</f>
        <v>0</v>
      </c>
      <c r="P1331" s="37">
        <f>INFO!$D$14</f>
        <v>0</v>
      </c>
      <c r="Q1331" s="37">
        <f>INFO!$D$15</f>
        <v>0</v>
      </c>
      <c r="R1331" s="53">
        <f>INFO!$D$17</f>
        <v>0</v>
      </c>
      <c r="S1331" s="37">
        <f>INFO!$D$18</f>
        <v>0</v>
      </c>
      <c r="T1331" s="37">
        <f>INFO!$D$19</f>
        <v>0</v>
      </c>
      <c r="U1331" s="37">
        <f>INFO!$D$22</f>
        <v>0</v>
      </c>
      <c r="V1331" s="37">
        <f>INFO!$D$23</f>
        <v>0</v>
      </c>
      <c r="W1331" s="37">
        <f>INFO!$D$24</f>
        <v>0</v>
      </c>
      <c r="X1331" s="37">
        <f>INFO!$D$25</f>
        <v>0</v>
      </c>
      <c r="Y1331" s="37">
        <f>INFO!$D$26</f>
        <v>0</v>
      </c>
      <c r="Z1331" s="37">
        <f>INFO!$D$27</f>
        <v>0</v>
      </c>
      <c r="AA1331" s="37">
        <f>INFO!$D$28</f>
        <v>0</v>
      </c>
      <c r="AB1331" s="37">
        <f>INFO!$D$29</f>
        <v>0</v>
      </c>
      <c r="AC1331" s="54">
        <f>INFO!$J$10</f>
        <v>3812.0250000000001</v>
      </c>
      <c r="AD1331" s="37">
        <f>INFO!$J$9</f>
        <v>45.75</v>
      </c>
      <c r="AE1331" s="37">
        <f t="shared" si="91"/>
        <v>0</v>
      </c>
    </row>
    <row r="1332" spans="1:31">
      <c r="A1332" t="s">
        <v>547</v>
      </c>
      <c r="B1332" t="s">
        <v>347</v>
      </c>
      <c r="C1332" s="39">
        <v>10094</v>
      </c>
      <c r="D1332" s="104">
        <f>SUMIFS(MACROS!P:P,MACROS!C:C,B1332)+SUMIFS(MACROS!P:P,MACROS!C:C,"CH.VM.MISET")</f>
        <v>0</v>
      </c>
      <c r="E1332" t="s">
        <v>8</v>
      </c>
      <c r="F1332" s="48">
        <f>VLOOKUP(B1332,MACROS!C:T,5,FALSE)</f>
        <v>156.5</v>
      </c>
      <c r="G1332" s="104">
        <f>SUMIFS(MACROS!P:P,MACROS!C:C,B1332)</f>
        <v>0</v>
      </c>
      <c r="H1332" s="48">
        <f t="shared" si="89"/>
        <v>0</v>
      </c>
      <c r="I1332" s="37">
        <f>INFO!$D$6</f>
        <v>0</v>
      </c>
      <c r="J1332" s="37">
        <f>INFO!$D$7</f>
        <v>0</v>
      </c>
      <c r="K1332" s="37">
        <f>INFO!$D$8</f>
        <v>0</v>
      </c>
      <c r="L1332" s="37">
        <f>INFO!$D$9</f>
        <v>0</v>
      </c>
      <c r="M1332" s="37">
        <f>INFO!$D$10</f>
        <v>0</v>
      </c>
      <c r="N1332" s="37">
        <f>INFO!$D$11</f>
        <v>0</v>
      </c>
      <c r="O1332" s="37">
        <f>INFO!$D$13</f>
        <v>0</v>
      </c>
      <c r="P1332" s="37">
        <f>INFO!$D$14</f>
        <v>0</v>
      </c>
      <c r="Q1332" s="37">
        <f>INFO!$D$15</f>
        <v>0</v>
      </c>
      <c r="R1332" s="53">
        <f>INFO!$D$17</f>
        <v>0</v>
      </c>
      <c r="S1332" s="37">
        <f>INFO!$D$18</f>
        <v>0</v>
      </c>
      <c r="T1332" s="37">
        <f>INFO!$D$19</f>
        <v>0</v>
      </c>
      <c r="U1332" s="37">
        <f>INFO!$D$22</f>
        <v>0</v>
      </c>
      <c r="V1332" s="37">
        <f>INFO!$D$23</f>
        <v>0</v>
      </c>
      <c r="W1332" s="37">
        <f>INFO!$D$24</f>
        <v>0</v>
      </c>
      <c r="X1332" s="37">
        <f>INFO!$D$25</f>
        <v>0</v>
      </c>
      <c r="Y1332" s="37">
        <f>INFO!$D$26</f>
        <v>0</v>
      </c>
      <c r="Z1332" s="37">
        <f>INFO!$D$27</f>
        <v>0</v>
      </c>
      <c r="AA1332" s="37">
        <f>INFO!$D$28</f>
        <v>0</v>
      </c>
      <c r="AB1332" s="37">
        <f>INFO!$D$29</f>
        <v>0</v>
      </c>
      <c r="AC1332" s="54">
        <f>INFO!$J$10</f>
        <v>3812.0250000000001</v>
      </c>
      <c r="AD1332" s="37">
        <f>INFO!$J$9</f>
        <v>45.75</v>
      </c>
      <c r="AE1332" s="37">
        <f t="shared" si="91"/>
        <v>0</v>
      </c>
    </row>
    <row r="1333" spans="1:31">
      <c r="A1333" t="s">
        <v>548</v>
      </c>
      <c r="B1333" t="s">
        <v>349</v>
      </c>
      <c r="C1333" s="39">
        <v>10094</v>
      </c>
      <c r="D1333" s="104">
        <f>SUMIFS(MACROS!P:P,MACROS!C:C,B1333)+SUMIFS(MACROS!P:P,MACROS!C:C,"CH.VM.MISET")</f>
        <v>0</v>
      </c>
      <c r="E1333" t="s">
        <v>8</v>
      </c>
      <c r="F1333" s="48">
        <f>VLOOKUP(B1333,MACROS!C:T,5,FALSE)</f>
        <v>161</v>
      </c>
      <c r="G1333" s="104">
        <f>SUMIFS(MACROS!P:P,MACROS!C:C,B1333)</f>
        <v>0</v>
      </c>
      <c r="H1333" s="48">
        <f t="shared" si="89"/>
        <v>0</v>
      </c>
      <c r="I1333" s="37">
        <f>INFO!$D$6</f>
        <v>0</v>
      </c>
      <c r="J1333" s="37">
        <f>INFO!$D$7</f>
        <v>0</v>
      </c>
      <c r="K1333" s="37">
        <f>INFO!$D$8</f>
        <v>0</v>
      </c>
      <c r="L1333" s="37">
        <f>INFO!$D$9</f>
        <v>0</v>
      </c>
      <c r="M1333" s="37">
        <f>INFO!$D$10</f>
        <v>0</v>
      </c>
      <c r="N1333" s="37">
        <f>INFO!$D$11</f>
        <v>0</v>
      </c>
      <c r="O1333" s="37">
        <f>INFO!$D$13</f>
        <v>0</v>
      </c>
      <c r="P1333" s="37">
        <f>INFO!$D$14</f>
        <v>0</v>
      </c>
      <c r="Q1333" s="37">
        <f>INFO!$D$15</f>
        <v>0</v>
      </c>
      <c r="R1333" s="53">
        <f>INFO!$D$17</f>
        <v>0</v>
      </c>
      <c r="S1333" s="37">
        <f>INFO!$D$18</f>
        <v>0</v>
      </c>
      <c r="T1333" s="37">
        <f>INFO!$D$19</f>
        <v>0</v>
      </c>
      <c r="U1333" s="37">
        <f>INFO!$D$22</f>
        <v>0</v>
      </c>
      <c r="V1333" s="37">
        <f>INFO!$D$23</f>
        <v>0</v>
      </c>
      <c r="W1333" s="37">
        <f>INFO!$D$24</f>
        <v>0</v>
      </c>
      <c r="X1333" s="37">
        <f>INFO!$D$25</f>
        <v>0</v>
      </c>
      <c r="Y1333" s="37">
        <f>INFO!$D$26</f>
        <v>0</v>
      </c>
      <c r="Z1333" s="37">
        <f>INFO!$D$27</f>
        <v>0</v>
      </c>
      <c r="AA1333" s="37">
        <f>INFO!$D$28</f>
        <v>0</v>
      </c>
      <c r="AB1333" s="37">
        <f>INFO!$D$29</f>
        <v>0</v>
      </c>
      <c r="AC1333" s="54">
        <f>INFO!$J$10</f>
        <v>3812.0250000000001</v>
      </c>
      <c r="AD1333" s="37">
        <f>INFO!$J$9</f>
        <v>45.75</v>
      </c>
      <c r="AE1333" s="37">
        <f t="shared" si="91"/>
        <v>0</v>
      </c>
    </row>
    <row r="1334" spans="1:31">
      <c r="A1334" t="s">
        <v>549</v>
      </c>
      <c r="B1334" t="s">
        <v>351</v>
      </c>
      <c r="C1334" s="39">
        <v>10094</v>
      </c>
      <c r="D1334" s="104">
        <f>SUMIFS(MACROS!P:P,MACROS!C:C,B1334)+SUMIFS(MACROS!P:P,MACROS!C:C,"CH.VM.MISET")</f>
        <v>0</v>
      </c>
      <c r="E1334" t="s">
        <v>8</v>
      </c>
      <c r="F1334" s="48">
        <f>VLOOKUP(B1334,MACROS!C:T,5,FALSE)</f>
        <v>164.5</v>
      </c>
      <c r="G1334" s="104">
        <f>SUMIFS(MACROS!P:P,MACROS!C:C,B1334)</f>
        <v>0</v>
      </c>
      <c r="H1334" s="48">
        <f t="shared" si="89"/>
        <v>0</v>
      </c>
      <c r="I1334" s="37">
        <f>INFO!$D$6</f>
        <v>0</v>
      </c>
      <c r="J1334" s="37">
        <f>INFO!$D$7</f>
        <v>0</v>
      </c>
      <c r="K1334" s="37">
        <f>INFO!$D$8</f>
        <v>0</v>
      </c>
      <c r="L1334" s="37">
        <f>INFO!$D$9</f>
        <v>0</v>
      </c>
      <c r="M1334" s="37">
        <f>INFO!$D$10</f>
        <v>0</v>
      </c>
      <c r="N1334" s="37">
        <f>INFO!$D$11</f>
        <v>0</v>
      </c>
      <c r="O1334" s="37">
        <f>INFO!$D$13</f>
        <v>0</v>
      </c>
      <c r="P1334" s="37">
        <f>INFO!$D$14</f>
        <v>0</v>
      </c>
      <c r="Q1334" s="37">
        <f>INFO!$D$15</f>
        <v>0</v>
      </c>
      <c r="R1334" s="53">
        <f>INFO!$D$17</f>
        <v>0</v>
      </c>
      <c r="S1334" s="37">
        <f>INFO!$D$18</f>
        <v>0</v>
      </c>
      <c r="T1334" s="37">
        <f>INFO!$D$19</f>
        <v>0</v>
      </c>
      <c r="U1334" s="37">
        <f>INFO!$D$22</f>
        <v>0</v>
      </c>
      <c r="V1334" s="37">
        <f>INFO!$D$23</f>
        <v>0</v>
      </c>
      <c r="W1334" s="37">
        <f>INFO!$D$24</f>
        <v>0</v>
      </c>
      <c r="X1334" s="37">
        <f>INFO!$D$25</f>
        <v>0</v>
      </c>
      <c r="Y1334" s="37">
        <f>INFO!$D$26</f>
        <v>0</v>
      </c>
      <c r="Z1334" s="37">
        <f>INFO!$D$27</f>
        <v>0</v>
      </c>
      <c r="AA1334" s="37">
        <f>INFO!$D$28</f>
        <v>0</v>
      </c>
      <c r="AB1334" s="37">
        <f>INFO!$D$29</f>
        <v>0</v>
      </c>
      <c r="AC1334" s="54">
        <f>INFO!$J$10</f>
        <v>3812.0250000000001</v>
      </c>
      <c r="AD1334" s="37">
        <f>INFO!$J$9</f>
        <v>45.75</v>
      </c>
      <c r="AE1334" s="37">
        <f t="shared" si="91"/>
        <v>0</v>
      </c>
    </row>
    <row r="1335" spans="1:31">
      <c r="A1335" t="s">
        <v>550</v>
      </c>
      <c r="B1335" t="s">
        <v>353</v>
      </c>
      <c r="C1335" s="39">
        <v>10094</v>
      </c>
      <c r="D1335" s="104">
        <f>SUMIFS(MACROS!P:P,MACROS!C:C,B1335)+SUMIFS(MACROS!P:P,MACROS!C:C,"CH.VM.MISET")</f>
        <v>0</v>
      </c>
      <c r="E1335" t="s">
        <v>8</v>
      </c>
      <c r="F1335" s="48">
        <f>VLOOKUP(B1335,MACROS!C:T,5,FALSE)</f>
        <v>168</v>
      </c>
      <c r="G1335" s="104">
        <f>SUMIFS(MACROS!P:P,MACROS!C:C,B1335)</f>
        <v>0</v>
      </c>
      <c r="H1335" s="48">
        <f t="shared" si="89"/>
        <v>0</v>
      </c>
      <c r="I1335" s="37">
        <f>INFO!$D$6</f>
        <v>0</v>
      </c>
      <c r="J1335" s="37">
        <f>INFO!$D$7</f>
        <v>0</v>
      </c>
      <c r="K1335" s="37">
        <f>INFO!$D$8</f>
        <v>0</v>
      </c>
      <c r="L1335" s="37">
        <f>INFO!$D$9</f>
        <v>0</v>
      </c>
      <c r="M1335" s="37">
        <f>INFO!$D$10</f>
        <v>0</v>
      </c>
      <c r="N1335" s="37">
        <f>INFO!$D$11</f>
        <v>0</v>
      </c>
      <c r="O1335" s="37">
        <f>INFO!$D$13</f>
        <v>0</v>
      </c>
      <c r="P1335" s="37">
        <f>INFO!$D$14</f>
        <v>0</v>
      </c>
      <c r="Q1335" s="37">
        <f>INFO!$D$15</f>
        <v>0</v>
      </c>
      <c r="R1335" s="53">
        <f>INFO!$D$17</f>
        <v>0</v>
      </c>
      <c r="S1335" s="37">
        <f>INFO!$D$18</f>
        <v>0</v>
      </c>
      <c r="T1335" s="37">
        <f>INFO!$D$19</f>
        <v>0</v>
      </c>
      <c r="U1335" s="37">
        <f>INFO!$D$22</f>
        <v>0</v>
      </c>
      <c r="V1335" s="37">
        <f>INFO!$D$23</f>
        <v>0</v>
      </c>
      <c r="W1335" s="37">
        <f>INFO!$D$24</f>
        <v>0</v>
      </c>
      <c r="X1335" s="37">
        <f>INFO!$D$25</f>
        <v>0</v>
      </c>
      <c r="Y1335" s="37">
        <f>INFO!$D$26</f>
        <v>0</v>
      </c>
      <c r="Z1335" s="37">
        <f>INFO!$D$27</f>
        <v>0</v>
      </c>
      <c r="AA1335" s="37">
        <f>INFO!$D$28</f>
        <v>0</v>
      </c>
      <c r="AB1335" s="37">
        <f>INFO!$D$29</f>
        <v>0</v>
      </c>
      <c r="AC1335" s="54">
        <f>INFO!$J$10</f>
        <v>3812.0250000000001</v>
      </c>
      <c r="AD1335" s="37">
        <f>INFO!$J$9</f>
        <v>45.75</v>
      </c>
      <c r="AE1335" s="37">
        <f t="shared" si="91"/>
        <v>0</v>
      </c>
    </row>
    <row r="1336" spans="1:31">
      <c r="A1336" t="s">
        <v>551</v>
      </c>
      <c r="B1336" t="s">
        <v>355</v>
      </c>
      <c r="C1336" s="39">
        <v>10094</v>
      </c>
      <c r="D1336" s="104">
        <f>SUMIFS(MACROS!P:P,MACROS!C:C,B1336)+SUMIFS(MACROS!P:P,MACROS!C:C,"CH.VM.MISET")</f>
        <v>0</v>
      </c>
      <c r="E1336" t="s">
        <v>8</v>
      </c>
      <c r="F1336" s="48">
        <f>VLOOKUP(B1336,MACROS!C:T,5,FALSE)</f>
        <v>136</v>
      </c>
      <c r="G1336" s="104">
        <f>SUMIFS(MACROS!P:P,MACROS!C:C,B1336)</f>
        <v>0</v>
      </c>
      <c r="H1336" s="48">
        <f t="shared" si="89"/>
        <v>0</v>
      </c>
      <c r="I1336" s="37">
        <f>INFO!$D$6</f>
        <v>0</v>
      </c>
      <c r="J1336" s="37">
        <f>INFO!$D$7</f>
        <v>0</v>
      </c>
      <c r="K1336" s="37">
        <f>INFO!$D$8</f>
        <v>0</v>
      </c>
      <c r="L1336" s="37">
        <f>INFO!$D$9</f>
        <v>0</v>
      </c>
      <c r="M1336" s="37">
        <f>INFO!$D$10</f>
        <v>0</v>
      </c>
      <c r="N1336" s="37">
        <f>INFO!$D$11</f>
        <v>0</v>
      </c>
      <c r="O1336" s="37">
        <f>INFO!$D$13</f>
        <v>0</v>
      </c>
      <c r="P1336" s="37">
        <f>INFO!$D$14</f>
        <v>0</v>
      </c>
      <c r="Q1336" s="37">
        <f>INFO!$D$15</f>
        <v>0</v>
      </c>
      <c r="R1336" s="53">
        <f>INFO!$D$17</f>
        <v>0</v>
      </c>
      <c r="S1336" s="37">
        <f>INFO!$D$18</f>
        <v>0</v>
      </c>
      <c r="T1336" s="37">
        <f>INFO!$D$19</f>
        <v>0</v>
      </c>
      <c r="U1336" s="37">
        <f>INFO!$D$22</f>
        <v>0</v>
      </c>
      <c r="V1336" s="37">
        <f>INFO!$D$23</f>
        <v>0</v>
      </c>
      <c r="W1336" s="37">
        <f>INFO!$D$24</f>
        <v>0</v>
      </c>
      <c r="X1336" s="37">
        <f>INFO!$D$25</f>
        <v>0</v>
      </c>
      <c r="Y1336" s="37">
        <f>INFO!$D$26</f>
        <v>0</v>
      </c>
      <c r="Z1336" s="37">
        <f>INFO!$D$27</f>
        <v>0</v>
      </c>
      <c r="AA1336" s="37">
        <f>INFO!$D$28</f>
        <v>0</v>
      </c>
      <c r="AB1336" s="37">
        <f>INFO!$D$29</f>
        <v>0</v>
      </c>
      <c r="AC1336" s="54">
        <f>INFO!$J$10</f>
        <v>3812.0250000000001</v>
      </c>
      <c r="AD1336" s="37">
        <f>INFO!$J$9</f>
        <v>45.75</v>
      </c>
      <c r="AE1336" s="37">
        <f t="shared" si="91"/>
        <v>0</v>
      </c>
    </row>
    <row r="1337" spans="1:31">
      <c r="A1337" t="s">
        <v>552</v>
      </c>
      <c r="B1337" t="s">
        <v>357</v>
      </c>
      <c r="C1337" s="39">
        <v>10094</v>
      </c>
      <c r="D1337" s="104">
        <f>SUMIFS(MACROS!P:P,MACROS!C:C,B1337)+SUMIFS(MACROS!P:P,MACROS!C:C,"CH.VM.MISET")</f>
        <v>0</v>
      </c>
      <c r="E1337" t="s">
        <v>8</v>
      </c>
      <c r="F1337" s="48">
        <f>VLOOKUP(B1337,MACROS!C:T,5,FALSE)</f>
        <v>162.5</v>
      </c>
      <c r="G1337" s="104">
        <f>SUMIFS(MACROS!P:P,MACROS!C:C,B1337)</f>
        <v>0</v>
      </c>
      <c r="H1337" s="48">
        <f t="shared" si="89"/>
        <v>0</v>
      </c>
      <c r="I1337" s="37">
        <f>INFO!$D$6</f>
        <v>0</v>
      </c>
      <c r="J1337" s="37">
        <f>INFO!$D$7</f>
        <v>0</v>
      </c>
      <c r="K1337" s="37">
        <f>INFO!$D$8</f>
        <v>0</v>
      </c>
      <c r="L1337" s="37">
        <f>INFO!$D$9</f>
        <v>0</v>
      </c>
      <c r="M1337" s="37">
        <f>INFO!$D$10</f>
        <v>0</v>
      </c>
      <c r="N1337" s="37">
        <f>INFO!$D$11</f>
        <v>0</v>
      </c>
      <c r="O1337" s="37">
        <f>INFO!$D$13</f>
        <v>0</v>
      </c>
      <c r="P1337" s="37">
        <f>INFO!$D$14</f>
        <v>0</v>
      </c>
      <c r="Q1337" s="37">
        <f>INFO!$D$15</f>
        <v>0</v>
      </c>
      <c r="R1337" s="53">
        <f>INFO!$D$17</f>
        <v>0</v>
      </c>
      <c r="S1337" s="37">
        <f>INFO!$D$18</f>
        <v>0</v>
      </c>
      <c r="T1337" s="37">
        <f>INFO!$D$19</f>
        <v>0</v>
      </c>
      <c r="U1337" s="37">
        <f>INFO!$D$22</f>
        <v>0</v>
      </c>
      <c r="V1337" s="37">
        <f>INFO!$D$23</f>
        <v>0</v>
      </c>
      <c r="W1337" s="37">
        <f>INFO!$D$24</f>
        <v>0</v>
      </c>
      <c r="X1337" s="37">
        <f>INFO!$D$25</f>
        <v>0</v>
      </c>
      <c r="Y1337" s="37">
        <f>INFO!$D$26</f>
        <v>0</v>
      </c>
      <c r="Z1337" s="37">
        <f>INFO!$D$27</f>
        <v>0</v>
      </c>
      <c r="AA1337" s="37">
        <f>INFO!$D$28</f>
        <v>0</v>
      </c>
      <c r="AB1337" s="37">
        <f>INFO!$D$29</f>
        <v>0</v>
      </c>
      <c r="AC1337" s="54">
        <f>INFO!$J$10</f>
        <v>3812.0250000000001</v>
      </c>
      <c r="AD1337" s="37">
        <f>INFO!$J$9</f>
        <v>45.75</v>
      </c>
      <c r="AE1337" s="37">
        <f t="shared" si="91"/>
        <v>0</v>
      </c>
    </row>
    <row r="1338" spans="1:31">
      <c r="A1338" t="s">
        <v>553</v>
      </c>
      <c r="B1338" t="s">
        <v>359</v>
      </c>
      <c r="C1338" s="39">
        <v>10094</v>
      </c>
      <c r="D1338" s="104">
        <f>SUMIFS(MACROS!P:P,MACROS!C:C,B1338)+SUMIFS(MACROS!P:P,MACROS!C:C,"CH.VM.MISET")</f>
        <v>0</v>
      </c>
      <c r="E1338" t="s">
        <v>8</v>
      </c>
      <c r="F1338" s="48">
        <f>VLOOKUP(B1338,MACROS!C:T,5,FALSE)</f>
        <v>138</v>
      </c>
      <c r="G1338" s="104">
        <f>SUMIFS(MACROS!P:P,MACROS!C:C,B1338)</f>
        <v>0</v>
      </c>
      <c r="H1338" s="48">
        <f t="shared" si="89"/>
        <v>0</v>
      </c>
      <c r="I1338" s="37">
        <f>INFO!$D$6</f>
        <v>0</v>
      </c>
      <c r="J1338" s="37">
        <f>INFO!$D$7</f>
        <v>0</v>
      </c>
      <c r="K1338" s="37">
        <f>INFO!$D$8</f>
        <v>0</v>
      </c>
      <c r="L1338" s="37">
        <f>INFO!$D$9</f>
        <v>0</v>
      </c>
      <c r="M1338" s="37">
        <f>INFO!$D$10</f>
        <v>0</v>
      </c>
      <c r="N1338" s="37">
        <f>INFO!$D$11</f>
        <v>0</v>
      </c>
      <c r="O1338" s="37">
        <f>INFO!$D$13</f>
        <v>0</v>
      </c>
      <c r="P1338" s="37">
        <f>INFO!$D$14</f>
        <v>0</v>
      </c>
      <c r="Q1338" s="37">
        <f>INFO!$D$15</f>
        <v>0</v>
      </c>
      <c r="R1338" s="53">
        <f>INFO!$D$17</f>
        <v>0</v>
      </c>
      <c r="S1338" s="37">
        <f>INFO!$D$18</f>
        <v>0</v>
      </c>
      <c r="T1338" s="37">
        <f>INFO!$D$19</f>
        <v>0</v>
      </c>
      <c r="U1338" s="37">
        <f>INFO!$D$22</f>
        <v>0</v>
      </c>
      <c r="V1338" s="37">
        <f>INFO!$D$23</f>
        <v>0</v>
      </c>
      <c r="W1338" s="37">
        <f>INFO!$D$24</f>
        <v>0</v>
      </c>
      <c r="X1338" s="37">
        <f>INFO!$D$25</f>
        <v>0</v>
      </c>
      <c r="Y1338" s="37">
        <f>INFO!$D$26</f>
        <v>0</v>
      </c>
      <c r="Z1338" s="37">
        <f>INFO!$D$27</f>
        <v>0</v>
      </c>
      <c r="AA1338" s="37">
        <f>INFO!$D$28</f>
        <v>0</v>
      </c>
      <c r="AB1338" s="37">
        <f>INFO!$D$29</f>
        <v>0</v>
      </c>
      <c r="AC1338" s="54">
        <f>INFO!$J$10</f>
        <v>3812.0250000000001</v>
      </c>
      <c r="AD1338" s="37">
        <f>INFO!$J$9</f>
        <v>45.75</v>
      </c>
      <c r="AE1338" s="37">
        <f t="shared" si="91"/>
        <v>0</v>
      </c>
    </row>
    <row r="1339" spans="1:31">
      <c r="A1339" s="91" t="s">
        <v>554</v>
      </c>
      <c r="B1339" s="91" t="s">
        <v>361</v>
      </c>
      <c r="C1339" s="99">
        <v>10133</v>
      </c>
      <c r="D1339" s="103"/>
      <c r="E1339" s="91" t="s">
        <v>8</v>
      </c>
      <c r="F1339" s="92">
        <f>VLOOKUP(B1339,MACROS!C:T,5,FALSE)</f>
        <v>2494.5</v>
      </c>
      <c r="G1339" s="103">
        <f>SUMIFS(MACROS!P:P,MACROS!C:C,B1339)</f>
        <v>0</v>
      </c>
      <c r="H1339" s="92">
        <f t="shared" si="89"/>
        <v>0</v>
      </c>
      <c r="I1339" s="93">
        <f>INFO!$D$6</f>
        <v>0</v>
      </c>
      <c r="J1339" s="93">
        <f>INFO!$D$7</f>
        <v>0</v>
      </c>
      <c r="K1339" s="93">
        <f>INFO!$D$8</f>
        <v>0</v>
      </c>
      <c r="L1339" s="93">
        <f>INFO!$D$9</f>
        <v>0</v>
      </c>
      <c r="M1339" s="93">
        <f>INFO!$D$10</f>
        <v>0</v>
      </c>
      <c r="N1339" s="93">
        <f>INFO!$D$11</f>
        <v>0</v>
      </c>
      <c r="O1339" s="93">
        <f>INFO!$D$13</f>
        <v>0</v>
      </c>
      <c r="P1339" s="93">
        <f>INFO!$D$14</f>
        <v>0</v>
      </c>
      <c r="Q1339" s="93">
        <f>INFO!$D$15</f>
        <v>0</v>
      </c>
      <c r="R1339" s="94">
        <f>INFO!$D$17</f>
        <v>0</v>
      </c>
      <c r="S1339" s="93">
        <f>INFO!$D$18</f>
        <v>0</v>
      </c>
      <c r="T1339" s="93">
        <f>INFO!$D$19</f>
        <v>0</v>
      </c>
      <c r="U1339" s="93">
        <f>INFO!$D$22</f>
        <v>0</v>
      </c>
      <c r="V1339" s="93">
        <f>INFO!$D$23</f>
        <v>0</v>
      </c>
      <c r="W1339" s="93">
        <f>INFO!$D$24</f>
        <v>0</v>
      </c>
      <c r="X1339" s="93">
        <f>INFO!$D$25</f>
        <v>0</v>
      </c>
      <c r="Y1339" s="93">
        <f>INFO!$D$26</f>
        <v>0</v>
      </c>
      <c r="Z1339" s="93">
        <f>INFO!$D$27</f>
        <v>0</v>
      </c>
      <c r="AA1339" s="93">
        <f>INFO!$D$28</f>
        <v>0</v>
      </c>
      <c r="AB1339" s="93">
        <f>INFO!$D$29</f>
        <v>0</v>
      </c>
      <c r="AC1339" s="95">
        <f>INFO!$J$10</f>
        <v>3812.0250000000001</v>
      </c>
      <c r="AD1339" s="93">
        <f>INFO!$J$9</f>
        <v>45.75</v>
      </c>
      <c r="AE1339" s="100"/>
    </row>
    <row r="1340" spans="1:31">
      <c r="A1340" t="s">
        <v>555</v>
      </c>
      <c r="B1340" t="s">
        <v>363</v>
      </c>
      <c r="C1340" s="83">
        <v>10133</v>
      </c>
      <c r="D1340" s="104">
        <f>SUMIFS(MACROS!P:P,MACROS!C:C,B1340)+SUMIFS(MACROS!P:P,MACROS!C:C,"CH.VM.MIDTSET")</f>
        <v>0</v>
      </c>
      <c r="E1340" t="s">
        <v>8</v>
      </c>
      <c r="F1340" s="48">
        <f>VLOOKUP(B1340,MACROS!C:T,5,FALSE)</f>
        <v>206</v>
      </c>
      <c r="G1340" s="104">
        <f>SUMIFS(MACROS!P:P,MACROS!C:C,B1340)</f>
        <v>0</v>
      </c>
      <c r="H1340" s="48">
        <f t="shared" si="89"/>
        <v>0</v>
      </c>
      <c r="I1340" s="37">
        <f>INFO!$D$6</f>
        <v>0</v>
      </c>
      <c r="J1340" s="37">
        <f>INFO!$D$7</f>
        <v>0</v>
      </c>
      <c r="K1340" s="37">
        <f>INFO!$D$8</f>
        <v>0</v>
      </c>
      <c r="L1340" s="37">
        <f>INFO!$D$9</f>
        <v>0</v>
      </c>
      <c r="M1340" s="37">
        <f>INFO!$D$10</f>
        <v>0</v>
      </c>
      <c r="N1340" s="37">
        <f>INFO!$D$11</f>
        <v>0</v>
      </c>
      <c r="O1340" s="37">
        <f>INFO!$D$13</f>
        <v>0</v>
      </c>
      <c r="P1340" s="37">
        <f>INFO!$D$14</f>
        <v>0</v>
      </c>
      <c r="Q1340" s="37">
        <f>INFO!$D$15</f>
        <v>0</v>
      </c>
      <c r="R1340" s="53">
        <f>INFO!$D$17</f>
        <v>0</v>
      </c>
      <c r="S1340" s="37">
        <f>INFO!$D$18</f>
        <v>0</v>
      </c>
      <c r="T1340" s="37">
        <f>INFO!$D$19</f>
        <v>0</v>
      </c>
      <c r="U1340" s="37">
        <f>INFO!$D$22</f>
        <v>0</v>
      </c>
      <c r="V1340" s="37">
        <f>INFO!$D$23</f>
        <v>0</v>
      </c>
      <c r="W1340" s="37">
        <f>INFO!$D$24</f>
        <v>0</v>
      </c>
      <c r="X1340" s="37">
        <f>INFO!$D$25</f>
        <v>0</v>
      </c>
      <c r="Y1340" s="37">
        <f>INFO!$D$26</f>
        <v>0</v>
      </c>
      <c r="Z1340" s="37">
        <f>INFO!$D$27</f>
        <v>0</v>
      </c>
      <c r="AA1340" s="37">
        <f>INFO!$D$28</f>
        <v>0</v>
      </c>
      <c r="AB1340" s="37">
        <f>INFO!$D$29</f>
        <v>0</v>
      </c>
      <c r="AC1340" s="54">
        <f>INFO!$J$10</f>
        <v>3812.0250000000001</v>
      </c>
      <c r="AD1340" s="37">
        <f>INFO!$J$9</f>
        <v>45.75</v>
      </c>
      <c r="AE1340" s="37">
        <f>IF($G$1339&gt;0,10*$G$1339/D1340,0)</f>
        <v>0</v>
      </c>
    </row>
    <row r="1341" spans="1:31">
      <c r="A1341" t="s">
        <v>556</v>
      </c>
      <c r="B1341" t="s">
        <v>365</v>
      </c>
      <c r="C1341" s="83">
        <v>10133</v>
      </c>
      <c r="D1341" s="104">
        <f>SUMIFS(MACROS!P:P,MACROS!C:C,B1341)+SUMIFS(MACROS!P:P,MACROS!C:C,"CH.VM.MIDTSET")</f>
        <v>0</v>
      </c>
      <c r="E1341" t="s">
        <v>8</v>
      </c>
      <c r="F1341" s="48">
        <f>VLOOKUP(B1341,MACROS!C:T,5,FALSE)</f>
        <v>212.5</v>
      </c>
      <c r="G1341" s="104">
        <f>SUMIFS(MACROS!P:P,MACROS!C:C,B1341)</f>
        <v>0</v>
      </c>
      <c r="H1341" s="48">
        <f t="shared" si="89"/>
        <v>0</v>
      </c>
      <c r="I1341" s="37">
        <f>INFO!$D$6</f>
        <v>0</v>
      </c>
      <c r="J1341" s="37">
        <f>INFO!$D$7</f>
        <v>0</v>
      </c>
      <c r="K1341" s="37">
        <f>INFO!$D$8</f>
        <v>0</v>
      </c>
      <c r="L1341" s="37">
        <f>INFO!$D$9</f>
        <v>0</v>
      </c>
      <c r="M1341" s="37">
        <f>INFO!$D$10</f>
        <v>0</v>
      </c>
      <c r="N1341" s="37">
        <f>INFO!$D$11</f>
        <v>0</v>
      </c>
      <c r="O1341" s="37">
        <f>INFO!$D$13</f>
        <v>0</v>
      </c>
      <c r="P1341" s="37">
        <f>INFO!$D$14</f>
        <v>0</v>
      </c>
      <c r="Q1341" s="37">
        <f>INFO!$D$15</f>
        <v>0</v>
      </c>
      <c r="R1341" s="53">
        <f>INFO!$D$17</f>
        <v>0</v>
      </c>
      <c r="S1341" s="37">
        <f>INFO!$D$18</f>
        <v>0</v>
      </c>
      <c r="T1341" s="37">
        <f>INFO!$D$19</f>
        <v>0</v>
      </c>
      <c r="U1341" s="37">
        <f>INFO!$D$22</f>
        <v>0</v>
      </c>
      <c r="V1341" s="37">
        <f>INFO!$D$23</f>
        <v>0</v>
      </c>
      <c r="W1341" s="37">
        <f>INFO!$D$24</f>
        <v>0</v>
      </c>
      <c r="X1341" s="37">
        <f>INFO!$D$25</f>
        <v>0</v>
      </c>
      <c r="Y1341" s="37">
        <f>INFO!$D$26</f>
        <v>0</v>
      </c>
      <c r="Z1341" s="37">
        <f>INFO!$D$27</f>
        <v>0</v>
      </c>
      <c r="AA1341" s="37">
        <f>INFO!$D$28</f>
        <v>0</v>
      </c>
      <c r="AB1341" s="37">
        <f>INFO!$D$29</f>
        <v>0</v>
      </c>
      <c r="AC1341" s="54">
        <f>INFO!$J$10</f>
        <v>3812.0250000000001</v>
      </c>
      <c r="AD1341" s="37">
        <f>INFO!$J$9</f>
        <v>45.75</v>
      </c>
      <c r="AE1341" s="37">
        <f t="shared" ref="AE1341:AE1353" si="92">IF($G$1339&gt;0,10*$G$1339/D1341,0)</f>
        <v>0</v>
      </c>
    </row>
    <row r="1342" spans="1:31">
      <c r="A1342" t="s">
        <v>557</v>
      </c>
      <c r="B1342" t="s">
        <v>367</v>
      </c>
      <c r="C1342" s="83">
        <v>10133</v>
      </c>
      <c r="D1342" s="104">
        <f>SUMIFS(MACROS!P:P,MACROS!C:C,B1342)+SUMIFS(MACROS!P:P,MACROS!C:C,"CH.VM.MIDTSET")</f>
        <v>0</v>
      </c>
      <c r="E1342" t="s">
        <v>8</v>
      </c>
      <c r="F1342" s="48">
        <f>VLOOKUP(B1342,MACROS!C:T,5,FALSE)</f>
        <v>170</v>
      </c>
      <c r="G1342" s="104">
        <f>SUMIFS(MACROS!P:P,MACROS!C:C,B1342)</f>
        <v>0</v>
      </c>
      <c r="H1342" s="48">
        <f t="shared" si="89"/>
        <v>0</v>
      </c>
      <c r="I1342" s="37">
        <f>INFO!$D$6</f>
        <v>0</v>
      </c>
      <c r="J1342" s="37">
        <f>INFO!$D$7</f>
        <v>0</v>
      </c>
      <c r="K1342" s="37">
        <f>INFO!$D$8</f>
        <v>0</v>
      </c>
      <c r="L1342" s="37">
        <f>INFO!$D$9</f>
        <v>0</v>
      </c>
      <c r="M1342" s="37">
        <f>INFO!$D$10</f>
        <v>0</v>
      </c>
      <c r="N1342" s="37">
        <f>INFO!$D$11</f>
        <v>0</v>
      </c>
      <c r="O1342" s="37">
        <f>INFO!$D$13</f>
        <v>0</v>
      </c>
      <c r="P1342" s="37">
        <f>INFO!$D$14</f>
        <v>0</v>
      </c>
      <c r="Q1342" s="37">
        <f>INFO!$D$15</f>
        <v>0</v>
      </c>
      <c r="R1342" s="53">
        <f>INFO!$D$17</f>
        <v>0</v>
      </c>
      <c r="S1342" s="37">
        <f>INFO!$D$18</f>
        <v>0</v>
      </c>
      <c r="T1342" s="37">
        <f>INFO!$D$19</f>
        <v>0</v>
      </c>
      <c r="U1342" s="37">
        <f>INFO!$D$22</f>
        <v>0</v>
      </c>
      <c r="V1342" s="37">
        <f>INFO!$D$23</f>
        <v>0</v>
      </c>
      <c r="W1342" s="37">
        <f>INFO!$D$24</f>
        <v>0</v>
      </c>
      <c r="X1342" s="37">
        <f>INFO!$D$25</f>
        <v>0</v>
      </c>
      <c r="Y1342" s="37">
        <f>INFO!$D$26</f>
        <v>0</v>
      </c>
      <c r="Z1342" s="37">
        <f>INFO!$D$27</f>
        <v>0</v>
      </c>
      <c r="AA1342" s="37">
        <f>INFO!$D$28</f>
        <v>0</v>
      </c>
      <c r="AB1342" s="37">
        <f>INFO!$D$29</f>
        <v>0</v>
      </c>
      <c r="AC1342" s="54">
        <f>INFO!$J$10</f>
        <v>3812.0250000000001</v>
      </c>
      <c r="AD1342" s="37">
        <f>INFO!$J$9</f>
        <v>45.75</v>
      </c>
      <c r="AE1342" s="37">
        <f t="shared" si="92"/>
        <v>0</v>
      </c>
    </row>
    <row r="1343" spans="1:31">
      <c r="A1343" t="s">
        <v>558</v>
      </c>
      <c r="B1343" t="s">
        <v>369</v>
      </c>
      <c r="C1343" s="83">
        <v>10133</v>
      </c>
      <c r="D1343" s="104">
        <f>SUMIFS(MACROS!P:P,MACROS!C:C,B1343)+SUMIFS(MACROS!P:P,MACROS!C:C,"CH.VM.MIDTSET")</f>
        <v>0</v>
      </c>
      <c r="E1343" t="s">
        <v>8</v>
      </c>
      <c r="F1343" s="48">
        <f>VLOOKUP(B1343,MACROS!C:T,5,FALSE)</f>
        <v>161</v>
      </c>
      <c r="G1343" s="104">
        <f>SUMIFS(MACROS!P:P,MACROS!C:C,B1343)</f>
        <v>0</v>
      </c>
      <c r="H1343" s="48">
        <f t="shared" si="89"/>
        <v>0</v>
      </c>
      <c r="I1343" s="37">
        <f>INFO!$D$6</f>
        <v>0</v>
      </c>
      <c r="J1343" s="37">
        <f>INFO!$D$7</f>
        <v>0</v>
      </c>
      <c r="K1343" s="37">
        <f>INFO!$D$8</f>
        <v>0</v>
      </c>
      <c r="L1343" s="37">
        <f>INFO!$D$9</f>
        <v>0</v>
      </c>
      <c r="M1343" s="37">
        <f>INFO!$D$10</f>
        <v>0</v>
      </c>
      <c r="N1343" s="37">
        <f>INFO!$D$11</f>
        <v>0</v>
      </c>
      <c r="O1343" s="37">
        <f>INFO!$D$13</f>
        <v>0</v>
      </c>
      <c r="P1343" s="37">
        <f>INFO!$D$14</f>
        <v>0</v>
      </c>
      <c r="Q1343" s="37">
        <f>INFO!$D$15</f>
        <v>0</v>
      </c>
      <c r="R1343" s="53">
        <f>INFO!$D$17</f>
        <v>0</v>
      </c>
      <c r="S1343" s="37">
        <f>INFO!$D$18</f>
        <v>0</v>
      </c>
      <c r="T1343" s="37">
        <f>INFO!$D$19</f>
        <v>0</v>
      </c>
      <c r="U1343" s="37">
        <f>INFO!$D$22</f>
        <v>0</v>
      </c>
      <c r="V1343" s="37">
        <f>INFO!$D$23</f>
        <v>0</v>
      </c>
      <c r="W1343" s="37">
        <f>INFO!$D$24</f>
        <v>0</v>
      </c>
      <c r="X1343" s="37">
        <f>INFO!$D$25</f>
        <v>0</v>
      </c>
      <c r="Y1343" s="37">
        <f>INFO!$D$26</f>
        <v>0</v>
      </c>
      <c r="Z1343" s="37">
        <f>INFO!$D$27</f>
        <v>0</v>
      </c>
      <c r="AA1343" s="37">
        <f>INFO!$D$28</f>
        <v>0</v>
      </c>
      <c r="AB1343" s="37">
        <f>INFO!$D$29</f>
        <v>0</v>
      </c>
      <c r="AC1343" s="54">
        <f>INFO!$J$10</f>
        <v>3812.0250000000001</v>
      </c>
      <c r="AD1343" s="37">
        <f>INFO!$J$9</f>
        <v>45.75</v>
      </c>
      <c r="AE1343" s="37">
        <f t="shared" si="92"/>
        <v>0</v>
      </c>
    </row>
    <row r="1344" spans="1:31">
      <c r="A1344" t="s">
        <v>559</v>
      </c>
      <c r="B1344" t="s">
        <v>371</v>
      </c>
      <c r="C1344" s="83">
        <v>10133</v>
      </c>
      <c r="D1344" s="104">
        <f>SUMIFS(MACROS!P:P,MACROS!C:C,B1344)+SUMIFS(MACROS!P:P,MACROS!C:C,"CH.VM.MIDTSET")</f>
        <v>0</v>
      </c>
      <c r="E1344" t="s">
        <v>8</v>
      </c>
      <c r="F1344" s="48">
        <f>VLOOKUP(B1344,MACROS!C:T,5,FALSE)</f>
        <v>230</v>
      </c>
      <c r="G1344" s="104">
        <f>SUMIFS(MACROS!P:P,MACROS!C:C,B1344)</f>
        <v>0</v>
      </c>
      <c r="H1344" s="48">
        <f t="shared" si="89"/>
        <v>0</v>
      </c>
      <c r="I1344" s="37">
        <f>INFO!$D$6</f>
        <v>0</v>
      </c>
      <c r="J1344" s="37">
        <f>INFO!$D$7</f>
        <v>0</v>
      </c>
      <c r="K1344" s="37">
        <f>INFO!$D$8</f>
        <v>0</v>
      </c>
      <c r="L1344" s="37">
        <f>INFO!$D$9</f>
        <v>0</v>
      </c>
      <c r="M1344" s="37">
        <f>INFO!$D$10</f>
        <v>0</v>
      </c>
      <c r="N1344" s="37">
        <f>INFO!$D$11</f>
        <v>0</v>
      </c>
      <c r="O1344" s="37">
        <f>INFO!$D$13</f>
        <v>0</v>
      </c>
      <c r="P1344" s="37">
        <f>INFO!$D$14</f>
        <v>0</v>
      </c>
      <c r="Q1344" s="37">
        <f>INFO!$D$15</f>
        <v>0</v>
      </c>
      <c r="R1344" s="53">
        <f>INFO!$D$17</f>
        <v>0</v>
      </c>
      <c r="S1344" s="37">
        <f>INFO!$D$18</f>
        <v>0</v>
      </c>
      <c r="T1344" s="37">
        <f>INFO!$D$19</f>
        <v>0</v>
      </c>
      <c r="U1344" s="37">
        <f>INFO!$D$22</f>
        <v>0</v>
      </c>
      <c r="V1344" s="37">
        <f>INFO!$D$23</f>
        <v>0</v>
      </c>
      <c r="W1344" s="37">
        <f>INFO!$D$24</f>
        <v>0</v>
      </c>
      <c r="X1344" s="37">
        <f>INFO!$D$25</f>
        <v>0</v>
      </c>
      <c r="Y1344" s="37">
        <f>INFO!$D$26</f>
        <v>0</v>
      </c>
      <c r="Z1344" s="37">
        <f>INFO!$D$27</f>
        <v>0</v>
      </c>
      <c r="AA1344" s="37">
        <f>INFO!$D$28</f>
        <v>0</v>
      </c>
      <c r="AB1344" s="37">
        <f>INFO!$D$29</f>
        <v>0</v>
      </c>
      <c r="AC1344" s="54">
        <f>INFO!$J$10</f>
        <v>3812.0250000000001</v>
      </c>
      <c r="AD1344" s="37">
        <f>INFO!$J$9</f>
        <v>45.75</v>
      </c>
      <c r="AE1344" s="37">
        <f t="shared" si="92"/>
        <v>0</v>
      </c>
    </row>
    <row r="1345" spans="1:31">
      <c r="A1345" t="s">
        <v>560</v>
      </c>
      <c r="B1345" t="s">
        <v>373</v>
      </c>
      <c r="C1345" s="83">
        <v>10133</v>
      </c>
      <c r="D1345" s="104">
        <f>SUMIFS(MACROS!P:P,MACROS!C:C,B1345)+SUMIFS(MACROS!P:P,MACROS!C:C,"CH.VM.MIDTSET")</f>
        <v>0</v>
      </c>
      <c r="E1345" t="s">
        <v>8</v>
      </c>
      <c r="F1345" s="48">
        <f>VLOOKUP(B1345,MACROS!C:T,5,FALSE)</f>
        <v>227.5</v>
      </c>
      <c r="G1345" s="104">
        <f>SUMIFS(MACROS!P:P,MACROS!C:C,B1345)</f>
        <v>0</v>
      </c>
      <c r="H1345" s="48">
        <f t="shared" si="89"/>
        <v>0</v>
      </c>
      <c r="I1345" s="37">
        <f>INFO!$D$6</f>
        <v>0</v>
      </c>
      <c r="J1345" s="37">
        <f>INFO!$D$7</f>
        <v>0</v>
      </c>
      <c r="K1345" s="37">
        <f>INFO!$D$8</f>
        <v>0</v>
      </c>
      <c r="L1345" s="37">
        <f>INFO!$D$9</f>
        <v>0</v>
      </c>
      <c r="M1345" s="37">
        <f>INFO!$D$10</f>
        <v>0</v>
      </c>
      <c r="N1345" s="37">
        <f>INFO!$D$11</f>
        <v>0</v>
      </c>
      <c r="O1345" s="37">
        <f>INFO!$D$13</f>
        <v>0</v>
      </c>
      <c r="P1345" s="37">
        <f>INFO!$D$14</f>
        <v>0</v>
      </c>
      <c r="Q1345" s="37">
        <f>INFO!$D$15</f>
        <v>0</v>
      </c>
      <c r="R1345" s="53">
        <f>INFO!$D$17</f>
        <v>0</v>
      </c>
      <c r="S1345" s="37">
        <f>INFO!$D$18</f>
        <v>0</v>
      </c>
      <c r="T1345" s="37">
        <f>INFO!$D$19</f>
        <v>0</v>
      </c>
      <c r="U1345" s="37">
        <f>INFO!$D$22</f>
        <v>0</v>
      </c>
      <c r="V1345" s="37">
        <f>INFO!$D$23</f>
        <v>0</v>
      </c>
      <c r="W1345" s="37">
        <f>INFO!$D$24</f>
        <v>0</v>
      </c>
      <c r="X1345" s="37">
        <f>INFO!$D$25</f>
        <v>0</v>
      </c>
      <c r="Y1345" s="37">
        <f>INFO!$D$26</f>
        <v>0</v>
      </c>
      <c r="Z1345" s="37">
        <f>INFO!$D$27</f>
        <v>0</v>
      </c>
      <c r="AA1345" s="37">
        <f>INFO!$D$28</f>
        <v>0</v>
      </c>
      <c r="AB1345" s="37">
        <f>INFO!$D$29</f>
        <v>0</v>
      </c>
      <c r="AC1345" s="54">
        <f>INFO!$J$10</f>
        <v>3812.0250000000001</v>
      </c>
      <c r="AD1345" s="37">
        <f>INFO!$J$9</f>
        <v>45.75</v>
      </c>
      <c r="AE1345" s="37">
        <f t="shared" si="92"/>
        <v>0</v>
      </c>
    </row>
    <row r="1346" spans="1:31">
      <c r="A1346" t="s">
        <v>561</v>
      </c>
      <c r="B1346" t="s">
        <v>375</v>
      </c>
      <c r="C1346" s="83">
        <v>10133</v>
      </c>
      <c r="D1346" s="104">
        <f>SUMIFS(MACROS!P:P,MACROS!C:C,B1346)+SUMIFS(MACROS!P:P,MACROS!C:C,"CH.VM.MIDTSET")</f>
        <v>0</v>
      </c>
      <c r="E1346" t="s">
        <v>8</v>
      </c>
      <c r="F1346" s="48">
        <f>VLOOKUP(B1346,MACROS!C:T,5,FALSE)</f>
        <v>210</v>
      </c>
      <c r="G1346" s="104">
        <f>SUMIFS(MACROS!P:P,MACROS!C:C,B1346)</f>
        <v>0</v>
      </c>
      <c r="H1346" s="48">
        <f t="shared" si="89"/>
        <v>0</v>
      </c>
      <c r="I1346" s="37">
        <f>INFO!$D$6</f>
        <v>0</v>
      </c>
      <c r="J1346" s="37">
        <f>INFO!$D$7</f>
        <v>0</v>
      </c>
      <c r="K1346" s="37">
        <f>INFO!$D$8</f>
        <v>0</v>
      </c>
      <c r="L1346" s="37">
        <f>INFO!$D$9</f>
        <v>0</v>
      </c>
      <c r="M1346" s="37">
        <f>INFO!$D$10</f>
        <v>0</v>
      </c>
      <c r="N1346" s="37">
        <f>INFO!$D$11</f>
        <v>0</v>
      </c>
      <c r="O1346" s="37">
        <f>INFO!$D$13</f>
        <v>0</v>
      </c>
      <c r="P1346" s="37">
        <f>INFO!$D$14</f>
        <v>0</v>
      </c>
      <c r="Q1346" s="37">
        <f>INFO!$D$15</f>
        <v>0</v>
      </c>
      <c r="R1346" s="53">
        <f>INFO!$D$17</f>
        <v>0</v>
      </c>
      <c r="S1346" s="37">
        <f>INFO!$D$18</f>
        <v>0</v>
      </c>
      <c r="T1346" s="37">
        <f>INFO!$D$19</f>
        <v>0</v>
      </c>
      <c r="U1346" s="37">
        <f>INFO!$D$22</f>
        <v>0</v>
      </c>
      <c r="V1346" s="37">
        <f>INFO!$D$23</f>
        <v>0</v>
      </c>
      <c r="W1346" s="37">
        <f>INFO!$D$24</f>
        <v>0</v>
      </c>
      <c r="X1346" s="37">
        <f>INFO!$D$25</f>
        <v>0</v>
      </c>
      <c r="Y1346" s="37">
        <f>INFO!$D$26</f>
        <v>0</v>
      </c>
      <c r="Z1346" s="37">
        <f>INFO!$D$27</f>
        <v>0</v>
      </c>
      <c r="AA1346" s="37">
        <f>INFO!$D$28</f>
        <v>0</v>
      </c>
      <c r="AB1346" s="37">
        <f>INFO!$D$29</f>
        <v>0</v>
      </c>
      <c r="AC1346" s="54">
        <f>INFO!$J$10</f>
        <v>3812.0250000000001</v>
      </c>
      <c r="AD1346" s="37">
        <f>INFO!$J$9</f>
        <v>45.75</v>
      </c>
      <c r="AE1346" s="37">
        <f t="shared" si="92"/>
        <v>0</v>
      </c>
    </row>
    <row r="1347" spans="1:31">
      <c r="A1347" t="s">
        <v>562</v>
      </c>
      <c r="B1347" t="s">
        <v>377</v>
      </c>
      <c r="C1347" s="83">
        <v>10133</v>
      </c>
      <c r="D1347" s="104">
        <f>SUMIFS(MACROS!P:P,MACROS!C:C,B1347)+SUMIFS(MACROS!P:P,MACROS!C:C,"CH.VM.MIDTSET")</f>
        <v>0</v>
      </c>
      <c r="E1347" t="s">
        <v>8</v>
      </c>
      <c r="F1347" s="48">
        <f>VLOOKUP(B1347,MACROS!C:T,5,FALSE)</f>
        <v>195</v>
      </c>
      <c r="G1347" s="104">
        <f>SUMIFS(MACROS!P:P,MACROS!C:C,B1347)</f>
        <v>0</v>
      </c>
      <c r="H1347" s="48">
        <f t="shared" si="89"/>
        <v>0</v>
      </c>
      <c r="I1347" s="37">
        <f>INFO!$D$6</f>
        <v>0</v>
      </c>
      <c r="J1347" s="37">
        <f>INFO!$D$7</f>
        <v>0</v>
      </c>
      <c r="K1347" s="37">
        <f>INFO!$D$8</f>
        <v>0</v>
      </c>
      <c r="L1347" s="37">
        <f>INFO!$D$9</f>
        <v>0</v>
      </c>
      <c r="M1347" s="37">
        <f>INFO!$D$10</f>
        <v>0</v>
      </c>
      <c r="N1347" s="37">
        <f>INFO!$D$11</f>
        <v>0</v>
      </c>
      <c r="O1347" s="37">
        <f>INFO!$D$13</f>
        <v>0</v>
      </c>
      <c r="P1347" s="37">
        <f>INFO!$D$14</f>
        <v>0</v>
      </c>
      <c r="Q1347" s="37">
        <f>INFO!$D$15</f>
        <v>0</v>
      </c>
      <c r="R1347" s="53">
        <f>INFO!$D$17</f>
        <v>0</v>
      </c>
      <c r="S1347" s="37">
        <f>INFO!$D$18</f>
        <v>0</v>
      </c>
      <c r="T1347" s="37">
        <f>INFO!$D$19</f>
        <v>0</v>
      </c>
      <c r="U1347" s="37">
        <f>INFO!$D$22</f>
        <v>0</v>
      </c>
      <c r="V1347" s="37">
        <f>INFO!$D$23</f>
        <v>0</v>
      </c>
      <c r="W1347" s="37">
        <f>INFO!$D$24</f>
        <v>0</v>
      </c>
      <c r="X1347" s="37">
        <f>INFO!$D$25</f>
        <v>0</v>
      </c>
      <c r="Y1347" s="37">
        <f>INFO!$D$26</f>
        <v>0</v>
      </c>
      <c r="Z1347" s="37">
        <f>INFO!$D$27</f>
        <v>0</v>
      </c>
      <c r="AA1347" s="37">
        <f>INFO!$D$28</f>
        <v>0</v>
      </c>
      <c r="AB1347" s="37">
        <f>INFO!$D$29</f>
        <v>0</v>
      </c>
      <c r="AC1347" s="54">
        <f>INFO!$J$10</f>
        <v>3812.0250000000001</v>
      </c>
      <c r="AD1347" s="37">
        <f>INFO!$J$9</f>
        <v>45.75</v>
      </c>
      <c r="AE1347" s="37">
        <f t="shared" si="92"/>
        <v>0</v>
      </c>
    </row>
    <row r="1348" spans="1:31">
      <c r="A1348" t="s">
        <v>563</v>
      </c>
      <c r="B1348" t="s">
        <v>379</v>
      </c>
      <c r="C1348" s="83">
        <v>10133</v>
      </c>
      <c r="D1348" s="104">
        <f>SUMIFS(MACROS!P:P,MACROS!C:C,B1348)+SUMIFS(MACROS!P:P,MACROS!C:C,"CH.VM.MIDTSET")</f>
        <v>0</v>
      </c>
      <c r="E1348" t="s">
        <v>8</v>
      </c>
      <c r="F1348" s="48">
        <f>VLOOKUP(B1348,MACROS!C:T,5,FALSE)</f>
        <v>202.5</v>
      </c>
      <c r="G1348" s="104">
        <f>SUMIFS(MACROS!P:P,MACROS!C:C,B1348)</f>
        <v>0</v>
      </c>
      <c r="H1348" s="48">
        <f t="shared" si="89"/>
        <v>0</v>
      </c>
      <c r="I1348" s="37">
        <f>INFO!$D$6</f>
        <v>0</v>
      </c>
      <c r="J1348" s="37">
        <f>INFO!$D$7</f>
        <v>0</v>
      </c>
      <c r="K1348" s="37">
        <f>INFO!$D$8</f>
        <v>0</v>
      </c>
      <c r="L1348" s="37">
        <f>INFO!$D$9</f>
        <v>0</v>
      </c>
      <c r="M1348" s="37">
        <f>INFO!$D$10</f>
        <v>0</v>
      </c>
      <c r="N1348" s="37">
        <f>INFO!$D$11</f>
        <v>0</v>
      </c>
      <c r="O1348" s="37">
        <f>INFO!$D$13</f>
        <v>0</v>
      </c>
      <c r="P1348" s="37">
        <f>INFO!$D$14</f>
        <v>0</v>
      </c>
      <c r="Q1348" s="37">
        <f>INFO!$D$15</f>
        <v>0</v>
      </c>
      <c r="R1348" s="53">
        <f>INFO!$D$17</f>
        <v>0</v>
      </c>
      <c r="S1348" s="37">
        <f>INFO!$D$18</f>
        <v>0</v>
      </c>
      <c r="T1348" s="37">
        <f>INFO!$D$19</f>
        <v>0</v>
      </c>
      <c r="U1348" s="37">
        <f>INFO!$D$22</f>
        <v>0</v>
      </c>
      <c r="V1348" s="37">
        <f>INFO!$D$23</f>
        <v>0</v>
      </c>
      <c r="W1348" s="37">
        <f>INFO!$D$24</f>
        <v>0</v>
      </c>
      <c r="X1348" s="37">
        <f>INFO!$D$25</f>
        <v>0</v>
      </c>
      <c r="Y1348" s="37">
        <f>INFO!$D$26</f>
        <v>0</v>
      </c>
      <c r="Z1348" s="37">
        <f>INFO!$D$27</f>
        <v>0</v>
      </c>
      <c r="AA1348" s="37">
        <f>INFO!$D$28</f>
        <v>0</v>
      </c>
      <c r="AB1348" s="37">
        <f>INFO!$D$29</f>
        <v>0</v>
      </c>
      <c r="AC1348" s="54">
        <f>INFO!$J$10</f>
        <v>3812.0250000000001</v>
      </c>
      <c r="AD1348" s="37">
        <f>INFO!$J$9</f>
        <v>45.75</v>
      </c>
      <c r="AE1348" s="37">
        <f t="shared" si="92"/>
        <v>0</v>
      </c>
    </row>
    <row r="1349" spans="1:31">
      <c r="A1349" t="s">
        <v>564</v>
      </c>
      <c r="B1349" t="s">
        <v>381</v>
      </c>
      <c r="C1349" s="83">
        <v>10133</v>
      </c>
      <c r="D1349" s="104">
        <f>SUMIFS(MACROS!P:P,MACROS!C:C,B1349)+SUMIFS(MACROS!P:P,MACROS!C:C,"CH.VM.MIDTSET")</f>
        <v>0</v>
      </c>
      <c r="E1349" t="s">
        <v>8</v>
      </c>
      <c r="F1349" s="48">
        <f>VLOOKUP(B1349,MACROS!C:T,5,FALSE)</f>
        <v>207.5</v>
      </c>
      <c r="G1349" s="104">
        <f>SUMIFS(MACROS!P:P,MACROS!C:C,B1349)</f>
        <v>0</v>
      </c>
      <c r="H1349" s="48">
        <f t="shared" si="89"/>
        <v>0</v>
      </c>
      <c r="I1349" s="37">
        <f>INFO!$D$6</f>
        <v>0</v>
      </c>
      <c r="J1349" s="37">
        <f>INFO!$D$7</f>
        <v>0</v>
      </c>
      <c r="K1349" s="37">
        <f>INFO!$D$8</f>
        <v>0</v>
      </c>
      <c r="L1349" s="37">
        <f>INFO!$D$9</f>
        <v>0</v>
      </c>
      <c r="M1349" s="37">
        <f>INFO!$D$10</f>
        <v>0</v>
      </c>
      <c r="N1349" s="37">
        <f>INFO!$D$11</f>
        <v>0</v>
      </c>
      <c r="O1349" s="37">
        <f>INFO!$D$13</f>
        <v>0</v>
      </c>
      <c r="P1349" s="37">
        <f>INFO!$D$14</f>
        <v>0</v>
      </c>
      <c r="Q1349" s="37">
        <f>INFO!$D$15</f>
        <v>0</v>
      </c>
      <c r="R1349" s="53">
        <f>INFO!$D$17</f>
        <v>0</v>
      </c>
      <c r="S1349" s="37">
        <f>INFO!$D$18</f>
        <v>0</v>
      </c>
      <c r="T1349" s="37">
        <f>INFO!$D$19</f>
        <v>0</v>
      </c>
      <c r="U1349" s="37">
        <f>INFO!$D$22</f>
        <v>0</v>
      </c>
      <c r="V1349" s="37">
        <f>INFO!$D$23</f>
        <v>0</v>
      </c>
      <c r="W1349" s="37">
        <f>INFO!$D$24</f>
        <v>0</v>
      </c>
      <c r="X1349" s="37">
        <f>INFO!$D$25</f>
        <v>0</v>
      </c>
      <c r="Y1349" s="37">
        <f>INFO!$D$26</f>
        <v>0</v>
      </c>
      <c r="Z1349" s="37">
        <f>INFO!$D$27</f>
        <v>0</v>
      </c>
      <c r="AA1349" s="37">
        <f>INFO!$D$28</f>
        <v>0</v>
      </c>
      <c r="AB1349" s="37">
        <f>INFO!$D$29</f>
        <v>0</v>
      </c>
      <c r="AC1349" s="54">
        <f>INFO!$J$10</f>
        <v>3812.0250000000001</v>
      </c>
      <c r="AD1349" s="37">
        <f>INFO!$J$9</f>
        <v>45.75</v>
      </c>
      <c r="AE1349" s="37">
        <f t="shared" si="92"/>
        <v>0</v>
      </c>
    </row>
    <row r="1350" spans="1:31">
      <c r="A1350" t="s">
        <v>565</v>
      </c>
      <c r="B1350" t="s">
        <v>383</v>
      </c>
      <c r="C1350" s="83">
        <v>10133</v>
      </c>
      <c r="D1350" s="104">
        <f>SUMIFS(MACROS!P:P,MACROS!C:C,B1350)+SUMIFS(MACROS!P:P,MACROS!C:C,"CH.VM.MIDTSET")</f>
        <v>0</v>
      </c>
      <c r="E1350" t="s">
        <v>8</v>
      </c>
      <c r="F1350" s="48">
        <f>VLOOKUP(B1350,MACROS!C:T,5,FALSE)</f>
        <v>212.5</v>
      </c>
      <c r="G1350" s="104">
        <f>SUMIFS(MACROS!P:P,MACROS!C:C,B1350)</f>
        <v>0</v>
      </c>
      <c r="H1350" s="48">
        <f t="shared" si="89"/>
        <v>0</v>
      </c>
      <c r="I1350" s="37">
        <f>INFO!$D$6</f>
        <v>0</v>
      </c>
      <c r="J1350" s="37">
        <f>INFO!$D$7</f>
        <v>0</v>
      </c>
      <c r="K1350" s="37">
        <f>INFO!$D$8</f>
        <v>0</v>
      </c>
      <c r="L1350" s="37">
        <f>INFO!$D$9</f>
        <v>0</v>
      </c>
      <c r="M1350" s="37">
        <f>INFO!$D$10</f>
        <v>0</v>
      </c>
      <c r="N1350" s="37">
        <f>INFO!$D$11</f>
        <v>0</v>
      </c>
      <c r="O1350" s="37">
        <f>INFO!$D$13</f>
        <v>0</v>
      </c>
      <c r="P1350" s="37">
        <f>INFO!$D$14</f>
        <v>0</v>
      </c>
      <c r="Q1350" s="37">
        <f>INFO!$D$15</f>
        <v>0</v>
      </c>
      <c r="R1350" s="53">
        <f>INFO!$D$17</f>
        <v>0</v>
      </c>
      <c r="S1350" s="37">
        <f>INFO!$D$18</f>
        <v>0</v>
      </c>
      <c r="T1350" s="37">
        <f>INFO!$D$19</f>
        <v>0</v>
      </c>
      <c r="U1350" s="37">
        <f>INFO!$D$22</f>
        <v>0</v>
      </c>
      <c r="V1350" s="37">
        <f>INFO!$D$23</f>
        <v>0</v>
      </c>
      <c r="W1350" s="37">
        <f>INFO!$D$24</f>
        <v>0</v>
      </c>
      <c r="X1350" s="37">
        <f>INFO!$D$25</f>
        <v>0</v>
      </c>
      <c r="Y1350" s="37">
        <f>INFO!$D$26</f>
        <v>0</v>
      </c>
      <c r="Z1350" s="37">
        <f>INFO!$D$27</f>
        <v>0</v>
      </c>
      <c r="AA1350" s="37">
        <f>INFO!$D$28</f>
        <v>0</v>
      </c>
      <c r="AB1350" s="37">
        <f>INFO!$D$29</f>
        <v>0</v>
      </c>
      <c r="AC1350" s="54">
        <f>INFO!$J$10</f>
        <v>3812.0250000000001</v>
      </c>
      <c r="AD1350" s="37">
        <f>INFO!$J$9</f>
        <v>45.75</v>
      </c>
      <c r="AE1350" s="37">
        <f t="shared" si="92"/>
        <v>0</v>
      </c>
    </row>
    <row r="1351" spans="1:31">
      <c r="A1351" t="s">
        <v>566</v>
      </c>
      <c r="B1351" t="s">
        <v>385</v>
      </c>
      <c r="C1351" s="83">
        <v>10133</v>
      </c>
      <c r="D1351" s="104">
        <f>SUMIFS(MACROS!P:P,MACROS!C:C,B1351)+SUMIFS(MACROS!P:P,MACROS!C:C,"CH.VM.MIDTSET")</f>
        <v>0</v>
      </c>
      <c r="E1351" t="s">
        <v>8</v>
      </c>
      <c r="F1351" s="48">
        <f>VLOOKUP(B1351,MACROS!C:T,5,FALSE)</f>
        <v>165</v>
      </c>
      <c r="G1351" s="104">
        <f>SUMIFS(MACROS!P:P,MACROS!C:C,B1351)</f>
        <v>0</v>
      </c>
      <c r="H1351" s="48">
        <f t="shared" si="89"/>
        <v>0</v>
      </c>
      <c r="I1351" s="37">
        <f>INFO!$D$6</f>
        <v>0</v>
      </c>
      <c r="J1351" s="37">
        <f>INFO!$D$7</f>
        <v>0</v>
      </c>
      <c r="K1351" s="37">
        <f>INFO!$D$8</f>
        <v>0</v>
      </c>
      <c r="L1351" s="37">
        <f>INFO!$D$9</f>
        <v>0</v>
      </c>
      <c r="M1351" s="37">
        <f>INFO!$D$10</f>
        <v>0</v>
      </c>
      <c r="N1351" s="37">
        <f>INFO!$D$11</f>
        <v>0</v>
      </c>
      <c r="O1351" s="37">
        <f>INFO!$D$13</f>
        <v>0</v>
      </c>
      <c r="P1351" s="37">
        <f>INFO!$D$14</f>
        <v>0</v>
      </c>
      <c r="Q1351" s="37">
        <f>INFO!$D$15</f>
        <v>0</v>
      </c>
      <c r="R1351" s="53">
        <f>INFO!$D$17</f>
        <v>0</v>
      </c>
      <c r="S1351" s="37">
        <f>INFO!$D$18</f>
        <v>0</v>
      </c>
      <c r="T1351" s="37">
        <f>INFO!$D$19</f>
        <v>0</v>
      </c>
      <c r="U1351" s="37">
        <f>INFO!$D$22</f>
        <v>0</v>
      </c>
      <c r="V1351" s="37">
        <f>INFO!$D$23</f>
        <v>0</v>
      </c>
      <c r="W1351" s="37">
        <f>INFO!$D$24</f>
        <v>0</v>
      </c>
      <c r="X1351" s="37">
        <f>INFO!$D$25</f>
        <v>0</v>
      </c>
      <c r="Y1351" s="37">
        <f>INFO!$D$26</f>
        <v>0</v>
      </c>
      <c r="Z1351" s="37">
        <f>INFO!$D$27</f>
        <v>0</v>
      </c>
      <c r="AA1351" s="37">
        <f>INFO!$D$28</f>
        <v>0</v>
      </c>
      <c r="AB1351" s="37">
        <f>INFO!$D$29</f>
        <v>0</v>
      </c>
      <c r="AC1351" s="54">
        <f>INFO!$J$10</f>
        <v>3812.0250000000001</v>
      </c>
      <c r="AD1351" s="37">
        <f>INFO!$J$9</f>
        <v>45.75</v>
      </c>
      <c r="AE1351" s="37">
        <f t="shared" si="92"/>
        <v>0</v>
      </c>
    </row>
    <row r="1352" spans="1:31">
      <c r="A1352" t="s">
        <v>567</v>
      </c>
      <c r="B1352" t="s">
        <v>387</v>
      </c>
      <c r="C1352" s="83">
        <v>10133</v>
      </c>
      <c r="D1352" s="104">
        <f>SUMIFS(MACROS!P:P,MACROS!C:C,B1352)+SUMIFS(MACROS!P:P,MACROS!C:C,"CH.VM.MIDTSET")</f>
        <v>0</v>
      </c>
      <c r="E1352" t="s">
        <v>8</v>
      </c>
      <c r="F1352" s="48">
        <f>VLOOKUP(B1352,MACROS!C:T,5,FALSE)</f>
        <v>204.5</v>
      </c>
      <c r="G1352" s="104">
        <f>SUMIFS(MACROS!P:P,MACROS!C:C,B1352)</f>
        <v>0</v>
      </c>
      <c r="H1352" s="48">
        <f t="shared" si="89"/>
        <v>0</v>
      </c>
      <c r="I1352" s="37">
        <f>INFO!$D$6</f>
        <v>0</v>
      </c>
      <c r="J1352" s="37">
        <f>INFO!$D$7</f>
        <v>0</v>
      </c>
      <c r="K1352" s="37">
        <f>INFO!$D$8</f>
        <v>0</v>
      </c>
      <c r="L1352" s="37">
        <f>INFO!$D$9</f>
        <v>0</v>
      </c>
      <c r="M1352" s="37">
        <f>INFO!$D$10</f>
        <v>0</v>
      </c>
      <c r="N1352" s="37">
        <f>INFO!$D$11</f>
        <v>0</v>
      </c>
      <c r="O1352" s="37">
        <f>INFO!$D$13</f>
        <v>0</v>
      </c>
      <c r="P1352" s="37">
        <f>INFO!$D$14</f>
        <v>0</v>
      </c>
      <c r="Q1352" s="37">
        <f>INFO!$D$15</f>
        <v>0</v>
      </c>
      <c r="R1352" s="53">
        <f>INFO!$D$17</f>
        <v>0</v>
      </c>
      <c r="S1352" s="37">
        <f>INFO!$D$18</f>
        <v>0</v>
      </c>
      <c r="T1352" s="37">
        <f>INFO!$D$19</f>
        <v>0</v>
      </c>
      <c r="U1352" s="37">
        <f>INFO!$D$22</f>
        <v>0</v>
      </c>
      <c r="V1352" s="37">
        <f>INFO!$D$23</f>
        <v>0</v>
      </c>
      <c r="W1352" s="37">
        <f>INFO!$D$24</f>
        <v>0</v>
      </c>
      <c r="X1352" s="37">
        <f>INFO!$D$25</f>
        <v>0</v>
      </c>
      <c r="Y1352" s="37">
        <f>INFO!$D$26</f>
        <v>0</v>
      </c>
      <c r="Z1352" s="37">
        <f>INFO!$D$27</f>
        <v>0</v>
      </c>
      <c r="AA1352" s="37">
        <f>INFO!$D$28</f>
        <v>0</v>
      </c>
      <c r="AB1352" s="37">
        <f>INFO!$D$29</f>
        <v>0</v>
      </c>
      <c r="AC1352" s="54">
        <f>INFO!$J$10</f>
        <v>3812.0250000000001</v>
      </c>
      <c r="AD1352" s="37">
        <f>INFO!$J$9</f>
        <v>45.75</v>
      </c>
      <c r="AE1352" s="37">
        <f t="shared" si="92"/>
        <v>0</v>
      </c>
    </row>
    <row r="1353" spans="1:31">
      <c r="A1353" t="s">
        <v>568</v>
      </c>
      <c r="B1353" t="s">
        <v>389</v>
      </c>
      <c r="C1353" s="83">
        <v>10133</v>
      </c>
      <c r="D1353" s="104">
        <f>SUMIFS(MACROS!P:P,MACROS!C:C,B1353)+SUMIFS(MACROS!P:P,MACROS!C:C,"CH.VM.MIDTSET")</f>
        <v>0</v>
      </c>
      <c r="E1353" t="s">
        <v>8</v>
      </c>
      <c r="F1353" s="48">
        <f>VLOOKUP(B1353,MACROS!C:T,5,FALSE)</f>
        <v>167.5</v>
      </c>
      <c r="G1353" s="104">
        <f>SUMIFS(MACROS!P:P,MACROS!C:C,B1353)</f>
        <v>0</v>
      </c>
      <c r="H1353" s="48">
        <f t="shared" si="89"/>
        <v>0</v>
      </c>
      <c r="I1353" s="37">
        <f>INFO!$D$6</f>
        <v>0</v>
      </c>
      <c r="J1353" s="37">
        <f>INFO!$D$7</f>
        <v>0</v>
      </c>
      <c r="K1353" s="37">
        <f>INFO!$D$8</f>
        <v>0</v>
      </c>
      <c r="L1353" s="37">
        <f>INFO!$D$9</f>
        <v>0</v>
      </c>
      <c r="M1353" s="37">
        <f>INFO!$D$10</f>
        <v>0</v>
      </c>
      <c r="N1353" s="37">
        <f>INFO!$D$11</f>
        <v>0</v>
      </c>
      <c r="O1353" s="37">
        <f>INFO!$D$13</f>
        <v>0</v>
      </c>
      <c r="P1353" s="37">
        <f>INFO!$D$14</f>
        <v>0</v>
      </c>
      <c r="Q1353" s="37">
        <f>INFO!$D$15</f>
        <v>0</v>
      </c>
      <c r="R1353" s="53">
        <f>INFO!$D$17</f>
        <v>0</v>
      </c>
      <c r="S1353" s="37">
        <f>INFO!$D$18</f>
        <v>0</v>
      </c>
      <c r="T1353" s="37">
        <f>INFO!$D$19</f>
        <v>0</v>
      </c>
      <c r="U1353" s="37">
        <f>INFO!$D$22</f>
        <v>0</v>
      </c>
      <c r="V1353" s="37">
        <f>INFO!$D$23</f>
        <v>0</v>
      </c>
      <c r="W1353" s="37">
        <f>INFO!$D$24</f>
        <v>0</v>
      </c>
      <c r="X1353" s="37">
        <f>INFO!$D$25</f>
        <v>0</v>
      </c>
      <c r="Y1353" s="37">
        <f>INFO!$D$26</f>
        <v>0</v>
      </c>
      <c r="Z1353" s="37">
        <f>INFO!$D$27</f>
        <v>0</v>
      </c>
      <c r="AA1353" s="37">
        <f>INFO!$D$28</f>
        <v>0</v>
      </c>
      <c r="AB1353" s="37">
        <f>INFO!$D$29</f>
        <v>0</v>
      </c>
      <c r="AC1353" s="54">
        <f>INFO!$J$10</f>
        <v>3812.0250000000001</v>
      </c>
      <c r="AD1353" s="37">
        <f>INFO!$J$9</f>
        <v>45.75</v>
      </c>
      <c r="AE1353" s="37">
        <f t="shared" si="92"/>
        <v>0</v>
      </c>
    </row>
    <row r="1354" spans="1:31">
      <c r="A1354" s="91" t="s">
        <v>538</v>
      </c>
      <c r="B1354" s="91" t="s">
        <v>116</v>
      </c>
      <c r="C1354" s="96">
        <v>10083</v>
      </c>
      <c r="D1354" s="103"/>
      <c r="E1354" s="91" t="s">
        <v>10</v>
      </c>
      <c r="F1354" s="92">
        <f>VLOOKUP(B1354,HOLDS!C:T,5,FALSE)*1.05</f>
        <v>4625.7750000000005</v>
      </c>
      <c r="G1354" s="103">
        <f>SUMIFS(HOLDS!R:R,HOLDS!C:C,B1354)</f>
        <v>0</v>
      </c>
      <c r="H1354" s="92">
        <f>F1354*G1354</f>
        <v>0</v>
      </c>
      <c r="I1354" s="93">
        <f>INFO!$D$6</f>
        <v>0</v>
      </c>
      <c r="J1354" s="93">
        <f>INFO!$D$7</f>
        <v>0</v>
      </c>
      <c r="K1354" s="93">
        <f>INFO!$D$8</f>
        <v>0</v>
      </c>
      <c r="L1354" s="93">
        <f>INFO!$D$9</f>
        <v>0</v>
      </c>
      <c r="M1354" s="93">
        <f>INFO!$D$10</f>
        <v>0</v>
      </c>
      <c r="N1354" s="93">
        <f>INFO!$D$11</f>
        <v>0</v>
      </c>
      <c r="O1354" s="93">
        <f>INFO!$D$13</f>
        <v>0</v>
      </c>
      <c r="P1354" s="93">
        <f>INFO!$D$14</f>
        <v>0</v>
      </c>
      <c r="Q1354" s="93">
        <f>INFO!$D$15</f>
        <v>0</v>
      </c>
      <c r="R1354" s="94">
        <f>INFO!$D$17</f>
        <v>0</v>
      </c>
      <c r="S1354" s="93">
        <f>INFO!$D$18</f>
        <v>0</v>
      </c>
      <c r="T1354" s="93">
        <f>INFO!$D$19</f>
        <v>0</v>
      </c>
      <c r="U1354" s="93">
        <f>INFO!$D$22</f>
        <v>0</v>
      </c>
      <c r="V1354" s="93">
        <f>INFO!$D$23</f>
        <v>0</v>
      </c>
      <c r="W1354" s="93">
        <f>INFO!$D$24</f>
        <v>0</v>
      </c>
      <c r="X1354" s="93">
        <f>INFO!$D$25</f>
        <v>0</v>
      </c>
      <c r="Y1354" s="93">
        <f>INFO!$D$26</f>
        <v>0</v>
      </c>
      <c r="Z1354" s="93">
        <f>INFO!$D$27</f>
        <v>0</v>
      </c>
      <c r="AA1354" s="93">
        <f>INFO!$D$28</f>
        <v>0</v>
      </c>
      <c r="AB1354" s="93">
        <f>INFO!$D$29</f>
        <v>0</v>
      </c>
      <c r="AC1354" s="95">
        <f>INFO!$J$10</f>
        <v>3812.0250000000001</v>
      </c>
      <c r="AD1354" s="93">
        <f>INFO!$J$9</f>
        <v>45.75</v>
      </c>
      <c r="AE1354" s="100"/>
    </row>
    <row r="1355" spans="1:31">
      <c r="A1355" t="s">
        <v>117</v>
      </c>
      <c r="B1355" t="s">
        <v>118</v>
      </c>
      <c r="C1355" s="39">
        <v>10083</v>
      </c>
      <c r="D1355" s="104">
        <f>SUMIFS(HOLDS!R:R,HOLDS!C:C,B1355)+SUMIFS(HOLDS!R:R,HOLDS!C:C,"CH.GR.MISET")</f>
        <v>0</v>
      </c>
      <c r="E1355" t="s">
        <v>10</v>
      </c>
      <c r="F1355" s="48">
        <f>VLOOKUP(B1355,HOLDS!C:T,5,FALSE)*1.05</f>
        <v>157.5</v>
      </c>
      <c r="G1355" s="104">
        <f>SUMIFS(HOLDS!R:R,HOLDS!C:C,B1355)</f>
        <v>0</v>
      </c>
      <c r="H1355" s="48">
        <f t="shared" ref="H1355:H1414" si="93">F1355*G1355</f>
        <v>0</v>
      </c>
      <c r="I1355" s="37">
        <f>INFO!$D$6</f>
        <v>0</v>
      </c>
      <c r="J1355" s="37">
        <f>INFO!$D$7</f>
        <v>0</v>
      </c>
      <c r="K1355" s="37">
        <f>INFO!$D$8</f>
        <v>0</v>
      </c>
      <c r="L1355" s="37">
        <f>INFO!$D$9</f>
        <v>0</v>
      </c>
      <c r="M1355" s="37">
        <f>INFO!$D$10</f>
        <v>0</v>
      </c>
      <c r="N1355" s="37">
        <f>INFO!$D$11</f>
        <v>0</v>
      </c>
      <c r="O1355" s="37">
        <f>INFO!$D$13</f>
        <v>0</v>
      </c>
      <c r="P1355" s="37">
        <f>INFO!$D$14</f>
        <v>0</v>
      </c>
      <c r="Q1355" s="37">
        <f>INFO!$D$15</f>
        <v>0</v>
      </c>
      <c r="R1355" s="53">
        <f>INFO!$D$17</f>
        <v>0</v>
      </c>
      <c r="S1355" s="37">
        <f>INFO!$D$18</f>
        <v>0</v>
      </c>
      <c r="T1355" s="37">
        <f>INFO!$D$19</f>
        <v>0</v>
      </c>
      <c r="U1355" s="37">
        <f>INFO!$D$22</f>
        <v>0</v>
      </c>
      <c r="V1355" s="37">
        <f>INFO!$D$23</f>
        <v>0</v>
      </c>
      <c r="W1355" s="37">
        <f>INFO!$D$24</f>
        <v>0</v>
      </c>
      <c r="X1355" s="37">
        <f>INFO!$D$25</f>
        <v>0</v>
      </c>
      <c r="Y1355" s="37">
        <f>INFO!$D$26</f>
        <v>0</v>
      </c>
      <c r="Z1355" s="37">
        <f>INFO!$D$27</f>
        <v>0</v>
      </c>
      <c r="AA1355" s="37">
        <f>INFO!$D$28</f>
        <v>0</v>
      </c>
      <c r="AB1355" s="37">
        <f>INFO!$D$29</f>
        <v>0</v>
      </c>
      <c r="AC1355" s="54">
        <f>INFO!$J$10</f>
        <v>3812.0250000000001</v>
      </c>
      <c r="AD1355" s="37">
        <f>INFO!$J$9</f>
        <v>45.75</v>
      </c>
      <c r="AE1355" s="37">
        <f>IF($G$1354&gt;0,10*$G$1354/D1355,0)</f>
        <v>0</v>
      </c>
    </row>
    <row r="1356" spans="1:31">
      <c r="A1356" t="s">
        <v>119</v>
      </c>
      <c r="B1356" t="s">
        <v>120</v>
      </c>
      <c r="C1356" s="39">
        <v>10083</v>
      </c>
      <c r="D1356" s="104">
        <f>SUMIFS(HOLDS!R:R,HOLDS!C:C,B1356)+SUMIFS(HOLDS!R:R,HOLDS!C:C,"CH.GR.MISET")</f>
        <v>0</v>
      </c>
      <c r="E1356" t="s">
        <v>10</v>
      </c>
      <c r="F1356" s="48">
        <f>VLOOKUP(B1356,HOLDS!C:T,5,FALSE)*1.05</f>
        <v>229.95000000000002</v>
      </c>
      <c r="G1356" s="104">
        <f>SUMIFS(HOLDS!R:R,HOLDS!C:C,B1356)</f>
        <v>0</v>
      </c>
      <c r="H1356" s="48">
        <f t="shared" si="93"/>
        <v>0</v>
      </c>
      <c r="I1356" s="37">
        <f>INFO!$D$6</f>
        <v>0</v>
      </c>
      <c r="J1356" s="37">
        <f>INFO!$D$7</f>
        <v>0</v>
      </c>
      <c r="K1356" s="37">
        <f>INFO!$D$8</f>
        <v>0</v>
      </c>
      <c r="L1356" s="37">
        <f>INFO!$D$9</f>
        <v>0</v>
      </c>
      <c r="M1356" s="37">
        <f>INFO!$D$10</f>
        <v>0</v>
      </c>
      <c r="N1356" s="37">
        <f>INFO!$D$11</f>
        <v>0</v>
      </c>
      <c r="O1356" s="37">
        <f>INFO!$D$13</f>
        <v>0</v>
      </c>
      <c r="P1356" s="37">
        <f>INFO!$D$14</f>
        <v>0</v>
      </c>
      <c r="Q1356" s="37">
        <f>INFO!$D$15</f>
        <v>0</v>
      </c>
      <c r="R1356" s="53">
        <f>INFO!$D$17</f>
        <v>0</v>
      </c>
      <c r="S1356" s="37">
        <f>INFO!$D$18</f>
        <v>0</v>
      </c>
      <c r="T1356" s="37">
        <f>INFO!$D$19</f>
        <v>0</v>
      </c>
      <c r="U1356" s="37">
        <f>INFO!$D$22</f>
        <v>0</v>
      </c>
      <c r="V1356" s="37">
        <f>INFO!$D$23</f>
        <v>0</v>
      </c>
      <c r="W1356" s="37">
        <f>INFO!$D$24</f>
        <v>0</v>
      </c>
      <c r="X1356" s="37">
        <f>INFO!$D$25</f>
        <v>0</v>
      </c>
      <c r="Y1356" s="37">
        <f>INFO!$D$26</f>
        <v>0</v>
      </c>
      <c r="Z1356" s="37">
        <f>INFO!$D$27</f>
        <v>0</v>
      </c>
      <c r="AA1356" s="37">
        <f>INFO!$D$28</f>
        <v>0</v>
      </c>
      <c r="AB1356" s="37">
        <f>INFO!$D$29</f>
        <v>0</v>
      </c>
      <c r="AC1356" s="54">
        <f>INFO!$J$10</f>
        <v>3812.0250000000001</v>
      </c>
      <c r="AD1356" s="37">
        <f>INFO!$J$9</f>
        <v>45.75</v>
      </c>
      <c r="AE1356" s="37">
        <f t="shared" ref="AE1356:AE1384" si="94">IF($G$1354&gt;0,10*$G$1354/D1356,0)</f>
        <v>0</v>
      </c>
    </row>
    <row r="1357" spans="1:31">
      <c r="A1357" t="s">
        <v>121</v>
      </c>
      <c r="B1357" t="s">
        <v>122</v>
      </c>
      <c r="C1357" s="39">
        <v>10083</v>
      </c>
      <c r="D1357" s="104">
        <f>SUMIFS(HOLDS!R:R,HOLDS!C:C,B1357)+SUMIFS(HOLDS!R:R,HOLDS!C:C,"CH.GR.MISET")</f>
        <v>0</v>
      </c>
      <c r="E1357" t="s">
        <v>10</v>
      </c>
      <c r="F1357" s="48">
        <f>VLOOKUP(B1357,HOLDS!C:T,5,FALSE)*1.05</f>
        <v>240.97500000000002</v>
      </c>
      <c r="G1357" s="104">
        <f>SUMIFS(HOLDS!R:R,HOLDS!C:C,B1357)</f>
        <v>0</v>
      </c>
      <c r="H1357" s="48">
        <f t="shared" si="93"/>
        <v>0</v>
      </c>
      <c r="I1357" s="37">
        <f>INFO!$D$6</f>
        <v>0</v>
      </c>
      <c r="J1357" s="37">
        <f>INFO!$D$7</f>
        <v>0</v>
      </c>
      <c r="K1357" s="37">
        <f>INFO!$D$8</f>
        <v>0</v>
      </c>
      <c r="L1357" s="37">
        <f>INFO!$D$9</f>
        <v>0</v>
      </c>
      <c r="M1357" s="37">
        <f>INFO!$D$10</f>
        <v>0</v>
      </c>
      <c r="N1357" s="37">
        <f>INFO!$D$11</f>
        <v>0</v>
      </c>
      <c r="O1357" s="37">
        <f>INFO!$D$13</f>
        <v>0</v>
      </c>
      <c r="P1357" s="37">
        <f>INFO!$D$14</f>
        <v>0</v>
      </c>
      <c r="Q1357" s="37">
        <f>INFO!$D$15</f>
        <v>0</v>
      </c>
      <c r="R1357" s="53">
        <f>INFO!$D$17</f>
        <v>0</v>
      </c>
      <c r="S1357" s="37">
        <f>INFO!$D$18</f>
        <v>0</v>
      </c>
      <c r="T1357" s="37">
        <f>INFO!$D$19</f>
        <v>0</v>
      </c>
      <c r="U1357" s="37">
        <f>INFO!$D$22</f>
        <v>0</v>
      </c>
      <c r="V1357" s="37">
        <f>INFO!$D$23</f>
        <v>0</v>
      </c>
      <c r="W1357" s="37">
        <f>INFO!$D$24</f>
        <v>0</v>
      </c>
      <c r="X1357" s="37">
        <f>INFO!$D$25</f>
        <v>0</v>
      </c>
      <c r="Y1357" s="37">
        <f>INFO!$D$26</f>
        <v>0</v>
      </c>
      <c r="Z1357" s="37">
        <f>INFO!$D$27</f>
        <v>0</v>
      </c>
      <c r="AA1357" s="37">
        <f>INFO!$D$28</f>
        <v>0</v>
      </c>
      <c r="AB1357" s="37">
        <f>INFO!$D$29</f>
        <v>0</v>
      </c>
      <c r="AC1357" s="54">
        <f>INFO!$J$10</f>
        <v>3812.0250000000001</v>
      </c>
      <c r="AD1357" s="37">
        <f>INFO!$J$9</f>
        <v>45.75</v>
      </c>
      <c r="AE1357" s="37">
        <f t="shared" si="94"/>
        <v>0</v>
      </c>
    </row>
    <row r="1358" spans="1:31">
      <c r="A1358" t="s">
        <v>123</v>
      </c>
      <c r="B1358" t="s">
        <v>124</v>
      </c>
      <c r="C1358" s="39">
        <v>10083</v>
      </c>
      <c r="D1358" s="104">
        <f>SUMIFS(HOLDS!R:R,HOLDS!C:C,B1358)+SUMIFS(HOLDS!R:R,HOLDS!C:C,"CH.GR.MISET")</f>
        <v>0</v>
      </c>
      <c r="E1358" t="s">
        <v>10</v>
      </c>
      <c r="F1358" s="48">
        <f>VLOOKUP(B1358,HOLDS!C:T,5,FALSE)*1.05</f>
        <v>158.55000000000001</v>
      </c>
      <c r="G1358" s="104">
        <f>SUMIFS(HOLDS!R:R,HOLDS!C:C,B1358)</f>
        <v>0</v>
      </c>
      <c r="H1358" s="48">
        <f t="shared" si="93"/>
        <v>0</v>
      </c>
      <c r="I1358" s="37">
        <f>INFO!$D$6</f>
        <v>0</v>
      </c>
      <c r="J1358" s="37">
        <f>INFO!$D$7</f>
        <v>0</v>
      </c>
      <c r="K1358" s="37">
        <f>INFO!$D$8</f>
        <v>0</v>
      </c>
      <c r="L1358" s="37">
        <f>INFO!$D$9</f>
        <v>0</v>
      </c>
      <c r="M1358" s="37">
        <f>INFO!$D$10</f>
        <v>0</v>
      </c>
      <c r="N1358" s="37">
        <f>INFO!$D$11</f>
        <v>0</v>
      </c>
      <c r="O1358" s="37">
        <f>INFO!$D$13</f>
        <v>0</v>
      </c>
      <c r="P1358" s="37">
        <f>INFO!$D$14</f>
        <v>0</v>
      </c>
      <c r="Q1358" s="37">
        <f>INFO!$D$15</f>
        <v>0</v>
      </c>
      <c r="R1358" s="53">
        <f>INFO!$D$17</f>
        <v>0</v>
      </c>
      <c r="S1358" s="37">
        <f>INFO!$D$18</f>
        <v>0</v>
      </c>
      <c r="T1358" s="37">
        <f>INFO!$D$19</f>
        <v>0</v>
      </c>
      <c r="U1358" s="37">
        <f>INFO!$D$22</f>
        <v>0</v>
      </c>
      <c r="V1358" s="37">
        <f>INFO!$D$23</f>
        <v>0</v>
      </c>
      <c r="W1358" s="37">
        <f>INFO!$D$24</f>
        <v>0</v>
      </c>
      <c r="X1358" s="37">
        <f>INFO!$D$25</f>
        <v>0</v>
      </c>
      <c r="Y1358" s="37">
        <f>INFO!$D$26</f>
        <v>0</v>
      </c>
      <c r="Z1358" s="37">
        <f>INFO!$D$27</f>
        <v>0</v>
      </c>
      <c r="AA1358" s="37">
        <f>INFO!$D$28</f>
        <v>0</v>
      </c>
      <c r="AB1358" s="37">
        <f>INFO!$D$29</f>
        <v>0</v>
      </c>
      <c r="AC1358" s="54">
        <f>INFO!$J$10</f>
        <v>3812.0250000000001</v>
      </c>
      <c r="AD1358" s="37">
        <f>INFO!$J$9</f>
        <v>45.75</v>
      </c>
      <c r="AE1358" s="37">
        <f t="shared" si="94"/>
        <v>0</v>
      </c>
    </row>
    <row r="1359" spans="1:31">
      <c r="A1359" t="s">
        <v>125</v>
      </c>
      <c r="B1359" t="s">
        <v>126</v>
      </c>
      <c r="C1359" s="39">
        <v>10083</v>
      </c>
      <c r="D1359" s="104">
        <f>SUMIFS(HOLDS!R:R,HOLDS!C:C,B1359)+SUMIFS(HOLDS!R:R,HOLDS!C:C,"CH.GR.MISET")</f>
        <v>0</v>
      </c>
      <c r="E1359" t="s">
        <v>10</v>
      </c>
      <c r="F1359" s="48">
        <f>VLOOKUP(B1359,HOLDS!C:T,5,FALSE)*1.05</f>
        <v>220.5</v>
      </c>
      <c r="G1359" s="104">
        <f>SUMIFS(HOLDS!R:R,HOLDS!C:C,B1359)</f>
        <v>0</v>
      </c>
      <c r="H1359" s="48">
        <f t="shared" si="93"/>
        <v>0</v>
      </c>
      <c r="I1359" s="37">
        <f>INFO!$D$6</f>
        <v>0</v>
      </c>
      <c r="J1359" s="37">
        <f>INFO!$D$7</f>
        <v>0</v>
      </c>
      <c r="K1359" s="37">
        <f>INFO!$D$8</f>
        <v>0</v>
      </c>
      <c r="L1359" s="37">
        <f>INFO!$D$9</f>
        <v>0</v>
      </c>
      <c r="M1359" s="37">
        <f>INFO!$D$10</f>
        <v>0</v>
      </c>
      <c r="N1359" s="37">
        <f>INFO!$D$11</f>
        <v>0</v>
      </c>
      <c r="O1359" s="37">
        <f>INFO!$D$13</f>
        <v>0</v>
      </c>
      <c r="P1359" s="37">
        <f>INFO!$D$14</f>
        <v>0</v>
      </c>
      <c r="Q1359" s="37">
        <f>INFO!$D$15</f>
        <v>0</v>
      </c>
      <c r="R1359" s="53">
        <f>INFO!$D$17</f>
        <v>0</v>
      </c>
      <c r="S1359" s="37">
        <f>INFO!$D$18</f>
        <v>0</v>
      </c>
      <c r="T1359" s="37">
        <f>INFO!$D$19</f>
        <v>0</v>
      </c>
      <c r="U1359" s="37">
        <f>INFO!$D$22</f>
        <v>0</v>
      </c>
      <c r="V1359" s="37">
        <f>INFO!$D$23</f>
        <v>0</v>
      </c>
      <c r="W1359" s="37">
        <f>INFO!$D$24</f>
        <v>0</v>
      </c>
      <c r="X1359" s="37">
        <f>INFO!$D$25</f>
        <v>0</v>
      </c>
      <c r="Y1359" s="37">
        <f>INFO!$D$26</f>
        <v>0</v>
      </c>
      <c r="Z1359" s="37">
        <f>INFO!$D$27</f>
        <v>0</v>
      </c>
      <c r="AA1359" s="37">
        <f>INFO!$D$28</f>
        <v>0</v>
      </c>
      <c r="AB1359" s="37">
        <f>INFO!$D$29</f>
        <v>0</v>
      </c>
      <c r="AC1359" s="54">
        <f>INFO!$J$10</f>
        <v>3812.0250000000001</v>
      </c>
      <c r="AD1359" s="37">
        <f>INFO!$J$9</f>
        <v>45.75</v>
      </c>
      <c r="AE1359" s="37">
        <f t="shared" si="94"/>
        <v>0</v>
      </c>
    </row>
    <row r="1360" spans="1:31">
      <c r="A1360" t="s">
        <v>127</v>
      </c>
      <c r="B1360" t="s">
        <v>128</v>
      </c>
      <c r="C1360" s="39">
        <v>10083</v>
      </c>
      <c r="D1360" s="104">
        <f>SUMIFS(HOLDS!R:R,HOLDS!C:C,B1360)+SUMIFS(HOLDS!R:R,HOLDS!C:C,"CH.GR.MISET")</f>
        <v>0</v>
      </c>
      <c r="E1360" t="s">
        <v>10</v>
      </c>
      <c r="F1360" s="48">
        <f>VLOOKUP(B1360,HOLDS!C:T,5,FALSE)*1.05</f>
        <v>225.75</v>
      </c>
      <c r="G1360" s="104">
        <f>SUMIFS(HOLDS!R:R,HOLDS!C:C,B1360)</f>
        <v>0</v>
      </c>
      <c r="H1360" s="48">
        <f t="shared" si="93"/>
        <v>0</v>
      </c>
      <c r="I1360" s="37">
        <f>INFO!$D$6</f>
        <v>0</v>
      </c>
      <c r="J1360" s="37">
        <f>INFO!$D$7</f>
        <v>0</v>
      </c>
      <c r="K1360" s="37">
        <f>INFO!$D$8</f>
        <v>0</v>
      </c>
      <c r="L1360" s="37">
        <f>INFO!$D$9</f>
        <v>0</v>
      </c>
      <c r="M1360" s="37">
        <f>INFO!$D$10</f>
        <v>0</v>
      </c>
      <c r="N1360" s="37">
        <f>INFO!$D$11</f>
        <v>0</v>
      </c>
      <c r="O1360" s="37">
        <f>INFO!$D$13</f>
        <v>0</v>
      </c>
      <c r="P1360" s="37">
        <f>INFO!$D$14</f>
        <v>0</v>
      </c>
      <c r="Q1360" s="37">
        <f>INFO!$D$15</f>
        <v>0</v>
      </c>
      <c r="R1360" s="53">
        <f>INFO!$D$17</f>
        <v>0</v>
      </c>
      <c r="S1360" s="37">
        <f>INFO!$D$18</f>
        <v>0</v>
      </c>
      <c r="T1360" s="37">
        <f>INFO!$D$19</f>
        <v>0</v>
      </c>
      <c r="U1360" s="37">
        <f>INFO!$D$22</f>
        <v>0</v>
      </c>
      <c r="V1360" s="37">
        <f>INFO!$D$23</f>
        <v>0</v>
      </c>
      <c r="W1360" s="37">
        <f>INFO!$D$24</f>
        <v>0</v>
      </c>
      <c r="X1360" s="37">
        <f>INFO!$D$25</f>
        <v>0</v>
      </c>
      <c r="Y1360" s="37">
        <f>INFO!$D$26</f>
        <v>0</v>
      </c>
      <c r="Z1360" s="37">
        <f>INFO!$D$27</f>
        <v>0</v>
      </c>
      <c r="AA1360" s="37">
        <f>INFO!$D$28</f>
        <v>0</v>
      </c>
      <c r="AB1360" s="37">
        <f>INFO!$D$29</f>
        <v>0</v>
      </c>
      <c r="AC1360" s="54">
        <f>INFO!$J$10</f>
        <v>3812.0250000000001</v>
      </c>
      <c r="AD1360" s="37">
        <f>INFO!$J$9</f>
        <v>45.75</v>
      </c>
      <c r="AE1360" s="37">
        <f t="shared" si="94"/>
        <v>0</v>
      </c>
    </row>
    <row r="1361" spans="1:31">
      <c r="A1361" t="s">
        <v>129</v>
      </c>
      <c r="B1361" t="s">
        <v>130</v>
      </c>
      <c r="C1361" s="39">
        <v>10083</v>
      </c>
      <c r="D1361" s="104">
        <f>SUMIFS(HOLDS!R:R,HOLDS!C:C,B1361)+SUMIFS(HOLDS!R:R,HOLDS!C:C,"CH.GR.MISET")</f>
        <v>0</v>
      </c>
      <c r="E1361" t="s">
        <v>10</v>
      </c>
      <c r="F1361" s="48">
        <f>VLOOKUP(B1361,HOLDS!C:T,5,FALSE)*1.05</f>
        <v>166.95000000000002</v>
      </c>
      <c r="G1361" s="104">
        <f>SUMIFS(HOLDS!R:R,HOLDS!C:C,B1361)</f>
        <v>0</v>
      </c>
      <c r="H1361" s="48">
        <f t="shared" si="93"/>
        <v>0</v>
      </c>
      <c r="I1361" s="37">
        <f>INFO!$D$6</f>
        <v>0</v>
      </c>
      <c r="J1361" s="37">
        <f>INFO!$D$7</f>
        <v>0</v>
      </c>
      <c r="K1361" s="37">
        <f>INFO!$D$8</f>
        <v>0</v>
      </c>
      <c r="L1361" s="37">
        <f>INFO!$D$9</f>
        <v>0</v>
      </c>
      <c r="M1361" s="37">
        <f>INFO!$D$10</f>
        <v>0</v>
      </c>
      <c r="N1361" s="37">
        <f>INFO!$D$11</f>
        <v>0</v>
      </c>
      <c r="O1361" s="37">
        <f>INFO!$D$13</f>
        <v>0</v>
      </c>
      <c r="P1361" s="37">
        <f>INFO!$D$14</f>
        <v>0</v>
      </c>
      <c r="Q1361" s="37">
        <f>INFO!$D$15</f>
        <v>0</v>
      </c>
      <c r="R1361" s="53">
        <f>INFO!$D$17</f>
        <v>0</v>
      </c>
      <c r="S1361" s="37">
        <f>INFO!$D$18</f>
        <v>0</v>
      </c>
      <c r="T1361" s="37">
        <f>INFO!$D$19</f>
        <v>0</v>
      </c>
      <c r="U1361" s="37">
        <f>INFO!$D$22</f>
        <v>0</v>
      </c>
      <c r="V1361" s="37">
        <f>INFO!$D$23</f>
        <v>0</v>
      </c>
      <c r="W1361" s="37">
        <f>INFO!$D$24</f>
        <v>0</v>
      </c>
      <c r="X1361" s="37">
        <f>INFO!$D$25</f>
        <v>0</v>
      </c>
      <c r="Y1361" s="37">
        <f>INFO!$D$26</f>
        <v>0</v>
      </c>
      <c r="Z1361" s="37">
        <f>INFO!$D$27</f>
        <v>0</v>
      </c>
      <c r="AA1361" s="37">
        <f>INFO!$D$28</f>
        <v>0</v>
      </c>
      <c r="AB1361" s="37">
        <f>INFO!$D$29</f>
        <v>0</v>
      </c>
      <c r="AC1361" s="54">
        <f>INFO!$J$10</f>
        <v>3812.0250000000001</v>
      </c>
      <c r="AD1361" s="37">
        <f>INFO!$J$9</f>
        <v>45.75</v>
      </c>
      <c r="AE1361" s="37">
        <f t="shared" si="94"/>
        <v>0</v>
      </c>
    </row>
    <row r="1362" spans="1:31">
      <c r="A1362" t="s">
        <v>131</v>
      </c>
      <c r="B1362" t="s">
        <v>132</v>
      </c>
      <c r="C1362" s="39">
        <v>10083</v>
      </c>
      <c r="D1362" s="104">
        <f>SUMIFS(HOLDS!R:R,HOLDS!C:C,B1362)+SUMIFS(HOLDS!R:R,HOLDS!C:C,"CH.GR.MISET")</f>
        <v>0</v>
      </c>
      <c r="E1362" t="s">
        <v>10</v>
      </c>
      <c r="F1362" s="48">
        <f>VLOOKUP(B1362,HOLDS!C:T,5,FALSE)*1.05</f>
        <v>132.82500000000002</v>
      </c>
      <c r="G1362" s="104">
        <f>SUMIFS(HOLDS!R:R,HOLDS!C:C,B1362)</f>
        <v>0</v>
      </c>
      <c r="H1362" s="48">
        <f t="shared" si="93"/>
        <v>0</v>
      </c>
      <c r="I1362" s="37">
        <f>INFO!$D$6</f>
        <v>0</v>
      </c>
      <c r="J1362" s="37">
        <f>INFO!$D$7</f>
        <v>0</v>
      </c>
      <c r="K1362" s="37">
        <f>INFO!$D$8</f>
        <v>0</v>
      </c>
      <c r="L1362" s="37">
        <f>INFO!$D$9</f>
        <v>0</v>
      </c>
      <c r="M1362" s="37">
        <f>INFO!$D$10</f>
        <v>0</v>
      </c>
      <c r="N1362" s="37">
        <f>INFO!$D$11</f>
        <v>0</v>
      </c>
      <c r="O1362" s="37">
        <f>INFO!$D$13</f>
        <v>0</v>
      </c>
      <c r="P1362" s="37">
        <f>INFO!$D$14</f>
        <v>0</v>
      </c>
      <c r="Q1362" s="37">
        <f>INFO!$D$15</f>
        <v>0</v>
      </c>
      <c r="R1362" s="53">
        <f>INFO!$D$17</f>
        <v>0</v>
      </c>
      <c r="S1362" s="37">
        <f>INFO!$D$18</f>
        <v>0</v>
      </c>
      <c r="T1362" s="37">
        <f>INFO!$D$19</f>
        <v>0</v>
      </c>
      <c r="U1362" s="37">
        <f>INFO!$D$22</f>
        <v>0</v>
      </c>
      <c r="V1362" s="37">
        <f>INFO!$D$23</f>
        <v>0</v>
      </c>
      <c r="W1362" s="37">
        <f>INFO!$D$24</f>
        <v>0</v>
      </c>
      <c r="X1362" s="37">
        <f>INFO!$D$25</f>
        <v>0</v>
      </c>
      <c r="Y1362" s="37">
        <f>INFO!$D$26</f>
        <v>0</v>
      </c>
      <c r="Z1362" s="37">
        <f>INFO!$D$27</f>
        <v>0</v>
      </c>
      <c r="AA1362" s="37">
        <f>INFO!$D$28</f>
        <v>0</v>
      </c>
      <c r="AB1362" s="37">
        <f>INFO!$D$29</f>
        <v>0</v>
      </c>
      <c r="AC1362" s="54">
        <f>INFO!$J$10</f>
        <v>3812.0250000000001</v>
      </c>
      <c r="AD1362" s="37">
        <f>INFO!$J$9</f>
        <v>45.75</v>
      </c>
      <c r="AE1362" s="37">
        <f t="shared" si="94"/>
        <v>0</v>
      </c>
    </row>
    <row r="1363" spans="1:31">
      <c r="A1363" t="s">
        <v>133</v>
      </c>
      <c r="B1363" t="s">
        <v>134</v>
      </c>
      <c r="C1363" s="39">
        <v>10083</v>
      </c>
      <c r="D1363" s="104">
        <f>SUMIFS(HOLDS!R:R,HOLDS!C:C,B1363)+SUMIFS(HOLDS!R:R,HOLDS!C:C,"CH.GR.MISET")</f>
        <v>0</v>
      </c>
      <c r="E1363" t="s">
        <v>10</v>
      </c>
      <c r="F1363" s="48">
        <f>VLOOKUP(B1363,HOLDS!C:T,5,FALSE)*1.05</f>
        <v>130.20000000000002</v>
      </c>
      <c r="G1363" s="104">
        <f>SUMIFS(HOLDS!R:R,HOLDS!C:C,B1363)</f>
        <v>0</v>
      </c>
      <c r="H1363" s="48">
        <f t="shared" si="93"/>
        <v>0</v>
      </c>
      <c r="I1363" s="37">
        <f>INFO!$D$6</f>
        <v>0</v>
      </c>
      <c r="J1363" s="37">
        <f>INFO!$D$7</f>
        <v>0</v>
      </c>
      <c r="K1363" s="37">
        <f>INFO!$D$8</f>
        <v>0</v>
      </c>
      <c r="L1363" s="37">
        <f>INFO!$D$9</f>
        <v>0</v>
      </c>
      <c r="M1363" s="37">
        <f>INFO!$D$10</f>
        <v>0</v>
      </c>
      <c r="N1363" s="37">
        <f>INFO!$D$11</f>
        <v>0</v>
      </c>
      <c r="O1363" s="37">
        <f>INFO!$D$13</f>
        <v>0</v>
      </c>
      <c r="P1363" s="37">
        <f>INFO!$D$14</f>
        <v>0</v>
      </c>
      <c r="Q1363" s="37">
        <f>INFO!$D$15</f>
        <v>0</v>
      </c>
      <c r="R1363" s="53">
        <f>INFO!$D$17</f>
        <v>0</v>
      </c>
      <c r="S1363" s="37">
        <f>INFO!$D$18</f>
        <v>0</v>
      </c>
      <c r="T1363" s="37">
        <f>INFO!$D$19</f>
        <v>0</v>
      </c>
      <c r="U1363" s="37">
        <f>INFO!$D$22</f>
        <v>0</v>
      </c>
      <c r="V1363" s="37">
        <f>INFO!$D$23</f>
        <v>0</v>
      </c>
      <c r="W1363" s="37">
        <f>INFO!$D$24</f>
        <v>0</v>
      </c>
      <c r="X1363" s="37">
        <f>INFO!$D$25</f>
        <v>0</v>
      </c>
      <c r="Y1363" s="37">
        <f>INFO!$D$26</f>
        <v>0</v>
      </c>
      <c r="Z1363" s="37">
        <f>INFO!$D$27</f>
        <v>0</v>
      </c>
      <c r="AA1363" s="37">
        <f>INFO!$D$28</f>
        <v>0</v>
      </c>
      <c r="AB1363" s="37">
        <f>INFO!$D$29</f>
        <v>0</v>
      </c>
      <c r="AC1363" s="54">
        <f>INFO!$J$10</f>
        <v>3812.0250000000001</v>
      </c>
      <c r="AD1363" s="37">
        <f>INFO!$J$9</f>
        <v>45.75</v>
      </c>
      <c r="AE1363" s="37">
        <f t="shared" si="94"/>
        <v>0</v>
      </c>
    </row>
    <row r="1364" spans="1:31">
      <c r="A1364" t="s">
        <v>135</v>
      </c>
      <c r="B1364" t="s">
        <v>136</v>
      </c>
      <c r="C1364" s="39">
        <v>10083</v>
      </c>
      <c r="D1364" s="104">
        <f>SUMIFS(HOLDS!R:R,HOLDS!C:C,B1364)+SUMIFS(HOLDS!R:R,HOLDS!C:C,"CH.GR.MISET")</f>
        <v>0</v>
      </c>
      <c r="E1364" t="s">
        <v>10</v>
      </c>
      <c r="F1364" s="48">
        <f>VLOOKUP(B1364,HOLDS!C:T,5,FALSE)*1.05</f>
        <v>165.375</v>
      </c>
      <c r="G1364" s="104">
        <f>SUMIFS(HOLDS!R:R,HOLDS!C:C,B1364)</f>
        <v>0</v>
      </c>
      <c r="H1364" s="48">
        <f t="shared" si="93"/>
        <v>0</v>
      </c>
      <c r="I1364" s="37">
        <f>INFO!$D$6</f>
        <v>0</v>
      </c>
      <c r="J1364" s="37">
        <f>INFO!$D$7</f>
        <v>0</v>
      </c>
      <c r="K1364" s="37">
        <f>INFO!$D$8</f>
        <v>0</v>
      </c>
      <c r="L1364" s="37">
        <f>INFO!$D$9</f>
        <v>0</v>
      </c>
      <c r="M1364" s="37">
        <f>INFO!$D$10</f>
        <v>0</v>
      </c>
      <c r="N1364" s="37">
        <f>INFO!$D$11</f>
        <v>0</v>
      </c>
      <c r="O1364" s="37">
        <f>INFO!$D$13</f>
        <v>0</v>
      </c>
      <c r="P1364" s="37">
        <f>INFO!$D$14</f>
        <v>0</v>
      </c>
      <c r="Q1364" s="37">
        <f>INFO!$D$15</f>
        <v>0</v>
      </c>
      <c r="R1364" s="53">
        <f>INFO!$D$17</f>
        <v>0</v>
      </c>
      <c r="S1364" s="37">
        <f>INFO!$D$18</f>
        <v>0</v>
      </c>
      <c r="T1364" s="37">
        <f>INFO!$D$19</f>
        <v>0</v>
      </c>
      <c r="U1364" s="37">
        <f>INFO!$D$22</f>
        <v>0</v>
      </c>
      <c r="V1364" s="37">
        <f>INFO!$D$23</f>
        <v>0</v>
      </c>
      <c r="W1364" s="37">
        <f>INFO!$D$24</f>
        <v>0</v>
      </c>
      <c r="X1364" s="37">
        <f>INFO!$D$25</f>
        <v>0</v>
      </c>
      <c r="Y1364" s="37">
        <f>INFO!$D$26</f>
        <v>0</v>
      </c>
      <c r="Z1364" s="37">
        <f>INFO!$D$27</f>
        <v>0</v>
      </c>
      <c r="AA1364" s="37">
        <f>INFO!$D$28</f>
        <v>0</v>
      </c>
      <c r="AB1364" s="37">
        <f>INFO!$D$29</f>
        <v>0</v>
      </c>
      <c r="AC1364" s="54">
        <f>INFO!$J$10</f>
        <v>3812.0250000000001</v>
      </c>
      <c r="AD1364" s="37">
        <f>INFO!$J$9</f>
        <v>45.75</v>
      </c>
      <c r="AE1364" s="37">
        <f t="shared" si="94"/>
        <v>0</v>
      </c>
    </row>
    <row r="1365" spans="1:31">
      <c r="A1365" t="s">
        <v>137</v>
      </c>
      <c r="B1365" t="s">
        <v>138</v>
      </c>
      <c r="C1365" s="39">
        <v>10083</v>
      </c>
      <c r="D1365" s="104">
        <f>SUMIFS(HOLDS!R:R,HOLDS!C:C,B1365)+SUMIFS(HOLDS!R:R,HOLDS!C:C,"CH.GR.MISET")</f>
        <v>0</v>
      </c>
      <c r="E1365" t="s">
        <v>10</v>
      </c>
      <c r="F1365" s="48">
        <f>VLOOKUP(B1365,HOLDS!C:T,5,FALSE)*1.05</f>
        <v>167.47499999999999</v>
      </c>
      <c r="G1365" s="104">
        <f>SUMIFS(HOLDS!R:R,HOLDS!C:C,B1365)</f>
        <v>0</v>
      </c>
      <c r="H1365" s="48">
        <f t="shared" si="93"/>
        <v>0</v>
      </c>
      <c r="I1365" s="37">
        <f>INFO!$D$6</f>
        <v>0</v>
      </c>
      <c r="J1365" s="37">
        <f>INFO!$D$7</f>
        <v>0</v>
      </c>
      <c r="K1365" s="37">
        <f>INFO!$D$8</f>
        <v>0</v>
      </c>
      <c r="L1365" s="37">
        <f>INFO!$D$9</f>
        <v>0</v>
      </c>
      <c r="M1365" s="37">
        <f>INFO!$D$10</f>
        <v>0</v>
      </c>
      <c r="N1365" s="37">
        <f>INFO!$D$11</f>
        <v>0</v>
      </c>
      <c r="O1365" s="37">
        <f>INFO!$D$13</f>
        <v>0</v>
      </c>
      <c r="P1365" s="37">
        <f>INFO!$D$14</f>
        <v>0</v>
      </c>
      <c r="Q1365" s="37">
        <f>INFO!$D$15</f>
        <v>0</v>
      </c>
      <c r="R1365" s="53">
        <f>INFO!$D$17</f>
        <v>0</v>
      </c>
      <c r="S1365" s="37">
        <f>INFO!$D$18</f>
        <v>0</v>
      </c>
      <c r="T1365" s="37">
        <f>INFO!$D$19</f>
        <v>0</v>
      </c>
      <c r="U1365" s="37">
        <f>INFO!$D$22</f>
        <v>0</v>
      </c>
      <c r="V1365" s="37">
        <f>INFO!$D$23</f>
        <v>0</v>
      </c>
      <c r="W1365" s="37">
        <f>INFO!$D$24</f>
        <v>0</v>
      </c>
      <c r="X1365" s="37">
        <f>INFO!$D$25</f>
        <v>0</v>
      </c>
      <c r="Y1365" s="37">
        <f>INFO!$D$26</f>
        <v>0</v>
      </c>
      <c r="Z1365" s="37">
        <f>INFO!$D$27</f>
        <v>0</v>
      </c>
      <c r="AA1365" s="37">
        <f>INFO!$D$28</f>
        <v>0</v>
      </c>
      <c r="AB1365" s="37">
        <f>INFO!$D$29</f>
        <v>0</v>
      </c>
      <c r="AC1365" s="54">
        <f>INFO!$J$10</f>
        <v>3812.0250000000001</v>
      </c>
      <c r="AD1365" s="37">
        <f>INFO!$J$9</f>
        <v>45.75</v>
      </c>
      <c r="AE1365" s="37">
        <f t="shared" si="94"/>
        <v>0</v>
      </c>
    </row>
    <row r="1366" spans="1:31">
      <c r="A1366" t="s">
        <v>140</v>
      </c>
      <c r="B1366" t="s">
        <v>141</v>
      </c>
      <c r="C1366" s="39">
        <v>10083</v>
      </c>
      <c r="D1366" s="104">
        <f>SUMIFS(HOLDS!R:R,HOLDS!C:C,B1366)+SUMIFS(HOLDS!R:R,HOLDS!C:C,"CH.GR.MISET")</f>
        <v>0</v>
      </c>
      <c r="E1366" t="s">
        <v>10</v>
      </c>
      <c r="F1366" s="48">
        <f>VLOOKUP(B1366,HOLDS!C:T,5,FALSE)*1.05</f>
        <v>163.80000000000001</v>
      </c>
      <c r="G1366" s="104">
        <f>SUMIFS(HOLDS!R:R,HOLDS!C:C,B1366)</f>
        <v>0</v>
      </c>
      <c r="H1366" s="48">
        <f t="shared" si="93"/>
        <v>0</v>
      </c>
      <c r="I1366" s="37">
        <f>INFO!$D$6</f>
        <v>0</v>
      </c>
      <c r="J1366" s="37">
        <f>INFO!$D$7</f>
        <v>0</v>
      </c>
      <c r="K1366" s="37">
        <f>INFO!$D$8</f>
        <v>0</v>
      </c>
      <c r="L1366" s="37">
        <f>INFO!$D$9</f>
        <v>0</v>
      </c>
      <c r="M1366" s="37">
        <f>INFO!$D$10</f>
        <v>0</v>
      </c>
      <c r="N1366" s="37">
        <f>INFO!$D$11</f>
        <v>0</v>
      </c>
      <c r="O1366" s="37">
        <f>INFO!$D$13</f>
        <v>0</v>
      </c>
      <c r="P1366" s="37">
        <f>INFO!$D$14</f>
        <v>0</v>
      </c>
      <c r="Q1366" s="37">
        <f>INFO!$D$15</f>
        <v>0</v>
      </c>
      <c r="R1366" s="53">
        <f>INFO!$D$17</f>
        <v>0</v>
      </c>
      <c r="S1366" s="37">
        <f>INFO!$D$18</f>
        <v>0</v>
      </c>
      <c r="T1366" s="37">
        <f>INFO!$D$19</f>
        <v>0</v>
      </c>
      <c r="U1366" s="37">
        <f>INFO!$D$22</f>
        <v>0</v>
      </c>
      <c r="V1366" s="37">
        <f>INFO!$D$23</f>
        <v>0</v>
      </c>
      <c r="W1366" s="37">
        <f>INFO!$D$24</f>
        <v>0</v>
      </c>
      <c r="X1366" s="37">
        <f>INFO!$D$25</f>
        <v>0</v>
      </c>
      <c r="Y1366" s="37">
        <f>INFO!$D$26</f>
        <v>0</v>
      </c>
      <c r="Z1366" s="37">
        <f>INFO!$D$27</f>
        <v>0</v>
      </c>
      <c r="AA1366" s="37">
        <f>INFO!$D$28</f>
        <v>0</v>
      </c>
      <c r="AB1366" s="37">
        <f>INFO!$D$29</f>
        <v>0</v>
      </c>
      <c r="AC1366" s="54">
        <f>INFO!$J$10</f>
        <v>3812.0250000000001</v>
      </c>
      <c r="AD1366" s="37">
        <f>INFO!$J$9</f>
        <v>45.75</v>
      </c>
      <c r="AE1366" s="37">
        <f t="shared" si="94"/>
        <v>0</v>
      </c>
    </row>
    <row r="1367" spans="1:31">
      <c r="A1367" t="s">
        <v>142</v>
      </c>
      <c r="B1367" t="s">
        <v>143</v>
      </c>
      <c r="C1367" s="39">
        <v>10083</v>
      </c>
      <c r="D1367" s="104">
        <f>SUMIFS(HOLDS!R:R,HOLDS!C:C,B1367)+SUMIFS(HOLDS!R:R,HOLDS!C:C,"CH.GR.MISET")</f>
        <v>0</v>
      </c>
      <c r="E1367" t="s">
        <v>10</v>
      </c>
      <c r="F1367" s="48">
        <f>VLOOKUP(B1367,HOLDS!C:T,5,FALSE)*1.05</f>
        <v>198.97499999999999</v>
      </c>
      <c r="G1367" s="104">
        <f>SUMIFS(HOLDS!R:R,HOLDS!C:C,B1367)</f>
        <v>0</v>
      </c>
      <c r="H1367" s="48">
        <f t="shared" si="93"/>
        <v>0</v>
      </c>
      <c r="I1367" s="37">
        <f>INFO!$D$6</f>
        <v>0</v>
      </c>
      <c r="J1367" s="37">
        <f>INFO!$D$7</f>
        <v>0</v>
      </c>
      <c r="K1367" s="37">
        <f>INFO!$D$8</f>
        <v>0</v>
      </c>
      <c r="L1367" s="37">
        <f>INFO!$D$9</f>
        <v>0</v>
      </c>
      <c r="M1367" s="37">
        <f>INFO!$D$10</f>
        <v>0</v>
      </c>
      <c r="N1367" s="37">
        <f>INFO!$D$11</f>
        <v>0</v>
      </c>
      <c r="O1367" s="37">
        <f>INFO!$D$13</f>
        <v>0</v>
      </c>
      <c r="P1367" s="37">
        <f>INFO!$D$14</f>
        <v>0</v>
      </c>
      <c r="Q1367" s="37">
        <f>INFO!$D$15</f>
        <v>0</v>
      </c>
      <c r="R1367" s="53">
        <f>INFO!$D$17</f>
        <v>0</v>
      </c>
      <c r="S1367" s="37">
        <f>INFO!$D$18</f>
        <v>0</v>
      </c>
      <c r="T1367" s="37">
        <f>INFO!$D$19</f>
        <v>0</v>
      </c>
      <c r="U1367" s="37">
        <f>INFO!$D$22</f>
        <v>0</v>
      </c>
      <c r="V1367" s="37">
        <f>INFO!$D$23</f>
        <v>0</v>
      </c>
      <c r="W1367" s="37">
        <f>INFO!$D$24</f>
        <v>0</v>
      </c>
      <c r="X1367" s="37">
        <f>INFO!$D$25</f>
        <v>0</v>
      </c>
      <c r="Y1367" s="37">
        <f>INFO!$D$26</f>
        <v>0</v>
      </c>
      <c r="Z1367" s="37">
        <f>INFO!$D$27</f>
        <v>0</v>
      </c>
      <c r="AA1367" s="37">
        <f>INFO!$D$28</f>
        <v>0</v>
      </c>
      <c r="AB1367" s="37">
        <f>INFO!$D$29</f>
        <v>0</v>
      </c>
      <c r="AC1367" s="54">
        <f>INFO!$J$10</f>
        <v>3812.0250000000001</v>
      </c>
      <c r="AD1367" s="37">
        <f>INFO!$J$9</f>
        <v>45.75</v>
      </c>
      <c r="AE1367" s="37">
        <f t="shared" si="94"/>
        <v>0</v>
      </c>
    </row>
    <row r="1368" spans="1:31">
      <c r="A1368" t="s">
        <v>144</v>
      </c>
      <c r="B1368" t="s">
        <v>145</v>
      </c>
      <c r="C1368" s="39">
        <v>10083</v>
      </c>
      <c r="D1368" s="104">
        <f>SUMIFS(HOLDS!R:R,HOLDS!C:C,B1368)+SUMIFS(HOLDS!R:R,HOLDS!C:C,"CH.GR.MISET")</f>
        <v>0</v>
      </c>
      <c r="E1368" t="s">
        <v>10</v>
      </c>
      <c r="F1368" s="48">
        <f>VLOOKUP(B1368,HOLDS!C:T,5,FALSE)*1.05</f>
        <v>144.9</v>
      </c>
      <c r="G1368" s="104">
        <f>SUMIFS(HOLDS!R:R,HOLDS!C:C,B1368)</f>
        <v>0</v>
      </c>
      <c r="H1368" s="48">
        <f t="shared" si="93"/>
        <v>0</v>
      </c>
      <c r="I1368" s="37">
        <f>INFO!$D$6</f>
        <v>0</v>
      </c>
      <c r="J1368" s="37">
        <f>INFO!$D$7</f>
        <v>0</v>
      </c>
      <c r="K1368" s="37">
        <f>INFO!$D$8</f>
        <v>0</v>
      </c>
      <c r="L1368" s="37">
        <f>INFO!$D$9</f>
        <v>0</v>
      </c>
      <c r="M1368" s="37">
        <f>INFO!$D$10</f>
        <v>0</v>
      </c>
      <c r="N1368" s="37">
        <f>INFO!$D$11</f>
        <v>0</v>
      </c>
      <c r="O1368" s="37">
        <f>INFO!$D$13</f>
        <v>0</v>
      </c>
      <c r="P1368" s="37">
        <f>INFO!$D$14</f>
        <v>0</v>
      </c>
      <c r="Q1368" s="37">
        <f>INFO!$D$15</f>
        <v>0</v>
      </c>
      <c r="R1368" s="53">
        <f>INFO!$D$17</f>
        <v>0</v>
      </c>
      <c r="S1368" s="37">
        <f>INFO!$D$18</f>
        <v>0</v>
      </c>
      <c r="T1368" s="37">
        <f>INFO!$D$19</f>
        <v>0</v>
      </c>
      <c r="U1368" s="37">
        <f>INFO!$D$22</f>
        <v>0</v>
      </c>
      <c r="V1368" s="37">
        <f>INFO!$D$23</f>
        <v>0</v>
      </c>
      <c r="W1368" s="37">
        <f>INFO!$D$24</f>
        <v>0</v>
      </c>
      <c r="X1368" s="37">
        <f>INFO!$D$25</f>
        <v>0</v>
      </c>
      <c r="Y1368" s="37">
        <f>INFO!$D$26</f>
        <v>0</v>
      </c>
      <c r="Z1368" s="37">
        <f>INFO!$D$27</f>
        <v>0</v>
      </c>
      <c r="AA1368" s="37">
        <f>INFO!$D$28</f>
        <v>0</v>
      </c>
      <c r="AB1368" s="37">
        <f>INFO!$D$29</f>
        <v>0</v>
      </c>
      <c r="AC1368" s="54">
        <f>INFO!$J$10</f>
        <v>3812.0250000000001</v>
      </c>
      <c r="AD1368" s="37">
        <f>INFO!$J$9</f>
        <v>45.75</v>
      </c>
      <c r="AE1368" s="37">
        <f t="shared" si="94"/>
        <v>0</v>
      </c>
    </row>
    <row r="1369" spans="1:31">
      <c r="A1369" t="s">
        <v>146</v>
      </c>
      <c r="B1369" t="s">
        <v>147</v>
      </c>
      <c r="C1369" s="39">
        <v>10083</v>
      </c>
      <c r="D1369" s="104">
        <f>SUMIFS(HOLDS!R:R,HOLDS!C:C,B1369)+SUMIFS(HOLDS!R:R,HOLDS!C:C,"CH.GR.MISET")</f>
        <v>0</v>
      </c>
      <c r="E1369" t="s">
        <v>10</v>
      </c>
      <c r="F1369" s="48">
        <f>VLOOKUP(B1369,HOLDS!C:T,5,FALSE)*1.05</f>
        <v>138.07500000000002</v>
      </c>
      <c r="G1369" s="104">
        <f>SUMIFS(HOLDS!R:R,HOLDS!C:C,B1369)</f>
        <v>0</v>
      </c>
      <c r="H1369" s="48">
        <f t="shared" si="93"/>
        <v>0</v>
      </c>
      <c r="I1369" s="37">
        <f>INFO!$D$6</f>
        <v>0</v>
      </c>
      <c r="J1369" s="37">
        <f>INFO!$D$7</f>
        <v>0</v>
      </c>
      <c r="K1369" s="37">
        <f>INFO!$D$8</f>
        <v>0</v>
      </c>
      <c r="L1369" s="37">
        <f>INFO!$D$9</f>
        <v>0</v>
      </c>
      <c r="M1369" s="37">
        <f>INFO!$D$10</f>
        <v>0</v>
      </c>
      <c r="N1369" s="37">
        <f>INFO!$D$11</f>
        <v>0</v>
      </c>
      <c r="O1369" s="37">
        <f>INFO!$D$13</f>
        <v>0</v>
      </c>
      <c r="P1369" s="37">
        <f>INFO!$D$14</f>
        <v>0</v>
      </c>
      <c r="Q1369" s="37">
        <f>INFO!$D$15</f>
        <v>0</v>
      </c>
      <c r="R1369" s="53">
        <f>INFO!$D$17</f>
        <v>0</v>
      </c>
      <c r="S1369" s="37">
        <f>INFO!$D$18</f>
        <v>0</v>
      </c>
      <c r="T1369" s="37">
        <f>INFO!$D$19</f>
        <v>0</v>
      </c>
      <c r="U1369" s="37">
        <f>INFO!$D$22</f>
        <v>0</v>
      </c>
      <c r="V1369" s="37">
        <f>INFO!$D$23</f>
        <v>0</v>
      </c>
      <c r="W1369" s="37">
        <f>INFO!$D$24</f>
        <v>0</v>
      </c>
      <c r="X1369" s="37">
        <f>INFO!$D$25</f>
        <v>0</v>
      </c>
      <c r="Y1369" s="37">
        <f>INFO!$D$26</f>
        <v>0</v>
      </c>
      <c r="Z1369" s="37">
        <f>INFO!$D$27</f>
        <v>0</v>
      </c>
      <c r="AA1369" s="37">
        <f>INFO!$D$28</f>
        <v>0</v>
      </c>
      <c r="AB1369" s="37">
        <f>INFO!$D$29</f>
        <v>0</v>
      </c>
      <c r="AC1369" s="54">
        <f>INFO!$J$10</f>
        <v>3812.0250000000001</v>
      </c>
      <c r="AD1369" s="37">
        <f>INFO!$J$9</f>
        <v>45.75</v>
      </c>
      <c r="AE1369" s="37">
        <f t="shared" si="94"/>
        <v>0</v>
      </c>
    </row>
    <row r="1370" spans="1:31">
      <c r="A1370" t="s">
        <v>148</v>
      </c>
      <c r="B1370" t="s">
        <v>149</v>
      </c>
      <c r="C1370" s="39">
        <v>10083</v>
      </c>
      <c r="D1370" s="104">
        <f>SUMIFS(HOLDS!R:R,HOLDS!C:C,B1370)+SUMIFS(HOLDS!R:R,HOLDS!C:C,"CH.GR.MISET")</f>
        <v>0</v>
      </c>
      <c r="E1370" t="s">
        <v>10</v>
      </c>
      <c r="F1370" s="48">
        <f>VLOOKUP(B1370,HOLDS!C:T,5,FALSE)*1.05</f>
        <v>146.47499999999999</v>
      </c>
      <c r="G1370" s="104">
        <f>SUMIFS(HOLDS!R:R,HOLDS!C:C,B1370)</f>
        <v>0</v>
      </c>
      <c r="H1370" s="48">
        <f t="shared" si="93"/>
        <v>0</v>
      </c>
      <c r="I1370" s="37">
        <f>INFO!$D$6</f>
        <v>0</v>
      </c>
      <c r="J1370" s="37">
        <f>INFO!$D$7</f>
        <v>0</v>
      </c>
      <c r="K1370" s="37">
        <f>INFO!$D$8</f>
        <v>0</v>
      </c>
      <c r="L1370" s="37">
        <f>INFO!$D$9</f>
        <v>0</v>
      </c>
      <c r="M1370" s="37">
        <f>INFO!$D$10</f>
        <v>0</v>
      </c>
      <c r="N1370" s="37">
        <f>INFO!$D$11</f>
        <v>0</v>
      </c>
      <c r="O1370" s="37">
        <f>INFO!$D$13</f>
        <v>0</v>
      </c>
      <c r="P1370" s="37">
        <f>INFO!$D$14</f>
        <v>0</v>
      </c>
      <c r="Q1370" s="37">
        <f>INFO!$D$15</f>
        <v>0</v>
      </c>
      <c r="R1370" s="53">
        <f>INFO!$D$17</f>
        <v>0</v>
      </c>
      <c r="S1370" s="37">
        <f>INFO!$D$18</f>
        <v>0</v>
      </c>
      <c r="T1370" s="37">
        <f>INFO!$D$19</f>
        <v>0</v>
      </c>
      <c r="U1370" s="37">
        <f>INFO!$D$22</f>
        <v>0</v>
      </c>
      <c r="V1370" s="37">
        <f>INFO!$D$23</f>
        <v>0</v>
      </c>
      <c r="W1370" s="37">
        <f>INFO!$D$24</f>
        <v>0</v>
      </c>
      <c r="X1370" s="37">
        <f>INFO!$D$25</f>
        <v>0</v>
      </c>
      <c r="Y1370" s="37">
        <f>INFO!$D$26</f>
        <v>0</v>
      </c>
      <c r="Z1370" s="37">
        <f>INFO!$D$27</f>
        <v>0</v>
      </c>
      <c r="AA1370" s="37">
        <f>INFO!$D$28</f>
        <v>0</v>
      </c>
      <c r="AB1370" s="37">
        <f>INFO!$D$29</f>
        <v>0</v>
      </c>
      <c r="AC1370" s="54">
        <f>INFO!$J$10</f>
        <v>3812.0250000000001</v>
      </c>
      <c r="AD1370" s="37">
        <f>INFO!$J$9</f>
        <v>45.75</v>
      </c>
      <c r="AE1370" s="37">
        <f t="shared" si="94"/>
        <v>0</v>
      </c>
    </row>
    <row r="1371" spans="1:31">
      <c r="A1371" t="s">
        <v>150</v>
      </c>
      <c r="B1371" t="s">
        <v>151</v>
      </c>
      <c r="C1371" s="39">
        <v>10083</v>
      </c>
      <c r="D1371" s="104">
        <f>SUMIFS(HOLDS!R:R,HOLDS!C:C,B1371)+SUMIFS(HOLDS!R:R,HOLDS!C:C,"CH.GR.MISET")</f>
        <v>0</v>
      </c>
      <c r="E1371" t="s">
        <v>10</v>
      </c>
      <c r="F1371" s="48">
        <f>VLOOKUP(B1371,HOLDS!C:T,5,FALSE)*1.05</f>
        <v>164.32500000000002</v>
      </c>
      <c r="G1371" s="104">
        <f>SUMIFS(HOLDS!R:R,HOLDS!C:C,B1371)</f>
        <v>0</v>
      </c>
      <c r="H1371" s="48">
        <f t="shared" si="93"/>
        <v>0</v>
      </c>
      <c r="I1371" s="37">
        <f>INFO!$D$6</f>
        <v>0</v>
      </c>
      <c r="J1371" s="37">
        <f>INFO!$D$7</f>
        <v>0</v>
      </c>
      <c r="K1371" s="37">
        <f>INFO!$D$8</f>
        <v>0</v>
      </c>
      <c r="L1371" s="37">
        <f>INFO!$D$9</f>
        <v>0</v>
      </c>
      <c r="M1371" s="37">
        <f>INFO!$D$10</f>
        <v>0</v>
      </c>
      <c r="N1371" s="37">
        <f>INFO!$D$11</f>
        <v>0</v>
      </c>
      <c r="O1371" s="37">
        <f>INFO!$D$13</f>
        <v>0</v>
      </c>
      <c r="P1371" s="37">
        <f>INFO!$D$14</f>
        <v>0</v>
      </c>
      <c r="Q1371" s="37">
        <f>INFO!$D$15</f>
        <v>0</v>
      </c>
      <c r="R1371" s="53">
        <f>INFO!$D$17</f>
        <v>0</v>
      </c>
      <c r="S1371" s="37">
        <f>INFO!$D$18</f>
        <v>0</v>
      </c>
      <c r="T1371" s="37">
        <f>INFO!$D$19</f>
        <v>0</v>
      </c>
      <c r="U1371" s="37">
        <f>INFO!$D$22</f>
        <v>0</v>
      </c>
      <c r="V1371" s="37">
        <f>INFO!$D$23</f>
        <v>0</v>
      </c>
      <c r="W1371" s="37">
        <f>INFO!$D$24</f>
        <v>0</v>
      </c>
      <c r="X1371" s="37">
        <f>INFO!$D$25</f>
        <v>0</v>
      </c>
      <c r="Y1371" s="37">
        <f>INFO!$D$26</f>
        <v>0</v>
      </c>
      <c r="Z1371" s="37">
        <f>INFO!$D$27</f>
        <v>0</v>
      </c>
      <c r="AA1371" s="37">
        <f>INFO!$D$28</f>
        <v>0</v>
      </c>
      <c r="AB1371" s="37">
        <f>INFO!$D$29</f>
        <v>0</v>
      </c>
      <c r="AC1371" s="54">
        <f>INFO!$J$10</f>
        <v>3812.0250000000001</v>
      </c>
      <c r="AD1371" s="37">
        <f>INFO!$J$9</f>
        <v>45.75</v>
      </c>
      <c r="AE1371" s="37">
        <f t="shared" si="94"/>
        <v>0</v>
      </c>
    </row>
    <row r="1372" spans="1:31">
      <c r="A1372" t="s">
        <v>152</v>
      </c>
      <c r="B1372" t="s">
        <v>153</v>
      </c>
      <c r="C1372" s="39">
        <v>10083</v>
      </c>
      <c r="D1372" s="104">
        <f>SUMIFS(HOLDS!R:R,HOLDS!C:C,B1372)+SUMIFS(HOLDS!R:R,HOLDS!C:C,"CH.GR.MISET")</f>
        <v>0</v>
      </c>
      <c r="E1372" t="s">
        <v>10</v>
      </c>
      <c r="F1372" s="48">
        <f>VLOOKUP(B1372,HOLDS!C:T,5,FALSE)*1.05</f>
        <v>158.55000000000001</v>
      </c>
      <c r="G1372" s="104">
        <f>SUMIFS(HOLDS!R:R,HOLDS!C:C,B1372)</f>
        <v>0</v>
      </c>
      <c r="H1372" s="48">
        <f t="shared" si="93"/>
        <v>0</v>
      </c>
      <c r="I1372" s="37">
        <f>INFO!$D$6</f>
        <v>0</v>
      </c>
      <c r="J1372" s="37">
        <f>INFO!$D$7</f>
        <v>0</v>
      </c>
      <c r="K1372" s="37">
        <f>INFO!$D$8</f>
        <v>0</v>
      </c>
      <c r="L1372" s="37">
        <f>INFO!$D$9</f>
        <v>0</v>
      </c>
      <c r="M1372" s="37">
        <f>INFO!$D$10</f>
        <v>0</v>
      </c>
      <c r="N1372" s="37">
        <f>INFO!$D$11</f>
        <v>0</v>
      </c>
      <c r="O1372" s="37">
        <f>INFO!$D$13</f>
        <v>0</v>
      </c>
      <c r="P1372" s="37">
        <f>INFO!$D$14</f>
        <v>0</v>
      </c>
      <c r="Q1372" s="37">
        <f>INFO!$D$15</f>
        <v>0</v>
      </c>
      <c r="R1372" s="53">
        <f>INFO!$D$17</f>
        <v>0</v>
      </c>
      <c r="S1372" s="37">
        <f>INFO!$D$18</f>
        <v>0</v>
      </c>
      <c r="T1372" s="37">
        <f>INFO!$D$19</f>
        <v>0</v>
      </c>
      <c r="U1372" s="37">
        <f>INFO!$D$22</f>
        <v>0</v>
      </c>
      <c r="V1372" s="37">
        <f>INFO!$D$23</f>
        <v>0</v>
      </c>
      <c r="W1372" s="37">
        <f>INFO!$D$24</f>
        <v>0</v>
      </c>
      <c r="X1372" s="37">
        <f>INFO!$D$25</f>
        <v>0</v>
      </c>
      <c r="Y1372" s="37">
        <f>INFO!$D$26</f>
        <v>0</v>
      </c>
      <c r="Z1372" s="37">
        <f>INFO!$D$27</f>
        <v>0</v>
      </c>
      <c r="AA1372" s="37">
        <f>INFO!$D$28</f>
        <v>0</v>
      </c>
      <c r="AB1372" s="37">
        <f>INFO!$D$29</f>
        <v>0</v>
      </c>
      <c r="AC1372" s="54">
        <f>INFO!$J$10</f>
        <v>3812.0250000000001</v>
      </c>
      <c r="AD1372" s="37">
        <f>INFO!$J$9</f>
        <v>45.75</v>
      </c>
      <c r="AE1372" s="37">
        <f t="shared" si="94"/>
        <v>0</v>
      </c>
    </row>
    <row r="1373" spans="1:31">
      <c r="A1373" t="s">
        <v>154</v>
      </c>
      <c r="B1373" t="s">
        <v>155</v>
      </c>
      <c r="C1373" s="39">
        <v>10083</v>
      </c>
      <c r="D1373" s="104">
        <f>SUMIFS(HOLDS!R:R,HOLDS!C:C,B1373)+SUMIFS(HOLDS!R:R,HOLDS!C:C,"CH.GR.MISET")</f>
        <v>0</v>
      </c>
      <c r="E1373" t="s">
        <v>10</v>
      </c>
      <c r="F1373" s="48">
        <f>VLOOKUP(B1373,HOLDS!C:T,5,FALSE)*1.05</f>
        <v>170.625</v>
      </c>
      <c r="G1373" s="104">
        <f>SUMIFS(HOLDS!R:R,HOLDS!C:C,B1373)</f>
        <v>0</v>
      </c>
      <c r="H1373" s="48">
        <f t="shared" si="93"/>
        <v>0</v>
      </c>
      <c r="I1373" s="37">
        <f>INFO!$D$6</f>
        <v>0</v>
      </c>
      <c r="J1373" s="37">
        <f>INFO!$D$7</f>
        <v>0</v>
      </c>
      <c r="K1373" s="37">
        <f>INFO!$D$8</f>
        <v>0</v>
      </c>
      <c r="L1373" s="37">
        <f>INFO!$D$9</f>
        <v>0</v>
      </c>
      <c r="M1373" s="37">
        <f>INFO!$D$10</f>
        <v>0</v>
      </c>
      <c r="N1373" s="37">
        <f>INFO!$D$11</f>
        <v>0</v>
      </c>
      <c r="O1373" s="37">
        <f>INFO!$D$13</f>
        <v>0</v>
      </c>
      <c r="P1373" s="37">
        <f>INFO!$D$14</f>
        <v>0</v>
      </c>
      <c r="Q1373" s="37">
        <f>INFO!$D$15</f>
        <v>0</v>
      </c>
      <c r="R1373" s="53">
        <f>INFO!$D$17</f>
        <v>0</v>
      </c>
      <c r="S1373" s="37">
        <f>INFO!$D$18</f>
        <v>0</v>
      </c>
      <c r="T1373" s="37">
        <f>INFO!$D$19</f>
        <v>0</v>
      </c>
      <c r="U1373" s="37">
        <f>INFO!$D$22</f>
        <v>0</v>
      </c>
      <c r="V1373" s="37">
        <f>INFO!$D$23</f>
        <v>0</v>
      </c>
      <c r="W1373" s="37">
        <f>INFO!$D$24</f>
        <v>0</v>
      </c>
      <c r="X1373" s="37">
        <f>INFO!$D$25</f>
        <v>0</v>
      </c>
      <c r="Y1373" s="37">
        <f>INFO!$D$26</f>
        <v>0</v>
      </c>
      <c r="Z1373" s="37">
        <f>INFO!$D$27</f>
        <v>0</v>
      </c>
      <c r="AA1373" s="37">
        <f>INFO!$D$28</f>
        <v>0</v>
      </c>
      <c r="AB1373" s="37">
        <f>INFO!$D$29</f>
        <v>0</v>
      </c>
      <c r="AC1373" s="54">
        <f>INFO!$J$10</f>
        <v>3812.0250000000001</v>
      </c>
      <c r="AD1373" s="37">
        <f>INFO!$J$9</f>
        <v>45.75</v>
      </c>
      <c r="AE1373" s="37">
        <f t="shared" si="94"/>
        <v>0</v>
      </c>
    </row>
    <row r="1374" spans="1:31">
      <c r="A1374" t="s">
        <v>156</v>
      </c>
      <c r="B1374" t="s">
        <v>157</v>
      </c>
      <c r="C1374" s="39">
        <v>10083</v>
      </c>
      <c r="D1374" s="104">
        <f>SUMIFS(HOLDS!R:R,HOLDS!C:C,B1374)+SUMIFS(HOLDS!R:R,HOLDS!C:C,"CH.GR.MISET")</f>
        <v>0</v>
      </c>
      <c r="E1374" t="s">
        <v>10</v>
      </c>
      <c r="F1374" s="48">
        <f>VLOOKUP(B1374,HOLDS!C:T,5,FALSE)*1.05</f>
        <v>146.47499999999999</v>
      </c>
      <c r="G1374" s="104">
        <f>SUMIFS(HOLDS!R:R,HOLDS!C:C,B1374)</f>
        <v>0</v>
      </c>
      <c r="H1374" s="48">
        <f t="shared" si="93"/>
        <v>0</v>
      </c>
      <c r="I1374" s="37">
        <f>INFO!$D$6</f>
        <v>0</v>
      </c>
      <c r="J1374" s="37">
        <f>INFO!$D$7</f>
        <v>0</v>
      </c>
      <c r="K1374" s="37">
        <f>INFO!$D$8</f>
        <v>0</v>
      </c>
      <c r="L1374" s="37">
        <f>INFO!$D$9</f>
        <v>0</v>
      </c>
      <c r="M1374" s="37">
        <f>INFO!$D$10</f>
        <v>0</v>
      </c>
      <c r="N1374" s="37">
        <f>INFO!$D$11</f>
        <v>0</v>
      </c>
      <c r="O1374" s="37">
        <f>INFO!$D$13</f>
        <v>0</v>
      </c>
      <c r="P1374" s="37">
        <f>INFO!$D$14</f>
        <v>0</v>
      </c>
      <c r="Q1374" s="37">
        <f>INFO!$D$15</f>
        <v>0</v>
      </c>
      <c r="R1374" s="53">
        <f>INFO!$D$17</f>
        <v>0</v>
      </c>
      <c r="S1374" s="37">
        <f>INFO!$D$18</f>
        <v>0</v>
      </c>
      <c r="T1374" s="37">
        <f>INFO!$D$19</f>
        <v>0</v>
      </c>
      <c r="U1374" s="37">
        <f>INFO!$D$22</f>
        <v>0</v>
      </c>
      <c r="V1374" s="37">
        <f>INFO!$D$23</f>
        <v>0</v>
      </c>
      <c r="W1374" s="37">
        <f>INFO!$D$24</f>
        <v>0</v>
      </c>
      <c r="X1374" s="37">
        <f>INFO!$D$25</f>
        <v>0</v>
      </c>
      <c r="Y1374" s="37">
        <f>INFO!$D$26</f>
        <v>0</v>
      </c>
      <c r="Z1374" s="37">
        <f>INFO!$D$27</f>
        <v>0</v>
      </c>
      <c r="AA1374" s="37">
        <f>INFO!$D$28</f>
        <v>0</v>
      </c>
      <c r="AB1374" s="37">
        <f>INFO!$D$29</f>
        <v>0</v>
      </c>
      <c r="AC1374" s="54">
        <f>INFO!$J$10</f>
        <v>3812.0250000000001</v>
      </c>
      <c r="AD1374" s="37">
        <f>INFO!$J$9</f>
        <v>45.75</v>
      </c>
      <c r="AE1374" s="37">
        <f t="shared" si="94"/>
        <v>0</v>
      </c>
    </row>
    <row r="1375" spans="1:31">
      <c r="A1375" t="s">
        <v>159</v>
      </c>
      <c r="B1375" t="s">
        <v>160</v>
      </c>
      <c r="C1375" s="39">
        <v>10083</v>
      </c>
      <c r="D1375" s="104">
        <f>SUMIFS(HOLDS!R:R,HOLDS!C:C,B1375)+SUMIFS(HOLDS!R:R,HOLDS!C:C,"CH.GR.MISET")</f>
        <v>0</v>
      </c>
      <c r="E1375" t="s">
        <v>10</v>
      </c>
      <c r="F1375" s="48">
        <f>VLOOKUP(B1375,HOLDS!C:T,5,FALSE)*1.05</f>
        <v>238.875</v>
      </c>
      <c r="G1375" s="104">
        <f>SUMIFS(HOLDS!R:R,HOLDS!C:C,B1375)</f>
        <v>0</v>
      </c>
      <c r="H1375" s="48">
        <f t="shared" si="93"/>
        <v>0</v>
      </c>
      <c r="I1375" s="37">
        <f>INFO!$D$6</f>
        <v>0</v>
      </c>
      <c r="J1375" s="37">
        <f>INFO!$D$7</f>
        <v>0</v>
      </c>
      <c r="K1375" s="37">
        <f>INFO!$D$8</f>
        <v>0</v>
      </c>
      <c r="L1375" s="37">
        <f>INFO!$D$9</f>
        <v>0</v>
      </c>
      <c r="M1375" s="37">
        <f>INFO!$D$10</f>
        <v>0</v>
      </c>
      <c r="N1375" s="37">
        <f>INFO!$D$11</f>
        <v>0</v>
      </c>
      <c r="O1375" s="37">
        <f>INFO!$D$13</f>
        <v>0</v>
      </c>
      <c r="P1375" s="37">
        <f>INFO!$D$14</f>
        <v>0</v>
      </c>
      <c r="Q1375" s="37">
        <f>INFO!$D$15</f>
        <v>0</v>
      </c>
      <c r="R1375" s="53">
        <f>INFO!$D$17</f>
        <v>0</v>
      </c>
      <c r="S1375" s="37">
        <f>INFO!$D$18</f>
        <v>0</v>
      </c>
      <c r="T1375" s="37">
        <f>INFO!$D$19</f>
        <v>0</v>
      </c>
      <c r="U1375" s="37">
        <f>INFO!$D$22</f>
        <v>0</v>
      </c>
      <c r="V1375" s="37">
        <f>INFO!$D$23</f>
        <v>0</v>
      </c>
      <c r="W1375" s="37">
        <f>INFO!$D$24</f>
        <v>0</v>
      </c>
      <c r="X1375" s="37">
        <f>INFO!$D$25</f>
        <v>0</v>
      </c>
      <c r="Y1375" s="37">
        <f>INFO!$D$26</f>
        <v>0</v>
      </c>
      <c r="Z1375" s="37">
        <f>INFO!$D$27</f>
        <v>0</v>
      </c>
      <c r="AA1375" s="37">
        <f>INFO!$D$28</f>
        <v>0</v>
      </c>
      <c r="AB1375" s="37">
        <f>INFO!$D$29</f>
        <v>0</v>
      </c>
      <c r="AC1375" s="54">
        <f>INFO!$J$10</f>
        <v>3812.0250000000001</v>
      </c>
      <c r="AD1375" s="37">
        <f>INFO!$J$9</f>
        <v>45.75</v>
      </c>
      <c r="AE1375" s="37">
        <f t="shared" si="94"/>
        <v>0</v>
      </c>
    </row>
    <row r="1376" spans="1:31">
      <c r="A1376" t="s">
        <v>161</v>
      </c>
      <c r="B1376" t="s">
        <v>162</v>
      </c>
      <c r="C1376" s="39">
        <v>10083</v>
      </c>
      <c r="D1376" s="104">
        <f>SUMIFS(HOLDS!R:R,HOLDS!C:C,B1376)+SUMIFS(HOLDS!R:R,HOLDS!C:C,"CH.GR.MISET")</f>
        <v>0</v>
      </c>
      <c r="E1376" t="s">
        <v>10</v>
      </c>
      <c r="F1376" s="48">
        <f>VLOOKUP(B1376,HOLDS!C:T,5,FALSE)*1.05</f>
        <v>163.80000000000001</v>
      </c>
      <c r="G1376" s="104">
        <f>SUMIFS(HOLDS!R:R,HOLDS!C:C,B1376)</f>
        <v>0</v>
      </c>
      <c r="H1376" s="48">
        <f t="shared" si="93"/>
        <v>0</v>
      </c>
      <c r="I1376" s="37">
        <f>INFO!$D$6</f>
        <v>0</v>
      </c>
      <c r="J1376" s="37">
        <f>INFO!$D$7</f>
        <v>0</v>
      </c>
      <c r="K1376" s="37">
        <f>INFO!$D$8</f>
        <v>0</v>
      </c>
      <c r="L1376" s="37">
        <f>INFO!$D$9</f>
        <v>0</v>
      </c>
      <c r="M1376" s="37">
        <f>INFO!$D$10</f>
        <v>0</v>
      </c>
      <c r="N1376" s="37">
        <f>INFO!$D$11</f>
        <v>0</v>
      </c>
      <c r="O1376" s="37">
        <f>INFO!$D$13</f>
        <v>0</v>
      </c>
      <c r="P1376" s="37">
        <f>INFO!$D$14</f>
        <v>0</v>
      </c>
      <c r="Q1376" s="37">
        <f>INFO!$D$15</f>
        <v>0</v>
      </c>
      <c r="R1376" s="53">
        <f>INFO!$D$17</f>
        <v>0</v>
      </c>
      <c r="S1376" s="37">
        <f>INFO!$D$18</f>
        <v>0</v>
      </c>
      <c r="T1376" s="37">
        <f>INFO!$D$19</f>
        <v>0</v>
      </c>
      <c r="U1376" s="37">
        <f>INFO!$D$22</f>
        <v>0</v>
      </c>
      <c r="V1376" s="37">
        <f>INFO!$D$23</f>
        <v>0</v>
      </c>
      <c r="W1376" s="37">
        <f>INFO!$D$24</f>
        <v>0</v>
      </c>
      <c r="X1376" s="37">
        <f>INFO!$D$25</f>
        <v>0</v>
      </c>
      <c r="Y1376" s="37">
        <f>INFO!$D$26</f>
        <v>0</v>
      </c>
      <c r="Z1376" s="37">
        <f>INFO!$D$27</f>
        <v>0</v>
      </c>
      <c r="AA1376" s="37">
        <f>INFO!$D$28</f>
        <v>0</v>
      </c>
      <c r="AB1376" s="37">
        <f>INFO!$D$29</f>
        <v>0</v>
      </c>
      <c r="AC1376" s="54">
        <f>INFO!$J$10</f>
        <v>3812.0250000000001</v>
      </c>
      <c r="AD1376" s="37">
        <f>INFO!$J$9</f>
        <v>45.75</v>
      </c>
      <c r="AE1376" s="37">
        <f t="shared" si="94"/>
        <v>0</v>
      </c>
    </row>
    <row r="1377" spans="1:31">
      <c r="A1377" t="s">
        <v>163</v>
      </c>
      <c r="B1377" t="s">
        <v>164</v>
      </c>
      <c r="C1377" s="39">
        <v>10083</v>
      </c>
      <c r="D1377" s="104">
        <f>SUMIFS(HOLDS!R:R,HOLDS!C:C,B1377)+SUMIFS(HOLDS!R:R,HOLDS!C:C,"CH.GR.MISET")</f>
        <v>0</v>
      </c>
      <c r="E1377" t="s">
        <v>10</v>
      </c>
      <c r="F1377" s="48">
        <f>VLOOKUP(B1377,HOLDS!C:T,5,FALSE)*1.05</f>
        <v>155.4</v>
      </c>
      <c r="G1377" s="104">
        <f>SUMIFS(HOLDS!R:R,HOLDS!C:C,B1377)</f>
        <v>0</v>
      </c>
      <c r="H1377" s="48">
        <f t="shared" si="93"/>
        <v>0</v>
      </c>
      <c r="I1377" s="37">
        <f>INFO!$D$6</f>
        <v>0</v>
      </c>
      <c r="J1377" s="37">
        <f>INFO!$D$7</f>
        <v>0</v>
      </c>
      <c r="K1377" s="37">
        <f>INFO!$D$8</f>
        <v>0</v>
      </c>
      <c r="L1377" s="37">
        <f>INFO!$D$9</f>
        <v>0</v>
      </c>
      <c r="M1377" s="37">
        <f>INFO!$D$10</f>
        <v>0</v>
      </c>
      <c r="N1377" s="37">
        <f>INFO!$D$11</f>
        <v>0</v>
      </c>
      <c r="O1377" s="37">
        <f>INFO!$D$13</f>
        <v>0</v>
      </c>
      <c r="P1377" s="37">
        <f>INFO!$D$14</f>
        <v>0</v>
      </c>
      <c r="Q1377" s="37">
        <f>INFO!$D$15</f>
        <v>0</v>
      </c>
      <c r="R1377" s="53">
        <f>INFO!$D$17</f>
        <v>0</v>
      </c>
      <c r="S1377" s="37">
        <f>INFO!$D$18</f>
        <v>0</v>
      </c>
      <c r="T1377" s="37">
        <f>INFO!$D$19</f>
        <v>0</v>
      </c>
      <c r="U1377" s="37">
        <f>INFO!$D$22</f>
        <v>0</v>
      </c>
      <c r="V1377" s="37">
        <f>INFO!$D$23</f>
        <v>0</v>
      </c>
      <c r="W1377" s="37">
        <f>INFO!$D$24</f>
        <v>0</v>
      </c>
      <c r="X1377" s="37">
        <f>INFO!$D$25</f>
        <v>0</v>
      </c>
      <c r="Y1377" s="37">
        <f>INFO!$D$26</f>
        <v>0</v>
      </c>
      <c r="Z1377" s="37">
        <f>INFO!$D$27</f>
        <v>0</v>
      </c>
      <c r="AA1377" s="37">
        <f>INFO!$D$28</f>
        <v>0</v>
      </c>
      <c r="AB1377" s="37">
        <f>INFO!$D$29</f>
        <v>0</v>
      </c>
      <c r="AC1377" s="54">
        <f>INFO!$J$10</f>
        <v>3812.0250000000001</v>
      </c>
      <c r="AD1377" s="37">
        <f>INFO!$J$9</f>
        <v>45.75</v>
      </c>
      <c r="AE1377" s="37">
        <f t="shared" si="94"/>
        <v>0</v>
      </c>
    </row>
    <row r="1378" spans="1:31">
      <c r="A1378" t="s">
        <v>165</v>
      </c>
      <c r="B1378" t="s">
        <v>166</v>
      </c>
      <c r="C1378" s="39">
        <v>10083</v>
      </c>
      <c r="D1378" s="104">
        <f>SUMIFS(HOLDS!R:R,HOLDS!C:C,B1378)+SUMIFS(HOLDS!R:R,HOLDS!C:C,"CH.GR.MISET")</f>
        <v>0</v>
      </c>
      <c r="E1378" t="s">
        <v>10</v>
      </c>
      <c r="F1378" s="48">
        <f>VLOOKUP(B1378,HOLDS!C:T,5,FALSE)*1.05</f>
        <v>165.375</v>
      </c>
      <c r="G1378" s="104">
        <f>SUMIFS(HOLDS!R:R,HOLDS!C:C,B1378)</f>
        <v>0</v>
      </c>
      <c r="H1378" s="48">
        <f t="shared" si="93"/>
        <v>0</v>
      </c>
      <c r="I1378" s="37">
        <f>INFO!$D$6</f>
        <v>0</v>
      </c>
      <c r="J1378" s="37">
        <f>INFO!$D$7</f>
        <v>0</v>
      </c>
      <c r="K1378" s="37">
        <f>INFO!$D$8</f>
        <v>0</v>
      </c>
      <c r="L1378" s="37">
        <f>INFO!$D$9</f>
        <v>0</v>
      </c>
      <c r="M1378" s="37">
        <f>INFO!$D$10</f>
        <v>0</v>
      </c>
      <c r="N1378" s="37">
        <f>INFO!$D$11</f>
        <v>0</v>
      </c>
      <c r="O1378" s="37">
        <f>INFO!$D$13</f>
        <v>0</v>
      </c>
      <c r="P1378" s="37">
        <f>INFO!$D$14</f>
        <v>0</v>
      </c>
      <c r="Q1378" s="37">
        <f>INFO!$D$15</f>
        <v>0</v>
      </c>
      <c r="R1378" s="53">
        <f>INFO!$D$17</f>
        <v>0</v>
      </c>
      <c r="S1378" s="37">
        <f>INFO!$D$18</f>
        <v>0</v>
      </c>
      <c r="T1378" s="37">
        <f>INFO!$D$19</f>
        <v>0</v>
      </c>
      <c r="U1378" s="37">
        <f>INFO!$D$22</f>
        <v>0</v>
      </c>
      <c r="V1378" s="37">
        <f>INFO!$D$23</f>
        <v>0</v>
      </c>
      <c r="W1378" s="37">
        <f>INFO!$D$24</f>
        <v>0</v>
      </c>
      <c r="X1378" s="37">
        <f>INFO!$D$25</f>
        <v>0</v>
      </c>
      <c r="Y1378" s="37">
        <f>INFO!$D$26</f>
        <v>0</v>
      </c>
      <c r="Z1378" s="37">
        <f>INFO!$D$27</f>
        <v>0</v>
      </c>
      <c r="AA1378" s="37">
        <f>INFO!$D$28</f>
        <v>0</v>
      </c>
      <c r="AB1378" s="37">
        <f>INFO!$D$29</f>
        <v>0</v>
      </c>
      <c r="AC1378" s="54">
        <f>INFO!$J$10</f>
        <v>3812.0250000000001</v>
      </c>
      <c r="AD1378" s="37">
        <f>INFO!$J$9</f>
        <v>45.75</v>
      </c>
      <c r="AE1378" s="37">
        <f t="shared" si="94"/>
        <v>0</v>
      </c>
    </row>
    <row r="1379" spans="1:31">
      <c r="A1379" t="s">
        <v>167</v>
      </c>
      <c r="B1379" t="s">
        <v>168</v>
      </c>
      <c r="C1379" s="39">
        <v>10083</v>
      </c>
      <c r="D1379" s="104">
        <f>SUMIFS(HOLDS!R:R,HOLDS!C:C,B1379)+SUMIFS(HOLDS!R:R,HOLDS!C:C,"CH.GR.MISET")</f>
        <v>0</v>
      </c>
      <c r="E1379" t="s">
        <v>10</v>
      </c>
      <c r="F1379" s="48">
        <f>VLOOKUP(B1379,HOLDS!C:T,5,FALSE)*1.05</f>
        <v>174.82500000000002</v>
      </c>
      <c r="G1379" s="104">
        <f>SUMIFS(HOLDS!R:R,HOLDS!C:C,B1379)</f>
        <v>0</v>
      </c>
      <c r="H1379" s="48">
        <f t="shared" si="93"/>
        <v>0</v>
      </c>
      <c r="I1379" s="37">
        <f>INFO!$D$6</f>
        <v>0</v>
      </c>
      <c r="J1379" s="37">
        <f>INFO!$D$7</f>
        <v>0</v>
      </c>
      <c r="K1379" s="37">
        <f>INFO!$D$8</f>
        <v>0</v>
      </c>
      <c r="L1379" s="37">
        <f>INFO!$D$9</f>
        <v>0</v>
      </c>
      <c r="M1379" s="37">
        <f>INFO!$D$10</f>
        <v>0</v>
      </c>
      <c r="N1379" s="37">
        <f>INFO!$D$11</f>
        <v>0</v>
      </c>
      <c r="O1379" s="37">
        <f>INFO!$D$13</f>
        <v>0</v>
      </c>
      <c r="P1379" s="37">
        <f>INFO!$D$14</f>
        <v>0</v>
      </c>
      <c r="Q1379" s="37">
        <f>INFO!$D$15</f>
        <v>0</v>
      </c>
      <c r="R1379" s="53">
        <f>INFO!$D$17</f>
        <v>0</v>
      </c>
      <c r="S1379" s="37">
        <f>INFO!$D$18</f>
        <v>0</v>
      </c>
      <c r="T1379" s="37">
        <f>INFO!$D$19</f>
        <v>0</v>
      </c>
      <c r="U1379" s="37">
        <f>INFO!$D$22</f>
        <v>0</v>
      </c>
      <c r="V1379" s="37">
        <f>INFO!$D$23</f>
        <v>0</v>
      </c>
      <c r="W1379" s="37">
        <f>INFO!$D$24</f>
        <v>0</v>
      </c>
      <c r="X1379" s="37">
        <f>INFO!$D$25</f>
        <v>0</v>
      </c>
      <c r="Y1379" s="37">
        <f>INFO!$D$26</f>
        <v>0</v>
      </c>
      <c r="Z1379" s="37">
        <f>INFO!$D$27</f>
        <v>0</v>
      </c>
      <c r="AA1379" s="37">
        <f>INFO!$D$28</f>
        <v>0</v>
      </c>
      <c r="AB1379" s="37">
        <f>INFO!$D$29</f>
        <v>0</v>
      </c>
      <c r="AC1379" s="54">
        <f>INFO!$J$10</f>
        <v>3812.0250000000001</v>
      </c>
      <c r="AD1379" s="37">
        <f>INFO!$J$9</f>
        <v>45.75</v>
      </c>
      <c r="AE1379" s="37">
        <f t="shared" si="94"/>
        <v>0</v>
      </c>
    </row>
    <row r="1380" spans="1:31">
      <c r="A1380" t="s">
        <v>169</v>
      </c>
      <c r="B1380" t="s">
        <v>170</v>
      </c>
      <c r="C1380" s="39">
        <v>10083</v>
      </c>
      <c r="D1380" s="104">
        <f>SUMIFS(HOLDS!R:R,HOLDS!C:C,B1380)+SUMIFS(HOLDS!R:R,HOLDS!C:C,"CH.GR.MISET")</f>
        <v>0</v>
      </c>
      <c r="E1380" t="s">
        <v>10</v>
      </c>
      <c r="F1380" s="48">
        <f>VLOOKUP(B1380,HOLDS!C:T,5,FALSE)*1.05</f>
        <v>174.82500000000002</v>
      </c>
      <c r="G1380" s="104">
        <f>SUMIFS(HOLDS!R:R,HOLDS!C:C,B1380)</f>
        <v>0</v>
      </c>
      <c r="H1380" s="48">
        <f t="shared" si="93"/>
        <v>0</v>
      </c>
      <c r="I1380" s="37">
        <f>INFO!$D$6</f>
        <v>0</v>
      </c>
      <c r="J1380" s="37">
        <f>INFO!$D$7</f>
        <v>0</v>
      </c>
      <c r="K1380" s="37">
        <f>INFO!$D$8</f>
        <v>0</v>
      </c>
      <c r="L1380" s="37">
        <f>INFO!$D$9</f>
        <v>0</v>
      </c>
      <c r="M1380" s="37">
        <f>INFO!$D$10</f>
        <v>0</v>
      </c>
      <c r="N1380" s="37">
        <f>INFO!$D$11</f>
        <v>0</v>
      </c>
      <c r="O1380" s="37">
        <f>INFO!$D$13</f>
        <v>0</v>
      </c>
      <c r="P1380" s="37">
        <f>INFO!$D$14</f>
        <v>0</v>
      </c>
      <c r="Q1380" s="37">
        <f>INFO!$D$15</f>
        <v>0</v>
      </c>
      <c r="R1380" s="53">
        <f>INFO!$D$17</f>
        <v>0</v>
      </c>
      <c r="S1380" s="37">
        <f>INFO!$D$18</f>
        <v>0</v>
      </c>
      <c r="T1380" s="37">
        <f>INFO!$D$19</f>
        <v>0</v>
      </c>
      <c r="U1380" s="37">
        <f>INFO!$D$22</f>
        <v>0</v>
      </c>
      <c r="V1380" s="37">
        <f>INFO!$D$23</f>
        <v>0</v>
      </c>
      <c r="W1380" s="37">
        <f>INFO!$D$24</f>
        <v>0</v>
      </c>
      <c r="X1380" s="37">
        <f>INFO!$D$25</f>
        <v>0</v>
      </c>
      <c r="Y1380" s="37">
        <f>INFO!$D$26</f>
        <v>0</v>
      </c>
      <c r="Z1380" s="37">
        <f>INFO!$D$27</f>
        <v>0</v>
      </c>
      <c r="AA1380" s="37">
        <f>INFO!$D$28</f>
        <v>0</v>
      </c>
      <c r="AB1380" s="37">
        <f>INFO!$D$29</f>
        <v>0</v>
      </c>
      <c r="AC1380" s="54">
        <f>INFO!$J$10</f>
        <v>3812.0250000000001</v>
      </c>
      <c r="AD1380" s="37">
        <f>INFO!$J$9</f>
        <v>45.75</v>
      </c>
      <c r="AE1380" s="37">
        <f t="shared" si="94"/>
        <v>0</v>
      </c>
    </row>
    <row r="1381" spans="1:31">
      <c r="A1381" t="s">
        <v>171</v>
      </c>
      <c r="B1381" t="s">
        <v>172</v>
      </c>
      <c r="C1381" s="39">
        <v>10083</v>
      </c>
      <c r="D1381" s="104">
        <f>SUMIFS(HOLDS!R:R,HOLDS!C:C,B1381)+SUMIFS(HOLDS!R:R,HOLDS!C:C,"CH.GR.MISET")</f>
        <v>0</v>
      </c>
      <c r="E1381" t="s">
        <v>10</v>
      </c>
      <c r="F1381" s="48">
        <f>VLOOKUP(B1381,HOLDS!C:T,5,FALSE)*1.05</f>
        <v>172.72499999999999</v>
      </c>
      <c r="G1381" s="104">
        <f>SUMIFS(HOLDS!R:R,HOLDS!C:C,B1381)</f>
        <v>0</v>
      </c>
      <c r="H1381" s="48">
        <f t="shared" si="93"/>
        <v>0</v>
      </c>
      <c r="I1381" s="37">
        <f>INFO!$D$6</f>
        <v>0</v>
      </c>
      <c r="J1381" s="37">
        <f>INFO!$D$7</f>
        <v>0</v>
      </c>
      <c r="K1381" s="37">
        <f>INFO!$D$8</f>
        <v>0</v>
      </c>
      <c r="L1381" s="37">
        <f>INFO!$D$9</f>
        <v>0</v>
      </c>
      <c r="M1381" s="37">
        <f>INFO!$D$10</f>
        <v>0</v>
      </c>
      <c r="N1381" s="37">
        <f>INFO!$D$11</f>
        <v>0</v>
      </c>
      <c r="O1381" s="37">
        <f>INFO!$D$13</f>
        <v>0</v>
      </c>
      <c r="P1381" s="37">
        <f>INFO!$D$14</f>
        <v>0</v>
      </c>
      <c r="Q1381" s="37">
        <f>INFO!$D$15</f>
        <v>0</v>
      </c>
      <c r="R1381" s="53">
        <f>INFO!$D$17</f>
        <v>0</v>
      </c>
      <c r="S1381" s="37">
        <f>INFO!$D$18</f>
        <v>0</v>
      </c>
      <c r="T1381" s="37">
        <f>INFO!$D$19</f>
        <v>0</v>
      </c>
      <c r="U1381" s="37">
        <f>INFO!$D$22</f>
        <v>0</v>
      </c>
      <c r="V1381" s="37">
        <f>INFO!$D$23</f>
        <v>0</v>
      </c>
      <c r="W1381" s="37">
        <f>INFO!$D$24</f>
        <v>0</v>
      </c>
      <c r="X1381" s="37">
        <f>INFO!$D$25</f>
        <v>0</v>
      </c>
      <c r="Y1381" s="37">
        <f>INFO!$D$26</f>
        <v>0</v>
      </c>
      <c r="Z1381" s="37">
        <f>INFO!$D$27</f>
        <v>0</v>
      </c>
      <c r="AA1381" s="37">
        <f>INFO!$D$28</f>
        <v>0</v>
      </c>
      <c r="AB1381" s="37">
        <f>INFO!$D$29</f>
        <v>0</v>
      </c>
      <c r="AC1381" s="54">
        <f>INFO!$J$10</f>
        <v>3812.0250000000001</v>
      </c>
      <c r="AD1381" s="37">
        <f>INFO!$J$9</f>
        <v>45.75</v>
      </c>
      <c r="AE1381" s="37">
        <f t="shared" si="94"/>
        <v>0</v>
      </c>
    </row>
    <row r="1382" spans="1:31">
      <c r="A1382" t="s">
        <v>173</v>
      </c>
      <c r="B1382" t="s">
        <v>174</v>
      </c>
      <c r="C1382" s="39">
        <v>10083</v>
      </c>
      <c r="D1382" s="104">
        <f>SUMIFS(HOLDS!R:R,HOLDS!C:C,B1382)+SUMIFS(HOLDS!R:R,HOLDS!C:C,"CH.GR.MISET")</f>
        <v>0</v>
      </c>
      <c r="E1382" t="s">
        <v>10</v>
      </c>
      <c r="F1382" s="48">
        <f>VLOOKUP(B1382,HOLDS!C:T,5,FALSE)*1.05</f>
        <v>155.4</v>
      </c>
      <c r="G1382" s="104">
        <f>SUMIFS(HOLDS!R:R,HOLDS!C:C,B1382)</f>
        <v>0</v>
      </c>
      <c r="H1382" s="48">
        <f t="shared" si="93"/>
        <v>0</v>
      </c>
      <c r="I1382" s="37">
        <f>INFO!$D$6</f>
        <v>0</v>
      </c>
      <c r="J1382" s="37">
        <f>INFO!$D$7</f>
        <v>0</v>
      </c>
      <c r="K1382" s="37">
        <f>INFO!$D$8</f>
        <v>0</v>
      </c>
      <c r="L1382" s="37">
        <f>INFO!$D$9</f>
        <v>0</v>
      </c>
      <c r="M1382" s="37">
        <f>INFO!$D$10</f>
        <v>0</v>
      </c>
      <c r="N1382" s="37">
        <f>INFO!$D$11</f>
        <v>0</v>
      </c>
      <c r="O1382" s="37">
        <f>INFO!$D$13</f>
        <v>0</v>
      </c>
      <c r="P1382" s="37">
        <f>INFO!$D$14</f>
        <v>0</v>
      </c>
      <c r="Q1382" s="37">
        <f>INFO!$D$15</f>
        <v>0</v>
      </c>
      <c r="R1382" s="53">
        <f>INFO!$D$17</f>
        <v>0</v>
      </c>
      <c r="S1382" s="37">
        <f>INFO!$D$18</f>
        <v>0</v>
      </c>
      <c r="T1382" s="37">
        <f>INFO!$D$19</f>
        <v>0</v>
      </c>
      <c r="U1382" s="37">
        <f>INFO!$D$22</f>
        <v>0</v>
      </c>
      <c r="V1382" s="37">
        <f>INFO!$D$23</f>
        <v>0</v>
      </c>
      <c r="W1382" s="37">
        <f>INFO!$D$24</f>
        <v>0</v>
      </c>
      <c r="X1382" s="37">
        <f>INFO!$D$25</f>
        <v>0</v>
      </c>
      <c r="Y1382" s="37">
        <f>INFO!$D$26</f>
        <v>0</v>
      </c>
      <c r="Z1382" s="37">
        <f>INFO!$D$27</f>
        <v>0</v>
      </c>
      <c r="AA1382" s="37">
        <f>INFO!$D$28</f>
        <v>0</v>
      </c>
      <c r="AB1382" s="37">
        <f>INFO!$D$29</f>
        <v>0</v>
      </c>
      <c r="AC1382" s="54">
        <f>INFO!$J$10</f>
        <v>3812.0250000000001</v>
      </c>
      <c r="AD1382" s="37">
        <f>INFO!$J$9</f>
        <v>45.75</v>
      </c>
      <c r="AE1382" s="37">
        <f t="shared" si="94"/>
        <v>0</v>
      </c>
    </row>
    <row r="1383" spans="1:31">
      <c r="A1383" t="s">
        <v>176</v>
      </c>
      <c r="B1383" t="s">
        <v>177</v>
      </c>
      <c r="C1383" s="39">
        <v>10083</v>
      </c>
      <c r="D1383" s="104">
        <f>SUMIFS(HOLDS!R:R,HOLDS!C:C,B1383)+SUMIFS(HOLDS!R:R,HOLDS!C:C,"CH.GR.MISET")</f>
        <v>0</v>
      </c>
      <c r="E1383" t="s">
        <v>10</v>
      </c>
      <c r="F1383" s="48">
        <f>VLOOKUP(B1383,HOLDS!C:T,5,FALSE)*1.05</f>
        <v>162.75</v>
      </c>
      <c r="G1383" s="104">
        <f>SUMIFS(HOLDS!R:R,HOLDS!C:C,B1383)</f>
        <v>0</v>
      </c>
      <c r="H1383" s="48">
        <f t="shared" si="93"/>
        <v>0</v>
      </c>
      <c r="I1383" s="37">
        <f>INFO!$D$6</f>
        <v>0</v>
      </c>
      <c r="J1383" s="37">
        <f>INFO!$D$7</f>
        <v>0</v>
      </c>
      <c r="K1383" s="37">
        <f>INFO!$D$8</f>
        <v>0</v>
      </c>
      <c r="L1383" s="37">
        <f>INFO!$D$9</f>
        <v>0</v>
      </c>
      <c r="M1383" s="37">
        <f>INFO!$D$10</f>
        <v>0</v>
      </c>
      <c r="N1383" s="37">
        <f>INFO!$D$11</f>
        <v>0</v>
      </c>
      <c r="O1383" s="37">
        <f>INFO!$D$13</f>
        <v>0</v>
      </c>
      <c r="P1383" s="37">
        <f>INFO!$D$14</f>
        <v>0</v>
      </c>
      <c r="Q1383" s="37">
        <f>INFO!$D$15</f>
        <v>0</v>
      </c>
      <c r="R1383" s="53">
        <f>INFO!$D$17</f>
        <v>0</v>
      </c>
      <c r="S1383" s="37">
        <f>INFO!$D$18</f>
        <v>0</v>
      </c>
      <c r="T1383" s="37">
        <f>INFO!$D$19</f>
        <v>0</v>
      </c>
      <c r="U1383" s="37">
        <f>INFO!$D$22</f>
        <v>0</v>
      </c>
      <c r="V1383" s="37">
        <f>INFO!$D$23</f>
        <v>0</v>
      </c>
      <c r="W1383" s="37">
        <f>INFO!$D$24</f>
        <v>0</v>
      </c>
      <c r="X1383" s="37">
        <f>INFO!$D$25</f>
        <v>0</v>
      </c>
      <c r="Y1383" s="37">
        <f>INFO!$D$26</f>
        <v>0</v>
      </c>
      <c r="Z1383" s="37">
        <f>INFO!$D$27</f>
        <v>0</v>
      </c>
      <c r="AA1383" s="37">
        <f>INFO!$D$28</f>
        <v>0</v>
      </c>
      <c r="AB1383" s="37">
        <f>INFO!$D$29</f>
        <v>0</v>
      </c>
      <c r="AC1383" s="54">
        <f>INFO!$J$10</f>
        <v>3812.0250000000001</v>
      </c>
      <c r="AD1383" s="37">
        <f>INFO!$J$9</f>
        <v>45.75</v>
      </c>
      <c r="AE1383" s="37">
        <f t="shared" si="94"/>
        <v>0</v>
      </c>
    </row>
    <row r="1384" spans="1:31">
      <c r="A1384" t="s">
        <v>179</v>
      </c>
      <c r="B1384" t="s">
        <v>180</v>
      </c>
      <c r="C1384" s="39">
        <v>10083</v>
      </c>
      <c r="D1384" s="104">
        <f>SUMIFS(HOLDS!R:R,HOLDS!C:C,B1384)+SUMIFS(HOLDS!R:R,HOLDS!C:C,"CH.GR.MISET")</f>
        <v>0</v>
      </c>
      <c r="E1384" t="s">
        <v>10</v>
      </c>
      <c r="F1384" s="48">
        <f>VLOOKUP(B1384,HOLDS!C:T,5,FALSE)*1.05</f>
        <v>147</v>
      </c>
      <c r="G1384" s="104">
        <f>SUMIFS(HOLDS!R:R,HOLDS!C:C,B1384)</f>
        <v>0</v>
      </c>
      <c r="H1384" s="48">
        <f t="shared" si="93"/>
        <v>0</v>
      </c>
      <c r="I1384" s="37">
        <f>INFO!$D$6</f>
        <v>0</v>
      </c>
      <c r="J1384" s="37">
        <f>INFO!$D$7</f>
        <v>0</v>
      </c>
      <c r="K1384" s="37">
        <f>INFO!$D$8</f>
        <v>0</v>
      </c>
      <c r="L1384" s="37">
        <f>INFO!$D$9</f>
        <v>0</v>
      </c>
      <c r="M1384" s="37">
        <f>INFO!$D$10</f>
        <v>0</v>
      </c>
      <c r="N1384" s="37">
        <f>INFO!$D$11</f>
        <v>0</v>
      </c>
      <c r="O1384" s="37">
        <f>INFO!$D$13</f>
        <v>0</v>
      </c>
      <c r="P1384" s="37">
        <f>INFO!$D$14</f>
        <v>0</v>
      </c>
      <c r="Q1384" s="37">
        <f>INFO!$D$15</f>
        <v>0</v>
      </c>
      <c r="R1384" s="53">
        <f>INFO!$D$17</f>
        <v>0</v>
      </c>
      <c r="S1384" s="37">
        <f>INFO!$D$18</f>
        <v>0</v>
      </c>
      <c r="T1384" s="37">
        <f>INFO!$D$19</f>
        <v>0</v>
      </c>
      <c r="U1384" s="37">
        <f>INFO!$D$22</f>
        <v>0</v>
      </c>
      <c r="V1384" s="37">
        <f>INFO!$D$23</f>
        <v>0</v>
      </c>
      <c r="W1384" s="37">
        <f>INFO!$D$24</f>
        <v>0</v>
      </c>
      <c r="X1384" s="37">
        <f>INFO!$D$25</f>
        <v>0</v>
      </c>
      <c r="Y1384" s="37">
        <f>INFO!$D$26</f>
        <v>0</v>
      </c>
      <c r="Z1384" s="37">
        <f>INFO!$D$27</f>
        <v>0</v>
      </c>
      <c r="AA1384" s="37">
        <f>INFO!$D$28</f>
        <v>0</v>
      </c>
      <c r="AB1384" s="37">
        <f>INFO!$D$29</f>
        <v>0</v>
      </c>
      <c r="AC1384" s="54">
        <f>INFO!$J$10</f>
        <v>3812.0250000000001</v>
      </c>
      <c r="AD1384" s="37">
        <f>INFO!$J$9</f>
        <v>45.75</v>
      </c>
      <c r="AE1384" s="37">
        <f t="shared" si="94"/>
        <v>0</v>
      </c>
    </row>
    <row r="1385" spans="1:31">
      <c r="A1385" s="91" t="s">
        <v>539</v>
      </c>
      <c r="B1385" s="91" t="s">
        <v>331</v>
      </c>
      <c r="C1385" s="96">
        <v>10083</v>
      </c>
      <c r="D1385" s="103"/>
      <c r="E1385" s="91" t="s">
        <v>10</v>
      </c>
      <c r="F1385" s="92">
        <f>VLOOKUP(B1385,MACROS!C:T,5,FALSE)*1.05</f>
        <v>2093.1750000000002</v>
      </c>
      <c r="G1385" s="103">
        <f>SUMIFS(MACROS!R:R,MACROS!C:C,B1385)</f>
        <v>0</v>
      </c>
      <c r="H1385" s="92">
        <f t="shared" si="93"/>
        <v>0</v>
      </c>
      <c r="I1385" s="93">
        <f>INFO!$D$6</f>
        <v>0</v>
      </c>
      <c r="J1385" s="93">
        <f>INFO!$D$7</f>
        <v>0</v>
      </c>
      <c r="K1385" s="93">
        <f>INFO!$D$8</f>
        <v>0</v>
      </c>
      <c r="L1385" s="93">
        <f>INFO!$D$9</f>
        <v>0</v>
      </c>
      <c r="M1385" s="93">
        <f>INFO!$D$10</f>
        <v>0</v>
      </c>
      <c r="N1385" s="93">
        <f>INFO!$D$11</f>
        <v>0</v>
      </c>
      <c r="O1385" s="93">
        <f>INFO!$D$13</f>
        <v>0</v>
      </c>
      <c r="P1385" s="93">
        <f>INFO!$D$14</f>
        <v>0</v>
      </c>
      <c r="Q1385" s="93">
        <f>INFO!$D$15</f>
        <v>0</v>
      </c>
      <c r="R1385" s="94">
        <f>INFO!$D$17</f>
        <v>0</v>
      </c>
      <c r="S1385" s="93">
        <f>INFO!$D$18</f>
        <v>0</v>
      </c>
      <c r="T1385" s="93">
        <f>INFO!$D$19</f>
        <v>0</v>
      </c>
      <c r="U1385" s="93">
        <f>INFO!$D$22</f>
        <v>0</v>
      </c>
      <c r="V1385" s="93">
        <f>INFO!$D$23</f>
        <v>0</v>
      </c>
      <c r="W1385" s="93">
        <f>INFO!$D$24</f>
        <v>0</v>
      </c>
      <c r="X1385" s="93">
        <f>INFO!$D$25</f>
        <v>0</v>
      </c>
      <c r="Y1385" s="93">
        <f>INFO!$D$26</f>
        <v>0</v>
      </c>
      <c r="Z1385" s="93">
        <f>INFO!$D$27</f>
        <v>0</v>
      </c>
      <c r="AA1385" s="93">
        <f>INFO!$D$28</f>
        <v>0</v>
      </c>
      <c r="AB1385" s="93">
        <f>INFO!$D$29</f>
        <v>0</v>
      </c>
      <c r="AC1385" s="95">
        <f>INFO!$J$10</f>
        <v>3812.0250000000001</v>
      </c>
      <c r="AD1385" s="93">
        <f>INFO!$J$9</f>
        <v>45.75</v>
      </c>
      <c r="AE1385" s="100"/>
    </row>
    <row r="1386" spans="1:31">
      <c r="A1386" t="s">
        <v>540</v>
      </c>
      <c r="B1386" t="s">
        <v>333</v>
      </c>
      <c r="C1386" s="39">
        <v>10083</v>
      </c>
      <c r="D1386" s="104">
        <f>SUMIFS(MACROS!R:R,MACROS!C:C,B1386)+SUMIFS(MACROS!R:R,MACROS!C:C,"CH.VM.MISET")</f>
        <v>0</v>
      </c>
      <c r="E1386" t="s">
        <v>10</v>
      </c>
      <c r="F1386" s="48">
        <f>VLOOKUP(B1386,MACROS!C:T,5,FALSE)*1.05</f>
        <v>172.72499999999999</v>
      </c>
      <c r="G1386" s="104">
        <f>SUMIFS(MACROS!R:R,MACROS!C:C,B1386)</f>
        <v>0</v>
      </c>
      <c r="H1386" s="48">
        <f t="shared" si="93"/>
        <v>0</v>
      </c>
      <c r="I1386" s="37">
        <f>INFO!$D$6</f>
        <v>0</v>
      </c>
      <c r="J1386" s="37">
        <f>INFO!$D$7</f>
        <v>0</v>
      </c>
      <c r="K1386" s="37">
        <f>INFO!$D$8</f>
        <v>0</v>
      </c>
      <c r="L1386" s="37">
        <f>INFO!$D$9</f>
        <v>0</v>
      </c>
      <c r="M1386" s="37">
        <f>INFO!$D$10</f>
        <v>0</v>
      </c>
      <c r="N1386" s="37">
        <f>INFO!$D$11</f>
        <v>0</v>
      </c>
      <c r="O1386" s="37">
        <f>INFO!$D$13</f>
        <v>0</v>
      </c>
      <c r="P1386" s="37">
        <f>INFO!$D$14</f>
        <v>0</v>
      </c>
      <c r="Q1386" s="37">
        <f>INFO!$D$15</f>
        <v>0</v>
      </c>
      <c r="R1386" s="53">
        <f>INFO!$D$17</f>
        <v>0</v>
      </c>
      <c r="S1386" s="37">
        <f>INFO!$D$18</f>
        <v>0</v>
      </c>
      <c r="T1386" s="37">
        <f>INFO!$D$19</f>
        <v>0</v>
      </c>
      <c r="U1386" s="37">
        <f>INFO!$D$22</f>
        <v>0</v>
      </c>
      <c r="V1386" s="37">
        <f>INFO!$D$23</f>
        <v>0</v>
      </c>
      <c r="W1386" s="37">
        <f>INFO!$D$24</f>
        <v>0</v>
      </c>
      <c r="X1386" s="37">
        <f>INFO!$D$25</f>
        <v>0</v>
      </c>
      <c r="Y1386" s="37">
        <f>INFO!$D$26</f>
        <v>0</v>
      </c>
      <c r="Z1386" s="37">
        <f>INFO!$D$27</f>
        <v>0</v>
      </c>
      <c r="AA1386" s="37">
        <f>INFO!$D$28</f>
        <v>0</v>
      </c>
      <c r="AB1386" s="37">
        <f>INFO!$D$29</f>
        <v>0</v>
      </c>
      <c r="AC1386" s="54">
        <f>INFO!$J$10</f>
        <v>3812.0250000000001</v>
      </c>
      <c r="AD1386" s="37">
        <f>INFO!$J$9</f>
        <v>45.75</v>
      </c>
      <c r="AE1386" s="37">
        <f>IF($G$1385&gt;0,10*$G$1385/D1386,0)</f>
        <v>0</v>
      </c>
    </row>
    <row r="1387" spans="1:31">
      <c r="A1387" t="s">
        <v>541</v>
      </c>
      <c r="B1387" t="s">
        <v>335</v>
      </c>
      <c r="C1387" s="39">
        <v>10083</v>
      </c>
      <c r="D1387" s="104">
        <f>SUMIFS(MACROS!R:R,MACROS!C:C,B1387)+SUMIFS(MACROS!R:R,MACROS!C:C,"CH.VM.MISET")</f>
        <v>0</v>
      </c>
      <c r="E1387" t="s">
        <v>10</v>
      </c>
      <c r="F1387" s="48">
        <f>VLOOKUP(B1387,MACROS!C:T,5,FALSE)*1.05</f>
        <v>175.875</v>
      </c>
      <c r="G1387" s="104">
        <f>SUMIFS(MACROS!R:R,MACROS!C:C,B1387)</f>
        <v>0</v>
      </c>
      <c r="H1387" s="48">
        <f t="shared" si="93"/>
        <v>0</v>
      </c>
      <c r="I1387" s="37">
        <f>INFO!$D$6</f>
        <v>0</v>
      </c>
      <c r="J1387" s="37">
        <f>INFO!$D$7</f>
        <v>0</v>
      </c>
      <c r="K1387" s="37">
        <f>INFO!$D$8</f>
        <v>0</v>
      </c>
      <c r="L1387" s="37">
        <f>INFO!$D$9</f>
        <v>0</v>
      </c>
      <c r="M1387" s="37">
        <f>INFO!$D$10</f>
        <v>0</v>
      </c>
      <c r="N1387" s="37">
        <f>INFO!$D$11</f>
        <v>0</v>
      </c>
      <c r="O1387" s="37">
        <f>INFO!$D$13</f>
        <v>0</v>
      </c>
      <c r="P1387" s="37">
        <f>INFO!$D$14</f>
        <v>0</v>
      </c>
      <c r="Q1387" s="37">
        <f>INFO!$D$15</f>
        <v>0</v>
      </c>
      <c r="R1387" s="53">
        <f>INFO!$D$17</f>
        <v>0</v>
      </c>
      <c r="S1387" s="37">
        <f>INFO!$D$18</f>
        <v>0</v>
      </c>
      <c r="T1387" s="37">
        <f>INFO!$D$19</f>
        <v>0</v>
      </c>
      <c r="U1387" s="37">
        <f>INFO!$D$22</f>
        <v>0</v>
      </c>
      <c r="V1387" s="37">
        <f>INFO!$D$23</f>
        <v>0</v>
      </c>
      <c r="W1387" s="37">
        <f>INFO!$D$24</f>
        <v>0</v>
      </c>
      <c r="X1387" s="37">
        <f>INFO!$D$25</f>
        <v>0</v>
      </c>
      <c r="Y1387" s="37">
        <f>INFO!$D$26</f>
        <v>0</v>
      </c>
      <c r="Z1387" s="37">
        <f>INFO!$D$27</f>
        <v>0</v>
      </c>
      <c r="AA1387" s="37">
        <f>INFO!$D$28</f>
        <v>0</v>
      </c>
      <c r="AB1387" s="37">
        <f>INFO!$D$29</f>
        <v>0</v>
      </c>
      <c r="AC1387" s="54">
        <f>INFO!$J$10</f>
        <v>3812.0250000000001</v>
      </c>
      <c r="AD1387" s="37">
        <f>INFO!$J$9</f>
        <v>45.75</v>
      </c>
      <c r="AE1387" s="37">
        <f t="shared" ref="AE1387:AE1399" si="95">IF($G$1385&gt;0,10*$G$1385/D1387,0)</f>
        <v>0</v>
      </c>
    </row>
    <row r="1388" spans="1:31">
      <c r="A1388" t="s">
        <v>542</v>
      </c>
      <c r="B1388" t="s">
        <v>337</v>
      </c>
      <c r="C1388" s="39">
        <v>10083</v>
      </c>
      <c r="D1388" s="104">
        <f>SUMIFS(MACROS!R:R,MACROS!C:C,B1388)+SUMIFS(MACROS!R:R,MACROS!C:C,"CH.VM.MISET")</f>
        <v>0</v>
      </c>
      <c r="E1388" t="s">
        <v>10</v>
      </c>
      <c r="F1388" s="48">
        <f>VLOOKUP(B1388,MACROS!C:T,5,FALSE)*1.05</f>
        <v>146.47499999999999</v>
      </c>
      <c r="G1388" s="104">
        <f>SUMIFS(MACROS!R:R,MACROS!C:C,B1388)</f>
        <v>0</v>
      </c>
      <c r="H1388" s="48">
        <f t="shared" si="93"/>
        <v>0</v>
      </c>
      <c r="I1388" s="37">
        <f>INFO!$D$6</f>
        <v>0</v>
      </c>
      <c r="J1388" s="37">
        <f>INFO!$D$7</f>
        <v>0</v>
      </c>
      <c r="K1388" s="37">
        <f>INFO!$D$8</f>
        <v>0</v>
      </c>
      <c r="L1388" s="37">
        <f>INFO!$D$9</f>
        <v>0</v>
      </c>
      <c r="M1388" s="37">
        <f>INFO!$D$10</f>
        <v>0</v>
      </c>
      <c r="N1388" s="37">
        <f>INFO!$D$11</f>
        <v>0</v>
      </c>
      <c r="O1388" s="37">
        <f>INFO!$D$13</f>
        <v>0</v>
      </c>
      <c r="P1388" s="37">
        <f>INFO!$D$14</f>
        <v>0</v>
      </c>
      <c r="Q1388" s="37">
        <f>INFO!$D$15</f>
        <v>0</v>
      </c>
      <c r="R1388" s="53">
        <f>INFO!$D$17</f>
        <v>0</v>
      </c>
      <c r="S1388" s="37">
        <f>INFO!$D$18</f>
        <v>0</v>
      </c>
      <c r="T1388" s="37">
        <f>INFO!$D$19</f>
        <v>0</v>
      </c>
      <c r="U1388" s="37">
        <f>INFO!$D$22</f>
        <v>0</v>
      </c>
      <c r="V1388" s="37">
        <f>INFO!$D$23</f>
        <v>0</v>
      </c>
      <c r="W1388" s="37">
        <f>INFO!$D$24</f>
        <v>0</v>
      </c>
      <c r="X1388" s="37">
        <f>INFO!$D$25</f>
        <v>0</v>
      </c>
      <c r="Y1388" s="37">
        <f>INFO!$D$26</f>
        <v>0</v>
      </c>
      <c r="Z1388" s="37">
        <f>INFO!$D$27</f>
        <v>0</v>
      </c>
      <c r="AA1388" s="37">
        <f>INFO!$D$28</f>
        <v>0</v>
      </c>
      <c r="AB1388" s="37">
        <f>INFO!$D$29</f>
        <v>0</v>
      </c>
      <c r="AC1388" s="54">
        <f>INFO!$J$10</f>
        <v>3812.0250000000001</v>
      </c>
      <c r="AD1388" s="37">
        <f>INFO!$J$9</f>
        <v>45.75</v>
      </c>
      <c r="AE1388" s="37">
        <f t="shared" si="95"/>
        <v>0</v>
      </c>
    </row>
    <row r="1389" spans="1:31">
      <c r="A1389" t="s">
        <v>543</v>
      </c>
      <c r="B1389" t="s">
        <v>339</v>
      </c>
      <c r="C1389" s="39">
        <v>10083</v>
      </c>
      <c r="D1389" s="104">
        <f>SUMIFS(MACROS!R:R,MACROS!C:C,B1389)+SUMIFS(MACROS!R:R,MACROS!C:C,"CH.VM.MISET")</f>
        <v>0</v>
      </c>
      <c r="E1389" t="s">
        <v>10</v>
      </c>
      <c r="F1389" s="48">
        <f>VLOOKUP(B1389,MACROS!C:T,5,FALSE)*1.05</f>
        <v>140.70000000000002</v>
      </c>
      <c r="G1389" s="104">
        <f>SUMIFS(MACROS!R:R,MACROS!C:C,B1389)</f>
        <v>0</v>
      </c>
      <c r="H1389" s="48">
        <f t="shared" si="93"/>
        <v>0</v>
      </c>
      <c r="I1389" s="37">
        <f>INFO!$D$6</f>
        <v>0</v>
      </c>
      <c r="J1389" s="37">
        <f>INFO!$D$7</f>
        <v>0</v>
      </c>
      <c r="K1389" s="37">
        <f>INFO!$D$8</f>
        <v>0</v>
      </c>
      <c r="L1389" s="37">
        <f>INFO!$D$9</f>
        <v>0</v>
      </c>
      <c r="M1389" s="37">
        <f>INFO!$D$10</f>
        <v>0</v>
      </c>
      <c r="N1389" s="37">
        <f>INFO!$D$11</f>
        <v>0</v>
      </c>
      <c r="O1389" s="37">
        <f>INFO!$D$13</f>
        <v>0</v>
      </c>
      <c r="P1389" s="37">
        <f>INFO!$D$14</f>
        <v>0</v>
      </c>
      <c r="Q1389" s="37">
        <f>INFO!$D$15</f>
        <v>0</v>
      </c>
      <c r="R1389" s="53">
        <f>INFO!$D$17</f>
        <v>0</v>
      </c>
      <c r="S1389" s="37">
        <f>INFO!$D$18</f>
        <v>0</v>
      </c>
      <c r="T1389" s="37">
        <f>INFO!$D$19</f>
        <v>0</v>
      </c>
      <c r="U1389" s="37">
        <f>INFO!$D$22</f>
        <v>0</v>
      </c>
      <c r="V1389" s="37">
        <f>INFO!$D$23</f>
        <v>0</v>
      </c>
      <c r="W1389" s="37">
        <f>INFO!$D$24</f>
        <v>0</v>
      </c>
      <c r="X1389" s="37">
        <f>INFO!$D$25</f>
        <v>0</v>
      </c>
      <c r="Y1389" s="37">
        <f>INFO!$D$26</f>
        <v>0</v>
      </c>
      <c r="Z1389" s="37">
        <f>INFO!$D$27</f>
        <v>0</v>
      </c>
      <c r="AA1389" s="37">
        <f>INFO!$D$28</f>
        <v>0</v>
      </c>
      <c r="AB1389" s="37">
        <f>INFO!$D$29</f>
        <v>0</v>
      </c>
      <c r="AC1389" s="54">
        <f>INFO!$J$10</f>
        <v>3812.0250000000001</v>
      </c>
      <c r="AD1389" s="37">
        <f>INFO!$J$9</f>
        <v>45.75</v>
      </c>
      <c r="AE1389" s="37">
        <f t="shared" si="95"/>
        <v>0</v>
      </c>
    </row>
    <row r="1390" spans="1:31">
      <c r="A1390" t="s">
        <v>544</v>
      </c>
      <c r="B1390" t="s">
        <v>341</v>
      </c>
      <c r="C1390" s="39">
        <v>10083</v>
      </c>
      <c r="D1390" s="104">
        <f>SUMIFS(MACROS!R:R,MACROS!C:C,B1390)+SUMIFS(MACROS!R:R,MACROS!C:C,"CH.VM.MISET")</f>
        <v>0</v>
      </c>
      <c r="E1390" t="s">
        <v>10</v>
      </c>
      <c r="F1390" s="48">
        <f>VLOOKUP(B1390,MACROS!C:T,5,FALSE)*1.05</f>
        <v>187.95000000000002</v>
      </c>
      <c r="G1390" s="104">
        <f>SUMIFS(MACROS!R:R,MACROS!C:C,B1390)</f>
        <v>0</v>
      </c>
      <c r="H1390" s="48">
        <f t="shared" si="93"/>
        <v>0</v>
      </c>
      <c r="I1390" s="37">
        <f>INFO!$D$6</f>
        <v>0</v>
      </c>
      <c r="J1390" s="37">
        <f>INFO!$D$7</f>
        <v>0</v>
      </c>
      <c r="K1390" s="37">
        <f>INFO!$D$8</f>
        <v>0</v>
      </c>
      <c r="L1390" s="37">
        <f>INFO!$D$9</f>
        <v>0</v>
      </c>
      <c r="M1390" s="37">
        <f>INFO!$D$10</f>
        <v>0</v>
      </c>
      <c r="N1390" s="37">
        <f>INFO!$D$11</f>
        <v>0</v>
      </c>
      <c r="O1390" s="37">
        <f>INFO!$D$13</f>
        <v>0</v>
      </c>
      <c r="P1390" s="37">
        <f>INFO!$D$14</f>
        <v>0</v>
      </c>
      <c r="Q1390" s="37">
        <f>INFO!$D$15</f>
        <v>0</v>
      </c>
      <c r="R1390" s="53">
        <f>INFO!$D$17</f>
        <v>0</v>
      </c>
      <c r="S1390" s="37">
        <f>INFO!$D$18</f>
        <v>0</v>
      </c>
      <c r="T1390" s="37">
        <f>INFO!$D$19</f>
        <v>0</v>
      </c>
      <c r="U1390" s="37">
        <f>INFO!$D$22</f>
        <v>0</v>
      </c>
      <c r="V1390" s="37">
        <f>INFO!$D$23</f>
        <v>0</v>
      </c>
      <c r="W1390" s="37">
        <f>INFO!$D$24</f>
        <v>0</v>
      </c>
      <c r="X1390" s="37">
        <f>INFO!$D$25</f>
        <v>0</v>
      </c>
      <c r="Y1390" s="37">
        <f>INFO!$D$26</f>
        <v>0</v>
      </c>
      <c r="Z1390" s="37">
        <f>INFO!$D$27</f>
        <v>0</v>
      </c>
      <c r="AA1390" s="37">
        <f>INFO!$D$28</f>
        <v>0</v>
      </c>
      <c r="AB1390" s="37">
        <f>INFO!$D$29</f>
        <v>0</v>
      </c>
      <c r="AC1390" s="54">
        <f>INFO!$J$10</f>
        <v>3812.0250000000001</v>
      </c>
      <c r="AD1390" s="37">
        <f>INFO!$J$9</f>
        <v>45.75</v>
      </c>
      <c r="AE1390" s="37">
        <f t="shared" si="95"/>
        <v>0</v>
      </c>
    </row>
    <row r="1391" spans="1:31">
      <c r="A1391" t="s">
        <v>545</v>
      </c>
      <c r="B1391" t="s">
        <v>343</v>
      </c>
      <c r="C1391" s="39">
        <v>10083</v>
      </c>
      <c r="D1391" s="104">
        <f>SUMIFS(MACROS!R:R,MACROS!C:C,B1391)+SUMIFS(MACROS!R:R,MACROS!C:C,"CH.VM.MISET")</f>
        <v>0</v>
      </c>
      <c r="E1391" t="s">
        <v>10</v>
      </c>
      <c r="F1391" s="48">
        <f>VLOOKUP(B1391,MACROS!C:T,5,FALSE)*1.05</f>
        <v>186.375</v>
      </c>
      <c r="G1391" s="104">
        <f>SUMIFS(MACROS!R:R,MACROS!C:C,B1391)</f>
        <v>0</v>
      </c>
      <c r="H1391" s="48">
        <f t="shared" si="93"/>
        <v>0</v>
      </c>
      <c r="I1391" s="37">
        <f>INFO!$D$6</f>
        <v>0</v>
      </c>
      <c r="J1391" s="37">
        <f>INFO!$D$7</f>
        <v>0</v>
      </c>
      <c r="K1391" s="37">
        <f>INFO!$D$8</f>
        <v>0</v>
      </c>
      <c r="L1391" s="37">
        <f>INFO!$D$9</f>
        <v>0</v>
      </c>
      <c r="M1391" s="37">
        <f>INFO!$D$10</f>
        <v>0</v>
      </c>
      <c r="N1391" s="37">
        <f>INFO!$D$11</f>
        <v>0</v>
      </c>
      <c r="O1391" s="37">
        <f>INFO!$D$13</f>
        <v>0</v>
      </c>
      <c r="P1391" s="37">
        <f>INFO!$D$14</f>
        <v>0</v>
      </c>
      <c r="Q1391" s="37">
        <f>INFO!$D$15</f>
        <v>0</v>
      </c>
      <c r="R1391" s="53">
        <f>INFO!$D$17</f>
        <v>0</v>
      </c>
      <c r="S1391" s="37">
        <f>INFO!$D$18</f>
        <v>0</v>
      </c>
      <c r="T1391" s="37">
        <f>INFO!$D$19</f>
        <v>0</v>
      </c>
      <c r="U1391" s="37">
        <f>INFO!$D$22</f>
        <v>0</v>
      </c>
      <c r="V1391" s="37">
        <f>INFO!$D$23</f>
        <v>0</v>
      </c>
      <c r="W1391" s="37">
        <f>INFO!$D$24</f>
        <v>0</v>
      </c>
      <c r="X1391" s="37">
        <f>INFO!$D$25</f>
        <v>0</v>
      </c>
      <c r="Y1391" s="37">
        <f>INFO!$D$26</f>
        <v>0</v>
      </c>
      <c r="Z1391" s="37">
        <f>INFO!$D$27</f>
        <v>0</v>
      </c>
      <c r="AA1391" s="37">
        <f>INFO!$D$28</f>
        <v>0</v>
      </c>
      <c r="AB1391" s="37">
        <f>INFO!$D$29</f>
        <v>0</v>
      </c>
      <c r="AC1391" s="54">
        <f>INFO!$J$10</f>
        <v>3812.0250000000001</v>
      </c>
      <c r="AD1391" s="37">
        <f>INFO!$J$9</f>
        <v>45.75</v>
      </c>
      <c r="AE1391" s="37">
        <f t="shared" si="95"/>
        <v>0</v>
      </c>
    </row>
    <row r="1392" spans="1:31">
      <c r="A1392" t="s">
        <v>546</v>
      </c>
      <c r="B1392" t="s">
        <v>345</v>
      </c>
      <c r="C1392" s="39">
        <v>10083</v>
      </c>
      <c r="D1392" s="104">
        <f>SUMIFS(MACROS!R:R,MACROS!C:C,B1392)+SUMIFS(MACROS!R:R,MACROS!C:C,"CH.VM.MISET")</f>
        <v>0</v>
      </c>
      <c r="E1392" t="s">
        <v>10</v>
      </c>
      <c r="F1392" s="48">
        <f>VLOOKUP(B1392,MACROS!C:T,5,FALSE)*1.05</f>
        <v>174.82500000000002</v>
      </c>
      <c r="G1392" s="104">
        <f>SUMIFS(MACROS!R:R,MACROS!C:C,B1392)</f>
        <v>0</v>
      </c>
      <c r="H1392" s="48">
        <f t="shared" si="93"/>
        <v>0</v>
      </c>
      <c r="I1392" s="37">
        <f>INFO!$D$6</f>
        <v>0</v>
      </c>
      <c r="J1392" s="37">
        <f>INFO!$D$7</f>
        <v>0</v>
      </c>
      <c r="K1392" s="37">
        <f>INFO!$D$8</f>
        <v>0</v>
      </c>
      <c r="L1392" s="37">
        <f>INFO!$D$9</f>
        <v>0</v>
      </c>
      <c r="M1392" s="37">
        <f>INFO!$D$10</f>
        <v>0</v>
      </c>
      <c r="N1392" s="37">
        <f>INFO!$D$11</f>
        <v>0</v>
      </c>
      <c r="O1392" s="37">
        <f>INFO!$D$13</f>
        <v>0</v>
      </c>
      <c r="P1392" s="37">
        <f>INFO!$D$14</f>
        <v>0</v>
      </c>
      <c r="Q1392" s="37">
        <f>INFO!$D$15</f>
        <v>0</v>
      </c>
      <c r="R1392" s="53">
        <f>INFO!$D$17</f>
        <v>0</v>
      </c>
      <c r="S1392" s="37">
        <f>INFO!$D$18</f>
        <v>0</v>
      </c>
      <c r="T1392" s="37">
        <f>INFO!$D$19</f>
        <v>0</v>
      </c>
      <c r="U1392" s="37">
        <f>INFO!$D$22</f>
        <v>0</v>
      </c>
      <c r="V1392" s="37">
        <f>INFO!$D$23</f>
        <v>0</v>
      </c>
      <c r="W1392" s="37">
        <f>INFO!$D$24</f>
        <v>0</v>
      </c>
      <c r="X1392" s="37">
        <f>INFO!$D$25</f>
        <v>0</v>
      </c>
      <c r="Y1392" s="37">
        <f>INFO!$D$26</f>
        <v>0</v>
      </c>
      <c r="Z1392" s="37">
        <f>INFO!$D$27</f>
        <v>0</v>
      </c>
      <c r="AA1392" s="37">
        <f>INFO!$D$28</f>
        <v>0</v>
      </c>
      <c r="AB1392" s="37">
        <f>INFO!$D$29</f>
        <v>0</v>
      </c>
      <c r="AC1392" s="54">
        <f>INFO!$J$10</f>
        <v>3812.0250000000001</v>
      </c>
      <c r="AD1392" s="37">
        <f>INFO!$J$9</f>
        <v>45.75</v>
      </c>
      <c r="AE1392" s="37">
        <f t="shared" si="95"/>
        <v>0</v>
      </c>
    </row>
    <row r="1393" spans="1:31">
      <c r="A1393" t="s">
        <v>547</v>
      </c>
      <c r="B1393" t="s">
        <v>347</v>
      </c>
      <c r="C1393" s="39">
        <v>10083</v>
      </c>
      <c r="D1393" s="104">
        <f>SUMIFS(MACROS!R:R,MACROS!C:C,B1393)+SUMIFS(MACROS!R:R,MACROS!C:C,"CH.VM.MISET")</f>
        <v>0</v>
      </c>
      <c r="E1393" t="s">
        <v>10</v>
      </c>
      <c r="F1393" s="48">
        <f>VLOOKUP(B1393,MACROS!C:T,5,FALSE)*1.05</f>
        <v>164.32500000000002</v>
      </c>
      <c r="G1393" s="104">
        <f>SUMIFS(MACROS!R:R,MACROS!C:C,B1393)</f>
        <v>0</v>
      </c>
      <c r="H1393" s="48">
        <f t="shared" si="93"/>
        <v>0</v>
      </c>
      <c r="I1393" s="37">
        <f>INFO!$D$6</f>
        <v>0</v>
      </c>
      <c r="J1393" s="37">
        <f>INFO!$D$7</f>
        <v>0</v>
      </c>
      <c r="K1393" s="37">
        <f>INFO!$D$8</f>
        <v>0</v>
      </c>
      <c r="L1393" s="37">
        <f>INFO!$D$9</f>
        <v>0</v>
      </c>
      <c r="M1393" s="37">
        <f>INFO!$D$10</f>
        <v>0</v>
      </c>
      <c r="N1393" s="37">
        <f>INFO!$D$11</f>
        <v>0</v>
      </c>
      <c r="O1393" s="37">
        <f>INFO!$D$13</f>
        <v>0</v>
      </c>
      <c r="P1393" s="37">
        <f>INFO!$D$14</f>
        <v>0</v>
      </c>
      <c r="Q1393" s="37">
        <f>INFO!$D$15</f>
        <v>0</v>
      </c>
      <c r="R1393" s="53">
        <f>INFO!$D$17</f>
        <v>0</v>
      </c>
      <c r="S1393" s="37">
        <f>INFO!$D$18</f>
        <v>0</v>
      </c>
      <c r="T1393" s="37">
        <f>INFO!$D$19</f>
        <v>0</v>
      </c>
      <c r="U1393" s="37">
        <f>INFO!$D$22</f>
        <v>0</v>
      </c>
      <c r="V1393" s="37">
        <f>INFO!$D$23</f>
        <v>0</v>
      </c>
      <c r="W1393" s="37">
        <f>INFO!$D$24</f>
        <v>0</v>
      </c>
      <c r="X1393" s="37">
        <f>INFO!$D$25</f>
        <v>0</v>
      </c>
      <c r="Y1393" s="37">
        <f>INFO!$D$26</f>
        <v>0</v>
      </c>
      <c r="Z1393" s="37">
        <f>INFO!$D$27</f>
        <v>0</v>
      </c>
      <c r="AA1393" s="37">
        <f>INFO!$D$28</f>
        <v>0</v>
      </c>
      <c r="AB1393" s="37">
        <f>INFO!$D$29</f>
        <v>0</v>
      </c>
      <c r="AC1393" s="54">
        <f>INFO!$J$10</f>
        <v>3812.0250000000001</v>
      </c>
      <c r="AD1393" s="37">
        <f>INFO!$J$9</f>
        <v>45.75</v>
      </c>
      <c r="AE1393" s="37">
        <f t="shared" si="95"/>
        <v>0</v>
      </c>
    </row>
    <row r="1394" spans="1:31">
      <c r="A1394" t="s">
        <v>548</v>
      </c>
      <c r="B1394" t="s">
        <v>349</v>
      </c>
      <c r="C1394" s="39">
        <v>10083</v>
      </c>
      <c r="D1394" s="104">
        <f>SUMIFS(MACROS!R:R,MACROS!C:C,B1394)+SUMIFS(MACROS!R:R,MACROS!C:C,"CH.VM.MISET")</f>
        <v>0</v>
      </c>
      <c r="E1394" t="s">
        <v>10</v>
      </c>
      <c r="F1394" s="48">
        <f>VLOOKUP(B1394,MACROS!C:T,5,FALSE)*1.05</f>
        <v>169.05</v>
      </c>
      <c r="G1394" s="104">
        <f>SUMIFS(MACROS!R:R,MACROS!C:C,B1394)</f>
        <v>0</v>
      </c>
      <c r="H1394" s="48">
        <f t="shared" si="93"/>
        <v>0</v>
      </c>
      <c r="I1394" s="37">
        <f>INFO!$D$6</f>
        <v>0</v>
      </c>
      <c r="J1394" s="37">
        <f>INFO!$D$7</f>
        <v>0</v>
      </c>
      <c r="K1394" s="37">
        <f>INFO!$D$8</f>
        <v>0</v>
      </c>
      <c r="L1394" s="37">
        <f>INFO!$D$9</f>
        <v>0</v>
      </c>
      <c r="M1394" s="37">
        <f>INFO!$D$10</f>
        <v>0</v>
      </c>
      <c r="N1394" s="37">
        <f>INFO!$D$11</f>
        <v>0</v>
      </c>
      <c r="O1394" s="37">
        <f>INFO!$D$13</f>
        <v>0</v>
      </c>
      <c r="P1394" s="37">
        <f>INFO!$D$14</f>
        <v>0</v>
      </c>
      <c r="Q1394" s="37">
        <f>INFO!$D$15</f>
        <v>0</v>
      </c>
      <c r="R1394" s="53">
        <f>INFO!$D$17</f>
        <v>0</v>
      </c>
      <c r="S1394" s="37">
        <f>INFO!$D$18</f>
        <v>0</v>
      </c>
      <c r="T1394" s="37">
        <f>INFO!$D$19</f>
        <v>0</v>
      </c>
      <c r="U1394" s="37">
        <f>INFO!$D$22</f>
        <v>0</v>
      </c>
      <c r="V1394" s="37">
        <f>INFO!$D$23</f>
        <v>0</v>
      </c>
      <c r="W1394" s="37">
        <f>INFO!$D$24</f>
        <v>0</v>
      </c>
      <c r="X1394" s="37">
        <f>INFO!$D$25</f>
        <v>0</v>
      </c>
      <c r="Y1394" s="37">
        <f>INFO!$D$26</f>
        <v>0</v>
      </c>
      <c r="Z1394" s="37">
        <f>INFO!$D$27</f>
        <v>0</v>
      </c>
      <c r="AA1394" s="37">
        <f>INFO!$D$28</f>
        <v>0</v>
      </c>
      <c r="AB1394" s="37">
        <f>INFO!$D$29</f>
        <v>0</v>
      </c>
      <c r="AC1394" s="54">
        <f>INFO!$J$10</f>
        <v>3812.0250000000001</v>
      </c>
      <c r="AD1394" s="37">
        <f>INFO!$J$9</f>
        <v>45.75</v>
      </c>
      <c r="AE1394" s="37">
        <f t="shared" si="95"/>
        <v>0</v>
      </c>
    </row>
    <row r="1395" spans="1:31">
      <c r="A1395" t="s">
        <v>549</v>
      </c>
      <c r="B1395" t="s">
        <v>351</v>
      </c>
      <c r="C1395" s="39">
        <v>10083</v>
      </c>
      <c r="D1395" s="104">
        <f>SUMIFS(MACROS!R:R,MACROS!C:C,B1395)+SUMIFS(MACROS!R:R,MACROS!C:C,"CH.VM.MISET")</f>
        <v>0</v>
      </c>
      <c r="E1395" t="s">
        <v>10</v>
      </c>
      <c r="F1395" s="48">
        <f>VLOOKUP(B1395,MACROS!C:T,5,FALSE)*1.05</f>
        <v>172.72499999999999</v>
      </c>
      <c r="G1395" s="104">
        <f>SUMIFS(MACROS!R:R,MACROS!C:C,B1395)</f>
        <v>0</v>
      </c>
      <c r="H1395" s="48">
        <f t="shared" si="93"/>
        <v>0</v>
      </c>
      <c r="I1395" s="37">
        <f>INFO!$D$6</f>
        <v>0</v>
      </c>
      <c r="J1395" s="37">
        <f>INFO!$D$7</f>
        <v>0</v>
      </c>
      <c r="K1395" s="37">
        <f>INFO!$D$8</f>
        <v>0</v>
      </c>
      <c r="L1395" s="37">
        <f>INFO!$D$9</f>
        <v>0</v>
      </c>
      <c r="M1395" s="37">
        <f>INFO!$D$10</f>
        <v>0</v>
      </c>
      <c r="N1395" s="37">
        <f>INFO!$D$11</f>
        <v>0</v>
      </c>
      <c r="O1395" s="37">
        <f>INFO!$D$13</f>
        <v>0</v>
      </c>
      <c r="P1395" s="37">
        <f>INFO!$D$14</f>
        <v>0</v>
      </c>
      <c r="Q1395" s="37">
        <f>INFO!$D$15</f>
        <v>0</v>
      </c>
      <c r="R1395" s="53">
        <f>INFO!$D$17</f>
        <v>0</v>
      </c>
      <c r="S1395" s="37">
        <f>INFO!$D$18</f>
        <v>0</v>
      </c>
      <c r="T1395" s="37">
        <f>INFO!$D$19</f>
        <v>0</v>
      </c>
      <c r="U1395" s="37">
        <f>INFO!$D$22</f>
        <v>0</v>
      </c>
      <c r="V1395" s="37">
        <f>INFO!$D$23</f>
        <v>0</v>
      </c>
      <c r="W1395" s="37">
        <f>INFO!$D$24</f>
        <v>0</v>
      </c>
      <c r="X1395" s="37">
        <f>INFO!$D$25</f>
        <v>0</v>
      </c>
      <c r="Y1395" s="37">
        <f>INFO!$D$26</f>
        <v>0</v>
      </c>
      <c r="Z1395" s="37">
        <f>INFO!$D$27</f>
        <v>0</v>
      </c>
      <c r="AA1395" s="37">
        <f>INFO!$D$28</f>
        <v>0</v>
      </c>
      <c r="AB1395" s="37">
        <f>INFO!$D$29</f>
        <v>0</v>
      </c>
      <c r="AC1395" s="54">
        <f>INFO!$J$10</f>
        <v>3812.0250000000001</v>
      </c>
      <c r="AD1395" s="37">
        <f>INFO!$J$9</f>
        <v>45.75</v>
      </c>
      <c r="AE1395" s="37">
        <f t="shared" si="95"/>
        <v>0</v>
      </c>
    </row>
    <row r="1396" spans="1:31">
      <c r="A1396" t="s">
        <v>550</v>
      </c>
      <c r="B1396" t="s">
        <v>353</v>
      </c>
      <c r="C1396" s="39">
        <v>10083</v>
      </c>
      <c r="D1396" s="104">
        <f>SUMIFS(MACROS!R:R,MACROS!C:C,B1396)+SUMIFS(MACROS!R:R,MACROS!C:C,"CH.VM.MISET")</f>
        <v>0</v>
      </c>
      <c r="E1396" t="s">
        <v>10</v>
      </c>
      <c r="F1396" s="48">
        <f>VLOOKUP(B1396,MACROS!C:T,5,FALSE)*1.05</f>
        <v>176.4</v>
      </c>
      <c r="G1396" s="104">
        <f>SUMIFS(MACROS!R:R,MACROS!C:C,B1396)</f>
        <v>0</v>
      </c>
      <c r="H1396" s="48">
        <f t="shared" si="93"/>
        <v>0</v>
      </c>
      <c r="I1396" s="37">
        <f>INFO!$D$6</f>
        <v>0</v>
      </c>
      <c r="J1396" s="37">
        <f>INFO!$D$7</f>
        <v>0</v>
      </c>
      <c r="K1396" s="37">
        <f>INFO!$D$8</f>
        <v>0</v>
      </c>
      <c r="L1396" s="37">
        <f>INFO!$D$9</f>
        <v>0</v>
      </c>
      <c r="M1396" s="37">
        <f>INFO!$D$10</f>
        <v>0</v>
      </c>
      <c r="N1396" s="37">
        <f>INFO!$D$11</f>
        <v>0</v>
      </c>
      <c r="O1396" s="37">
        <f>INFO!$D$13</f>
        <v>0</v>
      </c>
      <c r="P1396" s="37">
        <f>INFO!$D$14</f>
        <v>0</v>
      </c>
      <c r="Q1396" s="37">
        <f>INFO!$D$15</f>
        <v>0</v>
      </c>
      <c r="R1396" s="53">
        <f>INFO!$D$17</f>
        <v>0</v>
      </c>
      <c r="S1396" s="37">
        <f>INFO!$D$18</f>
        <v>0</v>
      </c>
      <c r="T1396" s="37">
        <f>INFO!$D$19</f>
        <v>0</v>
      </c>
      <c r="U1396" s="37">
        <f>INFO!$D$22</f>
        <v>0</v>
      </c>
      <c r="V1396" s="37">
        <f>INFO!$D$23</f>
        <v>0</v>
      </c>
      <c r="W1396" s="37">
        <f>INFO!$D$24</f>
        <v>0</v>
      </c>
      <c r="X1396" s="37">
        <f>INFO!$D$25</f>
        <v>0</v>
      </c>
      <c r="Y1396" s="37">
        <f>INFO!$D$26</f>
        <v>0</v>
      </c>
      <c r="Z1396" s="37">
        <f>INFO!$D$27</f>
        <v>0</v>
      </c>
      <c r="AA1396" s="37">
        <f>INFO!$D$28</f>
        <v>0</v>
      </c>
      <c r="AB1396" s="37">
        <f>INFO!$D$29</f>
        <v>0</v>
      </c>
      <c r="AC1396" s="54">
        <f>INFO!$J$10</f>
        <v>3812.0250000000001</v>
      </c>
      <c r="AD1396" s="37">
        <f>INFO!$J$9</f>
        <v>45.75</v>
      </c>
      <c r="AE1396" s="37">
        <f t="shared" si="95"/>
        <v>0</v>
      </c>
    </row>
    <row r="1397" spans="1:31">
      <c r="A1397" t="s">
        <v>551</v>
      </c>
      <c r="B1397" t="s">
        <v>355</v>
      </c>
      <c r="C1397" s="39">
        <v>10083</v>
      </c>
      <c r="D1397" s="104">
        <f>SUMIFS(MACROS!R:R,MACROS!C:C,B1397)+SUMIFS(MACROS!R:R,MACROS!C:C,"CH.VM.MISET")</f>
        <v>0</v>
      </c>
      <c r="E1397" t="s">
        <v>10</v>
      </c>
      <c r="F1397" s="48">
        <f>VLOOKUP(B1397,MACROS!C:T,5,FALSE)*1.05</f>
        <v>142.80000000000001</v>
      </c>
      <c r="G1397" s="104">
        <f>SUMIFS(MACROS!R:R,MACROS!C:C,B1397)</f>
        <v>0</v>
      </c>
      <c r="H1397" s="48">
        <f t="shared" si="93"/>
        <v>0</v>
      </c>
      <c r="I1397" s="37">
        <f>INFO!$D$6</f>
        <v>0</v>
      </c>
      <c r="J1397" s="37">
        <f>INFO!$D$7</f>
        <v>0</v>
      </c>
      <c r="K1397" s="37">
        <f>INFO!$D$8</f>
        <v>0</v>
      </c>
      <c r="L1397" s="37">
        <f>INFO!$D$9</f>
        <v>0</v>
      </c>
      <c r="M1397" s="37">
        <f>INFO!$D$10</f>
        <v>0</v>
      </c>
      <c r="N1397" s="37">
        <f>INFO!$D$11</f>
        <v>0</v>
      </c>
      <c r="O1397" s="37">
        <f>INFO!$D$13</f>
        <v>0</v>
      </c>
      <c r="P1397" s="37">
        <f>INFO!$D$14</f>
        <v>0</v>
      </c>
      <c r="Q1397" s="37">
        <f>INFO!$D$15</f>
        <v>0</v>
      </c>
      <c r="R1397" s="53">
        <f>INFO!$D$17</f>
        <v>0</v>
      </c>
      <c r="S1397" s="37">
        <f>INFO!$D$18</f>
        <v>0</v>
      </c>
      <c r="T1397" s="37">
        <f>INFO!$D$19</f>
        <v>0</v>
      </c>
      <c r="U1397" s="37">
        <f>INFO!$D$22</f>
        <v>0</v>
      </c>
      <c r="V1397" s="37">
        <f>INFO!$D$23</f>
        <v>0</v>
      </c>
      <c r="W1397" s="37">
        <f>INFO!$D$24</f>
        <v>0</v>
      </c>
      <c r="X1397" s="37">
        <f>INFO!$D$25</f>
        <v>0</v>
      </c>
      <c r="Y1397" s="37">
        <f>INFO!$D$26</f>
        <v>0</v>
      </c>
      <c r="Z1397" s="37">
        <f>INFO!$D$27</f>
        <v>0</v>
      </c>
      <c r="AA1397" s="37">
        <f>INFO!$D$28</f>
        <v>0</v>
      </c>
      <c r="AB1397" s="37">
        <f>INFO!$D$29</f>
        <v>0</v>
      </c>
      <c r="AC1397" s="54">
        <f>INFO!$J$10</f>
        <v>3812.0250000000001</v>
      </c>
      <c r="AD1397" s="37">
        <f>INFO!$J$9</f>
        <v>45.75</v>
      </c>
      <c r="AE1397" s="37">
        <f t="shared" si="95"/>
        <v>0</v>
      </c>
    </row>
    <row r="1398" spans="1:31">
      <c r="A1398" t="s">
        <v>552</v>
      </c>
      <c r="B1398" t="s">
        <v>357</v>
      </c>
      <c r="C1398" s="39">
        <v>10083</v>
      </c>
      <c r="D1398" s="104">
        <f>SUMIFS(MACROS!R:R,MACROS!C:C,B1398)+SUMIFS(MACROS!R:R,MACROS!C:C,"CH.VM.MISET")</f>
        <v>0</v>
      </c>
      <c r="E1398" t="s">
        <v>10</v>
      </c>
      <c r="F1398" s="48">
        <f>VLOOKUP(B1398,MACROS!C:T,5,FALSE)*1.05</f>
        <v>170.625</v>
      </c>
      <c r="G1398" s="104">
        <f>SUMIFS(MACROS!R:R,MACROS!C:C,B1398)</f>
        <v>0</v>
      </c>
      <c r="H1398" s="48">
        <f t="shared" si="93"/>
        <v>0</v>
      </c>
      <c r="I1398" s="37">
        <f>INFO!$D$6</f>
        <v>0</v>
      </c>
      <c r="J1398" s="37">
        <f>INFO!$D$7</f>
        <v>0</v>
      </c>
      <c r="K1398" s="37">
        <f>INFO!$D$8</f>
        <v>0</v>
      </c>
      <c r="L1398" s="37">
        <f>INFO!$D$9</f>
        <v>0</v>
      </c>
      <c r="M1398" s="37">
        <f>INFO!$D$10</f>
        <v>0</v>
      </c>
      <c r="N1398" s="37">
        <f>INFO!$D$11</f>
        <v>0</v>
      </c>
      <c r="O1398" s="37">
        <f>INFO!$D$13</f>
        <v>0</v>
      </c>
      <c r="P1398" s="37">
        <f>INFO!$D$14</f>
        <v>0</v>
      </c>
      <c r="Q1398" s="37">
        <f>INFO!$D$15</f>
        <v>0</v>
      </c>
      <c r="R1398" s="53">
        <f>INFO!$D$17</f>
        <v>0</v>
      </c>
      <c r="S1398" s="37">
        <f>INFO!$D$18</f>
        <v>0</v>
      </c>
      <c r="T1398" s="37">
        <f>INFO!$D$19</f>
        <v>0</v>
      </c>
      <c r="U1398" s="37">
        <f>INFO!$D$22</f>
        <v>0</v>
      </c>
      <c r="V1398" s="37">
        <f>INFO!$D$23</f>
        <v>0</v>
      </c>
      <c r="W1398" s="37">
        <f>INFO!$D$24</f>
        <v>0</v>
      </c>
      <c r="X1398" s="37">
        <f>INFO!$D$25</f>
        <v>0</v>
      </c>
      <c r="Y1398" s="37">
        <f>INFO!$D$26</f>
        <v>0</v>
      </c>
      <c r="Z1398" s="37">
        <f>INFO!$D$27</f>
        <v>0</v>
      </c>
      <c r="AA1398" s="37">
        <f>INFO!$D$28</f>
        <v>0</v>
      </c>
      <c r="AB1398" s="37">
        <f>INFO!$D$29</f>
        <v>0</v>
      </c>
      <c r="AC1398" s="54">
        <f>INFO!$J$10</f>
        <v>3812.0250000000001</v>
      </c>
      <c r="AD1398" s="37">
        <f>INFO!$J$9</f>
        <v>45.75</v>
      </c>
      <c r="AE1398" s="37">
        <f t="shared" si="95"/>
        <v>0</v>
      </c>
    </row>
    <row r="1399" spans="1:31">
      <c r="A1399" t="s">
        <v>553</v>
      </c>
      <c r="B1399" t="s">
        <v>359</v>
      </c>
      <c r="C1399" s="39">
        <v>10083</v>
      </c>
      <c r="D1399" s="104">
        <f>SUMIFS(MACROS!R:R,MACROS!C:C,B1399)+SUMIFS(MACROS!R:R,MACROS!C:C,"CH.VM.MISET")</f>
        <v>0</v>
      </c>
      <c r="E1399" t="s">
        <v>10</v>
      </c>
      <c r="F1399" s="48">
        <f>VLOOKUP(B1399,MACROS!C:T,5,FALSE)*1.05</f>
        <v>144.9</v>
      </c>
      <c r="G1399" s="104">
        <f>SUMIFS(MACROS!R:R,MACROS!C:C,B1399)</f>
        <v>0</v>
      </c>
      <c r="H1399" s="48">
        <f t="shared" si="93"/>
        <v>0</v>
      </c>
      <c r="I1399" s="37">
        <f>INFO!$D$6</f>
        <v>0</v>
      </c>
      <c r="J1399" s="37">
        <f>INFO!$D$7</f>
        <v>0</v>
      </c>
      <c r="K1399" s="37">
        <f>INFO!$D$8</f>
        <v>0</v>
      </c>
      <c r="L1399" s="37">
        <f>INFO!$D$9</f>
        <v>0</v>
      </c>
      <c r="M1399" s="37">
        <f>INFO!$D$10</f>
        <v>0</v>
      </c>
      <c r="N1399" s="37">
        <f>INFO!$D$11</f>
        <v>0</v>
      </c>
      <c r="O1399" s="37">
        <f>INFO!$D$13</f>
        <v>0</v>
      </c>
      <c r="P1399" s="37">
        <f>INFO!$D$14</f>
        <v>0</v>
      </c>
      <c r="Q1399" s="37">
        <f>INFO!$D$15</f>
        <v>0</v>
      </c>
      <c r="R1399" s="53">
        <f>INFO!$D$17</f>
        <v>0</v>
      </c>
      <c r="S1399" s="37">
        <f>INFO!$D$18</f>
        <v>0</v>
      </c>
      <c r="T1399" s="37">
        <f>INFO!$D$19</f>
        <v>0</v>
      </c>
      <c r="U1399" s="37">
        <f>INFO!$D$22</f>
        <v>0</v>
      </c>
      <c r="V1399" s="37">
        <f>INFO!$D$23</f>
        <v>0</v>
      </c>
      <c r="W1399" s="37">
        <f>INFO!$D$24</f>
        <v>0</v>
      </c>
      <c r="X1399" s="37">
        <f>INFO!$D$25</f>
        <v>0</v>
      </c>
      <c r="Y1399" s="37">
        <f>INFO!$D$26</f>
        <v>0</v>
      </c>
      <c r="Z1399" s="37">
        <f>INFO!$D$27</f>
        <v>0</v>
      </c>
      <c r="AA1399" s="37">
        <f>INFO!$D$28</f>
        <v>0</v>
      </c>
      <c r="AB1399" s="37">
        <f>INFO!$D$29</f>
        <v>0</v>
      </c>
      <c r="AC1399" s="54">
        <f>INFO!$J$10</f>
        <v>3812.0250000000001</v>
      </c>
      <c r="AD1399" s="37">
        <f>INFO!$J$9</f>
        <v>45.75</v>
      </c>
      <c r="AE1399" s="37">
        <f t="shared" si="95"/>
        <v>0</v>
      </c>
    </row>
    <row r="1400" spans="1:31">
      <c r="A1400" s="91" t="s">
        <v>554</v>
      </c>
      <c r="B1400" s="91" t="s">
        <v>361</v>
      </c>
      <c r="C1400" s="99">
        <v>10137</v>
      </c>
      <c r="D1400" s="103"/>
      <c r="E1400" s="91" t="s">
        <v>10</v>
      </c>
      <c r="F1400" s="92">
        <f>VLOOKUP(B1400,MACROS!C:T,5,FALSE)*1.05</f>
        <v>2619.2249999999999</v>
      </c>
      <c r="G1400" s="103">
        <f>SUMIFS(MACROS!R:R,MACROS!C:C,B1400)</f>
        <v>0</v>
      </c>
      <c r="H1400" s="92">
        <f t="shared" si="93"/>
        <v>0</v>
      </c>
      <c r="I1400" s="93">
        <f>INFO!$D$6</f>
        <v>0</v>
      </c>
      <c r="J1400" s="93">
        <f>INFO!$D$7</f>
        <v>0</v>
      </c>
      <c r="K1400" s="93">
        <f>INFO!$D$8</f>
        <v>0</v>
      </c>
      <c r="L1400" s="93">
        <f>INFO!$D$9</f>
        <v>0</v>
      </c>
      <c r="M1400" s="93">
        <f>INFO!$D$10</f>
        <v>0</v>
      </c>
      <c r="N1400" s="93">
        <f>INFO!$D$11</f>
        <v>0</v>
      </c>
      <c r="O1400" s="93">
        <f>INFO!$D$13</f>
        <v>0</v>
      </c>
      <c r="P1400" s="93">
        <f>INFO!$D$14</f>
        <v>0</v>
      </c>
      <c r="Q1400" s="93">
        <f>INFO!$D$15</f>
        <v>0</v>
      </c>
      <c r="R1400" s="94">
        <f>INFO!$D$17</f>
        <v>0</v>
      </c>
      <c r="S1400" s="93">
        <f>INFO!$D$18</f>
        <v>0</v>
      </c>
      <c r="T1400" s="93">
        <f>INFO!$D$19</f>
        <v>0</v>
      </c>
      <c r="U1400" s="93">
        <f>INFO!$D$22</f>
        <v>0</v>
      </c>
      <c r="V1400" s="93">
        <f>INFO!$D$23</f>
        <v>0</v>
      </c>
      <c r="W1400" s="93">
        <f>INFO!$D$24</f>
        <v>0</v>
      </c>
      <c r="X1400" s="93">
        <f>INFO!$D$25</f>
        <v>0</v>
      </c>
      <c r="Y1400" s="93">
        <f>INFO!$D$26</f>
        <v>0</v>
      </c>
      <c r="Z1400" s="93">
        <f>INFO!$D$27</f>
        <v>0</v>
      </c>
      <c r="AA1400" s="93">
        <f>INFO!$D$28</f>
        <v>0</v>
      </c>
      <c r="AB1400" s="93">
        <f>INFO!$D$29</f>
        <v>0</v>
      </c>
      <c r="AC1400" s="95">
        <f>INFO!$J$10</f>
        <v>3812.0250000000001</v>
      </c>
      <c r="AD1400" s="93">
        <f>INFO!$J$9</f>
        <v>45.75</v>
      </c>
      <c r="AE1400" s="100"/>
    </row>
    <row r="1401" spans="1:31">
      <c r="A1401" t="s">
        <v>555</v>
      </c>
      <c r="B1401" t="s">
        <v>363</v>
      </c>
      <c r="C1401" s="83">
        <v>10137</v>
      </c>
      <c r="D1401" s="104">
        <f>SUMIFS(MACROS!R:R,MACROS!C:C,B1401)+SUMIFS(MACROS!R:R,MACROS!C:C,"CH.VM.MIDTSET")</f>
        <v>0</v>
      </c>
      <c r="E1401" t="s">
        <v>10</v>
      </c>
      <c r="F1401" s="48">
        <f>VLOOKUP(B1401,MACROS!C:T,5,FALSE)*1.05</f>
        <v>216.3</v>
      </c>
      <c r="G1401" s="104">
        <f>SUMIFS(MACROS!R:R,MACROS!C:C,B1401)</f>
        <v>0</v>
      </c>
      <c r="H1401" s="48">
        <f t="shared" si="93"/>
        <v>0</v>
      </c>
      <c r="I1401" s="37">
        <f>INFO!$D$6</f>
        <v>0</v>
      </c>
      <c r="J1401" s="37">
        <f>INFO!$D$7</f>
        <v>0</v>
      </c>
      <c r="K1401" s="37">
        <f>INFO!$D$8</f>
        <v>0</v>
      </c>
      <c r="L1401" s="37">
        <f>INFO!$D$9</f>
        <v>0</v>
      </c>
      <c r="M1401" s="37">
        <f>INFO!$D$10</f>
        <v>0</v>
      </c>
      <c r="N1401" s="37">
        <f>INFO!$D$11</f>
        <v>0</v>
      </c>
      <c r="O1401" s="37">
        <f>INFO!$D$13</f>
        <v>0</v>
      </c>
      <c r="P1401" s="37">
        <f>INFO!$D$14</f>
        <v>0</v>
      </c>
      <c r="Q1401" s="37">
        <f>INFO!$D$15</f>
        <v>0</v>
      </c>
      <c r="R1401" s="53">
        <f>INFO!$D$17</f>
        <v>0</v>
      </c>
      <c r="S1401" s="37">
        <f>INFO!$D$18</f>
        <v>0</v>
      </c>
      <c r="T1401" s="37">
        <f>INFO!$D$19</f>
        <v>0</v>
      </c>
      <c r="U1401" s="37">
        <f>INFO!$D$22</f>
        <v>0</v>
      </c>
      <c r="V1401" s="37">
        <f>INFO!$D$23</f>
        <v>0</v>
      </c>
      <c r="W1401" s="37">
        <f>INFO!$D$24</f>
        <v>0</v>
      </c>
      <c r="X1401" s="37">
        <f>INFO!$D$25</f>
        <v>0</v>
      </c>
      <c r="Y1401" s="37">
        <f>INFO!$D$26</f>
        <v>0</v>
      </c>
      <c r="Z1401" s="37">
        <f>INFO!$D$27</f>
        <v>0</v>
      </c>
      <c r="AA1401" s="37">
        <f>INFO!$D$28</f>
        <v>0</v>
      </c>
      <c r="AB1401" s="37">
        <f>INFO!$D$29</f>
        <v>0</v>
      </c>
      <c r="AC1401" s="54">
        <f>INFO!$J$10</f>
        <v>3812.0250000000001</v>
      </c>
      <c r="AD1401" s="37">
        <f>INFO!$J$9</f>
        <v>45.75</v>
      </c>
      <c r="AE1401" s="37">
        <f>IF($G$1400&gt;0,10*$G$1400/D1401,0)</f>
        <v>0</v>
      </c>
    </row>
    <row r="1402" spans="1:31">
      <c r="A1402" t="s">
        <v>556</v>
      </c>
      <c r="B1402" t="s">
        <v>365</v>
      </c>
      <c r="C1402" s="83">
        <v>10137</v>
      </c>
      <c r="D1402" s="104">
        <f>SUMIFS(MACROS!R:R,MACROS!C:C,B1402)+SUMIFS(MACROS!R:R,MACROS!C:C,"CH.VM.MIDTSET")</f>
        <v>0</v>
      </c>
      <c r="E1402" t="s">
        <v>10</v>
      </c>
      <c r="F1402" s="48">
        <f>VLOOKUP(B1402,MACROS!C:T,5,FALSE)*1.05</f>
        <v>223.125</v>
      </c>
      <c r="G1402" s="104">
        <f>SUMIFS(MACROS!R:R,MACROS!C:C,B1402)</f>
        <v>0</v>
      </c>
      <c r="H1402" s="48">
        <f t="shared" si="93"/>
        <v>0</v>
      </c>
      <c r="I1402" s="37">
        <f>INFO!$D$6</f>
        <v>0</v>
      </c>
      <c r="J1402" s="37">
        <f>INFO!$D$7</f>
        <v>0</v>
      </c>
      <c r="K1402" s="37">
        <f>INFO!$D$8</f>
        <v>0</v>
      </c>
      <c r="L1402" s="37">
        <f>INFO!$D$9</f>
        <v>0</v>
      </c>
      <c r="M1402" s="37">
        <f>INFO!$D$10</f>
        <v>0</v>
      </c>
      <c r="N1402" s="37">
        <f>INFO!$D$11</f>
        <v>0</v>
      </c>
      <c r="O1402" s="37">
        <f>INFO!$D$13</f>
        <v>0</v>
      </c>
      <c r="P1402" s="37">
        <f>INFO!$D$14</f>
        <v>0</v>
      </c>
      <c r="Q1402" s="37">
        <f>INFO!$D$15</f>
        <v>0</v>
      </c>
      <c r="R1402" s="53">
        <f>INFO!$D$17</f>
        <v>0</v>
      </c>
      <c r="S1402" s="37">
        <f>INFO!$D$18</f>
        <v>0</v>
      </c>
      <c r="T1402" s="37">
        <f>INFO!$D$19</f>
        <v>0</v>
      </c>
      <c r="U1402" s="37">
        <f>INFO!$D$22</f>
        <v>0</v>
      </c>
      <c r="V1402" s="37">
        <f>INFO!$D$23</f>
        <v>0</v>
      </c>
      <c r="W1402" s="37">
        <f>INFO!$D$24</f>
        <v>0</v>
      </c>
      <c r="X1402" s="37">
        <f>INFO!$D$25</f>
        <v>0</v>
      </c>
      <c r="Y1402" s="37">
        <f>INFO!$D$26</f>
        <v>0</v>
      </c>
      <c r="Z1402" s="37">
        <f>INFO!$D$27</f>
        <v>0</v>
      </c>
      <c r="AA1402" s="37">
        <f>INFO!$D$28</f>
        <v>0</v>
      </c>
      <c r="AB1402" s="37">
        <f>INFO!$D$29</f>
        <v>0</v>
      </c>
      <c r="AC1402" s="54">
        <f>INFO!$J$10</f>
        <v>3812.0250000000001</v>
      </c>
      <c r="AD1402" s="37">
        <f>INFO!$J$9</f>
        <v>45.75</v>
      </c>
      <c r="AE1402" s="37">
        <f t="shared" ref="AE1402:AE1414" si="96">IF($G$1400&gt;0,10*$G$1400/D1402,0)</f>
        <v>0</v>
      </c>
    </row>
    <row r="1403" spans="1:31">
      <c r="A1403" t="s">
        <v>557</v>
      </c>
      <c r="B1403" t="s">
        <v>367</v>
      </c>
      <c r="C1403" s="83">
        <v>10137</v>
      </c>
      <c r="D1403" s="104">
        <f>SUMIFS(MACROS!R:R,MACROS!C:C,B1403)+SUMIFS(MACROS!R:R,MACROS!C:C,"CH.VM.MIDTSET")</f>
        <v>0</v>
      </c>
      <c r="E1403" t="s">
        <v>10</v>
      </c>
      <c r="F1403" s="48">
        <f>VLOOKUP(B1403,MACROS!C:T,5,FALSE)*1.05</f>
        <v>178.5</v>
      </c>
      <c r="G1403" s="104">
        <f>SUMIFS(MACROS!R:R,MACROS!C:C,B1403)</f>
        <v>0</v>
      </c>
      <c r="H1403" s="48">
        <f t="shared" si="93"/>
        <v>0</v>
      </c>
      <c r="I1403" s="37">
        <f>INFO!$D$6</f>
        <v>0</v>
      </c>
      <c r="J1403" s="37">
        <f>INFO!$D$7</f>
        <v>0</v>
      </c>
      <c r="K1403" s="37">
        <f>INFO!$D$8</f>
        <v>0</v>
      </c>
      <c r="L1403" s="37">
        <f>INFO!$D$9</f>
        <v>0</v>
      </c>
      <c r="M1403" s="37">
        <f>INFO!$D$10</f>
        <v>0</v>
      </c>
      <c r="N1403" s="37">
        <f>INFO!$D$11</f>
        <v>0</v>
      </c>
      <c r="O1403" s="37">
        <f>INFO!$D$13</f>
        <v>0</v>
      </c>
      <c r="P1403" s="37">
        <f>INFO!$D$14</f>
        <v>0</v>
      </c>
      <c r="Q1403" s="37">
        <f>INFO!$D$15</f>
        <v>0</v>
      </c>
      <c r="R1403" s="53">
        <f>INFO!$D$17</f>
        <v>0</v>
      </c>
      <c r="S1403" s="37">
        <f>INFO!$D$18</f>
        <v>0</v>
      </c>
      <c r="T1403" s="37">
        <f>INFO!$D$19</f>
        <v>0</v>
      </c>
      <c r="U1403" s="37">
        <f>INFO!$D$22</f>
        <v>0</v>
      </c>
      <c r="V1403" s="37">
        <f>INFO!$D$23</f>
        <v>0</v>
      </c>
      <c r="W1403" s="37">
        <f>INFO!$D$24</f>
        <v>0</v>
      </c>
      <c r="X1403" s="37">
        <f>INFO!$D$25</f>
        <v>0</v>
      </c>
      <c r="Y1403" s="37">
        <f>INFO!$D$26</f>
        <v>0</v>
      </c>
      <c r="Z1403" s="37">
        <f>INFO!$D$27</f>
        <v>0</v>
      </c>
      <c r="AA1403" s="37">
        <f>INFO!$D$28</f>
        <v>0</v>
      </c>
      <c r="AB1403" s="37">
        <f>INFO!$D$29</f>
        <v>0</v>
      </c>
      <c r="AC1403" s="54">
        <f>INFO!$J$10</f>
        <v>3812.0250000000001</v>
      </c>
      <c r="AD1403" s="37">
        <f>INFO!$J$9</f>
        <v>45.75</v>
      </c>
      <c r="AE1403" s="37">
        <f t="shared" si="96"/>
        <v>0</v>
      </c>
    </row>
    <row r="1404" spans="1:31">
      <c r="A1404" t="s">
        <v>558</v>
      </c>
      <c r="B1404" t="s">
        <v>369</v>
      </c>
      <c r="C1404" s="83">
        <v>10137</v>
      </c>
      <c r="D1404" s="104">
        <f>SUMIFS(MACROS!R:R,MACROS!C:C,B1404)+SUMIFS(MACROS!R:R,MACROS!C:C,"CH.VM.MIDTSET")</f>
        <v>0</v>
      </c>
      <c r="E1404" t="s">
        <v>10</v>
      </c>
      <c r="F1404" s="48">
        <f>VLOOKUP(B1404,MACROS!C:T,5,FALSE)*1.05</f>
        <v>169.05</v>
      </c>
      <c r="G1404" s="104">
        <f>SUMIFS(MACROS!R:R,MACROS!C:C,B1404)</f>
        <v>0</v>
      </c>
      <c r="H1404" s="48">
        <f t="shared" si="93"/>
        <v>0</v>
      </c>
      <c r="I1404" s="37">
        <f>INFO!$D$6</f>
        <v>0</v>
      </c>
      <c r="J1404" s="37">
        <f>INFO!$D$7</f>
        <v>0</v>
      </c>
      <c r="K1404" s="37">
        <f>INFO!$D$8</f>
        <v>0</v>
      </c>
      <c r="L1404" s="37">
        <f>INFO!$D$9</f>
        <v>0</v>
      </c>
      <c r="M1404" s="37">
        <f>INFO!$D$10</f>
        <v>0</v>
      </c>
      <c r="N1404" s="37">
        <f>INFO!$D$11</f>
        <v>0</v>
      </c>
      <c r="O1404" s="37">
        <f>INFO!$D$13</f>
        <v>0</v>
      </c>
      <c r="P1404" s="37">
        <f>INFO!$D$14</f>
        <v>0</v>
      </c>
      <c r="Q1404" s="37">
        <f>INFO!$D$15</f>
        <v>0</v>
      </c>
      <c r="R1404" s="53">
        <f>INFO!$D$17</f>
        <v>0</v>
      </c>
      <c r="S1404" s="37">
        <f>INFO!$D$18</f>
        <v>0</v>
      </c>
      <c r="T1404" s="37">
        <f>INFO!$D$19</f>
        <v>0</v>
      </c>
      <c r="U1404" s="37">
        <f>INFO!$D$22</f>
        <v>0</v>
      </c>
      <c r="V1404" s="37">
        <f>INFO!$D$23</f>
        <v>0</v>
      </c>
      <c r="W1404" s="37">
        <f>INFO!$D$24</f>
        <v>0</v>
      </c>
      <c r="X1404" s="37">
        <f>INFO!$D$25</f>
        <v>0</v>
      </c>
      <c r="Y1404" s="37">
        <f>INFO!$D$26</f>
        <v>0</v>
      </c>
      <c r="Z1404" s="37">
        <f>INFO!$D$27</f>
        <v>0</v>
      </c>
      <c r="AA1404" s="37">
        <f>INFO!$D$28</f>
        <v>0</v>
      </c>
      <c r="AB1404" s="37">
        <f>INFO!$D$29</f>
        <v>0</v>
      </c>
      <c r="AC1404" s="54">
        <f>INFO!$J$10</f>
        <v>3812.0250000000001</v>
      </c>
      <c r="AD1404" s="37">
        <f>INFO!$J$9</f>
        <v>45.75</v>
      </c>
      <c r="AE1404" s="37">
        <f t="shared" si="96"/>
        <v>0</v>
      </c>
    </row>
    <row r="1405" spans="1:31">
      <c r="A1405" t="s">
        <v>559</v>
      </c>
      <c r="B1405" t="s">
        <v>371</v>
      </c>
      <c r="C1405" s="83">
        <v>10137</v>
      </c>
      <c r="D1405" s="104">
        <f>SUMIFS(MACROS!R:R,MACROS!C:C,B1405)+SUMIFS(MACROS!R:R,MACROS!C:C,"CH.VM.MIDTSET")</f>
        <v>0</v>
      </c>
      <c r="E1405" t="s">
        <v>10</v>
      </c>
      <c r="F1405" s="48">
        <f>VLOOKUP(B1405,MACROS!C:T,5,FALSE)*1.05</f>
        <v>241.5</v>
      </c>
      <c r="G1405" s="104">
        <f>SUMIFS(MACROS!R:R,MACROS!C:C,B1405)</f>
        <v>0</v>
      </c>
      <c r="H1405" s="48">
        <f t="shared" si="93"/>
        <v>0</v>
      </c>
      <c r="I1405" s="37">
        <f>INFO!$D$6</f>
        <v>0</v>
      </c>
      <c r="J1405" s="37">
        <f>INFO!$D$7</f>
        <v>0</v>
      </c>
      <c r="K1405" s="37">
        <f>INFO!$D$8</f>
        <v>0</v>
      </c>
      <c r="L1405" s="37">
        <f>INFO!$D$9</f>
        <v>0</v>
      </c>
      <c r="M1405" s="37">
        <f>INFO!$D$10</f>
        <v>0</v>
      </c>
      <c r="N1405" s="37">
        <f>INFO!$D$11</f>
        <v>0</v>
      </c>
      <c r="O1405" s="37">
        <f>INFO!$D$13</f>
        <v>0</v>
      </c>
      <c r="P1405" s="37">
        <f>INFO!$D$14</f>
        <v>0</v>
      </c>
      <c r="Q1405" s="37">
        <f>INFO!$D$15</f>
        <v>0</v>
      </c>
      <c r="R1405" s="53">
        <f>INFO!$D$17</f>
        <v>0</v>
      </c>
      <c r="S1405" s="37">
        <f>INFO!$D$18</f>
        <v>0</v>
      </c>
      <c r="T1405" s="37">
        <f>INFO!$D$19</f>
        <v>0</v>
      </c>
      <c r="U1405" s="37">
        <f>INFO!$D$22</f>
        <v>0</v>
      </c>
      <c r="V1405" s="37">
        <f>INFO!$D$23</f>
        <v>0</v>
      </c>
      <c r="W1405" s="37">
        <f>INFO!$D$24</f>
        <v>0</v>
      </c>
      <c r="X1405" s="37">
        <f>INFO!$D$25</f>
        <v>0</v>
      </c>
      <c r="Y1405" s="37">
        <f>INFO!$D$26</f>
        <v>0</v>
      </c>
      <c r="Z1405" s="37">
        <f>INFO!$D$27</f>
        <v>0</v>
      </c>
      <c r="AA1405" s="37">
        <f>INFO!$D$28</f>
        <v>0</v>
      </c>
      <c r="AB1405" s="37">
        <f>INFO!$D$29</f>
        <v>0</v>
      </c>
      <c r="AC1405" s="54">
        <f>INFO!$J$10</f>
        <v>3812.0250000000001</v>
      </c>
      <c r="AD1405" s="37">
        <f>INFO!$J$9</f>
        <v>45.75</v>
      </c>
      <c r="AE1405" s="37">
        <f t="shared" si="96"/>
        <v>0</v>
      </c>
    </row>
    <row r="1406" spans="1:31">
      <c r="A1406" t="s">
        <v>560</v>
      </c>
      <c r="B1406" t="s">
        <v>373</v>
      </c>
      <c r="C1406" s="83">
        <v>10137</v>
      </c>
      <c r="D1406" s="104">
        <f>SUMIFS(MACROS!R:R,MACROS!C:C,B1406)+SUMIFS(MACROS!R:R,MACROS!C:C,"CH.VM.MIDTSET")</f>
        <v>0</v>
      </c>
      <c r="E1406" t="s">
        <v>10</v>
      </c>
      <c r="F1406" s="48">
        <f>VLOOKUP(B1406,MACROS!C:T,5,FALSE)*1.05</f>
        <v>238.875</v>
      </c>
      <c r="G1406" s="104">
        <f>SUMIFS(MACROS!R:R,MACROS!C:C,B1406)</f>
        <v>0</v>
      </c>
      <c r="H1406" s="48">
        <f t="shared" si="93"/>
        <v>0</v>
      </c>
      <c r="I1406" s="37">
        <f>INFO!$D$6</f>
        <v>0</v>
      </c>
      <c r="J1406" s="37">
        <f>INFO!$D$7</f>
        <v>0</v>
      </c>
      <c r="K1406" s="37">
        <f>INFO!$D$8</f>
        <v>0</v>
      </c>
      <c r="L1406" s="37">
        <f>INFO!$D$9</f>
        <v>0</v>
      </c>
      <c r="M1406" s="37">
        <f>INFO!$D$10</f>
        <v>0</v>
      </c>
      <c r="N1406" s="37">
        <f>INFO!$D$11</f>
        <v>0</v>
      </c>
      <c r="O1406" s="37">
        <f>INFO!$D$13</f>
        <v>0</v>
      </c>
      <c r="P1406" s="37">
        <f>INFO!$D$14</f>
        <v>0</v>
      </c>
      <c r="Q1406" s="37">
        <f>INFO!$D$15</f>
        <v>0</v>
      </c>
      <c r="R1406" s="53">
        <f>INFO!$D$17</f>
        <v>0</v>
      </c>
      <c r="S1406" s="37">
        <f>INFO!$D$18</f>
        <v>0</v>
      </c>
      <c r="T1406" s="37">
        <f>INFO!$D$19</f>
        <v>0</v>
      </c>
      <c r="U1406" s="37">
        <f>INFO!$D$22</f>
        <v>0</v>
      </c>
      <c r="V1406" s="37">
        <f>INFO!$D$23</f>
        <v>0</v>
      </c>
      <c r="W1406" s="37">
        <f>INFO!$D$24</f>
        <v>0</v>
      </c>
      <c r="X1406" s="37">
        <f>INFO!$D$25</f>
        <v>0</v>
      </c>
      <c r="Y1406" s="37">
        <f>INFO!$D$26</f>
        <v>0</v>
      </c>
      <c r="Z1406" s="37">
        <f>INFO!$D$27</f>
        <v>0</v>
      </c>
      <c r="AA1406" s="37">
        <f>INFO!$D$28</f>
        <v>0</v>
      </c>
      <c r="AB1406" s="37">
        <f>INFO!$D$29</f>
        <v>0</v>
      </c>
      <c r="AC1406" s="54">
        <f>INFO!$J$10</f>
        <v>3812.0250000000001</v>
      </c>
      <c r="AD1406" s="37">
        <f>INFO!$J$9</f>
        <v>45.75</v>
      </c>
      <c r="AE1406" s="37">
        <f t="shared" si="96"/>
        <v>0</v>
      </c>
    </row>
    <row r="1407" spans="1:31">
      <c r="A1407" t="s">
        <v>561</v>
      </c>
      <c r="B1407" t="s">
        <v>375</v>
      </c>
      <c r="C1407" s="83">
        <v>10137</v>
      </c>
      <c r="D1407" s="104">
        <f>SUMIFS(MACROS!R:R,MACROS!C:C,B1407)+SUMIFS(MACROS!R:R,MACROS!C:C,"CH.VM.MIDTSET")</f>
        <v>0</v>
      </c>
      <c r="E1407" t="s">
        <v>10</v>
      </c>
      <c r="F1407" s="48">
        <f>VLOOKUP(B1407,MACROS!C:T,5,FALSE)*1.05</f>
        <v>220.5</v>
      </c>
      <c r="G1407" s="104">
        <f>SUMIFS(MACROS!R:R,MACROS!C:C,B1407)</f>
        <v>0</v>
      </c>
      <c r="H1407" s="48">
        <f t="shared" si="93"/>
        <v>0</v>
      </c>
      <c r="I1407" s="37">
        <f>INFO!$D$6</f>
        <v>0</v>
      </c>
      <c r="J1407" s="37">
        <f>INFO!$D$7</f>
        <v>0</v>
      </c>
      <c r="K1407" s="37">
        <f>INFO!$D$8</f>
        <v>0</v>
      </c>
      <c r="L1407" s="37">
        <f>INFO!$D$9</f>
        <v>0</v>
      </c>
      <c r="M1407" s="37">
        <f>INFO!$D$10</f>
        <v>0</v>
      </c>
      <c r="N1407" s="37">
        <f>INFO!$D$11</f>
        <v>0</v>
      </c>
      <c r="O1407" s="37">
        <f>INFO!$D$13</f>
        <v>0</v>
      </c>
      <c r="P1407" s="37">
        <f>INFO!$D$14</f>
        <v>0</v>
      </c>
      <c r="Q1407" s="37">
        <f>INFO!$D$15</f>
        <v>0</v>
      </c>
      <c r="R1407" s="53">
        <f>INFO!$D$17</f>
        <v>0</v>
      </c>
      <c r="S1407" s="37">
        <f>INFO!$D$18</f>
        <v>0</v>
      </c>
      <c r="T1407" s="37">
        <f>INFO!$D$19</f>
        <v>0</v>
      </c>
      <c r="U1407" s="37">
        <f>INFO!$D$22</f>
        <v>0</v>
      </c>
      <c r="V1407" s="37">
        <f>INFO!$D$23</f>
        <v>0</v>
      </c>
      <c r="W1407" s="37">
        <f>INFO!$D$24</f>
        <v>0</v>
      </c>
      <c r="X1407" s="37">
        <f>INFO!$D$25</f>
        <v>0</v>
      </c>
      <c r="Y1407" s="37">
        <f>INFO!$D$26</f>
        <v>0</v>
      </c>
      <c r="Z1407" s="37">
        <f>INFO!$D$27</f>
        <v>0</v>
      </c>
      <c r="AA1407" s="37">
        <f>INFO!$D$28</f>
        <v>0</v>
      </c>
      <c r="AB1407" s="37">
        <f>INFO!$D$29</f>
        <v>0</v>
      </c>
      <c r="AC1407" s="54">
        <f>INFO!$J$10</f>
        <v>3812.0250000000001</v>
      </c>
      <c r="AD1407" s="37">
        <f>INFO!$J$9</f>
        <v>45.75</v>
      </c>
      <c r="AE1407" s="37">
        <f t="shared" si="96"/>
        <v>0</v>
      </c>
    </row>
    <row r="1408" spans="1:31">
      <c r="A1408" t="s">
        <v>562</v>
      </c>
      <c r="B1408" t="s">
        <v>377</v>
      </c>
      <c r="C1408" s="83">
        <v>10137</v>
      </c>
      <c r="D1408" s="104">
        <f>SUMIFS(MACROS!R:R,MACROS!C:C,B1408)+SUMIFS(MACROS!R:R,MACROS!C:C,"CH.VM.MIDTSET")</f>
        <v>0</v>
      </c>
      <c r="E1408" t="s">
        <v>10</v>
      </c>
      <c r="F1408" s="48">
        <f>VLOOKUP(B1408,MACROS!C:T,5,FALSE)*1.05</f>
        <v>204.75</v>
      </c>
      <c r="G1408" s="104">
        <f>SUMIFS(MACROS!R:R,MACROS!C:C,B1408)</f>
        <v>0</v>
      </c>
      <c r="H1408" s="48">
        <f t="shared" si="93"/>
        <v>0</v>
      </c>
      <c r="I1408" s="37">
        <f>INFO!$D$6</f>
        <v>0</v>
      </c>
      <c r="J1408" s="37">
        <f>INFO!$D$7</f>
        <v>0</v>
      </c>
      <c r="K1408" s="37">
        <f>INFO!$D$8</f>
        <v>0</v>
      </c>
      <c r="L1408" s="37">
        <f>INFO!$D$9</f>
        <v>0</v>
      </c>
      <c r="M1408" s="37">
        <f>INFO!$D$10</f>
        <v>0</v>
      </c>
      <c r="N1408" s="37">
        <f>INFO!$D$11</f>
        <v>0</v>
      </c>
      <c r="O1408" s="37">
        <f>INFO!$D$13</f>
        <v>0</v>
      </c>
      <c r="P1408" s="37">
        <f>INFO!$D$14</f>
        <v>0</v>
      </c>
      <c r="Q1408" s="37">
        <f>INFO!$D$15</f>
        <v>0</v>
      </c>
      <c r="R1408" s="53">
        <f>INFO!$D$17</f>
        <v>0</v>
      </c>
      <c r="S1408" s="37">
        <f>INFO!$D$18</f>
        <v>0</v>
      </c>
      <c r="T1408" s="37">
        <f>INFO!$D$19</f>
        <v>0</v>
      </c>
      <c r="U1408" s="37">
        <f>INFO!$D$22</f>
        <v>0</v>
      </c>
      <c r="V1408" s="37">
        <f>INFO!$D$23</f>
        <v>0</v>
      </c>
      <c r="W1408" s="37">
        <f>INFO!$D$24</f>
        <v>0</v>
      </c>
      <c r="X1408" s="37">
        <f>INFO!$D$25</f>
        <v>0</v>
      </c>
      <c r="Y1408" s="37">
        <f>INFO!$D$26</f>
        <v>0</v>
      </c>
      <c r="Z1408" s="37">
        <f>INFO!$D$27</f>
        <v>0</v>
      </c>
      <c r="AA1408" s="37">
        <f>INFO!$D$28</f>
        <v>0</v>
      </c>
      <c r="AB1408" s="37">
        <f>INFO!$D$29</f>
        <v>0</v>
      </c>
      <c r="AC1408" s="54">
        <f>INFO!$J$10</f>
        <v>3812.0250000000001</v>
      </c>
      <c r="AD1408" s="37">
        <f>INFO!$J$9</f>
        <v>45.75</v>
      </c>
      <c r="AE1408" s="37">
        <f t="shared" si="96"/>
        <v>0</v>
      </c>
    </row>
    <row r="1409" spans="1:31">
      <c r="A1409" t="s">
        <v>563</v>
      </c>
      <c r="B1409" t="s">
        <v>379</v>
      </c>
      <c r="C1409" s="83">
        <v>10137</v>
      </c>
      <c r="D1409" s="104">
        <f>SUMIFS(MACROS!R:R,MACROS!C:C,B1409)+SUMIFS(MACROS!R:R,MACROS!C:C,"CH.VM.MIDTSET")</f>
        <v>0</v>
      </c>
      <c r="E1409" t="s">
        <v>10</v>
      </c>
      <c r="F1409" s="48">
        <f>VLOOKUP(B1409,MACROS!C:T,5,FALSE)*1.05</f>
        <v>212.625</v>
      </c>
      <c r="G1409" s="104">
        <f>SUMIFS(MACROS!R:R,MACROS!C:C,B1409)</f>
        <v>0</v>
      </c>
      <c r="H1409" s="48">
        <f t="shared" si="93"/>
        <v>0</v>
      </c>
      <c r="I1409" s="37">
        <f>INFO!$D$6</f>
        <v>0</v>
      </c>
      <c r="J1409" s="37">
        <f>INFO!$D$7</f>
        <v>0</v>
      </c>
      <c r="K1409" s="37">
        <f>INFO!$D$8</f>
        <v>0</v>
      </c>
      <c r="L1409" s="37">
        <f>INFO!$D$9</f>
        <v>0</v>
      </c>
      <c r="M1409" s="37">
        <f>INFO!$D$10</f>
        <v>0</v>
      </c>
      <c r="N1409" s="37">
        <f>INFO!$D$11</f>
        <v>0</v>
      </c>
      <c r="O1409" s="37">
        <f>INFO!$D$13</f>
        <v>0</v>
      </c>
      <c r="P1409" s="37">
        <f>INFO!$D$14</f>
        <v>0</v>
      </c>
      <c r="Q1409" s="37">
        <f>INFO!$D$15</f>
        <v>0</v>
      </c>
      <c r="R1409" s="53">
        <f>INFO!$D$17</f>
        <v>0</v>
      </c>
      <c r="S1409" s="37">
        <f>INFO!$D$18</f>
        <v>0</v>
      </c>
      <c r="T1409" s="37">
        <f>INFO!$D$19</f>
        <v>0</v>
      </c>
      <c r="U1409" s="37">
        <f>INFO!$D$22</f>
        <v>0</v>
      </c>
      <c r="V1409" s="37">
        <f>INFO!$D$23</f>
        <v>0</v>
      </c>
      <c r="W1409" s="37">
        <f>INFO!$D$24</f>
        <v>0</v>
      </c>
      <c r="X1409" s="37">
        <f>INFO!$D$25</f>
        <v>0</v>
      </c>
      <c r="Y1409" s="37">
        <f>INFO!$D$26</f>
        <v>0</v>
      </c>
      <c r="Z1409" s="37">
        <f>INFO!$D$27</f>
        <v>0</v>
      </c>
      <c r="AA1409" s="37">
        <f>INFO!$D$28</f>
        <v>0</v>
      </c>
      <c r="AB1409" s="37">
        <f>INFO!$D$29</f>
        <v>0</v>
      </c>
      <c r="AC1409" s="54">
        <f>INFO!$J$10</f>
        <v>3812.0250000000001</v>
      </c>
      <c r="AD1409" s="37">
        <f>INFO!$J$9</f>
        <v>45.75</v>
      </c>
      <c r="AE1409" s="37">
        <f t="shared" si="96"/>
        <v>0</v>
      </c>
    </row>
    <row r="1410" spans="1:31">
      <c r="A1410" t="s">
        <v>564</v>
      </c>
      <c r="B1410" t="s">
        <v>381</v>
      </c>
      <c r="C1410" s="83">
        <v>10137</v>
      </c>
      <c r="D1410" s="104">
        <f>SUMIFS(MACROS!R:R,MACROS!C:C,B1410)+SUMIFS(MACROS!R:R,MACROS!C:C,"CH.VM.MIDTSET")</f>
        <v>0</v>
      </c>
      <c r="E1410" t="s">
        <v>10</v>
      </c>
      <c r="F1410" s="48">
        <f>VLOOKUP(B1410,MACROS!C:T,5,FALSE)*1.05</f>
        <v>217.875</v>
      </c>
      <c r="G1410" s="104">
        <f>SUMIFS(MACROS!R:R,MACROS!C:C,B1410)</f>
        <v>0</v>
      </c>
      <c r="H1410" s="48">
        <f t="shared" si="93"/>
        <v>0</v>
      </c>
      <c r="I1410" s="37">
        <f>INFO!$D$6</f>
        <v>0</v>
      </c>
      <c r="J1410" s="37">
        <f>INFO!$D$7</f>
        <v>0</v>
      </c>
      <c r="K1410" s="37">
        <f>INFO!$D$8</f>
        <v>0</v>
      </c>
      <c r="L1410" s="37">
        <f>INFO!$D$9</f>
        <v>0</v>
      </c>
      <c r="M1410" s="37">
        <f>INFO!$D$10</f>
        <v>0</v>
      </c>
      <c r="N1410" s="37">
        <f>INFO!$D$11</f>
        <v>0</v>
      </c>
      <c r="O1410" s="37">
        <f>INFO!$D$13</f>
        <v>0</v>
      </c>
      <c r="P1410" s="37">
        <f>INFO!$D$14</f>
        <v>0</v>
      </c>
      <c r="Q1410" s="37">
        <f>INFO!$D$15</f>
        <v>0</v>
      </c>
      <c r="R1410" s="53">
        <f>INFO!$D$17</f>
        <v>0</v>
      </c>
      <c r="S1410" s="37">
        <f>INFO!$D$18</f>
        <v>0</v>
      </c>
      <c r="T1410" s="37">
        <f>INFO!$D$19</f>
        <v>0</v>
      </c>
      <c r="U1410" s="37">
        <f>INFO!$D$22</f>
        <v>0</v>
      </c>
      <c r="V1410" s="37">
        <f>INFO!$D$23</f>
        <v>0</v>
      </c>
      <c r="W1410" s="37">
        <f>INFO!$D$24</f>
        <v>0</v>
      </c>
      <c r="X1410" s="37">
        <f>INFO!$D$25</f>
        <v>0</v>
      </c>
      <c r="Y1410" s="37">
        <f>INFO!$D$26</f>
        <v>0</v>
      </c>
      <c r="Z1410" s="37">
        <f>INFO!$D$27</f>
        <v>0</v>
      </c>
      <c r="AA1410" s="37">
        <f>INFO!$D$28</f>
        <v>0</v>
      </c>
      <c r="AB1410" s="37">
        <f>INFO!$D$29</f>
        <v>0</v>
      </c>
      <c r="AC1410" s="54">
        <f>INFO!$J$10</f>
        <v>3812.0250000000001</v>
      </c>
      <c r="AD1410" s="37">
        <f>INFO!$J$9</f>
        <v>45.75</v>
      </c>
      <c r="AE1410" s="37">
        <f t="shared" si="96"/>
        <v>0</v>
      </c>
    </row>
    <row r="1411" spans="1:31">
      <c r="A1411" t="s">
        <v>565</v>
      </c>
      <c r="B1411" t="s">
        <v>383</v>
      </c>
      <c r="C1411" s="83">
        <v>10137</v>
      </c>
      <c r="D1411" s="104">
        <f>SUMIFS(MACROS!R:R,MACROS!C:C,B1411)+SUMIFS(MACROS!R:R,MACROS!C:C,"CH.VM.MIDTSET")</f>
        <v>0</v>
      </c>
      <c r="E1411" t="s">
        <v>10</v>
      </c>
      <c r="F1411" s="48">
        <f>VLOOKUP(B1411,MACROS!C:T,5,FALSE)*1.05</f>
        <v>223.125</v>
      </c>
      <c r="G1411" s="104">
        <f>SUMIFS(MACROS!R:R,MACROS!C:C,B1411)</f>
        <v>0</v>
      </c>
      <c r="H1411" s="48">
        <f t="shared" si="93"/>
        <v>0</v>
      </c>
      <c r="I1411" s="37">
        <f>INFO!$D$6</f>
        <v>0</v>
      </c>
      <c r="J1411" s="37">
        <f>INFO!$D$7</f>
        <v>0</v>
      </c>
      <c r="K1411" s="37">
        <f>INFO!$D$8</f>
        <v>0</v>
      </c>
      <c r="L1411" s="37">
        <f>INFO!$D$9</f>
        <v>0</v>
      </c>
      <c r="M1411" s="37">
        <f>INFO!$D$10</f>
        <v>0</v>
      </c>
      <c r="N1411" s="37">
        <f>INFO!$D$11</f>
        <v>0</v>
      </c>
      <c r="O1411" s="37">
        <f>INFO!$D$13</f>
        <v>0</v>
      </c>
      <c r="P1411" s="37">
        <f>INFO!$D$14</f>
        <v>0</v>
      </c>
      <c r="Q1411" s="37">
        <f>INFO!$D$15</f>
        <v>0</v>
      </c>
      <c r="R1411" s="53">
        <f>INFO!$D$17</f>
        <v>0</v>
      </c>
      <c r="S1411" s="37">
        <f>INFO!$D$18</f>
        <v>0</v>
      </c>
      <c r="T1411" s="37">
        <f>INFO!$D$19</f>
        <v>0</v>
      </c>
      <c r="U1411" s="37">
        <f>INFO!$D$22</f>
        <v>0</v>
      </c>
      <c r="V1411" s="37">
        <f>INFO!$D$23</f>
        <v>0</v>
      </c>
      <c r="W1411" s="37">
        <f>INFO!$D$24</f>
        <v>0</v>
      </c>
      <c r="X1411" s="37">
        <f>INFO!$D$25</f>
        <v>0</v>
      </c>
      <c r="Y1411" s="37">
        <f>INFO!$D$26</f>
        <v>0</v>
      </c>
      <c r="Z1411" s="37">
        <f>INFO!$D$27</f>
        <v>0</v>
      </c>
      <c r="AA1411" s="37">
        <f>INFO!$D$28</f>
        <v>0</v>
      </c>
      <c r="AB1411" s="37">
        <f>INFO!$D$29</f>
        <v>0</v>
      </c>
      <c r="AC1411" s="54">
        <f>INFO!$J$10</f>
        <v>3812.0250000000001</v>
      </c>
      <c r="AD1411" s="37">
        <f>INFO!$J$9</f>
        <v>45.75</v>
      </c>
      <c r="AE1411" s="37">
        <f t="shared" si="96"/>
        <v>0</v>
      </c>
    </row>
    <row r="1412" spans="1:31">
      <c r="A1412" t="s">
        <v>566</v>
      </c>
      <c r="B1412" t="s">
        <v>385</v>
      </c>
      <c r="C1412" s="83">
        <v>10137</v>
      </c>
      <c r="D1412" s="104">
        <f>SUMIFS(MACROS!R:R,MACROS!C:C,B1412)+SUMIFS(MACROS!R:R,MACROS!C:C,"CH.VM.MIDTSET")</f>
        <v>0</v>
      </c>
      <c r="E1412" t="s">
        <v>10</v>
      </c>
      <c r="F1412" s="48">
        <f>VLOOKUP(B1412,MACROS!C:T,5,FALSE)*1.05</f>
        <v>173.25</v>
      </c>
      <c r="G1412" s="104">
        <f>SUMIFS(MACROS!R:R,MACROS!C:C,B1412)</f>
        <v>0</v>
      </c>
      <c r="H1412" s="48">
        <f t="shared" si="93"/>
        <v>0</v>
      </c>
      <c r="I1412" s="37">
        <f>INFO!$D$6</f>
        <v>0</v>
      </c>
      <c r="J1412" s="37">
        <f>INFO!$D$7</f>
        <v>0</v>
      </c>
      <c r="K1412" s="37">
        <f>INFO!$D$8</f>
        <v>0</v>
      </c>
      <c r="L1412" s="37">
        <f>INFO!$D$9</f>
        <v>0</v>
      </c>
      <c r="M1412" s="37">
        <f>INFO!$D$10</f>
        <v>0</v>
      </c>
      <c r="N1412" s="37">
        <f>INFO!$D$11</f>
        <v>0</v>
      </c>
      <c r="O1412" s="37">
        <f>INFO!$D$13</f>
        <v>0</v>
      </c>
      <c r="P1412" s="37">
        <f>INFO!$D$14</f>
        <v>0</v>
      </c>
      <c r="Q1412" s="37">
        <f>INFO!$D$15</f>
        <v>0</v>
      </c>
      <c r="R1412" s="53">
        <f>INFO!$D$17</f>
        <v>0</v>
      </c>
      <c r="S1412" s="37">
        <f>INFO!$D$18</f>
        <v>0</v>
      </c>
      <c r="T1412" s="37">
        <f>INFO!$D$19</f>
        <v>0</v>
      </c>
      <c r="U1412" s="37">
        <f>INFO!$D$22</f>
        <v>0</v>
      </c>
      <c r="V1412" s="37">
        <f>INFO!$D$23</f>
        <v>0</v>
      </c>
      <c r="W1412" s="37">
        <f>INFO!$D$24</f>
        <v>0</v>
      </c>
      <c r="X1412" s="37">
        <f>INFO!$D$25</f>
        <v>0</v>
      </c>
      <c r="Y1412" s="37">
        <f>INFO!$D$26</f>
        <v>0</v>
      </c>
      <c r="Z1412" s="37">
        <f>INFO!$D$27</f>
        <v>0</v>
      </c>
      <c r="AA1412" s="37">
        <f>INFO!$D$28</f>
        <v>0</v>
      </c>
      <c r="AB1412" s="37">
        <f>INFO!$D$29</f>
        <v>0</v>
      </c>
      <c r="AC1412" s="54">
        <f>INFO!$J$10</f>
        <v>3812.0250000000001</v>
      </c>
      <c r="AD1412" s="37">
        <f>INFO!$J$9</f>
        <v>45.75</v>
      </c>
      <c r="AE1412" s="37">
        <f t="shared" si="96"/>
        <v>0</v>
      </c>
    </row>
    <row r="1413" spans="1:31">
      <c r="A1413" t="s">
        <v>567</v>
      </c>
      <c r="B1413" t="s">
        <v>387</v>
      </c>
      <c r="C1413" s="83">
        <v>10137</v>
      </c>
      <c r="D1413" s="104">
        <f>SUMIFS(MACROS!R:R,MACROS!C:C,B1413)+SUMIFS(MACROS!R:R,MACROS!C:C,"CH.VM.MIDTSET")</f>
        <v>0</v>
      </c>
      <c r="E1413" t="s">
        <v>10</v>
      </c>
      <c r="F1413" s="48">
        <f>VLOOKUP(B1413,MACROS!C:T,5,FALSE)*1.05</f>
        <v>214.72500000000002</v>
      </c>
      <c r="G1413" s="104">
        <f>SUMIFS(MACROS!R:R,MACROS!C:C,B1413)</f>
        <v>0</v>
      </c>
      <c r="H1413" s="48">
        <f t="shared" si="93"/>
        <v>0</v>
      </c>
      <c r="I1413" s="37">
        <f>INFO!$D$6</f>
        <v>0</v>
      </c>
      <c r="J1413" s="37">
        <f>INFO!$D$7</f>
        <v>0</v>
      </c>
      <c r="K1413" s="37">
        <f>INFO!$D$8</f>
        <v>0</v>
      </c>
      <c r="L1413" s="37">
        <f>INFO!$D$9</f>
        <v>0</v>
      </c>
      <c r="M1413" s="37">
        <f>INFO!$D$10</f>
        <v>0</v>
      </c>
      <c r="N1413" s="37">
        <f>INFO!$D$11</f>
        <v>0</v>
      </c>
      <c r="O1413" s="37">
        <f>INFO!$D$13</f>
        <v>0</v>
      </c>
      <c r="P1413" s="37">
        <f>INFO!$D$14</f>
        <v>0</v>
      </c>
      <c r="Q1413" s="37">
        <f>INFO!$D$15</f>
        <v>0</v>
      </c>
      <c r="R1413" s="53">
        <f>INFO!$D$17</f>
        <v>0</v>
      </c>
      <c r="S1413" s="37">
        <f>INFO!$D$18</f>
        <v>0</v>
      </c>
      <c r="T1413" s="37">
        <f>INFO!$D$19</f>
        <v>0</v>
      </c>
      <c r="U1413" s="37">
        <f>INFO!$D$22</f>
        <v>0</v>
      </c>
      <c r="V1413" s="37">
        <f>INFO!$D$23</f>
        <v>0</v>
      </c>
      <c r="W1413" s="37">
        <f>INFO!$D$24</f>
        <v>0</v>
      </c>
      <c r="X1413" s="37">
        <f>INFO!$D$25</f>
        <v>0</v>
      </c>
      <c r="Y1413" s="37">
        <f>INFO!$D$26</f>
        <v>0</v>
      </c>
      <c r="Z1413" s="37">
        <f>INFO!$D$27</f>
        <v>0</v>
      </c>
      <c r="AA1413" s="37">
        <f>INFO!$D$28</f>
        <v>0</v>
      </c>
      <c r="AB1413" s="37">
        <f>INFO!$D$29</f>
        <v>0</v>
      </c>
      <c r="AC1413" s="54">
        <f>INFO!$J$10</f>
        <v>3812.0250000000001</v>
      </c>
      <c r="AD1413" s="37">
        <f>INFO!$J$9</f>
        <v>45.75</v>
      </c>
      <c r="AE1413" s="37">
        <f t="shared" si="96"/>
        <v>0</v>
      </c>
    </row>
    <row r="1414" spans="1:31">
      <c r="A1414" t="s">
        <v>568</v>
      </c>
      <c r="B1414" t="s">
        <v>389</v>
      </c>
      <c r="C1414" s="83">
        <v>10137</v>
      </c>
      <c r="D1414" s="104">
        <f>SUMIFS(MACROS!R:R,MACROS!C:C,B1414)+SUMIFS(MACROS!R:R,MACROS!C:C,"CH.VM.MIDTSET")</f>
        <v>0</v>
      </c>
      <c r="E1414" t="s">
        <v>10</v>
      </c>
      <c r="F1414" s="48">
        <f>VLOOKUP(B1414,MACROS!C:T,5,FALSE)*1.05</f>
        <v>175.875</v>
      </c>
      <c r="G1414" s="104">
        <f>SUMIFS(MACROS!R:R,MACROS!C:C,B1414)</f>
        <v>0</v>
      </c>
      <c r="H1414" s="48">
        <f t="shared" si="93"/>
        <v>0</v>
      </c>
      <c r="I1414" s="37">
        <f>INFO!$D$6</f>
        <v>0</v>
      </c>
      <c r="J1414" s="37">
        <f>INFO!$D$7</f>
        <v>0</v>
      </c>
      <c r="K1414" s="37">
        <f>INFO!$D$8</f>
        <v>0</v>
      </c>
      <c r="L1414" s="37">
        <f>INFO!$D$9</f>
        <v>0</v>
      </c>
      <c r="M1414" s="37">
        <f>INFO!$D$10</f>
        <v>0</v>
      </c>
      <c r="N1414" s="37">
        <f>INFO!$D$11</f>
        <v>0</v>
      </c>
      <c r="O1414" s="37">
        <f>INFO!$D$13</f>
        <v>0</v>
      </c>
      <c r="P1414" s="37">
        <f>INFO!$D$14</f>
        <v>0</v>
      </c>
      <c r="Q1414" s="37">
        <f>INFO!$D$15</f>
        <v>0</v>
      </c>
      <c r="R1414" s="53">
        <f>INFO!$D$17</f>
        <v>0</v>
      </c>
      <c r="S1414" s="37">
        <f>INFO!$D$18</f>
        <v>0</v>
      </c>
      <c r="T1414" s="37">
        <f>INFO!$D$19</f>
        <v>0</v>
      </c>
      <c r="U1414" s="37">
        <f>INFO!$D$22</f>
        <v>0</v>
      </c>
      <c r="V1414" s="37">
        <f>INFO!$D$23</f>
        <v>0</v>
      </c>
      <c r="W1414" s="37">
        <f>INFO!$D$24</f>
        <v>0</v>
      </c>
      <c r="X1414" s="37">
        <f>INFO!$D$25</f>
        <v>0</v>
      </c>
      <c r="Y1414" s="37">
        <f>INFO!$D$26</f>
        <v>0</v>
      </c>
      <c r="Z1414" s="37">
        <f>INFO!$D$27</f>
        <v>0</v>
      </c>
      <c r="AA1414" s="37">
        <f>INFO!$D$28</f>
        <v>0</v>
      </c>
      <c r="AB1414" s="37">
        <f>INFO!$D$29</f>
        <v>0</v>
      </c>
      <c r="AC1414" s="54">
        <f>INFO!$J$10</f>
        <v>3812.0250000000001</v>
      </c>
      <c r="AD1414" s="37">
        <f>INFO!$J$9</f>
        <v>45.75</v>
      </c>
      <c r="AE1414" s="37">
        <f t="shared" si="96"/>
        <v>0</v>
      </c>
    </row>
    <row r="1415" spans="1:31">
      <c r="A1415" s="91" t="s">
        <v>538</v>
      </c>
      <c r="B1415" s="91" t="s">
        <v>116</v>
      </c>
      <c r="C1415" s="96">
        <v>10082</v>
      </c>
      <c r="D1415" s="103"/>
      <c r="E1415" s="91" t="s">
        <v>11</v>
      </c>
      <c r="F1415" s="92">
        <f>VLOOKUP(B1415,HOLDS!C:T,5,FALSE)*1.05</f>
        <v>4625.7750000000005</v>
      </c>
      <c r="G1415" s="103">
        <f>SUMIFS(HOLDS!S:S,HOLDS!C:C,B1415)</f>
        <v>0</v>
      </c>
      <c r="H1415" s="92">
        <f>F1415*G1415</f>
        <v>0</v>
      </c>
      <c r="I1415" s="93">
        <f>INFO!$D$6</f>
        <v>0</v>
      </c>
      <c r="J1415" s="93">
        <f>INFO!$D$7</f>
        <v>0</v>
      </c>
      <c r="K1415" s="93">
        <f>INFO!$D$8</f>
        <v>0</v>
      </c>
      <c r="L1415" s="93">
        <f>INFO!$D$9</f>
        <v>0</v>
      </c>
      <c r="M1415" s="93">
        <f>INFO!$D$10</f>
        <v>0</v>
      </c>
      <c r="N1415" s="93">
        <f>INFO!$D$11</f>
        <v>0</v>
      </c>
      <c r="O1415" s="93">
        <f>INFO!$D$13</f>
        <v>0</v>
      </c>
      <c r="P1415" s="93">
        <f>INFO!$D$14</f>
        <v>0</v>
      </c>
      <c r="Q1415" s="93">
        <f>INFO!$D$15</f>
        <v>0</v>
      </c>
      <c r="R1415" s="94">
        <f>INFO!$D$17</f>
        <v>0</v>
      </c>
      <c r="S1415" s="93">
        <f>INFO!$D$18</f>
        <v>0</v>
      </c>
      <c r="T1415" s="93">
        <f>INFO!$D$19</f>
        <v>0</v>
      </c>
      <c r="U1415" s="93">
        <f>INFO!$D$22</f>
        <v>0</v>
      </c>
      <c r="V1415" s="93">
        <f>INFO!$D$23</f>
        <v>0</v>
      </c>
      <c r="W1415" s="93">
        <f>INFO!$D$24</f>
        <v>0</v>
      </c>
      <c r="X1415" s="93">
        <f>INFO!$D$25</f>
        <v>0</v>
      </c>
      <c r="Y1415" s="93">
        <f>INFO!$D$26</f>
        <v>0</v>
      </c>
      <c r="Z1415" s="93">
        <f>INFO!$D$27</f>
        <v>0</v>
      </c>
      <c r="AA1415" s="93">
        <f>INFO!$D$28</f>
        <v>0</v>
      </c>
      <c r="AB1415" s="93">
        <f>INFO!$D$29</f>
        <v>0</v>
      </c>
      <c r="AC1415" s="95">
        <f>INFO!$J$10</f>
        <v>3812.0250000000001</v>
      </c>
      <c r="AD1415" s="93">
        <f>INFO!$J$9</f>
        <v>45.75</v>
      </c>
      <c r="AE1415" s="100"/>
    </row>
    <row r="1416" spans="1:31">
      <c r="A1416" t="s">
        <v>117</v>
      </c>
      <c r="B1416" t="s">
        <v>118</v>
      </c>
      <c r="C1416" s="39">
        <v>10082</v>
      </c>
      <c r="D1416" s="104">
        <f>SUMIFS(HOLDS!S:S,HOLDS!C:C,B1416)+SUMIFS(HOLDS!S:S,HOLDS!C:C,"CH.GR.MISET")</f>
        <v>0</v>
      </c>
      <c r="E1416" t="s">
        <v>11</v>
      </c>
      <c r="F1416" s="48">
        <f>VLOOKUP(B1416,HOLDS!C:T,5,FALSE)*1.05</f>
        <v>157.5</v>
      </c>
      <c r="G1416" s="104">
        <f>SUMIFS(HOLDS!S:S,HOLDS!C:C,B1416)</f>
        <v>0</v>
      </c>
      <c r="H1416" s="48">
        <f t="shared" ref="H1416:H1475" si="97">F1416*G1416</f>
        <v>0</v>
      </c>
      <c r="I1416" s="37">
        <f>INFO!$D$6</f>
        <v>0</v>
      </c>
      <c r="J1416" s="37">
        <f>INFO!$D$7</f>
        <v>0</v>
      </c>
      <c r="K1416" s="37">
        <f>INFO!$D$8</f>
        <v>0</v>
      </c>
      <c r="L1416" s="37">
        <f>INFO!$D$9</f>
        <v>0</v>
      </c>
      <c r="M1416" s="37">
        <f>INFO!$D$10</f>
        <v>0</v>
      </c>
      <c r="N1416" s="37">
        <f>INFO!$D$11</f>
        <v>0</v>
      </c>
      <c r="O1416" s="37">
        <f>INFO!$D$13</f>
        <v>0</v>
      </c>
      <c r="P1416" s="37">
        <f>INFO!$D$14</f>
        <v>0</v>
      </c>
      <c r="Q1416" s="37">
        <f>INFO!$D$15</f>
        <v>0</v>
      </c>
      <c r="R1416" s="53">
        <f>INFO!$D$17</f>
        <v>0</v>
      </c>
      <c r="S1416" s="37">
        <f>INFO!$D$18</f>
        <v>0</v>
      </c>
      <c r="T1416" s="37">
        <f>INFO!$D$19</f>
        <v>0</v>
      </c>
      <c r="U1416" s="37">
        <f>INFO!$D$22</f>
        <v>0</v>
      </c>
      <c r="V1416" s="37">
        <f>INFO!$D$23</f>
        <v>0</v>
      </c>
      <c r="W1416" s="37">
        <f>INFO!$D$24</f>
        <v>0</v>
      </c>
      <c r="X1416" s="37">
        <f>INFO!$D$25</f>
        <v>0</v>
      </c>
      <c r="Y1416" s="37">
        <f>INFO!$D$26</f>
        <v>0</v>
      </c>
      <c r="Z1416" s="37">
        <f>INFO!$D$27</f>
        <v>0</v>
      </c>
      <c r="AA1416" s="37">
        <f>INFO!$D$28</f>
        <v>0</v>
      </c>
      <c r="AB1416" s="37">
        <f>INFO!$D$29</f>
        <v>0</v>
      </c>
      <c r="AC1416" s="54">
        <f>INFO!$J$10</f>
        <v>3812.0250000000001</v>
      </c>
      <c r="AD1416" s="37">
        <f>INFO!$J$9</f>
        <v>45.75</v>
      </c>
      <c r="AE1416" s="37">
        <f>IF($G$1415&gt;0,10*$G$1415/D1416,0)</f>
        <v>0</v>
      </c>
    </row>
    <row r="1417" spans="1:31">
      <c r="A1417" t="s">
        <v>119</v>
      </c>
      <c r="B1417" t="s">
        <v>120</v>
      </c>
      <c r="C1417" s="39">
        <v>10082</v>
      </c>
      <c r="D1417" s="104">
        <f>SUMIFS(HOLDS!S:S,HOLDS!C:C,B1417)+SUMIFS(HOLDS!S:S,HOLDS!C:C,"CH.GR.MISET")</f>
        <v>0</v>
      </c>
      <c r="E1417" t="s">
        <v>11</v>
      </c>
      <c r="F1417" s="48">
        <f>VLOOKUP(B1417,HOLDS!C:T,5,FALSE)*1.05</f>
        <v>229.95000000000002</v>
      </c>
      <c r="G1417" s="104">
        <f>SUMIFS(HOLDS!S:S,HOLDS!C:C,B1417)</f>
        <v>0</v>
      </c>
      <c r="H1417" s="48">
        <f t="shared" si="97"/>
        <v>0</v>
      </c>
      <c r="I1417" s="37">
        <f>INFO!$D$6</f>
        <v>0</v>
      </c>
      <c r="J1417" s="37">
        <f>INFO!$D$7</f>
        <v>0</v>
      </c>
      <c r="K1417" s="37">
        <f>INFO!$D$8</f>
        <v>0</v>
      </c>
      <c r="L1417" s="37">
        <f>INFO!$D$9</f>
        <v>0</v>
      </c>
      <c r="M1417" s="37">
        <f>INFO!$D$10</f>
        <v>0</v>
      </c>
      <c r="N1417" s="37">
        <f>INFO!$D$11</f>
        <v>0</v>
      </c>
      <c r="O1417" s="37">
        <f>INFO!$D$13</f>
        <v>0</v>
      </c>
      <c r="P1417" s="37">
        <f>INFO!$D$14</f>
        <v>0</v>
      </c>
      <c r="Q1417" s="37">
        <f>INFO!$D$15</f>
        <v>0</v>
      </c>
      <c r="R1417" s="53">
        <f>INFO!$D$17</f>
        <v>0</v>
      </c>
      <c r="S1417" s="37">
        <f>INFO!$D$18</f>
        <v>0</v>
      </c>
      <c r="T1417" s="37">
        <f>INFO!$D$19</f>
        <v>0</v>
      </c>
      <c r="U1417" s="37">
        <f>INFO!$D$22</f>
        <v>0</v>
      </c>
      <c r="V1417" s="37">
        <f>INFO!$D$23</f>
        <v>0</v>
      </c>
      <c r="W1417" s="37">
        <f>INFO!$D$24</f>
        <v>0</v>
      </c>
      <c r="X1417" s="37">
        <f>INFO!$D$25</f>
        <v>0</v>
      </c>
      <c r="Y1417" s="37">
        <f>INFO!$D$26</f>
        <v>0</v>
      </c>
      <c r="Z1417" s="37">
        <f>INFO!$D$27</f>
        <v>0</v>
      </c>
      <c r="AA1417" s="37">
        <f>INFO!$D$28</f>
        <v>0</v>
      </c>
      <c r="AB1417" s="37">
        <f>INFO!$D$29</f>
        <v>0</v>
      </c>
      <c r="AC1417" s="54">
        <f>INFO!$J$10</f>
        <v>3812.0250000000001</v>
      </c>
      <c r="AD1417" s="37">
        <f>INFO!$J$9</f>
        <v>45.75</v>
      </c>
      <c r="AE1417" s="37">
        <f t="shared" ref="AE1417:AE1445" si="98">IF($G$1415&gt;0,10*$G$1415/D1417,0)</f>
        <v>0</v>
      </c>
    </row>
    <row r="1418" spans="1:31">
      <c r="A1418" t="s">
        <v>121</v>
      </c>
      <c r="B1418" t="s">
        <v>122</v>
      </c>
      <c r="C1418" s="39">
        <v>10082</v>
      </c>
      <c r="D1418" s="104">
        <f>SUMIFS(HOLDS!S:S,HOLDS!C:C,B1418)+SUMIFS(HOLDS!S:S,HOLDS!C:C,"CH.GR.MISET")</f>
        <v>0</v>
      </c>
      <c r="E1418" t="s">
        <v>11</v>
      </c>
      <c r="F1418" s="48">
        <f>VLOOKUP(B1418,HOLDS!C:T,5,FALSE)*1.05</f>
        <v>240.97500000000002</v>
      </c>
      <c r="G1418" s="104">
        <f>SUMIFS(HOLDS!S:S,HOLDS!C:C,B1418)</f>
        <v>0</v>
      </c>
      <c r="H1418" s="48">
        <f t="shared" si="97"/>
        <v>0</v>
      </c>
      <c r="I1418" s="37">
        <f>INFO!$D$6</f>
        <v>0</v>
      </c>
      <c r="J1418" s="37">
        <f>INFO!$D$7</f>
        <v>0</v>
      </c>
      <c r="K1418" s="37">
        <f>INFO!$D$8</f>
        <v>0</v>
      </c>
      <c r="L1418" s="37">
        <f>INFO!$D$9</f>
        <v>0</v>
      </c>
      <c r="M1418" s="37">
        <f>INFO!$D$10</f>
        <v>0</v>
      </c>
      <c r="N1418" s="37">
        <f>INFO!$D$11</f>
        <v>0</v>
      </c>
      <c r="O1418" s="37">
        <f>INFO!$D$13</f>
        <v>0</v>
      </c>
      <c r="P1418" s="37">
        <f>INFO!$D$14</f>
        <v>0</v>
      </c>
      <c r="Q1418" s="37">
        <f>INFO!$D$15</f>
        <v>0</v>
      </c>
      <c r="R1418" s="53">
        <f>INFO!$D$17</f>
        <v>0</v>
      </c>
      <c r="S1418" s="37">
        <f>INFO!$D$18</f>
        <v>0</v>
      </c>
      <c r="T1418" s="37">
        <f>INFO!$D$19</f>
        <v>0</v>
      </c>
      <c r="U1418" s="37">
        <f>INFO!$D$22</f>
        <v>0</v>
      </c>
      <c r="V1418" s="37">
        <f>INFO!$D$23</f>
        <v>0</v>
      </c>
      <c r="W1418" s="37">
        <f>INFO!$D$24</f>
        <v>0</v>
      </c>
      <c r="X1418" s="37">
        <f>INFO!$D$25</f>
        <v>0</v>
      </c>
      <c r="Y1418" s="37">
        <f>INFO!$D$26</f>
        <v>0</v>
      </c>
      <c r="Z1418" s="37">
        <f>INFO!$D$27</f>
        <v>0</v>
      </c>
      <c r="AA1418" s="37">
        <f>INFO!$D$28</f>
        <v>0</v>
      </c>
      <c r="AB1418" s="37">
        <f>INFO!$D$29</f>
        <v>0</v>
      </c>
      <c r="AC1418" s="54">
        <f>INFO!$J$10</f>
        <v>3812.0250000000001</v>
      </c>
      <c r="AD1418" s="37">
        <f>INFO!$J$9</f>
        <v>45.75</v>
      </c>
      <c r="AE1418" s="37">
        <f t="shared" si="98"/>
        <v>0</v>
      </c>
    </row>
    <row r="1419" spans="1:31">
      <c r="A1419" t="s">
        <v>123</v>
      </c>
      <c r="B1419" t="s">
        <v>124</v>
      </c>
      <c r="C1419" s="39">
        <v>10082</v>
      </c>
      <c r="D1419" s="104">
        <f>SUMIFS(HOLDS!S:S,HOLDS!C:C,B1419)+SUMIFS(HOLDS!S:S,HOLDS!C:C,"CH.GR.MISET")</f>
        <v>0</v>
      </c>
      <c r="E1419" t="s">
        <v>11</v>
      </c>
      <c r="F1419" s="48">
        <f>VLOOKUP(B1419,HOLDS!C:T,5,FALSE)*1.05</f>
        <v>158.55000000000001</v>
      </c>
      <c r="G1419" s="104">
        <f>SUMIFS(HOLDS!S:S,HOLDS!C:C,B1419)</f>
        <v>0</v>
      </c>
      <c r="H1419" s="48">
        <f t="shared" si="97"/>
        <v>0</v>
      </c>
      <c r="I1419" s="37">
        <f>INFO!$D$6</f>
        <v>0</v>
      </c>
      <c r="J1419" s="37">
        <f>INFO!$D$7</f>
        <v>0</v>
      </c>
      <c r="K1419" s="37">
        <f>INFO!$D$8</f>
        <v>0</v>
      </c>
      <c r="L1419" s="37">
        <f>INFO!$D$9</f>
        <v>0</v>
      </c>
      <c r="M1419" s="37">
        <f>INFO!$D$10</f>
        <v>0</v>
      </c>
      <c r="N1419" s="37">
        <f>INFO!$D$11</f>
        <v>0</v>
      </c>
      <c r="O1419" s="37">
        <f>INFO!$D$13</f>
        <v>0</v>
      </c>
      <c r="P1419" s="37">
        <f>INFO!$D$14</f>
        <v>0</v>
      </c>
      <c r="Q1419" s="37">
        <f>INFO!$D$15</f>
        <v>0</v>
      </c>
      <c r="R1419" s="53">
        <f>INFO!$D$17</f>
        <v>0</v>
      </c>
      <c r="S1419" s="37">
        <f>INFO!$D$18</f>
        <v>0</v>
      </c>
      <c r="T1419" s="37">
        <f>INFO!$D$19</f>
        <v>0</v>
      </c>
      <c r="U1419" s="37">
        <f>INFO!$D$22</f>
        <v>0</v>
      </c>
      <c r="V1419" s="37">
        <f>INFO!$D$23</f>
        <v>0</v>
      </c>
      <c r="W1419" s="37">
        <f>INFO!$D$24</f>
        <v>0</v>
      </c>
      <c r="X1419" s="37">
        <f>INFO!$D$25</f>
        <v>0</v>
      </c>
      <c r="Y1419" s="37">
        <f>INFO!$D$26</f>
        <v>0</v>
      </c>
      <c r="Z1419" s="37">
        <f>INFO!$D$27</f>
        <v>0</v>
      </c>
      <c r="AA1419" s="37">
        <f>INFO!$D$28</f>
        <v>0</v>
      </c>
      <c r="AB1419" s="37">
        <f>INFO!$D$29</f>
        <v>0</v>
      </c>
      <c r="AC1419" s="54">
        <f>INFO!$J$10</f>
        <v>3812.0250000000001</v>
      </c>
      <c r="AD1419" s="37">
        <f>INFO!$J$9</f>
        <v>45.75</v>
      </c>
      <c r="AE1419" s="37">
        <f t="shared" si="98"/>
        <v>0</v>
      </c>
    </row>
    <row r="1420" spans="1:31">
      <c r="A1420" t="s">
        <v>125</v>
      </c>
      <c r="B1420" t="s">
        <v>126</v>
      </c>
      <c r="C1420" s="39">
        <v>10082</v>
      </c>
      <c r="D1420" s="104">
        <f>SUMIFS(HOLDS!S:S,HOLDS!C:C,B1420)+SUMIFS(HOLDS!S:S,HOLDS!C:C,"CH.GR.MISET")</f>
        <v>0</v>
      </c>
      <c r="E1420" t="s">
        <v>11</v>
      </c>
      <c r="F1420" s="48">
        <f>VLOOKUP(B1420,HOLDS!C:T,5,FALSE)*1.05</f>
        <v>220.5</v>
      </c>
      <c r="G1420" s="104">
        <f>SUMIFS(HOLDS!S:S,HOLDS!C:C,B1420)</f>
        <v>0</v>
      </c>
      <c r="H1420" s="48">
        <f t="shared" si="97"/>
        <v>0</v>
      </c>
      <c r="I1420" s="37">
        <f>INFO!$D$6</f>
        <v>0</v>
      </c>
      <c r="J1420" s="37">
        <f>INFO!$D$7</f>
        <v>0</v>
      </c>
      <c r="K1420" s="37">
        <f>INFO!$D$8</f>
        <v>0</v>
      </c>
      <c r="L1420" s="37">
        <f>INFO!$D$9</f>
        <v>0</v>
      </c>
      <c r="M1420" s="37">
        <f>INFO!$D$10</f>
        <v>0</v>
      </c>
      <c r="N1420" s="37">
        <f>INFO!$D$11</f>
        <v>0</v>
      </c>
      <c r="O1420" s="37">
        <f>INFO!$D$13</f>
        <v>0</v>
      </c>
      <c r="P1420" s="37">
        <f>INFO!$D$14</f>
        <v>0</v>
      </c>
      <c r="Q1420" s="37">
        <f>INFO!$D$15</f>
        <v>0</v>
      </c>
      <c r="R1420" s="53">
        <f>INFO!$D$17</f>
        <v>0</v>
      </c>
      <c r="S1420" s="37">
        <f>INFO!$D$18</f>
        <v>0</v>
      </c>
      <c r="T1420" s="37">
        <f>INFO!$D$19</f>
        <v>0</v>
      </c>
      <c r="U1420" s="37">
        <f>INFO!$D$22</f>
        <v>0</v>
      </c>
      <c r="V1420" s="37">
        <f>INFO!$D$23</f>
        <v>0</v>
      </c>
      <c r="W1420" s="37">
        <f>INFO!$D$24</f>
        <v>0</v>
      </c>
      <c r="X1420" s="37">
        <f>INFO!$D$25</f>
        <v>0</v>
      </c>
      <c r="Y1420" s="37">
        <f>INFO!$D$26</f>
        <v>0</v>
      </c>
      <c r="Z1420" s="37">
        <f>INFO!$D$27</f>
        <v>0</v>
      </c>
      <c r="AA1420" s="37">
        <f>INFO!$D$28</f>
        <v>0</v>
      </c>
      <c r="AB1420" s="37">
        <f>INFO!$D$29</f>
        <v>0</v>
      </c>
      <c r="AC1420" s="54">
        <f>INFO!$J$10</f>
        <v>3812.0250000000001</v>
      </c>
      <c r="AD1420" s="37">
        <f>INFO!$J$9</f>
        <v>45.75</v>
      </c>
      <c r="AE1420" s="37">
        <f t="shared" si="98"/>
        <v>0</v>
      </c>
    </row>
    <row r="1421" spans="1:31">
      <c r="A1421" t="s">
        <v>127</v>
      </c>
      <c r="B1421" t="s">
        <v>128</v>
      </c>
      <c r="C1421" s="39">
        <v>10082</v>
      </c>
      <c r="D1421" s="104">
        <f>SUMIFS(HOLDS!S:S,HOLDS!C:C,B1421)+SUMIFS(HOLDS!S:S,HOLDS!C:C,"CH.GR.MISET")</f>
        <v>0</v>
      </c>
      <c r="E1421" t="s">
        <v>11</v>
      </c>
      <c r="F1421" s="48">
        <f>VLOOKUP(B1421,HOLDS!C:T,5,FALSE)*1.05</f>
        <v>225.75</v>
      </c>
      <c r="G1421" s="104">
        <f>SUMIFS(HOLDS!S:S,HOLDS!C:C,B1421)</f>
        <v>0</v>
      </c>
      <c r="H1421" s="48">
        <f t="shared" si="97"/>
        <v>0</v>
      </c>
      <c r="I1421" s="37">
        <f>INFO!$D$6</f>
        <v>0</v>
      </c>
      <c r="J1421" s="37">
        <f>INFO!$D$7</f>
        <v>0</v>
      </c>
      <c r="K1421" s="37">
        <f>INFO!$D$8</f>
        <v>0</v>
      </c>
      <c r="L1421" s="37">
        <f>INFO!$D$9</f>
        <v>0</v>
      </c>
      <c r="M1421" s="37">
        <f>INFO!$D$10</f>
        <v>0</v>
      </c>
      <c r="N1421" s="37">
        <f>INFO!$D$11</f>
        <v>0</v>
      </c>
      <c r="O1421" s="37">
        <f>INFO!$D$13</f>
        <v>0</v>
      </c>
      <c r="P1421" s="37">
        <f>INFO!$D$14</f>
        <v>0</v>
      </c>
      <c r="Q1421" s="37">
        <f>INFO!$D$15</f>
        <v>0</v>
      </c>
      <c r="R1421" s="53">
        <f>INFO!$D$17</f>
        <v>0</v>
      </c>
      <c r="S1421" s="37">
        <f>INFO!$D$18</f>
        <v>0</v>
      </c>
      <c r="T1421" s="37">
        <f>INFO!$D$19</f>
        <v>0</v>
      </c>
      <c r="U1421" s="37">
        <f>INFO!$D$22</f>
        <v>0</v>
      </c>
      <c r="V1421" s="37">
        <f>INFO!$D$23</f>
        <v>0</v>
      </c>
      <c r="W1421" s="37">
        <f>INFO!$D$24</f>
        <v>0</v>
      </c>
      <c r="X1421" s="37">
        <f>INFO!$D$25</f>
        <v>0</v>
      </c>
      <c r="Y1421" s="37">
        <f>INFO!$D$26</f>
        <v>0</v>
      </c>
      <c r="Z1421" s="37">
        <f>INFO!$D$27</f>
        <v>0</v>
      </c>
      <c r="AA1421" s="37">
        <f>INFO!$D$28</f>
        <v>0</v>
      </c>
      <c r="AB1421" s="37">
        <f>INFO!$D$29</f>
        <v>0</v>
      </c>
      <c r="AC1421" s="54">
        <f>INFO!$J$10</f>
        <v>3812.0250000000001</v>
      </c>
      <c r="AD1421" s="37">
        <f>INFO!$J$9</f>
        <v>45.75</v>
      </c>
      <c r="AE1421" s="37">
        <f t="shared" si="98"/>
        <v>0</v>
      </c>
    </row>
    <row r="1422" spans="1:31">
      <c r="A1422" t="s">
        <v>129</v>
      </c>
      <c r="B1422" t="s">
        <v>130</v>
      </c>
      <c r="C1422" s="39">
        <v>10082</v>
      </c>
      <c r="D1422" s="104">
        <f>SUMIFS(HOLDS!S:S,HOLDS!C:C,B1422)+SUMIFS(HOLDS!S:S,HOLDS!C:C,"CH.GR.MISET")</f>
        <v>0</v>
      </c>
      <c r="E1422" t="s">
        <v>11</v>
      </c>
      <c r="F1422" s="48">
        <f>VLOOKUP(B1422,HOLDS!C:T,5,FALSE)*1.05</f>
        <v>166.95000000000002</v>
      </c>
      <c r="G1422" s="104">
        <f>SUMIFS(HOLDS!S:S,HOLDS!C:C,B1422)</f>
        <v>0</v>
      </c>
      <c r="H1422" s="48">
        <f t="shared" si="97"/>
        <v>0</v>
      </c>
      <c r="I1422" s="37">
        <f>INFO!$D$6</f>
        <v>0</v>
      </c>
      <c r="J1422" s="37">
        <f>INFO!$D$7</f>
        <v>0</v>
      </c>
      <c r="K1422" s="37">
        <f>INFO!$D$8</f>
        <v>0</v>
      </c>
      <c r="L1422" s="37">
        <f>INFO!$D$9</f>
        <v>0</v>
      </c>
      <c r="M1422" s="37">
        <f>INFO!$D$10</f>
        <v>0</v>
      </c>
      <c r="N1422" s="37">
        <f>INFO!$D$11</f>
        <v>0</v>
      </c>
      <c r="O1422" s="37">
        <f>INFO!$D$13</f>
        <v>0</v>
      </c>
      <c r="P1422" s="37">
        <f>INFO!$D$14</f>
        <v>0</v>
      </c>
      <c r="Q1422" s="37">
        <f>INFO!$D$15</f>
        <v>0</v>
      </c>
      <c r="R1422" s="53">
        <f>INFO!$D$17</f>
        <v>0</v>
      </c>
      <c r="S1422" s="37">
        <f>INFO!$D$18</f>
        <v>0</v>
      </c>
      <c r="T1422" s="37">
        <f>INFO!$D$19</f>
        <v>0</v>
      </c>
      <c r="U1422" s="37">
        <f>INFO!$D$22</f>
        <v>0</v>
      </c>
      <c r="V1422" s="37">
        <f>INFO!$D$23</f>
        <v>0</v>
      </c>
      <c r="W1422" s="37">
        <f>INFO!$D$24</f>
        <v>0</v>
      </c>
      <c r="X1422" s="37">
        <f>INFO!$D$25</f>
        <v>0</v>
      </c>
      <c r="Y1422" s="37">
        <f>INFO!$D$26</f>
        <v>0</v>
      </c>
      <c r="Z1422" s="37">
        <f>INFO!$D$27</f>
        <v>0</v>
      </c>
      <c r="AA1422" s="37">
        <f>INFO!$D$28</f>
        <v>0</v>
      </c>
      <c r="AB1422" s="37">
        <f>INFO!$D$29</f>
        <v>0</v>
      </c>
      <c r="AC1422" s="54">
        <f>INFO!$J$10</f>
        <v>3812.0250000000001</v>
      </c>
      <c r="AD1422" s="37">
        <f>INFO!$J$9</f>
        <v>45.75</v>
      </c>
      <c r="AE1422" s="37">
        <f t="shared" si="98"/>
        <v>0</v>
      </c>
    </row>
    <row r="1423" spans="1:31">
      <c r="A1423" t="s">
        <v>131</v>
      </c>
      <c r="B1423" t="s">
        <v>132</v>
      </c>
      <c r="C1423" s="39">
        <v>10082</v>
      </c>
      <c r="D1423" s="104">
        <f>SUMIFS(HOLDS!S:S,HOLDS!C:C,B1423)+SUMIFS(HOLDS!S:S,HOLDS!C:C,"CH.GR.MISET")</f>
        <v>0</v>
      </c>
      <c r="E1423" t="s">
        <v>11</v>
      </c>
      <c r="F1423" s="48">
        <f>VLOOKUP(B1423,HOLDS!C:T,5,FALSE)*1.05</f>
        <v>132.82500000000002</v>
      </c>
      <c r="G1423" s="104">
        <f>SUMIFS(HOLDS!S:S,HOLDS!C:C,B1423)</f>
        <v>0</v>
      </c>
      <c r="H1423" s="48">
        <f t="shared" si="97"/>
        <v>0</v>
      </c>
      <c r="I1423" s="37">
        <f>INFO!$D$6</f>
        <v>0</v>
      </c>
      <c r="J1423" s="37">
        <f>INFO!$D$7</f>
        <v>0</v>
      </c>
      <c r="K1423" s="37">
        <f>INFO!$D$8</f>
        <v>0</v>
      </c>
      <c r="L1423" s="37">
        <f>INFO!$D$9</f>
        <v>0</v>
      </c>
      <c r="M1423" s="37">
        <f>INFO!$D$10</f>
        <v>0</v>
      </c>
      <c r="N1423" s="37">
        <f>INFO!$D$11</f>
        <v>0</v>
      </c>
      <c r="O1423" s="37">
        <f>INFO!$D$13</f>
        <v>0</v>
      </c>
      <c r="P1423" s="37">
        <f>INFO!$D$14</f>
        <v>0</v>
      </c>
      <c r="Q1423" s="37">
        <f>INFO!$D$15</f>
        <v>0</v>
      </c>
      <c r="R1423" s="53">
        <f>INFO!$D$17</f>
        <v>0</v>
      </c>
      <c r="S1423" s="37">
        <f>INFO!$D$18</f>
        <v>0</v>
      </c>
      <c r="T1423" s="37">
        <f>INFO!$D$19</f>
        <v>0</v>
      </c>
      <c r="U1423" s="37">
        <f>INFO!$D$22</f>
        <v>0</v>
      </c>
      <c r="V1423" s="37">
        <f>INFO!$D$23</f>
        <v>0</v>
      </c>
      <c r="W1423" s="37">
        <f>INFO!$D$24</f>
        <v>0</v>
      </c>
      <c r="X1423" s="37">
        <f>INFO!$D$25</f>
        <v>0</v>
      </c>
      <c r="Y1423" s="37">
        <f>INFO!$D$26</f>
        <v>0</v>
      </c>
      <c r="Z1423" s="37">
        <f>INFO!$D$27</f>
        <v>0</v>
      </c>
      <c r="AA1423" s="37">
        <f>INFO!$D$28</f>
        <v>0</v>
      </c>
      <c r="AB1423" s="37">
        <f>INFO!$D$29</f>
        <v>0</v>
      </c>
      <c r="AC1423" s="54">
        <f>INFO!$J$10</f>
        <v>3812.0250000000001</v>
      </c>
      <c r="AD1423" s="37">
        <f>INFO!$J$9</f>
        <v>45.75</v>
      </c>
      <c r="AE1423" s="37">
        <f t="shared" si="98"/>
        <v>0</v>
      </c>
    </row>
    <row r="1424" spans="1:31">
      <c r="A1424" t="s">
        <v>133</v>
      </c>
      <c r="B1424" t="s">
        <v>134</v>
      </c>
      <c r="C1424" s="39">
        <v>10082</v>
      </c>
      <c r="D1424" s="104">
        <f>SUMIFS(HOLDS!S:S,HOLDS!C:C,B1424)+SUMIFS(HOLDS!S:S,HOLDS!C:C,"CH.GR.MISET")</f>
        <v>0</v>
      </c>
      <c r="E1424" t="s">
        <v>11</v>
      </c>
      <c r="F1424" s="48">
        <f>VLOOKUP(B1424,HOLDS!C:T,5,FALSE)*1.05</f>
        <v>130.20000000000002</v>
      </c>
      <c r="G1424" s="104">
        <f>SUMIFS(HOLDS!S:S,HOLDS!C:C,B1424)</f>
        <v>0</v>
      </c>
      <c r="H1424" s="48">
        <f t="shared" si="97"/>
        <v>0</v>
      </c>
      <c r="I1424" s="37">
        <f>INFO!$D$6</f>
        <v>0</v>
      </c>
      <c r="J1424" s="37">
        <f>INFO!$D$7</f>
        <v>0</v>
      </c>
      <c r="K1424" s="37">
        <f>INFO!$D$8</f>
        <v>0</v>
      </c>
      <c r="L1424" s="37">
        <f>INFO!$D$9</f>
        <v>0</v>
      </c>
      <c r="M1424" s="37">
        <f>INFO!$D$10</f>
        <v>0</v>
      </c>
      <c r="N1424" s="37">
        <f>INFO!$D$11</f>
        <v>0</v>
      </c>
      <c r="O1424" s="37">
        <f>INFO!$D$13</f>
        <v>0</v>
      </c>
      <c r="P1424" s="37">
        <f>INFO!$D$14</f>
        <v>0</v>
      </c>
      <c r="Q1424" s="37">
        <f>INFO!$D$15</f>
        <v>0</v>
      </c>
      <c r="R1424" s="53">
        <f>INFO!$D$17</f>
        <v>0</v>
      </c>
      <c r="S1424" s="37">
        <f>INFO!$D$18</f>
        <v>0</v>
      </c>
      <c r="T1424" s="37">
        <f>INFO!$D$19</f>
        <v>0</v>
      </c>
      <c r="U1424" s="37">
        <f>INFO!$D$22</f>
        <v>0</v>
      </c>
      <c r="V1424" s="37">
        <f>INFO!$D$23</f>
        <v>0</v>
      </c>
      <c r="W1424" s="37">
        <f>INFO!$D$24</f>
        <v>0</v>
      </c>
      <c r="X1424" s="37">
        <f>INFO!$D$25</f>
        <v>0</v>
      </c>
      <c r="Y1424" s="37">
        <f>INFO!$D$26</f>
        <v>0</v>
      </c>
      <c r="Z1424" s="37">
        <f>INFO!$D$27</f>
        <v>0</v>
      </c>
      <c r="AA1424" s="37">
        <f>INFO!$D$28</f>
        <v>0</v>
      </c>
      <c r="AB1424" s="37">
        <f>INFO!$D$29</f>
        <v>0</v>
      </c>
      <c r="AC1424" s="54">
        <f>INFO!$J$10</f>
        <v>3812.0250000000001</v>
      </c>
      <c r="AD1424" s="37">
        <f>INFO!$J$9</f>
        <v>45.75</v>
      </c>
      <c r="AE1424" s="37">
        <f t="shared" si="98"/>
        <v>0</v>
      </c>
    </row>
    <row r="1425" spans="1:31">
      <c r="A1425" t="s">
        <v>135</v>
      </c>
      <c r="B1425" t="s">
        <v>136</v>
      </c>
      <c r="C1425" s="39">
        <v>10082</v>
      </c>
      <c r="D1425" s="104">
        <f>SUMIFS(HOLDS!S:S,HOLDS!C:C,B1425)+SUMIFS(HOLDS!S:S,HOLDS!C:C,"CH.GR.MISET")</f>
        <v>0</v>
      </c>
      <c r="E1425" t="s">
        <v>11</v>
      </c>
      <c r="F1425" s="48">
        <f>VLOOKUP(B1425,HOLDS!C:T,5,FALSE)*1.05</f>
        <v>165.375</v>
      </c>
      <c r="G1425" s="104">
        <f>SUMIFS(HOLDS!S:S,HOLDS!C:C,B1425)</f>
        <v>0</v>
      </c>
      <c r="H1425" s="48">
        <f t="shared" si="97"/>
        <v>0</v>
      </c>
      <c r="I1425" s="37">
        <f>INFO!$D$6</f>
        <v>0</v>
      </c>
      <c r="J1425" s="37">
        <f>INFO!$D$7</f>
        <v>0</v>
      </c>
      <c r="K1425" s="37">
        <f>INFO!$D$8</f>
        <v>0</v>
      </c>
      <c r="L1425" s="37">
        <f>INFO!$D$9</f>
        <v>0</v>
      </c>
      <c r="M1425" s="37">
        <f>INFO!$D$10</f>
        <v>0</v>
      </c>
      <c r="N1425" s="37">
        <f>INFO!$D$11</f>
        <v>0</v>
      </c>
      <c r="O1425" s="37">
        <f>INFO!$D$13</f>
        <v>0</v>
      </c>
      <c r="P1425" s="37">
        <f>INFO!$D$14</f>
        <v>0</v>
      </c>
      <c r="Q1425" s="37">
        <f>INFO!$D$15</f>
        <v>0</v>
      </c>
      <c r="R1425" s="53">
        <f>INFO!$D$17</f>
        <v>0</v>
      </c>
      <c r="S1425" s="37">
        <f>INFO!$D$18</f>
        <v>0</v>
      </c>
      <c r="T1425" s="37">
        <f>INFO!$D$19</f>
        <v>0</v>
      </c>
      <c r="U1425" s="37">
        <f>INFO!$D$22</f>
        <v>0</v>
      </c>
      <c r="V1425" s="37">
        <f>INFO!$D$23</f>
        <v>0</v>
      </c>
      <c r="W1425" s="37">
        <f>INFO!$D$24</f>
        <v>0</v>
      </c>
      <c r="X1425" s="37">
        <f>INFO!$D$25</f>
        <v>0</v>
      </c>
      <c r="Y1425" s="37">
        <f>INFO!$D$26</f>
        <v>0</v>
      </c>
      <c r="Z1425" s="37">
        <f>INFO!$D$27</f>
        <v>0</v>
      </c>
      <c r="AA1425" s="37">
        <f>INFO!$D$28</f>
        <v>0</v>
      </c>
      <c r="AB1425" s="37">
        <f>INFO!$D$29</f>
        <v>0</v>
      </c>
      <c r="AC1425" s="54">
        <f>INFO!$J$10</f>
        <v>3812.0250000000001</v>
      </c>
      <c r="AD1425" s="37">
        <f>INFO!$J$9</f>
        <v>45.75</v>
      </c>
      <c r="AE1425" s="37">
        <f t="shared" si="98"/>
        <v>0</v>
      </c>
    </row>
    <row r="1426" spans="1:31">
      <c r="A1426" t="s">
        <v>137</v>
      </c>
      <c r="B1426" t="s">
        <v>138</v>
      </c>
      <c r="C1426" s="39">
        <v>10082</v>
      </c>
      <c r="D1426" s="104">
        <f>SUMIFS(HOLDS!S:S,HOLDS!C:C,B1426)+SUMIFS(HOLDS!S:S,HOLDS!C:C,"CH.GR.MISET")</f>
        <v>0</v>
      </c>
      <c r="E1426" t="s">
        <v>11</v>
      </c>
      <c r="F1426" s="48">
        <f>VLOOKUP(B1426,HOLDS!C:T,5,FALSE)*1.05</f>
        <v>167.47499999999999</v>
      </c>
      <c r="G1426" s="104">
        <f>SUMIFS(HOLDS!S:S,HOLDS!C:C,B1426)</f>
        <v>0</v>
      </c>
      <c r="H1426" s="48">
        <f t="shared" si="97"/>
        <v>0</v>
      </c>
      <c r="I1426" s="37">
        <f>INFO!$D$6</f>
        <v>0</v>
      </c>
      <c r="J1426" s="37">
        <f>INFO!$D$7</f>
        <v>0</v>
      </c>
      <c r="K1426" s="37">
        <f>INFO!$D$8</f>
        <v>0</v>
      </c>
      <c r="L1426" s="37">
        <f>INFO!$D$9</f>
        <v>0</v>
      </c>
      <c r="M1426" s="37">
        <f>INFO!$D$10</f>
        <v>0</v>
      </c>
      <c r="N1426" s="37">
        <f>INFO!$D$11</f>
        <v>0</v>
      </c>
      <c r="O1426" s="37">
        <f>INFO!$D$13</f>
        <v>0</v>
      </c>
      <c r="P1426" s="37">
        <f>INFO!$D$14</f>
        <v>0</v>
      </c>
      <c r="Q1426" s="37">
        <f>INFO!$D$15</f>
        <v>0</v>
      </c>
      <c r="R1426" s="53">
        <f>INFO!$D$17</f>
        <v>0</v>
      </c>
      <c r="S1426" s="37">
        <f>INFO!$D$18</f>
        <v>0</v>
      </c>
      <c r="T1426" s="37">
        <f>INFO!$D$19</f>
        <v>0</v>
      </c>
      <c r="U1426" s="37">
        <f>INFO!$D$22</f>
        <v>0</v>
      </c>
      <c r="V1426" s="37">
        <f>INFO!$D$23</f>
        <v>0</v>
      </c>
      <c r="W1426" s="37">
        <f>INFO!$D$24</f>
        <v>0</v>
      </c>
      <c r="X1426" s="37">
        <f>INFO!$D$25</f>
        <v>0</v>
      </c>
      <c r="Y1426" s="37">
        <f>INFO!$D$26</f>
        <v>0</v>
      </c>
      <c r="Z1426" s="37">
        <f>INFO!$D$27</f>
        <v>0</v>
      </c>
      <c r="AA1426" s="37">
        <f>INFO!$D$28</f>
        <v>0</v>
      </c>
      <c r="AB1426" s="37">
        <f>INFO!$D$29</f>
        <v>0</v>
      </c>
      <c r="AC1426" s="54">
        <f>INFO!$J$10</f>
        <v>3812.0250000000001</v>
      </c>
      <c r="AD1426" s="37">
        <f>INFO!$J$9</f>
        <v>45.75</v>
      </c>
      <c r="AE1426" s="37">
        <f t="shared" si="98"/>
        <v>0</v>
      </c>
    </row>
    <row r="1427" spans="1:31">
      <c r="A1427" t="s">
        <v>140</v>
      </c>
      <c r="B1427" t="s">
        <v>141</v>
      </c>
      <c r="C1427" s="39">
        <v>10082</v>
      </c>
      <c r="D1427" s="104">
        <f>SUMIFS(HOLDS!S:S,HOLDS!C:C,B1427)+SUMIFS(HOLDS!S:S,HOLDS!C:C,"CH.GR.MISET")</f>
        <v>0</v>
      </c>
      <c r="E1427" t="s">
        <v>11</v>
      </c>
      <c r="F1427" s="48">
        <f>VLOOKUP(B1427,HOLDS!C:T,5,FALSE)*1.05</f>
        <v>163.80000000000001</v>
      </c>
      <c r="G1427" s="104">
        <f>SUMIFS(HOLDS!S:S,HOLDS!C:C,B1427)</f>
        <v>0</v>
      </c>
      <c r="H1427" s="48">
        <f t="shared" si="97"/>
        <v>0</v>
      </c>
      <c r="I1427" s="37">
        <f>INFO!$D$6</f>
        <v>0</v>
      </c>
      <c r="J1427" s="37">
        <f>INFO!$D$7</f>
        <v>0</v>
      </c>
      <c r="K1427" s="37">
        <f>INFO!$D$8</f>
        <v>0</v>
      </c>
      <c r="L1427" s="37">
        <f>INFO!$D$9</f>
        <v>0</v>
      </c>
      <c r="M1427" s="37">
        <f>INFO!$D$10</f>
        <v>0</v>
      </c>
      <c r="N1427" s="37">
        <f>INFO!$D$11</f>
        <v>0</v>
      </c>
      <c r="O1427" s="37">
        <f>INFO!$D$13</f>
        <v>0</v>
      </c>
      <c r="P1427" s="37">
        <f>INFO!$D$14</f>
        <v>0</v>
      </c>
      <c r="Q1427" s="37">
        <f>INFO!$D$15</f>
        <v>0</v>
      </c>
      <c r="R1427" s="53">
        <f>INFO!$D$17</f>
        <v>0</v>
      </c>
      <c r="S1427" s="37">
        <f>INFO!$D$18</f>
        <v>0</v>
      </c>
      <c r="T1427" s="37">
        <f>INFO!$D$19</f>
        <v>0</v>
      </c>
      <c r="U1427" s="37">
        <f>INFO!$D$22</f>
        <v>0</v>
      </c>
      <c r="V1427" s="37">
        <f>INFO!$D$23</f>
        <v>0</v>
      </c>
      <c r="W1427" s="37">
        <f>INFO!$D$24</f>
        <v>0</v>
      </c>
      <c r="X1427" s="37">
        <f>INFO!$D$25</f>
        <v>0</v>
      </c>
      <c r="Y1427" s="37">
        <f>INFO!$D$26</f>
        <v>0</v>
      </c>
      <c r="Z1427" s="37">
        <f>INFO!$D$27</f>
        <v>0</v>
      </c>
      <c r="AA1427" s="37">
        <f>INFO!$D$28</f>
        <v>0</v>
      </c>
      <c r="AB1427" s="37">
        <f>INFO!$D$29</f>
        <v>0</v>
      </c>
      <c r="AC1427" s="54">
        <f>INFO!$J$10</f>
        <v>3812.0250000000001</v>
      </c>
      <c r="AD1427" s="37">
        <f>INFO!$J$9</f>
        <v>45.75</v>
      </c>
      <c r="AE1427" s="37">
        <f t="shared" si="98"/>
        <v>0</v>
      </c>
    </row>
    <row r="1428" spans="1:31">
      <c r="A1428" t="s">
        <v>142</v>
      </c>
      <c r="B1428" t="s">
        <v>143</v>
      </c>
      <c r="C1428" s="39">
        <v>10082</v>
      </c>
      <c r="D1428" s="104">
        <f>SUMIFS(HOLDS!S:S,HOLDS!C:C,B1428)+SUMIFS(HOLDS!S:S,HOLDS!C:C,"CH.GR.MISET")</f>
        <v>0</v>
      </c>
      <c r="E1428" t="s">
        <v>11</v>
      </c>
      <c r="F1428" s="48">
        <f>VLOOKUP(B1428,HOLDS!C:T,5,FALSE)*1.05</f>
        <v>198.97499999999999</v>
      </c>
      <c r="G1428" s="104">
        <f>SUMIFS(HOLDS!S:S,HOLDS!C:C,B1428)</f>
        <v>0</v>
      </c>
      <c r="H1428" s="48">
        <f t="shared" si="97"/>
        <v>0</v>
      </c>
      <c r="I1428" s="37">
        <f>INFO!$D$6</f>
        <v>0</v>
      </c>
      <c r="J1428" s="37">
        <f>INFO!$D$7</f>
        <v>0</v>
      </c>
      <c r="K1428" s="37">
        <f>INFO!$D$8</f>
        <v>0</v>
      </c>
      <c r="L1428" s="37">
        <f>INFO!$D$9</f>
        <v>0</v>
      </c>
      <c r="M1428" s="37">
        <f>INFO!$D$10</f>
        <v>0</v>
      </c>
      <c r="N1428" s="37">
        <f>INFO!$D$11</f>
        <v>0</v>
      </c>
      <c r="O1428" s="37">
        <f>INFO!$D$13</f>
        <v>0</v>
      </c>
      <c r="P1428" s="37">
        <f>INFO!$D$14</f>
        <v>0</v>
      </c>
      <c r="Q1428" s="37">
        <f>INFO!$D$15</f>
        <v>0</v>
      </c>
      <c r="R1428" s="53">
        <f>INFO!$D$17</f>
        <v>0</v>
      </c>
      <c r="S1428" s="37">
        <f>INFO!$D$18</f>
        <v>0</v>
      </c>
      <c r="T1428" s="37">
        <f>INFO!$D$19</f>
        <v>0</v>
      </c>
      <c r="U1428" s="37">
        <f>INFO!$D$22</f>
        <v>0</v>
      </c>
      <c r="V1428" s="37">
        <f>INFO!$D$23</f>
        <v>0</v>
      </c>
      <c r="W1428" s="37">
        <f>INFO!$D$24</f>
        <v>0</v>
      </c>
      <c r="X1428" s="37">
        <f>INFO!$D$25</f>
        <v>0</v>
      </c>
      <c r="Y1428" s="37">
        <f>INFO!$D$26</f>
        <v>0</v>
      </c>
      <c r="Z1428" s="37">
        <f>INFO!$D$27</f>
        <v>0</v>
      </c>
      <c r="AA1428" s="37">
        <f>INFO!$D$28</f>
        <v>0</v>
      </c>
      <c r="AB1428" s="37">
        <f>INFO!$D$29</f>
        <v>0</v>
      </c>
      <c r="AC1428" s="54">
        <f>INFO!$J$10</f>
        <v>3812.0250000000001</v>
      </c>
      <c r="AD1428" s="37">
        <f>INFO!$J$9</f>
        <v>45.75</v>
      </c>
      <c r="AE1428" s="37">
        <f t="shared" si="98"/>
        <v>0</v>
      </c>
    </row>
    <row r="1429" spans="1:31">
      <c r="A1429" t="s">
        <v>144</v>
      </c>
      <c r="B1429" t="s">
        <v>145</v>
      </c>
      <c r="C1429" s="39">
        <v>10082</v>
      </c>
      <c r="D1429" s="104">
        <f>SUMIFS(HOLDS!S:S,HOLDS!C:C,B1429)+SUMIFS(HOLDS!S:S,HOLDS!C:C,"CH.GR.MISET")</f>
        <v>0</v>
      </c>
      <c r="E1429" t="s">
        <v>11</v>
      </c>
      <c r="F1429" s="48">
        <f>VLOOKUP(B1429,HOLDS!C:T,5,FALSE)*1.05</f>
        <v>144.9</v>
      </c>
      <c r="G1429" s="104">
        <f>SUMIFS(HOLDS!S:S,HOLDS!C:C,B1429)</f>
        <v>0</v>
      </c>
      <c r="H1429" s="48">
        <f t="shared" si="97"/>
        <v>0</v>
      </c>
      <c r="I1429" s="37">
        <f>INFO!$D$6</f>
        <v>0</v>
      </c>
      <c r="J1429" s="37">
        <f>INFO!$D$7</f>
        <v>0</v>
      </c>
      <c r="K1429" s="37">
        <f>INFO!$D$8</f>
        <v>0</v>
      </c>
      <c r="L1429" s="37">
        <f>INFO!$D$9</f>
        <v>0</v>
      </c>
      <c r="M1429" s="37">
        <f>INFO!$D$10</f>
        <v>0</v>
      </c>
      <c r="N1429" s="37">
        <f>INFO!$D$11</f>
        <v>0</v>
      </c>
      <c r="O1429" s="37">
        <f>INFO!$D$13</f>
        <v>0</v>
      </c>
      <c r="P1429" s="37">
        <f>INFO!$D$14</f>
        <v>0</v>
      </c>
      <c r="Q1429" s="37">
        <f>INFO!$D$15</f>
        <v>0</v>
      </c>
      <c r="R1429" s="53">
        <f>INFO!$D$17</f>
        <v>0</v>
      </c>
      <c r="S1429" s="37">
        <f>INFO!$D$18</f>
        <v>0</v>
      </c>
      <c r="T1429" s="37">
        <f>INFO!$D$19</f>
        <v>0</v>
      </c>
      <c r="U1429" s="37">
        <f>INFO!$D$22</f>
        <v>0</v>
      </c>
      <c r="V1429" s="37">
        <f>INFO!$D$23</f>
        <v>0</v>
      </c>
      <c r="W1429" s="37">
        <f>INFO!$D$24</f>
        <v>0</v>
      </c>
      <c r="X1429" s="37">
        <f>INFO!$D$25</f>
        <v>0</v>
      </c>
      <c r="Y1429" s="37">
        <f>INFO!$D$26</f>
        <v>0</v>
      </c>
      <c r="Z1429" s="37">
        <f>INFO!$D$27</f>
        <v>0</v>
      </c>
      <c r="AA1429" s="37">
        <f>INFO!$D$28</f>
        <v>0</v>
      </c>
      <c r="AB1429" s="37">
        <f>INFO!$D$29</f>
        <v>0</v>
      </c>
      <c r="AC1429" s="54">
        <f>INFO!$J$10</f>
        <v>3812.0250000000001</v>
      </c>
      <c r="AD1429" s="37">
        <f>INFO!$J$9</f>
        <v>45.75</v>
      </c>
      <c r="AE1429" s="37">
        <f t="shared" si="98"/>
        <v>0</v>
      </c>
    </row>
    <row r="1430" spans="1:31">
      <c r="A1430" t="s">
        <v>146</v>
      </c>
      <c r="B1430" t="s">
        <v>147</v>
      </c>
      <c r="C1430" s="39">
        <v>10082</v>
      </c>
      <c r="D1430" s="104">
        <f>SUMIFS(HOLDS!S:S,HOLDS!C:C,B1430)+SUMIFS(HOLDS!S:S,HOLDS!C:C,"CH.GR.MISET")</f>
        <v>0</v>
      </c>
      <c r="E1430" t="s">
        <v>11</v>
      </c>
      <c r="F1430" s="48">
        <f>VLOOKUP(B1430,HOLDS!C:T,5,FALSE)*1.05</f>
        <v>138.07500000000002</v>
      </c>
      <c r="G1430" s="104">
        <f>SUMIFS(HOLDS!S:S,HOLDS!C:C,B1430)</f>
        <v>0</v>
      </c>
      <c r="H1430" s="48">
        <f t="shared" si="97"/>
        <v>0</v>
      </c>
      <c r="I1430" s="37">
        <f>INFO!$D$6</f>
        <v>0</v>
      </c>
      <c r="J1430" s="37">
        <f>INFO!$D$7</f>
        <v>0</v>
      </c>
      <c r="K1430" s="37">
        <f>INFO!$D$8</f>
        <v>0</v>
      </c>
      <c r="L1430" s="37">
        <f>INFO!$D$9</f>
        <v>0</v>
      </c>
      <c r="M1430" s="37">
        <f>INFO!$D$10</f>
        <v>0</v>
      </c>
      <c r="N1430" s="37">
        <f>INFO!$D$11</f>
        <v>0</v>
      </c>
      <c r="O1430" s="37">
        <f>INFO!$D$13</f>
        <v>0</v>
      </c>
      <c r="P1430" s="37">
        <f>INFO!$D$14</f>
        <v>0</v>
      </c>
      <c r="Q1430" s="37">
        <f>INFO!$D$15</f>
        <v>0</v>
      </c>
      <c r="R1430" s="53">
        <f>INFO!$D$17</f>
        <v>0</v>
      </c>
      <c r="S1430" s="37">
        <f>INFO!$D$18</f>
        <v>0</v>
      </c>
      <c r="T1430" s="37">
        <f>INFO!$D$19</f>
        <v>0</v>
      </c>
      <c r="U1430" s="37">
        <f>INFO!$D$22</f>
        <v>0</v>
      </c>
      <c r="V1430" s="37">
        <f>INFO!$D$23</f>
        <v>0</v>
      </c>
      <c r="W1430" s="37">
        <f>INFO!$D$24</f>
        <v>0</v>
      </c>
      <c r="X1430" s="37">
        <f>INFO!$D$25</f>
        <v>0</v>
      </c>
      <c r="Y1430" s="37">
        <f>INFO!$D$26</f>
        <v>0</v>
      </c>
      <c r="Z1430" s="37">
        <f>INFO!$D$27</f>
        <v>0</v>
      </c>
      <c r="AA1430" s="37">
        <f>INFO!$D$28</f>
        <v>0</v>
      </c>
      <c r="AB1430" s="37">
        <f>INFO!$D$29</f>
        <v>0</v>
      </c>
      <c r="AC1430" s="54">
        <f>INFO!$J$10</f>
        <v>3812.0250000000001</v>
      </c>
      <c r="AD1430" s="37">
        <f>INFO!$J$9</f>
        <v>45.75</v>
      </c>
      <c r="AE1430" s="37">
        <f t="shared" si="98"/>
        <v>0</v>
      </c>
    </row>
    <row r="1431" spans="1:31">
      <c r="A1431" t="s">
        <v>148</v>
      </c>
      <c r="B1431" t="s">
        <v>149</v>
      </c>
      <c r="C1431" s="39">
        <v>10082</v>
      </c>
      <c r="D1431" s="104">
        <f>SUMIFS(HOLDS!S:S,HOLDS!C:C,B1431)+SUMIFS(HOLDS!S:S,HOLDS!C:C,"CH.GR.MISET")</f>
        <v>0</v>
      </c>
      <c r="E1431" t="s">
        <v>11</v>
      </c>
      <c r="F1431" s="48">
        <f>VLOOKUP(B1431,HOLDS!C:T,5,FALSE)*1.05</f>
        <v>146.47499999999999</v>
      </c>
      <c r="G1431" s="104">
        <f>SUMIFS(HOLDS!S:S,HOLDS!C:C,B1431)</f>
        <v>0</v>
      </c>
      <c r="H1431" s="48">
        <f t="shared" si="97"/>
        <v>0</v>
      </c>
      <c r="I1431" s="37">
        <f>INFO!$D$6</f>
        <v>0</v>
      </c>
      <c r="J1431" s="37">
        <f>INFO!$D$7</f>
        <v>0</v>
      </c>
      <c r="K1431" s="37">
        <f>INFO!$D$8</f>
        <v>0</v>
      </c>
      <c r="L1431" s="37">
        <f>INFO!$D$9</f>
        <v>0</v>
      </c>
      <c r="M1431" s="37">
        <f>INFO!$D$10</f>
        <v>0</v>
      </c>
      <c r="N1431" s="37">
        <f>INFO!$D$11</f>
        <v>0</v>
      </c>
      <c r="O1431" s="37">
        <f>INFO!$D$13</f>
        <v>0</v>
      </c>
      <c r="P1431" s="37">
        <f>INFO!$D$14</f>
        <v>0</v>
      </c>
      <c r="Q1431" s="37">
        <f>INFO!$D$15</f>
        <v>0</v>
      </c>
      <c r="R1431" s="53">
        <f>INFO!$D$17</f>
        <v>0</v>
      </c>
      <c r="S1431" s="37">
        <f>INFO!$D$18</f>
        <v>0</v>
      </c>
      <c r="T1431" s="37">
        <f>INFO!$D$19</f>
        <v>0</v>
      </c>
      <c r="U1431" s="37">
        <f>INFO!$D$22</f>
        <v>0</v>
      </c>
      <c r="V1431" s="37">
        <f>INFO!$D$23</f>
        <v>0</v>
      </c>
      <c r="W1431" s="37">
        <f>INFO!$D$24</f>
        <v>0</v>
      </c>
      <c r="X1431" s="37">
        <f>INFO!$D$25</f>
        <v>0</v>
      </c>
      <c r="Y1431" s="37">
        <f>INFO!$D$26</f>
        <v>0</v>
      </c>
      <c r="Z1431" s="37">
        <f>INFO!$D$27</f>
        <v>0</v>
      </c>
      <c r="AA1431" s="37">
        <f>INFO!$D$28</f>
        <v>0</v>
      </c>
      <c r="AB1431" s="37">
        <f>INFO!$D$29</f>
        <v>0</v>
      </c>
      <c r="AC1431" s="54">
        <f>INFO!$J$10</f>
        <v>3812.0250000000001</v>
      </c>
      <c r="AD1431" s="37">
        <f>INFO!$J$9</f>
        <v>45.75</v>
      </c>
      <c r="AE1431" s="37">
        <f t="shared" si="98"/>
        <v>0</v>
      </c>
    </row>
    <row r="1432" spans="1:31">
      <c r="A1432" t="s">
        <v>150</v>
      </c>
      <c r="B1432" t="s">
        <v>151</v>
      </c>
      <c r="C1432" s="39">
        <v>10082</v>
      </c>
      <c r="D1432" s="104">
        <f>SUMIFS(HOLDS!S:S,HOLDS!C:C,B1432)+SUMIFS(HOLDS!S:S,HOLDS!C:C,"CH.GR.MISET")</f>
        <v>0</v>
      </c>
      <c r="E1432" t="s">
        <v>11</v>
      </c>
      <c r="F1432" s="48">
        <f>VLOOKUP(B1432,HOLDS!C:T,5,FALSE)*1.05</f>
        <v>164.32500000000002</v>
      </c>
      <c r="G1432" s="104">
        <f>SUMIFS(HOLDS!S:S,HOLDS!C:C,B1432)</f>
        <v>0</v>
      </c>
      <c r="H1432" s="48">
        <f t="shared" si="97"/>
        <v>0</v>
      </c>
      <c r="I1432" s="37">
        <f>INFO!$D$6</f>
        <v>0</v>
      </c>
      <c r="J1432" s="37">
        <f>INFO!$D$7</f>
        <v>0</v>
      </c>
      <c r="K1432" s="37">
        <f>INFO!$D$8</f>
        <v>0</v>
      </c>
      <c r="L1432" s="37">
        <f>INFO!$D$9</f>
        <v>0</v>
      </c>
      <c r="M1432" s="37">
        <f>INFO!$D$10</f>
        <v>0</v>
      </c>
      <c r="N1432" s="37">
        <f>INFO!$D$11</f>
        <v>0</v>
      </c>
      <c r="O1432" s="37">
        <f>INFO!$D$13</f>
        <v>0</v>
      </c>
      <c r="P1432" s="37">
        <f>INFO!$D$14</f>
        <v>0</v>
      </c>
      <c r="Q1432" s="37">
        <f>INFO!$D$15</f>
        <v>0</v>
      </c>
      <c r="R1432" s="53">
        <f>INFO!$D$17</f>
        <v>0</v>
      </c>
      <c r="S1432" s="37">
        <f>INFO!$D$18</f>
        <v>0</v>
      </c>
      <c r="T1432" s="37">
        <f>INFO!$D$19</f>
        <v>0</v>
      </c>
      <c r="U1432" s="37">
        <f>INFO!$D$22</f>
        <v>0</v>
      </c>
      <c r="V1432" s="37">
        <f>INFO!$D$23</f>
        <v>0</v>
      </c>
      <c r="W1432" s="37">
        <f>INFO!$D$24</f>
        <v>0</v>
      </c>
      <c r="X1432" s="37">
        <f>INFO!$D$25</f>
        <v>0</v>
      </c>
      <c r="Y1432" s="37">
        <f>INFO!$D$26</f>
        <v>0</v>
      </c>
      <c r="Z1432" s="37">
        <f>INFO!$D$27</f>
        <v>0</v>
      </c>
      <c r="AA1432" s="37">
        <f>INFO!$D$28</f>
        <v>0</v>
      </c>
      <c r="AB1432" s="37">
        <f>INFO!$D$29</f>
        <v>0</v>
      </c>
      <c r="AC1432" s="54">
        <f>INFO!$J$10</f>
        <v>3812.0250000000001</v>
      </c>
      <c r="AD1432" s="37">
        <f>INFO!$J$9</f>
        <v>45.75</v>
      </c>
      <c r="AE1432" s="37">
        <f t="shared" si="98"/>
        <v>0</v>
      </c>
    </row>
    <row r="1433" spans="1:31">
      <c r="A1433" t="s">
        <v>152</v>
      </c>
      <c r="B1433" t="s">
        <v>153</v>
      </c>
      <c r="C1433" s="39">
        <v>10082</v>
      </c>
      <c r="D1433" s="104">
        <f>SUMIFS(HOLDS!S:S,HOLDS!C:C,B1433)+SUMIFS(HOLDS!S:S,HOLDS!C:C,"CH.GR.MISET")</f>
        <v>0</v>
      </c>
      <c r="E1433" t="s">
        <v>11</v>
      </c>
      <c r="F1433" s="48">
        <f>VLOOKUP(B1433,HOLDS!C:T,5,FALSE)*1.05</f>
        <v>158.55000000000001</v>
      </c>
      <c r="G1433" s="104">
        <f>SUMIFS(HOLDS!S:S,HOLDS!C:C,B1433)</f>
        <v>0</v>
      </c>
      <c r="H1433" s="48">
        <f t="shared" si="97"/>
        <v>0</v>
      </c>
      <c r="I1433" s="37">
        <f>INFO!$D$6</f>
        <v>0</v>
      </c>
      <c r="J1433" s="37">
        <f>INFO!$D$7</f>
        <v>0</v>
      </c>
      <c r="K1433" s="37">
        <f>INFO!$D$8</f>
        <v>0</v>
      </c>
      <c r="L1433" s="37">
        <f>INFO!$D$9</f>
        <v>0</v>
      </c>
      <c r="M1433" s="37">
        <f>INFO!$D$10</f>
        <v>0</v>
      </c>
      <c r="N1433" s="37">
        <f>INFO!$D$11</f>
        <v>0</v>
      </c>
      <c r="O1433" s="37">
        <f>INFO!$D$13</f>
        <v>0</v>
      </c>
      <c r="P1433" s="37">
        <f>INFO!$D$14</f>
        <v>0</v>
      </c>
      <c r="Q1433" s="37">
        <f>INFO!$D$15</f>
        <v>0</v>
      </c>
      <c r="R1433" s="53">
        <f>INFO!$D$17</f>
        <v>0</v>
      </c>
      <c r="S1433" s="37">
        <f>INFO!$D$18</f>
        <v>0</v>
      </c>
      <c r="T1433" s="37">
        <f>INFO!$D$19</f>
        <v>0</v>
      </c>
      <c r="U1433" s="37">
        <f>INFO!$D$22</f>
        <v>0</v>
      </c>
      <c r="V1433" s="37">
        <f>INFO!$D$23</f>
        <v>0</v>
      </c>
      <c r="W1433" s="37">
        <f>INFO!$D$24</f>
        <v>0</v>
      </c>
      <c r="X1433" s="37">
        <f>INFO!$D$25</f>
        <v>0</v>
      </c>
      <c r="Y1433" s="37">
        <f>INFO!$D$26</f>
        <v>0</v>
      </c>
      <c r="Z1433" s="37">
        <f>INFO!$D$27</f>
        <v>0</v>
      </c>
      <c r="AA1433" s="37">
        <f>INFO!$D$28</f>
        <v>0</v>
      </c>
      <c r="AB1433" s="37">
        <f>INFO!$D$29</f>
        <v>0</v>
      </c>
      <c r="AC1433" s="54">
        <f>INFO!$J$10</f>
        <v>3812.0250000000001</v>
      </c>
      <c r="AD1433" s="37">
        <f>INFO!$J$9</f>
        <v>45.75</v>
      </c>
      <c r="AE1433" s="37">
        <f t="shared" si="98"/>
        <v>0</v>
      </c>
    </row>
    <row r="1434" spans="1:31">
      <c r="A1434" t="s">
        <v>154</v>
      </c>
      <c r="B1434" t="s">
        <v>155</v>
      </c>
      <c r="C1434" s="39">
        <v>10082</v>
      </c>
      <c r="D1434" s="104">
        <f>SUMIFS(HOLDS!S:S,HOLDS!C:C,B1434)+SUMIFS(HOLDS!S:S,HOLDS!C:C,"CH.GR.MISET")</f>
        <v>0</v>
      </c>
      <c r="E1434" t="s">
        <v>11</v>
      </c>
      <c r="F1434" s="48">
        <f>VLOOKUP(B1434,HOLDS!C:T,5,FALSE)*1.05</f>
        <v>170.625</v>
      </c>
      <c r="G1434" s="104">
        <f>SUMIFS(HOLDS!S:S,HOLDS!C:C,B1434)</f>
        <v>0</v>
      </c>
      <c r="H1434" s="48">
        <f t="shared" si="97"/>
        <v>0</v>
      </c>
      <c r="I1434" s="37">
        <f>INFO!$D$6</f>
        <v>0</v>
      </c>
      <c r="J1434" s="37">
        <f>INFO!$D$7</f>
        <v>0</v>
      </c>
      <c r="K1434" s="37">
        <f>INFO!$D$8</f>
        <v>0</v>
      </c>
      <c r="L1434" s="37">
        <f>INFO!$D$9</f>
        <v>0</v>
      </c>
      <c r="M1434" s="37">
        <f>INFO!$D$10</f>
        <v>0</v>
      </c>
      <c r="N1434" s="37">
        <f>INFO!$D$11</f>
        <v>0</v>
      </c>
      <c r="O1434" s="37">
        <f>INFO!$D$13</f>
        <v>0</v>
      </c>
      <c r="P1434" s="37">
        <f>INFO!$D$14</f>
        <v>0</v>
      </c>
      <c r="Q1434" s="37">
        <f>INFO!$D$15</f>
        <v>0</v>
      </c>
      <c r="R1434" s="53">
        <f>INFO!$D$17</f>
        <v>0</v>
      </c>
      <c r="S1434" s="37">
        <f>INFO!$D$18</f>
        <v>0</v>
      </c>
      <c r="T1434" s="37">
        <f>INFO!$D$19</f>
        <v>0</v>
      </c>
      <c r="U1434" s="37">
        <f>INFO!$D$22</f>
        <v>0</v>
      </c>
      <c r="V1434" s="37">
        <f>INFO!$D$23</f>
        <v>0</v>
      </c>
      <c r="W1434" s="37">
        <f>INFO!$D$24</f>
        <v>0</v>
      </c>
      <c r="X1434" s="37">
        <f>INFO!$D$25</f>
        <v>0</v>
      </c>
      <c r="Y1434" s="37">
        <f>INFO!$D$26</f>
        <v>0</v>
      </c>
      <c r="Z1434" s="37">
        <f>INFO!$D$27</f>
        <v>0</v>
      </c>
      <c r="AA1434" s="37">
        <f>INFO!$D$28</f>
        <v>0</v>
      </c>
      <c r="AB1434" s="37">
        <f>INFO!$D$29</f>
        <v>0</v>
      </c>
      <c r="AC1434" s="54">
        <f>INFO!$J$10</f>
        <v>3812.0250000000001</v>
      </c>
      <c r="AD1434" s="37">
        <f>INFO!$J$9</f>
        <v>45.75</v>
      </c>
      <c r="AE1434" s="37">
        <f t="shared" si="98"/>
        <v>0</v>
      </c>
    </row>
    <row r="1435" spans="1:31">
      <c r="A1435" t="s">
        <v>156</v>
      </c>
      <c r="B1435" t="s">
        <v>157</v>
      </c>
      <c r="C1435" s="39">
        <v>10082</v>
      </c>
      <c r="D1435" s="104">
        <f>SUMIFS(HOLDS!S:S,HOLDS!C:C,B1435)+SUMIFS(HOLDS!S:S,HOLDS!C:C,"CH.GR.MISET")</f>
        <v>0</v>
      </c>
      <c r="E1435" t="s">
        <v>11</v>
      </c>
      <c r="F1435" s="48">
        <f>VLOOKUP(B1435,HOLDS!C:T,5,FALSE)*1.05</f>
        <v>146.47499999999999</v>
      </c>
      <c r="G1435" s="104">
        <f>SUMIFS(HOLDS!S:S,HOLDS!C:C,B1435)</f>
        <v>0</v>
      </c>
      <c r="H1435" s="48">
        <f t="shared" si="97"/>
        <v>0</v>
      </c>
      <c r="I1435" s="37">
        <f>INFO!$D$6</f>
        <v>0</v>
      </c>
      <c r="J1435" s="37">
        <f>INFO!$D$7</f>
        <v>0</v>
      </c>
      <c r="K1435" s="37">
        <f>INFO!$D$8</f>
        <v>0</v>
      </c>
      <c r="L1435" s="37">
        <f>INFO!$D$9</f>
        <v>0</v>
      </c>
      <c r="M1435" s="37">
        <f>INFO!$D$10</f>
        <v>0</v>
      </c>
      <c r="N1435" s="37">
        <f>INFO!$D$11</f>
        <v>0</v>
      </c>
      <c r="O1435" s="37">
        <f>INFO!$D$13</f>
        <v>0</v>
      </c>
      <c r="P1435" s="37">
        <f>INFO!$D$14</f>
        <v>0</v>
      </c>
      <c r="Q1435" s="37">
        <f>INFO!$D$15</f>
        <v>0</v>
      </c>
      <c r="R1435" s="53">
        <f>INFO!$D$17</f>
        <v>0</v>
      </c>
      <c r="S1435" s="37">
        <f>INFO!$D$18</f>
        <v>0</v>
      </c>
      <c r="T1435" s="37">
        <f>INFO!$D$19</f>
        <v>0</v>
      </c>
      <c r="U1435" s="37">
        <f>INFO!$D$22</f>
        <v>0</v>
      </c>
      <c r="V1435" s="37">
        <f>INFO!$D$23</f>
        <v>0</v>
      </c>
      <c r="W1435" s="37">
        <f>INFO!$D$24</f>
        <v>0</v>
      </c>
      <c r="X1435" s="37">
        <f>INFO!$D$25</f>
        <v>0</v>
      </c>
      <c r="Y1435" s="37">
        <f>INFO!$D$26</f>
        <v>0</v>
      </c>
      <c r="Z1435" s="37">
        <f>INFO!$D$27</f>
        <v>0</v>
      </c>
      <c r="AA1435" s="37">
        <f>INFO!$D$28</f>
        <v>0</v>
      </c>
      <c r="AB1435" s="37">
        <f>INFO!$D$29</f>
        <v>0</v>
      </c>
      <c r="AC1435" s="54">
        <f>INFO!$J$10</f>
        <v>3812.0250000000001</v>
      </c>
      <c r="AD1435" s="37">
        <f>INFO!$J$9</f>
        <v>45.75</v>
      </c>
      <c r="AE1435" s="37">
        <f t="shared" si="98"/>
        <v>0</v>
      </c>
    </row>
    <row r="1436" spans="1:31">
      <c r="A1436" t="s">
        <v>159</v>
      </c>
      <c r="B1436" t="s">
        <v>160</v>
      </c>
      <c r="C1436" s="39">
        <v>10082</v>
      </c>
      <c r="D1436" s="104">
        <f>SUMIFS(HOLDS!S:S,HOLDS!C:C,B1436)+SUMIFS(HOLDS!S:S,HOLDS!C:C,"CH.GR.MISET")</f>
        <v>0</v>
      </c>
      <c r="E1436" t="s">
        <v>11</v>
      </c>
      <c r="F1436" s="48">
        <f>VLOOKUP(B1436,HOLDS!C:T,5,FALSE)*1.05</f>
        <v>238.875</v>
      </c>
      <c r="G1436" s="104">
        <f>SUMIFS(HOLDS!S:S,HOLDS!C:C,B1436)</f>
        <v>0</v>
      </c>
      <c r="H1436" s="48">
        <f t="shared" si="97"/>
        <v>0</v>
      </c>
      <c r="I1436" s="37">
        <f>INFO!$D$6</f>
        <v>0</v>
      </c>
      <c r="J1436" s="37">
        <f>INFO!$D$7</f>
        <v>0</v>
      </c>
      <c r="K1436" s="37">
        <f>INFO!$D$8</f>
        <v>0</v>
      </c>
      <c r="L1436" s="37">
        <f>INFO!$D$9</f>
        <v>0</v>
      </c>
      <c r="M1436" s="37">
        <f>INFO!$D$10</f>
        <v>0</v>
      </c>
      <c r="N1436" s="37">
        <f>INFO!$D$11</f>
        <v>0</v>
      </c>
      <c r="O1436" s="37">
        <f>INFO!$D$13</f>
        <v>0</v>
      </c>
      <c r="P1436" s="37">
        <f>INFO!$D$14</f>
        <v>0</v>
      </c>
      <c r="Q1436" s="37">
        <f>INFO!$D$15</f>
        <v>0</v>
      </c>
      <c r="R1436" s="53">
        <f>INFO!$D$17</f>
        <v>0</v>
      </c>
      <c r="S1436" s="37">
        <f>INFO!$D$18</f>
        <v>0</v>
      </c>
      <c r="T1436" s="37">
        <f>INFO!$D$19</f>
        <v>0</v>
      </c>
      <c r="U1436" s="37">
        <f>INFO!$D$22</f>
        <v>0</v>
      </c>
      <c r="V1436" s="37">
        <f>INFO!$D$23</f>
        <v>0</v>
      </c>
      <c r="W1436" s="37">
        <f>INFO!$D$24</f>
        <v>0</v>
      </c>
      <c r="X1436" s="37">
        <f>INFO!$D$25</f>
        <v>0</v>
      </c>
      <c r="Y1436" s="37">
        <f>INFO!$D$26</f>
        <v>0</v>
      </c>
      <c r="Z1436" s="37">
        <f>INFO!$D$27</f>
        <v>0</v>
      </c>
      <c r="AA1436" s="37">
        <f>INFO!$D$28</f>
        <v>0</v>
      </c>
      <c r="AB1436" s="37">
        <f>INFO!$D$29</f>
        <v>0</v>
      </c>
      <c r="AC1436" s="54">
        <f>INFO!$J$10</f>
        <v>3812.0250000000001</v>
      </c>
      <c r="AD1436" s="37">
        <f>INFO!$J$9</f>
        <v>45.75</v>
      </c>
      <c r="AE1436" s="37">
        <f t="shared" si="98"/>
        <v>0</v>
      </c>
    </row>
    <row r="1437" spans="1:31">
      <c r="A1437" t="s">
        <v>161</v>
      </c>
      <c r="B1437" t="s">
        <v>162</v>
      </c>
      <c r="C1437" s="39">
        <v>10082</v>
      </c>
      <c r="D1437" s="104">
        <f>SUMIFS(HOLDS!S:S,HOLDS!C:C,B1437)+SUMIFS(HOLDS!S:S,HOLDS!C:C,"CH.GR.MISET")</f>
        <v>0</v>
      </c>
      <c r="E1437" t="s">
        <v>11</v>
      </c>
      <c r="F1437" s="48">
        <f>VLOOKUP(B1437,HOLDS!C:T,5,FALSE)*1.05</f>
        <v>163.80000000000001</v>
      </c>
      <c r="G1437" s="104">
        <f>SUMIFS(HOLDS!S:S,HOLDS!C:C,B1437)</f>
        <v>0</v>
      </c>
      <c r="H1437" s="48">
        <f t="shared" si="97"/>
        <v>0</v>
      </c>
      <c r="I1437" s="37">
        <f>INFO!$D$6</f>
        <v>0</v>
      </c>
      <c r="J1437" s="37">
        <f>INFO!$D$7</f>
        <v>0</v>
      </c>
      <c r="K1437" s="37">
        <f>INFO!$D$8</f>
        <v>0</v>
      </c>
      <c r="L1437" s="37">
        <f>INFO!$D$9</f>
        <v>0</v>
      </c>
      <c r="M1437" s="37">
        <f>INFO!$D$10</f>
        <v>0</v>
      </c>
      <c r="N1437" s="37">
        <f>INFO!$D$11</f>
        <v>0</v>
      </c>
      <c r="O1437" s="37">
        <f>INFO!$D$13</f>
        <v>0</v>
      </c>
      <c r="P1437" s="37">
        <f>INFO!$D$14</f>
        <v>0</v>
      </c>
      <c r="Q1437" s="37">
        <f>INFO!$D$15</f>
        <v>0</v>
      </c>
      <c r="R1437" s="53">
        <f>INFO!$D$17</f>
        <v>0</v>
      </c>
      <c r="S1437" s="37">
        <f>INFO!$D$18</f>
        <v>0</v>
      </c>
      <c r="T1437" s="37">
        <f>INFO!$D$19</f>
        <v>0</v>
      </c>
      <c r="U1437" s="37">
        <f>INFO!$D$22</f>
        <v>0</v>
      </c>
      <c r="V1437" s="37">
        <f>INFO!$D$23</f>
        <v>0</v>
      </c>
      <c r="W1437" s="37">
        <f>INFO!$D$24</f>
        <v>0</v>
      </c>
      <c r="X1437" s="37">
        <f>INFO!$D$25</f>
        <v>0</v>
      </c>
      <c r="Y1437" s="37">
        <f>INFO!$D$26</f>
        <v>0</v>
      </c>
      <c r="Z1437" s="37">
        <f>INFO!$D$27</f>
        <v>0</v>
      </c>
      <c r="AA1437" s="37">
        <f>INFO!$D$28</f>
        <v>0</v>
      </c>
      <c r="AB1437" s="37">
        <f>INFO!$D$29</f>
        <v>0</v>
      </c>
      <c r="AC1437" s="54">
        <f>INFO!$J$10</f>
        <v>3812.0250000000001</v>
      </c>
      <c r="AD1437" s="37">
        <f>INFO!$J$9</f>
        <v>45.75</v>
      </c>
      <c r="AE1437" s="37">
        <f t="shared" si="98"/>
        <v>0</v>
      </c>
    </row>
    <row r="1438" spans="1:31">
      <c r="A1438" t="s">
        <v>163</v>
      </c>
      <c r="B1438" t="s">
        <v>164</v>
      </c>
      <c r="C1438" s="39">
        <v>10082</v>
      </c>
      <c r="D1438" s="104">
        <f>SUMIFS(HOLDS!S:S,HOLDS!C:C,B1438)+SUMIFS(HOLDS!S:S,HOLDS!C:C,"CH.GR.MISET")</f>
        <v>0</v>
      </c>
      <c r="E1438" t="s">
        <v>11</v>
      </c>
      <c r="F1438" s="48">
        <f>VLOOKUP(B1438,HOLDS!C:T,5,FALSE)*1.05</f>
        <v>155.4</v>
      </c>
      <c r="G1438" s="104">
        <f>SUMIFS(HOLDS!S:S,HOLDS!C:C,B1438)</f>
        <v>0</v>
      </c>
      <c r="H1438" s="48">
        <f t="shared" si="97"/>
        <v>0</v>
      </c>
      <c r="I1438" s="37">
        <f>INFO!$D$6</f>
        <v>0</v>
      </c>
      <c r="J1438" s="37">
        <f>INFO!$D$7</f>
        <v>0</v>
      </c>
      <c r="K1438" s="37">
        <f>INFO!$D$8</f>
        <v>0</v>
      </c>
      <c r="L1438" s="37">
        <f>INFO!$D$9</f>
        <v>0</v>
      </c>
      <c r="M1438" s="37">
        <f>INFO!$D$10</f>
        <v>0</v>
      </c>
      <c r="N1438" s="37">
        <f>INFO!$D$11</f>
        <v>0</v>
      </c>
      <c r="O1438" s="37">
        <f>INFO!$D$13</f>
        <v>0</v>
      </c>
      <c r="P1438" s="37">
        <f>INFO!$D$14</f>
        <v>0</v>
      </c>
      <c r="Q1438" s="37">
        <f>INFO!$D$15</f>
        <v>0</v>
      </c>
      <c r="R1438" s="53">
        <f>INFO!$D$17</f>
        <v>0</v>
      </c>
      <c r="S1438" s="37">
        <f>INFO!$D$18</f>
        <v>0</v>
      </c>
      <c r="T1438" s="37">
        <f>INFO!$D$19</f>
        <v>0</v>
      </c>
      <c r="U1438" s="37">
        <f>INFO!$D$22</f>
        <v>0</v>
      </c>
      <c r="V1438" s="37">
        <f>INFO!$D$23</f>
        <v>0</v>
      </c>
      <c r="W1438" s="37">
        <f>INFO!$D$24</f>
        <v>0</v>
      </c>
      <c r="X1438" s="37">
        <f>INFO!$D$25</f>
        <v>0</v>
      </c>
      <c r="Y1438" s="37">
        <f>INFO!$D$26</f>
        <v>0</v>
      </c>
      <c r="Z1438" s="37">
        <f>INFO!$D$27</f>
        <v>0</v>
      </c>
      <c r="AA1438" s="37">
        <f>INFO!$D$28</f>
        <v>0</v>
      </c>
      <c r="AB1438" s="37">
        <f>INFO!$D$29</f>
        <v>0</v>
      </c>
      <c r="AC1438" s="54">
        <f>INFO!$J$10</f>
        <v>3812.0250000000001</v>
      </c>
      <c r="AD1438" s="37">
        <f>INFO!$J$9</f>
        <v>45.75</v>
      </c>
      <c r="AE1438" s="37">
        <f t="shared" si="98"/>
        <v>0</v>
      </c>
    </row>
    <row r="1439" spans="1:31">
      <c r="A1439" t="s">
        <v>165</v>
      </c>
      <c r="B1439" t="s">
        <v>166</v>
      </c>
      <c r="C1439" s="39">
        <v>10082</v>
      </c>
      <c r="D1439" s="104">
        <f>SUMIFS(HOLDS!S:S,HOLDS!C:C,B1439)+SUMIFS(HOLDS!S:S,HOLDS!C:C,"CH.GR.MISET")</f>
        <v>0</v>
      </c>
      <c r="E1439" t="s">
        <v>11</v>
      </c>
      <c r="F1439" s="48">
        <f>VLOOKUP(B1439,HOLDS!C:T,5,FALSE)*1.05</f>
        <v>165.375</v>
      </c>
      <c r="G1439" s="104">
        <f>SUMIFS(HOLDS!S:S,HOLDS!C:C,B1439)</f>
        <v>0</v>
      </c>
      <c r="H1439" s="48">
        <f t="shared" si="97"/>
        <v>0</v>
      </c>
      <c r="I1439" s="37">
        <f>INFO!$D$6</f>
        <v>0</v>
      </c>
      <c r="J1439" s="37">
        <f>INFO!$D$7</f>
        <v>0</v>
      </c>
      <c r="K1439" s="37">
        <f>INFO!$D$8</f>
        <v>0</v>
      </c>
      <c r="L1439" s="37">
        <f>INFO!$D$9</f>
        <v>0</v>
      </c>
      <c r="M1439" s="37">
        <f>INFO!$D$10</f>
        <v>0</v>
      </c>
      <c r="N1439" s="37">
        <f>INFO!$D$11</f>
        <v>0</v>
      </c>
      <c r="O1439" s="37">
        <f>INFO!$D$13</f>
        <v>0</v>
      </c>
      <c r="P1439" s="37">
        <f>INFO!$D$14</f>
        <v>0</v>
      </c>
      <c r="Q1439" s="37">
        <f>INFO!$D$15</f>
        <v>0</v>
      </c>
      <c r="R1439" s="53">
        <f>INFO!$D$17</f>
        <v>0</v>
      </c>
      <c r="S1439" s="37">
        <f>INFO!$D$18</f>
        <v>0</v>
      </c>
      <c r="T1439" s="37">
        <f>INFO!$D$19</f>
        <v>0</v>
      </c>
      <c r="U1439" s="37">
        <f>INFO!$D$22</f>
        <v>0</v>
      </c>
      <c r="V1439" s="37">
        <f>INFO!$D$23</f>
        <v>0</v>
      </c>
      <c r="W1439" s="37">
        <f>INFO!$D$24</f>
        <v>0</v>
      </c>
      <c r="X1439" s="37">
        <f>INFO!$D$25</f>
        <v>0</v>
      </c>
      <c r="Y1439" s="37">
        <f>INFO!$D$26</f>
        <v>0</v>
      </c>
      <c r="Z1439" s="37">
        <f>INFO!$D$27</f>
        <v>0</v>
      </c>
      <c r="AA1439" s="37">
        <f>INFO!$D$28</f>
        <v>0</v>
      </c>
      <c r="AB1439" s="37">
        <f>INFO!$D$29</f>
        <v>0</v>
      </c>
      <c r="AC1439" s="54">
        <f>INFO!$J$10</f>
        <v>3812.0250000000001</v>
      </c>
      <c r="AD1439" s="37">
        <f>INFO!$J$9</f>
        <v>45.75</v>
      </c>
      <c r="AE1439" s="37">
        <f t="shared" si="98"/>
        <v>0</v>
      </c>
    </row>
    <row r="1440" spans="1:31">
      <c r="A1440" t="s">
        <v>167</v>
      </c>
      <c r="B1440" t="s">
        <v>168</v>
      </c>
      <c r="C1440" s="39">
        <v>10082</v>
      </c>
      <c r="D1440" s="104">
        <f>SUMIFS(HOLDS!S:S,HOLDS!C:C,B1440)+SUMIFS(HOLDS!S:S,HOLDS!C:C,"CH.GR.MISET")</f>
        <v>0</v>
      </c>
      <c r="E1440" t="s">
        <v>11</v>
      </c>
      <c r="F1440" s="48">
        <f>VLOOKUP(B1440,HOLDS!C:T,5,FALSE)*1.05</f>
        <v>174.82500000000002</v>
      </c>
      <c r="G1440" s="104">
        <f>SUMIFS(HOLDS!S:S,HOLDS!C:C,B1440)</f>
        <v>0</v>
      </c>
      <c r="H1440" s="48">
        <f t="shared" si="97"/>
        <v>0</v>
      </c>
      <c r="I1440" s="37">
        <f>INFO!$D$6</f>
        <v>0</v>
      </c>
      <c r="J1440" s="37">
        <f>INFO!$D$7</f>
        <v>0</v>
      </c>
      <c r="K1440" s="37">
        <f>INFO!$D$8</f>
        <v>0</v>
      </c>
      <c r="L1440" s="37">
        <f>INFO!$D$9</f>
        <v>0</v>
      </c>
      <c r="M1440" s="37">
        <f>INFO!$D$10</f>
        <v>0</v>
      </c>
      <c r="N1440" s="37">
        <f>INFO!$D$11</f>
        <v>0</v>
      </c>
      <c r="O1440" s="37">
        <f>INFO!$D$13</f>
        <v>0</v>
      </c>
      <c r="P1440" s="37">
        <f>INFO!$D$14</f>
        <v>0</v>
      </c>
      <c r="Q1440" s="37">
        <f>INFO!$D$15</f>
        <v>0</v>
      </c>
      <c r="R1440" s="53">
        <f>INFO!$D$17</f>
        <v>0</v>
      </c>
      <c r="S1440" s="37">
        <f>INFO!$D$18</f>
        <v>0</v>
      </c>
      <c r="T1440" s="37">
        <f>INFO!$D$19</f>
        <v>0</v>
      </c>
      <c r="U1440" s="37">
        <f>INFO!$D$22</f>
        <v>0</v>
      </c>
      <c r="V1440" s="37">
        <f>INFO!$D$23</f>
        <v>0</v>
      </c>
      <c r="W1440" s="37">
        <f>INFO!$D$24</f>
        <v>0</v>
      </c>
      <c r="X1440" s="37">
        <f>INFO!$D$25</f>
        <v>0</v>
      </c>
      <c r="Y1440" s="37">
        <f>INFO!$D$26</f>
        <v>0</v>
      </c>
      <c r="Z1440" s="37">
        <f>INFO!$D$27</f>
        <v>0</v>
      </c>
      <c r="AA1440" s="37">
        <f>INFO!$D$28</f>
        <v>0</v>
      </c>
      <c r="AB1440" s="37">
        <f>INFO!$D$29</f>
        <v>0</v>
      </c>
      <c r="AC1440" s="54">
        <f>INFO!$J$10</f>
        <v>3812.0250000000001</v>
      </c>
      <c r="AD1440" s="37">
        <f>INFO!$J$9</f>
        <v>45.75</v>
      </c>
      <c r="AE1440" s="37">
        <f t="shared" si="98"/>
        <v>0</v>
      </c>
    </row>
    <row r="1441" spans="1:31">
      <c r="A1441" t="s">
        <v>169</v>
      </c>
      <c r="B1441" t="s">
        <v>170</v>
      </c>
      <c r="C1441" s="39">
        <v>10082</v>
      </c>
      <c r="D1441" s="104">
        <f>SUMIFS(HOLDS!S:S,HOLDS!C:C,B1441)+SUMIFS(HOLDS!S:S,HOLDS!C:C,"CH.GR.MISET")</f>
        <v>0</v>
      </c>
      <c r="E1441" t="s">
        <v>11</v>
      </c>
      <c r="F1441" s="48">
        <f>VLOOKUP(B1441,HOLDS!C:T,5,FALSE)*1.05</f>
        <v>174.82500000000002</v>
      </c>
      <c r="G1441" s="104">
        <f>SUMIFS(HOLDS!S:S,HOLDS!C:C,B1441)</f>
        <v>0</v>
      </c>
      <c r="H1441" s="48">
        <f t="shared" si="97"/>
        <v>0</v>
      </c>
      <c r="I1441" s="37">
        <f>INFO!$D$6</f>
        <v>0</v>
      </c>
      <c r="J1441" s="37">
        <f>INFO!$D$7</f>
        <v>0</v>
      </c>
      <c r="K1441" s="37">
        <f>INFO!$D$8</f>
        <v>0</v>
      </c>
      <c r="L1441" s="37">
        <f>INFO!$D$9</f>
        <v>0</v>
      </c>
      <c r="M1441" s="37">
        <f>INFO!$D$10</f>
        <v>0</v>
      </c>
      <c r="N1441" s="37">
        <f>INFO!$D$11</f>
        <v>0</v>
      </c>
      <c r="O1441" s="37">
        <f>INFO!$D$13</f>
        <v>0</v>
      </c>
      <c r="P1441" s="37">
        <f>INFO!$D$14</f>
        <v>0</v>
      </c>
      <c r="Q1441" s="37">
        <f>INFO!$D$15</f>
        <v>0</v>
      </c>
      <c r="R1441" s="53">
        <f>INFO!$D$17</f>
        <v>0</v>
      </c>
      <c r="S1441" s="37">
        <f>INFO!$D$18</f>
        <v>0</v>
      </c>
      <c r="T1441" s="37">
        <f>INFO!$D$19</f>
        <v>0</v>
      </c>
      <c r="U1441" s="37">
        <f>INFO!$D$22</f>
        <v>0</v>
      </c>
      <c r="V1441" s="37">
        <f>INFO!$D$23</f>
        <v>0</v>
      </c>
      <c r="W1441" s="37">
        <f>INFO!$D$24</f>
        <v>0</v>
      </c>
      <c r="X1441" s="37">
        <f>INFO!$D$25</f>
        <v>0</v>
      </c>
      <c r="Y1441" s="37">
        <f>INFO!$D$26</f>
        <v>0</v>
      </c>
      <c r="Z1441" s="37">
        <f>INFO!$D$27</f>
        <v>0</v>
      </c>
      <c r="AA1441" s="37">
        <f>INFO!$D$28</f>
        <v>0</v>
      </c>
      <c r="AB1441" s="37">
        <f>INFO!$D$29</f>
        <v>0</v>
      </c>
      <c r="AC1441" s="54">
        <f>INFO!$J$10</f>
        <v>3812.0250000000001</v>
      </c>
      <c r="AD1441" s="37">
        <f>INFO!$J$9</f>
        <v>45.75</v>
      </c>
      <c r="AE1441" s="37">
        <f t="shared" si="98"/>
        <v>0</v>
      </c>
    </row>
    <row r="1442" spans="1:31">
      <c r="A1442" t="s">
        <v>171</v>
      </c>
      <c r="B1442" t="s">
        <v>172</v>
      </c>
      <c r="C1442" s="39">
        <v>10082</v>
      </c>
      <c r="D1442" s="104">
        <f>SUMIFS(HOLDS!S:S,HOLDS!C:C,B1442)+SUMIFS(HOLDS!S:S,HOLDS!C:C,"CH.GR.MISET")</f>
        <v>0</v>
      </c>
      <c r="E1442" t="s">
        <v>11</v>
      </c>
      <c r="F1442" s="48">
        <f>VLOOKUP(B1442,HOLDS!C:T,5,FALSE)*1.05</f>
        <v>172.72499999999999</v>
      </c>
      <c r="G1442" s="104">
        <f>SUMIFS(HOLDS!S:S,HOLDS!C:C,B1442)</f>
        <v>0</v>
      </c>
      <c r="H1442" s="48">
        <f t="shared" si="97"/>
        <v>0</v>
      </c>
      <c r="I1442" s="37">
        <f>INFO!$D$6</f>
        <v>0</v>
      </c>
      <c r="J1442" s="37">
        <f>INFO!$D$7</f>
        <v>0</v>
      </c>
      <c r="K1442" s="37">
        <f>INFO!$D$8</f>
        <v>0</v>
      </c>
      <c r="L1442" s="37">
        <f>INFO!$D$9</f>
        <v>0</v>
      </c>
      <c r="M1442" s="37">
        <f>INFO!$D$10</f>
        <v>0</v>
      </c>
      <c r="N1442" s="37">
        <f>INFO!$D$11</f>
        <v>0</v>
      </c>
      <c r="O1442" s="37">
        <f>INFO!$D$13</f>
        <v>0</v>
      </c>
      <c r="P1442" s="37">
        <f>INFO!$D$14</f>
        <v>0</v>
      </c>
      <c r="Q1442" s="37">
        <f>INFO!$D$15</f>
        <v>0</v>
      </c>
      <c r="R1442" s="53">
        <f>INFO!$D$17</f>
        <v>0</v>
      </c>
      <c r="S1442" s="37">
        <f>INFO!$D$18</f>
        <v>0</v>
      </c>
      <c r="T1442" s="37">
        <f>INFO!$D$19</f>
        <v>0</v>
      </c>
      <c r="U1442" s="37">
        <f>INFO!$D$22</f>
        <v>0</v>
      </c>
      <c r="V1442" s="37">
        <f>INFO!$D$23</f>
        <v>0</v>
      </c>
      <c r="W1442" s="37">
        <f>INFO!$D$24</f>
        <v>0</v>
      </c>
      <c r="X1442" s="37">
        <f>INFO!$D$25</f>
        <v>0</v>
      </c>
      <c r="Y1442" s="37">
        <f>INFO!$D$26</f>
        <v>0</v>
      </c>
      <c r="Z1442" s="37">
        <f>INFO!$D$27</f>
        <v>0</v>
      </c>
      <c r="AA1442" s="37">
        <f>INFO!$D$28</f>
        <v>0</v>
      </c>
      <c r="AB1442" s="37">
        <f>INFO!$D$29</f>
        <v>0</v>
      </c>
      <c r="AC1442" s="54">
        <f>INFO!$J$10</f>
        <v>3812.0250000000001</v>
      </c>
      <c r="AD1442" s="37">
        <f>INFO!$J$9</f>
        <v>45.75</v>
      </c>
      <c r="AE1442" s="37">
        <f t="shared" si="98"/>
        <v>0</v>
      </c>
    </row>
    <row r="1443" spans="1:31">
      <c r="A1443" t="s">
        <v>173</v>
      </c>
      <c r="B1443" t="s">
        <v>174</v>
      </c>
      <c r="C1443" s="39">
        <v>10082</v>
      </c>
      <c r="D1443" s="104">
        <f>SUMIFS(HOLDS!S:S,HOLDS!C:C,B1443)+SUMIFS(HOLDS!S:S,HOLDS!C:C,"CH.GR.MISET")</f>
        <v>0</v>
      </c>
      <c r="E1443" t="s">
        <v>11</v>
      </c>
      <c r="F1443" s="48">
        <f>VLOOKUP(B1443,HOLDS!C:T,5,FALSE)*1.05</f>
        <v>155.4</v>
      </c>
      <c r="G1443" s="104">
        <f>SUMIFS(HOLDS!S:S,HOLDS!C:C,B1443)</f>
        <v>0</v>
      </c>
      <c r="H1443" s="48">
        <f t="shared" si="97"/>
        <v>0</v>
      </c>
      <c r="I1443" s="37">
        <f>INFO!$D$6</f>
        <v>0</v>
      </c>
      <c r="J1443" s="37">
        <f>INFO!$D$7</f>
        <v>0</v>
      </c>
      <c r="K1443" s="37">
        <f>INFO!$D$8</f>
        <v>0</v>
      </c>
      <c r="L1443" s="37">
        <f>INFO!$D$9</f>
        <v>0</v>
      </c>
      <c r="M1443" s="37">
        <f>INFO!$D$10</f>
        <v>0</v>
      </c>
      <c r="N1443" s="37">
        <f>INFO!$D$11</f>
        <v>0</v>
      </c>
      <c r="O1443" s="37">
        <f>INFO!$D$13</f>
        <v>0</v>
      </c>
      <c r="P1443" s="37">
        <f>INFO!$D$14</f>
        <v>0</v>
      </c>
      <c r="Q1443" s="37">
        <f>INFO!$D$15</f>
        <v>0</v>
      </c>
      <c r="R1443" s="53">
        <f>INFO!$D$17</f>
        <v>0</v>
      </c>
      <c r="S1443" s="37">
        <f>INFO!$D$18</f>
        <v>0</v>
      </c>
      <c r="T1443" s="37">
        <f>INFO!$D$19</f>
        <v>0</v>
      </c>
      <c r="U1443" s="37">
        <f>INFO!$D$22</f>
        <v>0</v>
      </c>
      <c r="V1443" s="37">
        <f>INFO!$D$23</f>
        <v>0</v>
      </c>
      <c r="W1443" s="37">
        <f>INFO!$D$24</f>
        <v>0</v>
      </c>
      <c r="X1443" s="37">
        <f>INFO!$D$25</f>
        <v>0</v>
      </c>
      <c r="Y1443" s="37">
        <f>INFO!$D$26</f>
        <v>0</v>
      </c>
      <c r="Z1443" s="37">
        <f>INFO!$D$27</f>
        <v>0</v>
      </c>
      <c r="AA1443" s="37">
        <f>INFO!$D$28</f>
        <v>0</v>
      </c>
      <c r="AB1443" s="37">
        <f>INFO!$D$29</f>
        <v>0</v>
      </c>
      <c r="AC1443" s="54">
        <f>INFO!$J$10</f>
        <v>3812.0250000000001</v>
      </c>
      <c r="AD1443" s="37">
        <f>INFO!$J$9</f>
        <v>45.75</v>
      </c>
      <c r="AE1443" s="37">
        <f t="shared" si="98"/>
        <v>0</v>
      </c>
    </row>
    <row r="1444" spans="1:31">
      <c r="A1444" t="s">
        <v>176</v>
      </c>
      <c r="B1444" t="s">
        <v>177</v>
      </c>
      <c r="C1444" s="39">
        <v>10082</v>
      </c>
      <c r="D1444" s="104">
        <f>SUMIFS(HOLDS!S:S,HOLDS!C:C,B1444)+SUMIFS(HOLDS!S:S,HOLDS!C:C,"CH.GR.MISET")</f>
        <v>0</v>
      </c>
      <c r="E1444" t="s">
        <v>11</v>
      </c>
      <c r="F1444" s="48">
        <f>VLOOKUP(B1444,HOLDS!C:T,5,FALSE)*1.05</f>
        <v>162.75</v>
      </c>
      <c r="G1444" s="104">
        <f>SUMIFS(HOLDS!S:S,HOLDS!C:C,B1444)</f>
        <v>0</v>
      </c>
      <c r="H1444" s="48">
        <f t="shared" si="97"/>
        <v>0</v>
      </c>
      <c r="I1444" s="37">
        <f>INFO!$D$6</f>
        <v>0</v>
      </c>
      <c r="J1444" s="37">
        <f>INFO!$D$7</f>
        <v>0</v>
      </c>
      <c r="K1444" s="37">
        <f>INFO!$D$8</f>
        <v>0</v>
      </c>
      <c r="L1444" s="37">
        <f>INFO!$D$9</f>
        <v>0</v>
      </c>
      <c r="M1444" s="37">
        <f>INFO!$D$10</f>
        <v>0</v>
      </c>
      <c r="N1444" s="37">
        <f>INFO!$D$11</f>
        <v>0</v>
      </c>
      <c r="O1444" s="37">
        <f>INFO!$D$13</f>
        <v>0</v>
      </c>
      <c r="P1444" s="37">
        <f>INFO!$D$14</f>
        <v>0</v>
      </c>
      <c r="Q1444" s="37">
        <f>INFO!$D$15</f>
        <v>0</v>
      </c>
      <c r="R1444" s="53">
        <f>INFO!$D$17</f>
        <v>0</v>
      </c>
      <c r="S1444" s="37">
        <f>INFO!$D$18</f>
        <v>0</v>
      </c>
      <c r="T1444" s="37">
        <f>INFO!$D$19</f>
        <v>0</v>
      </c>
      <c r="U1444" s="37">
        <f>INFO!$D$22</f>
        <v>0</v>
      </c>
      <c r="V1444" s="37">
        <f>INFO!$D$23</f>
        <v>0</v>
      </c>
      <c r="W1444" s="37">
        <f>INFO!$D$24</f>
        <v>0</v>
      </c>
      <c r="X1444" s="37">
        <f>INFO!$D$25</f>
        <v>0</v>
      </c>
      <c r="Y1444" s="37">
        <f>INFO!$D$26</f>
        <v>0</v>
      </c>
      <c r="Z1444" s="37">
        <f>INFO!$D$27</f>
        <v>0</v>
      </c>
      <c r="AA1444" s="37">
        <f>INFO!$D$28</f>
        <v>0</v>
      </c>
      <c r="AB1444" s="37">
        <f>INFO!$D$29</f>
        <v>0</v>
      </c>
      <c r="AC1444" s="54">
        <f>INFO!$J$10</f>
        <v>3812.0250000000001</v>
      </c>
      <c r="AD1444" s="37">
        <f>INFO!$J$9</f>
        <v>45.75</v>
      </c>
      <c r="AE1444" s="37">
        <f t="shared" si="98"/>
        <v>0</v>
      </c>
    </row>
    <row r="1445" spans="1:31">
      <c r="A1445" t="s">
        <v>179</v>
      </c>
      <c r="B1445" t="s">
        <v>180</v>
      </c>
      <c r="C1445" s="39">
        <v>10082</v>
      </c>
      <c r="D1445" s="104">
        <f>SUMIFS(HOLDS!S:S,HOLDS!C:C,B1445)+SUMIFS(HOLDS!S:S,HOLDS!C:C,"CH.GR.MISET")</f>
        <v>0</v>
      </c>
      <c r="E1445" t="s">
        <v>11</v>
      </c>
      <c r="F1445" s="48">
        <f>VLOOKUP(B1445,HOLDS!C:T,5,FALSE)*1.05</f>
        <v>147</v>
      </c>
      <c r="G1445" s="104">
        <f>SUMIFS(HOLDS!S:S,HOLDS!C:C,B1445)</f>
        <v>0</v>
      </c>
      <c r="H1445" s="48">
        <f t="shared" si="97"/>
        <v>0</v>
      </c>
      <c r="I1445" s="37">
        <f>INFO!$D$6</f>
        <v>0</v>
      </c>
      <c r="J1445" s="37">
        <f>INFO!$D$7</f>
        <v>0</v>
      </c>
      <c r="K1445" s="37">
        <f>INFO!$D$8</f>
        <v>0</v>
      </c>
      <c r="L1445" s="37">
        <f>INFO!$D$9</f>
        <v>0</v>
      </c>
      <c r="M1445" s="37">
        <f>INFO!$D$10</f>
        <v>0</v>
      </c>
      <c r="N1445" s="37">
        <f>INFO!$D$11</f>
        <v>0</v>
      </c>
      <c r="O1445" s="37">
        <f>INFO!$D$13</f>
        <v>0</v>
      </c>
      <c r="P1445" s="37">
        <f>INFO!$D$14</f>
        <v>0</v>
      </c>
      <c r="Q1445" s="37">
        <f>INFO!$D$15</f>
        <v>0</v>
      </c>
      <c r="R1445" s="53">
        <f>INFO!$D$17</f>
        <v>0</v>
      </c>
      <c r="S1445" s="37">
        <f>INFO!$D$18</f>
        <v>0</v>
      </c>
      <c r="T1445" s="37">
        <f>INFO!$D$19</f>
        <v>0</v>
      </c>
      <c r="U1445" s="37">
        <f>INFO!$D$22</f>
        <v>0</v>
      </c>
      <c r="V1445" s="37">
        <f>INFO!$D$23</f>
        <v>0</v>
      </c>
      <c r="W1445" s="37">
        <f>INFO!$D$24</f>
        <v>0</v>
      </c>
      <c r="X1445" s="37">
        <f>INFO!$D$25</f>
        <v>0</v>
      </c>
      <c r="Y1445" s="37">
        <f>INFO!$D$26</f>
        <v>0</v>
      </c>
      <c r="Z1445" s="37">
        <f>INFO!$D$27</f>
        <v>0</v>
      </c>
      <c r="AA1445" s="37">
        <f>INFO!$D$28</f>
        <v>0</v>
      </c>
      <c r="AB1445" s="37">
        <f>INFO!$D$29</f>
        <v>0</v>
      </c>
      <c r="AC1445" s="54">
        <f>INFO!$J$10</f>
        <v>3812.0250000000001</v>
      </c>
      <c r="AD1445" s="37">
        <f>INFO!$J$9</f>
        <v>45.75</v>
      </c>
      <c r="AE1445" s="37">
        <f t="shared" si="98"/>
        <v>0</v>
      </c>
    </row>
    <row r="1446" spans="1:31">
      <c r="A1446" s="91" t="s">
        <v>539</v>
      </c>
      <c r="B1446" s="91" t="s">
        <v>331</v>
      </c>
      <c r="C1446" s="96">
        <v>10082</v>
      </c>
      <c r="D1446" s="103"/>
      <c r="E1446" s="91" t="s">
        <v>11</v>
      </c>
      <c r="F1446" s="92">
        <f>VLOOKUP(B1446,MACROS!C:T,5,FALSE)*1.05</f>
        <v>2093.1750000000002</v>
      </c>
      <c r="G1446" s="103">
        <f>SUMIFS(MACROS!S:S,MACROS!C:C,B1446)</f>
        <v>0</v>
      </c>
      <c r="H1446" s="92">
        <f t="shared" si="97"/>
        <v>0</v>
      </c>
      <c r="I1446" s="93">
        <f>INFO!$D$6</f>
        <v>0</v>
      </c>
      <c r="J1446" s="93">
        <f>INFO!$D$7</f>
        <v>0</v>
      </c>
      <c r="K1446" s="93">
        <f>INFO!$D$8</f>
        <v>0</v>
      </c>
      <c r="L1446" s="93">
        <f>INFO!$D$9</f>
        <v>0</v>
      </c>
      <c r="M1446" s="93">
        <f>INFO!$D$10</f>
        <v>0</v>
      </c>
      <c r="N1446" s="93">
        <f>INFO!$D$11</f>
        <v>0</v>
      </c>
      <c r="O1446" s="93">
        <f>INFO!$D$13</f>
        <v>0</v>
      </c>
      <c r="P1446" s="93">
        <f>INFO!$D$14</f>
        <v>0</v>
      </c>
      <c r="Q1446" s="93">
        <f>INFO!$D$15</f>
        <v>0</v>
      </c>
      <c r="R1446" s="94">
        <f>INFO!$D$17</f>
        <v>0</v>
      </c>
      <c r="S1446" s="93">
        <f>INFO!$D$18</f>
        <v>0</v>
      </c>
      <c r="T1446" s="93">
        <f>INFO!$D$19</f>
        <v>0</v>
      </c>
      <c r="U1446" s="93">
        <f>INFO!$D$22</f>
        <v>0</v>
      </c>
      <c r="V1446" s="93">
        <f>INFO!$D$23</f>
        <v>0</v>
      </c>
      <c r="W1446" s="93">
        <f>INFO!$D$24</f>
        <v>0</v>
      </c>
      <c r="X1446" s="93">
        <f>INFO!$D$25</f>
        <v>0</v>
      </c>
      <c r="Y1446" s="93">
        <f>INFO!$D$26</f>
        <v>0</v>
      </c>
      <c r="Z1446" s="93">
        <f>INFO!$D$27</f>
        <v>0</v>
      </c>
      <c r="AA1446" s="93">
        <f>INFO!$D$28</f>
        <v>0</v>
      </c>
      <c r="AB1446" s="93">
        <f>INFO!$D$29</f>
        <v>0</v>
      </c>
      <c r="AC1446" s="95">
        <f>INFO!$J$10</f>
        <v>3812.0250000000001</v>
      </c>
      <c r="AD1446" s="93">
        <f>INFO!$J$9</f>
        <v>45.75</v>
      </c>
      <c r="AE1446" s="100"/>
    </row>
    <row r="1447" spans="1:31">
      <c r="A1447" t="s">
        <v>540</v>
      </c>
      <c r="B1447" t="s">
        <v>333</v>
      </c>
      <c r="C1447" s="39">
        <v>10082</v>
      </c>
      <c r="D1447" s="104">
        <f>SUMIFS(MACROS!S:S,MACROS!C:C,B1447)+SUMIFS(MACROS!S:S,MACROS!C:C,"CH.VM.MISET")</f>
        <v>0</v>
      </c>
      <c r="E1447" t="s">
        <v>11</v>
      </c>
      <c r="F1447" s="48">
        <f>VLOOKUP(B1447,MACROS!C:T,5,FALSE)*1.05</f>
        <v>172.72499999999999</v>
      </c>
      <c r="G1447" s="104">
        <f>SUMIFS(MACROS!S:S,MACROS!C:C,B1447)</f>
        <v>0</v>
      </c>
      <c r="H1447" s="48">
        <f t="shared" si="97"/>
        <v>0</v>
      </c>
      <c r="I1447" s="37">
        <f>INFO!$D$6</f>
        <v>0</v>
      </c>
      <c r="J1447" s="37">
        <f>INFO!$D$7</f>
        <v>0</v>
      </c>
      <c r="K1447" s="37">
        <f>INFO!$D$8</f>
        <v>0</v>
      </c>
      <c r="L1447" s="37">
        <f>INFO!$D$9</f>
        <v>0</v>
      </c>
      <c r="M1447" s="37">
        <f>INFO!$D$10</f>
        <v>0</v>
      </c>
      <c r="N1447" s="37">
        <f>INFO!$D$11</f>
        <v>0</v>
      </c>
      <c r="O1447" s="37">
        <f>INFO!$D$13</f>
        <v>0</v>
      </c>
      <c r="P1447" s="37">
        <f>INFO!$D$14</f>
        <v>0</v>
      </c>
      <c r="Q1447" s="37">
        <f>INFO!$D$15</f>
        <v>0</v>
      </c>
      <c r="R1447" s="53">
        <f>INFO!$D$17</f>
        <v>0</v>
      </c>
      <c r="S1447" s="37">
        <f>INFO!$D$18</f>
        <v>0</v>
      </c>
      <c r="T1447" s="37">
        <f>INFO!$D$19</f>
        <v>0</v>
      </c>
      <c r="U1447" s="37">
        <f>INFO!$D$22</f>
        <v>0</v>
      </c>
      <c r="V1447" s="37">
        <f>INFO!$D$23</f>
        <v>0</v>
      </c>
      <c r="W1447" s="37">
        <f>INFO!$D$24</f>
        <v>0</v>
      </c>
      <c r="X1447" s="37">
        <f>INFO!$D$25</f>
        <v>0</v>
      </c>
      <c r="Y1447" s="37">
        <f>INFO!$D$26</f>
        <v>0</v>
      </c>
      <c r="Z1447" s="37">
        <f>INFO!$D$27</f>
        <v>0</v>
      </c>
      <c r="AA1447" s="37">
        <f>INFO!$D$28</f>
        <v>0</v>
      </c>
      <c r="AB1447" s="37">
        <f>INFO!$D$29</f>
        <v>0</v>
      </c>
      <c r="AC1447" s="54">
        <f>INFO!$J$10</f>
        <v>3812.0250000000001</v>
      </c>
      <c r="AD1447" s="37">
        <f>INFO!$J$9</f>
        <v>45.75</v>
      </c>
      <c r="AE1447" s="37">
        <f>IF($G$1446&gt;0,10*$G$1446/D1447,0)</f>
        <v>0</v>
      </c>
    </row>
    <row r="1448" spans="1:31">
      <c r="A1448" t="s">
        <v>541</v>
      </c>
      <c r="B1448" t="s">
        <v>335</v>
      </c>
      <c r="C1448" s="39">
        <v>10082</v>
      </c>
      <c r="D1448" s="104">
        <f>SUMIFS(MACROS!S:S,MACROS!C:C,B1448)+SUMIFS(MACROS!S:S,MACROS!C:C,"CH.VM.MISET")</f>
        <v>0</v>
      </c>
      <c r="E1448" t="s">
        <v>11</v>
      </c>
      <c r="F1448" s="48">
        <f>VLOOKUP(B1448,MACROS!C:T,5,FALSE)*1.05</f>
        <v>175.875</v>
      </c>
      <c r="G1448" s="104">
        <f>SUMIFS(MACROS!S:S,MACROS!C:C,B1448)</f>
        <v>0</v>
      </c>
      <c r="H1448" s="48">
        <f t="shared" si="97"/>
        <v>0</v>
      </c>
      <c r="I1448" s="37">
        <f>INFO!$D$6</f>
        <v>0</v>
      </c>
      <c r="J1448" s="37">
        <f>INFO!$D$7</f>
        <v>0</v>
      </c>
      <c r="K1448" s="37">
        <f>INFO!$D$8</f>
        <v>0</v>
      </c>
      <c r="L1448" s="37">
        <f>INFO!$D$9</f>
        <v>0</v>
      </c>
      <c r="M1448" s="37">
        <f>INFO!$D$10</f>
        <v>0</v>
      </c>
      <c r="N1448" s="37">
        <f>INFO!$D$11</f>
        <v>0</v>
      </c>
      <c r="O1448" s="37">
        <f>INFO!$D$13</f>
        <v>0</v>
      </c>
      <c r="P1448" s="37">
        <f>INFO!$D$14</f>
        <v>0</v>
      </c>
      <c r="Q1448" s="37">
        <f>INFO!$D$15</f>
        <v>0</v>
      </c>
      <c r="R1448" s="53">
        <f>INFO!$D$17</f>
        <v>0</v>
      </c>
      <c r="S1448" s="37">
        <f>INFO!$D$18</f>
        <v>0</v>
      </c>
      <c r="T1448" s="37">
        <f>INFO!$D$19</f>
        <v>0</v>
      </c>
      <c r="U1448" s="37">
        <f>INFO!$D$22</f>
        <v>0</v>
      </c>
      <c r="V1448" s="37">
        <f>INFO!$D$23</f>
        <v>0</v>
      </c>
      <c r="W1448" s="37">
        <f>INFO!$D$24</f>
        <v>0</v>
      </c>
      <c r="X1448" s="37">
        <f>INFO!$D$25</f>
        <v>0</v>
      </c>
      <c r="Y1448" s="37">
        <f>INFO!$D$26</f>
        <v>0</v>
      </c>
      <c r="Z1448" s="37">
        <f>INFO!$D$27</f>
        <v>0</v>
      </c>
      <c r="AA1448" s="37">
        <f>INFO!$D$28</f>
        <v>0</v>
      </c>
      <c r="AB1448" s="37">
        <f>INFO!$D$29</f>
        <v>0</v>
      </c>
      <c r="AC1448" s="54">
        <f>INFO!$J$10</f>
        <v>3812.0250000000001</v>
      </c>
      <c r="AD1448" s="37">
        <f>INFO!$J$9</f>
        <v>45.75</v>
      </c>
      <c r="AE1448" s="37">
        <f t="shared" ref="AE1448:AE1460" si="99">IF($G$1446&gt;0,10*$G$1446/D1448,0)</f>
        <v>0</v>
      </c>
    </row>
    <row r="1449" spans="1:31">
      <c r="A1449" t="s">
        <v>542</v>
      </c>
      <c r="B1449" t="s">
        <v>337</v>
      </c>
      <c r="C1449" s="39">
        <v>10082</v>
      </c>
      <c r="D1449" s="104">
        <f>SUMIFS(MACROS!S:S,MACROS!C:C,B1449)+SUMIFS(MACROS!S:S,MACROS!C:C,"CH.VM.MISET")</f>
        <v>0</v>
      </c>
      <c r="E1449" t="s">
        <v>11</v>
      </c>
      <c r="F1449" s="48">
        <f>VLOOKUP(B1449,MACROS!C:T,5,FALSE)*1.05</f>
        <v>146.47499999999999</v>
      </c>
      <c r="G1449" s="104">
        <f>SUMIFS(MACROS!S:S,MACROS!C:C,B1449)</f>
        <v>0</v>
      </c>
      <c r="H1449" s="48">
        <f t="shared" si="97"/>
        <v>0</v>
      </c>
      <c r="I1449" s="37">
        <f>INFO!$D$6</f>
        <v>0</v>
      </c>
      <c r="J1449" s="37">
        <f>INFO!$D$7</f>
        <v>0</v>
      </c>
      <c r="K1449" s="37">
        <f>INFO!$D$8</f>
        <v>0</v>
      </c>
      <c r="L1449" s="37">
        <f>INFO!$D$9</f>
        <v>0</v>
      </c>
      <c r="M1449" s="37">
        <f>INFO!$D$10</f>
        <v>0</v>
      </c>
      <c r="N1449" s="37">
        <f>INFO!$D$11</f>
        <v>0</v>
      </c>
      <c r="O1449" s="37">
        <f>INFO!$D$13</f>
        <v>0</v>
      </c>
      <c r="P1449" s="37">
        <f>INFO!$D$14</f>
        <v>0</v>
      </c>
      <c r="Q1449" s="37">
        <f>INFO!$D$15</f>
        <v>0</v>
      </c>
      <c r="R1449" s="53">
        <f>INFO!$D$17</f>
        <v>0</v>
      </c>
      <c r="S1449" s="37">
        <f>INFO!$D$18</f>
        <v>0</v>
      </c>
      <c r="T1449" s="37">
        <f>INFO!$D$19</f>
        <v>0</v>
      </c>
      <c r="U1449" s="37">
        <f>INFO!$D$22</f>
        <v>0</v>
      </c>
      <c r="V1449" s="37">
        <f>INFO!$D$23</f>
        <v>0</v>
      </c>
      <c r="W1449" s="37">
        <f>INFO!$D$24</f>
        <v>0</v>
      </c>
      <c r="X1449" s="37">
        <f>INFO!$D$25</f>
        <v>0</v>
      </c>
      <c r="Y1449" s="37">
        <f>INFO!$D$26</f>
        <v>0</v>
      </c>
      <c r="Z1449" s="37">
        <f>INFO!$D$27</f>
        <v>0</v>
      </c>
      <c r="AA1449" s="37">
        <f>INFO!$D$28</f>
        <v>0</v>
      </c>
      <c r="AB1449" s="37">
        <f>INFO!$D$29</f>
        <v>0</v>
      </c>
      <c r="AC1449" s="54">
        <f>INFO!$J$10</f>
        <v>3812.0250000000001</v>
      </c>
      <c r="AD1449" s="37">
        <f>INFO!$J$9</f>
        <v>45.75</v>
      </c>
      <c r="AE1449" s="37">
        <f t="shared" si="99"/>
        <v>0</v>
      </c>
    </row>
    <row r="1450" spans="1:31">
      <c r="A1450" t="s">
        <v>543</v>
      </c>
      <c r="B1450" t="s">
        <v>339</v>
      </c>
      <c r="C1450" s="39">
        <v>10082</v>
      </c>
      <c r="D1450" s="104">
        <f>SUMIFS(MACROS!S:S,MACROS!C:C,B1450)+SUMIFS(MACROS!S:S,MACROS!C:C,"CH.VM.MISET")</f>
        <v>0</v>
      </c>
      <c r="E1450" t="s">
        <v>11</v>
      </c>
      <c r="F1450" s="48">
        <f>VLOOKUP(B1450,MACROS!C:T,5,FALSE)*1.05</f>
        <v>140.70000000000002</v>
      </c>
      <c r="G1450" s="104">
        <f>SUMIFS(MACROS!S:S,MACROS!C:C,B1450)</f>
        <v>0</v>
      </c>
      <c r="H1450" s="48">
        <f t="shared" si="97"/>
        <v>0</v>
      </c>
      <c r="I1450" s="37">
        <f>INFO!$D$6</f>
        <v>0</v>
      </c>
      <c r="J1450" s="37">
        <f>INFO!$D$7</f>
        <v>0</v>
      </c>
      <c r="K1450" s="37">
        <f>INFO!$D$8</f>
        <v>0</v>
      </c>
      <c r="L1450" s="37">
        <f>INFO!$D$9</f>
        <v>0</v>
      </c>
      <c r="M1450" s="37">
        <f>INFO!$D$10</f>
        <v>0</v>
      </c>
      <c r="N1450" s="37">
        <f>INFO!$D$11</f>
        <v>0</v>
      </c>
      <c r="O1450" s="37">
        <f>INFO!$D$13</f>
        <v>0</v>
      </c>
      <c r="P1450" s="37">
        <f>INFO!$D$14</f>
        <v>0</v>
      </c>
      <c r="Q1450" s="37">
        <f>INFO!$D$15</f>
        <v>0</v>
      </c>
      <c r="R1450" s="53">
        <f>INFO!$D$17</f>
        <v>0</v>
      </c>
      <c r="S1450" s="37">
        <f>INFO!$D$18</f>
        <v>0</v>
      </c>
      <c r="T1450" s="37">
        <f>INFO!$D$19</f>
        <v>0</v>
      </c>
      <c r="U1450" s="37">
        <f>INFO!$D$22</f>
        <v>0</v>
      </c>
      <c r="V1450" s="37">
        <f>INFO!$D$23</f>
        <v>0</v>
      </c>
      <c r="W1450" s="37">
        <f>INFO!$D$24</f>
        <v>0</v>
      </c>
      <c r="X1450" s="37">
        <f>INFO!$D$25</f>
        <v>0</v>
      </c>
      <c r="Y1450" s="37">
        <f>INFO!$D$26</f>
        <v>0</v>
      </c>
      <c r="Z1450" s="37">
        <f>INFO!$D$27</f>
        <v>0</v>
      </c>
      <c r="AA1450" s="37">
        <f>INFO!$D$28</f>
        <v>0</v>
      </c>
      <c r="AB1450" s="37">
        <f>INFO!$D$29</f>
        <v>0</v>
      </c>
      <c r="AC1450" s="54">
        <f>INFO!$J$10</f>
        <v>3812.0250000000001</v>
      </c>
      <c r="AD1450" s="37">
        <f>INFO!$J$9</f>
        <v>45.75</v>
      </c>
      <c r="AE1450" s="37">
        <f t="shared" si="99"/>
        <v>0</v>
      </c>
    </row>
    <row r="1451" spans="1:31">
      <c r="A1451" t="s">
        <v>544</v>
      </c>
      <c r="B1451" t="s">
        <v>341</v>
      </c>
      <c r="C1451" s="39">
        <v>10082</v>
      </c>
      <c r="D1451" s="104">
        <f>SUMIFS(MACROS!S:S,MACROS!C:C,B1451)+SUMIFS(MACROS!S:S,MACROS!C:C,"CH.VM.MISET")</f>
        <v>0</v>
      </c>
      <c r="E1451" t="s">
        <v>11</v>
      </c>
      <c r="F1451" s="48">
        <f>VLOOKUP(B1451,MACROS!C:T,5,FALSE)*1.05</f>
        <v>187.95000000000002</v>
      </c>
      <c r="G1451" s="104">
        <f>SUMIFS(MACROS!S:S,MACROS!C:C,B1451)</f>
        <v>0</v>
      </c>
      <c r="H1451" s="48">
        <f t="shared" si="97"/>
        <v>0</v>
      </c>
      <c r="I1451" s="37">
        <f>INFO!$D$6</f>
        <v>0</v>
      </c>
      <c r="J1451" s="37">
        <f>INFO!$D$7</f>
        <v>0</v>
      </c>
      <c r="K1451" s="37">
        <f>INFO!$D$8</f>
        <v>0</v>
      </c>
      <c r="L1451" s="37">
        <f>INFO!$D$9</f>
        <v>0</v>
      </c>
      <c r="M1451" s="37">
        <f>INFO!$D$10</f>
        <v>0</v>
      </c>
      <c r="N1451" s="37">
        <f>INFO!$D$11</f>
        <v>0</v>
      </c>
      <c r="O1451" s="37">
        <f>INFO!$D$13</f>
        <v>0</v>
      </c>
      <c r="P1451" s="37">
        <f>INFO!$D$14</f>
        <v>0</v>
      </c>
      <c r="Q1451" s="37">
        <f>INFO!$D$15</f>
        <v>0</v>
      </c>
      <c r="R1451" s="53">
        <f>INFO!$D$17</f>
        <v>0</v>
      </c>
      <c r="S1451" s="37">
        <f>INFO!$D$18</f>
        <v>0</v>
      </c>
      <c r="T1451" s="37">
        <f>INFO!$D$19</f>
        <v>0</v>
      </c>
      <c r="U1451" s="37">
        <f>INFO!$D$22</f>
        <v>0</v>
      </c>
      <c r="V1451" s="37">
        <f>INFO!$D$23</f>
        <v>0</v>
      </c>
      <c r="W1451" s="37">
        <f>INFO!$D$24</f>
        <v>0</v>
      </c>
      <c r="X1451" s="37">
        <f>INFO!$D$25</f>
        <v>0</v>
      </c>
      <c r="Y1451" s="37">
        <f>INFO!$D$26</f>
        <v>0</v>
      </c>
      <c r="Z1451" s="37">
        <f>INFO!$D$27</f>
        <v>0</v>
      </c>
      <c r="AA1451" s="37">
        <f>INFO!$D$28</f>
        <v>0</v>
      </c>
      <c r="AB1451" s="37">
        <f>INFO!$D$29</f>
        <v>0</v>
      </c>
      <c r="AC1451" s="54">
        <f>INFO!$J$10</f>
        <v>3812.0250000000001</v>
      </c>
      <c r="AD1451" s="37">
        <f>INFO!$J$9</f>
        <v>45.75</v>
      </c>
      <c r="AE1451" s="37">
        <f t="shared" si="99"/>
        <v>0</v>
      </c>
    </row>
    <row r="1452" spans="1:31">
      <c r="A1452" t="s">
        <v>545</v>
      </c>
      <c r="B1452" t="s">
        <v>343</v>
      </c>
      <c r="C1452" s="39">
        <v>10082</v>
      </c>
      <c r="D1452" s="104">
        <f>SUMIFS(MACROS!S:S,MACROS!C:C,B1452)+SUMIFS(MACROS!S:S,MACROS!C:C,"CH.VM.MISET")</f>
        <v>0</v>
      </c>
      <c r="E1452" t="s">
        <v>11</v>
      </c>
      <c r="F1452" s="48">
        <f>VLOOKUP(B1452,MACROS!C:T,5,FALSE)*1.05</f>
        <v>186.375</v>
      </c>
      <c r="G1452" s="104">
        <f>SUMIFS(MACROS!S:S,MACROS!C:C,B1452)</f>
        <v>0</v>
      </c>
      <c r="H1452" s="48">
        <f t="shared" si="97"/>
        <v>0</v>
      </c>
      <c r="I1452" s="37">
        <f>INFO!$D$6</f>
        <v>0</v>
      </c>
      <c r="J1452" s="37">
        <f>INFO!$D$7</f>
        <v>0</v>
      </c>
      <c r="K1452" s="37">
        <f>INFO!$D$8</f>
        <v>0</v>
      </c>
      <c r="L1452" s="37">
        <f>INFO!$D$9</f>
        <v>0</v>
      </c>
      <c r="M1452" s="37">
        <f>INFO!$D$10</f>
        <v>0</v>
      </c>
      <c r="N1452" s="37">
        <f>INFO!$D$11</f>
        <v>0</v>
      </c>
      <c r="O1452" s="37">
        <f>INFO!$D$13</f>
        <v>0</v>
      </c>
      <c r="P1452" s="37">
        <f>INFO!$D$14</f>
        <v>0</v>
      </c>
      <c r="Q1452" s="37">
        <f>INFO!$D$15</f>
        <v>0</v>
      </c>
      <c r="R1452" s="53">
        <f>INFO!$D$17</f>
        <v>0</v>
      </c>
      <c r="S1452" s="37">
        <f>INFO!$D$18</f>
        <v>0</v>
      </c>
      <c r="T1452" s="37">
        <f>INFO!$D$19</f>
        <v>0</v>
      </c>
      <c r="U1452" s="37">
        <f>INFO!$D$22</f>
        <v>0</v>
      </c>
      <c r="V1452" s="37">
        <f>INFO!$D$23</f>
        <v>0</v>
      </c>
      <c r="W1452" s="37">
        <f>INFO!$D$24</f>
        <v>0</v>
      </c>
      <c r="X1452" s="37">
        <f>INFO!$D$25</f>
        <v>0</v>
      </c>
      <c r="Y1452" s="37">
        <f>INFO!$D$26</f>
        <v>0</v>
      </c>
      <c r="Z1452" s="37">
        <f>INFO!$D$27</f>
        <v>0</v>
      </c>
      <c r="AA1452" s="37">
        <f>INFO!$D$28</f>
        <v>0</v>
      </c>
      <c r="AB1452" s="37">
        <f>INFO!$D$29</f>
        <v>0</v>
      </c>
      <c r="AC1452" s="54">
        <f>INFO!$J$10</f>
        <v>3812.0250000000001</v>
      </c>
      <c r="AD1452" s="37">
        <f>INFO!$J$9</f>
        <v>45.75</v>
      </c>
      <c r="AE1452" s="37">
        <f t="shared" si="99"/>
        <v>0</v>
      </c>
    </row>
    <row r="1453" spans="1:31">
      <c r="A1453" t="s">
        <v>546</v>
      </c>
      <c r="B1453" t="s">
        <v>345</v>
      </c>
      <c r="C1453" s="39">
        <v>10082</v>
      </c>
      <c r="D1453" s="104">
        <f>SUMIFS(MACROS!S:S,MACROS!C:C,B1453)+SUMIFS(MACROS!S:S,MACROS!C:C,"CH.VM.MISET")</f>
        <v>0</v>
      </c>
      <c r="E1453" t="s">
        <v>11</v>
      </c>
      <c r="F1453" s="48">
        <f>VLOOKUP(B1453,MACROS!C:T,5,FALSE)*1.05</f>
        <v>174.82500000000002</v>
      </c>
      <c r="G1453" s="104">
        <f>SUMIFS(MACROS!S:S,MACROS!C:C,B1453)</f>
        <v>0</v>
      </c>
      <c r="H1453" s="48">
        <f t="shared" si="97"/>
        <v>0</v>
      </c>
      <c r="I1453" s="37">
        <f>INFO!$D$6</f>
        <v>0</v>
      </c>
      <c r="J1453" s="37">
        <f>INFO!$D$7</f>
        <v>0</v>
      </c>
      <c r="K1453" s="37">
        <f>INFO!$D$8</f>
        <v>0</v>
      </c>
      <c r="L1453" s="37">
        <f>INFO!$D$9</f>
        <v>0</v>
      </c>
      <c r="M1453" s="37">
        <f>INFO!$D$10</f>
        <v>0</v>
      </c>
      <c r="N1453" s="37">
        <f>INFO!$D$11</f>
        <v>0</v>
      </c>
      <c r="O1453" s="37">
        <f>INFO!$D$13</f>
        <v>0</v>
      </c>
      <c r="P1453" s="37">
        <f>INFO!$D$14</f>
        <v>0</v>
      </c>
      <c r="Q1453" s="37">
        <f>INFO!$D$15</f>
        <v>0</v>
      </c>
      <c r="R1453" s="53">
        <f>INFO!$D$17</f>
        <v>0</v>
      </c>
      <c r="S1453" s="37">
        <f>INFO!$D$18</f>
        <v>0</v>
      </c>
      <c r="T1453" s="37">
        <f>INFO!$D$19</f>
        <v>0</v>
      </c>
      <c r="U1453" s="37">
        <f>INFO!$D$22</f>
        <v>0</v>
      </c>
      <c r="V1453" s="37">
        <f>INFO!$D$23</f>
        <v>0</v>
      </c>
      <c r="W1453" s="37">
        <f>INFO!$D$24</f>
        <v>0</v>
      </c>
      <c r="X1453" s="37">
        <f>INFO!$D$25</f>
        <v>0</v>
      </c>
      <c r="Y1453" s="37">
        <f>INFO!$D$26</f>
        <v>0</v>
      </c>
      <c r="Z1453" s="37">
        <f>INFO!$D$27</f>
        <v>0</v>
      </c>
      <c r="AA1453" s="37">
        <f>INFO!$D$28</f>
        <v>0</v>
      </c>
      <c r="AB1453" s="37">
        <f>INFO!$D$29</f>
        <v>0</v>
      </c>
      <c r="AC1453" s="54">
        <f>INFO!$J$10</f>
        <v>3812.0250000000001</v>
      </c>
      <c r="AD1453" s="37">
        <f>INFO!$J$9</f>
        <v>45.75</v>
      </c>
      <c r="AE1453" s="37">
        <f t="shared" si="99"/>
        <v>0</v>
      </c>
    </row>
    <row r="1454" spans="1:31">
      <c r="A1454" t="s">
        <v>547</v>
      </c>
      <c r="B1454" t="s">
        <v>347</v>
      </c>
      <c r="C1454" s="39">
        <v>10082</v>
      </c>
      <c r="D1454" s="104">
        <f>SUMIFS(MACROS!S:S,MACROS!C:C,B1454)+SUMIFS(MACROS!S:S,MACROS!C:C,"CH.VM.MISET")</f>
        <v>0</v>
      </c>
      <c r="E1454" t="s">
        <v>11</v>
      </c>
      <c r="F1454" s="48">
        <f>VLOOKUP(B1454,MACROS!C:T,5,FALSE)*1.05</f>
        <v>164.32500000000002</v>
      </c>
      <c r="G1454" s="104">
        <f>SUMIFS(MACROS!S:S,MACROS!C:C,B1454)</f>
        <v>0</v>
      </c>
      <c r="H1454" s="48">
        <f t="shared" si="97"/>
        <v>0</v>
      </c>
      <c r="I1454" s="37">
        <f>INFO!$D$6</f>
        <v>0</v>
      </c>
      <c r="J1454" s="37">
        <f>INFO!$D$7</f>
        <v>0</v>
      </c>
      <c r="K1454" s="37">
        <f>INFO!$D$8</f>
        <v>0</v>
      </c>
      <c r="L1454" s="37">
        <f>INFO!$D$9</f>
        <v>0</v>
      </c>
      <c r="M1454" s="37">
        <f>INFO!$D$10</f>
        <v>0</v>
      </c>
      <c r="N1454" s="37">
        <f>INFO!$D$11</f>
        <v>0</v>
      </c>
      <c r="O1454" s="37">
        <f>INFO!$D$13</f>
        <v>0</v>
      </c>
      <c r="P1454" s="37">
        <f>INFO!$D$14</f>
        <v>0</v>
      </c>
      <c r="Q1454" s="37">
        <f>INFO!$D$15</f>
        <v>0</v>
      </c>
      <c r="R1454" s="53">
        <f>INFO!$D$17</f>
        <v>0</v>
      </c>
      <c r="S1454" s="37">
        <f>INFO!$D$18</f>
        <v>0</v>
      </c>
      <c r="T1454" s="37">
        <f>INFO!$D$19</f>
        <v>0</v>
      </c>
      <c r="U1454" s="37">
        <f>INFO!$D$22</f>
        <v>0</v>
      </c>
      <c r="V1454" s="37">
        <f>INFO!$D$23</f>
        <v>0</v>
      </c>
      <c r="W1454" s="37">
        <f>INFO!$D$24</f>
        <v>0</v>
      </c>
      <c r="X1454" s="37">
        <f>INFO!$D$25</f>
        <v>0</v>
      </c>
      <c r="Y1454" s="37">
        <f>INFO!$D$26</f>
        <v>0</v>
      </c>
      <c r="Z1454" s="37">
        <f>INFO!$D$27</f>
        <v>0</v>
      </c>
      <c r="AA1454" s="37">
        <f>INFO!$D$28</f>
        <v>0</v>
      </c>
      <c r="AB1454" s="37">
        <f>INFO!$D$29</f>
        <v>0</v>
      </c>
      <c r="AC1454" s="54">
        <f>INFO!$J$10</f>
        <v>3812.0250000000001</v>
      </c>
      <c r="AD1454" s="37">
        <f>INFO!$J$9</f>
        <v>45.75</v>
      </c>
      <c r="AE1454" s="37">
        <f t="shared" si="99"/>
        <v>0</v>
      </c>
    </row>
    <row r="1455" spans="1:31">
      <c r="A1455" t="s">
        <v>548</v>
      </c>
      <c r="B1455" t="s">
        <v>349</v>
      </c>
      <c r="C1455" s="39">
        <v>10082</v>
      </c>
      <c r="D1455" s="104">
        <f>SUMIFS(MACROS!S:S,MACROS!C:C,B1455)+SUMIFS(MACROS!S:S,MACROS!C:C,"CH.VM.MISET")</f>
        <v>0</v>
      </c>
      <c r="E1455" t="s">
        <v>11</v>
      </c>
      <c r="F1455" s="48">
        <f>VLOOKUP(B1455,MACROS!C:T,5,FALSE)*1.05</f>
        <v>169.05</v>
      </c>
      <c r="G1455" s="104">
        <f>SUMIFS(MACROS!S:S,MACROS!C:C,B1455)</f>
        <v>0</v>
      </c>
      <c r="H1455" s="48">
        <f t="shared" si="97"/>
        <v>0</v>
      </c>
      <c r="I1455" s="37">
        <f>INFO!$D$6</f>
        <v>0</v>
      </c>
      <c r="J1455" s="37">
        <f>INFO!$D$7</f>
        <v>0</v>
      </c>
      <c r="K1455" s="37">
        <f>INFO!$D$8</f>
        <v>0</v>
      </c>
      <c r="L1455" s="37">
        <f>INFO!$D$9</f>
        <v>0</v>
      </c>
      <c r="M1455" s="37">
        <f>INFO!$D$10</f>
        <v>0</v>
      </c>
      <c r="N1455" s="37">
        <f>INFO!$D$11</f>
        <v>0</v>
      </c>
      <c r="O1455" s="37">
        <f>INFO!$D$13</f>
        <v>0</v>
      </c>
      <c r="P1455" s="37">
        <f>INFO!$D$14</f>
        <v>0</v>
      </c>
      <c r="Q1455" s="37">
        <f>INFO!$D$15</f>
        <v>0</v>
      </c>
      <c r="R1455" s="53">
        <f>INFO!$D$17</f>
        <v>0</v>
      </c>
      <c r="S1455" s="37">
        <f>INFO!$D$18</f>
        <v>0</v>
      </c>
      <c r="T1455" s="37">
        <f>INFO!$D$19</f>
        <v>0</v>
      </c>
      <c r="U1455" s="37">
        <f>INFO!$D$22</f>
        <v>0</v>
      </c>
      <c r="V1455" s="37">
        <f>INFO!$D$23</f>
        <v>0</v>
      </c>
      <c r="W1455" s="37">
        <f>INFO!$D$24</f>
        <v>0</v>
      </c>
      <c r="X1455" s="37">
        <f>INFO!$D$25</f>
        <v>0</v>
      </c>
      <c r="Y1455" s="37">
        <f>INFO!$D$26</f>
        <v>0</v>
      </c>
      <c r="Z1455" s="37">
        <f>INFO!$D$27</f>
        <v>0</v>
      </c>
      <c r="AA1455" s="37">
        <f>INFO!$D$28</f>
        <v>0</v>
      </c>
      <c r="AB1455" s="37">
        <f>INFO!$D$29</f>
        <v>0</v>
      </c>
      <c r="AC1455" s="54">
        <f>INFO!$J$10</f>
        <v>3812.0250000000001</v>
      </c>
      <c r="AD1455" s="37">
        <f>INFO!$J$9</f>
        <v>45.75</v>
      </c>
      <c r="AE1455" s="37">
        <f t="shared" si="99"/>
        <v>0</v>
      </c>
    </row>
    <row r="1456" spans="1:31">
      <c r="A1456" t="s">
        <v>549</v>
      </c>
      <c r="B1456" t="s">
        <v>351</v>
      </c>
      <c r="C1456" s="39">
        <v>10082</v>
      </c>
      <c r="D1456" s="104">
        <f>SUMIFS(MACROS!S:S,MACROS!C:C,B1456)+SUMIFS(MACROS!S:S,MACROS!C:C,"CH.VM.MISET")</f>
        <v>0</v>
      </c>
      <c r="E1456" t="s">
        <v>11</v>
      </c>
      <c r="F1456" s="48">
        <f>VLOOKUP(B1456,MACROS!C:T,5,FALSE)*1.05</f>
        <v>172.72499999999999</v>
      </c>
      <c r="G1456" s="104">
        <f>SUMIFS(MACROS!S:S,MACROS!C:C,B1456)</f>
        <v>0</v>
      </c>
      <c r="H1456" s="48">
        <f t="shared" si="97"/>
        <v>0</v>
      </c>
      <c r="I1456" s="37">
        <f>INFO!$D$6</f>
        <v>0</v>
      </c>
      <c r="J1456" s="37">
        <f>INFO!$D$7</f>
        <v>0</v>
      </c>
      <c r="K1456" s="37">
        <f>INFO!$D$8</f>
        <v>0</v>
      </c>
      <c r="L1456" s="37">
        <f>INFO!$D$9</f>
        <v>0</v>
      </c>
      <c r="M1456" s="37">
        <f>INFO!$D$10</f>
        <v>0</v>
      </c>
      <c r="N1456" s="37">
        <f>INFO!$D$11</f>
        <v>0</v>
      </c>
      <c r="O1456" s="37">
        <f>INFO!$D$13</f>
        <v>0</v>
      </c>
      <c r="P1456" s="37">
        <f>INFO!$D$14</f>
        <v>0</v>
      </c>
      <c r="Q1456" s="37">
        <f>INFO!$D$15</f>
        <v>0</v>
      </c>
      <c r="R1456" s="53">
        <f>INFO!$D$17</f>
        <v>0</v>
      </c>
      <c r="S1456" s="37">
        <f>INFO!$D$18</f>
        <v>0</v>
      </c>
      <c r="T1456" s="37">
        <f>INFO!$D$19</f>
        <v>0</v>
      </c>
      <c r="U1456" s="37">
        <f>INFO!$D$22</f>
        <v>0</v>
      </c>
      <c r="V1456" s="37">
        <f>INFO!$D$23</f>
        <v>0</v>
      </c>
      <c r="W1456" s="37">
        <f>INFO!$D$24</f>
        <v>0</v>
      </c>
      <c r="X1456" s="37">
        <f>INFO!$D$25</f>
        <v>0</v>
      </c>
      <c r="Y1456" s="37">
        <f>INFO!$D$26</f>
        <v>0</v>
      </c>
      <c r="Z1456" s="37">
        <f>INFO!$D$27</f>
        <v>0</v>
      </c>
      <c r="AA1456" s="37">
        <f>INFO!$D$28</f>
        <v>0</v>
      </c>
      <c r="AB1456" s="37">
        <f>INFO!$D$29</f>
        <v>0</v>
      </c>
      <c r="AC1456" s="54">
        <f>INFO!$J$10</f>
        <v>3812.0250000000001</v>
      </c>
      <c r="AD1456" s="37">
        <f>INFO!$J$9</f>
        <v>45.75</v>
      </c>
      <c r="AE1456" s="37">
        <f t="shared" si="99"/>
        <v>0</v>
      </c>
    </row>
    <row r="1457" spans="1:31">
      <c r="A1457" t="s">
        <v>550</v>
      </c>
      <c r="B1457" t="s">
        <v>353</v>
      </c>
      <c r="C1457" s="39">
        <v>10082</v>
      </c>
      <c r="D1457" s="104">
        <f>SUMIFS(MACROS!S:S,MACROS!C:C,B1457)+SUMIFS(MACROS!S:S,MACROS!C:C,"CH.VM.MISET")</f>
        <v>0</v>
      </c>
      <c r="E1457" t="s">
        <v>11</v>
      </c>
      <c r="F1457" s="48">
        <f>VLOOKUP(B1457,MACROS!C:T,5,FALSE)*1.05</f>
        <v>176.4</v>
      </c>
      <c r="G1457" s="104">
        <f>SUMIFS(MACROS!S:S,MACROS!C:C,B1457)</f>
        <v>0</v>
      </c>
      <c r="H1457" s="48">
        <f t="shared" si="97"/>
        <v>0</v>
      </c>
      <c r="I1457" s="37">
        <f>INFO!$D$6</f>
        <v>0</v>
      </c>
      <c r="J1457" s="37">
        <f>INFO!$D$7</f>
        <v>0</v>
      </c>
      <c r="K1457" s="37">
        <f>INFO!$D$8</f>
        <v>0</v>
      </c>
      <c r="L1457" s="37">
        <f>INFO!$D$9</f>
        <v>0</v>
      </c>
      <c r="M1457" s="37">
        <f>INFO!$D$10</f>
        <v>0</v>
      </c>
      <c r="N1457" s="37">
        <f>INFO!$D$11</f>
        <v>0</v>
      </c>
      <c r="O1457" s="37">
        <f>INFO!$D$13</f>
        <v>0</v>
      </c>
      <c r="P1457" s="37">
        <f>INFO!$D$14</f>
        <v>0</v>
      </c>
      <c r="Q1457" s="37">
        <f>INFO!$D$15</f>
        <v>0</v>
      </c>
      <c r="R1457" s="53">
        <f>INFO!$D$17</f>
        <v>0</v>
      </c>
      <c r="S1457" s="37">
        <f>INFO!$D$18</f>
        <v>0</v>
      </c>
      <c r="T1457" s="37">
        <f>INFO!$D$19</f>
        <v>0</v>
      </c>
      <c r="U1457" s="37">
        <f>INFO!$D$22</f>
        <v>0</v>
      </c>
      <c r="V1457" s="37">
        <f>INFO!$D$23</f>
        <v>0</v>
      </c>
      <c r="W1457" s="37">
        <f>INFO!$D$24</f>
        <v>0</v>
      </c>
      <c r="X1457" s="37">
        <f>INFO!$D$25</f>
        <v>0</v>
      </c>
      <c r="Y1457" s="37">
        <f>INFO!$D$26</f>
        <v>0</v>
      </c>
      <c r="Z1457" s="37">
        <f>INFO!$D$27</f>
        <v>0</v>
      </c>
      <c r="AA1457" s="37">
        <f>INFO!$D$28</f>
        <v>0</v>
      </c>
      <c r="AB1457" s="37">
        <f>INFO!$D$29</f>
        <v>0</v>
      </c>
      <c r="AC1457" s="54">
        <f>INFO!$J$10</f>
        <v>3812.0250000000001</v>
      </c>
      <c r="AD1457" s="37">
        <f>INFO!$J$9</f>
        <v>45.75</v>
      </c>
      <c r="AE1457" s="37">
        <f t="shared" si="99"/>
        <v>0</v>
      </c>
    </row>
    <row r="1458" spans="1:31">
      <c r="A1458" t="s">
        <v>551</v>
      </c>
      <c r="B1458" t="s">
        <v>355</v>
      </c>
      <c r="C1458" s="39">
        <v>10082</v>
      </c>
      <c r="D1458" s="104">
        <f>SUMIFS(MACROS!S:S,MACROS!C:C,B1458)+SUMIFS(MACROS!S:S,MACROS!C:C,"CH.VM.MISET")</f>
        <v>0</v>
      </c>
      <c r="E1458" t="s">
        <v>11</v>
      </c>
      <c r="F1458" s="48">
        <f>VLOOKUP(B1458,MACROS!C:T,5,FALSE)*1.05</f>
        <v>142.80000000000001</v>
      </c>
      <c r="G1458" s="104">
        <f>SUMIFS(MACROS!S:S,MACROS!C:C,B1458)</f>
        <v>0</v>
      </c>
      <c r="H1458" s="48">
        <f t="shared" si="97"/>
        <v>0</v>
      </c>
      <c r="I1458" s="37">
        <f>INFO!$D$6</f>
        <v>0</v>
      </c>
      <c r="J1458" s="37">
        <f>INFO!$D$7</f>
        <v>0</v>
      </c>
      <c r="K1458" s="37">
        <f>INFO!$D$8</f>
        <v>0</v>
      </c>
      <c r="L1458" s="37">
        <f>INFO!$D$9</f>
        <v>0</v>
      </c>
      <c r="M1458" s="37">
        <f>INFO!$D$10</f>
        <v>0</v>
      </c>
      <c r="N1458" s="37">
        <f>INFO!$D$11</f>
        <v>0</v>
      </c>
      <c r="O1458" s="37">
        <f>INFO!$D$13</f>
        <v>0</v>
      </c>
      <c r="P1458" s="37">
        <f>INFO!$D$14</f>
        <v>0</v>
      </c>
      <c r="Q1458" s="37">
        <f>INFO!$D$15</f>
        <v>0</v>
      </c>
      <c r="R1458" s="53">
        <f>INFO!$D$17</f>
        <v>0</v>
      </c>
      <c r="S1458" s="37">
        <f>INFO!$D$18</f>
        <v>0</v>
      </c>
      <c r="T1458" s="37">
        <f>INFO!$D$19</f>
        <v>0</v>
      </c>
      <c r="U1458" s="37">
        <f>INFO!$D$22</f>
        <v>0</v>
      </c>
      <c r="V1458" s="37">
        <f>INFO!$D$23</f>
        <v>0</v>
      </c>
      <c r="W1458" s="37">
        <f>INFO!$D$24</f>
        <v>0</v>
      </c>
      <c r="X1458" s="37">
        <f>INFO!$D$25</f>
        <v>0</v>
      </c>
      <c r="Y1458" s="37">
        <f>INFO!$D$26</f>
        <v>0</v>
      </c>
      <c r="Z1458" s="37">
        <f>INFO!$D$27</f>
        <v>0</v>
      </c>
      <c r="AA1458" s="37">
        <f>INFO!$D$28</f>
        <v>0</v>
      </c>
      <c r="AB1458" s="37">
        <f>INFO!$D$29</f>
        <v>0</v>
      </c>
      <c r="AC1458" s="54">
        <f>INFO!$J$10</f>
        <v>3812.0250000000001</v>
      </c>
      <c r="AD1458" s="37">
        <f>INFO!$J$9</f>
        <v>45.75</v>
      </c>
      <c r="AE1458" s="37">
        <f t="shared" si="99"/>
        <v>0</v>
      </c>
    </row>
    <row r="1459" spans="1:31">
      <c r="A1459" t="s">
        <v>552</v>
      </c>
      <c r="B1459" t="s">
        <v>357</v>
      </c>
      <c r="C1459" s="39">
        <v>10082</v>
      </c>
      <c r="D1459" s="104">
        <f>SUMIFS(MACROS!S:S,MACROS!C:C,B1459)+SUMIFS(MACROS!S:S,MACROS!C:C,"CH.VM.MISET")</f>
        <v>0</v>
      </c>
      <c r="E1459" t="s">
        <v>11</v>
      </c>
      <c r="F1459" s="48">
        <f>VLOOKUP(B1459,MACROS!C:T,5,FALSE)*1.05</f>
        <v>170.625</v>
      </c>
      <c r="G1459" s="104">
        <f>SUMIFS(MACROS!S:S,MACROS!C:C,B1459)</f>
        <v>0</v>
      </c>
      <c r="H1459" s="48">
        <f t="shared" si="97"/>
        <v>0</v>
      </c>
      <c r="I1459" s="37">
        <f>INFO!$D$6</f>
        <v>0</v>
      </c>
      <c r="J1459" s="37">
        <f>INFO!$D$7</f>
        <v>0</v>
      </c>
      <c r="K1459" s="37">
        <f>INFO!$D$8</f>
        <v>0</v>
      </c>
      <c r="L1459" s="37">
        <f>INFO!$D$9</f>
        <v>0</v>
      </c>
      <c r="M1459" s="37">
        <f>INFO!$D$10</f>
        <v>0</v>
      </c>
      <c r="N1459" s="37">
        <f>INFO!$D$11</f>
        <v>0</v>
      </c>
      <c r="O1459" s="37">
        <f>INFO!$D$13</f>
        <v>0</v>
      </c>
      <c r="P1459" s="37">
        <f>INFO!$D$14</f>
        <v>0</v>
      </c>
      <c r="Q1459" s="37">
        <f>INFO!$D$15</f>
        <v>0</v>
      </c>
      <c r="R1459" s="53">
        <f>INFO!$D$17</f>
        <v>0</v>
      </c>
      <c r="S1459" s="37">
        <f>INFO!$D$18</f>
        <v>0</v>
      </c>
      <c r="T1459" s="37">
        <f>INFO!$D$19</f>
        <v>0</v>
      </c>
      <c r="U1459" s="37">
        <f>INFO!$D$22</f>
        <v>0</v>
      </c>
      <c r="V1459" s="37">
        <f>INFO!$D$23</f>
        <v>0</v>
      </c>
      <c r="W1459" s="37">
        <f>INFO!$D$24</f>
        <v>0</v>
      </c>
      <c r="X1459" s="37">
        <f>INFO!$D$25</f>
        <v>0</v>
      </c>
      <c r="Y1459" s="37">
        <f>INFO!$D$26</f>
        <v>0</v>
      </c>
      <c r="Z1459" s="37">
        <f>INFO!$D$27</f>
        <v>0</v>
      </c>
      <c r="AA1459" s="37">
        <f>INFO!$D$28</f>
        <v>0</v>
      </c>
      <c r="AB1459" s="37">
        <f>INFO!$D$29</f>
        <v>0</v>
      </c>
      <c r="AC1459" s="54">
        <f>INFO!$J$10</f>
        <v>3812.0250000000001</v>
      </c>
      <c r="AD1459" s="37">
        <f>INFO!$J$9</f>
        <v>45.75</v>
      </c>
      <c r="AE1459" s="37">
        <f t="shared" si="99"/>
        <v>0</v>
      </c>
    </row>
    <row r="1460" spans="1:31">
      <c r="A1460" t="s">
        <v>553</v>
      </c>
      <c r="B1460" t="s">
        <v>359</v>
      </c>
      <c r="C1460" s="39">
        <v>10082</v>
      </c>
      <c r="D1460" s="104">
        <f>SUMIFS(MACROS!S:S,MACROS!C:C,B1460)+SUMIFS(MACROS!S:S,MACROS!C:C,"CH.VM.MISET")</f>
        <v>0</v>
      </c>
      <c r="E1460" t="s">
        <v>11</v>
      </c>
      <c r="F1460" s="48">
        <f>VLOOKUP(B1460,MACROS!C:T,5,FALSE)*1.05</f>
        <v>144.9</v>
      </c>
      <c r="G1460" s="104">
        <f>SUMIFS(MACROS!S:S,MACROS!C:C,B1460)</f>
        <v>0</v>
      </c>
      <c r="H1460" s="48">
        <f t="shared" si="97"/>
        <v>0</v>
      </c>
      <c r="I1460" s="37">
        <f>INFO!$D$6</f>
        <v>0</v>
      </c>
      <c r="J1460" s="37">
        <f>INFO!$D$7</f>
        <v>0</v>
      </c>
      <c r="K1460" s="37">
        <f>INFO!$D$8</f>
        <v>0</v>
      </c>
      <c r="L1460" s="37">
        <f>INFO!$D$9</f>
        <v>0</v>
      </c>
      <c r="M1460" s="37">
        <f>INFO!$D$10</f>
        <v>0</v>
      </c>
      <c r="N1460" s="37">
        <f>INFO!$D$11</f>
        <v>0</v>
      </c>
      <c r="O1460" s="37">
        <f>INFO!$D$13</f>
        <v>0</v>
      </c>
      <c r="P1460" s="37">
        <f>INFO!$D$14</f>
        <v>0</v>
      </c>
      <c r="Q1460" s="37">
        <f>INFO!$D$15</f>
        <v>0</v>
      </c>
      <c r="R1460" s="53">
        <f>INFO!$D$17</f>
        <v>0</v>
      </c>
      <c r="S1460" s="37">
        <f>INFO!$D$18</f>
        <v>0</v>
      </c>
      <c r="T1460" s="37">
        <f>INFO!$D$19</f>
        <v>0</v>
      </c>
      <c r="U1460" s="37">
        <f>INFO!$D$22</f>
        <v>0</v>
      </c>
      <c r="V1460" s="37">
        <f>INFO!$D$23</f>
        <v>0</v>
      </c>
      <c r="W1460" s="37">
        <f>INFO!$D$24</f>
        <v>0</v>
      </c>
      <c r="X1460" s="37">
        <f>INFO!$D$25</f>
        <v>0</v>
      </c>
      <c r="Y1460" s="37">
        <f>INFO!$D$26</f>
        <v>0</v>
      </c>
      <c r="Z1460" s="37">
        <f>INFO!$D$27</f>
        <v>0</v>
      </c>
      <c r="AA1460" s="37">
        <f>INFO!$D$28</f>
        <v>0</v>
      </c>
      <c r="AB1460" s="37">
        <f>INFO!$D$29</f>
        <v>0</v>
      </c>
      <c r="AC1460" s="54">
        <f>INFO!$J$10</f>
        <v>3812.0250000000001</v>
      </c>
      <c r="AD1460" s="37">
        <f>INFO!$J$9</f>
        <v>45.75</v>
      </c>
      <c r="AE1460" s="37">
        <f t="shared" si="99"/>
        <v>0</v>
      </c>
    </row>
    <row r="1461" spans="1:31">
      <c r="A1461" s="91" t="s">
        <v>554</v>
      </c>
      <c r="B1461" s="91" t="s">
        <v>361</v>
      </c>
      <c r="C1461" s="99">
        <v>10138</v>
      </c>
      <c r="D1461" s="103"/>
      <c r="E1461" s="91" t="s">
        <v>11</v>
      </c>
      <c r="F1461" s="92">
        <f>VLOOKUP(B1461,MACROS!C:T,5,FALSE)*1.05</f>
        <v>2619.2249999999999</v>
      </c>
      <c r="G1461" s="103">
        <f>SUMIFS(MACROS!S:S,MACROS!C:C,B1461)</f>
        <v>0</v>
      </c>
      <c r="H1461" s="92">
        <f t="shared" si="97"/>
        <v>0</v>
      </c>
      <c r="I1461" s="93">
        <f>INFO!$D$6</f>
        <v>0</v>
      </c>
      <c r="J1461" s="93">
        <f>INFO!$D$7</f>
        <v>0</v>
      </c>
      <c r="K1461" s="93">
        <f>INFO!$D$8</f>
        <v>0</v>
      </c>
      <c r="L1461" s="93">
        <f>INFO!$D$9</f>
        <v>0</v>
      </c>
      <c r="M1461" s="93">
        <f>INFO!$D$10</f>
        <v>0</v>
      </c>
      <c r="N1461" s="93">
        <f>INFO!$D$11</f>
        <v>0</v>
      </c>
      <c r="O1461" s="93">
        <f>INFO!$D$13</f>
        <v>0</v>
      </c>
      <c r="P1461" s="93">
        <f>INFO!$D$14</f>
        <v>0</v>
      </c>
      <c r="Q1461" s="93">
        <f>INFO!$D$15</f>
        <v>0</v>
      </c>
      <c r="R1461" s="94">
        <f>INFO!$D$17</f>
        <v>0</v>
      </c>
      <c r="S1461" s="93">
        <f>INFO!$D$18</f>
        <v>0</v>
      </c>
      <c r="T1461" s="93">
        <f>INFO!$D$19</f>
        <v>0</v>
      </c>
      <c r="U1461" s="93">
        <f>INFO!$D$22</f>
        <v>0</v>
      </c>
      <c r="V1461" s="93">
        <f>INFO!$D$23</f>
        <v>0</v>
      </c>
      <c r="W1461" s="93">
        <f>INFO!$D$24</f>
        <v>0</v>
      </c>
      <c r="X1461" s="93">
        <f>INFO!$D$25</f>
        <v>0</v>
      </c>
      <c r="Y1461" s="93">
        <f>INFO!$D$26</f>
        <v>0</v>
      </c>
      <c r="Z1461" s="93">
        <f>INFO!$D$27</f>
        <v>0</v>
      </c>
      <c r="AA1461" s="93">
        <f>INFO!$D$28</f>
        <v>0</v>
      </c>
      <c r="AB1461" s="93">
        <f>INFO!$D$29</f>
        <v>0</v>
      </c>
      <c r="AC1461" s="95">
        <f>INFO!$J$10</f>
        <v>3812.0250000000001</v>
      </c>
      <c r="AD1461" s="93">
        <f>INFO!$J$9</f>
        <v>45.75</v>
      </c>
      <c r="AE1461" s="100"/>
    </row>
    <row r="1462" spans="1:31">
      <c r="A1462" t="s">
        <v>555</v>
      </c>
      <c r="B1462" t="s">
        <v>363</v>
      </c>
      <c r="C1462" s="83">
        <v>10138</v>
      </c>
      <c r="D1462" s="104">
        <f>SUMIFS(MACROS!S:S,MACROS!C:C,B1462)+SUMIFS(MACROS!S:S,MACROS!C:C,"CH.VM.MIDTSET")</f>
        <v>0</v>
      </c>
      <c r="E1462" t="s">
        <v>11</v>
      </c>
      <c r="F1462" s="48">
        <f>VLOOKUP(B1462,MACROS!C:T,5,FALSE)*1.05</f>
        <v>216.3</v>
      </c>
      <c r="G1462" s="104">
        <f>SUMIFS(MACROS!S:S,MACROS!C:C,B1462)</f>
        <v>0</v>
      </c>
      <c r="H1462" s="48">
        <f t="shared" si="97"/>
        <v>0</v>
      </c>
      <c r="I1462" s="37">
        <f>INFO!$D$6</f>
        <v>0</v>
      </c>
      <c r="J1462" s="37">
        <f>INFO!$D$7</f>
        <v>0</v>
      </c>
      <c r="K1462" s="37">
        <f>INFO!$D$8</f>
        <v>0</v>
      </c>
      <c r="L1462" s="37">
        <f>INFO!$D$9</f>
        <v>0</v>
      </c>
      <c r="M1462" s="37">
        <f>INFO!$D$10</f>
        <v>0</v>
      </c>
      <c r="N1462" s="37">
        <f>INFO!$D$11</f>
        <v>0</v>
      </c>
      <c r="O1462" s="37">
        <f>INFO!$D$13</f>
        <v>0</v>
      </c>
      <c r="P1462" s="37">
        <f>INFO!$D$14</f>
        <v>0</v>
      </c>
      <c r="Q1462" s="37">
        <f>INFO!$D$15</f>
        <v>0</v>
      </c>
      <c r="R1462" s="53">
        <f>INFO!$D$17</f>
        <v>0</v>
      </c>
      <c r="S1462" s="37">
        <f>INFO!$D$18</f>
        <v>0</v>
      </c>
      <c r="T1462" s="37">
        <f>INFO!$D$19</f>
        <v>0</v>
      </c>
      <c r="U1462" s="37">
        <f>INFO!$D$22</f>
        <v>0</v>
      </c>
      <c r="V1462" s="37">
        <f>INFO!$D$23</f>
        <v>0</v>
      </c>
      <c r="W1462" s="37">
        <f>INFO!$D$24</f>
        <v>0</v>
      </c>
      <c r="X1462" s="37">
        <f>INFO!$D$25</f>
        <v>0</v>
      </c>
      <c r="Y1462" s="37">
        <f>INFO!$D$26</f>
        <v>0</v>
      </c>
      <c r="Z1462" s="37">
        <f>INFO!$D$27</f>
        <v>0</v>
      </c>
      <c r="AA1462" s="37">
        <f>INFO!$D$28</f>
        <v>0</v>
      </c>
      <c r="AB1462" s="37">
        <f>INFO!$D$29</f>
        <v>0</v>
      </c>
      <c r="AC1462" s="54">
        <f>INFO!$J$10</f>
        <v>3812.0250000000001</v>
      </c>
      <c r="AD1462" s="37">
        <f>INFO!$J$9</f>
        <v>45.75</v>
      </c>
      <c r="AE1462" s="37">
        <f>IF($G$1461&gt;0,10*$G$1461/D1462,0)</f>
        <v>0</v>
      </c>
    </row>
    <row r="1463" spans="1:31">
      <c r="A1463" t="s">
        <v>556</v>
      </c>
      <c r="B1463" t="s">
        <v>365</v>
      </c>
      <c r="C1463" s="83">
        <v>10138</v>
      </c>
      <c r="D1463" s="104">
        <f>SUMIFS(MACROS!S:S,MACROS!C:C,B1463)+SUMIFS(MACROS!S:S,MACROS!C:C,"CH.VM.MIDTSET")</f>
        <v>0</v>
      </c>
      <c r="E1463" t="s">
        <v>11</v>
      </c>
      <c r="F1463" s="48">
        <f>VLOOKUP(B1463,MACROS!C:T,5,FALSE)*1.05</f>
        <v>223.125</v>
      </c>
      <c r="G1463" s="104">
        <f>SUMIFS(MACROS!S:S,MACROS!C:C,B1463)</f>
        <v>0</v>
      </c>
      <c r="H1463" s="48">
        <f t="shared" si="97"/>
        <v>0</v>
      </c>
      <c r="I1463" s="37">
        <f>INFO!$D$6</f>
        <v>0</v>
      </c>
      <c r="J1463" s="37">
        <f>INFO!$D$7</f>
        <v>0</v>
      </c>
      <c r="K1463" s="37">
        <f>INFO!$D$8</f>
        <v>0</v>
      </c>
      <c r="L1463" s="37">
        <f>INFO!$D$9</f>
        <v>0</v>
      </c>
      <c r="M1463" s="37">
        <f>INFO!$D$10</f>
        <v>0</v>
      </c>
      <c r="N1463" s="37">
        <f>INFO!$D$11</f>
        <v>0</v>
      </c>
      <c r="O1463" s="37">
        <f>INFO!$D$13</f>
        <v>0</v>
      </c>
      <c r="P1463" s="37">
        <f>INFO!$D$14</f>
        <v>0</v>
      </c>
      <c r="Q1463" s="37">
        <f>INFO!$D$15</f>
        <v>0</v>
      </c>
      <c r="R1463" s="53">
        <f>INFO!$D$17</f>
        <v>0</v>
      </c>
      <c r="S1463" s="37">
        <f>INFO!$D$18</f>
        <v>0</v>
      </c>
      <c r="T1463" s="37">
        <f>INFO!$D$19</f>
        <v>0</v>
      </c>
      <c r="U1463" s="37">
        <f>INFO!$D$22</f>
        <v>0</v>
      </c>
      <c r="V1463" s="37">
        <f>INFO!$D$23</f>
        <v>0</v>
      </c>
      <c r="W1463" s="37">
        <f>INFO!$D$24</f>
        <v>0</v>
      </c>
      <c r="X1463" s="37">
        <f>INFO!$D$25</f>
        <v>0</v>
      </c>
      <c r="Y1463" s="37">
        <f>INFO!$D$26</f>
        <v>0</v>
      </c>
      <c r="Z1463" s="37">
        <f>INFO!$D$27</f>
        <v>0</v>
      </c>
      <c r="AA1463" s="37">
        <f>INFO!$D$28</f>
        <v>0</v>
      </c>
      <c r="AB1463" s="37">
        <f>INFO!$D$29</f>
        <v>0</v>
      </c>
      <c r="AC1463" s="54">
        <f>INFO!$J$10</f>
        <v>3812.0250000000001</v>
      </c>
      <c r="AD1463" s="37">
        <f>INFO!$J$9</f>
        <v>45.75</v>
      </c>
      <c r="AE1463" s="37">
        <f t="shared" ref="AE1463:AE1475" si="100">IF($G$1461&gt;0,10*$G$1461/D1463,0)</f>
        <v>0</v>
      </c>
    </row>
    <row r="1464" spans="1:31">
      <c r="A1464" t="s">
        <v>557</v>
      </c>
      <c r="B1464" t="s">
        <v>367</v>
      </c>
      <c r="C1464" s="83">
        <v>10138</v>
      </c>
      <c r="D1464" s="104">
        <f>SUMIFS(MACROS!S:S,MACROS!C:C,B1464)+SUMIFS(MACROS!S:S,MACROS!C:C,"CH.VM.MIDTSET")</f>
        <v>0</v>
      </c>
      <c r="E1464" t="s">
        <v>11</v>
      </c>
      <c r="F1464" s="48">
        <f>VLOOKUP(B1464,MACROS!C:T,5,FALSE)*1.05</f>
        <v>178.5</v>
      </c>
      <c r="G1464" s="104">
        <f>SUMIFS(MACROS!S:S,MACROS!C:C,B1464)</f>
        <v>0</v>
      </c>
      <c r="H1464" s="48">
        <f t="shared" si="97"/>
        <v>0</v>
      </c>
      <c r="I1464" s="37">
        <f>INFO!$D$6</f>
        <v>0</v>
      </c>
      <c r="J1464" s="37">
        <f>INFO!$D$7</f>
        <v>0</v>
      </c>
      <c r="K1464" s="37">
        <f>INFO!$D$8</f>
        <v>0</v>
      </c>
      <c r="L1464" s="37">
        <f>INFO!$D$9</f>
        <v>0</v>
      </c>
      <c r="M1464" s="37">
        <f>INFO!$D$10</f>
        <v>0</v>
      </c>
      <c r="N1464" s="37">
        <f>INFO!$D$11</f>
        <v>0</v>
      </c>
      <c r="O1464" s="37">
        <f>INFO!$D$13</f>
        <v>0</v>
      </c>
      <c r="P1464" s="37">
        <f>INFO!$D$14</f>
        <v>0</v>
      </c>
      <c r="Q1464" s="37">
        <f>INFO!$D$15</f>
        <v>0</v>
      </c>
      <c r="R1464" s="53">
        <f>INFO!$D$17</f>
        <v>0</v>
      </c>
      <c r="S1464" s="37">
        <f>INFO!$D$18</f>
        <v>0</v>
      </c>
      <c r="T1464" s="37">
        <f>INFO!$D$19</f>
        <v>0</v>
      </c>
      <c r="U1464" s="37">
        <f>INFO!$D$22</f>
        <v>0</v>
      </c>
      <c r="V1464" s="37">
        <f>INFO!$D$23</f>
        <v>0</v>
      </c>
      <c r="W1464" s="37">
        <f>INFO!$D$24</f>
        <v>0</v>
      </c>
      <c r="X1464" s="37">
        <f>INFO!$D$25</f>
        <v>0</v>
      </c>
      <c r="Y1464" s="37">
        <f>INFO!$D$26</f>
        <v>0</v>
      </c>
      <c r="Z1464" s="37">
        <f>INFO!$D$27</f>
        <v>0</v>
      </c>
      <c r="AA1464" s="37">
        <f>INFO!$D$28</f>
        <v>0</v>
      </c>
      <c r="AB1464" s="37">
        <f>INFO!$D$29</f>
        <v>0</v>
      </c>
      <c r="AC1464" s="54">
        <f>INFO!$J$10</f>
        <v>3812.0250000000001</v>
      </c>
      <c r="AD1464" s="37">
        <f>INFO!$J$9</f>
        <v>45.75</v>
      </c>
      <c r="AE1464" s="37">
        <f t="shared" si="100"/>
        <v>0</v>
      </c>
    </row>
    <row r="1465" spans="1:31">
      <c r="A1465" t="s">
        <v>558</v>
      </c>
      <c r="B1465" t="s">
        <v>369</v>
      </c>
      <c r="C1465" s="83">
        <v>10138</v>
      </c>
      <c r="D1465" s="104">
        <f>SUMIFS(MACROS!S:S,MACROS!C:C,B1465)+SUMIFS(MACROS!S:S,MACROS!C:C,"CH.VM.MIDTSET")</f>
        <v>0</v>
      </c>
      <c r="E1465" t="s">
        <v>11</v>
      </c>
      <c r="F1465" s="48">
        <f>VLOOKUP(B1465,MACROS!C:T,5,FALSE)*1.05</f>
        <v>169.05</v>
      </c>
      <c r="G1465" s="104">
        <f>SUMIFS(MACROS!S:S,MACROS!C:C,B1465)</f>
        <v>0</v>
      </c>
      <c r="H1465" s="48">
        <f t="shared" si="97"/>
        <v>0</v>
      </c>
      <c r="I1465" s="37">
        <f>INFO!$D$6</f>
        <v>0</v>
      </c>
      <c r="J1465" s="37">
        <f>INFO!$D$7</f>
        <v>0</v>
      </c>
      <c r="K1465" s="37">
        <f>INFO!$D$8</f>
        <v>0</v>
      </c>
      <c r="L1465" s="37">
        <f>INFO!$D$9</f>
        <v>0</v>
      </c>
      <c r="M1465" s="37">
        <f>INFO!$D$10</f>
        <v>0</v>
      </c>
      <c r="N1465" s="37">
        <f>INFO!$D$11</f>
        <v>0</v>
      </c>
      <c r="O1465" s="37">
        <f>INFO!$D$13</f>
        <v>0</v>
      </c>
      <c r="P1465" s="37">
        <f>INFO!$D$14</f>
        <v>0</v>
      </c>
      <c r="Q1465" s="37">
        <f>INFO!$D$15</f>
        <v>0</v>
      </c>
      <c r="R1465" s="53">
        <f>INFO!$D$17</f>
        <v>0</v>
      </c>
      <c r="S1465" s="37">
        <f>INFO!$D$18</f>
        <v>0</v>
      </c>
      <c r="T1465" s="37">
        <f>INFO!$D$19</f>
        <v>0</v>
      </c>
      <c r="U1465" s="37">
        <f>INFO!$D$22</f>
        <v>0</v>
      </c>
      <c r="V1465" s="37">
        <f>INFO!$D$23</f>
        <v>0</v>
      </c>
      <c r="W1465" s="37">
        <f>INFO!$D$24</f>
        <v>0</v>
      </c>
      <c r="X1465" s="37">
        <f>INFO!$D$25</f>
        <v>0</v>
      </c>
      <c r="Y1465" s="37">
        <f>INFO!$D$26</f>
        <v>0</v>
      </c>
      <c r="Z1465" s="37">
        <f>INFO!$D$27</f>
        <v>0</v>
      </c>
      <c r="AA1465" s="37">
        <f>INFO!$D$28</f>
        <v>0</v>
      </c>
      <c r="AB1465" s="37">
        <f>INFO!$D$29</f>
        <v>0</v>
      </c>
      <c r="AC1465" s="54">
        <f>INFO!$J$10</f>
        <v>3812.0250000000001</v>
      </c>
      <c r="AD1465" s="37">
        <f>INFO!$J$9</f>
        <v>45.75</v>
      </c>
      <c r="AE1465" s="37">
        <f t="shared" si="100"/>
        <v>0</v>
      </c>
    </row>
    <row r="1466" spans="1:31">
      <c r="A1466" t="s">
        <v>559</v>
      </c>
      <c r="B1466" t="s">
        <v>371</v>
      </c>
      <c r="C1466" s="83">
        <v>10138</v>
      </c>
      <c r="D1466" s="104">
        <f>SUMIFS(MACROS!S:S,MACROS!C:C,B1466)+SUMIFS(MACROS!S:S,MACROS!C:C,"CH.VM.MIDTSET")</f>
        <v>0</v>
      </c>
      <c r="E1466" t="s">
        <v>11</v>
      </c>
      <c r="F1466" s="48">
        <f>VLOOKUP(B1466,MACROS!C:T,5,FALSE)*1.05</f>
        <v>241.5</v>
      </c>
      <c r="G1466" s="104">
        <f>SUMIFS(MACROS!S:S,MACROS!C:C,B1466)</f>
        <v>0</v>
      </c>
      <c r="H1466" s="48">
        <f t="shared" si="97"/>
        <v>0</v>
      </c>
      <c r="I1466" s="37">
        <f>INFO!$D$6</f>
        <v>0</v>
      </c>
      <c r="J1466" s="37">
        <f>INFO!$D$7</f>
        <v>0</v>
      </c>
      <c r="K1466" s="37">
        <f>INFO!$D$8</f>
        <v>0</v>
      </c>
      <c r="L1466" s="37">
        <f>INFO!$D$9</f>
        <v>0</v>
      </c>
      <c r="M1466" s="37">
        <f>INFO!$D$10</f>
        <v>0</v>
      </c>
      <c r="N1466" s="37">
        <f>INFO!$D$11</f>
        <v>0</v>
      </c>
      <c r="O1466" s="37">
        <f>INFO!$D$13</f>
        <v>0</v>
      </c>
      <c r="P1466" s="37">
        <f>INFO!$D$14</f>
        <v>0</v>
      </c>
      <c r="Q1466" s="37">
        <f>INFO!$D$15</f>
        <v>0</v>
      </c>
      <c r="R1466" s="53">
        <f>INFO!$D$17</f>
        <v>0</v>
      </c>
      <c r="S1466" s="37">
        <f>INFO!$D$18</f>
        <v>0</v>
      </c>
      <c r="T1466" s="37">
        <f>INFO!$D$19</f>
        <v>0</v>
      </c>
      <c r="U1466" s="37">
        <f>INFO!$D$22</f>
        <v>0</v>
      </c>
      <c r="V1466" s="37">
        <f>INFO!$D$23</f>
        <v>0</v>
      </c>
      <c r="W1466" s="37">
        <f>INFO!$D$24</f>
        <v>0</v>
      </c>
      <c r="X1466" s="37">
        <f>INFO!$D$25</f>
        <v>0</v>
      </c>
      <c r="Y1466" s="37">
        <f>INFO!$D$26</f>
        <v>0</v>
      </c>
      <c r="Z1466" s="37">
        <f>INFO!$D$27</f>
        <v>0</v>
      </c>
      <c r="AA1466" s="37">
        <f>INFO!$D$28</f>
        <v>0</v>
      </c>
      <c r="AB1466" s="37">
        <f>INFO!$D$29</f>
        <v>0</v>
      </c>
      <c r="AC1466" s="54">
        <f>INFO!$J$10</f>
        <v>3812.0250000000001</v>
      </c>
      <c r="AD1466" s="37">
        <f>INFO!$J$9</f>
        <v>45.75</v>
      </c>
      <c r="AE1466" s="37">
        <f t="shared" si="100"/>
        <v>0</v>
      </c>
    </row>
    <row r="1467" spans="1:31">
      <c r="A1467" t="s">
        <v>560</v>
      </c>
      <c r="B1467" t="s">
        <v>373</v>
      </c>
      <c r="C1467" s="83">
        <v>10138</v>
      </c>
      <c r="D1467" s="104">
        <f>SUMIFS(MACROS!S:S,MACROS!C:C,B1467)+SUMIFS(MACROS!S:S,MACROS!C:C,"CH.VM.MIDTSET")</f>
        <v>0</v>
      </c>
      <c r="E1467" t="s">
        <v>11</v>
      </c>
      <c r="F1467" s="48">
        <f>VLOOKUP(B1467,MACROS!C:T,5,FALSE)*1.05</f>
        <v>238.875</v>
      </c>
      <c r="G1467" s="104">
        <f>SUMIFS(MACROS!S:S,MACROS!C:C,B1467)</f>
        <v>0</v>
      </c>
      <c r="H1467" s="48">
        <f t="shared" si="97"/>
        <v>0</v>
      </c>
      <c r="I1467" s="37">
        <f>INFO!$D$6</f>
        <v>0</v>
      </c>
      <c r="J1467" s="37">
        <f>INFO!$D$7</f>
        <v>0</v>
      </c>
      <c r="K1467" s="37">
        <f>INFO!$D$8</f>
        <v>0</v>
      </c>
      <c r="L1467" s="37">
        <f>INFO!$D$9</f>
        <v>0</v>
      </c>
      <c r="M1467" s="37">
        <f>INFO!$D$10</f>
        <v>0</v>
      </c>
      <c r="N1467" s="37">
        <f>INFO!$D$11</f>
        <v>0</v>
      </c>
      <c r="O1467" s="37">
        <f>INFO!$D$13</f>
        <v>0</v>
      </c>
      <c r="P1467" s="37">
        <f>INFO!$D$14</f>
        <v>0</v>
      </c>
      <c r="Q1467" s="37">
        <f>INFO!$D$15</f>
        <v>0</v>
      </c>
      <c r="R1467" s="53">
        <f>INFO!$D$17</f>
        <v>0</v>
      </c>
      <c r="S1467" s="37">
        <f>INFO!$D$18</f>
        <v>0</v>
      </c>
      <c r="T1467" s="37">
        <f>INFO!$D$19</f>
        <v>0</v>
      </c>
      <c r="U1467" s="37">
        <f>INFO!$D$22</f>
        <v>0</v>
      </c>
      <c r="V1467" s="37">
        <f>INFO!$D$23</f>
        <v>0</v>
      </c>
      <c r="W1467" s="37">
        <f>INFO!$D$24</f>
        <v>0</v>
      </c>
      <c r="X1467" s="37">
        <f>INFO!$D$25</f>
        <v>0</v>
      </c>
      <c r="Y1467" s="37">
        <f>INFO!$D$26</f>
        <v>0</v>
      </c>
      <c r="Z1467" s="37">
        <f>INFO!$D$27</f>
        <v>0</v>
      </c>
      <c r="AA1467" s="37">
        <f>INFO!$D$28</f>
        <v>0</v>
      </c>
      <c r="AB1467" s="37">
        <f>INFO!$D$29</f>
        <v>0</v>
      </c>
      <c r="AC1467" s="54">
        <f>INFO!$J$10</f>
        <v>3812.0250000000001</v>
      </c>
      <c r="AD1467" s="37">
        <f>INFO!$J$9</f>
        <v>45.75</v>
      </c>
      <c r="AE1467" s="37">
        <f t="shared" si="100"/>
        <v>0</v>
      </c>
    </row>
    <row r="1468" spans="1:31">
      <c r="A1468" t="s">
        <v>561</v>
      </c>
      <c r="B1468" t="s">
        <v>375</v>
      </c>
      <c r="C1468" s="83">
        <v>10138</v>
      </c>
      <c r="D1468" s="104">
        <f>SUMIFS(MACROS!S:S,MACROS!C:C,B1468)+SUMIFS(MACROS!S:S,MACROS!C:C,"CH.VM.MIDTSET")</f>
        <v>0</v>
      </c>
      <c r="E1468" t="s">
        <v>11</v>
      </c>
      <c r="F1468" s="48">
        <f>VLOOKUP(B1468,MACROS!C:T,5,FALSE)*1.05</f>
        <v>220.5</v>
      </c>
      <c r="G1468" s="104">
        <f>SUMIFS(MACROS!S:S,MACROS!C:C,B1468)</f>
        <v>0</v>
      </c>
      <c r="H1468" s="48">
        <f t="shared" si="97"/>
        <v>0</v>
      </c>
      <c r="I1468" s="37">
        <f>INFO!$D$6</f>
        <v>0</v>
      </c>
      <c r="J1468" s="37">
        <f>INFO!$D$7</f>
        <v>0</v>
      </c>
      <c r="K1468" s="37">
        <f>INFO!$D$8</f>
        <v>0</v>
      </c>
      <c r="L1468" s="37">
        <f>INFO!$D$9</f>
        <v>0</v>
      </c>
      <c r="M1468" s="37">
        <f>INFO!$D$10</f>
        <v>0</v>
      </c>
      <c r="N1468" s="37">
        <f>INFO!$D$11</f>
        <v>0</v>
      </c>
      <c r="O1468" s="37">
        <f>INFO!$D$13</f>
        <v>0</v>
      </c>
      <c r="P1468" s="37">
        <f>INFO!$D$14</f>
        <v>0</v>
      </c>
      <c r="Q1468" s="37">
        <f>INFO!$D$15</f>
        <v>0</v>
      </c>
      <c r="R1468" s="53">
        <f>INFO!$D$17</f>
        <v>0</v>
      </c>
      <c r="S1468" s="37">
        <f>INFO!$D$18</f>
        <v>0</v>
      </c>
      <c r="T1468" s="37">
        <f>INFO!$D$19</f>
        <v>0</v>
      </c>
      <c r="U1468" s="37">
        <f>INFO!$D$22</f>
        <v>0</v>
      </c>
      <c r="V1468" s="37">
        <f>INFO!$D$23</f>
        <v>0</v>
      </c>
      <c r="W1468" s="37">
        <f>INFO!$D$24</f>
        <v>0</v>
      </c>
      <c r="X1468" s="37">
        <f>INFO!$D$25</f>
        <v>0</v>
      </c>
      <c r="Y1468" s="37">
        <f>INFO!$D$26</f>
        <v>0</v>
      </c>
      <c r="Z1468" s="37">
        <f>INFO!$D$27</f>
        <v>0</v>
      </c>
      <c r="AA1468" s="37">
        <f>INFO!$D$28</f>
        <v>0</v>
      </c>
      <c r="AB1468" s="37">
        <f>INFO!$D$29</f>
        <v>0</v>
      </c>
      <c r="AC1468" s="54">
        <f>INFO!$J$10</f>
        <v>3812.0250000000001</v>
      </c>
      <c r="AD1468" s="37">
        <f>INFO!$J$9</f>
        <v>45.75</v>
      </c>
      <c r="AE1468" s="37">
        <f t="shared" si="100"/>
        <v>0</v>
      </c>
    </row>
    <row r="1469" spans="1:31">
      <c r="A1469" t="s">
        <v>562</v>
      </c>
      <c r="B1469" t="s">
        <v>377</v>
      </c>
      <c r="C1469" s="83">
        <v>10138</v>
      </c>
      <c r="D1469" s="104">
        <f>SUMIFS(MACROS!S:S,MACROS!C:C,B1469)+SUMIFS(MACROS!S:S,MACROS!C:C,"CH.VM.MIDTSET")</f>
        <v>0</v>
      </c>
      <c r="E1469" t="s">
        <v>11</v>
      </c>
      <c r="F1469" s="48">
        <f>VLOOKUP(B1469,MACROS!C:T,5,FALSE)*1.05</f>
        <v>204.75</v>
      </c>
      <c r="G1469" s="104">
        <f>SUMIFS(MACROS!S:S,MACROS!C:C,B1469)</f>
        <v>0</v>
      </c>
      <c r="H1469" s="48">
        <f t="shared" si="97"/>
        <v>0</v>
      </c>
      <c r="I1469" s="37">
        <f>INFO!$D$6</f>
        <v>0</v>
      </c>
      <c r="J1469" s="37">
        <f>INFO!$D$7</f>
        <v>0</v>
      </c>
      <c r="K1469" s="37">
        <f>INFO!$D$8</f>
        <v>0</v>
      </c>
      <c r="L1469" s="37">
        <f>INFO!$D$9</f>
        <v>0</v>
      </c>
      <c r="M1469" s="37">
        <f>INFO!$D$10</f>
        <v>0</v>
      </c>
      <c r="N1469" s="37">
        <f>INFO!$D$11</f>
        <v>0</v>
      </c>
      <c r="O1469" s="37">
        <f>INFO!$D$13</f>
        <v>0</v>
      </c>
      <c r="P1469" s="37">
        <f>INFO!$D$14</f>
        <v>0</v>
      </c>
      <c r="Q1469" s="37">
        <f>INFO!$D$15</f>
        <v>0</v>
      </c>
      <c r="R1469" s="53">
        <f>INFO!$D$17</f>
        <v>0</v>
      </c>
      <c r="S1469" s="37">
        <f>INFO!$D$18</f>
        <v>0</v>
      </c>
      <c r="T1469" s="37">
        <f>INFO!$D$19</f>
        <v>0</v>
      </c>
      <c r="U1469" s="37">
        <f>INFO!$D$22</f>
        <v>0</v>
      </c>
      <c r="V1469" s="37">
        <f>INFO!$D$23</f>
        <v>0</v>
      </c>
      <c r="W1469" s="37">
        <f>INFO!$D$24</f>
        <v>0</v>
      </c>
      <c r="X1469" s="37">
        <f>INFO!$D$25</f>
        <v>0</v>
      </c>
      <c r="Y1469" s="37">
        <f>INFO!$D$26</f>
        <v>0</v>
      </c>
      <c r="Z1469" s="37">
        <f>INFO!$D$27</f>
        <v>0</v>
      </c>
      <c r="AA1469" s="37">
        <f>INFO!$D$28</f>
        <v>0</v>
      </c>
      <c r="AB1469" s="37">
        <f>INFO!$D$29</f>
        <v>0</v>
      </c>
      <c r="AC1469" s="54">
        <f>INFO!$J$10</f>
        <v>3812.0250000000001</v>
      </c>
      <c r="AD1469" s="37">
        <f>INFO!$J$9</f>
        <v>45.75</v>
      </c>
      <c r="AE1469" s="37">
        <f t="shared" si="100"/>
        <v>0</v>
      </c>
    </row>
    <row r="1470" spans="1:31">
      <c r="A1470" t="s">
        <v>563</v>
      </c>
      <c r="B1470" t="s">
        <v>379</v>
      </c>
      <c r="C1470" s="83">
        <v>10138</v>
      </c>
      <c r="D1470" s="104">
        <f>SUMIFS(MACROS!S:S,MACROS!C:C,B1470)+SUMIFS(MACROS!S:S,MACROS!C:C,"CH.VM.MIDTSET")</f>
        <v>0</v>
      </c>
      <c r="E1470" t="s">
        <v>11</v>
      </c>
      <c r="F1470" s="48">
        <f>VLOOKUP(B1470,MACROS!C:T,5,FALSE)*1.05</f>
        <v>212.625</v>
      </c>
      <c r="G1470" s="104">
        <f>SUMIFS(MACROS!S:S,MACROS!C:C,B1470)</f>
        <v>0</v>
      </c>
      <c r="H1470" s="48">
        <f t="shared" si="97"/>
        <v>0</v>
      </c>
      <c r="I1470" s="37">
        <f>INFO!$D$6</f>
        <v>0</v>
      </c>
      <c r="J1470" s="37">
        <f>INFO!$D$7</f>
        <v>0</v>
      </c>
      <c r="K1470" s="37">
        <f>INFO!$D$8</f>
        <v>0</v>
      </c>
      <c r="L1470" s="37">
        <f>INFO!$D$9</f>
        <v>0</v>
      </c>
      <c r="M1470" s="37">
        <f>INFO!$D$10</f>
        <v>0</v>
      </c>
      <c r="N1470" s="37">
        <f>INFO!$D$11</f>
        <v>0</v>
      </c>
      <c r="O1470" s="37">
        <f>INFO!$D$13</f>
        <v>0</v>
      </c>
      <c r="P1470" s="37">
        <f>INFO!$D$14</f>
        <v>0</v>
      </c>
      <c r="Q1470" s="37">
        <f>INFO!$D$15</f>
        <v>0</v>
      </c>
      <c r="R1470" s="53">
        <f>INFO!$D$17</f>
        <v>0</v>
      </c>
      <c r="S1470" s="37">
        <f>INFO!$D$18</f>
        <v>0</v>
      </c>
      <c r="T1470" s="37">
        <f>INFO!$D$19</f>
        <v>0</v>
      </c>
      <c r="U1470" s="37">
        <f>INFO!$D$22</f>
        <v>0</v>
      </c>
      <c r="V1470" s="37">
        <f>INFO!$D$23</f>
        <v>0</v>
      </c>
      <c r="W1470" s="37">
        <f>INFO!$D$24</f>
        <v>0</v>
      </c>
      <c r="X1470" s="37">
        <f>INFO!$D$25</f>
        <v>0</v>
      </c>
      <c r="Y1470" s="37">
        <f>INFO!$D$26</f>
        <v>0</v>
      </c>
      <c r="Z1470" s="37">
        <f>INFO!$D$27</f>
        <v>0</v>
      </c>
      <c r="AA1470" s="37">
        <f>INFO!$D$28</f>
        <v>0</v>
      </c>
      <c r="AB1470" s="37">
        <f>INFO!$D$29</f>
        <v>0</v>
      </c>
      <c r="AC1470" s="54">
        <f>INFO!$J$10</f>
        <v>3812.0250000000001</v>
      </c>
      <c r="AD1470" s="37">
        <f>INFO!$J$9</f>
        <v>45.75</v>
      </c>
      <c r="AE1470" s="37">
        <f t="shared" si="100"/>
        <v>0</v>
      </c>
    </row>
    <row r="1471" spans="1:31">
      <c r="A1471" t="s">
        <v>564</v>
      </c>
      <c r="B1471" t="s">
        <v>381</v>
      </c>
      <c r="C1471" s="83">
        <v>10138</v>
      </c>
      <c r="D1471" s="104">
        <f>SUMIFS(MACROS!S:S,MACROS!C:C,B1471)+SUMIFS(MACROS!S:S,MACROS!C:C,"CH.VM.MIDTSET")</f>
        <v>0</v>
      </c>
      <c r="E1471" t="s">
        <v>11</v>
      </c>
      <c r="F1471" s="48">
        <f>VLOOKUP(B1471,MACROS!C:T,5,FALSE)*1.05</f>
        <v>217.875</v>
      </c>
      <c r="G1471" s="104">
        <f>SUMIFS(MACROS!S:S,MACROS!C:C,B1471)</f>
        <v>0</v>
      </c>
      <c r="H1471" s="48">
        <f t="shared" si="97"/>
        <v>0</v>
      </c>
      <c r="I1471" s="37">
        <f>INFO!$D$6</f>
        <v>0</v>
      </c>
      <c r="J1471" s="37">
        <f>INFO!$D$7</f>
        <v>0</v>
      </c>
      <c r="K1471" s="37">
        <f>INFO!$D$8</f>
        <v>0</v>
      </c>
      <c r="L1471" s="37">
        <f>INFO!$D$9</f>
        <v>0</v>
      </c>
      <c r="M1471" s="37">
        <f>INFO!$D$10</f>
        <v>0</v>
      </c>
      <c r="N1471" s="37">
        <f>INFO!$D$11</f>
        <v>0</v>
      </c>
      <c r="O1471" s="37">
        <f>INFO!$D$13</f>
        <v>0</v>
      </c>
      <c r="P1471" s="37">
        <f>INFO!$D$14</f>
        <v>0</v>
      </c>
      <c r="Q1471" s="37">
        <f>INFO!$D$15</f>
        <v>0</v>
      </c>
      <c r="R1471" s="53">
        <f>INFO!$D$17</f>
        <v>0</v>
      </c>
      <c r="S1471" s="37">
        <f>INFO!$D$18</f>
        <v>0</v>
      </c>
      <c r="T1471" s="37">
        <f>INFO!$D$19</f>
        <v>0</v>
      </c>
      <c r="U1471" s="37">
        <f>INFO!$D$22</f>
        <v>0</v>
      </c>
      <c r="V1471" s="37">
        <f>INFO!$D$23</f>
        <v>0</v>
      </c>
      <c r="W1471" s="37">
        <f>INFO!$D$24</f>
        <v>0</v>
      </c>
      <c r="X1471" s="37">
        <f>INFO!$D$25</f>
        <v>0</v>
      </c>
      <c r="Y1471" s="37">
        <f>INFO!$D$26</f>
        <v>0</v>
      </c>
      <c r="Z1471" s="37">
        <f>INFO!$D$27</f>
        <v>0</v>
      </c>
      <c r="AA1471" s="37">
        <f>INFO!$D$28</f>
        <v>0</v>
      </c>
      <c r="AB1471" s="37">
        <f>INFO!$D$29</f>
        <v>0</v>
      </c>
      <c r="AC1471" s="54">
        <f>INFO!$J$10</f>
        <v>3812.0250000000001</v>
      </c>
      <c r="AD1471" s="37">
        <f>INFO!$J$9</f>
        <v>45.75</v>
      </c>
      <c r="AE1471" s="37">
        <f t="shared" si="100"/>
        <v>0</v>
      </c>
    </row>
    <row r="1472" spans="1:31">
      <c r="A1472" t="s">
        <v>565</v>
      </c>
      <c r="B1472" t="s">
        <v>383</v>
      </c>
      <c r="C1472" s="83">
        <v>10138</v>
      </c>
      <c r="D1472" s="104">
        <f>SUMIFS(MACROS!S:S,MACROS!C:C,B1472)+SUMIFS(MACROS!S:S,MACROS!C:C,"CH.VM.MIDTSET")</f>
        <v>0</v>
      </c>
      <c r="E1472" t="s">
        <v>11</v>
      </c>
      <c r="F1472" s="48">
        <f>VLOOKUP(B1472,MACROS!C:T,5,FALSE)*1.05</f>
        <v>223.125</v>
      </c>
      <c r="G1472" s="104">
        <f>SUMIFS(MACROS!S:S,MACROS!C:C,B1472)</f>
        <v>0</v>
      </c>
      <c r="H1472" s="48">
        <f t="shared" si="97"/>
        <v>0</v>
      </c>
      <c r="I1472" s="37">
        <f>INFO!$D$6</f>
        <v>0</v>
      </c>
      <c r="J1472" s="37">
        <f>INFO!$D$7</f>
        <v>0</v>
      </c>
      <c r="K1472" s="37">
        <f>INFO!$D$8</f>
        <v>0</v>
      </c>
      <c r="L1472" s="37">
        <f>INFO!$D$9</f>
        <v>0</v>
      </c>
      <c r="M1472" s="37">
        <f>INFO!$D$10</f>
        <v>0</v>
      </c>
      <c r="N1472" s="37">
        <f>INFO!$D$11</f>
        <v>0</v>
      </c>
      <c r="O1472" s="37">
        <f>INFO!$D$13</f>
        <v>0</v>
      </c>
      <c r="P1472" s="37">
        <f>INFO!$D$14</f>
        <v>0</v>
      </c>
      <c r="Q1472" s="37">
        <f>INFO!$D$15</f>
        <v>0</v>
      </c>
      <c r="R1472" s="53">
        <f>INFO!$D$17</f>
        <v>0</v>
      </c>
      <c r="S1472" s="37">
        <f>INFO!$D$18</f>
        <v>0</v>
      </c>
      <c r="T1472" s="37">
        <f>INFO!$D$19</f>
        <v>0</v>
      </c>
      <c r="U1472" s="37">
        <f>INFO!$D$22</f>
        <v>0</v>
      </c>
      <c r="V1472" s="37">
        <f>INFO!$D$23</f>
        <v>0</v>
      </c>
      <c r="W1472" s="37">
        <f>INFO!$D$24</f>
        <v>0</v>
      </c>
      <c r="X1472" s="37">
        <f>INFO!$D$25</f>
        <v>0</v>
      </c>
      <c r="Y1472" s="37">
        <f>INFO!$D$26</f>
        <v>0</v>
      </c>
      <c r="Z1472" s="37">
        <f>INFO!$D$27</f>
        <v>0</v>
      </c>
      <c r="AA1472" s="37">
        <f>INFO!$D$28</f>
        <v>0</v>
      </c>
      <c r="AB1472" s="37">
        <f>INFO!$D$29</f>
        <v>0</v>
      </c>
      <c r="AC1472" s="54">
        <f>INFO!$J$10</f>
        <v>3812.0250000000001</v>
      </c>
      <c r="AD1472" s="37">
        <f>INFO!$J$9</f>
        <v>45.75</v>
      </c>
      <c r="AE1472" s="37">
        <f t="shared" si="100"/>
        <v>0</v>
      </c>
    </row>
    <row r="1473" spans="1:31">
      <c r="A1473" t="s">
        <v>566</v>
      </c>
      <c r="B1473" t="s">
        <v>385</v>
      </c>
      <c r="C1473" s="83">
        <v>10138</v>
      </c>
      <c r="D1473" s="104">
        <f>SUMIFS(MACROS!S:S,MACROS!C:C,B1473)+SUMIFS(MACROS!S:S,MACROS!C:C,"CH.VM.MIDTSET")</f>
        <v>0</v>
      </c>
      <c r="E1473" t="s">
        <v>11</v>
      </c>
      <c r="F1473" s="48">
        <f>VLOOKUP(B1473,MACROS!C:T,5,FALSE)*1.05</f>
        <v>173.25</v>
      </c>
      <c r="G1473" s="104">
        <f>SUMIFS(MACROS!S:S,MACROS!C:C,B1473)</f>
        <v>0</v>
      </c>
      <c r="H1473" s="48">
        <f t="shared" si="97"/>
        <v>0</v>
      </c>
      <c r="I1473" s="37">
        <f>INFO!$D$6</f>
        <v>0</v>
      </c>
      <c r="J1473" s="37">
        <f>INFO!$D$7</f>
        <v>0</v>
      </c>
      <c r="K1473" s="37">
        <f>INFO!$D$8</f>
        <v>0</v>
      </c>
      <c r="L1473" s="37">
        <f>INFO!$D$9</f>
        <v>0</v>
      </c>
      <c r="M1473" s="37">
        <f>INFO!$D$10</f>
        <v>0</v>
      </c>
      <c r="N1473" s="37">
        <f>INFO!$D$11</f>
        <v>0</v>
      </c>
      <c r="O1473" s="37">
        <f>INFO!$D$13</f>
        <v>0</v>
      </c>
      <c r="P1473" s="37">
        <f>INFO!$D$14</f>
        <v>0</v>
      </c>
      <c r="Q1473" s="37">
        <f>INFO!$D$15</f>
        <v>0</v>
      </c>
      <c r="R1473" s="53">
        <f>INFO!$D$17</f>
        <v>0</v>
      </c>
      <c r="S1473" s="37">
        <f>INFO!$D$18</f>
        <v>0</v>
      </c>
      <c r="T1473" s="37">
        <f>INFO!$D$19</f>
        <v>0</v>
      </c>
      <c r="U1473" s="37">
        <f>INFO!$D$22</f>
        <v>0</v>
      </c>
      <c r="V1473" s="37">
        <f>INFO!$D$23</f>
        <v>0</v>
      </c>
      <c r="W1473" s="37">
        <f>INFO!$D$24</f>
        <v>0</v>
      </c>
      <c r="X1473" s="37">
        <f>INFO!$D$25</f>
        <v>0</v>
      </c>
      <c r="Y1473" s="37">
        <f>INFO!$D$26</f>
        <v>0</v>
      </c>
      <c r="Z1473" s="37">
        <f>INFO!$D$27</f>
        <v>0</v>
      </c>
      <c r="AA1473" s="37">
        <f>INFO!$D$28</f>
        <v>0</v>
      </c>
      <c r="AB1473" s="37">
        <f>INFO!$D$29</f>
        <v>0</v>
      </c>
      <c r="AC1473" s="54">
        <f>INFO!$J$10</f>
        <v>3812.0250000000001</v>
      </c>
      <c r="AD1473" s="37">
        <f>INFO!$J$9</f>
        <v>45.75</v>
      </c>
      <c r="AE1473" s="37">
        <f t="shared" si="100"/>
        <v>0</v>
      </c>
    </row>
    <row r="1474" spans="1:31">
      <c r="A1474" t="s">
        <v>567</v>
      </c>
      <c r="B1474" t="s">
        <v>387</v>
      </c>
      <c r="C1474" s="83">
        <v>10138</v>
      </c>
      <c r="D1474" s="104">
        <f>SUMIFS(MACROS!S:S,MACROS!C:C,B1474)+SUMIFS(MACROS!S:S,MACROS!C:C,"CH.VM.MIDTSET")</f>
        <v>0</v>
      </c>
      <c r="E1474" t="s">
        <v>11</v>
      </c>
      <c r="F1474" s="48">
        <f>VLOOKUP(B1474,MACROS!C:T,5,FALSE)*1.05</f>
        <v>214.72500000000002</v>
      </c>
      <c r="G1474" s="104">
        <f>SUMIFS(MACROS!S:S,MACROS!C:C,B1474)</f>
        <v>0</v>
      </c>
      <c r="H1474" s="48">
        <f t="shared" si="97"/>
        <v>0</v>
      </c>
      <c r="I1474" s="37">
        <f>INFO!$D$6</f>
        <v>0</v>
      </c>
      <c r="J1474" s="37">
        <f>INFO!$D$7</f>
        <v>0</v>
      </c>
      <c r="K1474" s="37">
        <f>INFO!$D$8</f>
        <v>0</v>
      </c>
      <c r="L1474" s="37">
        <f>INFO!$D$9</f>
        <v>0</v>
      </c>
      <c r="M1474" s="37">
        <f>INFO!$D$10</f>
        <v>0</v>
      </c>
      <c r="N1474" s="37">
        <f>INFO!$D$11</f>
        <v>0</v>
      </c>
      <c r="O1474" s="37">
        <f>INFO!$D$13</f>
        <v>0</v>
      </c>
      <c r="P1474" s="37">
        <f>INFO!$D$14</f>
        <v>0</v>
      </c>
      <c r="Q1474" s="37">
        <f>INFO!$D$15</f>
        <v>0</v>
      </c>
      <c r="R1474" s="53">
        <f>INFO!$D$17</f>
        <v>0</v>
      </c>
      <c r="S1474" s="37">
        <f>INFO!$D$18</f>
        <v>0</v>
      </c>
      <c r="T1474" s="37">
        <f>INFO!$D$19</f>
        <v>0</v>
      </c>
      <c r="U1474" s="37">
        <f>INFO!$D$22</f>
        <v>0</v>
      </c>
      <c r="V1474" s="37">
        <f>INFO!$D$23</f>
        <v>0</v>
      </c>
      <c r="W1474" s="37">
        <f>INFO!$D$24</f>
        <v>0</v>
      </c>
      <c r="X1474" s="37">
        <f>INFO!$D$25</f>
        <v>0</v>
      </c>
      <c r="Y1474" s="37">
        <f>INFO!$D$26</f>
        <v>0</v>
      </c>
      <c r="Z1474" s="37">
        <f>INFO!$D$27</f>
        <v>0</v>
      </c>
      <c r="AA1474" s="37">
        <f>INFO!$D$28</f>
        <v>0</v>
      </c>
      <c r="AB1474" s="37">
        <f>INFO!$D$29</f>
        <v>0</v>
      </c>
      <c r="AC1474" s="54">
        <f>INFO!$J$10</f>
        <v>3812.0250000000001</v>
      </c>
      <c r="AD1474" s="37">
        <f>INFO!$J$9</f>
        <v>45.75</v>
      </c>
      <c r="AE1474" s="37">
        <f t="shared" si="100"/>
        <v>0</v>
      </c>
    </row>
    <row r="1475" spans="1:31">
      <c r="A1475" t="s">
        <v>568</v>
      </c>
      <c r="B1475" t="s">
        <v>389</v>
      </c>
      <c r="C1475" s="83">
        <v>10138</v>
      </c>
      <c r="D1475" s="104">
        <f>SUMIFS(MACROS!S:S,MACROS!C:C,B1475)+SUMIFS(MACROS!S:S,MACROS!C:C,"CH.VM.MIDTSET")</f>
        <v>0</v>
      </c>
      <c r="E1475" t="s">
        <v>11</v>
      </c>
      <c r="F1475" s="48">
        <f>VLOOKUP(B1475,MACROS!C:T,5,FALSE)*1.05</f>
        <v>175.875</v>
      </c>
      <c r="G1475" s="104">
        <f>SUMIFS(MACROS!S:S,MACROS!C:C,B1475)</f>
        <v>0</v>
      </c>
      <c r="H1475" s="48">
        <f t="shared" si="97"/>
        <v>0</v>
      </c>
      <c r="I1475" s="37">
        <f>INFO!$D$6</f>
        <v>0</v>
      </c>
      <c r="J1475" s="37">
        <f>INFO!$D$7</f>
        <v>0</v>
      </c>
      <c r="K1475" s="37">
        <f>INFO!$D$8</f>
        <v>0</v>
      </c>
      <c r="L1475" s="37">
        <f>INFO!$D$9</f>
        <v>0</v>
      </c>
      <c r="M1475" s="37">
        <f>INFO!$D$10</f>
        <v>0</v>
      </c>
      <c r="N1475" s="37">
        <f>INFO!$D$11</f>
        <v>0</v>
      </c>
      <c r="O1475" s="37">
        <f>INFO!$D$13</f>
        <v>0</v>
      </c>
      <c r="P1475" s="37">
        <f>INFO!$D$14</f>
        <v>0</v>
      </c>
      <c r="Q1475" s="37">
        <f>INFO!$D$15</f>
        <v>0</v>
      </c>
      <c r="R1475" s="53">
        <f>INFO!$D$17</f>
        <v>0</v>
      </c>
      <c r="S1475" s="37">
        <f>INFO!$D$18</f>
        <v>0</v>
      </c>
      <c r="T1475" s="37">
        <f>INFO!$D$19</f>
        <v>0</v>
      </c>
      <c r="U1475" s="37">
        <f>INFO!$D$22</f>
        <v>0</v>
      </c>
      <c r="V1475" s="37">
        <f>INFO!$D$23</f>
        <v>0</v>
      </c>
      <c r="W1475" s="37">
        <f>INFO!$D$24</f>
        <v>0</v>
      </c>
      <c r="X1475" s="37">
        <f>INFO!$D$25</f>
        <v>0</v>
      </c>
      <c r="Y1475" s="37">
        <f>INFO!$D$26</f>
        <v>0</v>
      </c>
      <c r="Z1475" s="37">
        <f>INFO!$D$27</f>
        <v>0</v>
      </c>
      <c r="AA1475" s="37">
        <f>INFO!$D$28</f>
        <v>0</v>
      </c>
      <c r="AB1475" s="37">
        <f>INFO!$D$29</f>
        <v>0</v>
      </c>
      <c r="AC1475" s="54">
        <f>INFO!$J$10</f>
        <v>3812.0250000000001</v>
      </c>
      <c r="AD1475" s="37">
        <f>INFO!$J$9</f>
        <v>45.75</v>
      </c>
      <c r="AE1475" s="37">
        <f t="shared" si="100"/>
        <v>0</v>
      </c>
    </row>
    <row r="1476" spans="1:31">
      <c r="A1476" s="91" t="s">
        <v>569</v>
      </c>
      <c r="B1476" s="91" t="s">
        <v>182</v>
      </c>
      <c r="C1476" s="91">
        <v>10086</v>
      </c>
      <c r="D1476" s="103"/>
      <c r="E1476" s="91" t="s">
        <v>0</v>
      </c>
      <c r="F1476" s="92">
        <f>VLOOKUP(B1476,HOLDS!C:T,5,FALSE)</f>
        <v>5903</v>
      </c>
      <c r="G1476" s="103">
        <f>SUMIFS(HOLDS!H:H,HOLDS!C:C,B1476)</f>
        <v>0</v>
      </c>
      <c r="H1476" s="92">
        <f>F1476*G1476</f>
        <v>0</v>
      </c>
      <c r="I1476" s="93">
        <f>INFO!$D$6</f>
        <v>0</v>
      </c>
      <c r="J1476" s="93">
        <f>INFO!$D$7</f>
        <v>0</v>
      </c>
      <c r="K1476" s="93">
        <f>INFO!$D$8</f>
        <v>0</v>
      </c>
      <c r="L1476" s="93">
        <f>INFO!$D$9</f>
        <v>0</v>
      </c>
      <c r="M1476" s="93">
        <f>INFO!$D$10</f>
        <v>0</v>
      </c>
      <c r="N1476" s="93">
        <f>INFO!$D$11</f>
        <v>0</v>
      </c>
      <c r="O1476" s="93">
        <f>INFO!$D$13</f>
        <v>0</v>
      </c>
      <c r="P1476" s="93">
        <f>INFO!$D$14</f>
        <v>0</v>
      </c>
      <c r="Q1476" s="93">
        <f>INFO!$D$15</f>
        <v>0</v>
      </c>
      <c r="R1476" s="94">
        <f>INFO!$D$17</f>
        <v>0</v>
      </c>
      <c r="S1476" s="93">
        <f>INFO!$D$18</f>
        <v>0</v>
      </c>
      <c r="T1476" s="93">
        <f>INFO!$D$19</f>
        <v>0</v>
      </c>
      <c r="U1476" s="93">
        <f>INFO!$D$22</f>
        <v>0</v>
      </c>
      <c r="V1476" s="93">
        <f>INFO!$D$23</f>
        <v>0</v>
      </c>
      <c r="W1476" s="93">
        <f>INFO!$D$24</f>
        <v>0</v>
      </c>
      <c r="X1476" s="93">
        <f>INFO!$D$25</f>
        <v>0</v>
      </c>
      <c r="Y1476" s="93">
        <f>INFO!$D$26</f>
        <v>0</v>
      </c>
      <c r="Z1476" s="93">
        <f>INFO!$D$27</f>
        <v>0</v>
      </c>
      <c r="AA1476" s="93">
        <f>INFO!$D$28</f>
        <v>0</v>
      </c>
      <c r="AB1476" s="93">
        <f>INFO!$D$29</f>
        <v>0</v>
      </c>
      <c r="AC1476" s="95">
        <f>INFO!$J$10</f>
        <v>3812.0250000000001</v>
      </c>
      <c r="AD1476" s="93">
        <f>INFO!$J$9</f>
        <v>45.75</v>
      </c>
      <c r="AE1476" s="100"/>
    </row>
    <row r="1477" spans="1:31">
      <c r="A1477" t="s">
        <v>183</v>
      </c>
      <c r="B1477" t="s">
        <v>184</v>
      </c>
      <c r="C1477">
        <v>10086</v>
      </c>
      <c r="D1477" s="104">
        <f>SUMIFS(HOLDS!H:H,HOLDS!C:C,B1477)+SUMIFS(HOLDS!H:H,HOLDS!C:C,"CH.GR.RDGSET")</f>
        <v>0</v>
      </c>
      <c r="E1477" t="s">
        <v>0</v>
      </c>
      <c r="F1477" s="48">
        <f>VLOOKUP(B1477,HOLDS!C:T,5,FALSE)</f>
        <v>160</v>
      </c>
      <c r="G1477" s="104">
        <f>SUMIFS(HOLDS!H:H,HOLDS!C:C,B1477)</f>
        <v>0</v>
      </c>
      <c r="H1477" s="48">
        <f t="shared" ref="H1477:H1497" si="101">F1477*G1477</f>
        <v>0</v>
      </c>
      <c r="I1477" s="37">
        <f>INFO!$D$6</f>
        <v>0</v>
      </c>
      <c r="J1477" s="37">
        <f>INFO!$D$7</f>
        <v>0</v>
      </c>
      <c r="K1477" s="37">
        <f>INFO!$D$8</f>
        <v>0</v>
      </c>
      <c r="L1477" s="37">
        <f>INFO!$D$9</f>
        <v>0</v>
      </c>
      <c r="M1477" s="37">
        <f>INFO!$D$10</f>
        <v>0</v>
      </c>
      <c r="N1477" s="37">
        <f>INFO!$D$11</f>
        <v>0</v>
      </c>
      <c r="O1477" s="37">
        <f>INFO!$D$13</f>
        <v>0</v>
      </c>
      <c r="P1477" s="37">
        <f>INFO!$D$14</f>
        <v>0</v>
      </c>
      <c r="Q1477" s="37">
        <f>INFO!$D$15</f>
        <v>0</v>
      </c>
      <c r="R1477" s="53">
        <f>INFO!$D$17</f>
        <v>0</v>
      </c>
      <c r="S1477" s="37">
        <f>INFO!$D$18</f>
        <v>0</v>
      </c>
      <c r="T1477" s="37">
        <f>INFO!$D$19</f>
        <v>0</v>
      </c>
      <c r="U1477" s="37">
        <f>INFO!$D$22</f>
        <v>0</v>
      </c>
      <c r="V1477" s="37">
        <f>INFO!$D$23</f>
        <v>0</v>
      </c>
      <c r="W1477" s="37">
        <f>INFO!$D$24</f>
        <v>0</v>
      </c>
      <c r="X1477" s="37">
        <f>INFO!$D$25</f>
        <v>0</v>
      </c>
      <c r="Y1477" s="37">
        <f>INFO!$D$26</f>
        <v>0</v>
      </c>
      <c r="Z1477" s="37">
        <f>INFO!$D$27</f>
        <v>0</v>
      </c>
      <c r="AA1477" s="37">
        <f>INFO!$D$28</f>
        <v>0</v>
      </c>
      <c r="AB1477" s="37">
        <f>INFO!$D$29</f>
        <v>0</v>
      </c>
      <c r="AC1477" s="54">
        <f>INFO!$J$10</f>
        <v>3812.0250000000001</v>
      </c>
      <c r="AD1477" s="37">
        <f>INFO!$J$9</f>
        <v>45.75</v>
      </c>
      <c r="AE1477" s="37">
        <f>IF($G$1476&gt;0,10*$G$1476/D1477,0)</f>
        <v>0</v>
      </c>
    </row>
    <row r="1478" spans="1:31">
      <c r="A1478" t="s">
        <v>185</v>
      </c>
      <c r="B1478" t="s">
        <v>186</v>
      </c>
      <c r="C1478">
        <v>10086</v>
      </c>
      <c r="D1478" s="104">
        <f>SUMIFS(HOLDS!H:H,HOLDS!C:C,B1478)+SUMIFS(HOLDS!H:H,HOLDS!C:C,"CH.GR.RDGSET")</f>
        <v>0</v>
      </c>
      <c r="E1478" t="s">
        <v>0</v>
      </c>
      <c r="F1478" s="48">
        <f>VLOOKUP(B1478,HOLDS!C:T,5,FALSE)</f>
        <v>141</v>
      </c>
      <c r="G1478" s="104">
        <f>SUMIFS(HOLDS!H:H,HOLDS!C:C,B1478)</f>
        <v>0</v>
      </c>
      <c r="H1478" s="48">
        <f t="shared" si="101"/>
        <v>0</v>
      </c>
      <c r="I1478" s="37">
        <f>INFO!$D$6</f>
        <v>0</v>
      </c>
      <c r="J1478" s="37">
        <f>INFO!$D$7</f>
        <v>0</v>
      </c>
      <c r="K1478" s="37">
        <f>INFO!$D$8</f>
        <v>0</v>
      </c>
      <c r="L1478" s="37">
        <f>INFO!$D$9</f>
        <v>0</v>
      </c>
      <c r="M1478" s="37">
        <f>INFO!$D$10</f>
        <v>0</v>
      </c>
      <c r="N1478" s="37">
        <f>INFO!$D$11</f>
        <v>0</v>
      </c>
      <c r="O1478" s="37">
        <f>INFO!$D$13</f>
        <v>0</v>
      </c>
      <c r="P1478" s="37">
        <f>INFO!$D$14</f>
        <v>0</v>
      </c>
      <c r="Q1478" s="37">
        <f>INFO!$D$15</f>
        <v>0</v>
      </c>
      <c r="R1478" s="53">
        <f>INFO!$D$17</f>
        <v>0</v>
      </c>
      <c r="S1478" s="37">
        <f>INFO!$D$18</f>
        <v>0</v>
      </c>
      <c r="T1478" s="37">
        <f>INFO!$D$19</f>
        <v>0</v>
      </c>
      <c r="U1478" s="37">
        <f>INFO!$D$22</f>
        <v>0</v>
      </c>
      <c r="V1478" s="37">
        <f>INFO!$D$23</f>
        <v>0</v>
      </c>
      <c r="W1478" s="37">
        <f>INFO!$D$24</f>
        <v>0</v>
      </c>
      <c r="X1478" s="37">
        <f>INFO!$D$25</f>
        <v>0</v>
      </c>
      <c r="Y1478" s="37">
        <f>INFO!$D$26</f>
        <v>0</v>
      </c>
      <c r="Z1478" s="37">
        <f>INFO!$D$27</f>
        <v>0</v>
      </c>
      <c r="AA1478" s="37">
        <f>INFO!$D$28</f>
        <v>0</v>
      </c>
      <c r="AB1478" s="37">
        <f>INFO!$D$29</f>
        <v>0</v>
      </c>
      <c r="AC1478" s="54">
        <f>INFO!$J$10</f>
        <v>3812.0250000000001</v>
      </c>
      <c r="AD1478" s="37">
        <f>INFO!$J$9</f>
        <v>45.75</v>
      </c>
      <c r="AE1478" s="37">
        <f t="shared" ref="AE1478:AE1516" si="102">IF($G$1476&gt;0,10*$G$1476/D1478,0)</f>
        <v>0</v>
      </c>
    </row>
    <row r="1479" spans="1:31">
      <c r="A1479" t="s">
        <v>187</v>
      </c>
      <c r="B1479" t="s">
        <v>188</v>
      </c>
      <c r="C1479">
        <v>10086</v>
      </c>
      <c r="D1479" s="104">
        <f>SUMIFS(HOLDS!H:H,HOLDS!C:C,B1479)+SUMIFS(HOLDS!H:H,HOLDS!C:C,"CH.GR.RDGSET")</f>
        <v>0</v>
      </c>
      <c r="E1479" t="s">
        <v>0</v>
      </c>
      <c r="F1479" s="48">
        <f>VLOOKUP(B1479,HOLDS!C:T,5,FALSE)</f>
        <v>154</v>
      </c>
      <c r="G1479" s="104">
        <f>SUMIFS(HOLDS!H:H,HOLDS!C:C,B1479)</f>
        <v>0</v>
      </c>
      <c r="H1479" s="48">
        <f t="shared" si="101"/>
        <v>0</v>
      </c>
      <c r="I1479" s="37">
        <f>INFO!$D$6</f>
        <v>0</v>
      </c>
      <c r="J1479" s="37">
        <f>INFO!$D$7</f>
        <v>0</v>
      </c>
      <c r="K1479" s="37">
        <f>INFO!$D$8</f>
        <v>0</v>
      </c>
      <c r="L1479" s="37">
        <f>INFO!$D$9</f>
        <v>0</v>
      </c>
      <c r="M1479" s="37">
        <f>INFO!$D$10</f>
        <v>0</v>
      </c>
      <c r="N1479" s="37">
        <f>INFO!$D$11</f>
        <v>0</v>
      </c>
      <c r="O1479" s="37">
        <f>INFO!$D$13</f>
        <v>0</v>
      </c>
      <c r="P1479" s="37">
        <f>INFO!$D$14</f>
        <v>0</v>
      </c>
      <c r="Q1479" s="37">
        <f>INFO!$D$15</f>
        <v>0</v>
      </c>
      <c r="R1479" s="53">
        <f>INFO!$D$17</f>
        <v>0</v>
      </c>
      <c r="S1479" s="37">
        <f>INFO!$D$18</f>
        <v>0</v>
      </c>
      <c r="T1479" s="37">
        <f>INFO!$D$19</f>
        <v>0</v>
      </c>
      <c r="U1479" s="37">
        <f>INFO!$D$22</f>
        <v>0</v>
      </c>
      <c r="V1479" s="37">
        <f>INFO!$D$23</f>
        <v>0</v>
      </c>
      <c r="W1479" s="37">
        <f>INFO!$D$24</f>
        <v>0</v>
      </c>
      <c r="X1479" s="37">
        <f>INFO!$D$25</f>
        <v>0</v>
      </c>
      <c r="Y1479" s="37">
        <f>INFO!$D$26</f>
        <v>0</v>
      </c>
      <c r="Z1479" s="37">
        <f>INFO!$D$27</f>
        <v>0</v>
      </c>
      <c r="AA1479" s="37">
        <f>INFO!$D$28</f>
        <v>0</v>
      </c>
      <c r="AB1479" s="37">
        <f>INFO!$D$29</f>
        <v>0</v>
      </c>
      <c r="AC1479" s="54">
        <f>INFO!$J$10</f>
        <v>3812.0250000000001</v>
      </c>
      <c r="AD1479" s="37">
        <f>INFO!$J$9</f>
        <v>45.75</v>
      </c>
      <c r="AE1479" s="37">
        <f t="shared" si="102"/>
        <v>0</v>
      </c>
    </row>
    <row r="1480" spans="1:31">
      <c r="A1480" t="s">
        <v>189</v>
      </c>
      <c r="B1480" t="s">
        <v>190</v>
      </c>
      <c r="C1480">
        <v>10086</v>
      </c>
      <c r="D1480" s="104">
        <f>SUMIFS(HOLDS!H:H,HOLDS!C:C,B1480)+SUMIFS(HOLDS!H:H,HOLDS!C:C,"CH.GR.RDGSET")</f>
        <v>0</v>
      </c>
      <c r="E1480" t="s">
        <v>0</v>
      </c>
      <c r="F1480" s="48">
        <f>VLOOKUP(B1480,HOLDS!C:T,5,FALSE)</f>
        <v>123</v>
      </c>
      <c r="G1480" s="104">
        <f>SUMIFS(HOLDS!H:H,HOLDS!C:C,B1480)</f>
        <v>0</v>
      </c>
      <c r="H1480" s="48">
        <f t="shared" si="101"/>
        <v>0</v>
      </c>
      <c r="I1480" s="37">
        <f>INFO!$D$6</f>
        <v>0</v>
      </c>
      <c r="J1480" s="37">
        <f>INFO!$D$7</f>
        <v>0</v>
      </c>
      <c r="K1480" s="37">
        <f>INFO!$D$8</f>
        <v>0</v>
      </c>
      <c r="L1480" s="37">
        <f>INFO!$D$9</f>
        <v>0</v>
      </c>
      <c r="M1480" s="37">
        <f>INFO!$D$10</f>
        <v>0</v>
      </c>
      <c r="N1480" s="37">
        <f>INFO!$D$11</f>
        <v>0</v>
      </c>
      <c r="O1480" s="37">
        <f>INFO!$D$13</f>
        <v>0</v>
      </c>
      <c r="P1480" s="37">
        <f>INFO!$D$14</f>
        <v>0</v>
      </c>
      <c r="Q1480" s="37">
        <f>INFO!$D$15</f>
        <v>0</v>
      </c>
      <c r="R1480" s="53">
        <f>INFO!$D$17</f>
        <v>0</v>
      </c>
      <c r="S1480" s="37">
        <f>INFO!$D$18</f>
        <v>0</v>
      </c>
      <c r="T1480" s="37">
        <f>INFO!$D$19</f>
        <v>0</v>
      </c>
      <c r="U1480" s="37">
        <f>INFO!$D$22</f>
        <v>0</v>
      </c>
      <c r="V1480" s="37">
        <f>INFO!$D$23</f>
        <v>0</v>
      </c>
      <c r="W1480" s="37">
        <f>INFO!$D$24</f>
        <v>0</v>
      </c>
      <c r="X1480" s="37">
        <f>INFO!$D$25</f>
        <v>0</v>
      </c>
      <c r="Y1480" s="37">
        <f>INFO!$D$26</f>
        <v>0</v>
      </c>
      <c r="Z1480" s="37">
        <f>INFO!$D$27</f>
        <v>0</v>
      </c>
      <c r="AA1480" s="37">
        <f>INFO!$D$28</f>
        <v>0</v>
      </c>
      <c r="AB1480" s="37">
        <f>INFO!$D$29</f>
        <v>0</v>
      </c>
      <c r="AC1480" s="54">
        <f>INFO!$J$10</f>
        <v>3812.0250000000001</v>
      </c>
      <c r="AD1480" s="37">
        <f>INFO!$J$9</f>
        <v>45.75</v>
      </c>
      <c r="AE1480" s="37">
        <f t="shared" si="102"/>
        <v>0</v>
      </c>
    </row>
    <row r="1481" spans="1:31">
      <c r="A1481" t="s">
        <v>191</v>
      </c>
      <c r="B1481" t="s">
        <v>192</v>
      </c>
      <c r="C1481">
        <v>10086</v>
      </c>
      <c r="D1481" s="104">
        <f>SUMIFS(HOLDS!H:H,HOLDS!C:C,B1481)+SUMIFS(HOLDS!H:H,HOLDS!C:C,"CH.GR.RDGSET")</f>
        <v>0</v>
      </c>
      <c r="E1481" t="s">
        <v>0</v>
      </c>
      <c r="F1481" s="48">
        <f>VLOOKUP(B1481,HOLDS!C:T,5,FALSE)</f>
        <v>177.5</v>
      </c>
      <c r="G1481" s="104">
        <f>SUMIFS(HOLDS!H:H,HOLDS!C:C,B1481)</f>
        <v>0</v>
      </c>
      <c r="H1481" s="48">
        <f t="shared" si="101"/>
        <v>0</v>
      </c>
      <c r="I1481" s="37">
        <f>INFO!$D$6</f>
        <v>0</v>
      </c>
      <c r="J1481" s="37">
        <f>INFO!$D$7</f>
        <v>0</v>
      </c>
      <c r="K1481" s="37">
        <f>INFO!$D$8</f>
        <v>0</v>
      </c>
      <c r="L1481" s="37">
        <f>INFO!$D$9</f>
        <v>0</v>
      </c>
      <c r="M1481" s="37">
        <f>INFO!$D$10</f>
        <v>0</v>
      </c>
      <c r="N1481" s="37">
        <f>INFO!$D$11</f>
        <v>0</v>
      </c>
      <c r="O1481" s="37">
        <f>INFO!$D$13</f>
        <v>0</v>
      </c>
      <c r="P1481" s="37">
        <f>INFO!$D$14</f>
        <v>0</v>
      </c>
      <c r="Q1481" s="37">
        <f>INFO!$D$15</f>
        <v>0</v>
      </c>
      <c r="R1481" s="53">
        <f>INFO!$D$17</f>
        <v>0</v>
      </c>
      <c r="S1481" s="37">
        <f>INFO!$D$18</f>
        <v>0</v>
      </c>
      <c r="T1481" s="37">
        <f>INFO!$D$19</f>
        <v>0</v>
      </c>
      <c r="U1481" s="37">
        <f>INFO!$D$22</f>
        <v>0</v>
      </c>
      <c r="V1481" s="37">
        <f>INFO!$D$23</f>
        <v>0</v>
      </c>
      <c r="W1481" s="37">
        <f>INFO!$D$24</f>
        <v>0</v>
      </c>
      <c r="X1481" s="37">
        <f>INFO!$D$25</f>
        <v>0</v>
      </c>
      <c r="Y1481" s="37">
        <f>INFO!$D$26</f>
        <v>0</v>
      </c>
      <c r="Z1481" s="37">
        <f>INFO!$D$27</f>
        <v>0</v>
      </c>
      <c r="AA1481" s="37">
        <f>INFO!$D$28</f>
        <v>0</v>
      </c>
      <c r="AB1481" s="37">
        <f>INFO!$D$29</f>
        <v>0</v>
      </c>
      <c r="AC1481" s="54">
        <f>INFO!$J$10</f>
        <v>3812.0250000000001</v>
      </c>
      <c r="AD1481" s="37">
        <f>INFO!$J$9</f>
        <v>45.75</v>
      </c>
      <c r="AE1481" s="37">
        <f t="shared" si="102"/>
        <v>0</v>
      </c>
    </row>
    <row r="1482" spans="1:31">
      <c r="A1482" t="s">
        <v>193</v>
      </c>
      <c r="B1482" t="s">
        <v>194</v>
      </c>
      <c r="C1482">
        <v>10086</v>
      </c>
      <c r="D1482" s="104">
        <f>SUMIFS(HOLDS!H:H,HOLDS!C:C,B1482)+SUMIFS(HOLDS!H:H,HOLDS!C:C,"CH.GR.RDGSET")</f>
        <v>0</v>
      </c>
      <c r="E1482" t="s">
        <v>0</v>
      </c>
      <c r="F1482" s="48">
        <f>VLOOKUP(B1482,HOLDS!C:T,5,FALSE)</f>
        <v>129</v>
      </c>
      <c r="G1482" s="104">
        <f>SUMIFS(HOLDS!H:H,HOLDS!C:C,B1482)</f>
        <v>0</v>
      </c>
      <c r="H1482" s="48">
        <f t="shared" si="101"/>
        <v>0</v>
      </c>
      <c r="I1482" s="37">
        <f>INFO!$D$6</f>
        <v>0</v>
      </c>
      <c r="J1482" s="37">
        <f>INFO!$D$7</f>
        <v>0</v>
      </c>
      <c r="K1482" s="37">
        <f>INFO!$D$8</f>
        <v>0</v>
      </c>
      <c r="L1482" s="37">
        <f>INFO!$D$9</f>
        <v>0</v>
      </c>
      <c r="M1482" s="37">
        <f>INFO!$D$10</f>
        <v>0</v>
      </c>
      <c r="N1482" s="37">
        <f>INFO!$D$11</f>
        <v>0</v>
      </c>
      <c r="O1482" s="37">
        <f>INFO!$D$13</f>
        <v>0</v>
      </c>
      <c r="P1482" s="37">
        <f>INFO!$D$14</f>
        <v>0</v>
      </c>
      <c r="Q1482" s="37">
        <f>INFO!$D$15</f>
        <v>0</v>
      </c>
      <c r="R1482" s="53">
        <f>INFO!$D$17</f>
        <v>0</v>
      </c>
      <c r="S1482" s="37">
        <f>INFO!$D$18</f>
        <v>0</v>
      </c>
      <c r="T1482" s="37">
        <f>INFO!$D$19</f>
        <v>0</v>
      </c>
      <c r="U1482" s="37">
        <f>INFO!$D$22</f>
        <v>0</v>
      </c>
      <c r="V1482" s="37">
        <f>INFO!$D$23</f>
        <v>0</v>
      </c>
      <c r="W1482" s="37">
        <f>INFO!$D$24</f>
        <v>0</v>
      </c>
      <c r="X1482" s="37">
        <f>INFO!$D$25</f>
        <v>0</v>
      </c>
      <c r="Y1482" s="37">
        <f>INFO!$D$26</f>
        <v>0</v>
      </c>
      <c r="Z1482" s="37">
        <f>INFO!$D$27</f>
        <v>0</v>
      </c>
      <c r="AA1482" s="37">
        <f>INFO!$D$28</f>
        <v>0</v>
      </c>
      <c r="AB1482" s="37">
        <f>INFO!$D$29</f>
        <v>0</v>
      </c>
      <c r="AC1482" s="54">
        <f>INFO!$J$10</f>
        <v>3812.0250000000001</v>
      </c>
      <c r="AD1482" s="37">
        <f>INFO!$J$9</f>
        <v>45.75</v>
      </c>
      <c r="AE1482" s="37">
        <f t="shared" si="102"/>
        <v>0</v>
      </c>
    </row>
    <row r="1483" spans="1:31">
      <c r="A1483" t="s">
        <v>195</v>
      </c>
      <c r="B1483" t="s">
        <v>196</v>
      </c>
      <c r="C1483">
        <v>10086</v>
      </c>
      <c r="D1483" s="104">
        <f>SUMIFS(HOLDS!H:H,HOLDS!C:C,B1483)+SUMIFS(HOLDS!H:H,HOLDS!C:C,"CH.GR.RDGSET")</f>
        <v>0</v>
      </c>
      <c r="E1483" t="s">
        <v>0</v>
      </c>
      <c r="F1483" s="48">
        <f>VLOOKUP(B1483,HOLDS!C:T,5,FALSE)</f>
        <v>149.5</v>
      </c>
      <c r="G1483" s="104">
        <f>SUMIFS(HOLDS!H:H,HOLDS!C:C,B1483)</f>
        <v>0</v>
      </c>
      <c r="H1483" s="48">
        <f t="shared" si="101"/>
        <v>0</v>
      </c>
      <c r="I1483" s="37">
        <f>INFO!$D$6</f>
        <v>0</v>
      </c>
      <c r="J1483" s="37">
        <f>INFO!$D$7</f>
        <v>0</v>
      </c>
      <c r="K1483" s="37">
        <f>INFO!$D$8</f>
        <v>0</v>
      </c>
      <c r="L1483" s="37">
        <f>INFO!$D$9</f>
        <v>0</v>
      </c>
      <c r="M1483" s="37">
        <f>INFO!$D$10</f>
        <v>0</v>
      </c>
      <c r="N1483" s="37">
        <f>INFO!$D$11</f>
        <v>0</v>
      </c>
      <c r="O1483" s="37">
        <f>INFO!$D$13</f>
        <v>0</v>
      </c>
      <c r="P1483" s="37">
        <f>INFO!$D$14</f>
        <v>0</v>
      </c>
      <c r="Q1483" s="37">
        <f>INFO!$D$15</f>
        <v>0</v>
      </c>
      <c r="R1483" s="53">
        <f>INFO!$D$17</f>
        <v>0</v>
      </c>
      <c r="S1483" s="37">
        <f>INFO!$D$18</f>
        <v>0</v>
      </c>
      <c r="T1483" s="37">
        <f>INFO!$D$19</f>
        <v>0</v>
      </c>
      <c r="U1483" s="37">
        <f>INFO!$D$22</f>
        <v>0</v>
      </c>
      <c r="V1483" s="37">
        <f>INFO!$D$23</f>
        <v>0</v>
      </c>
      <c r="W1483" s="37">
        <f>INFO!$D$24</f>
        <v>0</v>
      </c>
      <c r="X1483" s="37">
        <f>INFO!$D$25</f>
        <v>0</v>
      </c>
      <c r="Y1483" s="37">
        <f>INFO!$D$26</f>
        <v>0</v>
      </c>
      <c r="Z1483" s="37">
        <f>INFO!$D$27</f>
        <v>0</v>
      </c>
      <c r="AA1483" s="37">
        <f>INFO!$D$28</f>
        <v>0</v>
      </c>
      <c r="AB1483" s="37">
        <f>INFO!$D$29</f>
        <v>0</v>
      </c>
      <c r="AC1483" s="54">
        <f>INFO!$J$10</f>
        <v>3812.0250000000001</v>
      </c>
      <c r="AD1483" s="37">
        <f>INFO!$J$9</f>
        <v>45.75</v>
      </c>
      <c r="AE1483" s="37">
        <f t="shared" si="102"/>
        <v>0</v>
      </c>
    </row>
    <row r="1484" spans="1:31">
      <c r="A1484" t="s">
        <v>197</v>
      </c>
      <c r="B1484" t="s">
        <v>198</v>
      </c>
      <c r="C1484">
        <v>10086</v>
      </c>
      <c r="D1484" s="104">
        <f>SUMIFS(HOLDS!H:H,HOLDS!C:C,B1484)+SUMIFS(HOLDS!H:H,HOLDS!C:C,"CH.GR.RDGSET")</f>
        <v>0</v>
      </c>
      <c r="E1484" t="s">
        <v>0</v>
      </c>
      <c r="F1484" s="48">
        <f>VLOOKUP(B1484,HOLDS!C:T,5,FALSE)</f>
        <v>123</v>
      </c>
      <c r="G1484" s="104">
        <f>SUMIFS(HOLDS!H:H,HOLDS!C:C,B1484)</f>
        <v>0</v>
      </c>
      <c r="H1484" s="48">
        <f t="shared" si="101"/>
        <v>0</v>
      </c>
      <c r="I1484" s="37">
        <f>INFO!$D$6</f>
        <v>0</v>
      </c>
      <c r="J1484" s="37">
        <f>INFO!$D$7</f>
        <v>0</v>
      </c>
      <c r="K1484" s="37">
        <f>INFO!$D$8</f>
        <v>0</v>
      </c>
      <c r="L1484" s="37">
        <f>INFO!$D$9</f>
        <v>0</v>
      </c>
      <c r="M1484" s="37">
        <f>INFO!$D$10</f>
        <v>0</v>
      </c>
      <c r="N1484" s="37">
        <f>INFO!$D$11</f>
        <v>0</v>
      </c>
      <c r="O1484" s="37">
        <f>INFO!$D$13</f>
        <v>0</v>
      </c>
      <c r="P1484" s="37">
        <f>INFO!$D$14</f>
        <v>0</v>
      </c>
      <c r="Q1484" s="37">
        <f>INFO!$D$15</f>
        <v>0</v>
      </c>
      <c r="R1484" s="53">
        <f>INFO!$D$17</f>
        <v>0</v>
      </c>
      <c r="S1484" s="37">
        <f>INFO!$D$18</f>
        <v>0</v>
      </c>
      <c r="T1484" s="37">
        <f>INFO!$D$19</f>
        <v>0</v>
      </c>
      <c r="U1484" s="37">
        <f>INFO!$D$22</f>
        <v>0</v>
      </c>
      <c r="V1484" s="37">
        <f>INFO!$D$23</f>
        <v>0</v>
      </c>
      <c r="W1484" s="37">
        <f>INFO!$D$24</f>
        <v>0</v>
      </c>
      <c r="X1484" s="37">
        <f>INFO!$D$25</f>
        <v>0</v>
      </c>
      <c r="Y1484" s="37">
        <f>INFO!$D$26</f>
        <v>0</v>
      </c>
      <c r="Z1484" s="37">
        <f>INFO!$D$27</f>
        <v>0</v>
      </c>
      <c r="AA1484" s="37">
        <f>INFO!$D$28</f>
        <v>0</v>
      </c>
      <c r="AB1484" s="37">
        <f>INFO!$D$29</f>
        <v>0</v>
      </c>
      <c r="AC1484" s="54">
        <f>INFO!$J$10</f>
        <v>3812.0250000000001</v>
      </c>
      <c r="AD1484" s="37">
        <f>INFO!$J$9</f>
        <v>45.75</v>
      </c>
      <c r="AE1484" s="37">
        <f t="shared" si="102"/>
        <v>0</v>
      </c>
    </row>
    <row r="1485" spans="1:31">
      <c r="A1485" t="s">
        <v>199</v>
      </c>
      <c r="B1485" t="s">
        <v>200</v>
      </c>
      <c r="C1485">
        <v>10086</v>
      </c>
      <c r="D1485" s="104">
        <f>SUMIFS(HOLDS!H:H,HOLDS!C:C,B1485)+SUMIFS(HOLDS!H:H,HOLDS!C:C,"CH.GR.RDGSET")</f>
        <v>0</v>
      </c>
      <c r="E1485" t="s">
        <v>0</v>
      </c>
      <c r="F1485" s="48">
        <f>VLOOKUP(B1485,HOLDS!C:T,5,FALSE)</f>
        <v>165</v>
      </c>
      <c r="G1485" s="104">
        <f>SUMIFS(HOLDS!H:H,HOLDS!C:C,B1485)</f>
        <v>0</v>
      </c>
      <c r="H1485" s="48">
        <f t="shared" si="101"/>
        <v>0</v>
      </c>
      <c r="I1485" s="37">
        <f>INFO!$D$6</f>
        <v>0</v>
      </c>
      <c r="J1485" s="37">
        <f>INFO!$D$7</f>
        <v>0</v>
      </c>
      <c r="K1485" s="37">
        <f>INFO!$D$8</f>
        <v>0</v>
      </c>
      <c r="L1485" s="37">
        <f>INFO!$D$9</f>
        <v>0</v>
      </c>
      <c r="M1485" s="37">
        <f>INFO!$D$10</f>
        <v>0</v>
      </c>
      <c r="N1485" s="37">
        <f>INFO!$D$11</f>
        <v>0</v>
      </c>
      <c r="O1485" s="37">
        <f>INFO!$D$13</f>
        <v>0</v>
      </c>
      <c r="P1485" s="37">
        <f>INFO!$D$14</f>
        <v>0</v>
      </c>
      <c r="Q1485" s="37">
        <f>INFO!$D$15</f>
        <v>0</v>
      </c>
      <c r="R1485" s="53">
        <f>INFO!$D$17</f>
        <v>0</v>
      </c>
      <c r="S1485" s="37">
        <f>INFO!$D$18</f>
        <v>0</v>
      </c>
      <c r="T1485" s="37">
        <f>INFO!$D$19</f>
        <v>0</v>
      </c>
      <c r="U1485" s="37">
        <f>INFO!$D$22</f>
        <v>0</v>
      </c>
      <c r="V1485" s="37">
        <f>INFO!$D$23</f>
        <v>0</v>
      </c>
      <c r="W1485" s="37">
        <f>INFO!$D$24</f>
        <v>0</v>
      </c>
      <c r="X1485" s="37">
        <f>INFO!$D$25</f>
        <v>0</v>
      </c>
      <c r="Y1485" s="37">
        <f>INFO!$D$26</f>
        <v>0</v>
      </c>
      <c r="Z1485" s="37">
        <f>INFO!$D$27</f>
        <v>0</v>
      </c>
      <c r="AA1485" s="37">
        <f>INFO!$D$28</f>
        <v>0</v>
      </c>
      <c r="AB1485" s="37">
        <f>INFO!$D$29</f>
        <v>0</v>
      </c>
      <c r="AC1485" s="54">
        <f>INFO!$J$10</f>
        <v>3812.0250000000001</v>
      </c>
      <c r="AD1485" s="37">
        <f>INFO!$J$9</f>
        <v>45.75</v>
      </c>
      <c r="AE1485" s="37">
        <f t="shared" si="102"/>
        <v>0</v>
      </c>
    </row>
    <row r="1486" spans="1:31">
      <c r="A1486" t="s">
        <v>201</v>
      </c>
      <c r="B1486" t="s">
        <v>202</v>
      </c>
      <c r="C1486">
        <v>10086</v>
      </c>
      <c r="D1486" s="104">
        <f>SUMIFS(HOLDS!H:H,HOLDS!C:C,B1486)+SUMIFS(HOLDS!H:H,HOLDS!C:C,"CH.GR.RDGSET")</f>
        <v>0</v>
      </c>
      <c r="E1486" t="s">
        <v>0</v>
      </c>
      <c r="F1486" s="48">
        <f>VLOOKUP(B1486,HOLDS!C:T,5,FALSE)</f>
        <v>203</v>
      </c>
      <c r="G1486" s="104">
        <f>SUMIFS(HOLDS!H:H,HOLDS!C:C,B1486)</f>
        <v>0</v>
      </c>
      <c r="H1486" s="48">
        <f t="shared" si="101"/>
        <v>0</v>
      </c>
      <c r="I1486" s="37">
        <f>INFO!$D$6</f>
        <v>0</v>
      </c>
      <c r="J1486" s="37">
        <f>INFO!$D$7</f>
        <v>0</v>
      </c>
      <c r="K1486" s="37">
        <f>INFO!$D$8</f>
        <v>0</v>
      </c>
      <c r="L1486" s="37">
        <f>INFO!$D$9</f>
        <v>0</v>
      </c>
      <c r="M1486" s="37">
        <f>INFO!$D$10</f>
        <v>0</v>
      </c>
      <c r="N1486" s="37">
        <f>INFO!$D$11</f>
        <v>0</v>
      </c>
      <c r="O1486" s="37">
        <f>INFO!$D$13</f>
        <v>0</v>
      </c>
      <c r="P1486" s="37">
        <f>INFO!$D$14</f>
        <v>0</v>
      </c>
      <c r="Q1486" s="37">
        <f>INFO!$D$15</f>
        <v>0</v>
      </c>
      <c r="R1486" s="53">
        <f>INFO!$D$17</f>
        <v>0</v>
      </c>
      <c r="S1486" s="37">
        <f>INFO!$D$18</f>
        <v>0</v>
      </c>
      <c r="T1486" s="37">
        <f>INFO!$D$19</f>
        <v>0</v>
      </c>
      <c r="U1486" s="37">
        <f>INFO!$D$22</f>
        <v>0</v>
      </c>
      <c r="V1486" s="37">
        <f>INFO!$D$23</f>
        <v>0</v>
      </c>
      <c r="W1486" s="37">
        <f>INFO!$D$24</f>
        <v>0</v>
      </c>
      <c r="X1486" s="37">
        <f>INFO!$D$25</f>
        <v>0</v>
      </c>
      <c r="Y1486" s="37">
        <f>INFO!$D$26</f>
        <v>0</v>
      </c>
      <c r="Z1486" s="37">
        <f>INFO!$D$27</f>
        <v>0</v>
      </c>
      <c r="AA1486" s="37">
        <f>INFO!$D$28</f>
        <v>0</v>
      </c>
      <c r="AB1486" s="37">
        <f>INFO!$D$29</f>
        <v>0</v>
      </c>
      <c r="AC1486" s="54">
        <f>INFO!$J$10</f>
        <v>3812.0250000000001</v>
      </c>
      <c r="AD1486" s="37">
        <f>INFO!$J$9</f>
        <v>45.75</v>
      </c>
      <c r="AE1486" s="37">
        <f t="shared" si="102"/>
        <v>0</v>
      </c>
    </row>
    <row r="1487" spans="1:31">
      <c r="A1487" t="s">
        <v>204</v>
      </c>
      <c r="B1487" t="s">
        <v>205</v>
      </c>
      <c r="C1487">
        <v>10086</v>
      </c>
      <c r="D1487" s="104">
        <f>SUMIFS(HOLDS!H:H,HOLDS!C:C,B1487)+SUMIFS(HOLDS!H:H,HOLDS!C:C,"CH.GR.RDGSET")</f>
        <v>0</v>
      </c>
      <c r="E1487" t="s">
        <v>0</v>
      </c>
      <c r="F1487" s="48">
        <f>VLOOKUP(B1487,HOLDS!C:T,5,FALSE)</f>
        <v>195.5</v>
      </c>
      <c r="G1487" s="104">
        <f>SUMIFS(HOLDS!H:H,HOLDS!C:C,B1487)</f>
        <v>0</v>
      </c>
      <c r="H1487" s="48">
        <f t="shared" si="101"/>
        <v>0</v>
      </c>
      <c r="I1487" s="37">
        <f>INFO!$D$6</f>
        <v>0</v>
      </c>
      <c r="J1487" s="37">
        <f>INFO!$D$7</f>
        <v>0</v>
      </c>
      <c r="K1487" s="37">
        <f>INFO!$D$8</f>
        <v>0</v>
      </c>
      <c r="L1487" s="37">
        <f>INFO!$D$9</f>
        <v>0</v>
      </c>
      <c r="M1487" s="37">
        <f>INFO!$D$10</f>
        <v>0</v>
      </c>
      <c r="N1487" s="37">
        <f>INFO!$D$11</f>
        <v>0</v>
      </c>
      <c r="O1487" s="37">
        <f>INFO!$D$13</f>
        <v>0</v>
      </c>
      <c r="P1487" s="37">
        <f>INFO!$D$14</f>
        <v>0</v>
      </c>
      <c r="Q1487" s="37">
        <f>INFO!$D$15</f>
        <v>0</v>
      </c>
      <c r="R1487" s="53">
        <f>INFO!$D$17</f>
        <v>0</v>
      </c>
      <c r="S1487" s="37">
        <f>INFO!$D$18</f>
        <v>0</v>
      </c>
      <c r="T1487" s="37">
        <f>INFO!$D$19</f>
        <v>0</v>
      </c>
      <c r="U1487" s="37">
        <f>INFO!$D$22</f>
        <v>0</v>
      </c>
      <c r="V1487" s="37">
        <f>INFO!$D$23</f>
        <v>0</v>
      </c>
      <c r="W1487" s="37">
        <f>INFO!$D$24</f>
        <v>0</v>
      </c>
      <c r="X1487" s="37">
        <f>INFO!$D$25</f>
        <v>0</v>
      </c>
      <c r="Y1487" s="37">
        <f>INFO!$D$26</f>
        <v>0</v>
      </c>
      <c r="Z1487" s="37">
        <f>INFO!$D$27</f>
        <v>0</v>
      </c>
      <c r="AA1487" s="37">
        <f>INFO!$D$28</f>
        <v>0</v>
      </c>
      <c r="AB1487" s="37">
        <f>INFO!$D$29</f>
        <v>0</v>
      </c>
      <c r="AC1487" s="54">
        <f>INFO!$J$10</f>
        <v>3812.0250000000001</v>
      </c>
      <c r="AD1487" s="37">
        <f>INFO!$J$9</f>
        <v>45.75</v>
      </c>
      <c r="AE1487" s="37">
        <f t="shared" si="102"/>
        <v>0</v>
      </c>
    </row>
    <row r="1488" spans="1:31">
      <c r="A1488" t="s">
        <v>206</v>
      </c>
      <c r="B1488" t="s">
        <v>207</v>
      </c>
      <c r="C1488">
        <v>10086</v>
      </c>
      <c r="D1488" s="104">
        <f>SUMIFS(HOLDS!H:H,HOLDS!C:C,B1488)+SUMIFS(HOLDS!H:H,HOLDS!C:C,"CH.GR.RDGSET")</f>
        <v>0</v>
      </c>
      <c r="E1488" t="s">
        <v>0</v>
      </c>
      <c r="F1488" s="48">
        <f>VLOOKUP(B1488,HOLDS!C:T,5,FALSE)</f>
        <v>237</v>
      </c>
      <c r="G1488" s="104">
        <f>SUMIFS(HOLDS!H:H,HOLDS!C:C,B1488)</f>
        <v>0</v>
      </c>
      <c r="H1488" s="48">
        <f t="shared" si="101"/>
        <v>0</v>
      </c>
      <c r="I1488" s="37">
        <f>INFO!$D$6</f>
        <v>0</v>
      </c>
      <c r="J1488" s="37">
        <f>INFO!$D$7</f>
        <v>0</v>
      </c>
      <c r="K1488" s="37">
        <f>INFO!$D$8</f>
        <v>0</v>
      </c>
      <c r="L1488" s="37">
        <f>INFO!$D$9</f>
        <v>0</v>
      </c>
      <c r="M1488" s="37">
        <f>INFO!$D$10</f>
        <v>0</v>
      </c>
      <c r="N1488" s="37">
        <f>INFO!$D$11</f>
        <v>0</v>
      </c>
      <c r="O1488" s="37">
        <f>INFO!$D$13</f>
        <v>0</v>
      </c>
      <c r="P1488" s="37">
        <f>INFO!$D$14</f>
        <v>0</v>
      </c>
      <c r="Q1488" s="37">
        <f>INFO!$D$15</f>
        <v>0</v>
      </c>
      <c r="R1488" s="53">
        <f>INFO!$D$17</f>
        <v>0</v>
      </c>
      <c r="S1488" s="37">
        <f>INFO!$D$18</f>
        <v>0</v>
      </c>
      <c r="T1488" s="37">
        <f>INFO!$D$19</f>
        <v>0</v>
      </c>
      <c r="U1488" s="37">
        <f>INFO!$D$22</f>
        <v>0</v>
      </c>
      <c r="V1488" s="37">
        <f>INFO!$D$23</f>
        <v>0</v>
      </c>
      <c r="W1488" s="37">
        <f>INFO!$D$24</f>
        <v>0</v>
      </c>
      <c r="X1488" s="37">
        <f>INFO!$D$25</f>
        <v>0</v>
      </c>
      <c r="Y1488" s="37">
        <f>INFO!$D$26</f>
        <v>0</v>
      </c>
      <c r="Z1488" s="37">
        <f>INFO!$D$27</f>
        <v>0</v>
      </c>
      <c r="AA1488" s="37">
        <f>INFO!$D$28</f>
        <v>0</v>
      </c>
      <c r="AB1488" s="37">
        <f>INFO!$D$29</f>
        <v>0</v>
      </c>
      <c r="AC1488" s="54">
        <f>INFO!$J$10</f>
        <v>3812.0250000000001</v>
      </c>
      <c r="AD1488" s="37">
        <f>INFO!$J$9</f>
        <v>45.75</v>
      </c>
      <c r="AE1488" s="37">
        <f t="shared" si="102"/>
        <v>0</v>
      </c>
    </row>
    <row r="1489" spans="1:31">
      <c r="A1489" t="s">
        <v>208</v>
      </c>
      <c r="B1489" t="s">
        <v>209</v>
      </c>
      <c r="C1489">
        <v>10086</v>
      </c>
      <c r="D1489" s="104">
        <f>SUMIFS(HOLDS!H:H,HOLDS!C:C,B1489)+SUMIFS(HOLDS!H:H,HOLDS!C:C,"CH.GR.RDGSET")</f>
        <v>0</v>
      </c>
      <c r="E1489" t="s">
        <v>0</v>
      </c>
      <c r="F1489" s="48">
        <f>VLOOKUP(B1489,HOLDS!C:T,5,FALSE)</f>
        <v>210.5</v>
      </c>
      <c r="G1489" s="104">
        <f>SUMIFS(HOLDS!H:H,HOLDS!C:C,B1489)</f>
        <v>0</v>
      </c>
      <c r="H1489" s="48">
        <f t="shared" si="101"/>
        <v>0</v>
      </c>
      <c r="I1489" s="37">
        <f>INFO!$D$6</f>
        <v>0</v>
      </c>
      <c r="J1489" s="37">
        <f>INFO!$D$7</f>
        <v>0</v>
      </c>
      <c r="K1489" s="37">
        <f>INFO!$D$8</f>
        <v>0</v>
      </c>
      <c r="L1489" s="37">
        <f>INFO!$D$9</f>
        <v>0</v>
      </c>
      <c r="M1489" s="37">
        <f>INFO!$D$10</f>
        <v>0</v>
      </c>
      <c r="N1489" s="37">
        <f>INFO!$D$11</f>
        <v>0</v>
      </c>
      <c r="O1489" s="37">
        <f>INFO!$D$13</f>
        <v>0</v>
      </c>
      <c r="P1489" s="37">
        <f>INFO!$D$14</f>
        <v>0</v>
      </c>
      <c r="Q1489" s="37">
        <f>INFO!$D$15</f>
        <v>0</v>
      </c>
      <c r="R1489" s="53">
        <f>INFO!$D$17</f>
        <v>0</v>
      </c>
      <c r="S1489" s="37">
        <f>INFO!$D$18</f>
        <v>0</v>
      </c>
      <c r="T1489" s="37">
        <f>INFO!$D$19</f>
        <v>0</v>
      </c>
      <c r="U1489" s="37">
        <f>INFO!$D$22</f>
        <v>0</v>
      </c>
      <c r="V1489" s="37">
        <f>INFO!$D$23</f>
        <v>0</v>
      </c>
      <c r="W1489" s="37">
        <f>INFO!$D$24</f>
        <v>0</v>
      </c>
      <c r="X1489" s="37">
        <f>INFO!$D$25</f>
        <v>0</v>
      </c>
      <c r="Y1489" s="37">
        <f>INFO!$D$26</f>
        <v>0</v>
      </c>
      <c r="Z1489" s="37">
        <f>INFO!$D$27</f>
        <v>0</v>
      </c>
      <c r="AA1489" s="37">
        <f>INFO!$D$28</f>
        <v>0</v>
      </c>
      <c r="AB1489" s="37">
        <f>INFO!$D$29</f>
        <v>0</v>
      </c>
      <c r="AC1489" s="54">
        <f>INFO!$J$10</f>
        <v>3812.0250000000001</v>
      </c>
      <c r="AD1489" s="37">
        <f>INFO!$J$9</f>
        <v>45.75</v>
      </c>
      <c r="AE1489" s="37">
        <f t="shared" si="102"/>
        <v>0</v>
      </c>
    </row>
    <row r="1490" spans="1:31">
      <c r="A1490" t="s">
        <v>210</v>
      </c>
      <c r="B1490" t="s">
        <v>211</v>
      </c>
      <c r="C1490">
        <v>10086</v>
      </c>
      <c r="D1490" s="104">
        <f>SUMIFS(HOLDS!H:H,HOLDS!C:C,B1490)+SUMIFS(HOLDS!H:H,HOLDS!C:C,"CH.GR.RDGSET")</f>
        <v>0</v>
      </c>
      <c r="E1490" t="s">
        <v>0</v>
      </c>
      <c r="F1490" s="48">
        <f>VLOOKUP(B1490,HOLDS!C:T,5,FALSE)</f>
        <v>212</v>
      </c>
      <c r="G1490" s="104">
        <f>SUMIFS(HOLDS!H:H,HOLDS!C:C,B1490)</f>
        <v>0</v>
      </c>
      <c r="H1490" s="48">
        <f t="shared" si="101"/>
        <v>0</v>
      </c>
      <c r="I1490" s="37">
        <f>INFO!$D$6</f>
        <v>0</v>
      </c>
      <c r="J1490" s="37">
        <f>INFO!$D$7</f>
        <v>0</v>
      </c>
      <c r="K1490" s="37">
        <f>INFO!$D$8</f>
        <v>0</v>
      </c>
      <c r="L1490" s="37">
        <f>INFO!$D$9</f>
        <v>0</v>
      </c>
      <c r="M1490" s="37">
        <f>INFO!$D$10</f>
        <v>0</v>
      </c>
      <c r="N1490" s="37">
        <f>INFO!$D$11</f>
        <v>0</v>
      </c>
      <c r="O1490" s="37">
        <f>INFO!$D$13</f>
        <v>0</v>
      </c>
      <c r="P1490" s="37">
        <f>INFO!$D$14</f>
        <v>0</v>
      </c>
      <c r="Q1490" s="37">
        <f>INFO!$D$15</f>
        <v>0</v>
      </c>
      <c r="R1490" s="53">
        <f>INFO!$D$17</f>
        <v>0</v>
      </c>
      <c r="S1490" s="37">
        <f>INFO!$D$18</f>
        <v>0</v>
      </c>
      <c r="T1490" s="37">
        <f>INFO!$D$19</f>
        <v>0</v>
      </c>
      <c r="U1490" s="37">
        <f>INFO!$D$22</f>
        <v>0</v>
      </c>
      <c r="V1490" s="37">
        <f>INFO!$D$23</f>
        <v>0</v>
      </c>
      <c r="W1490" s="37">
        <f>INFO!$D$24</f>
        <v>0</v>
      </c>
      <c r="X1490" s="37">
        <f>INFO!$D$25</f>
        <v>0</v>
      </c>
      <c r="Y1490" s="37">
        <f>INFO!$D$26</f>
        <v>0</v>
      </c>
      <c r="Z1490" s="37">
        <f>INFO!$D$27</f>
        <v>0</v>
      </c>
      <c r="AA1490" s="37">
        <f>INFO!$D$28</f>
        <v>0</v>
      </c>
      <c r="AB1490" s="37">
        <f>INFO!$D$29</f>
        <v>0</v>
      </c>
      <c r="AC1490" s="54">
        <f>INFO!$J$10</f>
        <v>3812.0250000000001</v>
      </c>
      <c r="AD1490" s="37">
        <f>INFO!$J$9</f>
        <v>45.75</v>
      </c>
      <c r="AE1490" s="37">
        <f t="shared" si="102"/>
        <v>0</v>
      </c>
    </row>
    <row r="1491" spans="1:31">
      <c r="A1491" t="s">
        <v>212</v>
      </c>
      <c r="B1491" t="s">
        <v>213</v>
      </c>
      <c r="C1491">
        <v>10086</v>
      </c>
      <c r="D1491" s="104">
        <f>SUMIFS(HOLDS!H:H,HOLDS!C:C,B1491)+SUMIFS(HOLDS!H:H,HOLDS!C:C,"CH.GR.RDGSET")</f>
        <v>0</v>
      </c>
      <c r="E1491" t="s">
        <v>0</v>
      </c>
      <c r="F1491" s="48">
        <f>VLOOKUP(B1491,HOLDS!C:T,5,FALSE)</f>
        <v>155</v>
      </c>
      <c r="G1491" s="104">
        <f>SUMIFS(HOLDS!H:H,HOLDS!C:C,B1491)</f>
        <v>0</v>
      </c>
      <c r="H1491" s="48">
        <f t="shared" si="101"/>
        <v>0</v>
      </c>
      <c r="I1491" s="37">
        <f>INFO!$D$6</f>
        <v>0</v>
      </c>
      <c r="J1491" s="37">
        <f>INFO!$D$7</f>
        <v>0</v>
      </c>
      <c r="K1491" s="37">
        <f>INFO!$D$8</f>
        <v>0</v>
      </c>
      <c r="L1491" s="37">
        <f>INFO!$D$9</f>
        <v>0</v>
      </c>
      <c r="M1491" s="37">
        <f>INFO!$D$10</f>
        <v>0</v>
      </c>
      <c r="N1491" s="37">
        <f>INFO!$D$11</f>
        <v>0</v>
      </c>
      <c r="O1491" s="37">
        <f>INFO!$D$13</f>
        <v>0</v>
      </c>
      <c r="P1491" s="37">
        <f>INFO!$D$14</f>
        <v>0</v>
      </c>
      <c r="Q1491" s="37">
        <f>INFO!$D$15</f>
        <v>0</v>
      </c>
      <c r="R1491" s="53">
        <f>INFO!$D$17</f>
        <v>0</v>
      </c>
      <c r="S1491" s="37">
        <f>INFO!$D$18</f>
        <v>0</v>
      </c>
      <c r="T1491" s="37">
        <f>INFO!$D$19</f>
        <v>0</v>
      </c>
      <c r="U1491" s="37">
        <f>INFO!$D$22</f>
        <v>0</v>
      </c>
      <c r="V1491" s="37">
        <f>INFO!$D$23</f>
        <v>0</v>
      </c>
      <c r="W1491" s="37">
        <f>INFO!$D$24</f>
        <v>0</v>
      </c>
      <c r="X1491" s="37">
        <f>INFO!$D$25</f>
        <v>0</v>
      </c>
      <c r="Y1491" s="37">
        <f>INFO!$D$26</f>
        <v>0</v>
      </c>
      <c r="Z1491" s="37">
        <f>INFO!$D$27</f>
        <v>0</v>
      </c>
      <c r="AA1491" s="37">
        <f>INFO!$D$28</f>
        <v>0</v>
      </c>
      <c r="AB1491" s="37">
        <f>INFO!$D$29</f>
        <v>0</v>
      </c>
      <c r="AC1491" s="54">
        <f>INFO!$J$10</f>
        <v>3812.0250000000001</v>
      </c>
      <c r="AD1491" s="37">
        <f>INFO!$J$9</f>
        <v>45.75</v>
      </c>
      <c r="AE1491" s="37">
        <f t="shared" si="102"/>
        <v>0</v>
      </c>
    </row>
    <row r="1492" spans="1:31">
      <c r="A1492" t="s">
        <v>214</v>
      </c>
      <c r="B1492" t="s">
        <v>215</v>
      </c>
      <c r="C1492">
        <v>10086</v>
      </c>
      <c r="D1492" s="104">
        <f>SUMIFS(HOLDS!H:H,HOLDS!C:C,B1492)+SUMIFS(HOLDS!H:H,HOLDS!C:C,"CH.GR.RDGSET")</f>
        <v>0</v>
      </c>
      <c r="E1492" t="s">
        <v>0</v>
      </c>
      <c r="F1492" s="48">
        <f>VLOOKUP(B1492,HOLDS!C:T,5,FALSE)</f>
        <v>153.5</v>
      </c>
      <c r="G1492" s="104">
        <f>SUMIFS(HOLDS!H:H,HOLDS!C:C,B1492)</f>
        <v>0</v>
      </c>
      <c r="H1492" s="48">
        <f t="shared" si="101"/>
        <v>0</v>
      </c>
      <c r="I1492" s="37">
        <f>INFO!$D$6</f>
        <v>0</v>
      </c>
      <c r="J1492" s="37">
        <f>INFO!$D$7</f>
        <v>0</v>
      </c>
      <c r="K1492" s="37">
        <f>INFO!$D$8</f>
        <v>0</v>
      </c>
      <c r="L1492" s="37">
        <f>INFO!$D$9</f>
        <v>0</v>
      </c>
      <c r="M1492" s="37">
        <f>INFO!$D$10</f>
        <v>0</v>
      </c>
      <c r="N1492" s="37">
        <f>INFO!$D$11</f>
        <v>0</v>
      </c>
      <c r="O1492" s="37">
        <f>INFO!$D$13</f>
        <v>0</v>
      </c>
      <c r="P1492" s="37">
        <f>INFO!$D$14</f>
        <v>0</v>
      </c>
      <c r="Q1492" s="37">
        <f>INFO!$D$15</f>
        <v>0</v>
      </c>
      <c r="R1492" s="53">
        <f>INFO!$D$17</f>
        <v>0</v>
      </c>
      <c r="S1492" s="37">
        <f>INFO!$D$18</f>
        <v>0</v>
      </c>
      <c r="T1492" s="37">
        <f>INFO!$D$19</f>
        <v>0</v>
      </c>
      <c r="U1492" s="37">
        <f>INFO!$D$22</f>
        <v>0</v>
      </c>
      <c r="V1492" s="37">
        <f>INFO!$D$23</f>
        <v>0</v>
      </c>
      <c r="W1492" s="37">
        <f>INFO!$D$24</f>
        <v>0</v>
      </c>
      <c r="X1492" s="37">
        <f>INFO!$D$25</f>
        <v>0</v>
      </c>
      <c r="Y1492" s="37">
        <f>INFO!$D$26</f>
        <v>0</v>
      </c>
      <c r="Z1492" s="37">
        <f>INFO!$D$27</f>
        <v>0</v>
      </c>
      <c r="AA1492" s="37">
        <f>INFO!$D$28</f>
        <v>0</v>
      </c>
      <c r="AB1492" s="37">
        <f>INFO!$D$29</f>
        <v>0</v>
      </c>
      <c r="AC1492" s="54">
        <f>INFO!$J$10</f>
        <v>3812.0250000000001</v>
      </c>
      <c r="AD1492" s="37">
        <f>INFO!$J$9</f>
        <v>45.75</v>
      </c>
      <c r="AE1492" s="37">
        <f t="shared" si="102"/>
        <v>0</v>
      </c>
    </row>
    <row r="1493" spans="1:31">
      <c r="A1493" t="s">
        <v>216</v>
      </c>
      <c r="B1493" t="s">
        <v>217</v>
      </c>
      <c r="C1493">
        <v>10086</v>
      </c>
      <c r="D1493" s="104">
        <f>SUMIFS(HOLDS!H:H,HOLDS!C:C,B1493)+SUMIFS(HOLDS!H:H,HOLDS!C:C,"CH.GR.RDGSET")</f>
        <v>0</v>
      </c>
      <c r="E1493" t="s">
        <v>0</v>
      </c>
      <c r="F1493" s="48">
        <f>VLOOKUP(B1493,HOLDS!C:T,5,FALSE)</f>
        <v>162</v>
      </c>
      <c r="G1493" s="104">
        <f>SUMIFS(HOLDS!H:H,HOLDS!C:C,B1493)</f>
        <v>0</v>
      </c>
      <c r="H1493" s="48">
        <f t="shared" si="101"/>
        <v>0</v>
      </c>
      <c r="I1493" s="37">
        <f>INFO!$D$6</f>
        <v>0</v>
      </c>
      <c r="J1493" s="37">
        <f>INFO!$D$7</f>
        <v>0</v>
      </c>
      <c r="K1493" s="37">
        <f>INFO!$D$8</f>
        <v>0</v>
      </c>
      <c r="L1493" s="37">
        <f>INFO!$D$9</f>
        <v>0</v>
      </c>
      <c r="M1493" s="37">
        <f>INFO!$D$10</f>
        <v>0</v>
      </c>
      <c r="N1493" s="37">
        <f>INFO!$D$11</f>
        <v>0</v>
      </c>
      <c r="O1493" s="37">
        <f>INFO!$D$13</f>
        <v>0</v>
      </c>
      <c r="P1493" s="37">
        <f>INFO!$D$14</f>
        <v>0</v>
      </c>
      <c r="Q1493" s="37">
        <f>INFO!$D$15</f>
        <v>0</v>
      </c>
      <c r="R1493" s="53">
        <f>INFO!$D$17</f>
        <v>0</v>
      </c>
      <c r="S1493" s="37">
        <f>INFO!$D$18</f>
        <v>0</v>
      </c>
      <c r="T1493" s="37">
        <f>INFO!$D$19</f>
        <v>0</v>
      </c>
      <c r="U1493" s="37">
        <f>INFO!$D$22</f>
        <v>0</v>
      </c>
      <c r="V1493" s="37">
        <f>INFO!$D$23</f>
        <v>0</v>
      </c>
      <c r="W1493" s="37">
        <f>INFO!$D$24</f>
        <v>0</v>
      </c>
      <c r="X1493" s="37">
        <f>INFO!$D$25</f>
        <v>0</v>
      </c>
      <c r="Y1493" s="37">
        <f>INFO!$D$26</f>
        <v>0</v>
      </c>
      <c r="Z1493" s="37">
        <f>INFO!$D$27</f>
        <v>0</v>
      </c>
      <c r="AA1493" s="37">
        <f>INFO!$D$28</f>
        <v>0</v>
      </c>
      <c r="AB1493" s="37">
        <f>INFO!$D$29</f>
        <v>0</v>
      </c>
      <c r="AC1493" s="54">
        <f>INFO!$J$10</f>
        <v>3812.0250000000001</v>
      </c>
      <c r="AD1493" s="37">
        <f>INFO!$J$9</f>
        <v>45.75</v>
      </c>
      <c r="AE1493" s="37">
        <f t="shared" si="102"/>
        <v>0</v>
      </c>
    </row>
    <row r="1494" spans="1:31">
      <c r="A1494" t="s">
        <v>218</v>
      </c>
      <c r="B1494" t="s">
        <v>219</v>
      </c>
      <c r="C1494">
        <v>10086</v>
      </c>
      <c r="D1494" s="104">
        <f>SUMIFS(HOLDS!H:H,HOLDS!C:C,B1494)+SUMIFS(HOLDS!H:H,HOLDS!C:C,"CH.GR.RDGSET")</f>
        <v>0</v>
      </c>
      <c r="E1494" t="s">
        <v>0</v>
      </c>
      <c r="F1494" s="48">
        <f>VLOOKUP(B1494,HOLDS!C:T,5,FALSE)</f>
        <v>204.5</v>
      </c>
      <c r="G1494" s="104">
        <f>SUMIFS(HOLDS!H:H,HOLDS!C:C,B1494)</f>
        <v>0</v>
      </c>
      <c r="H1494" s="48">
        <f t="shared" si="101"/>
        <v>0</v>
      </c>
      <c r="I1494" s="37">
        <f>INFO!$D$6</f>
        <v>0</v>
      </c>
      <c r="J1494" s="37">
        <f>INFO!$D$7</f>
        <v>0</v>
      </c>
      <c r="K1494" s="37">
        <f>INFO!$D$8</f>
        <v>0</v>
      </c>
      <c r="L1494" s="37">
        <f>INFO!$D$9</f>
        <v>0</v>
      </c>
      <c r="M1494" s="37">
        <f>INFO!$D$10</f>
        <v>0</v>
      </c>
      <c r="N1494" s="37">
        <f>INFO!$D$11</f>
        <v>0</v>
      </c>
      <c r="O1494" s="37">
        <f>INFO!$D$13</f>
        <v>0</v>
      </c>
      <c r="P1494" s="37">
        <f>INFO!$D$14</f>
        <v>0</v>
      </c>
      <c r="Q1494" s="37">
        <f>INFO!$D$15</f>
        <v>0</v>
      </c>
      <c r="R1494" s="53">
        <f>INFO!$D$17</f>
        <v>0</v>
      </c>
      <c r="S1494" s="37">
        <f>INFO!$D$18</f>
        <v>0</v>
      </c>
      <c r="T1494" s="37">
        <f>INFO!$D$19</f>
        <v>0</v>
      </c>
      <c r="U1494" s="37">
        <f>INFO!$D$22</f>
        <v>0</v>
      </c>
      <c r="V1494" s="37">
        <f>INFO!$D$23</f>
        <v>0</v>
      </c>
      <c r="W1494" s="37">
        <f>INFO!$D$24</f>
        <v>0</v>
      </c>
      <c r="X1494" s="37">
        <f>INFO!$D$25</f>
        <v>0</v>
      </c>
      <c r="Y1494" s="37">
        <f>INFO!$D$26</f>
        <v>0</v>
      </c>
      <c r="Z1494" s="37">
        <f>INFO!$D$27</f>
        <v>0</v>
      </c>
      <c r="AA1494" s="37">
        <f>INFO!$D$28</f>
        <v>0</v>
      </c>
      <c r="AB1494" s="37">
        <f>INFO!$D$29</f>
        <v>0</v>
      </c>
      <c r="AC1494" s="54">
        <f>INFO!$J$10</f>
        <v>3812.0250000000001</v>
      </c>
      <c r="AD1494" s="37">
        <f>INFO!$J$9</f>
        <v>45.75</v>
      </c>
      <c r="AE1494" s="37">
        <f t="shared" si="102"/>
        <v>0</v>
      </c>
    </row>
    <row r="1495" spans="1:31">
      <c r="A1495" t="s">
        <v>220</v>
      </c>
      <c r="B1495" t="s">
        <v>221</v>
      </c>
      <c r="C1495">
        <v>10086</v>
      </c>
      <c r="D1495" s="104">
        <f>SUMIFS(HOLDS!H:H,HOLDS!C:C,B1495)+SUMIFS(HOLDS!H:H,HOLDS!C:C,"CH.GR.RDGSET")</f>
        <v>0</v>
      </c>
      <c r="E1495" t="s">
        <v>0</v>
      </c>
      <c r="F1495" s="48">
        <f>VLOOKUP(B1495,HOLDS!C:T,5,FALSE)</f>
        <v>193</v>
      </c>
      <c r="G1495" s="104">
        <f>SUMIFS(HOLDS!H:H,HOLDS!C:C,B1495)</f>
        <v>0</v>
      </c>
      <c r="H1495" s="48">
        <f t="shared" si="101"/>
        <v>0</v>
      </c>
      <c r="I1495" s="37">
        <f>INFO!$D$6</f>
        <v>0</v>
      </c>
      <c r="J1495" s="37">
        <f>INFO!$D$7</f>
        <v>0</v>
      </c>
      <c r="K1495" s="37">
        <f>INFO!$D$8</f>
        <v>0</v>
      </c>
      <c r="L1495" s="37">
        <f>INFO!$D$9</f>
        <v>0</v>
      </c>
      <c r="M1495" s="37">
        <f>INFO!$D$10</f>
        <v>0</v>
      </c>
      <c r="N1495" s="37">
        <f>INFO!$D$11</f>
        <v>0</v>
      </c>
      <c r="O1495" s="37">
        <f>INFO!$D$13</f>
        <v>0</v>
      </c>
      <c r="P1495" s="37">
        <f>INFO!$D$14</f>
        <v>0</v>
      </c>
      <c r="Q1495" s="37">
        <f>INFO!$D$15</f>
        <v>0</v>
      </c>
      <c r="R1495" s="53">
        <f>INFO!$D$17</f>
        <v>0</v>
      </c>
      <c r="S1495" s="37">
        <f>INFO!$D$18</f>
        <v>0</v>
      </c>
      <c r="T1495" s="37">
        <f>INFO!$D$19</f>
        <v>0</v>
      </c>
      <c r="U1495" s="37">
        <f>INFO!$D$22</f>
        <v>0</v>
      </c>
      <c r="V1495" s="37">
        <f>INFO!$D$23</f>
        <v>0</v>
      </c>
      <c r="W1495" s="37">
        <f>INFO!$D$24</f>
        <v>0</v>
      </c>
      <c r="X1495" s="37">
        <f>INFO!$D$25</f>
        <v>0</v>
      </c>
      <c r="Y1495" s="37">
        <f>INFO!$D$26</f>
        <v>0</v>
      </c>
      <c r="Z1495" s="37">
        <f>INFO!$D$27</f>
        <v>0</v>
      </c>
      <c r="AA1495" s="37">
        <f>INFO!$D$28</f>
        <v>0</v>
      </c>
      <c r="AB1495" s="37">
        <f>INFO!$D$29</f>
        <v>0</v>
      </c>
      <c r="AC1495" s="54">
        <f>INFO!$J$10</f>
        <v>3812.0250000000001</v>
      </c>
      <c r="AD1495" s="37">
        <f>INFO!$J$9</f>
        <v>45.75</v>
      </c>
      <c r="AE1495" s="37">
        <f t="shared" si="102"/>
        <v>0</v>
      </c>
    </row>
    <row r="1496" spans="1:31">
      <c r="A1496" t="s">
        <v>222</v>
      </c>
      <c r="B1496" t="s">
        <v>223</v>
      </c>
      <c r="C1496">
        <v>10086</v>
      </c>
      <c r="D1496" s="104">
        <f>SUMIFS(HOLDS!H:H,HOLDS!C:C,B1496)+SUMIFS(HOLDS!H:H,HOLDS!C:C,"CH.GR.RDGSET")</f>
        <v>0</v>
      </c>
      <c r="E1496" t="s">
        <v>0</v>
      </c>
      <c r="F1496" s="48">
        <f>VLOOKUP(B1496,HOLDS!C:T,5,FALSE)</f>
        <v>160.5</v>
      </c>
      <c r="G1496" s="104">
        <f>SUMIFS(HOLDS!H:H,HOLDS!C:C,B1496)</f>
        <v>0</v>
      </c>
      <c r="H1496" s="48">
        <f t="shared" si="101"/>
        <v>0</v>
      </c>
      <c r="I1496" s="37">
        <f>INFO!$D$6</f>
        <v>0</v>
      </c>
      <c r="J1496" s="37">
        <f>INFO!$D$7</f>
        <v>0</v>
      </c>
      <c r="K1496" s="37">
        <f>INFO!$D$8</f>
        <v>0</v>
      </c>
      <c r="L1496" s="37">
        <f>INFO!$D$9</f>
        <v>0</v>
      </c>
      <c r="M1496" s="37">
        <f>INFO!$D$10</f>
        <v>0</v>
      </c>
      <c r="N1496" s="37">
        <f>INFO!$D$11</f>
        <v>0</v>
      </c>
      <c r="O1496" s="37">
        <f>INFO!$D$13</f>
        <v>0</v>
      </c>
      <c r="P1496" s="37">
        <f>INFO!$D$14</f>
        <v>0</v>
      </c>
      <c r="Q1496" s="37">
        <f>INFO!$D$15</f>
        <v>0</v>
      </c>
      <c r="R1496" s="53">
        <f>INFO!$D$17</f>
        <v>0</v>
      </c>
      <c r="S1496" s="37">
        <f>INFO!$D$18</f>
        <v>0</v>
      </c>
      <c r="T1496" s="37">
        <f>INFO!$D$19</f>
        <v>0</v>
      </c>
      <c r="U1496" s="37">
        <f>INFO!$D$22</f>
        <v>0</v>
      </c>
      <c r="V1496" s="37">
        <f>INFO!$D$23</f>
        <v>0</v>
      </c>
      <c r="W1496" s="37">
        <f>INFO!$D$24</f>
        <v>0</v>
      </c>
      <c r="X1496" s="37">
        <f>INFO!$D$25</f>
        <v>0</v>
      </c>
      <c r="Y1496" s="37">
        <f>INFO!$D$26</f>
        <v>0</v>
      </c>
      <c r="Z1496" s="37">
        <f>INFO!$D$27</f>
        <v>0</v>
      </c>
      <c r="AA1496" s="37">
        <f>INFO!$D$28</f>
        <v>0</v>
      </c>
      <c r="AB1496" s="37">
        <f>INFO!$D$29</f>
        <v>0</v>
      </c>
      <c r="AC1496" s="54">
        <f>INFO!$J$10</f>
        <v>3812.0250000000001</v>
      </c>
      <c r="AD1496" s="37">
        <f>INFO!$J$9</f>
        <v>45.75</v>
      </c>
      <c r="AE1496" s="37">
        <f t="shared" si="102"/>
        <v>0</v>
      </c>
    </row>
    <row r="1497" spans="1:31">
      <c r="A1497" t="s">
        <v>224</v>
      </c>
      <c r="B1497" t="s">
        <v>225</v>
      </c>
      <c r="C1497">
        <v>10086</v>
      </c>
      <c r="D1497" s="104">
        <f>SUMIFS(HOLDS!H:H,HOLDS!C:C,B1497)+SUMIFS(HOLDS!H:H,HOLDS!C:C,"CH.GR.RDGSET")</f>
        <v>0</v>
      </c>
      <c r="E1497" t="s">
        <v>0</v>
      </c>
      <c r="F1497" s="48">
        <f>VLOOKUP(B1497,HOLDS!C:T,5,FALSE)</f>
        <v>182</v>
      </c>
      <c r="G1497" s="104">
        <f>SUMIFS(HOLDS!H:H,HOLDS!C:C,B1497)</f>
        <v>0</v>
      </c>
      <c r="H1497" s="48">
        <f t="shared" si="101"/>
        <v>0</v>
      </c>
      <c r="I1497" s="37">
        <f>INFO!$D$6</f>
        <v>0</v>
      </c>
      <c r="J1497" s="37">
        <f>INFO!$D$7</f>
        <v>0</v>
      </c>
      <c r="K1497" s="37">
        <f>INFO!$D$8</f>
        <v>0</v>
      </c>
      <c r="L1497" s="37">
        <f>INFO!$D$9</f>
        <v>0</v>
      </c>
      <c r="M1497" s="37">
        <f>INFO!$D$10</f>
        <v>0</v>
      </c>
      <c r="N1497" s="37">
        <f>INFO!$D$11</f>
        <v>0</v>
      </c>
      <c r="O1497" s="37">
        <f>INFO!$D$13</f>
        <v>0</v>
      </c>
      <c r="P1497" s="37">
        <f>INFO!$D$14</f>
        <v>0</v>
      </c>
      <c r="Q1497" s="37">
        <f>INFO!$D$15</f>
        <v>0</v>
      </c>
      <c r="R1497" s="53">
        <f>INFO!$D$17</f>
        <v>0</v>
      </c>
      <c r="S1497" s="37">
        <f>INFO!$D$18</f>
        <v>0</v>
      </c>
      <c r="T1497" s="37">
        <f>INFO!$D$19</f>
        <v>0</v>
      </c>
      <c r="U1497" s="37">
        <f>INFO!$D$22</f>
        <v>0</v>
      </c>
      <c r="V1497" s="37">
        <f>INFO!$D$23</f>
        <v>0</v>
      </c>
      <c r="W1497" s="37">
        <f>INFO!$D$24</f>
        <v>0</v>
      </c>
      <c r="X1497" s="37">
        <f>INFO!$D$25</f>
        <v>0</v>
      </c>
      <c r="Y1497" s="37">
        <f>INFO!$D$26</f>
        <v>0</v>
      </c>
      <c r="Z1497" s="37">
        <f>INFO!$D$27</f>
        <v>0</v>
      </c>
      <c r="AA1497" s="37">
        <f>INFO!$D$28</f>
        <v>0</v>
      </c>
      <c r="AB1497" s="37">
        <f>INFO!$D$29</f>
        <v>0</v>
      </c>
      <c r="AC1497" s="54">
        <f>INFO!$J$10</f>
        <v>3812.0250000000001</v>
      </c>
      <c r="AD1497" s="37">
        <f>INFO!$J$9</f>
        <v>45.75</v>
      </c>
      <c r="AE1497" s="37">
        <f t="shared" si="102"/>
        <v>0</v>
      </c>
    </row>
    <row r="1498" spans="1:31">
      <c r="A1498" t="s">
        <v>226</v>
      </c>
      <c r="B1498" t="s">
        <v>227</v>
      </c>
      <c r="C1498">
        <v>10086</v>
      </c>
      <c r="D1498" s="104">
        <f>SUMIFS(HOLDS!H:H,HOLDS!C:C,B1498)+SUMIFS(HOLDS!H:H,HOLDS!C:C,"CH.GR.RDGSET")</f>
        <v>0</v>
      </c>
      <c r="E1498" t="s">
        <v>0</v>
      </c>
      <c r="F1498" s="48">
        <f>VLOOKUP(B1498,HOLDS!C:T,5,FALSE)</f>
        <v>145</v>
      </c>
      <c r="G1498" s="104">
        <f>SUMIFS(HOLDS!H:H,HOLDS!C:C,B1498)</f>
        <v>0</v>
      </c>
      <c r="H1498" s="48">
        <f t="shared" ref="H1498:H1516" si="103">F1498*G1498</f>
        <v>0</v>
      </c>
      <c r="I1498" s="37">
        <f>INFO!$D$6</f>
        <v>0</v>
      </c>
      <c r="J1498" s="37">
        <f>INFO!$D$7</f>
        <v>0</v>
      </c>
      <c r="K1498" s="37">
        <f>INFO!$D$8</f>
        <v>0</v>
      </c>
      <c r="L1498" s="37">
        <f>INFO!$D$9</f>
        <v>0</v>
      </c>
      <c r="M1498" s="37">
        <f>INFO!$D$10</f>
        <v>0</v>
      </c>
      <c r="N1498" s="37">
        <f>INFO!$D$11</f>
        <v>0</v>
      </c>
      <c r="O1498" s="37">
        <f>INFO!$D$13</f>
        <v>0</v>
      </c>
      <c r="P1498" s="37">
        <f>INFO!$D$14</f>
        <v>0</v>
      </c>
      <c r="Q1498" s="37">
        <f>INFO!$D$15</f>
        <v>0</v>
      </c>
      <c r="R1498" s="53">
        <f>INFO!$D$17</f>
        <v>0</v>
      </c>
      <c r="S1498" s="37">
        <f>INFO!$D$18</f>
        <v>0</v>
      </c>
      <c r="T1498" s="37">
        <f>INFO!$D$19</f>
        <v>0</v>
      </c>
      <c r="U1498" s="37">
        <f>INFO!$D$22</f>
        <v>0</v>
      </c>
      <c r="V1498" s="37">
        <f>INFO!$D$23</f>
        <v>0</v>
      </c>
      <c r="W1498" s="37">
        <f>INFO!$D$24</f>
        <v>0</v>
      </c>
      <c r="X1498" s="37">
        <f>INFO!$D$25</f>
        <v>0</v>
      </c>
      <c r="Y1498" s="37">
        <f>INFO!$D$26</f>
        <v>0</v>
      </c>
      <c r="Z1498" s="37">
        <f>INFO!$D$27</f>
        <v>0</v>
      </c>
      <c r="AA1498" s="37">
        <f>INFO!$D$28</f>
        <v>0</v>
      </c>
      <c r="AB1498" s="37">
        <f>INFO!$D$29</f>
        <v>0</v>
      </c>
      <c r="AC1498" s="54">
        <f>INFO!$J$10</f>
        <v>3812.0250000000001</v>
      </c>
      <c r="AD1498" s="37">
        <f>INFO!$J$9</f>
        <v>45.75</v>
      </c>
      <c r="AE1498" s="37">
        <f t="shared" si="102"/>
        <v>0</v>
      </c>
    </row>
    <row r="1499" spans="1:31">
      <c r="A1499" t="s">
        <v>228</v>
      </c>
      <c r="B1499" t="s">
        <v>229</v>
      </c>
      <c r="C1499">
        <v>10086</v>
      </c>
      <c r="D1499" s="104">
        <f>SUMIFS(HOLDS!H:H,HOLDS!C:C,B1499)+SUMIFS(HOLDS!H:H,HOLDS!C:C,"CH.GR.RDGSET")</f>
        <v>0</v>
      </c>
      <c r="E1499" t="s">
        <v>0</v>
      </c>
      <c r="F1499" s="48">
        <f>VLOOKUP(B1499,HOLDS!C:T,5,FALSE)</f>
        <v>153</v>
      </c>
      <c r="G1499" s="104">
        <f>SUMIFS(HOLDS!H:H,HOLDS!C:C,B1499)</f>
        <v>0</v>
      </c>
      <c r="H1499" s="48">
        <f t="shared" si="103"/>
        <v>0</v>
      </c>
      <c r="I1499" s="37">
        <f>INFO!$D$6</f>
        <v>0</v>
      </c>
      <c r="J1499" s="37">
        <f>INFO!$D$7</f>
        <v>0</v>
      </c>
      <c r="K1499" s="37">
        <f>INFO!$D$8</f>
        <v>0</v>
      </c>
      <c r="L1499" s="37">
        <f>INFO!$D$9</f>
        <v>0</v>
      </c>
      <c r="M1499" s="37">
        <f>INFO!$D$10</f>
        <v>0</v>
      </c>
      <c r="N1499" s="37">
        <f>INFO!$D$11</f>
        <v>0</v>
      </c>
      <c r="O1499" s="37">
        <f>INFO!$D$13</f>
        <v>0</v>
      </c>
      <c r="P1499" s="37">
        <f>INFO!$D$14</f>
        <v>0</v>
      </c>
      <c r="Q1499" s="37">
        <f>INFO!$D$15</f>
        <v>0</v>
      </c>
      <c r="R1499" s="53">
        <f>INFO!$D$17</f>
        <v>0</v>
      </c>
      <c r="S1499" s="37">
        <f>INFO!$D$18</f>
        <v>0</v>
      </c>
      <c r="T1499" s="37">
        <f>INFO!$D$19</f>
        <v>0</v>
      </c>
      <c r="U1499" s="37">
        <f>INFO!$D$22</f>
        <v>0</v>
      </c>
      <c r="V1499" s="37">
        <f>INFO!$D$23</f>
        <v>0</v>
      </c>
      <c r="W1499" s="37">
        <f>INFO!$D$24</f>
        <v>0</v>
      </c>
      <c r="X1499" s="37">
        <f>INFO!$D$25</f>
        <v>0</v>
      </c>
      <c r="Y1499" s="37">
        <f>INFO!$D$26</f>
        <v>0</v>
      </c>
      <c r="Z1499" s="37">
        <f>INFO!$D$27</f>
        <v>0</v>
      </c>
      <c r="AA1499" s="37">
        <f>INFO!$D$28</f>
        <v>0</v>
      </c>
      <c r="AB1499" s="37">
        <f>INFO!$D$29</f>
        <v>0</v>
      </c>
      <c r="AC1499" s="54">
        <f>INFO!$J$10</f>
        <v>3812.0250000000001</v>
      </c>
      <c r="AD1499" s="37">
        <f>INFO!$J$9</f>
        <v>45.75</v>
      </c>
      <c r="AE1499" s="37">
        <f t="shared" si="102"/>
        <v>0</v>
      </c>
    </row>
    <row r="1500" spans="1:31">
      <c r="A1500" t="s">
        <v>230</v>
      </c>
      <c r="B1500" t="s">
        <v>231</v>
      </c>
      <c r="C1500">
        <v>10086</v>
      </c>
      <c r="D1500" s="104">
        <f>SUMIFS(HOLDS!H:H,HOLDS!C:C,B1500)+SUMIFS(HOLDS!H:H,HOLDS!C:C,"CH.GR.RDGSET")</f>
        <v>0</v>
      </c>
      <c r="E1500" t="s">
        <v>0</v>
      </c>
      <c r="F1500" s="48">
        <f>VLOOKUP(B1500,HOLDS!C:T,5,FALSE)</f>
        <v>165.5</v>
      </c>
      <c r="G1500" s="104">
        <f>SUMIFS(HOLDS!H:H,HOLDS!C:C,B1500)</f>
        <v>0</v>
      </c>
      <c r="H1500" s="48">
        <f t="shared" si="103"/>
        <v>0</v>
      </c>
      <c r="I1500" s="37">
        <f>INFO!$D$6</f>
        <v>0</v>
      </c>
      <c r="J1500" s="37">
        <f>INFO!$D$7</f>
        <v>0</v>
      </c>
      <c r="K1500" s="37">
        <f>INFO!$D$8</f>
        <v>0</v>
      </c>
      <c r="L1500" s="37">
        <f>INFO!$D$9</f>
        <v>0</v>
      </c>
      <c r="M1500" s="37">
        <f>INFO!$D$10</f>
        <v>0</v>
      </c>
      <c r="N1500" s="37">
        <f>INFO!$D$11</f>
        <v>0</v>
      </c>
      <c r="O1500" s="37">
        <f>INFO!$D$13</f>
        <v>0</v>
      </c>
      <c r="P1500" s="37">
        <f>INFO!$D$14</f>
        <v>0</v>
      </c>
      <c r="Q1500" s="37">
        <f>INFO!$D$15</f>
        <v>0</v>
      </c>
      <c r="R1500" s="53">
        <f>INFO!$D$17</f>
        <v>0</v>
      </c>
      <c r="S1500" s="37">
        <f>INFO!$D$18</f>
        <v>0</v>
      </c>
      <c r="T1500" s="37">
        <f>INFO!$D$19</f>
        <v>0</v>
      </c>
      <c r="U1500" s="37">
        <f>INFO!$D$22</f>
        <v>0</v>
      </c>
      <c r="V1500" s="37">
        <f>INFO!$D$23</f>
        <v>0</v>
      </c>
      <c r="W1500" s="37">
        <f>INFO!$D$24</f>
        <v>0</v>
      </c>
      <c r="X1500" s="37">
        <f>INFO!$D$25</f>
        <v>0</v>
      </c>
      <c r="Y1500" s="37">
        <f>INFO!$D$26</f>
        <v>0</v>
      </c>
      <c r="Z1500" s="37">
        <f>INFO!$D$27</f>
        <v>0</v>
      </c>
      <c r="AA1500" s="37">
        <f>INFO!$D$28</f>
        <v>0</v>
      </c>
      <c r="AB1500" s="37">
        <f>INFO!$D$29</f>
        <v>0</v>
      </c>
      <c r="AC1500" s="54">
        <f>INFO!$J$10</f>
        <v>3812.0250000000001</v>
      </c>
      <c r="AD1500" s="37">
        <f>INFO!$J$9</f>
        <v>45.75</v>
      </c>
      <c r="AE1500" s="37">
        <f t="shared" si="102"/>
        <v>0</v>
      </c>
    </row>
    <row r="1501" spans="1:31">
      <c r="A1501" t="s">
        <v>232</v>
      </c>
      <c r="B1501" t="s">
        <v>233</v>
      </c>
      <c r="C1501">
        <v>10086</v>
      </c>
      <c r="D1501" s="104">
        <f>SUMIFS(HOLDS!H:H,HOLDS!C:C,B1501)+SUMIFS(HOLDS!H:H,HOLDS!C:C,"CH.GR.RDGSET")</f>
        <v>0</v>
      </c>
      <c r="E1501" t="s">
        <v>0</v>
      </c>
      <c r="F1501" s="48">
        <f>VLOOKUP(B1501,HOLDS!C:T,5,FALSE)</f>
        <v>167</v>
      </c>
      <c r="G1501" s="104">
        <f>SUMIFS(HOLDS!H:H,HOLDS!C:C,B1501)</f>
        <v>0</v>
      </c>
      <c r="H1501" s="48">
        <f t="shared" si="103"/>
        <v>0</v>
      </c>
      <c r="I1501" s="37">
        <f>INFO!$D$6</f>
        <v>0</v>
      </c>
      <c r="J1501" s="37">
        <f>INFO!$D$7</f>
        <v>0</v>
      </c>
      <c r="K1501" s="37">
        <f>INFO!$D$8</f>
        <v>0</v>
      </c>
      <c r="L1501" s="37">
        <f>INFO!$D$9</f>
        <v>0</v>
      </c>
      <c r="M1501" s="37">
        <f>INFO!$D$10</f>
        <v>0</v>
      </c>
      <c r="N1501" s="37">
        <f>INFO!$D$11</f>
        <v>0</v>
      </c>
      <c r="O1501" s="37">
        <f>INFO!$D$13</f>
        <v>0</v>
      </c>
      <c r="P1501" s="37">
        <f>INFO!$D$14</f>
        <v>0</v>
      </c>
      <c r="Q1501" s="37">
        <f>INFO!$D$15</f>
        <v>0</v>
      </c>
      <c r="R1501" s="53">
        <f>INFO!$D$17</f>
        <v>0</v>
      </c>
      <c r="S1501" s="37">
        <f>INFO!$D$18</f>
        <v>0</v>
      </c>
      <c r="T1501" s="37">
        <f>INFO!$D$19</f>
        <v>0</v>
      </c>
      <c r="U1501" s="37">
        <f>INFO!$D$22</f>
        <v>0</v>
      </c>
      <c r="V1501" s="37">
        <f>INFO!$D$23</f>
        <v>0</v>
      </c>
      <c r="W1501" s="37">
        <f>INFO!$D$24</f>
        <v>0</v>
      </c>
      <c r="X1501" s="37">
        <f>INFO!$D$25</f>
        <v>0</v>
      </c>
      <c r="Y1501" s="37">
        <f>INFO!$D$26</f>
        <v>0</v>
      </c>
      <c r="Z1501" s="37">
        <f>INFO!$D$27</f>
        <v>0</v>
      </c>
      <c r="AA1501" s="37">
        <f>INFO!$D$28</f>
        <v>0</v>
      </c>
      <c r="AB1501" s="37">
        <f>INFO!$D$29</f>
        <v>0</v>
      </c>
      <c r="AC1501" s="54">
        <f>INFO!$J$10</f>
        <v>3812.0250000000001</v>
      </c>
      <c r="AD1501" s="37">
        <f>INFO!$J$9</f>
        <v>45.75</v>
      </c>
      <c r="AE1501" s="37">
        <f t="shared" si="102"/>
        <v>0</v>
      </c>
    </row>
    <row r="1502" spans="1:31">
      <c r="A1502" t="s">
        <v>234</v>
      </c>
      <c r="B1502" t="s">
        <v>235</v>
      </c>
      <c r="C1502">
        <v>10086</v>
      </c>
      <c r="D1502" s="104">
        <f>SUMIFS(HOLDS!H:H,HOLDS!C:C,B1502)+SUMIFS(HOLDS!H:H,HOLDS!C:C,"CH.GR.RDGSET")</f>
        <v>0</v>
      </c>
      <c r="E1502" t="s">
        <v>0</v>
      </c>
      <c r="F1502" s="48">
        <f>VLOOKUP(B1502,HOLDS!C:T,5,FALSE)</f>
        <v>150</v>
      </c>
      <c r="G1502" s="104">
        <f>SUMIFS(HOLDS!H:H,HOLDS!C:C,B1502)</f>
        <v>0</v>
      </c>
      <c r="H1502" s="48">
        <f t="shared" si="103"/>
        <v>0</v>
      </c>
      <c r="I1502" s="37">
        <f>INFO!$D$6</f>
        <v>0</v>
      </c>
      <c r="J1502" s="37">
        <f>INFO!$D$7</f>
        <v>0</v>
      </c>
      <c r="K1502" s="37">
        <f>INFO!$D$8</f>
        <v>0</v>
      </c>
      <c r="L1502" s="37">
        <f>INFO!$D$9</f>
        <v>0</v>
      </c>
      <c r="M1502" s="37">
        <f>INFO!$D$10</f>
        <v>0</v>
      </c>
      <c r="N1502" s="37">
        <f>INFO!$D$11</f>
        <v>0</v>
      </c>
      <c r="O1502" s="37">
        <f>INFO!$D$13</f>
        <v>0</v>
      </c>
      <c r="P1502" s="37">
        <f>INFO!$D$14</f>
        <v>0</v>
      </c>
      <c r="Q1502" s="37">
        <f>INFO!$D$15</f>
        <v>0</v>
      </c>
      <c r="R1502" s="53">
        <f>INFO!$D$17</f>
        <v>0</v>
      </c>
      <c r="S1502" s="37">
        <f>INFO!$D$18</f>
        <v>0</v>
      </c>
      <c r="T1502" s="37">
        <f>INFO!$D$19</f>
        <v>0</v>
      </c>
      <c r="U1502" s="37">
        <f>INFO!$D$22</f>
        <v>0</v>
      </c>
      <c r="V1502" s="37">
        <f>INFO!$D$23</f>
        <v>0</v>
      </c>
      <c r="W1502" s="37">
        <f>INFO!$D$24</f>
        <v>0</v>
      </c>
      <c r="X1502" s="37">
        <f>INFO!$D$25</f>
        <v>0</v>
      </c>
      <c r="Y1502" s="37">
        <f>INFO!$D$26</f>
        <v>0</v>
      </c>
      <c r="Z1502" s="37">
        <f>INFO!$D$27</f>
        <v>0</v>
      </c>
      <c r="AA1502" s="37">
        <f>INFO!$D$28</f>
        <v>0</v>
      </c>
      <c r="AB1502" s="37">
        <f>INFO!$D$29</f>
        <v>0</v>
      </c>
      <c r="AC1502" s="54">
        <f>INFO!$J$10</f>
        <v>3812.0250000000001</v>
      </c>
      <c r="AD1502" s="37">
        <f>INFO!$J$9</f>
        <v>45.75</v>
      </c>
      <c r="AE1502" s="37">
        <f t="shared" si="102"/>
        <v>0</v>
      </c>
    </row>
    <row r="1503" spans="1:31">
      <c r="A1503" t="s">
        <v>236</v>
      </c>
      <c r="B1503" t="s">
        <v>237</v>
      </c>
      <c r="C1503">
        <v>10086</v>
      </c>
      <c r="D1503" s="104">
        <f>SUMIFS(HOLDS!H:H,HOLDS!C:C,B1503)+SUMIFS(HOLDS!H:H,HOLDS!C:C,"CH.GR.RDGSET")</f>
        <v>0</v>
      </c>
      <c r="E1503" t="s">
        <v>0</v>
      </c>
      <c r="F1503" s="48">
        <f>VLOOKUP(B1503,HOLDS!C:T,5,FALSE)</f>
        <v>185</v>
      </c>
      <c r="G1503" s="104">
        <f>SUMIFS(HOLDS!H:H,HOLDS!C:C,B1503)</f>
        <v>0</v>
      </c>
      <c r="H1503" s="48">
        <f t="shared" si="103"/>
        <v>0</v>
      </c>
      <c r="I1503" s="37">
        <f>INFO!$D$6</f>
        <v>0</v>
      </c>
      <c r="J1503" s="37">
        <f>INFO!$D$7</f>
        <v>0</v>
      </c>
      <c r="K1503" s="37">
        <f>INFO!$D$8</f>
        <v>0</v>
      </c>
      <c r="L1503" s="37">
        <f>INFO!$D$9</f>
        <v>0</v>
      </c>
      <c r="M1503" s="37">
        <f>INFO!$D$10</f>
        <v>0</v>
      </c>
      <c r="N1503" s="37">
        <f>INFO!$D$11</f>
        <v>0</v>
      </c>
      <c r="O1503" s="37">
        <f>INFO!$D$13</f>
        <v>0</v>
      </c>
      <c r="P1503" s="37">
        <f>INFO!$D$14</f>
        <v>0</v>
      </c>
      <c r="Q1503" s="37">
        <f>INFO!$D$15</f>
        <v>0</v>
      </c>
      <c r="R1503" s="53">
        <f>INFO!$D$17</f>
        <v>0</v>
      </c>
      <c r="S1503" s="37">
        <f>INFO!$D$18</f>
        <v>0</v>
      </c>
      <c r="T1503" s="37">
        <f>INFO!$D$19</f>
        <v>0</v>
      </c>
      <c r="U1503" s="37">
        <f>INFO!$D$22</f>
        <v>0</v>
      </c>
      <c r="V1503" s="37">
        <f>INFO!$D$23</f>
        <v>0</v>
      </c>
      <c r="W1503" s="37">
        <f>INFO!$D$24</f>
        <v>0</v>
      </c>
      <c r="X1503" s="37">
        <f>INFO!$D$25</f>
        <v>0</v>
      </c>
      <c r="Y1503" s="37">
        <f>INFO!$D$26</f>
        <v>0</v>
      </c>
      <c r="Z1503" s="37">
        <f>INFO!$D$27</f>
        <v>0</v>
      </c>
      <c r="AA1503" s="37">
        <f>INFO!$D$28</f>
        <v>0</v>
      </c>
      <c r="AB1503" s="37">
        <f>INFO!$D$29</f>
        <v>0</v>
      </c>
      <c r="AC1503" s="54">
        <f>INFO!$J$10</f>
        <v>3812.0250000000001</v>
      </c>
      <c r="AD1503" s="37">
        <f>INFO!$J$9</f>
        <v>45.75</v>
      </c>
      <c r="AE1503" s="37">
        <f t="shared" si="102"/>
        <v>0</v>
      </c>
    </row>
    <row r="1504" spans="1:31">
      <c r="A1504" t="s">
        <v>238</v>
      </c>
      <c r="B1504" t="s">
        <v>239</v>
      </c>
      <c r="C1504">
        <v>10086</v>
      </c>
      <c r="D1504" s="104">
        <f>SUMIFS(HOLDS!H:H,HOLDS!C:C,B1504)+SUMIFS(HOLDS!H:H,HOLDS!C:C,"CH.GR.RDGSET")</f>
        <v>0</v>
      </c>
      <c r="E1504" t="s">
        <v>0</v>
      </c>
      <c r="F1504" s="48">
        <f>VLOOKUP(B1504,HOLDS!C:T,5,FALSE)</f>
        <v>145.5</v>
      </c>
      <c r="G1504" s="104">
        <f>SUMIFS(HOLDS!H:H,HOLDS!C:C,B1504)</f>
        <v>0</v>
      </c>
      <c r="H1504" s="48">
        <f t="shared" si="103"/>
        <v>0</v>
      </c>
      <c r="I1504" s="37">
        <f>INFO!$D$6</f>
        <v>0</v>
      </c>
      <c r="J1504" s="37">
        <f>INFO!$D$7</f>
        <v>0</v>
      </c>
      <c r="K1504" s="37">
        <f>INFO!$D$8</f>
        <v>0</v>
      </c>
      <c r="L1504" s="37">
        <f>INFO!$D$9</f>
        <v>0</v>
      </c>
      <c r="M1504" s="37">
        <f>INFO!$D$10</f>
        <v>0</v>
      </c>
      <c r="N1504" s="37">
        <f>INFO!$D$11</f>
        <v>0</v>
      </c>
      <c r="O1504" s="37">
        <f>INFO!$D$13</f>
        <v>0</v>
      </c>
      <c r="P1504" s="37">
        <f>INFO!$D$14</f>
        <v>0</v>
      </c>
      <c r="Q1504" s="37">
        <f>INFO!$D$15</f>
        <v>0</v>
      </c>
      <c r="R1504" s="53">
        <f>INFO!$D$17</f>
        <v>0</v>
      </c>
      <c r="S1504" s="37">
        <f>INFO!$D$18</f>
        <v>0</v>
      </c>
      <c r="T1504" s="37">
        <f>INFO!$D$19</f>
        <v>0</v>
      </c>
      <c r="U1504" s="37">
        <f>INFO!$D$22</f>
        <v>0</v>
      </c>
      <c r="V1504" s="37">
        <f>INFO!$D$23</f>
        <v>0</v>
      </c>
      <c r="W1504" s="37">
        <f>INFO!$D$24</f>
        <v>0</v>
      </c>
      <c r="X1504" s="37">
        <f>INFO!$D$25</f>
        <v>0</v>
      </c>
      <c r="Y1504" s="37">
        <f>INFO!$D$26</f>
        <v>0</v>
      </c>
      <c r="Z1504" s="37">
        <f>INFO!$D$27</f>
        <v>0</v>
      </c>
      <c r="AA1504" s="37">
        <f>INFO!$D$28</f>
        <v>0</v>
      </c>
      <c r="AB1504" s="37">
        <f>INFO!$D$29</f>
        <v>0</v>
      </c>
      <c r="AC1504" s="54">
        <f>INFO!$J$10</f>
        <v>3812.0250000000001</v>
      </c>
      <c r="AD1504" s="37">
        <f>INFO!$J$9</f>
        <v>45.75</v>
      </c>
      <c r="AE1504" s="37">
        <f t="shared" si="102"/>
        <v>0</v>
      </c>
    </row>
    <row r="1505" spans="1:31">
      <c r="A1505" t="s">
        <v>240</v>
      </c>
      <c r="B1505" t="s">
        <v>241</v>
      </c>
      <c r="C1505">
        <v>10086</v>
      </c>
      <c r="D1505" s="104">
        <f>SUMIFS(HOLDS!H:H,HOLDS!C:C,B1505)+SUMIFS(HOLDS!H:H,HOLDS!C:C,"CH.GR.RDGSET")</f>
        <v>0</v>
      </c>
      <c r="E1505" t="s">
        <v>0</v>
      </c>
      <c r="F1505" s="48">
        <f>VLOOKUP(B1505,HOLDS!C:T,5,FALSE)</f>
        <v>181</v>
      </c>
      <c r="G1505" s="104">
        <f>SUMIFS(HOLDS!H:H,HOLDS!C:C,B1505)</f>
        <v>0</v>
      </c>
      <c r="H1505" s="48">
        <f t="shared" si="103"/>
        <v>0</v>
      </c>
      <c r="I1505" s="37">
        <f>INFO!$D$6</f>
        <v>0</v>
      </c>
      <c r="J1505" s="37">
        <f>INFO!$D$7</f>
        <v>0</v>
      </c>
      <c r="K1505" s="37">
        <f>INFO!$D$8</f>
        <v>0</v>
      </c>
      <c r="L1505" s="37">
        <f>INFO!$D$9</f>
        <v>0</v>
      </c>
      <c r="M1505" s="37">
        <f>INFO!$D$10</f>
        <v>0</v>
      </c>
      <c r="N1505" s="37">
        <f>INFO!$D$11</f>
        <v>0</v>
      </c>
      <c r="O1505" s="37">
        <f>INFO!$D$13</f>
        <v>0</v>
      </c>
      <c r="P1505" s="37">
        <f>INFO!$D$14</f>
        <v>0</v>
      </c>
      <c r="Q1505" s="37">
        <f>INFO!$D$15</f>
        <v>0</v>
      </c>
      <c r="R1505" s="53">
        <f>INFO!$D$17</f>
        <v>0</v>
      </c>
      <c r="S1505" s="37">
        <f>INFO!$D$18</f>
        <v>0</v>
      </c>
      <c r="T1505" s="37">
        <f>INFO!$D$19</f>
        <v>0</v>
      </c>
      <c r="U1505" s="37">
        <f>INFO!$D$22</f>
        <v>0</v>
      </c>
      <c r="V1505" s="37">
        <f>INFO!$D$23</f>
        <v>0</v>
      </c>
      <c r="W1505" s="37">
        <f>INFO!$D$24</f>
        <v>0</v>
      </c>
      <c r="X1505" s="37">
        <f>INFO!$D$25</f>
        <v>0</v>
      </c>
      <c r="Y1505" s="37">
        <f>INFO!$D$26</f>
        <v>0</v>
      </c>
      <c r="Z1505" s="37">
        <f>INFO!$D$27</f>
        <v>0</v>
      </c>
      <c r="AA1505" s="37">
        <f>INFO!$D$28</f>
        <v>0</v>
      </c>
      <c r="AB1505" s="37">
        <f>INFO!$D$29</f>
        <v>0</v>
      </c>
      <c r="AC1505" s="54">
        <f>INFO!$J$10</f>
        <v>3812.0250000000001</v>
      </c>
      <c r="AD1505" s="37">
        <f>INFO!$J$9</f>
        <v>45.75</v>
      </c>
      <c r="AE1505" s="37">
        <f t="shared" si="102"/>
        <v>0</v>
      </c>
    </row>
    <row r="1506" spans="1:31">
      <c r="A1506" t="s">
        <v>242</v>
      </c>
      <c r="B1506" t="s">
        <v>243</v>
      </c>
      <c r="C1506">
        <v>10086</v>
      </c>
      <c r="D1506" s="104">
        <f>SUMIFS(HOLDS!H:H,HOLDS!C:C,B1506)+SUMIFS(HOLDS!H:H,HOLDS!C:C,"CH.GR.RDGSET")</f>
        <v>0</v>
      </c>
      <c r="E1506" t="s">
        <v>0</v>
      </c>
      <c r="F1506" s="48">
        <f>VLOOKUP(B1506,HOLDS!C:T,5,FALSE)</f>
        <v>168.5</v>
      </c>
      <c r="G1506" s="104">
        <f>SUMIFS(HOLDS!H:H,HOLDS!C:C,B1506)</f>
        <v>0</v>
      </c>
      <c r="H1506" s="48">
        <f t="shared" si="103"/>
        <v>0</v>
      </c>
      <c r="I1506" s="37">
        <f>INFO!$D$6</f>
        <v>0</v>
      </c>
      <c r="J1506" s="37">
        <f>INFO!$D$7</f>
        <v>0</v>
      </c>
      <c r="K1506" s="37">
        <f>INFO!$D$8</f>
        <v>0</v>
      </c>
      <c r="L1506" s="37">
        <f>INFO!$D$9</f>
        <v>0</v>
      </c>
      <c r="M1506" s="37">
        <f>INFO!$D$10</f>
        <v>0</v>
      </c>
      <c r="N1506" s="37">
        <f>INFO!$D$11</f>
        <v>0</v>
      </c>
      <c r="O1506" s="37">
        <f>INFO!$D$13</f>
        <v>0</v>
      </c>
      <c r="P1506" s="37">
        <f>INFO!$D$14</f>
        <v>0</v>
      </c>
      <c r="Q1506" s="37">
        <f>INFO!$D$15</f>
        <v>0</v>
      </c>
      <c r="R1506" s="53">
        <f>INFO!$D$17</f>
        <v>0</v>
      </c>
      <c r="S1506" s="37">
        <f>INFO!$D$18</f>
        <v>0</v>
      </c>
      <c r="T1506" s="37">
        <f>INFO!$D$19</f>
        <v>0</v>
      </c>
      <c r="U1506" s="37">
        <f>INFO!$D$22</f>
        <v>0</v>
      </c>
      <c r="V1506" s="37">
        <f>INFO!$D$23</f>
        <v>0</v>
      </c>
      <c r="W1506" s="37">
        <f>INFO!$D$24</f>
        <v>0</v>
      </c>
      <c r="X1506" s="37">
        <f>INFO!$D$25</f>
        <v>0</v>
      </c>
      <c r="Y1506" s="37">
        <f>INFO!$D$26</f>
        <v>0</v>
      </c>
      <c r="Z1506" s="37">
        <f>INFO!$D$27</f>
        <v>0</v>
      </c>
      <c r="AA1506" s="37">
        <f>INFO!$D$28</f>
        <v>0</v>
      </c>
      <c r="AB1506" s="37">
        <f>INFO!$D$29</f>
        <v>0</v>
      </c>
      <c r="AC1506" s="54">
        <f>INFO!$J$10</f>
        <v>3812.0250000000001</v>
      </c>
      <c r="AD1506" s="37">
        <f>INFO!$J$9</f>
        <v>45.75</v>
      </c>
      <c r="AE1506" s="37">
        <f t="shared" si="102"/>
        <v>0</v>
      </c>
    </row>
    <row r="1507" spans="1:31">
      <c r="A1507" t="s">
        <v>245</v>
      </c>
      <c r="B1507" t="s">
        <v>246</v>
      </c>
      <c r="C1507">
        <v>10086</v>
      </c>
      <c r="D1507" s="104">
        <f>SUMIFS(HOLDS!H:H,HOLDS!C:C,B1507)+SUMIFS(HOLDS!H:H,HOLDS!C:C,"CH.GR.RDGSET")</f>
        <v>0</v>
      </c>
      <c r="E1507" t="s">
        <v>0</v>
      </c>
      <c r="F1507" s="48">
        <f>VLOOKUP(B1507,HOLDS!C:T,5,FALSE)</f>
        <v>139</v>
      </c>
      <c r="G1507" s="104">
        <f>SUMIFS(HOLDS!H:H,HOLDS!C:C,B1507)</f>
        <v>0</v>
      </c>
      <c r="H1507" s="48">
        <f t="shared" si="103"/>
        <v>0</v>
      </c>
      <c r="I1507" s="37">
        <f>INFO!$D$6</f>
        <v>0</v>
      </c>
      <c r="J1507" s="37">
        <f>INFO!$D$7</f>
        <v>0</v>
      </c>
      <c r="K1507" s="37">
        <f>INFO!$D$8</f>
        <v>0</v>
      </c>
      <c r="L1507" s="37">
        <f>INFO!$D$9</f>
        <v>0</v>
      </c>
      <c r="M1507" s="37">
        <f>INFO!$D$10</f>
        <v>0</v>
      </c>
      <c r="N1507" s="37">
        <f>INFO!$D$11</f>
        <v>0</v>
      </c>
      <c r="O1507" s="37">
        <f>INFO!$D$13</f>
        <v>0</v>
      </c>
      <c r="P1507" s="37">
        <f>INFO!$D$14</f>
        <v>0</v>
      </c>
      <c r="Q1507" s="37">
        <f>INFO!$D$15</f>
        <v>0</v>
      </c>
      <c r="R1507" s="53">
        <f>INFO!$D$17</f>
        <v>0</v>
      </c>
      <c r="S1507" s="37">
        <f>INFO!$D$18</f>
        <v>0</v>
      </c>
      <c r="T1507" s="37">
        <f>INFO!$D$19</f>
        <v>0</v>
      </c>
      <c r="U1507" s="37">
        <f>INFO!$D$22</f>
        <v>0</v>
      </c>
      <c r="V1507" s="37">
        <f>INFO!$D$23</f>
        <v>0</v>
      </c>
      <c r="W1507" s="37">
        <f>INFO!$D$24</f>
        <v>0</v>
      </c>
      <c r="X1507" s="37">
        <f>INFO!$D$25</f>
        <v>0</v>
      </c>
      <c r="Y1507" s="37">
        <f>INFO!$D$26</f>
        <v>0</v>
      </c>
      <c r="Z1507" s="37">
        <f>INFO!$D$27</f>
        <v>0</v>
      </c>
      <c r="AA1507" s="37">
        <f>INFO!$D$28</f>
        <v>0</v>
      </c>
      <c r="AB1507" s="37">
        <f>INFO!$D$29</f>
        <v>0</v>
      </c>
      <c r="AC1507" s="54">
        <f>INFO!$J$10</f>
        <v>3812.0250000000001</v>
      </c>
      <c r="AD1507" s="37">
        <f>INFO!$J$9</f>
        <v>45.75</v>
      </c>
      <c r="AE1507" s="37">
        <f t="shared" si="102"/>
        <v>0</v>
      </c>
    </row>
    <row r="1508" spans="1:31">
      <c r="A1508" t="s">
        <v>247</v>
      </c>
      <c r="B1508" t="s">
        <v>248</v>
      </c>
      <c r="C1508">
        <v>10086</v>
      </c>
      <c r="D1508" s="104">
        <f>SUMIFS(HOLDS!H:H,HOLDS!C:C,B1508)+SUMIFS(HOLDS!H:H,HOLDS!C:C,"CH.GR.RDGSET")</f>
        <v>0</v>
      </c>
      <c r="E1508" t="s">
        <v>0</v>
      </c>
      <c r="F1508" s="48">
        <f>VLOOKUP(B1508,HOLDS!C:T,5,FALSE)</f>
        <v>137.5</v>
      </c>
      <c r="G1508" s="104">
        <f>SUMIFS(HOLDS!H:H,HOLDS!C:C,B1508)</f>
        <v>0</v>
      </c>
      <c r="H1508" s="48">
        <f t="shared" si="103"/>
        <v>0</v>
      </c>
      <c r="I1508" s="37">
        <f>INFO!$D$6</f>
        <v>0</v>
      </c>
      <c r="J1508" s="37">
        <f>INFO!$D$7</f>
        <v>0</v>
      </c>
      <c r="K1508" s="37">
        <f>INFO!$D$8</f>
        <v>0</v>
      </c>
      <c r="L1508" s="37">
        <f>INFO!$D$9</f>
        <v>0</v>
      </c>
      <c r="M1508" s="37">
        <f>INFO!$D$10</f>
        <v>0</v>
      </c>
      <c r="N1508" s="37">
        <f>INFO!$D$11</f>
        <v>0</v>
      </c>
      <c r="O1508" s="37">
        <f>INFO!$D$13</f>
        <v>0</v>
      </c>
      <c r="P1508" s="37">
        <f>INFO!$D$14</f>
        <v>0</v>
      </c>
      <c r="Q1508" s="37">
        <f>INFO!$D$15</f>
        <v>0</v>
      </c>
      <c r="R1508" s="53">
        <f>INFO!$D$17</f>
        <v>0</v>
      </c>
      <c r="S1508" s="37">
        <f>INFO!$D$18</f>
        <v>0</v>
      </c>
      <c r="T1508" s="37">
        <f>INFO!$D$19</f>
        <v>0</v>
      </c>
      <c r="U1508" s="37">
        <f>INFO!$D$22</f>
        <v>0</v>
      </c>
      <c r="V1508" s="37">
        <f>INFO!$D$23</f>
        <v>0</v>
      </c>
      <c r="W1508" s="37">
        <f>INFO!$D$24</f>
        <v>0</v>
      </c>
      <c r="X1508" s="37">
        <f>INFO!$D$25</f>
        <v>0</v>
      </c>
      <c r="Y1508" s="37">
        <f>INFO!$D$26</f>
        <v>0</v>
      </c>
      <c r="Z1508" s="37">
        <f>INFO!$D$27</f>
        <v>0</v>
      </c>
      <c r="AA1508" s="37">
        <f>INFO!$D$28</f>
        <v>0</v>
      </c>
      <c r="AB1508" s="37">
        <f>INFO!$D$29</f>
        <v>0</v>
      </c>
      <c r="AC1508" s="54">
        <f>INFO!$J$10</f>
        <v>3812.0250000000001</v>
      </c>
      <c r="AD1508" s="37">
        <f>INFO!$J$9</f>
        <v>45.75</v>
      </c>
      <c r="AE1508" s="37">
        <f t="shared" si="102"/>
        <v>0</v>
      </c>
    </row>
    <row r="1509" spans="1:31">
      <c r="A1509" t="s">
        <v>249</v>
      </c>
      <c r="B1509" t="s">
        <v>250</v>
      </c>
      <c r="C1509">
        <v>10086</v>
      </c>
      <c r="D1509" s="104">
        <f>SUMIFS(HOLDS!H:H,HOLDS!C:C,B1509)+SUMIFS(HOLDS!H:H,HOLDS!C:C,"CH.GR.RDGSET")</f>
        <v>0</v>
      </c>
      <c r="E1509" t="s">
        <v>0</v>
      </c>
      <c r="F1509" s="48">
        <f>VLOOKUP(B1509,HOLDS!C:T,5,FALSE)</f>
        <v>144.5</v>
      </c>
      <c r="G1509" s="104">
        <f>SUMIFS(HOLDS!H:H,HOLDS!C:C,B1509)</f>
        <v>0</v>
      </c>
      <c r="H1509" s="48">
        <f t="shared" si="103"/>
        <v>0</v>
      </c>
      <c r="I1509" s="37">
        <f>INFO!$D$6</f>
        <v>0</v>
      </c>
      <c r="J1509" s="37">
        <f>INFO!$D$7</f>
        <v>0</v>
      </c>
      <c r="K1509" s="37">
        <f>INFO!$D$8</f>
        <v>0</v>
      </c>
      <c r="L1509" s="37">
        <f>INFO!$D$9</f>
        <v>0</v>
      </c>
      <c r="M1509" s="37">
        <f>INFO!$D$10</f>
        <v>0</v>
      </c>
      <c r="N1509" s="37">
        <f>INFO!$D$11</f>
        <v>0</v>
      </c>
      <c r="O1509" s="37">
        <f>INFO!$D$13</f>
        <v>0</v>
      </c>
      <c r="P1509" s="37">
        <f>INFO!$D$14</f>
        <v>0</v>
      </c>
      <c r="Q1509" s="37">
        <f>INFO!$D$15</f>
        <v>0</v>
      </c>
      <c r="R1509" s="53">
        <f>INFO!$D$17</f>
        <v>0</v>
      </c>
      <c r="S1509" s="37">
        <f>INFO!$D$18</f>
        <v>0</v>
      </c>
      <c r="T1509" s="37">
        <f>INFO!$D$19</f>
        <v>0</v>
      </c>
      <c r="U1509" s="37">
        <f>INFO!$D$22</f>
        <v>0</v>
      </c>
      <c r="V1509" s="37">
        <f>INFO!$D$23</f>
        <v>0</v>
      </c>
      <c r="W1509" s="37">
        <f>INFO!$D$24</f>
        <v>0</v>
      </c>
      <c r="X1509" s="37">
        <f>INFO!$D$25</f>
        <v>0</v>
      </c>
      <c r="Y1509" s="37">
        <f>INFO!$D$26</f>
        <v>0</v>
      </c>
      <c r="Z1509" s="37">
        <f>INFO!$D$27</f>
        <v>0</v>
      </c>
      <c r="AA1509" s="37">
        <f>INFO!$D$28</f>
        <v>0</v>
      </c>
      <c r="AB1509" s="37">
        <f>INFO!$D$29</f>
        <v>0</v>
      </c>
      <c r="AC1509" s="54">
        <f>INFO!$J$10</f>
        <v>3812.0250000000001</v>
      </c>
      <c r="AD1509" s="37">
        <f>INFO!$J$9</f>
        <v>45.75</v>
      </c>
      <c r="AE1509" s="37">
        <f t="shared" si="102"/>
        <v>0</v>
      </c>
    </row>
    <row r="1510" spans="1:31">
      <c r="A1510" t="s">
        <v>251</v>
      </c>
      <c r="B1510" t="s">
        <v>252</v>
      </c>
      <c r="C1510">
        <v>10086</v>
      </c>
      <c r="D1510" s="104">
        <f>SUMIFS(HOLDS!H:H,HOLDS!C:C,B1510)+SUMIFS(HOLDS!H:H,HOLDS!C:C,"CH.GR.RDGSET")</f>
        <v>0</v>
      </c>
      <c r="E1510" t="s">
        <v>0</v>
      </c>
      <c r="F1510" s="48">
        <f>VLOOKUP(B1510,HOLDS!C:T,5,FALSE)</f>
        <v>140</v>
      </c>
      <c r="G1510" s="104">
        <f>SUMIFS(HOLDS!H:H,HOLDS!C:C,B1510)</f>
        <v>0</v>
      </c>
      <c r="H1510" s="48">
        <f t="shared" si="103"/>
        <v>0</v>
      </c>
      <c r="I1510" s="37">
        <f>INFO!$D$6</f>
        <v>0</v>
      </c>
      <c r="J1510" s="37">
        <f>INFO!$D$7</f>
        <v>0</v>
      </c>
      <c r="K1510" s="37">
        <f>INFO!$D$8</f>
        <v>0</v>
      </c>
      <c r="L1510" s="37">
        <f>INFO!$D$9</f>
        <v>0</v>
      </c>
      <c r="M1510" s="37">
        <f>INFO!$D$10</f>
        <v>0</v>
      </c>
      <c r="N1510" s="37">
        <f>INFO!$D$11</f>
        <v>0</v>
      </c>
      <c r="O1510" s="37">
        <f>INFO!$D$13</f>
        <v>0</v>
      </c>
      <c r="P1510" s="37">
        <f>INFO!$D$14</f>
        <v>0</v>
      </c>
      <c r="Q1510" s="37">
        <f>INFO!$D$15</f>
        <v>0</v>
      </c>
      <c r="R1510" s="53">
        <f>INFO!$D$17</f>
        <v>0</v>
      </c>
      <c r="S1510" s="37">
        <f>INFO!$D$18</f>
        <v>0</v>
      </c>
      <c r="T1510" s="37">
        <f>INFO!$D$19</f>
        <v>0</v>
      </c>
      <c r="U1510" s="37">
        <f>INFO!$D$22</f>
        <v>0</v>
      </c>
      <c r="V1510" s="37">
        <f>INFO!$D$23</f>
        <v>0</v>
      </c>
      <c r="W1510" s="37">
        <f>INFO!$D$24</f>
        <v>0</v>
      </c>
      <c r="X1510" s="37">
        <f>INFO!$D$25</f>
        <v>0</v>
      </c>
      <c r="Y1510" s="37">
        <f>INFO!$D$26</f>
        <v>0</v>
      </c>
      <c r="Z1510" s="37">
        <f>INFO!$D$27</f>
        <v>0</v>
      </c>
      <c r="AA1510" s="37">
        <f>INFO!$D$28</f>
        <v>0</v>
      </c>
      <c r="AB1510" s="37">
        <f>INFO!$D$29</f>
        <v>0</v>
      </c>
      <c r="AC1510" s="54">
        <f>INFO!$J$10</f>
        <v>3812.0250000000001</v>
      </c>
      <c r="AD1510" s="37">
        <f>INFO!$J$9</f>
        <v>45.75</v>
      </c>
      <c r="AE1510" s="37">
        <f t="shared" si="102"/>
        <v>0</v>
      </c>
    </row>
    <row r="1511" spans="1:31">
      <c r="A1511" t="s">
        <v>253</v>
      </c>
      <c r="B1511" t="s">
        <v>254</v>
      </c>
      <c r="C1511">
        <v>10086</v>
      </c>
      <c r="D1511" s="104">
        <f>SUMIFS(HOLDS!H:H,HOLDS!C:C,B1511)+SUMIFS(HOLDS!H:H,HOLDS!C:C,"CH.GR.RDGSET")</f>
        <v>0</v>
      </c>
      <c r="E1511" t="s">
        <v>0</v>
      </c>
      <c r="F1511" s="48">
        <f>VLOOKUP(B1511,HOLDS!C:T,5,FALSE)</f>
        <v>135.5</v>
      </c>
      <c r="G1511" s="104">
        <f>SUMIFS(HOLDS!H:H,HOLDS!C:C,B1511)</f>
        <v>0</v>
      </c>
      <c r="H1511" s="48">
        <f t="shared" si="103"/>
        <v>0</v>
      </c>
      <c r="I1511" s="37">
        <f>INFO!$D$6</f>
        <v>0</v>
      </c>
      <c r="J1511" s="37">
        <f>INFO!$D$7</f>
        <v>0</v>
      </c>
      <c r="K1511" s="37">
        <f>INFO!$D$8</f>
        <v>0</v>
      </c>
      <c r="L1511" s="37">
        <f>INFO!$D$9</f>
        <v>0</v>
      </c>
      <c r="M1511" s="37">
        <f>INFO!$D$10</f>
        <v>0</v>
      </c>
      <c r="N1511" s="37">
        <f>INFO!$D$11</f>
        <v>0</v>
      </c>
      <c r="O1511" s="37">
        <f>INFO!$D$13</f>
        <v>0</v>
      </c>
      <c r="P1511" s="37">
        <f>INFO!$D$14</f>
        <v>0</v>
      </c>
      <c r="Q1511" s="37">
        <f>INFO!$D$15</f>
        <v>0</v>
      </c>
      <c r="R1511" s="53">
        <f>INFO!$D$17</f>
        <v>0</v>
      </c>
      <c r="S1511" s="37">
        <f>INFO!$D$18</f>
        <v>0</v>
      </c>
      <c r="T1511" s="37">
        <f>INFO!$D$19</f>
        <v>0</v>
      </c>
      <c r="U1511" s="37">
        <f>INFO!$D$22</f>
        <v>0</v>
      </c>
      <c r="V1511" s="37">
        <f>INFO!$D$23</f>
        <v>0</v>
      </c>
      <c r="W1511" s="37">
        <f>INFO!$D$24</f>
        <v>0</v>
      </c>
      <c r="X1511" s="37">
        <f>INFO!$D$25</f>
        <v>0</v>
      </c>
      <c r="Y1511" s="37">
        <f>INFO!$D$26</f>
        <v>0</v>
      </c>
      <c r="Z1511" s="37">
        <f>INFO!$D$27</f>
        <v>0</v>
      </c>
      <c r="AA1511" s="37">
        <f>INFO!$D$28</f>
        <v>0</v>
      </c>
      <c r="AB1511" s="37">
        <f>INFO!$D$29</f>
        <v>0</v>
      </c>
      <c r="AC1511" s="54">
        <f>INFO!$J$10</f>
        <v>3812.0250000000001</v>
      </c>
      <c r="AD1511" s="37">
        <f>INFO!$J$9</f>
        <v>45.75</v>
      </c>
      <c r="AE1511" s="37">
        <f t="shared" si="102"/>
        <v>0</v>
      </c>
    </row>
    <row r="1512" spans="1:31">
      <c r="A1512" t="s">
        <v>255</v>
      </c>
      <c r="B1512" t="s">
        <v>256</v>
      </c>
      <c r="C1512">
        <v>10086</v>
      </c>
      <c r="D1512" s="104">
        <f>SUMIFS(HOLDS!H:H,HOLDS!C:C,B1512)+SUMIFS(HOLDS!H:H,HOLDS!C:C,"CH.GR.RDGSET")</f>
        <v>0</v>
      </c>
      <c r="E1512" t="s">
        <v>0</v>
      </c>
      <c r="F1512" s="48">
        <f>VLOOKUP(B1512,HOLDS!C:T,5,FALSE)</f>
        <v>134.5</v>
      </c>
      <c r="G1512" s="104">
        <f>SUMIFS(HOLDS!H:H,HOLDS!C:C,B1512)</f>
        <v>0</v>
      </c>
      <c r="H1512" s="48">
        <f t="shared" si="103"/>
        <v>0</v>
      </c>
      <c r="I1512" s="37">
        <f>INFO!$D$6</f>
        <v>0</v>
      </c>
      <c r="J1512" s="37">
        <f>INFO!$D$7</f>
        <v>0</v>
      </c>
      <c r="K1512" s="37">
        <f>INFO!$D$8</f>
        <v>0</v>
      </c>
      <c r="L1512" s="37">
        <f>INFO!$D$9</f>
        <v>0</v>
      </c>
      <c r="M1512" s="37">
        <f>INFO!$D$10</f>
        <v>0</v>
      </c>
      <c r="N1512" s="37">
        <f>INFO!$D$11</f>
        <v>0</v>
      </c>
      <c r="O1512" s="37">
        <f>INFO!$D$13</f>
        <v>0</v>
      </c>
      <c r="P1512" s="37">
        <f>INFO!$D$14</f>
        <v>0</v>
      </c>
      <c r="Q1512" s="37">
        <f>INFO!$D$15</f>
        <v>0</v>
      </c>
      <c r="R1512" s="53">
        <f>INFO!$D$17</f>
        <v>0</v>
      </c>
      <c r="S1512" s="37">
        <f>INFO!$D$18</f>
        <v>0</v>
      </c>
      <c r="T1512" s="37">
        <f>INFO!$D$19</f>
        <v>0</v>
      </c>
      <c r="U1512" s="37">
        <f>INFO!$D$22</f>
        <v>0</v>
      </c>
      <c r="V1512" s="37">
        <f>INFO!$D$23</f>
        <v>0</v>
      </c>
      <c r="W1512" s="37">
        <f>INFO!$D$24</f>
        <v>0</v>
      </c>
      <c r="X1512" s="37">
        <f>INFO!$D$25</f>
        <v>0</v>
      </c>
      <c r="Y1512" s="37">
        <f>INFO!$D$26</f>
        <v>0</v>
      </c>
      <c r="Z1512" s="37">
        <f>INFO!$D$27</f>
        <v>0</v>
      </c>
      <c r="AA1512" s="37">
        <f>INFO!$D$28</f>
        <v>0</v>
      </c>
      <c r="AB1512" s="37">
        <f>INFO!$D$29</f>
        <v>0</v>
      </c>
      <c r="AC1512" s="54">
        <f>INFO!$J$10</f>
        <v>3812.0250000000001</v>
      </c>
      <c r="AD1512" s="37">
        <f>INFO!$J$9</f>
        <v>45.75</v>
      </c>
      <c r="AE1512" s="37">
        <f t="shared" si="102"/>
        <v>0</v>
      </c>
    </row>
    <row r="1513" spans="1:31">
      <c r="A1513" t="s">
        <v>257</v>
      </c>
      <c r="B1513" t="s">
        <v>258</v>
      </c>
      <c r="C1513">
        <v>10086</v>
      </c>
      <c r="D1513" s="104">
        <f>SUMIFS(HOLDS!H:H,HOLDS!C:C,B1513)+SUMIFS(HOLDS!H:H,HOLDS!C:C,"CH.GR.RDGSET")</f>
        <v>0</v>
      </c>
      <c r="E1513" t="s">
        <v>0</v>
      </c>
      <c r="F1513" s="48">
        <f>VLOOKUP(B1513,HOLDS!C:T,5,FALSE)</f>
        <v>151</v>
      </c>
      <c r="G1513" s="104">
        <f>SUMIFS(HOLDS!H:H,HOLDS!C:C,B1513)</f>
        <v>0</v>
      </c>
      <c r="H1513" s="48">
        <f t="shared" si="103"/>
        <v>0</v>
      </c>
      <c r="I1513" s="37">
        <f>INFO!$D$6</f>
        <v>0</v>
      </c>
      <c r="J1513" s="37">
        <f>INFO!$D$7</f>
        <v>0</v>
      </c>
      <c r="K1513" s="37">
        <f>INFO!$D$8</f>
        <v>0</v>
      </c>
      <c r="L1513" s="37">
        <f>INFO!$D$9</f>
        <v>0</v>
      </c>
      <c r="M1513" s="37">
        <f>INFO!$D$10</f>
        <v>0</v>
      </c>
      <c r="N1513" s="37">
        <f>INFO!$D$11</f>
        <v>0</v>
      </c>
      <c r="O1513" s="37">
        <f>INFO!$D$13</f>
        <v>0</v>
      </c>
      <c r="P1513" s="37">
        <f>INFO!$D$14</f>
        <v>0</v>
      </c>
      <c r="Q1513" s="37">
        <f>INFO!$D$15</f>
        <v>0</v>
      </c>
      <c r="R1513" s="53">
        <f>INFO!$D$17</f>
        <v>0</v>
      </c>
      <c r="S1513" s="37">
        <f>INFO!$D$18</f>
        <v>0</v>
      </c>
      <c r="T1513" s="37">
        <f>INFO!$D$19</f>
        <v>0</v>
      </c>
      <c r="U1513" s="37">
        <f>INFO!$D$22</f>
        <v>0</v>
      </c>
      <c r="V1513" s="37">
        <f>INFO!$D$23</f>
        <v>0</v>
      </c>
      <c r="W1513" s="37">
        <f>INFO!$D$24</f>
        <v>0</v>
      </c>
      <c r="X1513" s="37">
        <f>INFO!$D$25</f>
        <v>0</v>
      </c>
      <c r="Y1513" s="37">
        <f>INFO!$D$26</f>
        <v>0</v>
      </c>
      <c r="Z1513" s="37">
        <f>INFO!$D$27</f>
        <v>0</v>
      </c>
      <c r="AA1513" s="37">
        <f>INFO!$D$28</f>
        <v>0</v>
      </c>
      <c r="AB1513" s="37">
        <f>INFO!$D$29</f>
        <v>0</v>
      </c>
      <c r="AC1513" s="54">
        <f>INFO!$J$10</f>
        <v>3812.0250000000001</v>
      </c>
      <c r="AD1513" s="37">
        <f>INFO!$J$9</f>
        <v>45.75</v>
      </c>
      <c r="AE1513" s="37">
        <f t="shared" si="102"/>
        <v>0</v>
      </c>
    </row>
    <row r="1514" spans="1:31">
      <c r="A1514" t="s">
        <v>259</v>
      </c>
      <c r="B1514" t="s">
        <v>260</v>
      </c>
      <c r="C1514">
        <v>10086</v>
      </c>
      <c r="D1514" s="104">
        <f>SUMIFS(HOLDS!H:H,HOLDS!C:C,B1514)+SUMIFS(HOLDS!H:H,HOLDS!C:C,"CH.GR.RDGSET")</f>
        <v>0</v>
      </c>
      <c r="E1514" t="s">
        <v>0</v>
      </c>
      <c r="F1514" s="48">
        <f>VLOOKUP(B1514,HOLDS!C:T,5,FALSE)</f>
        <v>157</v>
      </c>
      <c r="G1514" s="104">
        <f>SUMIFS(HOLDS!H:H,HOLDS!C:C,B1514)</f>
        <v>0</v>
      </c>
      <c r="H1514" s="48">
        <f t="shared" si="103"/>
        <v>0</v>
      </c>
      <c r="I1514" s="37">
        <f>INFO!$D$6</f>
        <v>0</v>
      </c>
      <c r="J1514" s="37">
        <f>INFO!$D$7</f>
        <v>0</v>
      </c>
      <c r="K1514" s="37">
        <f>INFO!$D$8</f>
        <v>0</v>
      </c>
      <c r="L1514" s="37">
        <f>INFO!$D$9</f>
        <v>0</v>
      </c>
      <c r="M1514" s="37">
        <f>INFO!$D$10</f>
        <v>0</v>
      </c>
      <c r="N1514" s="37">
        <f>INFO!$D$11</f>
        <v>0</v>
      </c>
      <c r="O1514" s="37">
        <f>INFO!$D$13</f>
        <v>0</v>
      </c>
      <c r="P1514" s="37">
        <f>INFO!$D$14</f>
        <v>0</v>
      </c>
      <c r="Q1514" s="37">
        <f>INFO!$D$15</f>
        <v>0</v>
      </c>
      <c r="R1514" s="53">
        <f>INFO!$D$17</f>
        <v>0</v>
      </c>
      <c r="S1514" s="37">
        <f>INFO!$D$18</f>
        <v>0</v>
      </c>
      <c r="T1514" s="37">
        <f>INFO!$D$19</f>
        <v>0</v>
      </c>
      <c r="U1514" s="37">
        <f>INFO!$D$22</f>
        <v>0</v>
      </c>
      <c r="V1514" s="37">
        <f>INFO!$D$23</f>
        <v>0</v>
      </c>
      <c r="W1514" s="37">
        <f>INFO!$D$24</f>
        <v>0</v>
      </c>
      <c r="X1514" s="37">
        <f>INFO!$D$25</f>
        <v>0</v>
      </c>
      <c r="Y1514" s="37">
        <f>INFO!$D$26</f>
        <v>0</v>
      </c>
      <c r="Z1514" s="37">
        <f>INFO!$D$27</f>
        <v>0</v>
      </c>
      <c r="AA1514" s="37">
        <f>INFO!$D$28</f>
        <v>0</v>
      </c>
      <c r="AB1514" s="37">
        <f>INFO!$D$29</f>
        <v>0</v>
      </c>
      <c r="AC1514" s="54">
        <f>INFO!$J$10</f>
        <v>3812.0250000000001</v>
      </c>
      <c r="AD1514" s="37">
        <f>INFO!$J$9</f>
        <v>45.75</v>
      </c>
      <c r="AE1514" s="37">
        <f t="shared" si="102"/>
        <v>0</v>
      </c>
    </row>
    <row r="1515" spans="1:31">
      <c r="A1515" t="s">
        <v>261</v>
      </c>
      <c r="B1515" t="s">
        <v>262</v>
      </c>
      <c r="C1515">
        <v>10086</v>
      </c>
      <c r="D1515" s="104">
        <f>SUMIFS(HOLDS!H:H,HOLDS!C:C,B1515)+SUMIFS(HOLDS!H:H,HOLDS!C:C,"CH.GR.RDGSET")</f>
        <v>0</v>
      </c>
      <c r="E1515" t="s">
        <v>0</v>
      </c>
      <c r="F1515" s="48">
        <f>VLOOKUP(B1515,HOLDS!C:T,5,FALSE)</f>
        <v>183</v>
      </c>
      <c r="G1515" s="104">
        <f>SUMIFS(HOLDS!H:H,HOLDS!C:C,B1515)</f>
        <v>0</v>
      </c>
      <c r="H1515" s="48">
        <f t="shared" si="103"/>
        <v>0</v>
      </c>
      <c r="I1515" s="37">
        <f>INFO!$D$6</f>
        <v>0</v>
      </c>
      <c r="J1515" s="37">
        <f>INFO!$D$7</f>
        <v>0</v>
      </c>
      <c r="K1515" s="37">
        <f>INFO!$D$8</f>
        <v>0</v>
      </c>
      <c r="L1515" s="37">
        <f>INFO!$D$9</f>
        <v>0</v>
      </c>
      <c r="M1515" s="37">
        <f>INFO!$D$10</f>
        <v>0</v>
      </c>
      <c r="N1515" s="37">
        <f>INFO!$D$11</f>
        <v>0</v>
      </c>
      <c r="O1515" s="37">
        <f>INFO!$D$13</f>
        <v>0</v>
      </c>
      <c r="P1515" s="37">
        <f>INFO!$D$14</f>
        <v>0</v>
      </c>
      <c r="Q1515" s="37">
        <f>INFO!$D$15</f>
        <v>0</v>
      </c>
      <c r="R1515" s="53">
        <f>INFO!$D$17</f>
        <v>0</v>
      </c>
      <c r="S1515" s="37">
        <f>INFO!$D$18</f>
        <v>0</v>
      </c>
      <c r="T1515" s="37">
        <f>INFO!$D$19</f>
        <v>0</v>
      </c>
      <c r="U1515" s="37">
        <f>INFO!$D$22</f>
        <v>0</v>
      </c>
      <c r="V1515" s="37">
        <f>INFO!$D$23</f>
        <v>0</v>
      </c>
      <c r="W1515" s="37">
        <f>INFO!$D$24</f>
        <v>0</v>
      </c>
      <c r="X1515" s="37">
        <f>INFO!$D$25</f>
        <v>0</v>
      </c>
      <c r="Y1515" s="37">
        <f>INFO!$D$26</f>
        <v>0</v>
      </c>
      <c r="Z1515" s="37">
        <f>INFO!$D$27</f>
        <v>0</v>
      </c>
      <c r="AA1515" s="37">
        <f>INFO!$D$28</f>
        <v>0</v>
      </c>
      <c r="AB1515" s="37">
        <f>INFO!$D$29</f>
        <v>0</v>
      </c>
      <c r="AC1515" s="54">
        <f>INFO!$J$10</f>
        <v>3812.0250000000001</v>
      </c>
      <c r="AD1515" s="37">
        <f>INFO!$J$9</f>
        <v>45.75</v>
      </c>
      <c r="AE1515" s="37">
        <f t="shared" si="102"/>
        <v>0</v>
      </c>
    </row>
    <row r="1516" spans="1:31">
      <c r="A1516" t="s">
        <v>263</v>
      </c>
      <c r="B1516" t="s">
        <v>264</v>
      </c>
      <c r="C1516">
        <v>10086</v>
      </c>
      <c r="D1516" s="104">
        <f>SUMIFS(HOLDS!H:H,HOLDS!C:C,B1516)+SUMIFS(HOLDS!H:H,HOLDS!C:C,"CH.GR.RDGSET")</f>
        <v>0</v>
      </c>
      <c r="E1516" t="s">
        <v>0</v>
      </c>
      <c r="F1516" s="48">
        <f>VLOOKUP(B1516,HOLDS!C:T,5,FALSE)</f>
        <v>185.5</v>
      </c>
      <c r="G1516" s="104">
        <f>SUMIFS(HOLDS!H:H,HOLDS!C:C,B1516)</f>
        <v>0</v>
      </c>
      <c r="H1516" s="48">
        <f t="shared" si="103"/>
        <v>0</v>
      </c>
      <c r="I1516" s="37">
        <f>INFO!$D$6</f>
        <v>0</v>
      </c>
      <c r="J1516" s="37">
        <f>INFO!$D$7</f>
        <v>0</v>
      </c>
      <c r="K1516" s="37">
        <f>INFO!$D$8</f>
        <v>0</v>
      </c>
      <c r="L1516" s="37">
        <f>INFO!$D$9</f>
        <v>0</v>
      </c>
      <c r="M1516" s="37">
        <f>INFO!$D$10</f>
        <v>0</v>
      </c>
      <c r="N1516" s="37">
        <f>INFO!$D$11</f>
        <v>0</v>
      </c>
      <c r="O1516" s="37">
        <f>INFO!$D$13</f>
        <v>0</v>
      </c>
      <c r="P1516" s="37">
        <f>INFO!$D$14</f>
        <v>0</v>
      </c>
      <c r="Q1516" s="37">
        <f>INFO!$D$15</f>
        <v>0</v>
      </c>
      <c r="R1516" s="53">
        <f>INFO!$D$17</f>
        <v>0</v>
      </c>
      <c r="S1516" s="37">
        <f>INFO!$D$18</f>
        <v>0</v>
      </c>
      <c r="T1516" s="37">
        <f>INFO!$D$19</f>
        <v>0</v>
      </c>
      <c r="U1516" s="37">
        <f>INFO!$D$22</f>
        <v>0</v>
      </c>
      <c r="V1516" s="37">
        <f>INFO!$D$23</f>
        <v>0</v>
      </c>
      <c r="W1516" s="37">
        <f>INFO!$D$24</f>
        <v>0</v>
      </c>
      <c r="X1516" s="37">
        <f>INFO!$D$25</f>
        <v>0</v>
      </c>
      <c r="Y1516" s="37">
        <f>INFO!$D$26</f>
        <v>0</v>
      </c>
      <c r="Z1516" s="37">
        <f>INFO!$D$27</f>
        <v>0</v>
      </c>
      <c r="AA1516" s="37">
        <f>INFO!$D$28</f>
        <v>0</v>
      </c>
      <c r="AB1516" s="37">
        <f>INFO!$D$29</f>
        <v>0</v>
      </c>
      <c r="AC1516" s="54">
        <f>INFO!$J$10</f>
        <v>3812.0250000000001</v>
      </c>
      <c r="AD1516" s="37">
        <f>INFO!$J$9</f>
        <v>45.75</v>
      </c>
      <c r="AE1516" s="37">
        <f t="shared" si="102"/>
        <v>0</v>
      </c>
    </row>
    <row r="1517" spans="1:31">
      <c r="A1517" s="91" t="s">
        <v>569</v>
      </c>
      <c r="B1517" s="91" t="s">
        <v>182</v>
      </c>
      <c r="C1517" s="91">
        <v>10085</v>
      </c>
      <c r="D1517" s="103"/>
      <c r="E1517" s="91" t="s">
        <v>1</v>
      </c>
      <c r="F1517" s="92">
        <f>VLOOKUP(B1517,HOLDS!C:T,5,FALSE)</f>
        <v>5903</v>
      </c>
      <c r="G1517" s="103">
        <f>SUMIFS(HOLDS!I:I,HOLDS!C:C,B1517)</f>
        <v>0</v>
      </c>
      <c r="H1517" s="92">
        <f>F1517*G1517</f>
        <v>0</v>
      </c>
      <c r="I1517" s="93">
        <f>INFO!$D$6</f>
        <v>0</v>
      </c>
      <c r="J1517" s="93">
        <f>INFO!$D$7</f>
        <v>0</v>
      </c>
      <c r="K1517" s="93">
        <f>INFO!$D$8</f>
        <v>0</v>
      </c>
      <c r="L1517" s="93">
        <f>INFO!$D$9</f>
        <v>0</v>
      </c>
      <c r="M1517" s="93">
        <f>INFO!$D$10</f>
        <v>0</v>
      </c>
      <c r="N1517" s="93">
        <f>INFO!$D$11</f>
        <v>0</v>
      </c>
      <c r="O1517" s="93">
        <f>INFO!$D$13</f>
        <v>0</v>
      </c>
      <c r="P1517" s="93">
        <f>INFO!$D$14</f>
        <v>0</v>
      </c>
      <c r="Q1517" s="93">
        <f>INFO!$D$15</f>
        <v>0</v>
      </c>
      <c r="R1517" s="94">
        <f>INFO!$D$17</f>
        <v>0</v>
      </c>
      <c r="S1517" s="93">
        <f>INFO!$D$18</f>
        <v>0</v>
      </c>
      <c r="T1517" s="93">
        <f>INFO!$D$19</f>
        <v>0</v>
      </c>
      <c r="U1517" s="93">
        <f>INFO!$D$22</f>
        <v>0</v>
      </c>
      <c r="V1517" s="93">
        <f>INFO!$D$23</f>
        <v>0</v>
      </c>
      <c r="W1517" s="93">
        <f>INFO!$D$24</f>
        <v>0</v>
      </c>
      <c r="X1517" s="93">
        <f>INFO!$D$25</f>
        <v>0</v>
      </c>
      <c r="Y1517" s="93">
        <f>INFO!$D$26</f>
        <v>0</v>
      </c>
      <c r="Z1517" s="93">
        <f>INFO!$D$27</f>
        <v>0</v>
      </c>
      <c r="AA1517" s="93">
        <f>INFO!$D$28</f>
        <v>0</v>
      </c>
      <c r="AB1517" s="93">
        <f>INFO!$D$29</f>
        <v>0</v>
      </c>
      <c r="AC1517" s="95">
        <f>INFO!$J$10</f>
        <v>3812.0250000000001</v>
      </c>
      <c r="AD1517" s="93">
        <f>INFO!$J$9</f>
        <v>45.75</v>
      </c>
      <c r="AE1517" s="100"/>
    </row>
    <row r="1518" spans="1:31">
      <c r="A1518" t="s">
        <v>183</v>
      </c>
      <c r="B1518" t="s">
        <v>184</v>
      </c>
      <c r="C1518">
        <v>10085</v>
      </c>
      <c r="D1518" s="104">
        <f>SUMIFS(HOLDS!I:I,HOLDS!C:C,B1518)+SUMIFS(HOLDS!I:I,HOLDS!C:C,"CH.GR.RDGSET")</f>
        <v>0</v>
      </c>
      <c r="E1518" t="s">
        <v>1</v>
      </c>
      <c r="F1518" s="48">
        <f>VLOOKUP(B1518,HOLDS!C:T,5,FALSE)</f>
        <v>160</v>
      </c>
      <c r="G1518" s="104">
        <f>SUMIFS(HOLDS!I:I,HOLDS!C:C,B1518)</f>
        <v>0</v>
      </c>
      <c r="H1518" s="48">
        <f t="shared" ref="H1518:H1557" si="104">F1518*G1518</f>
        <v>0</v>
      </c>
      <c r="I1518" s="37">
        <f>INFO!$D$6</f>
        <v>0</v>
      </c>
      <c r="J1518" s="37">
        <f>INFO!$D$7</f>
        <v>0</v>
      </c>
      <c r="K1518" s="37">
        <f>INFO!$D$8</f>
        <v>0</v>
      </c>
      <c r="L1518" s="37">
        <f>INFO!$D$9</f>
        <v>0</v>
      </c>
      <c r="M1518" s="37">
        <f>INFO!$D$10</f>
        <v>0</v>
      </c>
      <c r="N1518" s="37">
        <f>INFO!$D$11</f>
        <v>0</v>
      </c>
      <c r="O1518" s="37">
        <f>INFO!$D$13</f>
        <v>0</v>
      </c>
      <c r="P1518" s="37">
        <f>INFO!$D$14</f>
        <v>0</v>
      </c>
      <c r="Q1518" s="37">
        <f>INFO!$D$15</f>
        <v>0</v>
      </c>
      <c r="R1518" s="53">
        <f>INFO!$D$17</f>
        <v>0</v>
      </c>
      <c r="S1518" s="37">
        <f>INFO!$D$18</f>
        <v>0</v>
      </c>
      <c r="T1518" s="37">
        <f>INFO!$D$19</f>
        <v>0</v>
      </c>
      <c r="U1518" s="37">
        <f>INFO!$D$22</f>
        <v>0</v>
      </c>
      <c r="V1518" s="37">
        <f>INFO!$D$23</f>
        <v>0</v>
      </c>
      <c r="W1518" s="37">
        <f>INFO!$D$24</f>
        <v>0</v>
      </c>
      <c r="X1518" s="37">
        <f>INFO!$D$25</f>
        <v>0</v>
      </c>
      <c r="Y1518" s="37">
        <f>INFO!$D$26</f>
        <v>0</v>
      </c>
      <c r="Z1518" s="37">
        <f>INFO!$D$27</f>
        <v>0</v>
      </c>
      <c r="AA1518" s="37">
        <f>INFO!$D$28</f>
        <v>0</v>
      </c>
      <c r="AB1518" s="37">
        <f>INFO!$D$29</f>
        <v>0</v>
      </c>
      <c r="AC1518" s="54">
        <f>INFO!$J$10</f>
        <v>3812.0250000000001</v>
      </c>
      <c r="AD1518" s="37">
        <f>INFO!$J$9</f>
        <v>45.75</v>
      </c>
      <c r="AE1518" s="37">
        <f>IF($G$1517&gt;0,10*$G$1517/D1518,0)</f>
        <v>0</v>
      </c>
    </row>
    <row r="1519" spans="1:31">
      <c r="A1519" t="s">
        <v>185</v>
      </c>
      <c r="B1519" t="s">
        <v>186</v>
      </c>
      <c r="C1519">
        <v>10085</v>
      </c>
      <c r="D1519" s="104">
        <f>SUMIFS(HOLDS!I:I,HOLDS!C:C,B1519)+SUMIFS(HOLDS!I:I,HOLDS!C:C,"CH.GR.RDGSET")</f>
        <v>0</v>
      </c>
      <c r="E1519" t="s">
        <v>1</v>
      </c>
      <c r="F1519" s="48">
        <f>VLOOKUP(B1519,HOLDS!C:T,5,FALSE)</f>
        <v>141</v>
      </c>
      <c r="G1519" s="104">
        <f>SUMIFS(HOLDS!I:I,HOLDS!C:C,B1519)</f>
        <v>0</v>
      </c>
      <c r="H1519" s="48">
        <f t="shared" si="104"/>
        <v>0</v>
      </c>
      <c r="I1519" s="37">
        <f>INFO!$D$6</f>
        <v>0</v>
      </c>
      <c r="J1519" s="37">
        <f>INFO!$D$7</f>
        <v>0</v>
      </c>
      <c r="K1519" s="37">
        <f>INFO!$D$8</f>
        <v>0</v>
      </c>
      <c r="L1519" s="37">
        <f>INFO!$D$9</f>
        <v>0</v>
      </c>
      <c r="M1519" s="37">
        <f>INFO!$D$10</f>
        <v>0</v>
      </c>
      <c r="N1519" s="37">
        <f>INFO!$D$11</f>
        <v>0</v>
      </c>
      <c r="O1519" s="37">
        <f>INFO!$D$13</f>
        <v>0</v>
      </c>
      <c r="P1519" s="37">
        <f>INFO!$D$14</f>
        <v>0</v>
      </c>
      <c r="Q1519" s="37">
        <f>INFO!$D$15</f>
        <v>0</v>
      </c>
      <c r="R1519" s="53">
        <f>INFO!$D$17</f>
        <v>0</v>
      </c>
      <c r="S1519" s="37">
        <f>INFO!$D$18</f>
        <v>0</v>
      </c>
      <c r="T1519" s="37">
        <f>INFO!$D$19</f>
        <v>0</v>
      </c>
      <c r="U1519" s="37">
        <f>INFO!$D$22</f>
        <v>0</v>
      </c>
      <c r="V1519" s="37">
        <f>INFO!$D$23</f>
        <v>0</v>
      </c>
      <c r="W1519" s="37">
        <f>INFO!$D$24</f>
        <v>0</v>
      </c>
      <c r="X1519" s="37">
        <f>INFO!$D$25</f>
        <v>0</v>
      </c>
      <c r="Y1519" s="37">
        <f>INFO!$D$26</f>
        <v>0</v>
      </c>
      <c r="Z1519" s="37">
        <f>INFO!$D$27</f>
        <v>0</v>
      </c>
      <c r="AA1519" s="37">
        <f>INFO!$D$28</f>
        <v>0</v>
      </c>
      <c r="AB1519" s="37">
        <f>INFO!$D$29</f>
        <v>0</v>
      </c>
      <c r="AC1519" s="54">
        <f>INFO!$J$10</f>
        <v>3812.0250000000001</v>
      </c>
      <c r="AD1519" s="37">
        <f>INFO!$J$9</f>
        <v>45.75</v>
      </c>
      <c r="AE1519" s="37">
        <f t="shared" ref="AE1519:AE1557" si="105">IF($G$1517&gt;0,10*$G$1517/D1519,0)</f>
        <v>0</v>
      </c>
    </row>
    <row r="1520" spans="1:31">
      <c r="A1520" t="s">
        <v>187</v>
      </c>
      <c r="B1520" t="s">
        <v>188</v>
      </c>
      <c r="C1520">
        <v>10085</v>
      </c>
      <c r="D1520" s="104">
        <f>SUMIFS(HOLDS!I:I,HOLDS!C:C,B1520)+SUMIFS(HOLDS!I:I,HOLDS!C:C,"CH.GR.RDGSET")</f>
        <v>0</v>
      </c>
      <c r="E1520" t="s">
        <v>1</v>
      </c>
      <c r="F1520" s="48">
        <f>VLOOKUP(B1520,HOLDS!C:T,5,FALSE)</f>
        <v>154</v>
      </c>
      <c r="G1520" s="104">
        <f>SUMIFS(HOLDS!I:I,HOLDS!C:C,B1520)</f>
        <v>0</v>
      </c>
      <c r="H1520" s="48">
        <f t="shared" si="104"/>
        <v>0</v>
      </c>
      <c r="I1520" s="37">
        <f>INFO!$D$6</f>
        <v>0</v>
      </c>
      <c r="J1520" s="37">
        <f>INFO!$D$7</f>
        <v>0</v>
      </c>
      <c r="K1520" s="37">
        <f>INFO!$D$8</f>
        <v>0</v>
      </c>
      <c r="L1520" s="37">
        <f>INFO!$D$9</f>
        <v>0</v>
      </c>
      <c r="M1520" s="37">
        <f>INFO!$D$10</f>
        <v>0</v>
      </c>
      <c r="N1520" s="37">
        <f>INFO!$D$11</f>
        <v>0</v>
      </c>
      <c r="O1520" s="37">
        <f>INFO!$D$13</f>
        <v>0</v>
      </c>
      <c r="P1520" s="37">
        <f>INFO!$D$14</f>
        <v>0</v>
      </c>
      <c r="Q1520" s="37">
        <f>INFO!$D$15</f>
        <v>0</v>
      </c>
      <c r="R1520" s="53">
        <f>INFO!$D$17</f>
        <v>0</v>
      </c>
      <c r="S1520" s="37">
        <f>INFO!$D$18</f>
        <v>0</v>
      </c>
      <c r="T1520" s="37">
        <f>INFO!$D$19</f>
        <v>0</v>
      </c>
      <c r="U1520" s="37">
        <f>INFO!$D$22</f>
        <v>0</v>
      </c>
      <c r="V1520" s="37">
        <f>INFO!$D$23</f>
        <v>0</v>
      </c>
      <c r="W1520" s="37">
        <f>INFO!$D$24</f>
        <v>0</v>
      </c>
      <c r="X1520" s="37">
        <f>INFO!$D$25</f>
        <v>0</v>
      </c>
      <c r="Y1520" s="37">
        <f>INFO!$D$26</f>
        <v>0</v>
      </c>
      <c r="Z1520" s="37">
        <f>INFO!$D$27</f>
        <v>0</v>
      </c>
      <c r="AA1520" s="37">
        <f>INFO!$D$28</f>
        <v>0</v>
      </c>
      <c r="AB1520" s="37">
        <f>INFO!$D$29</f>
        <v>0</v>
      </c>
      <c r="AC1520" s="54">
        <f>INFO!$J$10</f>
        <v>3812.0250000000001</v>
      </c>
      <c r="AD1520" s="37">
        <f>INFO!$J$9</f>
        <v>45.75</v>
      </c>
      <c r="AE1520" s="37">
        <f t="shared" si="105"/>
        <v>0</v>
      </c>
    </row>
    <row r="1521" spans="1:31">
      <c r="A1521" t="s">
        <v>189</v>
      </c>
      <c r="B1521" t="s">
        <v>190</v>
      </c>
      <c r="C1521">
        <v>10085</v>
      </c>
      <c r="D1521" s="104">
        <f>SUMIFS(HOLDS!I:I,HOLDS!C:C,B1521)+SUMIFS(HOLDS!I:I,HOLDS!C:C,"CH.GR.RDGSET")</f>
        <v>0</v>
      </c>
      <c r="E1521" t="s">
        <v>1</v>
      </c>
      <c r="F1521" s="48">
        <f>VLOOKUP(B1521,HOLDS!C:T,5,FALSE)</f>
        <v>123</v>
      </c>
      <c r="G1521" s="104">
        <f>SUMIFS(HOLDS!I:I,HOLDS!C:C,B1521)</f>
        <v>0</v>
      </c>
      <c r="H1521" s="48">
        <f t="shared" si="104"/>
        <v>0</v>
      </c>
      <c r="I1521" s="37">
        <f>INFO!$D$6</f>
        <v>0</v>
      </c>
      <c r="J1521" s="37">
        <f>INFO!$D$7</f>
        <v>0</v>
      </c>
      <c r="K1521" s="37">
        <f>INFO!$D$8</f>
        <v>0</v>
      </c>
      <c r="L1521" s="37">
        <f>INFO!$D$9</f>
        <v>0</v>
      </c>
      <c r="M1521" s="37">
        <f>INFO!$D$10</f>
        <v>0</v>
      </c>
      <c r="N1521" s="37">
        <f>INFO!$D$11</f>
        <v>0</v>
      </c>
      <c r="O1521" s="37">
        <f>INFO!$D$13</f>
        <v>0</v>
      </c>
      <c r="P1521" s="37">
        <f>INFO!$D$14</f>
        <v>0</v>
      </c>
      <c r="Q1521" s="37">
        <f>INFO!$D$15</f>
        <v>0</v>
      </c>
      <c r="R1521" s="53">
        <f>INFO!$D$17</f>
        <v>0</v>
      </c>
      <c r="S1521" s="37">
        <f>INFO!$D$18</f>
        <v>0</v>
      </c>
      <c r="T1521" s="37">
        <f>INFO!$D$19</f>
        <v>0</v>
      </c>
      <c r="U1521" s="37">
        <f>INFO!$D$22</f>
        <v>0</v>
      </c>
      <c r="V1521" s="37">
        <f>INFO!$D$23</f>
        <v>0</v>
      </c>
      <c r="W1521" s="37">
        <f>INFO!$D$24</f>
        <v>0</v>
      </c>
      <c r="X1521" s="37">
        <f>INFO!$D$25</f>
        <v>0</v>
      </c>
      <c r="Y1521" s="37">
        <f>INFO!$D$26</f>
        <v>0</v>
      </c>
      <c r="Z1521" s="37">
        <f>INFO!$D$27</f>
        <v>0</v>
      </c>
      <c r="AA1521" s="37">
        <f>INFO!$D$28</f>
        <v>0</v>
      </c>
      <c r="AB1521" s="37">
        <f>INFO!$D$29</f>
        <v>0</v>
      </c>
      <c r="AC1521" s="54">
        <f>INFO!$J$10</f>
        <v>3812.0250000000001</v>
      </c>
      <c r="AD1521" s="37">
        <f>INFO!$J$9</f>
        <v>45.75</v>
      </c>
      <c r="AE1521" s="37">
        <f t="shared" si="105"/>
        <v>0</v>
      </c>
    </row>
    <row r="1522" spans="1:31">
      <c r="A1522" t="s">
        <v>191</v>
      </c>
      <c r="B1522" t="s">
        <v>192</v>
      </c>
      <c r="C1522">
        <v>10085</v>
      </c>
      <c r="D1522" s="104">
        <f>SUMIFS(HOLDS!I:I,HOLDS!C:C,B1522)+SUMIFS(HOLDS!I:I,HOLDS!C:C,"CH.GR.RDGSET")</f>
        <v>0</v>
      </c>
      <c r="E1522" t="s">
        <v>1</v>
      </c>
      <c r="F1522" s="48">
        <f>VLOOKUP(B1522,HOLDS!C:T,5,FALSE)</f>
        <v>177.5</v>
      </c>
      <c r="G1522" s="104">
        <f>SUMIFS(HOLDS!I:I,HOLDS!C:C,B1522)</f>
        <v>0</v>
      </c>
      <c r="H1522" s="48">
        <f t="shared" si="104"/>
        <v>0</v>
      </c>
      <c r="I1522" s="37">
        <f>INFO!$D$6</f>
        <v>0</v>
      </c>
      <c r="J1522" s="37">
        <f>INFO!$D$7</f>
        <v>0</v>
      </c>
      <c r="K1522" s="37">
        <f>INFO!$D$8</f>
        <v>0</v>
      </c>
      <c r="L1522" s="37">
        <f>INFO!$D$9</f>
        <v>0</v>
      </c>
      <c r="M1522" s="37">
        <f>INFO!$D$10</f>
        <v>0</v>
      </c>
      <c r="N1522" s="37">
        <f>INFO!$D$11</f>
        <v>0</v>
      </c>
      <c r="O1522" s="37">
        <f>INFO!$D$13</f>
        <v>0</v>
      </c>
      <c r="P1522" s="37">
        <f>INFO!$D$14</f>
        <v>0</v>
      </c>
      <c r="Q1522" s="37">
        <f>INFO!$D$15</f>
        <v>0</v>
      </c>
      <c r="R1522" s="53">
        <f>INFO!$D$17</f>
        <v>0</v>
      </c>
      <c r="S1522" s="37">
        <f>INFO!$D$18</f>
        <v>0</v>
      </c>
      <c r="T1522" s="37">
        <f>INFO!$D$19</f>
        <v>0</v>
      </c>
      <c r="U1522" s="37">
        <f>INFO!$D$22</f>
        <v>0</v>
      </c>
      <c r="V1522" s="37">
        <f>INFO!$D$23</f>
        <v>0</v>
      </c>
      <c r="W1522" s="37">
        <f>INFO!$D$24</f>
        <v>0</v>
      </c>
      <c r="X1522" s="37">
        <f>INFO!$D$25</f>
        <v>0</v>
      </c>
      <c r="Y1522" s="37">
        <f>INFO!$D$26</f>
        <v>0</v>
      </c>
      <c r="Z1522" s="37">
        <f>INFO!$D$27</f>
        <v>0</v>
      </c>
      <c r="AA1522" s="37">
        <f>INFO!$D$28</f>
        <v>0</v>
      </c>
      <c r="AB1522" s="37">
        <f>INFO!$D$29</f>
        <v>0</v>
      </c>
      <c r="AC1522" s="54">
        <f>INFO!$J$10</f>
        <v>3812.0250000000001</v>
      </c>
      <c r="AD1522" s="37">
        <f>INFO!$J$9</f>
        <v>45.75</v>
      </c>
      <c r="AE1522" s="37">
        <f t="shared" si="105"/>
        <v>0</v>
      </c>
    </row>
    <row r="1523" spans="1:31">
      <c r="A1523" t="s">
        <v>193</v>
      </c>
      <c r="B1523" t="s">
        <v>194</v>
      </c>
      <c r="C1523">
        <v>10085</v>
      </c>
      <c r="D1523" s="104">
        <f>SUMIFS(HOLDS!I:I,HOLDS!C:C,B1523)+SUMIFS(HOLDS!I:I,HOLDS!C:C,"CH.GR.RDGSET")</f>
        <v>0</v>
      </c>
      <c r="E1523" t="s">
        <v>1</v>
      </c>
      <c r="F1523" s="48">
        <f>VLOOKUP(B1523,HOLDS!C:T,5,FALSE)</f>
        <v>129</v>
      </c>
      <c r="G1523" s="104">
        <f>SUMIFS(HOLDS!I:I,HOLDS!C:C,B1523)</f>
        <v>0</v>
      </c>
      <c r="H1523" s="48">
        <f t="shared" si="104"/>
        <v>0</v>
      </c>
      <c r="I1523" s="37">
        <f>INFO!$D$6</f>
        <v>0</v>
      </c>
      <c r="J1523" s="37">
        <f>INFO!$D$7</f>
        <v>0</v>
      </c>
      <c r="K1523" s="37">
        <f>INFO!$D$8</f>
        <v>0</v>
      </c>
      <c r="L1523" s="37">
        <f>INFO!$D$9</f>
        <v>0</v>
      </c>
      <c r="M1523" s="37">
        <f>INFO!$D$10</f>
        <v>0</v>
      </c>
      <c r="N1523" s="37">
        <f>INFO!$D$11</f>
        <v>0</v>
      </c>
      <c r="O1523" s="37">
        <f>INFO!$D$13</f>
        <v>0</v>
      </c>
      <c r="P1523" s="37">
        <f>INFO!$D$14</f>
        <v>0</v>
      </c>
      <c r="Q1523" s="37">
        <f>INFO!$D$15</f>
        <v>0</v>
      </c>
      <c r="R1523" s="53">
        <f>INFO!$D$17</f>
        <v>0</v>
      </c>
      <c r="S1523" s="37">
        <f>INFO!$D$18</f>
        <v>0</v>
      </c>
      <c r="T1523" s="37">
        <f>INFO!$D$19</f>
        <v>0</v>
      </c>
      <c r="U1523" s="37">
        <f>INFO!$D$22</f>
        <v>0</v>
      </c>
      <c r="V1523" s="37">
        <f>INFO!$D$23</f>
        <v>0</v>
      </c>
      <c r="W1523" s="37">
        <f>INFO!$D$24</f>
        <v>0</v>
      </c>
      <c r="X1523" s="37">
        <f>INFO!$D$25</f>
        <v>0</v>
      </c>
      <c r="Y1523" s="37">
        <f>INFO!$D$26</f>
        <v>0</v>
      </c>
      <c r="Z1523" s="37">
        <f>INFO!$D$27</f>
        <v>0</v>
      </c>
      <c r="AA1523" s="37">
        <f>INFO!$D$28</f>
        <v>0</v>
      </c>
      <c r="AB1523" s="37">
        <f>INFO!$D$29</f>
        <v>0</v>
      </c>
      <c r="AC1523" s="54">
        <f>INFO!$J$10</f>
        <v>3812.0250000000001</v>
      </c>
      <c r="AD1523" s="37">
        <f>INFO!$J$9</f>
        <v>45.75</v>
      </c>
      <c r="AE1523" s="37">
        <f t="shared" si="105"/>
        <v>0</v>
      </c>
    </row>
    <row r="1524" spans="1:31">
      <c r="A1524" t="s">
        <v>195</v>
      </c>
      <c r="B1524" t="s">
        <v>196</v>
      </c>
      <c r="C1524">
        <v>10085</v>
      </c>
      <c r="D1524" s="104">
        <f>SUMIFS(HOLDS!I:I,HOLDS!C:C,B1524)+SUMIFS(HOLDS!I:I,HOLDS!C:C,"CH.GR.RDGSET")</f>
        <v>0</v>
      </c>
      <c r="E1524" t="s">
        <v>1</v>
      </c>
      <c r="F1524" s="48">
        <f>VLOOKUP(B1524,HOLDS!C:T,5,FALSE)</f>
        <v>149.5</v>
      </c>
      <c r="G1524" s="104">
        <f>SUMIFS(HOLDS!I:I,HOLDS!C:C,B1524)</f>
        <v>0</v>
      </c>
      <c r="H1524" s="48">
        <f t="shared" si="104"/>
        <v>0</v>
      </c>
      <c r="I1524" s="37">
        <f>INFO!$D$6</f>
        <v>0</v>
      </c>
      <c r="J1524" s="37">
        <f>INFO!$D$7</f>
        <v>0</v>
      </c>
      <c r="K1524" s="37">
        <f>INFO!$D$8</f>
        <v>0</v>
      </c>
      <c r="L1524" s="37">
        <f>INFO!$D$9</f>
        <v>0</v>
      </c>
      <c r="M1524" s="37">
        <f>INFO!$D$10</f>
        <v>0</v>
      </c>
      <c r="N1524" s="37">
        <f>INFO!$D$11</f>
        <v>0</v>
      </c>
      <c r="O1524" s="37">
        <f>INFO!$D$13</f>
        <v>0</v>
      </c>
      <c r="P1524" s="37">
        <f>INFO!$D$14</f>
        <v>0</v>
      </c>
      <c r="Q1524" s="37">
        <f>INFO!$D$15</f>
        <v>0</v>
      </c>
      <c r="R1524" s="53">
        <f>INFO!$D$17</f>
        <v>0</v>
      </c>
      <c r="S1524" s="37">
        <f>INFO!$D$18</f>
        <v>0</v>
      </c>
      <c r="T1524" s="37">
        <f>INFO!$D$19</f>
        <v>0</v>
      </c>
      <c r="U1524" s="37">
        <f>INFO!$D$22</f>
        <v>0</v>
      </c>
      <c r="V1524" s="37">
        <f>INFO!$D$23</f>
        <v>0</v>
      </c>
      <c r="W1524" s="37">
        <f>INFO!$D$24</f>
        <v>0</v>
      </c>
      <c r="X1524" s="37">
        <f>INFO!$D$25</f>
        <v>0</v>
      </c>
      <c r="Y1524" s="37">
        <f>INFO!$D$26</f>
        <v>0</v>
      </c>
      <c r="Z1524" s="37">
        <f>INFO!$D$27</f>
        <v>0</v>
      </c>
      <c r="AA1524" s="37">
        <f>INFO!$D$28</f>
        <v>0</v>
      </c>
      <c r="AB1524" s="37">
        <f>INFO!$D$29</f>
        <v>0</v>
      </c>
      <c r="AC1524" s="54">
        <f>INFO!$J$10</f>
        <v>3812.0250000000001</v>
      </c>
      <c r="AD1524" s="37">
        <f>INFO!$J$9</f>
        <v>45.75</v>
      </c>
      <c r="AE1524" s="37">
        <f t="shared" si="105"/>
        <v>0</v>
      </c>
    </row>
    <row r="1525" spans="1:31">
      <c r="A1525" t="s">
        <v>197</v>
      </c>
      <c r="B1525" t="s">
        <v>198</v>
      </c>
      <c r="C1525">
        <v>10085</v>
      </c>
      <c r="D1525" s="104">
        <f>SUMIFS(HOLDS!I:I,HOLDS!C:C,B1525)+SUMIFS(HOLDS!I:I,HOLDS!C:C,"CH.GR.RDGSET")</f>
        <v>0</v>
      </c>
      <c r="E1525" t="s">
        <v>1</v>
      </c>
      <c r="F1525" s="48">
        <f>VLOOKUP(B1525,HOLDS!C:T,5,FALSE)</f>
        <v>123</v>
      </c>
      <c r="G1525" s="104">
        <f>SUMIFS(HOLDS!I:I,HOLDS!C:C,B1525)</f>
        <v>0</v>
      </c>
      <c r="H1525" s="48">
        <f t="shared" si="104"/>
        <v>0</v>
      </c>
      <c r="I1525" s="37">
        <f>INFO!$D$6</f>
        <v>0</v>
      </c>
      <c r="J1525" s="37">
        <f>INFO!$D$7</f>
        <v>0</v>
      </c>
      <c r="K1525" s="37">
        <f>INFO!$D$8</f>
        <v>0</v>
      </c>
      <c r="L1525" s="37">
        <f>INFO!$D$9</f>
        <v>0</v>
      </c>
      <c r="M1525" s="37">
        <f>INFO!$D$10</f>
        <v>0</v>
      </c>
      <c r="N1525" s="37">
        <f>INFO!$D$11</f>
        <v>0</v>
      </c>
      <c r="O1525" s="37">
        <f>INFO!$D$13</f>
        <v>0</v>
      </c>
      <c r="P1525" s="37">
        <f>INFO!$D$14</f>
        <v>0</v>
      </c>
      <c r="Q1525" s="37">
        <f>INFO!$D$15</f>
        <v>0</v>
      </c>
      <c r="R1525" s="53">
        <f>INFO!$D$17</f>
        <v>0</v>
      </c>
      <c r="S1525" s="37">
        <f>INFO!$D$18</f>
        <v>0</v>
      </c>
      <c r="T1525" s="37">
        <f>INFO!$D$19</f>
        <v>0</v>
      </c>
      <c r="U1525" s="37">
        <f>INFO!$D$22</f>
        <v>0</v>
      </c>
      <c r="V1525" s="37">
        <f>INFO!$D$23</f>
        <v>0</v>
      </c>
      <c r="W1525" s="37">
        <f>INFO!$D$24</f>
        <v>0</v>
      </c>
      <c r="X1525" s="37">
        <f>INFO!$D$25</f>
        <v>0</v>
      </c>
      <c r="Y1525" s="37">
        <f>INFO!$D$26</f>
        <v>0</v>
      </c>
      <c r="Z1525" s="37">
        <f>INFO!$D$27</f>
        <v>0</v>
      </c>
      <c r="AA1525" s="37">
        <f>INFO!$D$28</f>
        <v>0</v>
      </c>
      <c r="AB1525" s="37">
        <f>INFO!$D$29</f>
        <v>0</v>
      </c>
      <c r="AC1525" s="54">
        <f>INFO!$J$10</f>
        <v>3812.0250000000001</v>
      </c>
      <c r="AD1525" s="37">
        <f>INFO!$J$9</f>
        <v>45.75</v>
      </c>
      <c r="AE1525" s="37">
        <f t="shared" si="105"/>
        <v>0</v>
      </c>
    </row>
    <row r="1526" spans="1:31">
      <c r="A1526" t="s">
        <v>199</v>
      </c>
      <c r="B1526" t="s">
        <v>200</v>
      </c>
      <c r="C1526">
        <v>10085</v>
      </c>
      <c r="D1526" s="104">
        <f>SUMIFS(HOLDS!I:I,HOLDS!C:C,B1526)+SUMIFS(HOLDS!I:I,HOLDS!C:C,"CH.GR.RDGSET")</f>
        <v>0</v>
      </c>
      <c r="E1526" t="s">
        <v>1</v>
      </c>
      <c r="F1526" s="48">
        <f>VLOOKUP(B1526,HOLDS!C:T,5,FALSE)</f>
        <v>165</v>
      </c>
      <c r="G1526" s="104">
        <f>SUMIFS(HOLDS!I:I,HOLDS!C:C,B1526)</f>
        <v>0</v>
      </c>
      <c r="H1526" s="48">
        <f t="shared" si="104"/>
        <v>0</v>
      </c>
      <c r="I1526" s="37">
        <f>INFO!$D$6</f>
        <v>0</v>
      </c>
      <c r="J1526" s="37">
        <f>INFO!$D$7</f>
        <v>0</v>
      </c>
      <c r="K1526" s="37">
        <f>INFO!$D$8</f>
        <v>0</v>
      </c>
      <c r="L1526" s="37">
        <f>INFO!$D$9</f>
        <v>0</v>
      </c>
      <c r="M1526" s="37">
        <f>INFO!$D$10</f>
        <v>0</v>
      </c>
      <c r="N1526" s="37">
        <f>INFO!$D$11</f>
        <v>0</v>
      </c>
      <c r="O1526" s="37">
        <f>INFO!$D$13</f>
        <v>0</v>
      </c>
      <c r="P1526" s="37">
        <f>INFO!$D$14</f>
        <v>0</v>
      </c>
      <c r="Q1526" s="37">
        <f>INFO!$D$15</f>
        <v>0</v>
      </c>
      <c r="R1526" s="53">
        <f>INFO!$D$17</f>
        <v>0</v>
      </c>
      <c r="S1526" s="37">
        <f>INFO!$D$18</f>
        <v>0</v>
      </c>
      <c r="T1526" s="37">
        <f>INFO!$D$19</f>
        <v>0</v>
      </c>
      <c r="U1526" s="37">
        <f>INFO!$D$22</f>
        <v>0</v>
      </c>
      <c r="V1526" s="37">
        <f>INFO!$D$23</f>
        <v>0</v>
      </c>
      <c r="W1526" s="37">
        <f>INFO!$D$24</f>
        <v>0</v>
      </c>
      <c r="X1526" s="37">
        <f>INFO!$D$25</f>
        <v>0</v>
      </c>
      <c r="Y1526" s="37">
        <f>INFO!$D$26</f>
        <v>0</v>
      </c>
      <c r="Z1526" s="37">
        <f>INFO!$D$27</f>
        <v>0</v>
      </c>
      <c r="AA1526" s="37">
        <f>INFO!$D$28</f>
        <v>0</v>
      </c>
      <c r="AB1526" s="37">
        <f>INFO!$D$29</f>
        <v>0</v>
      </c>
      <c r="AC1526" s="54">
        <f>INFO!$J$10</f>
        <v>3812.0250000000001</v>
      </c>
      <c r="AD1526" s="37">
        <f>INFO!$J$9</f>
        <v>45.75</v>
      </c>
      <c r="AE1526" s="37">
        <f t="shared" si="105"/>
        <v>0</v>
      </c>
    </row>
    <row r="1527" spans="1:31">
      <c r="A1527" t="s">
        <v>201</v>
      </c>
      <c r="B1527" t="s">
        <v>202</v>
      </c>
      <c r="C1527">
        <v>10085</v>
      </c>
      <c r="D1527" s="104">
        <f>SUMIFS(HOLDS!I:I,HOLDS!C:C,B1527)+SUMIFS(HOLDS!I:I,HOLDS!C:C,"CH.GR.RDGSET")</f>
        <v>0</v>
      </c>
      <c r="E1527" t="s">
        <v>1</v>
      </c>
      <c r="F1527" s="48">
        <f>VLOOKUP(B1527,HOLDS!C:T,5,FALSE)</f>
        <v>203</v>
      </c>
      <c r="G1527" s="104">
        <f>SUMIFS(HOLDS!I:I,HOLDS!C:C,B1527)</f>
        <v>0</v>
      </c>
      <c r="H1527" s="48">
        <f t="shared" si="104"/>
        <v>0</v>
      </c>
      <c r="I1527" s="37">
        <f>INFO!$D$6</f>
        <v>0</v>
      </c>
      <c r="J1527" s="37">
        <f>INFO!$D$7</f>
        <v>0</v>
      </c>
      <c r="K1527" s="37">
        <f>INFO!$D$8</f>
        <v>0</v>
      </c>
      <c r="L1527" s="37">
        <f>INFO!$D$9</f>
        <v>0</v>
      </c>
      <c r="M1527" s="37">
        <f>INFO!$D$10</f>
        <v>0</v>
      </c>
      <c r="N1527" s="37">
        <f>INFO!$D$11</f>
        <v>0</v>
      </c>
      <c r="O1527" s="37">
        <f>INFO!$D$13</f>
        <v>0</v>
      </c>
      <c r="P1527" s="37">
        <f>INFO!$D$14</f>
        <v>0</v>
      </c>
      <c r="Q1527" s="37">
        <f>INFO!$D$15</f>
        <v>0</v>
      </c>
      <c r="R1527" s="53">
        <f>INFO!$D$17</f>
        <v>0</v>
      </c>
      <c r="S1527" s="37">
        <f>INFO!$D$18</f>
        <v>0</v>
      </c>
      <c r="T1527" s="37">
        <f>INFO!$D$19</f>
        <v>0</v>
      </c>
      <c r="U1527" s="37">
        <f>INFO!$D$22</f>
        <v>0</v>
      </c>
      <c r="V1527" s="37">
        <f>INFO!$D$23</f>
        <v>0</v>
      </c>
      <c r="W1527" s="37">
        <f>INFO!$D$24</f>
        <v>0</v>
      </c>
      <c r="X1527" s="37">
        <f>INFO!$D$25</f>
        <v>0</v>
      </c>
      <c r="Y1527" s="37">
        <f>INFO!$D$26</f>
        <v>0</v>
      </c>
      <c r="Z1527" s="37">
        <f>INFO!$D$27</f>
        <v>0</v>
      </c>
      <c r="AA1527" s="37">
        <f>INFO!$D$28</f>
        <v>0</v>
      </c>
      <c r="AB1527" s="37">
        <f>INFO!$D$29</f>
        <v>0</v>
      </c>
      <c r="AC1527" s="54">
        <f>INFO!$J$10</f>
        <v>3812.0250000000001</v>
      </c>
      <c r="AD1527" s="37">
        <f>INFO!$J$9</f>
        <v>45.75</v>
      </c>
      <c r="AE1527" s="37">
        <f t="shared" si="105"/>
        <v>0</v>
      </c>
    </row>
    <row r="1528" spans="1:31">
      <c r="A1528" t="s">
        <v>204</v>
      </c>
      <c r="B1528" t="s">
        <v>205</v>
      </c>
      <c r="C1528">
        <v>10085</v>
      </c>
      <c r="D1528" s="104">
        <f>SUMIFS(HOLDS!I:I,HOLDS!C:C,B1528)+SUMIFS(HOLDS!I:I,HOLDS!C:C,"CH.GR.RDGSET")</f>
        <v>0</v>
      </c>
      <c r="E1528" t="s">
        <v>1</v>
      </c>
      <c r="F1528" s="48">
        <f>VLOOKUP(B1528,HOLDS!C:T,5,FALSE)</f>
        <v>195.5</v>
      </c>
      <c r="G1528" s="104">
        <f>SUMIFS(HOLDS!I:I,HOLDS!C:C,B1528)</f>
        <v>0</v>
      </c>
      <c r="H1528" s="48">
        <f t="shared" si="104"/>
        <v>0</v>
      </c>
      <c r="I1528" s="37">
        <f>INFO!$D$6</f>
        <v>0</v>
      </c>
      <c r="J1528" s="37">
        <f>INFO!$D$7</f>
        <v>0</v>
      </c>
      <c r="K1528" s="37">
        <f>INFO!$D$8</f>
        <v>0</v>
      </c>
      <c r="L1528" s="37">
        <f>INFO!$D$9</f>
        <v>0</v>
      </c>
      <c r="M1528" s="37">
        <f>INFO!$D$10</f>
        <v>0</v>
      </c>
      <c r="N1528" s="37">
        <f>INFO!$D$11</f>
        <v>0</v>
      </c>
      <c r="O1528" s="37">
        <f>INFO!$D$13</f>
        <v>0</v>
      </c>
      <c r="P1528" s="37">
        <f>INFO!$D$14</f>
        <v>0</v>
      </c>
      <c r="Q1528" s="37">
        <f>INFO!$D$15</f>
        <v>0</v>
      </c>
      <c r="R1528" s="53">
        <f>INFO!$D$17</f>
        <v>0</v>
      </c>
      <c r="S1528" s="37">
        <f>INFO!$D$18</f>
        <v>0</v>
      </c>
      <c r="T1528" s="37">
        <f>INFO!$D$19</f>
        <v>0</v>
      </c>
      <c r="U1528" s="37">
        <f>INFO!$D$22</f>
        <v>0</v>
      </c>
      <c r="V1528" s="37">
        <f>INFO!$D$23</f>
        <v>0</v>
      </c>
      <c r="W1528" s="37">
        <f>INFO!$D$24</f>
        <v>0</v>
      </c>
      <c r="X1528" s="37">
        <f>INFO!$D$25</f>
        <v>0</v>
      </c>
      <c r="Y1528" s="37">
        <f>INFO!$D$26</f>
        <v>0</v>
      </c>
      <c r="Z1528" s="37">
        <f>INFO!$D$27</f>
        <v>0</v>
      </c>
      <c r="AA1528" s="37">
        <f>INFO!$D$28</f>
        <v>0</v>
      </c>
      <c r="AB1528" s="37">
        <f>INFO!$D$29</f>
        <v>0</v>
      </c>
      <c r="AC1528" s="54">
        <f>INFO!$J$10</f>
        <v>3812.0250000000001</v>
      </c>
      <c r="AD1528" s="37">
        <f>INFO!$J$9</f>
        <v>45.75</v>
      </c>
      <c r="AE1528" s="37">
        <f t="shared" si="105"/>
        <v>0</v>
      </c>
    </row>
    <row r="1529" spans="1:31">
      <c r="A1529" t="s">
        <v>206</v>
      </c>
      <c r="B1529" t="s">
        <v>207</v>
      </c>
      <c r="C1529">
        <v>10085</v>
      </c>
      <c r="D1529" s="104">
        <f>SUMIFS(HOLDS!I:I,HOLDS!C:C,B1529)+SUMIFS(HOLDS!I:I,HOLDS!C:C,"CH.GR.RDGSET")</f>
        <v>0</v>
      </c>
      <c r="E1529" t="s">
        <v>1</v>
      </c>
      <c r="F1529" s="48">
        <f>VLOOKUP(B1529,HOLDS!C:T,5,FALSE)</f>
        <v>237</v>
      </c>
      <c r="G1529" s="104">
        <f>SUMIFS(HOLDS!I:I,HOLDS!C:C,B1529)</f>
        <v>0</v>
      </c>
      <c r="H1529" s="48">
        <f t="shared" si="104"/>
        <v>0</v>
      </c>
      <c r="I1529" s="37">
        <f>INFO!$D$6</f>
        <v>0</v>
      </c>
      <c r="J1529" s="37">
        <f>INFO!$D$7</f>
        <v>0</v>
      </c>
      <c r="K1529" s="37">
        <f>INFO!$D$8</f>
        <v>0</v>
      </c>
      <c r="L1529" s="37">
        <f>INFO!$D$9</f>
        <v>0</v>
      </c>
      <c r="M1529" s="37">
        <f>INFO!$D$10</f>
        <v>0</v>
      </c>
      <c r="N1529" s="37">
        <f>INFO!$D$11</f>
        <v>0</v>
      </c>
      <c r="O1529" s="37">
        <f>INFO!$D$13</f>
        <v>0</v>
      </c>
      <c r="P1529" s="37">
        <f>INFO!$D$14</f>
        <v>0</v>
      </c>
      <c r="Q1529" s="37">
        <f>INFO!$D$15</f>
        <v>0</v>
      </c>
      <c r="R1529" s="53">
        <f>INFO!$D$17</f>
        <v>0</v>
      </c>
      <c r="S1529" s="37">
        <f>INFO!$D$18</f>
        <v>0</v>
      </c>
      <c r="T1529" s="37">
        <f>INFO!$D$19</f>
        <v>0</v>
      </c>
      <c r="U1529" s="37">
        <f>INFO!$D$22</f>
        <v>0</v>
      </c>
      <c r="V1529" s="37">
        <f>INFO!$D$23</f>
        <v>0</v>
      </c>
      <c r="W1529" s="37">
        <f>INFO!$D$24</f>
        <v>0</v>
      </c>
      <c r="X1529" s="37">
        <f>INFO!$D$25</f>
        <v>0</v>
      </c>
      <c r="Y1529" s="37">
        <f>INFO!$D$26</f>
        <v>0</v>
      </c>
      <c r="Z1529" s="37">
        <f>INFO!$D$27</f>
        <v>0</v>
      </c>
      <c r="AA1529" s="37">
        <f>INFO!$D$28</f>
        <v>0</v>
      </c>
      <c r="AB1529" s="37">
        <f>INFO!$D$29</f>
        <v>0</v>
      </c>
      <c r="AC1529" s="54">
        <f>INFO!$J$10</f>
        <v>3812.0250000000001</v>
      </c>
      <c r="AD1529" s="37">
        <f>INFO!$J$9</f>
        <v>45.75</v>
      </c>
      <c r="AE1529" s="37">
        <f t="shared" si="105"/>
        <v>0</v>
      </c>
    </row>
    <row r="1530" spans="1:31">
      <c r="A1530" t="s">
        <v>208</v>
      </c>
      <c r="B1530" t="s">
        <v>209</v>
      </c>
      <c r="C1530">
        <v>10085</v>
      </c>
      <c r="D1530" s="104">
        <f>SUMIFS(HOLDS!I:I,HOLDS!C:C,B1530)+SUMIFS(HOLDS!I:I,HOLDS!C:C,"CH.GR.RDGSET")</f>
        <v>0</v>
      </c>
      <c r="E1530" t="s">
        <v>1</v>
      </c>
      <c r="F1530" s="48">
        <f>VLOOKUP(B1530,HOLDS!C:T,5,FALSE)</f>
        <v>210.5</v>
      </c>
      <c r="G1530" s="104">
        <f>SUMIFS(HOLDS!I:I,HOLDS!C:C,B1530)</f>
        <v>0</v>
      </c>
      <c r="H1530" s="48">
        <f t="shared" si="104"/>
        <v>0</v>
      </c>
      <c r="I1530" s="37">
        <f>INFO!$D$6</f>
        <v>0</v>
      </c>
      <c r="J1530" s="37">
        <f>INFO!$D$7</f>
        <v>0</v>
      </c>
      <c r="K1530" s="37">
        <f>INFO!$D$8</f>
        <v>0</v>
      </c>
      <c r="L1530" s="37">
        <f>INFO!$D$9</f>
        <v>0</v>
      </c>
      <c r="M1530" s="37">
        <f>INFO!$D$10</f>
        <v>0</v>
      </c>
      <c r="N1530" s="37">
        <f>INFO!$D$11</f>
        <v>0</v>
      </c>
      <c r="O1530" s="37">
        <f>INFO!$D$13</f>
        <v>0</v>
      </c>
      <c r="P1530" s="37">
        <f>INFO!$D$14</f>
        <v>0</v>
      </c>
      <c r="Q1530" s="37">
        <f>INFO!$D$15</f>
        <v>0</v>
      </c>
      <c r="R1530" s="53">
        <f>INFO!$D$17</f>
        <v>0</v>
      </c>
      <c r="S1530" s="37">
        <f>INFO!$D$18</f>
        <v>0</v>
      </c>
      <c r="T1530" s="37">
        <f>INFO!$D$19</f>
        <v>0</v>
      </c>
      <c r="U1530" s="37">
        <f>INFO!$D$22</f>
        <v>0</v>
      </c>
      <c r="V1530" s="37">
        <f>INFO!$D$23</f>
        <v>0</v>
      </c>
      <c r="W1530" s="37">
        <f>INFO!$D$24</f>
        <v>0</v>
      </c>
      <c r="X1530" s="37">
        <f>INFO!$D$25</f>
        <v>0</v>
      </c>
      <c r="Y1530" s="37">
        <f>INFO!$D$26</f>
        <v>0</v>
      </c>
      <c r="Z1530" s="37">
        <f>INFO!$D$27</f>
        <v>0</v>
      </c>
      <c r="AA1530" s="37">
        <f>INFO!$D$28</f>
        <v>0</v>
      </c>
      <c r="AB1530" s="37">
        <f>INFO!$D$29</f>
        <v>0</v>
      </c>
      <c r="AC1530" s="54">
        <f>INFO!$J$10</f>
        <v>3812.0250000000001</v>
      </c>
      <c r="AD1530" s="37">
        <f>INFO!$J$9</f>
        <v>45.75</v>
      </c>
      <c r="AE1530" s="37">
        <f t="shared" si="105"/>
        <v>0</v>
      </c>
    </row>
    <row r="1531" spans="1:31">
      <c r="A1531" t="s">
        <v>210</v>
      </c>
      <c r="B1531" t="s">
        <v>211</v>
      </c>
      <c r="C1531">
        <v>10085</v>
      </c>
      <c r="D1531" s="104">
        <f>SUMIFS(HOLDS!I:I,HOLDS!C:C,B1531)+SUMIFS(HOLDS!I:I,HOLDS!C:C,"CH.GR.RDGSET")</f>
        <v>0</v>
      </c>
      <c r="E1531" t="s">
        <v>1</v>
      </c>
      <c r="F1531" s="48">
        <f>VLOOKUP(B1531,HOLDS!C:T,5,FALSE)</f>
        <v>212</v>
      </c>
      <c r="G1531" s="104">
        <f>SUMIFS(HOLDS!I:I,HOLDS!C:C,B1531)</f>
        <v>0</v>
      </c>
      <c r="H1531" s="48">
        <f t="shared" si="104"/>
        <v>0</v>
      </c>
      <c r="I1531" s="37">
        <f>INFO!$D$6</f>
        <v>0</v>
      </c>
      <c r="J1531" s="37">
        <f>INFO!$D$7</f>
        <v>0</v>
      </c>
      <c r="K1531" s="37">
        <f>INFO!$D$8</f>
        <v>0</v>
      </c>
      <c r="L1531" s="37">
        <f>INFO!$D$9</f>
        <v>0</v>
      </c>
      <c r="M1531" s="37">
        <f>INFO!$D$10</f>
        <v>0</v>
      </c>
      <c r="N1531" s="37">
        <f>INFO!$D$11</f>
        <v>0</v>
      </c>
      <c r="O1531" s="37">
        <f>INFO!$D$13</f>
        <v>0</v>
      </c>
      <c r="P1531" s="37">
        <f>INFO!$D$14</f>
        <v>0</v>
      </c>
      <c r="Q1531" s="37">
        <f>INFO!$D$15</f>
        <v>0</v>
      </c>
      <c r="R1531" s="53">
        <f>INFO!$D$17</f>
        <v>0</v>
      </c>
      <c r="S1531" s="37">
        <f>INFO!$D$18</f>
        <v>0</v>
      </c>
      <c r="T1531" s="37">
        <f>INFO!$D$19</f>
        <v>0</v>
      </c>
      <c r="U1531" s="37">
        <f>INFO!$D$22</f>
        <v>0</v>
      </c>
      <c r="V1531" s="37">
        <f>INFO!$D$23</f>
        <v>0</v>
      </c>
      <c r="W1531" s="37">
        <f>INFO!$D$24</f>
        <v>0</v>
      </c>
      <c r="X1531" s="37">
        <f>INFO!$D$25</f>
        <v>0</v>
      </c>
      <c r="Y1531" s="37">
        <f>INFO!$D$26</f>
        <v>0</v>
      </c>
      <c r="Z1531" s="37">
        <f>INFO!$D$27</f>
        <v>0</v>
      </c>
      <c r="AA1531" s="37">
        <f>INFO!$D$28</f>
        <v>0</v>
      </c>
      <c r="AB1531" s="37">
        <f>INFO!$D$29</f>
        <v>0</v>
      </c>
      <c r="AC1531" s="54">
        <f>INFO!$J$10</f>
        <v>3812.0250000000001</v>
      </c>
      <c r="AD1531" s="37">
        <f>INFO!$J$9</f>
        <v>45.75</v>
      </c>
      <c r="AE1531" s="37">
        <f t="shared" si="105"/>
        <v>0</v>
      </c>
    </row>
    <row r="1532" spans="1:31">
      <c r="A1532" t="s">
        <v>212</v>
      </c>
      <c r="B1532" t="s">
        <v>213</v>
      </c>
      <c r="C1532">
        <v>10085</v>
      </c>
      <c r="D1532" s="104">
        <f>SUMIFS(HOLDS!I:I,HOLDS!C:C,B1532)+SUMIFS(HOLDS!I:I,HOLDS!C:C,"CH.GR.RDGSET")</f>
        <v>0</v>
      </c>
      <c r="E1532" t="s">
        <v>1</v>
      </c>
      <c r="F1532" s="48">
        <f>VLOOKUP(B1532,HOLDS!C:T,5,FALSE)</f>
        <v>155</v>
      </c>
      <c r="G1532" s="104">
        <f>SUMIFS(HOLDS!I:I,HOLDS!C:C,B1532)</f>
        <v>0</v>
      </c>
      <c r="H1532" s="48">
        <f t="shared" si="104"/>
        <v>0</v>
      </c>
      <c r="I1532" s="37">
        <f>INFO!$D$6</f>
        <v>0</v>
      </c>
      <c r="J1532" s="37">
        <f>INFO!$D$7</f>
        <v>0</v>
      </c>
      <c r="K1532" s="37">
        <f>INFO!$D$8</f>
        <v>0</v>
      </c>
      <c r="L1532" s="37">
        <f>INFO!$D$9</f>
        <v>0</v>
      </c>
      <c r="M1532" s="37">
        <f>INFO!$D$10</f>
        <v>0</v>
      </c>
      <c r="N1532" s="37">
        <f>INFO!$D$11</f>
        <v>0</v>
      </c>
      <c r="O1532" s="37">
        <f>INFO!$D$13</f>
        <v>0</v>
      </c>
      <c r="P1532" s="37">
        <f>INFO!$D$14</f>
        <v>0</v>
      </c>
      <c r="Q1532" s="37">
        <f>INFO!$D$15</f>
        <v>0</v>
      </c>
      <c r="R1532" s="53">
        <f>INFO!$D$17</f>
        <v>0</v>
      </c>
      <c r="S1532" s="37">
        <f>INFO!$D$18</f>
        <v>0</v>
      </c>
      <c r="T1532" s="37">
        <f>INFO!$D$19</f>
        <v>0</v>
      </c>
      <c r="U1532" s="37">
        <f>INFO!$D$22</f>
        <v>0</v>
      </c>
      <c r="V1532" s="37">
        <f>INFO!$D$23</f>
        <v>0</v>
      </c>
      <c r="W1532" s="37">
        <f>INFO!$D$24</f>
        <v>0</v>
      </c>
      <c r="X1532" s="37">
        <f>INFO!$D$25</f>
        <v>0</v>
      </c>
      <c r="Y1532" s="37">
        <f>INFO!$D$26</f>
        <v>0</v>
      </c>
      <c r="Z1532" s="37">
        <f>INFO!$D$27</f>
        <v>0</v>
      </c>
      <c r="AA1532" s="37">
        <f>INFO!$D$28</f>
        <v>0</v>
      </c>
      <c r="AB1532" s="37">
        <f>INFO!$D$29</f>
        <v>0</v>
      </c>
      <c r="AC1532" s="54">
        <f>INFO!$J$10</f>
        <v>3812.0250000000001</v>
      </c>
      <c r="AD1532" s="37">
        <f>INFO!$J$9</f>
        <v>45.75</v>
      </c>
      <c r="AE1532" s="37">
        <f t="shared" si="105"/>
        <v>0</v>
      </c>
    </row>
    <row r="1533" spans="1:31">
      <c r="A1533" t="s">
        <v>214</v>
      </c>
      <c r="B1533" t="s">
        <v>215</v>
      </c>
      <c r="C1533">
        <v>10085</v>
      </c>
      <c r="D1533" s="104">
        <f>SUMIFS(HOLDS!I:I,HOLDS!C:C,B1533)+SUMIFS(HOLDS!I:I,HOLDS!C:C,"CH.GR.RDGSET")</f>
        <v>0</v>
      </c>
      <c r="E1533" t="s">
        <v>1</v>
      </c>
      <c r="F1533" s="48">
        <f>VLOOKUP(B1533,HOLDS!C:T,5,FALSE)</f>
        <v>153.5</v>
      </c>
      <c r="G1533" s="104">
        <f>SUMIFS(HOLDS!I:I,HOLDS!C:C,B1533)</f>
        <v>0</v>
      </c>
      <c r="H1533" s="48">
        <f t="shared" si="104"/>
        <v>0</v>
      </c>
      <c r="I1533" s="37">
        <f>INFO!$D$6</f>
        <v>0</v>
      </c>
      <c r="J1533" s="37">
        <f>INFO!$D$7</f>
        <v>0</v>
      </c>
      <c r="K1533" s="37">
        <f>INFO!$D$8</f>
        <v>0</v>
      </c>
      <c r="L1533" s="37">
        <f>INFO!$D$9</f>
        <v>0</v>
      </c>
      <c r="M1533" s="37">
        <f>INFO!$D$10</f>
        <v>0</v>
      </c>
      <c r="N1533" s="37">
        <f>INFO!$D$11</f>
        <v>0</v>
      </c>
      <c r="O1533" s="37">
        <f>INFO!$D$13</f>
        <v>0</v>
      </c>
      <c r="P1533" s="37">
        <f>INFO!$D$14</f>
        <v>0</v>
      </c>
      <c r="Q1533" s="37">
        <f>INFO!$D$15</f>
        <v>0</v>
      </c>
      <c r="R1533" s="53">
        <f>INFO!$D$17</f>
        <v>0</v>
      </c>
      <c r="S1533" s="37">
        <f>INFO!$D$18</f>
        <v>0</v>
      </c>
      <c r="T1533" s="37">
        <f>INFO!$D$19</f>
        <v>0</v>
      </c>
      <c r="U1533" s="37">
        <f>INFO!$D$22</f>
        <v>0</v>
      </c>
      <c r="V1533" s="37">
        <f>INFO!$D$23</f>
        <v>0</v>
      </c>
      <c r="W1533" s="37">
        <f>INFO!$D$24</f>
        <v>0</v>
      </c>
      <c r="X1533" s="37">
        <f>INFO!$D$25</f>
        <v>0</v>
      </c>
      <c r="Y1533" s="37">
        <f>INFO!$D$26</f>
        <v>0</v>
      </c>
      <c r="Z1533" s="37">
        <f>INFO!$D$27</f>
        <v>0</v>
      </c>
      <c r="AA1533" s="37">
        <f>INFO!$D$28</f>
        <v>0</v>
      </c>
      <c r="AB1533" s="37">
        <f>INFO!$D$29</f>
        <v>0</v>
      </c>
      <c r="AC1533" s="54">
        <f>INFO!$J$10</f>
        <v>3812.0250000000001</v>
      </c>
      <c r="AD1533" s="37">
        <f>INFO!$J$9</f>
        <v>45.75</v>
      </c>
      <c r="AE1533" s="37">
        <f t="shared" si="105"/>
        <v>0</v>
      </c>
    </row>
    <row r="1534" spans="1:31">
      <c r="A1534" t="s">
        <v>216</v>
      </c>
      <c r="B1534" t="s">
        <v>217</v>
      </c>
      <c r="C1534">
        <v>10085</v>
      </c>
      <c r="D1534" s="104">
        <f>SUMIFS(HOLDS!I:I,HOLDS!C:C,B1534)+SUMIFS(HOLDS!I:I,HOLDS!C:C,"CH.GR.RDGSET")</f>
        <v>0</v>
      </c>
      <c r="E1534" t="s">
        <v>1</v>
      </c>
      <c r="F1534" s="48">
        <f>VLOOKUP(B1534,HOLDS!C:T,5,FALSE)</f>
        <v>162</v>
      </c>
      <c r="G1534" s="104">
        <f>SUMIFS(HOLDS!I:I,HOLDS!C:C,B1534)</f>
        <v>0</v>
      </c>
      <c r="H1534" s="48">
        <f t="shared" si="104"/>
        <v>0</v>
      </c>
      <c r="I1534" s="37">
        <f>INFO!$D$6</f>
        <v>0</v>
      </c>
      <c r="J1534" s="37">
        <f>INFO!$D$7</f>
        <v>0</v>
      </c>
      <c r="K1534" s="37">
        <f>INFO!$D$8</f>
        <v>0</v>
      </c>
      <c r="L1534" s="37">
        <f>INFO!$D$9</f>
        <v>0</v>
      </c>
      <c r="M1534" s="37">
        <f>INFO!$D$10</f>
        <v>0</v>
      </c>
      <c r="N1534" s="37">
        <f>INFO!$D$11</f>
        <v>0</v>
      </c>
      <c r="O1534" s="37">
        <f>INFO!$D$13</f>
        <v>0</v>
      </c>
      <c r="P1534" s="37">
        <f>INFO!$D$14</f>
        <v>0</v>
      </c>
      <c r="Q1534" s="37">
        <f>INFO!$D$15</f>
        <v>0</v>
      </c>
      <c r="R1534" s="53">
        <f>INFO!$D$17</f>
        <v>0</v>
      </c>
      <c r="S1534" s="37">
        <f>INFO!$D$18</f>
        <v>0</v>
      </c>
      <c r="T1534" s="37">
        <f>INFO!$D$19</f>
        <v>0</v>
      </c>
      <c r="U1534" s="37">
        <f>INFO!$D$22</f>
        <v>0</v>
      </c>
      <c r="V1534" s="37">
        <f>INFO!$D$23</f>
        <v>0</v>
      </c>
      <c r="W1534" s="37">
        <f>INFO!$D$24</f>
        <v>0</v>
      </c>
      <c r="X1534" s="37">
        <f>INFO!$D$25</f>
        <v>0</v>
      </c>
      <c r="Y1534" s="37">
        <f>INFO!$D$26</f>
        <v>0</v>
      </c>
      <c r="Z1534" s="37">
        <f>INFO!$D$27</f>
        <v>0</v>
      </c>
      <c r="AA1534" s="37">
        <f>INFO!$D$28</f>
        <v>0</v>
      </c>
      <c r="AB1534" s="37">
        <f>INFO!$D$29</f>
        <v>0</v>
      </c>
      <c r="AC1534" s="54">
        <f>INFO!$J$10</f>
        <v>3812.0250000000001</v>
      </c>
      <c r="AD1534" s="37">
        <f>INFO!$J$9</f>
        <v>45.75</v>
      </c>
      <c r="AE1534" s="37">
        <f t="shared" si="105"/>
        <v>0</v>
      </c>
    </row>
    <row r="1535" spans="1:31">
      <c r="A1535" t="s">
        <v>218</v>
      </c>
      <c r="B1535" t="s">
        <v>219</v>
      </c>
      <c r="C1535">
        <v>10085</v>
      </c>
      <c r="D1535" s="104">
        <f>SUMIFS(HOLDS!I:I,HOLDS!C:C,B1535)+SUMIFS(HOLDS!I:I,HOLDS!C:C,"CH.GR.RDGSET")</f>
        <v>0</v>
      </c>
      <c r="E1535" t="s">
        <v>1</v>
      </c>
      <c r="F1535" s="48">
        <f>VLOOKUP(B1535,HOLDS!C:T,5,FALSE)</f>
        <v>204.5</v>
      </c>
      <c r="G1535" s="104">
        <f>SUMIFS(HOLDS!I:I,HOLDS!C:C,B1535)</f>
        <v>0</v>
      </c>
      <c r="H1535" s="48">
        <f t="shared" si="104"/>
        <v>0</v>
      </c>
      <c r="I1535" s="37">
        <f>INFO!$D$6</f>
        <v>0</v>
      </c>
      <c r="J1535" s="37">
        <f>INFO!$D$7</f>
        <v>0</v>
      </c>
      <c r="K1535" s="37">
        <f>INFO!$D$8</f>
        <v>0</v>
      </c>
      <c r="L1535" s="37">
        <f>INFO!$D$9</f>
        <v>0</v>
      </c>
      <c r="M1535" s="37">
        <f>INFO!$D$10</f>
        <v>0</v>
      </c>
      <c r="N1535" s="37">
        <f>INFO!$D$11</f>
        <v>0</v>
      </c>
      <c r="O1535" s="37">
        <f>INFO!$D$13</f>
        <v>0</v>
      </c>
      <c r="P1535" s="37">
        <f>INFO!$D$14</f>
        <v>0</v>
      </c>
      <c r="Q1535" s="37">
        <f>INFO!$D$15</f>
        <v>0</v>
      </c>
      <c r="R1535" s="53">
        <f>INFO!$D$17</f>
        <v>0</v>
      </c>
      <c r="S1535" s="37">
        <f>INFO!$D$18</f>
        <v>0</v>
      </c>
      <c r="T1535" s="37">
        <f>INFO!$D$19</f>
        <v>0</v>
      </c>
      <c r="U1535" s="37">
        <f>INFO!$D$22</f>
        <v>0</v>
      </c>
      <c r="V1535" s="37">
        <f>INFO!$D$23</f>
        <v>0</v>
      </c>
      <c r="W1535" s="37">
        <f>INFO!$D$24</f>
        <v>0</v>
      </c>
      <c r="X1535" s="37">
        <f>INFO!$D$25</f>
        <v>0</v>
      </c>
      <c r="Y1535" s="37">
        <f>INFO!$D$26</f>
        <v>0</v>
      </c>
      <c r="Z1535" s="37">
        <f>INFO!$D$27</f>
        <v>0</v>
      </c>
      <c r="AA1535" s="37">
        <f>INFO!$D$28</f>
        <v>0</v>
      </c>
      <c r="AB1535" s="37">
        <f>INFO!$D$29</f>
        <v>0</v>
      </c>
      <c r="AC1535" s="54">
        <f>INFO!$J$10</f>
        <v>3812.0250000000001</v>
      </c>
      <c r="AD1535" s="37">
        <f>INFO!$J$9</f>
        <v>45.75</v>
      </c>
      <c r="AE1535" s="37">
        <f t="shared" si="105"/>
        <v>0</v>
      </c>
    </row>
    <row r="1536" spans="1:31">
      <c r="A1536" t="s">
        <v>220</v>
      </c>
      <c r="B1536" t="s">
        <v>221</v>
      </c>
      <c r="C1536">
        <v>10085</v>
      </c>
      <c r="D1536" s="104">
        <f>SUMIFS(HOLDS!I:I,HOLDS!C:C,B1536)+SUMIFS(HOLDS!I:I,HOLDS!C:C,"CH.GR.RDGSET")</f>
        <v>0</v>
      </c>
      <c r="E1536" t="s">
        <v>1</v>
      </c>
      <c r="F1536" s="48">
        <f>VLOOKUP(B1536,HOLDS!C:T,5,FALSE)</f>
        <v>193</v>
      </c>
      <c r="G1536" s="104">
        <f>SUMIFS(HOLDS!I:I,HOLDS!C:C,B1536)</f>
        <v>0</v>
      </c>
      <c r="H1536" s="48">
        <f t="shared" si="104"/>
        <v>0</v>
      </c>
      <c r="I1536" s="37">
        <f>INFO!$D$6</f>
        <v>0</v>
      </c>
      <c r="J1536" s="37">
        <f>INFO!$D$7</f>
        <v>0</v>
      </c>
      <c r="K1536" s="37">
        <f>INFO!$D$8</f>
        <v>0</v>
      </c>
      <c r="L1536" s="37">
        <f>INFO!$D$9</f>
        <v>0</v>
      </c>
      <c r="M1536" s="37">
        <f>INFO!$D$10</f>
        <v>0</v>
      </c>
      <c r="N1536" s="37">
        <f>INFO!$D$11</f>
        <v>0</v>
      </c>
      <c r="O1536" s="37">
        <f>INFO!$D$13</f>
        <v>0</v>
      </c>
      <c r="P1536" s="37">
        <f>INFO!$D$14</f>
        <v>0</v>
      </c>
      <c r="Q1536" s="37">
        <f>INFO!$D$15</f>
        <v>0</v>
      </c>
      <c r="R1536" s="53">
        <f>INFO!$D$17</f>
        <v>0</v>
      </c>
      <c r="S1536" s="37">
        <f>INFO!$D$18</f>
        <v>0</v>
      </c>
      <c r="T1536" s="37">
        <f>INFO!$D$19</f>
        <v>0</v>
      </c>
      <c r="U1536" s="37">
        <f>INFO!$D$22</f>
        <v>0</v>
      </c>
      <c r="V1536" s="37">
        <f>INFO!$D$23</f>
        <v>0</v>
      </c>
      <c r="W1536" s="37">
        <f>INFO!$D$24</f>
        <v>0</v>
      </c>
      <c r="X1536" s="37">
        <f>INFO!$D$25</f>
        <v>0</v>
      </c>
      <c r="Y1536" s="37">
        <f>INFO!$D$26</f>
        <v>0</v>
      </c>
      <c r="Z1536" s="37">
        <f>INFO!$D$27</f>
        <v>0</v>
      </c>
      <c r="AA1536" s="37">
        <f>INFO!$D$28</f>
        <v>0</v>
      </c>
      <c r="AB1536" s="37">
        <f>INFO!$D$29</f>
        <v>0</v>
      </c>
      <c r="AC1536" s="54">
        <f>INFO!$J$10</f>
        <v>3812.0250000000001</v>
      </c>
      <c r="AD1536" s="37">
        <f>INFO!$J$9</f>
        <v>45.75</v>
      </c>
      <c r="AE1536" s="37">
        <f t="shared" si="105"/>
        <v>0</v>
      </c>
    </row>
    <row r="1537" spans="1:31">
      <c r="A1537" t="s">
        <v>222</v>
      </c>
      <c r="B1537" t="s">
        <v>223</v>
      </c>
      <c r="C1537">
        <v>10085</v>
      </c>
      <c r="D1537" s="104">
        <f>SUMIFS(HOLDS!I:I,HOLDS!C:C,B1537)+SUMIFS(HOLDS!I:I,HOLDS!C:C,"CH.GR.RDGSET")</f>
        <v>0</v>
      </c>
      <c r="E1537" t="s">
        <v>1</v>
      </c>
      <c r="F1537" s="48">
        <f>VLOOKUP(B1537,HOLDS!C:T,5,FALSE)</f>
        <v>160.5</v>
      </c>
      <c r="G1537" s="104">
        <f>SUMIFS(HOLDS!I:I,HOLDS!C:C,B1537)</f>
        <v>0</v>
      </c>
      <c r="H1537" s="48">
        <f t="shared" si="104"/>
        <v>0</v>
      </c>
      <c r="I1537" s="37">
        <f>INFO!$D$6</f>
        <v>0</v>
      </c>
      <c r="J1537" s="37">
        <f>INFO!$D$7</f>
        <v>0</v>
      </c>
      <c r="K1537" s="37">
        <f>INFO!$D$8</f>
        <v>0</v>
      </c>
      <c r="L1537" s="37">
        <f>INFO!$D$9</f>
        <v>0</v>
      </c>
      <c r="M1537" s="37">
        <f>INFO!$D$10</f>
        <v>0</v>
      </c>
      <c r="N1537" s="37">
        <f>INFO!$D$11</f>
        <v>0</v>
      </c>
      <c r="O1537" s="37">
        <f>INFO!$D$13</f>
        <v>0</v>
      </c>
      <c r="P1537" s="37">
        <f>INFO!$D$14</f>
        <v>0</v>
      </c>
      <c r="Q1537" s="37">
        <f>INFO!$D$15</f>
        <v>0</v>
      </c>
      <c r="R1537" s="53">
        <f>INFO!$D$17</f>
        <v>0</v>
      </c>
      <c r="S1537" s="37">
        <f>INFO!$D$18</f>
        <v>0</v>
      </c>
      <c r="T1537" s="37">
        <f>INFO!$D$19</f>
        <v>0</v>
      </c>
      <c r="U1537" s="37">
        <f>INFO!$D$22</f>
        <v>0</v>
      </c>
      <c r="V1537" s="37">
        <f>INFO!$D$23</f>
        <v>0</v>
      </c>
      <c r="W1537" s="37">
        <f>INFO!$D$24</f>
        <v>0</v>
      </c>
      <c r="X1537" s="37">
        <f>INFO!$D$25</f>
        <v>0</v>
      </c>
      <c r="Y1537" s="37">
        <f>INFO!$D$26</f>
        <v>0</v>
      </c>
      <c r="Z1537" s="37">
        <f>INFO!$D$27</f>
        <v>0</v>
      </c>
      <c r="AA1537" s="37">
        <f>INFO!$D$28</f>
        <v>0</v>
      </c>
      <c r="AB1537" s="37">
        <f>INFO!$D$29</f>
        <v>0</v>
      </c>
      <c r="AC1537" s="54">
        <f>INFO!$J$10</f>
        <v>3812.0250000000001</v>
      </c>
      <c r="AD1537" s="37">
        <f>INFO!$J$9</f>
        <v>45.75</v>
      </c>
      <c r="AE1537" s="37">
        <f t="shared" si="105"/>
        <v>0</v>
      </c>
    </row>
    <row r="1538" spans="1:31">
      <c r="A1538" t="s">
        <v>224</v>
      </c>
      <c r="B1538" t="s">
        <v>225</v>
      </c>
      <c r="C1538">
        <v>10085</v>
      </c>
      <c r="D1538" s="104">
        <f>SUMIFS(HOLDS!I:I,HOLDS!C:C,B1538)+SUMIFS(HOLDS!I:I,HOLDS!C:C,"CH.GR.RDGSET")</f>
        <v>0</v>
      </c>
      <c r="E1538" t="s">
        <v>1</v>
      </c>
      <c r="F1538" s="48">
        <f>VLOOKUP(B1538,HOLDS!C:T,5,FALSE)</f>
        <v>182</v>
      </c>
      <c r="G1538" s="104">
        <f>SUMIFS(HOLDS!I:I,HOLDS!C:C,B1538)</f>
        <v>0</v>
      </c>
      <c r="H1538" s="48">
        <f t="shared" si="104"/>
        <v>0</v>
      </c>
      <c r="I1538" s="37">
        <f>INFO!$D$6</f>
        <v>0</v>
      </c>
      <c r="J1538" s="37">
        <f>INFO!$D$7</f>
        <v>0</v>
      </c>
      <c r="K1538" s="37">
        <f>INFO!$D$8</f>
        <v>0</v>
      </c>
      <c r="L1538" s="37">
        <f>INFO!$D$9</f>
        <v>0</v>
      </c>
      <c r="M1538" s="37">
        <f>INFO!$D$10</f>
        <v>0</v>
      </c>
      <c r="N1538" s="37">
        <f>INFO!$D$11</f>
        <v>0</v>
      </c>
      <c r="O1538" s="37">
        <f>INFO!$D$13</f>
        <v>0</v>
      </c>
      <c r="P1538" s="37">
        <f>INFO!$D$14</f>
        <v>0</v>
      </c>
      <c r="Q1538" s="37">
        <f>INFO!$D$15</f>
        <v>0</v>
      </c>
      <c r="R1538" s="53">
        <f>INFO!$D$17</f>
        <v>0</v>
      </c>
      <c r="S1538" s="37">
        <f>INFO!$D$18</f>
        <v>0</v>
      </c>
      <c r="T1538" s="37">
        <f>INFO!$D$19</f>
        <v>0</v>
      </c>
      <c r="U1538" s="37">
        <f>INFO!$D$22</f>
        <v>0</v>
      </c>
      <c r="V1538" s="37">
        <f>INFO!$D$23</f>
        <v>0</v>
      </c>
      <c r="W1538" s="37">
        <f>INFO!$D$24</f>
        <v>0</v>
      </c>
      <c r="X1538" s="37">
        <f>INFO!$D$25</f>
        <v>0</v>
      </c>
      <c r="Y1538" s="37">
        <f>INFO!$D$26</f>
        <v>0</v>
      </c>
      <c r="Z1538" s="37">
        <f>INFO!$D$27</f>
        <v>0</v>
      </c>
      <c r="AA1538" s="37">
        <f>INFO!$D$28</f>
        <v>0</v>
      </c>
      <c r="AB1538" s="37">
        <f>INFO!$D$29</f>
        <v>0</v>
      </c>
      <c r="AC1538" s="54">
        <f>INFO!$J$10</f>
        <v>3812.0250000000001</v>
      </c>
      <c r="AD1538" s="37">
        <f>INFO!$J$9</f>
        <v>45.75</v>
      </c>
      <c r="AE1538" s="37">
        <f t="shared" si="105"/>
        <v>0</v>
      </c>
    </row>
    <row r="1539" spans="1:31">
      <c r="A1539" t="s">
        <v>226</v>
      </c>
      <c r="B1539" t="s">
        <v>227</v>
      </c>
      <c r="C1539">
        <v>10085</v>
      </c>
      <c r="D1539" s="104">
        <f>SUMIFS(HOLDS!I:I,HOLDS!C:C,B1539)+SUMIFS(HOLDS!I:I,HOLDS!C:C,"CH.GR.RDGSET")</f>
        <v>0</v>
      </c>
      <c r="E1539" t="s">
        <v>1</v>
      </c>
      <c r="F1539" s="48">
        <f>VLOOKUP(B1539,HOLDS!C:T,5,FALSE)</f>
        <v>145</v>
      </c>
      <c r="G1539" s="104">
        <f>SUMIFS(HOLDS!I:I,HOLDS!C:C,B1539)</f>
        <v>0</v>
      </c>
      <c r="H1539" s="48">
        <f t="shared" si="104"/>
        <v>0</v>
      </c>
      <c r="I1539" s="37">
        <f>INFO!$D$6</f>
        <v>0</v>
      </c>
      <c r="J1539" s="37">
        <f>INFO!$D$7</f>
        <v>0</v>
      </c>
      <c r="K1539" s="37">
        <f>INFO!$D$8</f>
        <v>0</v>
      </c>
      <c r="L1539" s="37">
        <f>INFO!$D$9</f>
        <v>0</v>
      </c>
      <c r="M1539" s="37">
        <f>INFO!$D$10</f>
        <v>0</v>
      </c>
      <c r="N1539" s="37">
        <f>INFO!$D$11</f>
        <v>0</v>
      </c>
      <c r="O1539" s="37">
        <f>INFO!$D$13</f>
        <v>0</v>
      </c>
      <c r="P1539" s="37">
        <f>INFO!$D$14</f>
        <v>0</v>
      </c>
      <c r="Q1539" s="37">
        <f>INFO!$D$15</f>
        <v>0</v>
      </c>
      <c r="R1539" s="53">
        <f>INFO!$D$17</f>
        <v>0</v>
      </c>
      <c r="S1539" s="37">
        <f>INFO!$D$18</f>
        <v>0</v>
      </c>
      <c r="T1539" s="37">
        <f>INFO!$D$19</f>
        <v>0</v>
      </c>
      <c r="U1539" s="37">
        <f>INFO!$D$22</f>
        <v>0</v>
      </c>
      <c r="V1539" s="37">
        <f>INFO!$D$23</f>
        <v>0</v>
      </c>
      <c r="W1539" s="37">
        <f>INFO!$D$24</f>
        <v>0</v>
      </c>
      <c r="X1539" s="37">
        <f>INFO!$D$25</f>
        <v>0</v>
      </c>
      <c r="Y1539" s="37">
        <f>INFO!$D$26</f>
        <v>0</v>
      </c>
      <c r="Z1539" s="37">
        <f>INFO!$D$27</f>
        <v>0</v>
      </c>
      <c r="AA1539" s="37">
        <f>INFO!$D$28</f>
        <v>0</v>
      </c>
      <c r="AB1539" s="37">
        <f>INFO!$D$29</f>
        <v>0</v>
      </c>
      <c r="AC1539" s="54">
        <f>INFO!$J$10</f>
        <v>3812.0250000000001</v>
      </c>
      <c r="AD1539" s="37">
        <f>INFO!$J$9</f>
        <v>45.75</v>
      </c>
      <c r="AE1539" s="37">
        <f t="shared" si="105"/>
        <v>0</v>
      </c>
    </row>
    <row r="1540" spans="1:31">
      <c r="A1540" t="s">
        <v>228</v>
      </c>
      <c r="B1540" t="s">
        <v>229</v>
      </c>
      <c r="C1540">
        <v>10085</v>
      </c>
      <c r="D1540" s="104">
        <f>SUMIFS(HOLDS!I:I,HOLDS!C:C,B1540)+SUMIFS(HOLDS!I:I,HOLDS!C:C,"CH.GR.RDGSET")</f>
        <v>0</v>
      </c>
      <c r="E1540" t="s">
        <v>1</v>
      </c>
      <c r="F1540" s="48">
        <f>VLOOKUP(B1540,HOLDS!C:T,5,FALSE)</f>
        <v>153</v>
      </c>
      <c r="G1540" s="104">
        <f>SUMIFS(HOLDS!I:I,HOLDS!C:C,B1540)</f>
        <v>0</v>
      </c>
      <c r="H1540" s="48">
        <f t="shared" si="104"/>
        <v>0</v>
      </c>
      <c r="I1540" s="37">
        <f>INFO!$D$6</f>
        <v>0</v>
      </c>
      <c r="J1540" s="37">
        <f>INFO!$D$7</f>
        <v>0</v>
      </c>
      <c r="K1540" s="37">
        <f>INFO!$D$8</f>
        <v>0</v>
      </c>
      <c r="L1540" s="37">
        <f>INFO!$D$9</f>
        <v>0</v>
      </c>
      <c r="M1540" s="37">
        <f>INFO!$D$10</f>
        <v>0</v>
      </c>
      <c r="N1540" s="37">
        <f>INFO!$D$11</f>
        <v>0</v>
      </c>
      <c r="O1540" s="37">
        <f>INFO!$D$13</f>
        <v>0</v>
      </c>
      <c r="P1540" s="37">
        <f>INFO!$D$14</f>
        <v>0</v>
      </c>
      <c r="Q1540" s="37">
        <f>INFO!$D$15</f>
        <v>0</v>
      </c>
      <c r="R1540" s="53">
        <f>INFO!$D$17</f>
        <v>0</v>
      </c>
      <c r="S1540" s="37">
        <f>INFO!$D$18</f>
        <v>0</v>
      </c>
      <c r="T1540" s="37">
        <f>INFO!$D$19</f>
        <v>0</v>
      </c>
      <c r="U1540" s="37">
        <f>INFO!$D$22</f>
        <v>0</v>
      </c>
      <c r="V1540" s="37">
        <f>INFO!$D$23</f>
        <v>0</v>
      </c>
      <c r="W1540" s="37">
        <f>INFO!$D$24</f>
        <v>0</v>
      </c>
      <c r="X1540" s="37">
        <f>INFO!$D$25</f>
        <v>0</v>
      </c>
      <c r="Y1540" s="37">
        <f>INFO!$D$26</f>
        <v>0</v>
      </c>
      <c r="Z1540" s="37">
        <f>INFO!$D$27</f>
        <v>0</v>
      </c>
      <c r="AA1540" s="37">
        <f>INFO!$D$28</f>
        <v>0</v>
      </c>
      <c r="AB1540" s="37">
        <f>INFO!$D$29</f>
        <v>0</v>
      </c>
      <c r="AC1540" s="54">
        <f>INFO!$J$10</f>
        <v>3812.0250000000001</v>
      </c>
      <c r="AD1540" s="37">
        <f>INFO!$J$9</f>
        <v>45.75</v>
      </c>
      <c r="AE1540" s="37">
        <f t="shared" si="105"/>
        <v>0</v>
      </c>
    </row>
    <row r="1541" spans="1:31">
      <c r="A1541" t="s">
        <v>230</v>
      </c>
      <c r="B1541" t="s">
        <v>231</v>
      </c>
      <c r="C1541">
        <v>10085</v>
      </c>
      <c r="D1541" s="104">
        <f>SUMIFS(HOLDS!I:I,HOLDS!C:C,B1541)+SUMIFS(HOLDS!I:I,HOLDS!C:C,"CH.GR.RDGSET")</f>
        <v>0</v>
      </c>
      <c r="E1541" t="s">
        <v>1</v>
      </c>
      <c r="F1541" s="48">
        <f>VLOOKUP(B1541,HOLDS!C:T,5,FALSE)</f>
        <v>165.5</v>
      </c>
      <c r="G1541" s="104">
        <f>SUMIFS(HOLDS!I:I,HOLDS!C:C,B1541)</f>
        <v>0</v>
      </c>
      <c r="H1541" s="48">
        <f t="shared" si="104"/>
        <v>0</v>
      </c>
      <c r="I1541" s="37">
        <f>INFO!$D$6</f>
        <v>0</v>
      </c>
      <c r="J1541" s="37">
        <f>INFO!$D$7</f>
        <v>0</v>
      </c>
      <c r="K1541" s="37">
        <f>INFO!$D$8</f>
        <v>0</v>
      </c>
      <c r="L1541" s="37">
        <f>INFO!$D$9</f>
        <v>0</v>
      </c>
      <c r="M1541" s="37">
        <f>INFO!$D$10</f>
        <v>0</v>
      </c>
      <c r="N1541" s="37">
        <f>INFO!$D$11</f>
        <v>0</v>
      </c>
      <c r="O1541" s="37">
        <f>INFO!$D$13</f>
        <v>0</v>
      </c>
      <c r="P1541" s="37">
        <f>INFO!$D$14</f>
        <v>0</v>
      </c>
      <c r="Q1541" s="37">
        <f>INFO!$D$15</f>
        <v>0</v>
      </c>
      <c r="R1541" s="53">
        <f>INFO!$D$17</f>
        <v>0</v>
      </c>
      <c r="S1541" s="37">
        <f>INFO!$D$18</f>
        <v>0</v>
      </c>
      <c r="T1541" s="37">
        <f>INFO!$D$19</f>
        <v>0</v>
      </c>
      <c r="U1541" s="37">
        <f>INFO!$D$22</f>
        <v>0</v>
      </c>
      <c r="V1541" s="37">
        <f>INFO!$D$23</f>
        <v>0</v>
      </c>
      <c r="W1541" s="37">
        <f>INFO!$D$24</f>
        <v>0</v>
      </c>
      <c r="X1541" s="37">
        <f>INFO!$D$25</f>
        <v>0</v>
      </c>
      <c r="Y1541" s="37">
        <f>INFO!$D$26</f>
        <v>0</v>
      </c>
      <c r="Z1541" s="37">
        <f>INFO!$D$27</f>
        <v>0</v>
      </c>
      <c r="AA1541" s="37">
        <f>INFO!$D$28</f>
        <v>0</v>
      </c>
      <c r="AB1541" s="37">
        <f>INFO!$D$29</f>
        <v>0</v>
      </c>
      <c r="AC1541" s="54">
        <f>INFO!$J$10</f>
        <v>3812.0250000000001</v>
      </c>
      <c r="AD1541" s="37">
        <f>INFO!$J$9</f>
        <v>45.75</v>
      </c>
      <c r="AE1541" s="37">
        <f t="shared" si="105"/>
        <v>0</v>
      </c>
    </row>
    <row r="1542" spans="1:31">
      <c r="A1542" t="s">
        <v>232</v>
      </c>
      <c r="B1542" t="s">
        <v>233</v>
      </c>
      <c r="C1542">
        <v>10085</v>
      </c>
      <c r="D1542" s="104">
        <f>SUMIFS(HOLDS!I:I,HOLDS!C:C,B1542)+SUMIFS(HOLDS!I:I,HOLDS!C:C,"CH.GR.RDGSET")</f>
        <v>0</v>
      </c>
      <c r="E1542" t="s">
        <v>1</v>
      </c>
      <c r="F1542" s="48">
        <f>VLOOKUP(B1542,HOLDS!C:T,5,FALSE)</f>
        <v>167</v>
      </c>
      <c r="G1542" s="104">
        <f>SUMIFS(HOLDS!I:I,HOLDS!C:C,B1542)</f>
        <v>0</v>
      </c>
      <c r="H1542" s="48">
        <f t="shared" si="104"/>
        <v>0</v>
      </c>
      <c r="I1542" s="37">
        <f>INFO!$D$6</f>
        <v>0</v>
      </c>
      <c r="J1542" s="37">
        <f>INFO!$D$7</f>
        <v>0</v>
      </c>
      <c r="K1542" s="37">
        <f>INFO!$D$8</f>
        <v>0</v>
      </c>
      <c r="L1542" s="37">
        <f>INFO!$D$9</f>
        <v>0</v>
      </c>
      <c r="M1542" s="37">
        <f>INFO!$D$10</f>
        <v>0</v>
      </c>
      <c r="N1542" s="37">
        <f>INFO!$D$11</f>
        <v>0</v>
      </c>
      <c r="O1542" s="37">
        <f>INFO!$D$13</f>
        <v>0</v>
      </c>
      <c r="P1542" s="37">
        <f>INFO!$D$14</f>
        <v>0</v>
      </c>
      <c r="Q1542" s="37">
        <f>INFO!$D$15</f>
        <v>0</v>
      </c>
      <c r="R1542" s="53">
        <f>INFO!$D$17</f>
        <v>0</v>
      </c>
      <c r="S1542" s="37">
        <f>INFO!$D$18</f>
        <v>0</v>
      </c>
      <c r="T1542" s="37">
        <f>INFO!$D$19</f>
        <v>0</v>
      </c>
      <c r="U1542" s="37">
        <f>INFO!$D$22</f>
        <v>0</v>
      </c>
      <c r="V1542" s="37">
        <f>INFO!$D$23</f>
        <v>0</v>
      </c>
      <c r="W1542" s="37">
        <f>INFO!$D$24</f>
        <v>0</v>
      </c>
      <c r="X1542" s="37">
        <f>INFO!$D$25</f>
        <v>0</v>
      </c>
      <c r="Y1542" s="37">
        <f>INFO!$D$26</f>
        <v>0</v>
      </c>
      <c r="Z1542" s="37">
        <f>INFO!$D$27</f>
        <v>0</v>
      </c>
      <c r="AA1542" s="37">
        <f>INFO!$D$28</f>
        <v>0</v>
      </c>
      <c r="AB1542" s="37">
        <f>INFO!$D$29</f>
        <v>0</v>
      </c>
      <c r="AC1542" s="54">
        <f>INFO!$J$10</f>
        <v>3812.0250000000001</v>
      </c>
      <c r="AD1542" s="37">
        <f>INFO!$J$9</f>
        <v>45.75</v>
      </c>
      <c r="AE1542" s="37">
        <f t="shared" si="105"/>
        <v>0</v>
      </c>
    </row>
    <row r="1543" spans="1:31">
      <c r="A1543" t="s">
        <v>234</v>
      </c>
      <c r="B1543" t="s">
        <v>235</v>
      </c>
      <c r="C1543">
        <v>10085</v>
      </c>
      <c r="D1543" s="104">
        <f>SUMIFS(HOLDS!I:I,HOLDS!C:C,B1543)+SUMIFS(HOLDS!I:I,HOLDS!C:C,"CH.GR.RDGSET")</f>
        <v>0</v>
      </c>
      <c r="E1543" t="s">
        <v>1</v>
      </c>
      <c r="F1543" s="48">
        <f>VLOOKUP(B1543,HOLDS!C:T,5,FALSE)</f>
        <v>150</v>
      </c>
      <c r="G1543" s="104">
        <f>SUMIFS(HOLDS!I:I,HOLDS!C:C,B1543)</f>
        <v>0</v>
      </c>
      <c r="H1543" s="48">
        <f t="shared" si="104"/>
        <v>0</v>
      </c>
      <c r="I1543" s="37">
        <f>INFO!$D$6</f>
        <v>0</v>
      </c>
      <c r="J1543" s="37">
        <f>INFO!$D$7</f>
        <v>0</v>
      </c>
      <c r="K1543" s="37">
        <f>INFO!$D$8</f>
        <v>0</v>
      </c>
      <c r="L1543" s="37">
        <f>INFO!$D$9</f>
        <v>0</v>
      </c>
      <c r="M1543" s="37">
        <f>INFO!$D$10</f>
        <v>0</v>
      </c>
      <c r="N1543" s="37">
        <f>INFO!$D$11</f>
        <v>0</v>
      </c>
      <c r="O1543" s="37">
        <f>INFO!$D$13</f>
        <v>0</v>
      </c>
      <c r="P1543" s="37">
        <f>INFO!$D$14</f>
        <v>0</v>
      </c>
      <c r="Q1543" s="37">
        <f>INFO!$D$15</f>
        <v>0</v>
      </c>
      <c r="R1543" s="53">
        <f>INFO!$D$17</f>
        <v>0</v>
      </c>
      <c r="S1543" s="37">
        <f>INFO!$D$18</f>
        <v>0</v>
      </c>
      <c r="T1543" s="37">
        <f>INFO!$D$19</f>
        <v>0</v>
      </c>
      <c r="U1543" s="37">
        <f>INFO!$D$22</f>
        <v>0</v>
      </c>
      <c r="V1543" s="37">
        <f>INFO!$D$23</f>
        <v>0</v>
      </c>
      <c r="W1543" s="37">
        <f>INFO!$D$24</f>
        <v>0</v>
      </c>
      <c r="X1543" s="37">
        <f>INFO!$D$25</f>
        <v>0</v>
      </c>
      <c r="Y1543" s="37">
        <f>INFO!$D$26</f>
        <v>0</v>
      </c>
      <c r="Z1543" s="37">
        <f>INFO!$D$27</f>
        <v>0</v>
      </c>
      <c r="AA1543" s="37">
        <f>INFO!$D$28</f>
        <v>0</v>
      </c>
      <c r="AB1543" s="37">
        <f>INFO!$D$29</f>
        <v>0</v>
      </c>
      <c r="AC1543" s="54">
        <f>INFO!$J$10</f>
        <v>3812.0250000000001</v>
      </c>
      <c r="AD1543" s="37">
        <f>INFO!$J$9</f>
        <v>45.75</v>
      </c>
      <c r="AE1543" s="37">
        <f t="shared" si="105"/>
        <v>0</v>
      </c>
    </row>
    <row r="1544" spans="1:31">
      <c r="A1544" t="s">
        <v>236</v>
      </c>
      <c r="B1544" t="s">
        <v>237</v>
      </c>
      <c r="C1544">
        <v>10085</v>
      </c>
      <c r="D1544" s="104">
        <f>SUMIFS(HOLDS!I:I,HOLDS!C:C,B1544)+SUMIFS(HOLDS!I:I,HOLDS!C:C,"CH.GR.RDGSET")</f>
        <v>0</v>
      </c>
      <c r="E1544" t="s">
        <v>1</v>
      </c>
      <c r="F1544" s="48">
        <f>VLOOKUP(B1544,HOLDS!C:T,5,FALSE)</f>
        <v>185</v>
      </c>
      <c r="G1544" s="104">
        <f>SUMIFS(HOLDS!I:I,HOLDS!C:C,B1544)</f>
        <v>0</v>
      </c>
      <c r="H1544" s="48">
        <f t="shared" si="104"/>
        <v>0</v>
      </c>
      <c r="I1544" s="37">
        <f>INFO!$D$6</f>
        <v>0</v>
      </c>
      <c r="J1544" s="37">
        <f>INFO!$D$7</f>
        <v>0</v>
      </c>
      <c r="K1544" s="37">
        <f>INFO!$D$8</f>
        <v>0</v>
      </c>
      <c r="L1544" s="37">
        <f>INFO!$D$9</f>
        <v>0</v>
      </c>
      <c r="M1544" s="37">
        <f>INFO!$D$10</f>
        <v>0</v>
      </c>
      <c r="N1544" s="37">
        <f>INFO!$D$11</f>
        <v>0</v>
      </c>
      <c r="O1544" s="37">
        <f>INFO!$D$13</f>
        <v>0</v>
      </c>
      <c r="P1544" s="37">
        <f>INFO!$D$14</f>
        <v>0</v>
      </c>
      <c r="Q1544" s="37">
        <f>INFO!$D$15</f>
        <v>0</v>
      </c>
      <c r="R1544" s="53">
        <f>INFO!$D$17</f>
        <v>0</v>
      </c>
      <c r="S1544" s="37">
        <f>INFO!$D$18</f>
        <v>0</v>
      </c>
      <c r="T1544" s="37">
        <f>INFO!$D$19</f>
        <v>0</v>
      </c>
      <c r="U1544" s="37">
        <f>INFO!$D$22</f>
        <v>0</v>
      </c>
      <c r="V1544" s="37">
        <f>INFO!$D$23</f>
        <v>0</v>
      </c>
      <c r="W1544" s="37">
        <f>INFO!$D$24</f>
        <v>0</v>
      </c>
      <c r="X1544" s="37">
        <f>INFO!$D$25</f>
        <v>0</v>
      </c>
      <c r="Y1544" s="37">
        <f>INFO!$D$26</f>
        <v>0</v>
      </c>
      <c r="Z1544" s="37">
        <f>INFO!$D$27</f>
        <v>0</v>
      </c>
      <c r="AA1544" s="37">
        <f>INFO!$D$28</f>
        <v>0</v>
      </c>
      <c r="AB1544" s="37">
        <f>INFO!$D$29</f>
        <v>0</v>
      </c>
      <c r="AC1544" s="54">
        <f>INFO!$J$10</f>
        <v>3812.0250000000001</v>
      </c>
      <c r="AD1544" s="37">
        <f>INFO!$J$9</f>
        <v>45.75</v>
      </c>
      <c r="AE1544" s="37">
        <f t="shared" si="105"/>
        <v>0</v>
      </c>
    </row>
    <row r="1545" spans="1:31">
      <c r="A1545" t="s">
        <v>238</v>
      </c>
      <c r="B1545" t="s">
        <v>239</v>
      </c>
      <c r="C1545">
        <v>10085</v>
      </c>
      <c r="D1545" s="104">
        <f>SUMIFS(HOLDS!I:I,HOLDS!C:C,B1545)+SUMIFS(HOLDS!I:I,HOLDS!C:C,"CH.GR.RDGSET")</f>
        <v>0</v>
      </c>
      <c r="E1545" t="s">
        <v>1</v>
      </c>
      <c r="F1545" s="48">
        <f>VLOOKUP(B1545,HOLDS!C:T,5,FALSE)</f>
        <v>145.5</v>
      </c>
      <c r="G1545" s="104">
        <f>SUMIFS(HOLDS!I:I,HOLDS!C:C,B1545)</f>
        <v>0</v>
      </c>
      <c r="H1545" s="48">
        <f t="shared" si="104"/>
        <v>0</v>
      </c>
      <c r="I1545" s="37">
        <f>INFO!$D$6</f>
        <v>0</v>
      </c>
      <c r="J1545" s="37">
        <f>INFO!$D$7</f>
        <v>0</v>
      </c>
      <c r="K1545" s="37">
        <f>INFO!$D$8</f>
        <v>0</v>
      </c>
      <c r="L1545" s="37">
        <f>INFO!$D$9</f>
        <v>0</v>
      </c>
      <c r="M1545" s="37">
        <f>INFO!$D$10</f>
        <v>0</v>
      </c>
      <c r="N1545" s="37">
        <f>INFO!$D$11</f>
        <v>0</v>
      </c>
      <c r="O1545" s="37">
        <f>INFO!$D$13</f>
        <v>0</v>
      </c>
      <c r="P1545" s="37">
        <f>INFO!$D$14</f>
        <v>0</v>
      </c>
      <c r="Q1545" s="37">
        <f>INFO!$D$15</f>
        <v>0</v>
      </c>
      <c r="R1545" s="53">
        <f>INFO!$D$17</f>
        <v>0</v>
      </c>
      <c r="S1545" s="37">
        <f>INFO!$D$18</f>
        <v>0</v>
      </c>
      <c r="T1545" s="37">
        <f>INFO!$D$19</f>
        <v>0</v>
      </c>
      <c r="U1545" s="37">
        <f>INFO!$D$22</f>
        <v>0</v>
      </c>
      <c r="V1545" s="37">
        <f>INFO!$D$23</f>
        <v>0</v>
      </c>
      <c r="W1545" s="37">
        <f>INFO!$D$24</f>
        <v>0</v>
      </c>
      <c r="X1545" s="37">
        <f>INFO!$D$25</f>
        <v>0</v>
      </c>
      <c r="Y1545" s="37">
        <f>INFO!$D$26</f>
        <v>0</v>
      </c>
      <c r="Z1545" s="37">
        <f>INFO!$D$27</f>
        <v>0</v>
      </c>
      <c r="AA1545" s="37">
        <f>INFO!$D$28</f>
        <v>0</v>
      </c>
      <c r="AB1545" s="37">
        <f>INFO!$D$29</f>
        <v>0</v>
      </c>
      <c r="AC1545" s="54">
        <f>INFO!$J$10</f>
        <v>3812.0250000000001</v>
      </c>
      <c r="AD1545" s="37">
        <f>INFO!$J$9</f>
        <v>45.75</v>
      </c>
      <c r="AE1545" s="37">
        <f t="shared" si="105"/>
        <v>0</v>
      </c>
    </row>
    <row r="1546" spans="1:31">
      <c r="A1546" t="s">
        <v>240</v>
      </c>
      <c r="B1546" t="s">
        <v>241</v>
      </c>
      <c r="C1546">
        <v>10085</v>
      </c>
      <c r="D1546" s="104">
        <f>SUMIFS(HOLDS!I:I,HOLDS!C:C,B1546)+SUMIFS(HOLDS!I:I,HOLDS!C:C,"CH.GR.RDGSET")</f>
        <v>0</v>
      </c>
      <c r="E1546" t="s">
        <v>1</v>
      </c>
      <c r="F1546" s="48">
        <f>VLOOKUP(B1546,HOLDS!C:T,5,FALSE)</f>
        <v>181</v>
      </c>
      <c r="G1546" s="104">
        <f>SUMIFS(HOLDS!I:I,HOLDS!C:C,B1546)</f>
        <v>0</v>
      </c>
      <c r="H1546" s="48">
        <f t="shared" si="104"/>
        <v>0</v>
      </c>
      <c r="I1546" s="37">
        <f>INFO!$D$6</f>
        <v>0</v>
      </c>
      <c r="J1546" s="37">
        <f>INFO!$D$7</f>
        <v>0</v>
      </c>
      <c r="K1546" s="37">
        <f>INFO!$D$8</f>
        <v>0</v>
      </c>
      <c r="L1546" s="37">
        <f>INFO!$D$9</f>
        <v>0</v>
      </c>
      <c r="M1546" s="37">
        <f>INFO!$D$10</f>
        <v>0</v>
      </c>
      <c r="N1546" s="37">
        <f>INFO!$D$11</f>
        <v>0</v>
      </c>
      <c r="O1546" s="37">
        <f>INFO!$D$13</f>
        <v>0</v>
      </c>
      <c r="P1546" s="37">
        <f>INFO!$D$14</f>
        <v>0</v>
      </c>
      <c r="Q1546" s="37">
        <f>INFO!$D$15</f>
        <v>0</v>
      </c>
      <c r="R1546" s="53">
        <f>INFO!$D$17</f>
        <v>0</v>
      </c>
      <c r="S1546" s="37">
        <f>INFO!$D$18</f>
        <v>0</v>
      </c>
      <c r="T1546" s="37">
        <f>INFO!$D$19</f>
        <v>0</v>
      </c>
      <c r="U1546" s="37">
        <f>INFO!$D$22</f>
        <v>0</v>
      </c>
      <c r="V1546" s="37">
        <f>INFO!$D$23</f>
        <v>0</v>
      </c>
      <c r="W1546" s="37">
        <f>INFO!$D$24</f>
        <v>0</v>
      </c>
      <c r="X1546" s="37">
        <f>INFO!$D$25</f>
        <v>0</v>
      </c>
      <c r="Y1546" s="37">
        <f>INFO!$D$26</f>
        <v>0</v>
      </c>
      <c r="Z1546" s="37">
        <f>INFO!$D$27</f>
        <v>0</v>
      </c>
      <c r="AA1546" s="37">
        <f>INFO!$D$28</f>
        <v>0</v>
      </c>
      <c r="AB1546" s="37">
        <f>INFO!$D$29</f>
        <v>0</v>
      </c>
      <c r="AC1546" s="54">
        <f>INFO!$J$10</f>
        <v>3812.0250000000001</v>
      </c>
      <c r="AD1546" s="37">
        <f>INFO!$J$9</f>
        <v>45.75</v>
      </c>
      <c r="AE1546" s="37">
        <f t="shared" si="105"/>
        <v>0</v>
      </c>
    </row>
    <row r="1547" spans="1:31">
      <c r="A1547" t="s">
        <v>242</v>
      </c>
      <c r="B1547" t="s">
        <v>243</v>
      </c>
      <c r="C1547">
        <v>10085</v>
      </c>
      <c r="D1547" s="104">
        <f>SUMIFS(HOLDS!I:I,HOLDS!C:C,B1547)+SUMIFS(HOLDS!I:I,HOLDS!C:C,"CH.GR.RDGSET")</f>
        <v>0</v>
      </c>
      <c r="E1547" t="s">
        <v>1</v>
      </c>
      <c r="F1547" s="48">
        <f>VLOOKUP(B1547,HOLDS!C:T,5,FALSE)</f>
        <v>168.5</v>
      </c>
      <c r="G1547" s="104">
        <f>SUMIFS(HOLDS!I:I,HOLDS!C:C,B1547)</f>
        <v>0</v>
      </c>
      <c r="H1547" s="48">
        <f t="shared" si="104"/>
        <v>0</v>
      </c>
      <c r="I1547" s="37">
        <f>INFO!$D$6</f>
        <v>0</v>
      </c>
      <c r="J1547" s="37">
        <f>INFO!$D$7</f>
        <v>0</v>
      </c>
      <c r="K1547" s="37">
        <f>INFO!$D$8</f>
        <v>0</v>
      </c>
      <c r="L1547" s="37">
        <f>INFO!$D$9</f>
        <v>0</v>
      </c>
      <c r="M1547" s="37">
        <f>INFO!$D$10</f>
        <v>0</v>
      </c>
      <c r="N1547" s="37">
        <f>INFO!$D$11</f>
        <v>0</v>
      </c>
      <c r="O1547" s="37">
        <f>INFO!$D$13</f>
        <v>0</v>
      </c>
      <c r="P1547" s="37">
        <f>INFO!$D$14</f>
        <v>0</v>
      </c>
      <c r="Q1547" s="37">
        <f>INFO!$D$15</f>
        <v>0</v>
      </c>
      <c r="R1547" s="53">
        <f>INFO!$D$17</f>
        <v>0</v>
      </c>
      <c r="S1547" s="37">
        <f>INFO!$D$18</f>
        <v>0</v>
      </c>
      <c r="T1547" s="37">
        <f>INFO!$D$19</f>
        <v>0</v>
      </c>
      <c r="U1547" s="37">
        <f>INFO!$D$22</f>
        <v>0</v>
      </c>
      <c r="V1547" s="37">
        <f>INFO!$D$23</f>
        <v>0</v>
      </c>
      <c r="W1547" s="37">
        <f>INFO!$D$24</f>
        <v>0</v>
      </c>
      <c r="X1547" s="37">
        <f>INFO!$D$25</f>
        <v>0</v>
      </c>
      <c r="Y1547" s="37">
        <f>INFO!$D$26</f>
        <v>0</v>
      </c>
      <c r="Z1547" s="37">
        <f>INFO!$D$27</f>
        <v>0</v>
      </c>
      <c r="AA1547" s="37">
        <f>INFO!$D$28</f>
        <v>0</v>
      </c>
      <c r="AB1547" s="37">
        <f>INFO!$D$29</f>
        <v>0</v>
      </c>
      <c r="AC1547" s="54">
        <f>INFO!$J$10</f>
        <v>3812.0250000000001</v>
      </c>
      <c r="AD1547" s="37">
        <f>INFO!$J$9</f>
        <v>45.75</v>
      </c>
      <c r="AE1547" s="37">
        <f t="shared" si="105"/>
        <v>0</v>
      </c>
    </row>
    <row r="1548" spans="1:31">
      <c r="A1548" t="s">
        <v>245</v>
      </c>
      <c r="B1548" t="s">
        <v>246</v>
      </c>
      <c r="C1548">
        <v>10085</v>
      </c>
      <c r="D1548" s="104">
        <f>SUMIFS(HOLDS!I:I,HOLDS!C:C,B1548)+SUMIFS(HOLDS!I:I,HOLDS!C:C,"CH.GR.RDGSET")</f>
        <v>0</v>
      </c>
      <c r="E1548" t="s">
        <v>1</v>
      </c>
      <c r="F1548" s="48">
        <f>VLOOKUP(B1548,HOLDS!C:T,5,FALSE)</f>
        <v>139</v>
      </c>
      <c r="G1548" s="104">
        <f>SUMIFS(HOLDS!I:I,HOLDS!C:C,B1548)</f>
        <v>0</v>
      </c>
      <c r="H1548" s="48">
        <f t="shared" si="104"/>
        <v>0</v>
      </c>
      <c r="I1548" s="37">
        <f>INFO!$D$6</f>
        <v>0</v>
      </c>
      <c r="J1548" s="37">
        <f>INFO!$D$7</f>
        <v>0</v>
      </c>
      <c r="K1548" s="37">
        <f>INFO!$D$8</f>
        <v>0</v>
      </c>
      <c r="L1548" s="37">
        <f>INFO!$D$9</f>
        <v>0</v>
      </c>
      <c r="M1548" s="37">
        <f>INFO!$D$10</f>
        <v>0</v>
      </c>
      <c r="N1548" s="37">
        <f>INFO!$D$11</f>
        <v>0</v>
      </c>
      <c r="O1548" s="37">
        <f>INFO!$D$13</f>
        <v>0</v>
      </c>
      <c r="P1548" s="37">
        <f>INFO!$D$14</f>
        <v>0</v>
      </c>
      <c r="Q1548" s="37">
        <f>INFO!$D$15</f>
        <v>0</v>
      </c>
      <c r="R1548" s="53">
        <f>INFO!$D$17</f>
        <v>0</v>
      </c>
      <c r="S1548" s="37">
        <f>INFO!$D$18</f>
        <v>0</v>
      </c>
      <c r="T1548" s="37">
        <f>INFO!$D$19</f>
        <v>0</v>
      </c>
      <c r="U1548" s="37">
        <f>INFO!$D$22</f>
        <v>0</v>
      </c>
      <c r="V1548" s="37">
        <f>INFO!$D$23</f>
        <v>0</v>
      </c>
      <c r="W1548" s="37">
        <f>INFO!$D$24</f>
        <v>0</v>
      </c>
      <c r="X1548" s="37">
        <f>INFO!$D$25</f>
        <v>0</v>
      </c>
      <c r="Y1548" s="37">
        <f>INFO!$D$26</f>
        <v>0</v>
      </c>
      <c r="Z1548" s="37">
        <f>INFO!$D$27</f>
        <v>0</v>
      </c>
      <c r="AA1548" s="37">
        <f>INFO!$D$28</f>
        <v>0</v>
      </c>
      <c r="AB1548" s="37">
        <f>INFO!$D$29</f>
        <v>0</v>
      </c>
      <c r="AC1548" s="54">
        <f>INFO!$J$10</f>
        <v>3812.0250000000001</v>
      </c>
      <c r="AD1548" s="37">
        <f>INFO!$J$9</f>
        <v>45.75</v>
      </c>
      <c r="AE1548" s="37">
        <f t="shared" si="105"/>
        <v>0</v>
      </c>
    </row>
    <row r="1549" spans="1:31">
      <c r="A1549" t="s">
        <v>247</v>
      </c>
      <c r="B1549" t="s">
        <v>248</v>
      </c>
      <c r="C1549">
        <v>10085</v>
      </c>
      <c r="D1549" s="104">
        <f>SUMIFS(HOLDS!I:I,HOLDS!C:C,B1549)+SUMIFS(HOLDS!I:I,HOLDS!C:C,"CH.GR.RDGSET")</f>
        <v>0</v>
      </c>
      <c r="E1549" t="s">
        <v>1</v>
      </c>
      <c r="F1549" s="48">
        <f>VLOOKUP(B1549,HOLDS!C:T,5,FALSE)</f>
        <v>137.5</v>
      </c>
      <c r="G1549" s="104">
        <f>SUMIFS(HOLDS!I:I,HOLDS!C:C,B1549)</f>
        <v>0</v>
      </c>
      <c r="H1549" s="48">
        <f t="shared" si="104"/>
        <v>0</v>
      </c>
      <c r="I1549" s="37">
        <f>INFO!$D$6</f>
        <v>0</v>
      </c>
      <c r="J1549" s="37">
        <f>INFO!$D$7</f>
        <v>0</v>
      </c>
      <c r="K1549" s="37">
        <f>INFO!$D$8</f>
        <v>0</v>
      </c>
      <c r="L1549" s="37">
        <f>INFO!$D$9</f>
        <v>0</v>
      </c>
      <c r="M1549" s="37">
        <f>INFO!$D$10</f>
        <v>0</v>
      </c>
      <c r="N1549" s="37">
        <f>INFO!$D$11</f>
        <v>0</v>
      </c>
      <c r="O1549" s="37">
        <f>INFO!$D$13</f>
        <v>0</v>
      </c>
      <c r="P1549" s="37">
        <f>INFO!$D$14</f>
        <v>0</v>
      </c>
      <c r="Q1549" s="37">
        <f>INFO!$D$15</f>
        <v>0</v>
      </c>
      <c r="R1549" s="53">
        <f>INFO!$D$17</f>
        <v>0</v>
      </c>
      <c r="S1549" s="37">
        <f>INFO!$D$18</f>
        <v>0</v>
      </c>
      <c r="T1549" s="37">
        <f>INFO!$D$19</f>
        <v>0</v>
      </c>
      <c r="U1549" s="37">
        <f>INFO!$D$22</f>
        <v>0</v>
      </c>
      <c r="V1549" s="37">
        <f>INFO!$D$23</f>
        <v>0</v>
      </c>
      <c r="W1549" s="37">
        <f>INFO!$D$24</f>
        <v>0</v>
      </c>
      <c r="X1549" s="37">
        <f>INFO!$D$25</f>
        <v>0</v>
      </c>
      <c r="Y1549" s="37">
        <f>INFO!$D$26</f>
        <v>0</v>
      </c>
      <c r="Z1549" s="37">
        <f>INFO!$D$27</f>
        <v>0</v>
      </c>
      <c r="AA1549" s="37">
        <f>INFO!$D$28</f>
        <v>0</v>
      </c>
      <c r="AB1549" s="37">
        <f>INFO!$D$29</f>
        <v>0</v>
      </c>
      <c r="AC1549" s="54">
        <f>INFO!$J$10</f>
        <v>3812.0250000000001</v>
      </c>
      <c r="AD1549" s="37">
        <f>INFO!$J$9</f>
        <v>45.75</v>
      </c>
      <c r="AE1549" s="37">
        <f t="shared" si="105"/>
        <v>0</v>
      </c>
    </row>
    <row r="1550" spans="1:31">
      <c r="A1550" t="s">
        <v>249</v>
      </c>
      <c r="B1550" t="s">
        <v>250</v>
      </c>
      <c r="C1550">
        <v>10085</v>
      </c>
      <c r="D1550" s="104">
        <f>SUMIFS(HOLDS!I:I,HOLDS!C:C,B1550)+SUMIFS(HOLDS!I:I,HOLDS!C:C,"CH.GR.RDGSET")</f>
        <v>0</v>
      </c>
      <c r="E1550" t="s">
        <v>1</v>
      </c>
      <c r="F1550" s="48">
        <f>VLOOKUP(B1550,HOLDS!C:T,5,FALSE)</f>
        <v>144.5</v>
      </c>
      <c r="G1550" s="104">
        <f>SUMIFS(HOLDS!I:I,HOLDS!C:C,B1550)</f>
        <v>0</v>
      </c>
      <c r="H1550" s="48">
        <f t="shared" si="104"/>
        <v>0</v>
      </c>
      <c r="I1550" s="37">
        <f>INFO!$D$6</f>
        <v>0</v>
      </c>
      <c r="J1550" s="37">
        <f>INFO!$D$7</f>
        <v>0</v>
      </c>
      <c r="K1550" s="37">
        <f>INFO!$D$8</f>
        <v>0</v>
      </c>
      <c r="L1550" s="37">
        <f>INFO!$D$9</f>
        <v>0</v>
      </c>
      <c r="M1550" s="37">
        <f>INFO!$D$10</f>
        <v>0</v>
      </c>
      <c r="N1550" s="37">
        <f>INFO!$D$11</f>
        <v>0</v>
      </c>
      <c r="O1550" s="37">
        <f>INFO!$D$13</f>
        <v>0</v>
      </c>
      <c r="P1550" s="37">
        <f>INFO!$D$14</f>
        <v>0</v>
      </c>
      <c r="Q1550" s="37">
        <f>INFO!$D$15</f>
        <v>0</v>
      </c>
      <c r="R1550" s="53">
        <f>INFO!$D$17</f>
        <v>0</v>
      </c>
      <c r="S1550" s="37">
        <f>INFO!$D$18</f>
        <v>0</v>
      </c>
      <c r="T1550" s="37">
        <f>INFO!$D$19</f>
        <v>0</v>
      </c>
      <c r="U1550" s="37">
        <f>INFO!$D$22</f>
        <v>0</v>
      </c>
      <c r="V1550" s="37">
        <f>INFO!$D$23</f>
        <v>0</v>
      </c>
      <c r="W1550" s="37">
        <f>INFO!$D$24</f>
        <v>0</v>
      </c>
      <c r="X1550" s="37">
        <f>INFO!$D$25</f>
        <v>0</v>
      </c>
      <c r="Y1550" s="37">
        <f>INFO!$D$26</f>
        <v>0</v>
      </c>
      <c r="Z1550" s="37">
        <f>INFO!$D$27</f>
        <v>0</v>
      </c>
      <c r="AA1550" s="37">
        <f>INFO!$D$28</f>
        <v>0</v>
      </c>
      <c r="AB1550" s="37">
        <f>INFO!$D$29</f>
        <v>0</v>
      </c>
      <c r="AC1550" s="54">
        <f>INFO!$J$10</f>
        <v>3812.0250000000001</v>
      </c>
      <c r="AD1550" s="37">
        <f>INFO!$J$9</f>
        <v>45.75</v>
      </c>
      <c r="AE1550" s="37">
        <f t="shared" si="105"/>
        <v>0</v>
      </c>
    </row>
    <row r="1551" spans="1:31">
      <c r="A1551" t="s">
        <v>251</v>
      </c>
      <c r="B1551" t="s">
        <v>252</v>
      </c>
      <c r="C1551">
        <v>10085</v>
      </c>
      <c r="D1551" s="104">
        <f>SUMIFS(HOLDS!I:I,HOLDS!C:C,B1551)+SUMIFS(HOLDS!I:I,HOLDS!C:C,"CH.GR.RDGSET")</f>
        <v>0</v>
      </c>
      <c r="E1551" t="s">
        <v>1</v>
      </c>
      <c r="F1551" s="48">
        <f>VLOOKUP(B1551,HOLDS!C:T,5,FALSE)</f>
        <v>140</v>
      </c>
      <c r="G1551" s="104">
        <f>SUMIFS(HOLDS!I:I,HOLDS!C:C,B1551)</f>
        <v>0</v>
      </c>
      <c r="H1551" s="48">
        <f t="shared" si="104"/>
        <v>0</v>
      </c>
      <c r="I1551" s="37">
        <f>INFO!$D$6</f>
        <v>0</v>
      </c>
      <c r="J1551" s="37">
        <f>INFO!$D$7</f>
        <v>0</v>
      </c>
      <c r="K1551" s="37">
        <f>INFO!$D$8</f>
        <v>0</v>
      </c>
      <c r="L1551" s="37">
        <f>INFO!$D$9</f>
        <v>0</v>
      </c>
      <c r="M1551" s="37">
        <f>INFO!$D$10</f>
        <v>0</v>
      </c>
      <c r="N1551" s="37">
        <f>INFO!$D$11</f>
        <v>0</v>
      </c>
      <c r="O1551" s="37">
        <f>INFO!$D$13</f>
        <v>0</v>
      </c>
      <c r="P1551" s="37">
        <f>INFO!$D$14</f>
        <v>0</v>
      </c>
      <c r="Q1551" s="37">
        <f>INFO!$D$15</f>
        <v>0</v>
      </c>
      <c r="R1551" s="53">
        <f>INFO!$D$17</f>
        <v>0</v>
      </c>
      <c r="S1551" s="37">
        <f>INFO!$D$18</f>
        <v>0</v>
      </c>
      <c r="T1551" s="37">
        <f>INFO!$D$19</f>
        <v>0</v>
      </c>
      <c r="U1551" s="37">
        <f>INFO!$D$22</f>
        <v>0</v>
      </c>
      <c r="V1551" s="37">
        <f>INFO!$D$23</f>
        <v>0</v>
      </c>
      <c r="W1551" s="37">
        <f>INFO!$D$24</f>
        <v>0</v>
      </c>
      <c r="X1551" s="37">
        <f>INFO!$D$25</f>
        <v>0</v>
      </c>
      <c r="Y1551" s="37">
        <f>INFO!$D$26</f>
        <v>0</v>
      </c>
      <c r="Z1551" s="37">
        <f>INFO!$D$27</f>
        <v>0</v>
      </c>
      <c r="AA1551" s="37">
        <f>INFO!$D$28</f>
        <v>0</v>
      </c>
      <c r="AB1551" s="37">
        <f>INFO!$D$29</f>
        <v>0</v>
      </c>
      <c r="AC1551" s="54">
        <f>INFO!$J$10</f>
        <v>3812.0250000000001</v>
      </c>
      <c r="AD1551" s="37">
        <f>INFO!$J$9</f>
        <v>45.75</v>
      </c>
      <c r="AE1551" s="37">
        <f t="shared" si="105"/>
        <v>0</v>
      </c>
    </row>
    <row r="1552" spans="1:31">
      <c r="A1552" t="s">
        <v>253</v>
      </c>
      <c r="B1552" t="s">
        <v>254</v>
      </c>
      <c r="C1552">
        <v>10085</v>
      </c>
      <c r="D1552" s="104">
        <f>SUMIFS(HOLDS!I:I,HOLDS!C:C,B1552)+SUMIFS(HOLDS!I:I,HOLDS!C:C,"CH.GR.RDGSET")</f>
        <v>0</v>
      </c>
      <c r="E1552" t="s">
        <v>1</v>
      </c>
      <c r="F1552" s="48">
        <f>VLOOKUP(B1552,HOLDS!C:T,5,FALSE)</f>
        <v>135.5</v>
      </c>
      <c r="G1552" s="104">
        <f>SUMIFS(HOLDS!I:I,HOLDS!C:C,B1552)</f>
        <v>0</v>
      </c>
      <c r="H1552" s="48">
        <f t="shared" si="104"/>
        <v>0</v>
      </c>
      <c r="I1552" s="37">
        <f>INFO!$D$6</f>
        <v>0</v>
      </c>
      <c r="J1552" s="37">
        <f>INFO!$D$7</f>
        <v>0</v>
      </c>
      <c r="K1552" s="37">
        <f>INFO!$D$8</f>
        <v>0</v>
      </c>
      <c r="L1552" s="37">
        <f>INFO!$D$9</f>
        <v>0</v>
      </c>
      <c r="M1552" s="37">
        <f>INFO!$D$10</f>
        <v>0</v>
      </c>
      <c r="N1552" s="37">
        <f>INFO!$D$11</f>
        <v>0</v>
      </c>
      <c r="O1552" s="37">
        <f>INFO!$D$13</f>
        <v>0</v>
      </c>
      <c r="P1552" s="37">
        <f>INFO!$D$14</f>
        <v>0</v>
      </c>
      <c r="Q1552" s="37">
        <f>INFO!$D$15</f>
        <v>0</v>
      </c>
      <c r="R1552" s="53">
        <f>INFO!$D$17</f>
        <v>0</v>
      </c>
      <c r="S1552" s="37">
        <f>INFO!$D$18</f>
        <v>0</v>
      </c>
      <c r="T1552" s="37">
        <f>INFO!$D$19</f>
        <v>0</v>
      </c>
      <c r="U1552" s="37">
        <f>INFO!$D$22</f>
        <v>0</v>
      </c>
      <c r="V1552" s="37">
        <f>INFO!$D$23</f>
        <v>0</v>
      </c>
      <c r="W1552" s="37">
        <f>INFO!$D$24</f>
        <v>0</v>
      </c>
      <c r="X1552" s="37">
        <f>INFO!$D$25</f>
        <v>0</v>
      </c>
      <c r="Y1552" s="37">
        <f>INFO!$D$26</f>
        <v>0</v>
      </c>
      <c r="Z1552" s="37">
        <f>INFO!$D$27</f>
        <v>0</v>
      </c>
      <c r="AA1552" s="37">
        <f>INFO!$D$28</f>
        <v>0</v>
      </c>
      <c r="AB1552" s="37">
        <f>INFO!$D$29</f>
        <v>0</v>
      </c>
      <c r="AC1552" s="54">
        <f>INFO!$J$10</f>
        <v>3812.0250000000001</v>
      </c>
      <c r="AD1552" s="37">
        <f>INFO!$J$9</f>
        <v>45.75</v>
      </c>
      <c r="AE1552" s="37">
        <f t="shared" si="105"/>
        <v>0</v>
      </c>
    </row>
    <row r="1553" spans="1:31">
      <c r="A1553" t="s">
        <v>255</v>
      </c>
      <c r="B1553" t="s">
        <v>256</v>
      </c>
      <c r="C1553">
        <v>10085</v>
      </c>
      <c r="D1553" s="104">
        <f>SUMIFS(HOLDS!I:I,HOLDS!C:C,B1553)+SUMIFS(HOLDS!I:I,HOLDS!C:C,"CH.GR.RDGSET")</f>
        <v>0</v>
      </c>
      <c r="E1553" t="s">
        <v>1</v>
      </c>
      <c r="F1553" s="48">
        <f>VLOOKUP(B1553,HOLDS!C:T,5,FALSE)</f>
        <v>134.5</v>
      </c>
      <c r="G1553" s="104">
        <f>SUMIFS(HOLDS!I:I,HOLDS!C:C,B1553)</f>
        <v>0</v>
      </c>
      <c r="H1553" s="48">
        <f t="shared" si="104"/>
        <v>0</v>
      </c>
      <c r="I1553" s="37">
        <f>INFO!$D$6</f>
        <v>0</v>
      </c>
      <c r="J1553" s="37">
        <f>INFO!$D$7</f>
        <v>0</v>
      </c>
      <c r="K1553" s="37">
        <f>INFO!$D$8</f>
        <v>0</v>
      </c>
      <c r="L1553" s="37">
        <f>INFO!$D$9</f>
        <v>0</v>
      </c>
      <c r="M1553" s="37">
        <f>INFO!$D$10</f>
        <v>0</v>
      </c>
      <c r="N1553" s="37">
        <f>INFO!$D$11</f>
        <v>0</v>
      </c>
      <c r="O1553" s="37">
        <f>INFO!$D$13</f>
        <v>0</v>
      </c>
      <c r="P1553" s="37">
        <f>INFO!$D$14</f>
        <v>0</v>
      </c>
      <c r="Q1553" s="37">
        <f>INFO!$D$15</f>
        <v>0</v>
      </c>
      <c r="R1553" s="53">
        <f>INFO!$D$17</f>
        <v>0</v>
      </c>
      <c r="S1553" s="37">
        <f>INFO!$D$18</f>
        <v>0</v>
      </c>
      <c r="T1553" s="37">
        <f>INFO!$D$19</f>
        <v>0</v>
      </c>
      <c r="U1553" s="37">
        <f>INFO!$D$22</f>
        <v>0</v>
      </c>
      <c r="V1553" s="37">
        <f>INFO!$D$23</f>
        <v>0</v>
      </c>
      <c r="W1553" s="37">
        <f>INFO!$D$24</f>
        <v>0</v>
      </c>
      <c r="X1553" s="37">
        <f>INFO!$D$25</f>
        <v>0</v>
      </c>
      <c r="Y1553" s="37">
        <f>INFO!$D$26</f>
        <v>0</v>
      </c>
      <c r="Z1553" s="37">
        <f>INFO!$D$27</f>
        <v>0</v>
      </c>
      <c r="AA1553" s="37">
        <f>INFO!$D$28</f>
        <v>0</v>
      </c>
      <c r="AB1553" s="37">
        <f>INFO!$D$29</f>
        <v>0</v>
      </c>
      <c r="AC1553" s="54">
        <f>INFO!$J$10</f>
        <v>3812.0250000000001</v>
      </c>
      <c r="AD1553" s="37">
        <f>INFO!$J$9</f>
        <v>45.75</v>
      </c>
      <c r="AE1553" s="37">
        <f t="shared" si="105"/>
        <v>0</v>
      </c>
    </row>
    <row r="1554" spans="1:31">
      <c r="A1554" t="s">
        <v>257</v>
      </c>
      <c r="B1554" t="s">
        <v>258</v>
      </c>
      <c r="C1554">
        <v>10085</v>
      </c>
      <c r="D1554" s="104">
        <f>SUMIFS(HOLDS!I:I,HOLDS!C:C,B1554)+SUMIFS(HOLDS!I:I,HOLDS!C:C,"CH.GR.RDGSET")</f>
        <v>0</v>
      </c>
      <c r="E1554" t="s">
        <v>1</v>
      </c>
      <c r="F1554" s="48">
        <f>VLOOKUP(B1554,HOLDS!C:T,5,FALSE)</f>
        <v>151</v>
      </c>
      <c r="G1554" s="104">
        <f>SUMIFS(HOLDS!I:I,HOLDS!C:C,B1554)</f>
        <v>0</v>
      </c>
      <c r="H1554" s="48">
        <f t="shared" si="104"/>
        <v>0</v>
      </c>
      <c r="I1554" s="37">
        <f>INFO!$D$6</f>
        <v>0</v>
      </c>
      <c r="J1554" s="37">
        <f>INFO!$D$7</f>
        <v>0</v>
      </c>
      <c r="K1554" s="37">
        <f>INFO!$D$8</f>
        <v>0</v>
      </c>
      <c r="L1554" s="37">
        <f>INFO!$D$9</f>
        <v>0</v>
      </c>
      <c r="M1554" s="37">
        <f>INFO!$D$10</f>
        <v>0</v>
      </c>
      <c r="N1554" s="37">
        <f>INFO!$D$11</f>
        <v>0</v>
      </c>
      <c r="O1554" s="37">
        <f>INFO!$D$13</f>
        <v>0</v>
      </c>
      <c r="P1554" s="37">
        <f>INFO!$D$14</f>
        <v>0</v>
      </c>
      <c r="Q1554" s="37">
        <f>INFO!$D$15</f>
        <v>0</v>
      </c>
      <c r="R1554" s="53">
        <f>INFO!$D$17</f>
        <v>0</v>
      </c>
      <c r="S1554" s="37">
        <f>INFO!$D$18</f>
        <v>0</v>
      </c>
      <c r="T1554" s="37">
        <f>INFO!$D$19</f>
        <v>0</v>
      </c>
      <c r="U1554" s="37">
        <f>INFO!$D$22</f>
        <v>0</v>
      </c>
      <c r="V1554" s="37">
        <f>INFO!$D$23</f>
        <v>0</v>
      </c>
      <c r="W1554" s="37">
        <f>INFO!$D$24</f>
        <v>0</v>
      </c>
      <c r="X1554" s="37">
        <f>INFO!$D$25</f>
        <v>0</v>
      </c>
      <c r="Y1554" s="37">
        <f>INFO!$D$26</f>
        <v>0</v>
      </c>
      <c r="Z1554" s="37">
        <f>INFO!$D$27</f>
        <v>0</v>
      </c>
      <c r="AA1554" s="37">
        <f>INFO!$D$28</f>
        <v>0</v>
      </c>
      <c r="AB1554" s="37">
        <f>INFO!$D$29</f>
        <v>0</v>
      </c>
      <c r="AC1554" s="54">
        <f>INFO!$J$10</f>
        <v>3812.0250000000001</v>
      </c>
      <c r="AD1554" s="37">
        <f>INFO!$J$9</f>
        <v>45.75</v>
      </c>
      <c r="AE1554" s="37">
        <f t="shared" si="105"/>
        <v>0</v>
      </c>
    </row>
    <row r="1555" spans="1:31">
      <c r="A1555" t="s">
        <v>259</v>
      </c>
      <c r="B1555" t="s">
        <v>260</v>
      </c>
      <c r="C1555">
        <v>10085</v>
      </c>
      <c r="D1555" s="104">
        <f>SUMIFS(HOLDS!I:I,HOLDS!C:C,B1555)+SUMIFS(HOLDS!I:I,HOLDS!C:C,"CH.GR.RDGSET")</f>
        <v>0</v>
      </c>
      <c r="E1555" t="s">
        <v>1</v>
      </c>
      <c r="F1555" s="48">
        <f>VLOOKUP(B1555,HOLDS!C:T,5,FALSE)</f>
        <v>157</v>
      </c>
      <c r="G1555" s="104">
        <f>SUMIFS(HOLDS!I:I,HOLDS!C:C,B1555)</f>
        <v>0</v>
      </c>
      <c r="H1555" s="48">
        <f t="shared" si="104"/>
        <v>0</v>
      </c>
      <c r="I1555" s="37">
        <f>INFO!$D$6</f>
        <v>0</v>
      </c>
      <c r="J1555" s="37">
        <f>INFO!$D$7</f>
        <v>0</v>
      </c>
      <c r="K1555" s="37">
        <f>INFO!$D$8</f>
        <v>0</v>
      </c>
      <c r="L1555" s="37">
        <f>INFO!$D$9</f>
        <v>0</v>
      </c>
      <c r="M1555" s="37">
        <f>INFO!$D$10</f>
        <v>0</v>
      </c>
      <c r="N1555" s="37">
        <f>INFO!$D$11</f>
        <v>0</v>
      </c>
      <c r="O1555" s="37">
        <f>INFO!$D$13</f>
        <v>0</v>
      </c>
      <c r="P1555" s="37">
        <f>INFO!$D$14</f>
        <v>0</v>
      </c>
      <c r="Q1555" s="37">
        <f>INFO!$D$15</f>
        <v>0</v>
      </c>
      <c r="R1555" s="53">
        <f>INFO!$D$17</f>
        <v>0</v>
      </c>
      <c r="S1555" s="37">
        <f>INFO!$D$18</f>
        <v>0</v>
      </c>
      <c r="T1555" s="37">
        <f>INFO!$D$19</f>
        <v>0</v>
      </c>
      <c r="U1555" s="37">
        <f>INFO!$D$22</f>
        <v>0</v>
      </c>
      <c r="V1555" s="37">
        <f>INFO!$D$23</f>
        <v>0</v>
      </c>
      <c r="W1555" s="37">
        <f>INFO!$D$24</f>
        <v>0</v>
      </c>
      <c r="X1555" s="37">
        <f>INFO!$D$25</f>
        <v>0</v>
      </c>
      <c r="Y1555" s="37">
        <f>INFO!$D$26</f>
        <v>0</v>
      </c>
      <c r="Z1555" s="37">
        <f>INFO!$D$27</f>
        <v>0</v>
      </c>
      <c r="AA1555" s="37">
        <f>INFO!$D$28</f>
        <v>0</v>
      </c>
      <c r="AB1555" s="37">
        <f>INFO!$D$29</f>
        <v>0</v>
      </c>
      <c r="AC1555" s="54">
        <f>INFO!$J$10</f>
        <v>3812.0250000000001</v>
      </c>
      <c r="AD1555" s="37">
        <f>INFO!$J$9</f>
        <v>45.75</v>
      </c>
      <c r="AE1555" s="37">
        <f t="shared" si="105"/>
        <v>0</v>
      </c>
    </row>
    <row r="1556" spans="1:31">
      <c r="A1556" t="s">
        <v>261</v>
      </c>
      <c r="B1556" t="s">
        <v>262</v>
      </c>
      <c r="C1556">
        <v>10085</v>
      </c>
      <c r="D1556" s="104">
        <f>SUMIFS(HOLDS!I:I,HOLDS!C:C,B1556)+SUMIFS(HOLDS!I:I,HOLDS!C:C,"CH.GR.RDGSET")</f>
        <v>0</v>
      </c>
      <c r="E1556" t="s">
        <v>1</v>
      </c>
      <c r="F1556" s="48">
        <f>VLOOKUP(B1556,HOLDS!C:T,5,FALSE)</f>
        <v>183</v>
      </c>
      <c r="G1556" s="104">
        <f>SUMIFS(HOLDS!I:I,HOLDS!C:C,B1556)</f>
        <v>0</v>
      </c>
      <c r="H1556" s="48">
        <f t="shared" si="104"/>
        <v>0</v>
      </c>
      <c r="I1556" s="37">
        <f>INFO!$D$6</f>
        <v>0</v>
      </c>
      <c r="J1556" s="37">
        <f>INFO!$D$7</f>
        <v>0</v>
      </c>
      <c r="K1556" s="37">
        <f>INFO!$D$8</f>
        <v>0</v>
      </c>
      <c r="L1556" s="37">
        <f>INFO!$D$9</f>
        <v>0</v>
      </c>
      <c r="M1556" s="37">
        <f>INFO!$D$10</f>
        <v>0</v>
      </c>
      <c r="N1556" s="37">
        <f>INFO!$D$11</f>
        <v>0</v>
      </c>
      <c r="O1556" s="37">
        <f>INFO!$D$13</f>
        <v>0</v>
      </c>
      <c r="P1556" s="37">
        <f>INFO!$D$14</f>
        <v>0</v>
      </c>
      <c r="Q1556" s="37">
        <f>INFO!$D$15</f>
        <v>0</v>
      </c>
      <c r="R1556" s="53">
        <f>INFO!$D$17</f>
        <v>0</v>
      </c>
      <c r="S1556" s="37">
        <f>INFO!$D$18</f>
        <v>0</v>
      </c>
      <c r="T1556" s="37">
        <f>INFO!$D$19</f>
        <v>0</v>
      </c>
      <c r="U1556" s="37">
        <f>INFO!$D$22</f>
        <v>0</v>
      </c>
      <c r="V1556" s="37">
        <f>INFO!$D$23</f>
        <v>0</v>
      </c>
      <c r="W1556" s="37">
        <f>INFO!$D$24</f>
        <v>0</v>
      </c>
      <c r="X1556" s="37">
        <f>INFO!$D$25</f>
        <v>0</v>
      </c>
      <c r="Y1556" s="37">
        <f>INFO!$D$26</f>
        <v>0</v>
      </c>
      <c r="Z1556" s="37">
        <f>INFO!$D$27</f>
        <v>0</v>
      </c>
      <c r="AA1556" s="37">
        <f>INFO!$D$28</f>
        <v>0</v>
      </c>
      <c r="AB1556" s="37">
        <f>INFO!$D$29</f>
        <v>0</v>
      </c>
      <c r="AC1556" s="54">
        <f>INFO!$J$10</f>
        <v>3812.0250000000001</v>
      </c>
      <c r="AD1556" s="37">
        <f>INFO!$J$9</f>
        <v>45.75</v>
      </c>
      <c r="AE1556" s="37">
        <f t="shared" si="105"/>
        <v>0</v>
      </c>
    </row>
    <row r="1557" spans="1:31">
      <c r="A1557" t="s">
        <v>263</v>
      </c>
      <c r="B1557" t="s">
        <v>264</v>
      </c>
      <c r="C1557">
        <v>10085</v>
      </c>
      <c r="D1557" s="104">
        <f>SUMIFS(HOLDS!I:I,HOLDS!C:C,B1557)+SUMIFS(HOLDS!I:I,HOLDS!C:C,"CH.GR.RDGSET")</f>
        <v>0</v>
      </c>
      <c r="E1557" t="s">
        <v>1</v>
      </c>
      <c r="F1557" s="48">
        <f>VLOOKUP(B1557,HOLDS!C:T,5,FALSE)</f>
        <v>185.5</v>
      </c>
      <c r="G1557" s="104">
        <f>SUMIFS(HOLDS!I:I,HOLDS!C:C,B1557)</f>
        <v>0</v>
      </c>
      <c r="H1557" s="48">
        <f t="shared" si="104"/>
        <v>0</v>
      </c>
      <c r="I1557" s="37">
        <f>INFO!$D$6</f>
        <v>0</v>
      </c>
      <c r="J1557" s="37">
        <f>INFO!$D$7</f>
        <v>0</v>
      </c>
      <c r="K1557" s="37">
        <f>INFO!$D$8</f>
        <v>0</v>
      </c>
      <c r="L1557" s="37">
        <f>INFO!$D$9</f>
        <v>0</v>
      </c>
      <c r="M1557" s="37">
        <f>INFO!$D$10</f>
        <v>0</v>
      </c>
      <c r="N1557" s="37">
        <f>INFO!$D$11</f>
        <v>0</v>
      </c>
      <c r="O1557" s="37">
        <f>INFO!$D$13</f>
        <v>0</v>
      </c>
      <c r="P1557" s="37">
        <f>INFO!$D$14</f>
        <v>0</v>
      </c>
      <c r="Q1557" s="37">
        <f>INFO!$D$15</f>
        <v>0</v>
      </c>
      <c r="R1557" s="53">
        <f>INFO!$D$17</f>
        <v>0</v>
      </c>
      <c r="S1557" s="37">
        <f>INFO!$D$18</f>
        <v>0</v>
      </c>
      <c r="T1557" s="37">
        <f>INFO!$D$19</f>
        <v>0</v>
      </c>
      <c r="U1557" s="37">
        <f>INFO!$D$22</f>
        <v>0</v>
      </c>
      <c r="V1557" s="37">
        <f>INFO!$D$23</f>
        <v>0</v>
      </c>
      <c r="W1557" s="37">
        <f>INFO!$D$24</f>
        <v>0</v>
      </c>
      <c r="X1557" s="37">
        <f>INFO!$D$25</f>
        <v>0</v>
      </c>
      <c r="Y1557" s="37">
        <f>INFO!$D$26</f>
        <v>0</v>
      </c>
      <c r="Z1557" s="37">
        <f>INFO!$D$27</f>
        <v>0</v>
      </c>
      <c r="AA1557" s="37">
        <f>INFO!$D$28</f>
        <v>0</v>
      </c>
      <c r="AB1557" s="37">
        <f>INFO!$D$29</f>
        <v>0</v>
      </c>
      <c r="AC1557" s="54">
        <f>INFO!$J$10</f>
        <v>3812.0250000000001</v>
      </c>
      <c r="AD1557" s="37">
        <f>INFO!$J$9</f>
        <v>45.75</v>
      </c>
      <c r="AE1557" s="37">
        <f t="shared" si="105"/>
        <v>0</v>
      </c>
    </row>
    <row r="1558" spans="1:31">
      <c r="A1558" s="91" t="s">
        <v>569</v>
      </c>
      <c r="B1558" s="91" t="s">
        <v>182</v>
      </c>
      <c r="C1558" s="91">
        <v>10084</v>
      </c>
      <c r="D1558" s="103"/>
      <c r="E1558" s="91" t="s">
        <v>2</v>
      </c>
      <c r="F1558" s="92">
        <f>VLOOKUP(B1558,HOLDS!C:T,5,FALSE)</f>
        <v>5903</v>
      </c>
      <c r="G1558" s="103">
        <f>SUMIFS(HOLDS!J:J,HOLDS!C:C,B1558)</f>
        <v>0</v>
      </c>
      <c r="H1558" s="92">
        <f>F1558*G1558</f>
        <v>0</v>
      </c>
      <c r="I1558" s="93">
        <f>INFO!$D$6</f>
        <v>0</v>
      </c>
      <c r="J1558" s="93">
        <f>INFO!$D$7</f>
        <v>0</v>
      </c>
      <c r="K1558" s="93">
        <f>INFO!$D$8</f>
        <v>0</v>
      </c>
      <c r="L1558" s="93">
        <f>INFO!$D$9</f>
        <v>0</v>
      </c>
      <c r="M1558" s="93">
        <f>INFO!$D$10</f>
        <v>0</v>
      </c>
      <c r="N1558" s="93">
        <f>INFO!$D$11</f>
        <v>0</v>
      </c>
      <c r="O1558" s="93">
        <f>INFO!$D$13</f>
        <v>0</v>
      </c>
      <c r="P1558" s="93">
        <f>INFO!$D$14</f>
        <v>0</v>
      </c>
      <c r="Q1558" s="93">
        <f>INFO!$D$15</f>
        <v>0</v>
      </c>
      <c r="R1558" s="94">
        <f>INFO!$D$17</f>
        <v>0</v>
      </c>
      <c r="S1558" s="93">
        <f>INFO!$D$18</f>
        <v>0</v>
      </c>
      <c r="T1558" s="93">
        <f>INFO!$D$19</f>
        <v>0</v>
      </c>
      <c r="U1558" s="93">
        <f>INFO!$D$22</f>
        <v>0</v>
      </c>
      <c r="V1558" s="93">
        <f>INFO!$D$23</f>
        <v>0</v>
      </c>
      <c r="W1558" s="93">
        <f>INFO!$D$24</f>
        <v>0</v>
      </c>
      <c r="X1558" s="93">
        <f>INFO!$D$25</f>
        <v>0</v>
      </c>
      <c r="Y1558" s="93">
        <f>INFO!$D$26</f>
        <v>0</v>
      </c>
      <c r="Z1558" s="93">
        <f>INFO!$D$27</f>
        <v>0</v>
      </c>
      <c r="AA1558" s="93">
        <f>INFO!$D$28</f>
        <v>0</v>
      </c>
      <c r="AB1558" s="93">
        <f>INFO!$D$29</f>
        <v>0</v>
      </c>
      <c r="AC1558" s="95">
        <f>INFO!$J$10</f>
        <v>3812.0250000000001</v>
      </c>
      <c r="AD1558" s="93">
        <f>INFO!$J$9</f>
        <v>45.75</v>
      </c>
      <c r="AE1558" s="100"/>
    </row>
    <row r="1559" spans="1:31">
      <c r="A1559" t="s">
        <v>183</v>
      </c>
      <c r="B1559" t="s">
        <v>184</v>
      </c>
      <c r="C1559">
        <v>10084</v>
      </c>
      <c r="D1559" s="104">
        <f>SUMIFS(HOLDS!J:J,HOLDS!C:C,B1559)+SUMIFS(HOLDS!J:J,HOLDS!C:C,"CH.GR.RDGSET")</f>
        <v>0</v>
      </c>
      <c r="E1559" t="s">
        <v>2</v>
      </c>
      <c r="F1559" s="48">
        <f>VLOOKUP(B1559,HOLDS!C:T,5,FALSE)</f>
        <v>160</v>
      </c>
      <c r="G1559" s="104">
        <f>SUMIFS(HOLDS!J:J,HOLDS!C:C,B1559)</f>
        <v>0</v>
      </c>
      <c r="H1559" s="48">
        <f t="shared" ref="H1559:H1598" si="106">F1559*G1559</f>
        <v>0</v>
      </c>
      <c r="I1559" s="37">
        <f>INFO!$D$6</f>
        <v>0</v>
      </c>
      <c r="J1559" s="37">
        <f>INFO!$D$7</f>
        <v>0</v>
      </c>
      <c r="K1559" s="37">
        <f>INFO!$D$8</f>
        <v>0</v>
      </c>
      <c r="L1559" s="37">
        <f>INFO!$D$9</f>
        <v>0</v>
      </c>
      <c r="M1559" s="37">
        <f>INFO!$D$10</f>
        <v>0</v>
      </c>
      <c r="N1559" s="37">
        <f>INFO!$D$11</f>
        <v>0</v>
      </c>
      <c r="O1559" s="37">
        <f>INFO!$D$13</f>
        <v>0</v>
      </c>
      <c r="P1559" s="37">
        <f>INFO!$D$14</f>
        <v>0</v>
      </c>
      <c r="Q1559" s="37">
        <f>INFO!$D$15</f>
        <v>0</v>
      </c>
      <c r="R1559" s="53">
        <f>INFO!$D$17</f>
        <v>0</v>
      </c>
      <c r="S1559" s="37">
        <f>INFO!$D$18</f>
        <v>0</v>
      </c>
      <c r="T1559" s="37">
        <f>INFO!$D$19</f>
        <v>0</v>
      </c>
      <c r="U1559" s="37">
        <f>INFO!$D$22</f>
        <v>0</v>
      </c>
      <c r="V1559" s="37">
        <f>INFO!$D$23</f>
        <v>0</v>
      </c>
      <c r="W1559" s="37">
        <f>INFO!$D$24</f>
        <v>0</v>
      </c>
      <c r="X1559" s="37">
        <f>INFO!$D$25</f>
        <v>0</v>
      </c>
      <c r="Y1559" s="37">
        <f>INFO!$D$26</f>
        <v>0</v>
      </c>
      <c r="Z1559" s="37">
        <f>INFO!$D$27</f>
        <v>0</v>
      </c>
      <c r="AA1559" s="37">
        <f>INFO!$D$28</f>
        <v>0</v>
      </c>
      <c r="AB1559" s="37">
        <f>INFO!$D$29</f>
        <v>0</v>
      </c>
      <c r="AC1559" s="54">
        <f>INFO!$J$10</f>
        <v>3812.0250000000001</v>
      </c>
      <c r="AD1559" s="37">
        <f>INFO!$J$9</f>
        <v>45.75</v>
      </c>
      <c r="AE1559" s="37">
        <f>IF($G$1558&gt;0,10*$G$1558/D1559,0)</f>
        <v>0</v>
      </c>
    </row>
    <row r="1560" spans="1:31">
      <c r="A1560" t="s">
        <v>185</v>
      </c>
      <c r="B1560" t="s">
        <v>186</v>
      </c>
      <c r="C1560">
        <v>10084</v>
      </c>
      <c r="D1560" s="104">
        <f>SUMIFS(HOLDS!J:J,HOLDS!C:C,B1560)+SUMIFS(HOLDS!J:J,HOLDS!C:C,"CH.GR.RDGSET")</f>
        <v>0</v>
      </c>
      <c r="E1560" t="s">
        <v>2</v>
      </c>
      <c r="F1560" s="48">
        <f>VLOOKUP(B1560,HOLDS!C:T,5,FALSE)</f>
        <v>141</v>
      </c>
      <c r="G1560" s="104">
        <f>SUMIFS(HOLDS!J:J,HOLDS!C:C,B1560)</f>
        <v>0</v>
      </c>
      <c r="H1560" s="48">
        <f t="shared" si="106"/>
        <v>0</v>
      </c>
      <c r="I1560" s="37">
        <f>INFO!$D$6</f>
        <v>0</v>
      </c>
      <c r="J1560" s="37">
        <f>INFO!$D$7</f>
        <v>0</v>
      </c>
      <c r="K1560" s="37">
        <f>INFO!$D$8</f>
        <v>0</v>
      </c>
      <c r="L1560" s="37">
        <f>INFO!$D$9</f>
        <v>0</v>
      </c>
      <c r="M1560" s="37">
        <f>INFO!$D$10</f>
        <v>0</v>
      </c>
      <c r="N1560" s="37">
        <f>INFO!$D$11</f>
        <v>0</v>
      </c>
      <c r="O1560" s="37">
        <f>INFO!$D$13</f>
        <v>0</v>
      </c>
      <c r="P1560" s="37">
        <f>INFO!$D$14</f>
        <v>0</v>
      </c>
      <c r="Q1560" s="37">
        <f>INFO!$D$15</f>
        <v>0</v>
      </c>
      <c r="R1560" s="53">
        <f>INFO!$D$17</f>
        <v>0</v>
      </c>
      <c r="S1560" s="37">
        <f>INFO!$D$18</f>
        <v>0</v>
      </c>
      <c r="T1560" s="37">
        <f>INFO!$D$19</f>
        <v>0</v>
      </c>
      <c r="U1560" s="37">
        <f>INFO!$D$22</f>
        <v>0</v>
      </c>
      <c r="V1560" s="37">
        <f>INFO!$D$23</f>
        <v>0</v>
      </c>
      <c r="W1560" s="37">
        <f>INFO!$D$24</f>
        <v>0</v>
      </c>
      <c r="X1560" s="37">
        <f>INFO!$D$25</f>
        <v>0</v>
      </c>
      <c r="Y1560" s="37">
        <f>INFO!$D$26</f>
        <v>0</v>
      </c>
      <c r="Z1560" s="37">
        <f>INFO!$D$27</f>
        <v>0</v>
      </c>
      <c r="AA1560" s="37">
        <f>INFO!$D$28</f>
        <v>0</v>
      </c>
      <c r="AB1560" s="37">
        <f>INFO!$D$29</f>
        <v>0</v>
      </c>
      <c r="AC1560" s="54">
        <f>INFO!$J$10</f>
        <v>3812.0250000000001</v>
      </c>
      <c r="AD1560" s="37">
        <f>INFO!$J$9</f>
        <v>45.75</v>
      </c>
      <c r="AE1560" s="37">
        <f t="shared" ref="AE1560:AE1598" si="107">IF($G$1558&gt;0,10*$G$1558/D1560,0)</f>
        <v>0</v>
      </c>
    </row>
    <row r="1561" spans="1:31">
      <c r="A1561" t="s">
        <v>187</v>
      </c>
      <c r="B1561" t="s">
        <v>188</v>
      </c>
      <c r="C1561">
        <v>10084</v>
      </c>
      <c r="D1561" s="104">
        <f>SUMIFS(HOLDS!J:J,HOLDS!C:C,B1561)+SUMIFS(HOLDS!J:J,HOLDS!C:C,"CH.GR.RDGSET")</f>
        <v>0</v>
      </c>
      <c r="E1561" t="s">
        <v>2</v>
      </c>
      <c r="F1561" s="48">
        <f>VLOOKUP(B1561,HOLDS!C:T,5,FALSE)</f>
        <v>154</v>
      </c>
      <c r="G1561" s="104">
        <f>SUMIFS(HOLDS!J:J,HOLDS!C:C,B1561)</f>
        <v>0</v>
      </c>
      <c r="H1561" s="48">
        <f t="shared" si="106"/>
        <v>0</v>
      </c>
      <c r="I1561" s="37">
        <f>INFO!$D$6</f>
        <v>0</v>
      </c>
      <c r="J1561" s="37">
        <f>INFO!$D$7</f>
        <v>0</v>
      </c>
      <c r="K1561" s="37">
        <f>INFO!$D$8</f>
        <v>0</v>
      </c>
      <c r="L1561" s="37">
        <f>INFO!$D$9</f>
        <v>0</v>
      </c>
      <c r="M1561" s="37">
        <f>INFO!$D$10</f>
        <v>0</v>
      </c>
      <c r="N1561" s="37">
        <f>INFO!$D$11</f>
        <v>0</v>
      </c>
      <c r="O1561" s="37">
        <f>INFO!$D$13</f>
        <v>0</v>
      </c>
      <c r="P1561" s="37">
        <f>INFO!$D$14</f>
        <v>0</v>
      </c>
      <c r="Q1561" s="37">
        <f>INFO!$D$15</f>
        <v>0</v>
      </c>
      <c r="R1561" s="53">
        <f>INFO!$D$17</f>
        <v>0</v>
      </c>
      <c r="S1561" s="37">
        <f>INFO!$D$18</f>
        <v>0</v>
      </c>
      <c r="T1561" s="37">
        <f>INFO!$D$19</f>
        <v>0</v>
      </c>
      <c r="U1561" s="37">
        <f>INFO!$D$22</f>
        <v>0</v>
      </c>
      <c r="V1561" s="37">
        <f>INFO!$D$23</f>
        <v>0</v>
      </c>
      <c r="W1561" s="37">
        <f>INFO!$D$24</f>
        <v>0</v>
      </c>
      <c r="X1561" s="37">
        <f>INFO!$D$25</f>
        <v>0</v>
      </c>
      <c r="Y1561" s="37">
        <f>INFO!$D$26</f>
        <v>0</v>
      </c>
      <c r="Z1561" s="37">
        <f>INFO!$D$27</f>
        <v>0</v>
      </c>
      <c r="AA1561" s="37">
        <f>INFO!$D$28</f>
        <v>0</v>
      </c>
      <c r="AB1561" s="37">
        <f>INFO!$D$29</f>
        <v>0</v>
      </c>
      <c r="AC1561" s="54">
        <f>INFO!$J$10</f>
        <v>3812.0250000000001</v>
      </c>
      <c r="AD1561" s="37">
        <f>INFO!$J$9</f>
        <v>45.75</v>
      </c>
      <c r="AE1561" s="37">
        <f t="shared" si="107"/>
        <v>0</v>
      </c>
    </row>
    <row r="1562" spans="1:31">
      <c r="A1562" t="s">
        <v>189</v>
      </c>
      <c r="B1562" t="s">
        <v>190</v>
      </c>
      <c r="C1562">
        <v>10084</v>
      </c>
      <c r="D1562" s="104">
        <f>SUMIFS(HOLDS!J:J,HOLDS!C:C,B1562)+SUMIFS(HOLDS!J:J,HOLDS!C:C,"CH.GR.RDGSET")</f>
        <v>0</v>
      </c>
      <c r="E1562" t="s">
        <v>2</v>
      </c>
      <c r="F1562" s="48">
        <f>VLOOKUP(B1562,HOLDS!C:T,5,FALSE)</f>
        <v>123</v>
      </c>
      <c r="G1562" s="104">
        <f>SUMIFS(HOLDS!J:J,HOLDS!C:C,B1562)</f>
        <v>0</v>
      </c>
      <c r="H1562" s="48">
        <f t="shared" si="106"/>
        <v>0</v>
      </c>
      <c r="I1562" s="37">
        <f>INFO!$D$6</f>
        <v>0</v>
      </c>
      <c r="J1562" s="37">
        <f>INFO!$D$7</f>
        <v>0</v>
      </c>
      <c r="K1562" s="37">
        <f>INFO!$D$8</f>
        <v>0</v>
      </c>
      <c r="L1562" s="37">
        <f>INFO!$D$9</f>
        <v>0</v>
      </c>
      <c r="M1562" s="37">
        <f>INFO!$D$10</f>
        <v>0</v>
      </c>
      <c r="N1562" s="37">
        <f>INFO!$D$11</f>
        <v>0</v>
      </c>
      <c r="O1562" s="37">
        <f>INFO!$D$13</f>
        <v>0</v>
      </c>
      <c r="P1562" s="37">
        <f>INFO!$D$14</f>
        <v>0</v>
      </c>
      <c r="Q1562" s="37">
        <f>INFO!$D$15</f>
        <v>0</v>
      </c>
      <c r="R1562" s="53">
        <f>INFO!$D$17</f>
        <v>0</v>
      </c>
      <c r="S1562" s="37">
        <f>INFO!$D$18</f>
        <v>0</v>
      </c>
      <c r="T1562" s="37">
        <f>INFO!$D$19</f>
        <v>0</v>
      </c>
      <c r="U1562" s="37">
        <f>INFO!$D$22</f>
        <v>0</v>
      </c>
      <c r="V1562" s="37">
        <f>INFO!$D$23</f>
        <v>0</v>
      </c>
      <c r="W1562" s="37">
        <f>INFO!$D$24</f>
        <v>0</v>
      </c>
      <c r="X1562" s="37">
        <f>INFO!$D$25</f>
        <v>0</v>
      </c>
      <c r="Y1562" s="37">
        <f>INFO!$D$26</f>
        <v>0</v>
      </c>
      <c r="Z1562" s="37">
        <f>INFO!$D$27</f>
        <v>0</v>
      </c>
      <c r="AA1562" s="37">
        <f>INFO!$D$28</f>
        <v>0</v>
      </c>
      <c r="AB1562" s="37">
        <f>INFO!$D$29</f>
        <v>0</v>
      </c>
      <c r="AC1562" s="54">
        <f>INFO!$J$10</f>
        <v>3812.0250000000001</v>
      </c>
      <c r="AD1562" s="37">
        <f>INFO!$J$9</f>
        <v>45.75</v>
      </c>
      <c r="AE1562" s="37">
        <f t="shared" si="107"/>
        <v>0</v>
      </c>
    </row>
    <row r="1563" spans="1:31">
      <c r="A1563" t="s">
        <v>191</v>
      </c>
      <c r="B1563" t="s">
        <v>192</v>
      </c>
      <c r="C1563">
        <v>10084</v>
      </c>
      <c r="D1563" s="104">
        <f>SUMIFS(HOLDS!J:J,HOLDS!C:C,B1563)+SUMIFS(HOLDS!J:J,HOLDS!C:C,"CH.GR.RDGSET")</f>
        <v>0</v>
      </c>
      <c r="E1563" t="s">
        <v>2</v>
      </c>
      <c r="F1563" s="48">
        <f>VLOOKUP(B1563,HOLDS!C:T,5,FALSE)</f>
        <v>177.5</v>
      </c>
      <c r="G1563" s="104">
        <f>SUMIFS(HOLDS!J:J,HOLDS!C:C,B1563)</f>
        <v>0</v>
      </c>
      <c r="H1563" s="48">
        <f t="shared" si="106"/>
        <v>0</v>
      </c>
      <c r="I1563" s="37">
        <f>INFO!$D$6</f>
        <v>0</v>
      </c>
      <c r="J1563" s="37">
        <f>INFO!$D$7</f>
        <v>0</v>
      </c>
      <c r="K1563" s="37">
        <f>INFO!$D$8</f>
        <v>0</v>
      </c>
      <c r="L1563" s="37">
        <f>INFO!$D$9</f>
        <v>0</v>
      </c>
      <c r="M1563" s="37">
        <f>INFO!$D$10</f>
        <v>0</v>
      </c>
      <c r="N1563" s="37">
        <f>INFO!$D$11</f>
        <v>0</v>
      </c>
      <c r="O1563" s="37">
        <f>INFO!$D$13</f>
        <v>0</v>
      </c>
      <c r="P1563" s="37">
        <f>INFO!$D$14</f>
        <v>0</v>
      </c>
      <c r="Q1563" s="37">
        <f>INFO!$D$15</f>
        <v>0</v>
      </c>
      <c r="R1563" s="53">
        <f>INFO!$D$17</f>
        <v>0</v>
      </c>
      <c r="S1563" s="37">
        <f>INFO!$D$18</f>
        <v>0</v>
      </c>
      <c r="T1563" s="37">
        <f>INFO!$D$19</f>
        <v>0</v>
      </c>
      <c r="U1563" s="37">
        <f>INFO!$D$22</f>
        <v>0</v>
      </c>
      <c r="V1563" s="37">
        <f>INFO!$D$23</f>
        <v>0</v>
      </c>
      <c r="W1563" s="37">
        <f>INFO!$D$24</f>
        <v>0</v>
      </c>
      <c r="X1563" s="37">
        <f>INFO!$D$25</f>
        <v>0</v>
      </c>
      <c r="Y1563" s="37">
        <f>INFO!$D$26</f>
        <v>0</v>
      </c>
      <c r="Z1563" s="37">
        <f>INFO!$D$27</f>
        <v>0</v>
      </c>
      <c r="AA1563" s="37">
        <f>INFO!$D$28</f>
        <v>0</v>
      </c>
      <c r="AB1563" s="37">
        <f>INFO!$D$29</f>
        <v>0</v>
      </c>
      <c r="AC1563" s="54">
        <f>INFO!$J$10</f>
        <v>3812.0250000000001</v>
      </c>
      <c r="AD1563" s="37">
        <f>INFO!$J$9</f>
        <v>45.75</v>
      </c>
      <c r="AE1563" s="37">
        <f t="shared" si="107"/>
        <v>0</v>
      </c>
    </row>
    <row r="1564" spans="1:31">
      <c r="A1564" t="s">
        <v>193</v>
      </c>
      <c r="B1564" t="s">
        <v>194</v>
      </c>
      <c r="C1564">
        <v>10084</v>
      </c>
      <c r="D1564" s="104">
        <f>SUMIFS(HOLDS!J:J,HOLDS!C:C,B1564)+SUMIFS(HOLDS!J:J,HOLDS!C:C,"CH.GR.RDGSET")</f>
        <v>0</v>
      </c>
      <c r="E1564" t="s">
        <v>2</v>
      </c>
      <c r="F1564" s="48">
        <f>VLOOKUP(B1564,HOLDS!C:T,5,FALSE)</f>
        <v>129</v>
      </c>
      <c r="G1564" s="104">
        <f>SUMIFS(HOLDS!J:J,HOLDS!C:C,B1564)</f>
        <v>0</v>
      </c>
      <c r="H1564" s="48">
        <f t="shared" si="106"/>
        <v>0</v>
      </c>
      <c r="I1564" s="37">
        <f>INFO!$D$6</f>
        <v>0</v>
      </c>
      <c r="J1564" s="37">
        <f>INFO!$D$7</f>
        <v>0</v>
      </c>
      <c r="K1564" s="37">
        <f>INFO!$D$8</f>
        <v>0</v>
      </c>
      <c r="L1564" s="37">
        <f>INFO!$D$9</f>
        <v>0</v>
      </c>
      <c r="M1564" s="37">
        <f>INFO!$D$10</f>
        <v>0</v>
      </c>
      <c r="N1564" s="37">
        <f>INFO!$D$11</f>
        <v>0</v>
      </c>
      <c r="O1564" s="37">
        <f>INFO!$D$13</f>
        <v>0</v>
      </c>
      <c r="P1564" s="37">
        <f>INFO!$D$14</f>
        <v>0</v>
      </c>
      <c r="Q1564" s="37">
        <f>INFO!$D$15</f>
        <v>0</v>
      </c>
      <c r="R1564" s="53">
        <f>INFO!$D$17</f>
        <v>0</v>
      </c>
      <c r="S1564" s="37">
        <f>INFO!$D$18</f>
        <v>0</v>
      </c>
      <c r="T1564" s="37">
        <f>INFO!$D$19</f>
        <v>0</v>
      </c>
      <c r="U1564" s="37">
        <f>INFO!$D$22</f>
        <v>0</v>
      </c>
      <c r="V1564" s="37">
        <f>INFO!$D$23</f>
        <v>0</v>
      </c>
      <c r="W1564" s="37">
        <f>INFO!$D$24</f>
        <v>0</v>
      </c>
      <c r="X1564" s="37">
        <f>INFO!$D$25</f>
        <v>0</v>
      </c>
      <c r="Y1564" s="37">
        <f>INFO!$D$26</f>
        <v>0</v>
      </c>
      <c r="Z1564" s="37">
        <f>INFO!$D$27</f>
        <v>0</v>
      </c>
      <c r="AA1564" s="37">
        <f>INFO!$D$28</f>
        <v>0</v>
      </c>
      <c r="AB1564" s="37">
        <f>INFO!$D$29</f>
        <v>0</v>
      </c>
      <c r="AC1564" s="54">
        <f>INFO!$J$10</f>
        <v>3812.0250000000001</v>
      </c>
      <c r="AD1564" s="37">
        <f>INFO!$J$9</f>
        <v>45.75</v>
      </c>
      <c r="AE1564" s="37">
        <f t="shared" si="107"/>
        <v>0</v>
      </c>
    </row>
    <row r="1565" spans="1:31">
      <c r="A1565" t="s">
        <v>195</v>
      </c>
      <c r="B1565" t="s">
        <v>196</v>
      </c>
      <c r="C1565">
        <v>10084</v>
      </c>
      <c r="D1565" s="104">
        <f>SUMIFS(HOLDS!J:J,HOLDS!C:C,B1565)+SUMIFS(HOLDS!J:J,HOLDS!C:C,"CH.GR.RDGSET")</f>
        <v>0</v>
      </c>
      <c r="E1565" t="s">
        <v>2</v>
      </c>
      <c r="F1565" s="48">
        <f>VLOOKUP(B1565,HOLDS!C:T,5,FALSE)</f>
        <v>149.5</v>
      </c>
      <c r="G1565" s="104">
        <f>SUMIFS(HOLDS!J:J,HOLDS!C:C,B1565)</f>
        <v>0</v>
      </c>
      <c r="H1565" s="48">
        <f t="shared" si="106"/>
        <v>0</v>
      </c>
      <c r="I1565" s="37">
        <f>INFO!$D$6</f>
        <v>0</v>
      </c>
      <c r="J1565" s="37">
        <f>INFO!$D$7</f>
        <v>0</v>
      </c>
      <c r="K1565" s="37">
        <f>INFO!$D$8</f>
        <v>0</v>
      </c>
      <c r="L1565" s="37">
        <f>INFO!$D$9</f>
        <v>0</v>
      </c>
      <c r="M1565" s="37">
        <f>INFO!$D$10</f>
        <v>0</v>
      </c>
      <c r="N1565" s="37">
        <f>INFO!$D$11</f>
        <v>0</v>
      </c>
      <c r="O1565" s="37">
        <f>INFO!$D$13</f>
        <v>0</v>
      </c>
      <c r="P1565" s="37">
        <f>INFO!$D$14</f>
        <v>0</v>
      </c>
      <c r="Q1565" s="37">
        <f>INFO!$D$15</f>
        <v>0</v>
      </c>
      <c r="R1565" s="53">
        <f>INFO!$D$17</f>
        <v>0</v>
      </c>
      <c r="S1565" s="37">
        <f>INFO!$D$18</f>
        <v>0</v>
      </c>
      <c r="T1565" s="37">
        <f>INFO!$D$19</f>
        <v>0</v>
      </c>
      <c r="U1565" s="37">
        <f>INFO!$D$22</f>
        <v>0</v>
      </c>
      <c r="V1565" s="37">
        <f>INFO!$D$23</f>
        <v>0</v>
      </c>
      <c r="W1565" s="37">
        <f>INFO!$D$24</f>
        <v>0</v>
      </c>
      <c r="X1565" s="37">
        <f>INFO!$D$25</f>
        <v>0</v>
      </c>
      <c r="Y1565" s="37">
        <f>INFO!$D$26</f>
        <v>0</v>
      </c>
      <c r="Z1565" s="37">
        <f>INFO!$D$27</f>
        <v>0</v>
      </c>
      <c r="AA1565" s="37">
        <f>INFO!$D$28</f>
        <v>0</v>
      </c>
      <c r="AB1565" s="37">
        <f>INFO!$D$29</f>
        <v>0</v>
      </c>
      <c r="AC1565" s="54">
        <f>INFO!$J$10</f>
        <v>3812.0250000000001</v>
      </c>
      <c r="AD1565" s="37">
        <f>INFO!$J$9</f>
        <v>45.75</v>
      </c>
      <c r="AE1565" s="37">
        <f t="shared" si="107"/>
        <v>0</v>
      </c>
    </row>
    <row r="1566" spans="1:31">
      <c r="A1566" t="s">
        <v>197</v>
      </c>
      <c r="B1566" t="s">
        <v>198</v>
      </c>
      <c r="C1566">
        <v>10084</v>
      </c>
      <c r="D1566" s="104">
        <f>SUMIFS(HOLDS!J:J,HOLDS!C:C,B1566)+SUMIFS(HOLDS!J:J,HOLDS!C:C,"CH.GR.RDGSET")</f>
        <v>0</v>
      </c>
      <c r="E1566" t="s">
        <v>2</v>
      </c>
      <c r="F1566" s="48">
        <f>VLOOKUP(B1566,HOLDS!C:T,5,FALSE)</f>
        <v>123</v>
      </c>
      <c r="G1566" s="104">
        <f>SUMIFS(HOLDS!J:J,HOLDS!C:C,B1566)</f>
        <v>0</v>
      </c>
      <c r="H1566" s="48">
        <f t="shared" si="106"/>
        <v>0</v>
      </c>
      <c r="I1566" s="37">
        <f>INFO!$D$6</f>
        <v>0</v>
      </c>
      <c r="J1566" s="37">
        <f>INFO!$D$7</f>
        <v>0</v>
      </c>
      <c r="K1566" s="37">
        <f>INFO!$D$8</f>
        <v>0</v>
      </c>
      <c r="L1566" s="37">
        <f>INFO!$D$9</f>
        <v>0</v>
      </c>
      <c r="M1566" s="37">
        <f>INFO!$D$10</f>
        <v>0</v>
      </c>
      <c r="N1566" s="37">
        <f>INFO!$D$11</f>
        <v>0</v>
      </c>
      <c r="O1566" s="37">
        <f>INFO!$D$13</f>
        <v>0</v>
      </c>
      <c r="P1566" s="37">
        <f>INFO!$D$14</f>
        <v>0</v>
      </c>
      <c r="Q1566" s="37">
        <f>INFO!$D$15</f>
        <v>0</v>
      </c>
      <c r="R1566" s="53">
        <f>INFO!$D$17</f>
        <v>0</v>
      </c>
      <c r="S1566" s="37">
        <f>INFO!$D$18</f>
        <v>0</v>
      </c>
      <c r="T1566" s="37">
        <f>INFO!$D$19</f>
        <v>0</v>
      </c>
      <c r="U1566" s="37">
        <f>INFO!$D$22</f>
        <v>0</v>
      </c>
      <c r="V1566" s="37">
        <f>INFO!$D$23</f>
        <v>0</v>
      </c>
      <c r="W1566" s="37">
        <f>INFO!$D$24</f>
        <v>0</v>
      </c>
      <c r="X1566" s="37">
        <f>INFO!$D$25</f>
        <v>0</v>
      </c>
      <c r="Y1566" s="37">
        <f>INFO!$D$26</f>
        <v>0</v>
      </c>
      <c r="Z1566" s="37">
        <f>INFO!$D$27</f>
        <v>0</v>
      </c>
      <c r="AA1566" s="37">
        <f>INFO!$D$28</f>
        <v>0</v>
      </c>
      <c r="AB1566" s="37">
        <f>INFO!$D$29</f>
        <v>0</v>
      </c>
      <c r="AC1566" s="54">
        <f>INFO!$J$10</f>
        <v>3812.0250000000001</v>
      </c>
      <c r="AD1566" s="37">
        <f>INFO!$J$9</f>
        <v>45.75</v>
      </c>
      <c r="AE1566" s="37">
        <f t="shared" si="107"/>
        <v>0</v>
      </c>
    </row>
    <row r="1567" spans="1:31">
      <c r="A1567" t="s">
        <v>199</v>
      </c>
      <c r="B1567" t="s">
        <v>200</v>
      </c>
      <c r="C1567">
        <v>10084</v>
      </c>
      <c r="D1567" s="104">
        <f>SUMIFS(HOLDS!J:J,HOLDS!C:C,B1567)+SUMIFS(HOLDS!J:J,HOLDS!C:C,"CH.GR.RDGSET")</f>
        <v>0</v>
      </c>
      <c r="E1567" t="s">
        <v>2</v>
      </c>
      <c r="F1567" s="48">
        <f>VLOOKUP(B1567,HOLDS!C:T,5,FALSE)</f>
        <v>165</v>
      </c>
      <c r="G1567" s="104">
        <f>SUMIFS(HOLDS!J:J,HOLDS!C:C,B1567)</f>
        <v>0</v>
      </c>
      <c r="H1567" s="48">
        <f t="shared" si="106"/>
        <v>0</v>
      </c>
      <c r="I1567" s="37">
        <f>INFO!$D$6</f>
        <v>0</v>
      </c>
      <c r="J1567" s="37">
        <f>INFO!$D$7</f>
        <v>0</v>
      </c>
      <c r="K1567" s="37">
        <f>INFO!$D$8</f>
        <v>0</v>
      </c>
      <c r="L1567" s="37">
        <f>INFO!$D$9</f>
        <v>0</v>
      </c>
      <c r="M1567" s="37">
        <f>INFO!$D$10</f>
        <v>0</v>
      </c>
      <c r="N1567" s="37">
        <f>INFO!$D$11</f>
        <v>0</v>
      </c>
      <c r="O1567" s="37">
        <f>INFO!$D$13</f>
        <v>0</v>
      </c>
      <c r="P1567" s="37">
        <f>INFO!$D$14</f>
        <v>0</v>
      </c>
      <c r="Q1567" s="37">
        <f>INFO!$D$15</f>
        <v>0</v>
      </c>
      <c r="R1567" s="53">
        <f>INFO!$D$17</f>
        <v>0</v>
      </c>
      <c r="S1567" s="37">
        <f>INFO!$D$18</f>
        <v>0</v>
      </c>
      <c r="T1567" s="37">
        <f>INFO!$D$19</f>
        <v>0</v>
      </c>
      <c r="U1567" s="37">
        <f>INFO!$D$22</f>
        <v>0</v>
      </c>
      <c r="V1567" s="37">
        <f>INFO!$D$23</f>
        <v>0</v>
      </c>
      <c r="W1567" s="37">
        <f>INFO!$D$24</f>
        <v>0</v>
      </c>
      <c r="X1567" s="37">
        <f>INFO!$D$25</f>
        <v>0</v>
      </c>
      <c r="Y1567" s="37">
        <f>INFO!$D$26</f>
        <v>0</v>
      </c>
      <c r="Z1567" s="37">
        <f>INFO!$D$27</f>
        <v>0</v>
      </c>
      <c r="AA1567" s="37">
        <f>INFO!$D$28</f>
        <v>0</v>
      </c>
      <c r="AB1567" s="37">
        <f>INFO!$D$29</f>
        <v>0</v>
      </c>
      <c r="AC1567" s="54">
        <f>INFO!$J$10</f>
        <v>3812.0250000000001</v>
      </c>
      <c r="AD1567" s="37">
        <f>INFO!$J$9</f>
        <v>45.75</v>
      </c>
      <c r="AE1567" s="37">
        <f t="shared" si="107"/>
        <v>0</v>
      </c>
    </row>
    <row r="1568" spans="1:31">
      <c r="A1568" t="s">
        <v>201</v>
      </c>
      <c r="B1568" t="s">
        <v>202</v>
      </c>
      <c r="C1568">
        <v>10084</v>
      </c>
      <c r="D1568" s="104">
        <f>SUMIFS(HOLDS!J:J,HOLDS!C:C,B1568)+SUMIFS(HOLDS!J:J,HOLDS!C:C,"CH.GR.RDGSET")</f>
        <v>0</v>
      </c>
      <c r="E1568" t="s">
        <v>2</v>
      </c>
      <c r="F1568" s="48">
        <f>VLOOKUP(B1568,HOLDS!C:T,5,FALSE)</f>
        <v>203</v>
      </c>
      <c r="G1568" s="104">
        <f>SUMIFS(HOLDS!J:J,HOLDS!C:C,B1568)</f>
        <v>0</v>
      </c>
      <c r="H1568" s="48">
        <f t="shared" si="106"/>
        <v>0</v>
      </c>
      <c r="I1568" s="37">
        <f>INFO!$D$6</f>
        <v>0</v>
      </c>
      <c r="J1568" s="37">
        <f>INFO!$D$7</f>
        <v>0</v>
      </c>
      <c r="K1568" s="37">
        <f>INFO!$D$8</f>
        <v>0</v>
      </c>
      <c r="L1568" s="37">
        <f>INFO!$D$9</f>
        <v>0</v>
      </c>
      <c r="M1568" s="37">
        <f>INFO!$D$10</f>
        <v>0</v>
      </c>
      <c r="N1568" s="37">
        <f>INFO!$D$11</f>
        <v>0</v>
      </c>
      <c r="O1568" s="37">
        <f>INFO!$D$13</f>
        <v>0</v>
      </c>
      <c r="P1568" s="37">
        <f>INFO!$D$14</f>
        <v>0</v>
      </c>
      <c r="Q1568" s="37">
        <f>INFO!$D$15</f>
        <v>0</v>
      </c>
      <c r="R1568" s="53">
        <f>INFO!$D$17</f>
        <v>0</v>
      </c>
      <c r="S1568" s="37">
        <f>INFO!$D$18</f>
        <v>0</v>
      </c>
      <c r="T1568" s="37">
        <f>INFO!$D$19</f>
        <v>0</v>
      </c>
      <c r="U1568" s="37">
        <f>INFO!$D$22</f>
        <v>0</v>
      </c>
      <c r="V1568" s="37">
        <f>INFO!$D$23</f>
        <v>0</v>
      </c>
      <c r="W1568" s="37">
        <f>INFO!$D$24</f>
        <v>0</v>
      </c>
      <c r="X1568" s="37">
        <f>INFO!$D$25</f>
        <v>0</v>
      </c>
      <c r="Y1568" s="37">
        <f>INFO!$D$26</f>
        <v>0</v>
      </c>
      <c r="Z1568" s="37">
        <f>INFO!$D$27</f>
        <v>0</v>
      </c>
      <c r="AA1568" s="37">
        <f>INFO!$D$28</f>
        <v>0</v>
      </c>
      <c r="AB1568" s="37">
        <f>INFO!$D$29</f>
        <v>0</v>
      </c>
      <c r="AC1568" s="54">
        <f>INFO!$J$10</f>
        <v>3812.0250000000001</v>
      </c>
      <c r="AD1568" s="37">
        <f>INFO!$J$9</f>
        <v>45.75</v>
      </c>
      <c r="AE1568" s="37">
        <f t="shared" si="107"/>
        <v>0</v>
      </c>
    </row>
    <row r="1569" spans="1:31">
      <c r="A1569" t="s">
        <v>204</v>
      </c>
      <c r="B1569" t="s">
        <v>205</v>
      </c>
      <c r="C1569">
        <v>10084</v>
      </c>
      <c r="D1569" s="104">
        <f>SUMIFS(HOLDS!J:J,HOLDS!C:C,B1569)+SUMIFS(HOLDS!J:J,HOLDS!C:C,"CH.GR.RDGSET")</f>
        <v>0</v>
      </c>
      <c r="E1569" t="s">
        <v>2</v>
      </c>
      <c r="F1569" s="48">
        <f>VLOOKUP(B1569,HOLDS!C:T,5,FALSE)</f>
        <v>195.5</v>
      </c>
      <c r="G1569" s="104">
        <f>SUMIFS(HOLDS!J:J,HOLDS!C:C,B1569)</f>
        <v>0</v>
      </c>
      <c r="H1569" s="48">
        <f t="shared" si="106"/>
        <v>0</v>
      </c>
      <c r="I1569" s="37">
        <f>INFO!$D$6</f>
        <v>0</v>
      </c>
      <c r="J1569" s="37">
        <f>INFO!$D$7</f>
        <v>0</v>
      </c>
      <c r="K1569" s="37">
        <f>INFO!$D$8</f>
        <v>0</v>
      </c>
      <c r="L1569" s="37">
        <f>INFO!$D$9</f>
        <v>0</v>
      </c>
      <c r="M1569" s="37">
        <f>INFO!$D$10</f>
        <v>0</v>
      </c>
      <c r="N1569" s="37">
        <f>INFO!$D$11</f>
        <v>0</v>
      </c>
      <c r="O1569" s="37">
        <f>INFO!$D$13</f>
        <v>0</v>
      </c>
      <c r="P1569" s="37">
        <f>INFO!$D$14</f>
        <v>0</v>
      </c>
      <c r="Q1569" s="37">
        <f>INFO!$D$15</f>
        <v>0</v>
      </c>
      <c r="R1569" s="53">
        <f>INFO!$D$17</f>
        <v>0</v>
      </c>
      <c r="S1569" s="37">
        <f>INFO!$D$18</f>
        <v>0</v>
      </c>
      <c r="T1569" s="37">
        <f>INFO!$D$19</f>
        <v>0</v>
      </c>
      <c r="U1569" s="37">
        <f>INFO!$D$22</f>
        <v>0</v>
      </c>
      <c r="V1569" s="37">
        <f>INFO!$D$23</f>
        <v>0</v>
      </c>
      <c r="W1569" s="37">
        <f>INFO!$D$24</f>
        <v>0</v>
      </c>
      <c r="X1569" s="37">
        <f>INFO!$D$25</f>
        <v>0</v>
      </c>
      <c r="Y1569" s="37">
        <f>INFO!$D$26</f>
        <v>0</v>
      </c>
      <c r="Z1569" s="37">
        <f>INFO!$D$27</f>
        <v>0</v>
      </c>
      <c r="AA1569" s="37">
        <f>INFO!$D$28</f>
        <v>0</v>
      </c>
      <c r="AB1569" s="37">
        <f>INFO!$D$29</f>
        <v>0</v>
      </c>
      <c r="AC1569" s="54">
        <f>INFO!$J$10</f>
        <v>3812.0250000000001</v>
      </c>
      <c r="AD1569" s="37">
        <f>INFO!$J$9</f>
        <v>45.75</v>
      </c>
      <c r="AE1569" s="37">
        <f t="shared" si="107"/>
        <v>0</v>
      </c>
    </row>
    <row r="1570" spans="1:31">
      <c r="A1570" t="s">
        <v>206</v>
      </c>
      <c r="B1570" t="s">
        <v>207</v>
      </c>
      <c r="C1570">
        <v>10084</v>
      </c>
      <c r="D1570" s="104">
        <f>SUMIFS(HOLDS!J:J,HOLDS!C:C,B1570)+SUMIFS(HOLDS!J:J,HOLDS!C:C,"CH.GR.RDGSET")</f>
        <v>0</v>
      </c>
      <c r="E1570" t="s">
        <v>2</v>
      </c>
      <c r="F1570" s="48">
        <f>VLOOKUP(B1570,HOLDS!C:T,5,FALSE)</f>
        <v>237</v>
      </c>
      <c r="G1570" s="104">
        <f>SUMIFS(HOLDS!J:J,HOLDS!C:C,B1570)</f>
        <v>0</v>
      </c>
      <c r="H1570" s="48">
        <f t="shared" si="106"/>
        <v>0</v>
      </c>
      <c r="I1570" s="37">
        <f>INFO!$D$6</f>
        <v>0</v>
      </c>
      <c r="J1570" s="37">
        <f>INFO!$D$7</f>
        <v>0</v>
      </c>
      <c r="K1570" s="37">
        <f>INFO!$D$8</f>
        <v>0</v>
      </c>
      <c r="L1570" s="37">
        <f>INFO!$D$9</f>
        <v>0</v>
      </c>
      <c r="M1570" s="37">
        <f>INFO!$D$10</f>
        <v>0</v>
      </c>
      <c r="N1570" s="37">
        <f>INFO!$D$11</f>
        <v>0</v>
      </c>
      <c r="O1570" s="37">
        <f>INFO!$D$13</f>
        <v>0</v>
      </c>
      <c r="P1570" s="37">
        <f>INFO!$D$14</f>
        <v>0</v>
      </c>
      <c r="Q1570" s="37">
        <f>INFO!$D$15</f>
        <v>0</v>
      </c>
      <c r="R1570" s="53">
        <f>INFO!$D$17</f>
        <v>0</v>
      </c>
      <c r="S1570" s="37">
        <f>INFO!$D$18</f>
        <v>0</v>
      </c>
      <c r="T1570" s="37">
        <f>INFO!$D$19</f>
        <v>0</v>
      </c>
      <c r="U1570" s="37">
        <f>INFO!$D$22</f>
        <v>0</v>
      </c>
      <c r="V1570" s="37">
        <f>INFO!$D$23</f>
        <v>0</v>
      </c>
      <c r="W1570" s="37">
        <f>INFO!$D$24</f>
        <v>0</v>
      </c>
      <c r="X1570" s="37">
        <f>INFO!$D$25</f>
        <v>0</v>
      </c>
      <c r="Y1570" s="37">
        <f>INFO!$D$26</f>
        <v>0</v>
      </c>
      <c r="Z1570" s="37">
        <f>INFO!$D$27</f>
        <v>0</v>
      </c>
      <c r="AA1570" s="37">
        <f>INFO!$D$28</f>
        <v>0</v>
      </c>
      <c r="AB1570" s="37">
        <f>INFO!$D$29</f>
        <v>0</v>
      </c>
      <c r="AC1570" s="54">
        <f>INFO!$J$10</f>
        <v>3812.0250000000001</v>
      </c>
      <c r="AD1570" s="37">
        <f>INFO!$J$9</f>
        <v>45.75</v>
      </c>
      <c r="AE1570" s="37">
        <f t="shared" si="107"/>
        <v>0</v>
      </c>
    </row>
    <row r="1571" spans="1:31">
      <c r="A1571" t="s">
        <v>208</v>
      </c>
      <c r="B1571" t="s">
        <v>209</v>
      </c>
      <c r="C1571">
        <v>10084</v>
      </c>
      <c r="D1571" s="104">
        <f>SUMIFS(HOLDS!J:J,HOLDS!C:C,B1571)+SUMIFS(HOLDS!J:J,HOLDS!C:C,"CH.GR.RDGSET")</f>
        <v>0</v>
      </c>
      <c r="E1571" t="s">
        <v>2</v>
      </c>
      <c r="F1571" s="48">
        <f>VLOOKUP(B1571,HOLDS!C:T,5,FALSE)</f>
        <v>210.5</v>
      </c>
      <c r="G1571" s="104">
        <f>SUMIFS(HOLDS!J:J,HOLDS!C:C,B1571)</f>
        <v>0</v>
      </c>
      <c r="H1571" s="48">
        <f t="shared" si="106"/>
        <v>0</v>
      </c>
      <c r="I1571" s="37">
        <f>INFO!$D$6</f>
        <v>0</v>
      </c>
      <c r="J1571" s="37">
        <f>INFO!$D$7</f>
        <v>0</v>
      </c>
      <c r="K1571" s="37">
        <f>INFO!$D$8</f>
        <v>0</v>
      </c>
      <c r="L1571" s="37">
        <f>INFO!$D$9</f>
        <v>0</v>
      </c>
      <c r="M1571" s="37">
        <f>INFO!$D$10</f>
        <v>0</v>
      </c>
      <c r="N1571" s="37">
        <f>INFO!$D$11</f>
        <v>0</v>
      </c>
      <c r="O1571" s="37">
        <f>INFO!$D$13</f>
        <v>0</v>
      </c>
      <c r="P1571" s="37">
        <f>INFO!$D$14</f>
        <v>0</v>
      </c>
      <c r="Q1571" s="37">
        <f>INFO!$D$15</f>
        <v>0</v>
      </c>
      <c r="R1571" s="53">
        <f>INFO!$D$17</f>
        <v>0</v>
      </c>
      <c r="S1571" s="37">
        <f>INFO!$D$18</f>
        <v>0</v>
      </c>
      <c r="T1571" s="37">
        <f>INFO!$D$19</f>
        <v>0</v>
      </c>
      <c r="U1571" s="37">
        <f>INFO!$D$22</f>
        <v>0</v>
      </c>
      <c r="V1571" s="37">
        <f>INFO!$D$23</f>
        <v>0</v>
      </c>
      <c r="W1571" s="37">
        <f>INFO!$D$24</f>
        <v>0</v>
      </c>
      <c r="X1571" s="37">
        <f>INFO!$D$25</f>
        <v>0</v>
      </c>
      <c r="Y1571" s="37">
        <f>INFO!$D$26</f>
        <v>0</v>
      </c>
      <c r="Z1571" s="37">
        <f>INFO!$D$27</f>
        <v>0</v>
      </c>
      <c r="AA1571" s="37">
        <f>INFO!$D$28</f>
        <v>0</v>
      </c>
      <c r="AB1571" s="37">
        <f>INFO!$D$29</f>
        <v>0</v>
      </c>
      <c r="AC1571" s="54">
        <f>INFO!$J$10</f>
        <v>3812.0250000000001</v>
      </c>
      <c r="AD1571" s="37">
        <f>INFO!$J$9</f>
        <v>45.75</v>
      </c>
      <c r="AE1571" s="37">
        <f t="shared" si="107"/>
        <v>0</v>
      </c>
    </row>
    <row r="1572" spans="1:31">
      <c r="A1572" t="s">
        <v>210</v>
      </c>
      <c r="B1572" t="s">
        <v>211</v>
      </c>
      <c r="C1572">
        <v>10084</v>
      </c>
      <c r="D1572" s="104">
        <f>SUMIFS(HOLDS!J:J,HOLDS!C:C,B1572)+SUMIFS(HOLDS!J:J,HOLDS!C:C,"CH.GR.RDGSET")</f>
        <v>0</v>
      </c>
      <c r="E1572" t="s">
        <v>2</v>
      </c>
      <c r="F1572" s="48">
        <f>VLOOKUP(B1572,HOLDS!C:T,5,FALSE)</f>
        <v>212</v>
      </c>
      <c r="G1572" s="104">
        <f>SUMIFS(HOLDS!J:J,HOLDS!C:C,B1572)</f>
        <v>0</v>
      </c>
      <c r="H1572" s="48">
        <f t="shared" si="106"/>
        <v>0</v>
      </c>
      <c r="I1572" s="37">
        <f>INFO!$D$6</f>
        <v>0</v>
      </c>
      <c r="J1572" s="37">
        <f>INFO!$D$7</f>
        <v>0</v>
      </c>
      <c r="K1572" s="37">
        <f>INFO!$D$8</f>
        <v>0</v>
      </c>
      <c r="L1572" s="37">
        <f>INFO!$D$9</f>
        <v>0</v>
      </c>
      <c r="M1572" s="37">
        <f>INFO!$D$10</f>
        <v>0</v>
      </c>
      <c r="N1572" s="37">
        <f>INFO!$D$11</f>
        <v>0</v>
      </c>
      <c r="O1572" s="37">
        <f>INFO!$D$13</f>
        <v>0</v>
      </c>
      <c r="P1572" s="37">
        <f>INFO!$D$14</f>
        <v>0</v>
      </c>
      <c r="Q1572" s="37">
        <f>INFO!$D$15</f>
        <v>0</v>
      </c>
      <c r="R1572" s="53">
        <f>INFO!$D$17</f>
        <v>0</v>
      </c>
      <c r="S1572" s="37">
        <f>INFO!$D$18</f>
        <v>0</v>
      </c>
      <c r="T1572" s="37">
        <f>INFO!$D$19</f>
        <v>0</v>
      </c>
      <c r="U1572" s="37">
        <f>INFO!$D$22</f>
        <v>0</v>
      </c>
      <c r="V1572" s="37">
        <f>INFO!$D$23</f>
        <v>0</v>
      </c>
      <c r="W1572" s="37">
        <f>INFO!$D$24</f>
        <v>0</v>
      </c>
      <c r="X1572" s="37">
        <f>INFO!$D$25</f>
        <v>0</v>
      </c>
      <c r="Y1572" s="37">
        <f>INFO!$D$26</f>
        <v>0</v>
      </c>
      <c r="Z1572" s="37">
        <f>INFO!$D$27</f>
        <v>0</v>
      </c>
      <c r="AA1572" s="37">
        <f>INFO!$D$28</f>
        <v>0</v>
      </c>
      <c r="AB1572" s="37">
        <f>INFO!$D$29</f>
        <v>0</v>
      </c>
      <c r="AC1572" s="54">
        <f>INFO!$J$10</f>
        <v>3812.0250000000001</v>
      </c>
      <c r="AD1572" s="37">
        <f>INFO!$J$9</f>
        <v>45.75</v>
      </c>
      <c r="AE1572" s="37">
        <f t="shared" si="107"/>
        <v>0</v>
      </c>
    </row>
    <row r="1573" spans="1:31">
      <c r="A1573" t="s">
        <v>212</v>
      </c>
      <c r="B1573" t="s">
        <v>213</v>
      </c>
      <c r="C1573">
        <v>10084</v>
      </c>
      <c r="D1573" s="104">
        <f>SUMIFS(HOLDS!J:J,HOLDS!C:C,B1573)+SUMIFS(HOLDS!J:J,HOLDS!C:C,"CH.GR.RDGSET")</f>
        <v>0</v>
      </c>
      <c r="E1573" t="s">
        <v>2</v>
      </c>
      <c r="F1573" s="48">
        <f>VLOOKUP(B1573,HOLDS!C:T,5,FALSE)</f>
        <v>155</v>
      </c>
      <c r="G1573" s="104">
        <f>SUMIFS(HOLDS!J:J,HOLDS!C:C,B1573)</f>
        <v>0</v>
      </c>
      <c r="H1573" s="48">
        <f t="shared" si="106"/>
        <v>0</v>
      </c>
      <c r="I1573" s="37">
        <f>INFO!$D$6</f>
        <v>0</v>
      </c>
      <c r="J1573" s="37">
        <f>INFO!$D$7</f>
        <v>0</v>
      </c>
      <c r="K1573" s="37">
        <f>INFO!$D$8</f>
        <v>0</v>
      </c>
      <c r="L1573" s="37">
        <f>INFO!$D$9</f>
        <v>0</v>
      </c>
      <c r="M1573" s="37">
        <f>INFO!$D$10</f>
        <v>0</v>
      </c>
      <c r="N1573" s="37">
        <f>INFO!$D$11</f>
        <v>0</v>
      </c>
      <c r="O1573" s="37">
        <f>INFO!$D$13</f>
        <v>0</v>
      </c>
      <c r="P1573" s="37">
        <f>INFO!$D$14</f>
        <v>0</v>
      </c>
      <c r="Q1573" s="37">
        <f>INFO!$D$15</f>
        <v>0</v>
      </c>
      <c r="R1573" s="53">
        <f>INFO!$D$17</f>
        <v>0</v>
      </c>
      <c r="S1573" s="37">
        <f>INFO!$D$18</f>
        <v>0</v>
      </c>
      <c r="T1573" s="37">
        <f>INFO!$D$19</f>
        <v>0</v>
      </c>
      <c r="U1573" s="37">
        <f>INFO!$D$22</f>
        <v>0</v>
      </c>
      <c r="V1573" s="37">
        <f>INFO!$D$23</f>
        <v>0</v>
      </c>
      <c r="W1573" s="37">
        <f>INFO!$D$24</f>
        <v>0</v>
      </c>
      <c r="X1573" s="37">
        <f>INFO!$D$25</f>
        <v>0</v>
      </c>
      <c r="Y1573" s="37">
        <f>INFO!$D$26</f>
        <v>0</v>
      </c>
      <c r="Z1573" s="37">
        <f>INFO!$D$27</f>
        <v>0</v>
      </c>
      <c r="AA1573" s="37">
        <f>INFO!$D$28</f>
        <v>0</v>
      </c>
      <c r="AB1573" s="37">
        <f>INFO!$D$29</f>
        <v>0</v>
      </c>
      <c r="AC1573" s="54">
        <f>INFO!$J$10</f>
        <v>3812.0250000000001</v>
      </c>
      <c r="AD1573" s="37">
        <f>INFO!$J$9</f>
        <v>45.75</v>
      </c>
      <c r="AE1573" s="37">
        <f t="shared" si="107"/>
        <v>0</v>
      </c>
    </row>
    <row r="1574" spans="1:31">
      <c r="A1574" t="s">
        <v>214</v>
      </c>
      <c r="B1574" t="s">
        <v>215</v>
      </c>
      <c r="C1574">
        <v>10084</v>
      </c>
      <c r="D1574" s="104">
        <f>SUMIFS(HOLDS!J:J,HOLDS!C:C,B1574)+SUMIFS(HOLDS!J:J,HOLDS!C:C,"CH.GR.RDGSET")</f>
        <v>0</v>
      </c>
      <c r="E1574" t="s">
        <v>2</v>
      </c>
      <c r="F1574" s="48">
        <f>VLOOKUP(B1574,HOLDS!C:T,5,FALSE)</f>
        <v>153.5</v>
      </c>
      <c r="G1574" s="104">
        <f>SUMIFS(HOLDS!J:J,HOLDS!C:C,B1574)</f>
        <v>0</v>
      </c>
      <c r="H1574" s="48">
        <f t="shared" si="106"/>
        <v>0</v>
      </c>
      <c r="I1574" s="37">
        <f>INFO!$D$6</f>
        <v>0</v>
      </c>
      <c r="J1574" s="37">
        <f>INFO!$D$7</f>
        <v>0</v>
      </c>
      <c r="K1574" s="37">
        <f>INFO!$D$8</f>
        <v>0</v>
      </c>
      <c r="L1574" s="37">
        <f>INFO!$D$9</f>
        <v>0</v>
      </c>
      <c r="M1574" s="37">
        <f>INFO!$D$10</f>
        <v>0</v>
      </c>
      <c r="N1574" s="37">
        <f>INFO!$D$11</f>
        <v>0</v>
      </c>
      <c r="O1574" s="37">
        <f>INFO!$D$13</f>
        <v>0</v>
      </c>
      <c r="P1574" s="37">
        <f>INFO!$D$14</f>
        <v>0</v>
      </c>
      <c r="Q1574" s="37">
        <f>INFO!$D$15</f>
        <v>0</v>
      </c>
      <c r="R1574" s="53">
        <f>INFO!$D$17</f>
        <v>0</v>
      </c>
      <c r="S1574" s="37">
        <f>INFO!$D$18</f>
        <v>0</v>
      </c>
      <c r="T1574" s="37">
        <f>INFO!$D$19</f>
        <v>0</v>
      </c>
      <c r="U1574" s="37">
        <f>INFO!$D$22</f>
        <v>0</v>
      </c>
      <c r="V1574" s="37">
        <f>INFO!$D$23</f>
        <v>0</v>
      </c>
      <c r="W1574" s="37">
        <f>INFO!$D$24</f>
        <v>0</v>
      </c>
      <c r="X1574" s="37">
        <f>INFO!$D$25</f>
        <v>0</v>
      </c>
      <c r="Y1574" s="37">
        <f>INFO!$D$26</f>
        <v>0</v>
      </c>
      <c r="Z1574" s="37">
        <f>INFO!$D$27</f>
        <v>0</v>
      </c>
      <c r="AA1574" s="37">
        <f>INFO!$D$28</f>
        <v>0</v>
      </c>
      <c r="AB1574" s="37">
        <f>INFO!$D$29</f>
        <v>0</v>
      </c>
      <c r="AC1574" s="54">
        <f>INFO!$J$10</f>
        <v>3812.0250000000001</v>
      </c>
      <c r="AD1574" s="37">
        <f>INFO!$J$9</f>
        <v>45.75</v>
      </c>
      <c r="AE1574" s="37">
        <f t="shared" si="107"/>
        <v>0</v>
      </c>
    </row>
    <row r="1575" spans="1:31">
      <c r="A1575" t="s">
        <v>216</v>
      </c>
      <c r="B1575" t="s">
        <v>217</v>
      </c>
      <c r="C1575">
        <v>10084</v>
      </c>
      <c r="D1575" s="104">
        <f>SUMIFS(HOLDS!J:J,HOLDS!C:C,B1575)+SUMIFS(HOLDS!J:J,HOLDS!C:C,"CH.GR.RDGSET")</f>
        <v>0</v>
      </c>
      <c r="E1575" t="s">
        <v>2</v>
      </c>
      <c r="F1575" s="48">
        <f>VLOOKUP(B1575,HOLDS!C:T,5,FALSE)</f>
        <v>162</v>
      </c>
      <c r="G1575" s="104">
        <f>SUMIFS(HOLDS!J:J,HOLDS!C:C,B1575)</f>
        <v>0</v>
      </c>
      <c r="H1575" s="48">
        <f t="shared" si="106"/>
        <v>0</v>
      </c>
      <c r="I1575" s="37">
        <f>INFO!$D$6</f>
        <v>0</v>
      </c>
      <c r="J1575" s="37">
        <f>INFO!$D$7</f>
        <v>0</v>
      </c>
      <c r="K1575" s="37">
        <f>INFO!$D$8</f>
        <v>0</v>
      </c>
      <c r="L1575" s="37">
        <f>INFO!$D$9</f>
        <v>0</v>
      </c>
      <c r="M1575" s="37">
        <f>INFO!$D$10</f>
        <v>0</v>
      </c>
      <c r="N1575" s="37">
        <f>INFO!$D$11</f>
        <v>0</v>
      </c>
      <c r="O1575" s="37">
        <f>INFO!$D$13</f>
        <v>0</v>
      </c>
      <c r="P1575" s="37">
        <f>INFO!$D$14</f>
        <v>0</v>
      </c>
      <c r="Q1575" s="37">
        <f>INFO!$D$15</f>
        <v>0</v>
      </c>
      <c r="R1575" s="53">
        <f>INFO!$D$17</f>
        <v>0</v>
      </c>
      <c r="S1575" s="37">
        <f>INFO!$D$18</f>
        <v>0</v>
      </c>
      <c r="T1575" s="37">
        <f>INFO!$D$19</f>
        <v>0</v>
      </c>
      <c r="U1575" s="37">
        <f>INFO!$D$22</f>
        <v>0</v>
      </c>
      <c r="V1575" s="37">
        <f>INFO!$D$23</f>
        <v>0</v>
      </c>
      <c r="W1575" s="37">
        <f>INFO!$D$24</f>
        <v>0</v>
      </c>
      <c r="X1575" s="37">
        <f>INFO!$D$25</f>
        <v>0</v>
      </c>
      <c r="Y1575" s="37">
        <f>INFO!$D$26</f>
        <v>0</v>
      </c>
      <c r="Z1575" s="37">
        <f>INFO!$D$27</f>
        <v>0</v>
      </c>
      <c r="AA1575" s="37">
        <f>INFO!$D$28</f>
        <v>0</v>
      </c>
      <c r="AB1575" s="37">
        <f>INFO!$D$29</f>
        <v>0</v>
      </c>
      <c r="AC1575" s="54">
        <f>INFO!$J$10</f>
        <v>3812.0250000000001</v>
      </c>
      <c r="AD1575" s="37">
        <f>INFO!$J$9</f>
        <v>45.75</v>
      </c>
      <c r="AE1575" s="37">
        <f t="shared" si="107"/>
        <v>0</v>
      </c>
    </row>
    <row r="1576" spans="1:31">
      <c r="A1576" t="s">
        <v>218</v>
      </c>
      <c r="B1576" t="s">
        <v>219</v>
      </c>
      <c r="C1576">
        <v>10084</v>
      </c>
      <c r="D1576" s="104">
        <f>SUMIFS(HOLDS!J:J,HOLDS!C:C,B1576)+SUMIFS(HOLDS!J:J,HOLDS!C:C,"CH.GR.RDGSET")</f>
        <v>0</v>
      </c>
      <c r="E1576" t="s">
        <v>2</v>
      </c>
      <c r="F1576" s="48">
        <f>VLOOKUP(B1576,HOLDS!C:T,5,FALSE)</f>
        <v>204.5</v>
      </c>
      <c r="G1576" s="104">
        <f>SUMIFS(HOLDS!J:J,HOLDS!C:C,B1576)</f>
        <v>0</v>
      </c>
      <c r="H1576" s="48">
        <f t="shared" si="106"/>
        <v>0</v>
      </c>
      <c r="I1576" s="37">
        <f>INFO!$D$6</f>
        <v>0</v>
      </c>
      <c r="J1576" s="37">
        <f>INFO!$D$7</f>
        <v>0</v>
      </c>
      <c r="K1576" s="37">
        <f>INFO!$D$8</f>
        <v>0</v>
      </c>
      <c r="L1576" s="37">
        <f>INFO!$D$9</f>
        <v>0</v>
      </c>
      <c r="M1576" s="37">
        <f>INFO!$D$10</f>
        <v>0</v>
      </c>
      <c r="N1576" s="37">
        <f>INFO!$D$11</f>
        <v>0</v>
      </c>
      <c r="O1576" s="37">
        <f>INFO!$D$13</f>
        <v>0</v>
      </c>
      <c r="P1576" s="37">
        <f>INFO!$D$14</f>
        <v>0</v>
      </c>
      <c r="Q1576" s="37">
        <f>INFO!$D$15</f>
        <v>0</v>
      </c>
      <c r="R1576" s="53">
        <f>INFO!$D$17</f>
        <v>0</v>
      </c>
      <c r="S1576" s="37">
        <f>INFO!$D$18</f>
        <v>0</v>
      </c>
      <c r="T1576" s="37">
        <f>INFO!$D$19</f>
        <v>0</v>
      </c>
      <c r="U1576" s="37">
        <f>INFO!$D$22</f>
        <v>0</v>
      </c>
      <c r="V1576" s="37">
        <f>INFO!$D$23</f>
        <v>0</v>
      </c>
      <c r="W1576" s="37">
        <f>INFO!$D$24</f>
        <v>0</v>
      </c>
      <c r="X1576" s="37">
        <f>INFO!$D$25</f>
        <v>0</v>
      </c>
      <c r="Y1576" s="37">
        <f>INFO!$D$26</f>
        <v>0</v>
      </c>
      <c r="Z1576" s="37">
        <f>INFO!$D$27</f>
        <v>0</v>
      </c>
      <c r="AA1576" s="37">
        <f>INFO!$D$28</f>
        <v>0</v>
      </c>
      <c r="AB1576" s="37">
        <f>INFO!$D$29</f>
        <v>0</v>
      </c>
      <c r="AC1576" s="54">
        <f>INFO!$J$10</f>
        <v>3812.0250000000001</v>
      </c>
      <c r="AD1576" s="37">
        <f>INFO!$J$9</f>
        <v>45.75</v>
      </c>
      <c r="AE1576" s="37">
        <f t="shared" si="107"/>
        <v>0</v>
      </c>
    </row>
    <row r="1577" spans="1:31">
      <c r="A1577" t="s">
        <v>220</v>
      </c>
      <c r="B1577" t="s">
        <v>221</v>
      </c>
      <c r="C1577">
        <v>10084</v>
      </c>
      <c r="D1577" s="104">
        <f>SUMIFS(HOLDS!J:J,HOLDS!C:C,B1577)+SUMIFS(HOLDS!J:J,HOLDS!C:C,"CH.GR.RDGSET")</f>
        <v>0</v>
      </c>
      <c r="E1577" t="s">
        <v>2</v>
      </c>
      <c r="F1577" s="48">
        <f>VLOOKUP(B1577,HOLDS!C:T,5,FALSE)</f>
        <v>193</v>
      </c>
      <c r="G1577" s="104">
        <f>SUMIFS(HOLDS!J:J,HOLDS!C:C,B1577)</f>
        <v>0</v>
      </c>
      <c r="H1577" s="48">
        <f t="shared" si="106"/>
        <v>0</v>
      </c>
      <c r="I1577" s="37">
        <f>INFO!$D$6</f>
        <v>0</v>
      </c>
      <c r="J1577" s="37">
        <f>INFO!$D$7</f>
        <v>0</v>
      </c>
      <c r="K1577" s="37">
        <f>INFO!$D$8</f>
        <v>0</v>
      </c>
      <c r="L1577" s="37">
        <f>INFO!$D$9</f>
        <v>0</v>
      </c>
      <c r="M1577" s="37">
        <f>INFO!$D$10</f>
        <v>0</v>
      </c>
      <c r="N1577" s="37">
        <f>INFO!$D$11</f>
        <v>0</v>
      </c>
      <c r="O1577" s="37">
        <f>INFO!$D$13</f>
        <v>0</v>
      </c>
      <c r="P1577" s="37">
        <f>INFO!$D$14</f>
        <v>0</v>
      </c>
      <c r="Q1577" s="37">
        <f>INFO!$D$15</f>
        <v>0</v>
      </c>
      <c r="R1577" s="53">
        <f>INFO!$D$17</f>
        <v>0</v>
      </c>
      <c r="S1577" s="37">
        <f>INFO!$D$18</f>
        <v>0</v>
      </c>
      <c r="T1577" s="37">
        <f>INFO!$D$19</f>
        <v>0</v>
      </c>
      <c r="U1577" s="37">
        <f>INFO!$D$22</f>
        <v>0</v>
      </c>
      <c r="V1577" s="37">
        <f>INFO!$D$23</f>
        <v>0</v>
      </c>
      <c r="W1577" s="37">
        <f>INFO!$D$24</f>
        <v>0</v>
      </c>
      <c r="X1577" s="37">
        <f>INFO!$D$25</f>
        <v>0</v>
      </c>
      <c r="Y1577" s="37">
        <f>INFO!$D$26</f>
        <v>0</v>
      </c>
      <c r="Z1577" s="37">
        <f>INFO!$D$27</f>
        <v>0</v>
      </c>
      <c r="AA1577" s="37">
        <f>INFO!$D$28</f>
        <v>0</v>
      </c>
      <c r="AB1577" s="37">
        <f>INFO!$D$29</f>
        <v>0</v>
      </c>
      <c r="AC1577" s="54">
        <f>INFO!$J$10</f>
        <v>3812.0250000000001</v>
      </c>
      <c r="AD1577" s="37">
        <f>INFO!$J$9</f>
        <v>45.75</v>
      </c>
      <c r="AE1577" s="37">
        <f t="shared" si="107"/>
        <v>0</v>
      </c>
    </row>
    <row r="1578" spans="1:31">
      <c r="A1578" t="s">
        <v>222</v>
      </c>
      <c r="B1578" t="s">
        <v>223</v>
      </c>
      <c r="C1578">
        <v>10084</v>
      </c>
      <c r="D1578" s="104">
        <f>SUMIFS(HOLDS!J:J,HOLDS!C:C,B1578)+SUMIFS(HOLDS!J:J,HOLDS!C:C,"CH.GR.RDGSET")</f>
        <v>0</v>
      </c>
      <c r="E1578" t="s">
        <v>2</v>
      </c>
      <c r="F1578" s="48">
        <f>VLOOKUP(B1578,HOLDS!C:T,5,FALSE)</f>
        <v>160.5</v>
      </c>
      <c r="G1578" s="104">
        <f>SUMIFS(HOLDS!J:J,HOLDS!C:C,B1578)</f>
        <v>0</v>
      </c>
      <c r="H1578" s="48">
        <f t="shared" si="106"/>
        <v>0</v>
      </c>
      <c r="I1578" s="37">
        <f>INFO!$D$6</f>
        <v>0</v>
      </c>
      <c r="J1578" s="37">
        <f>INFO!$D$7</f>
        <v>0</v>
      </c>
      <c r="K1578" s="37">
        <f>INFO!$D$8</f>
        <v>0</v>
      </c>
      <c r="L1578" s="37">
        <f>INFO!$D$9</f>
        <v>0</v>
      </c>
      <c r="M1578" s="37">
        <f>INFO!$D$10</f>
        <v>0</v>
      </c>
      <c r="N1578" s="37">
        <f>INFO!$D$11</f>
        <v>0</v>
      </c>
      <c r="O1578" s="37">
        <f>INFO!$D$13</f>
        <v>0</v>
      </c>
      <c r="P1578" s="37">
        <f>INFO!$D$14</f>
        <v>0</v>
      </c>
      <c r="Q1578" s="37">
        <f>INFO!$D$15</f>
        <v>0</v>
      </c>
      <c r="R1578" s="53">
        <f>INFO!$D$17</f>
        <v>0</v>
      </c>
      <c r="S1578" s="37">
        <f>INFO!$D$18</f>
        <v>0</v>
      </c>
      <c r="T1578" s="37">
        <f>INFO!$D$19</f>
        <v>0</v>
      </c>
      <c r="U1578" s="37">
        <f>INFO!$D$22</f>
        <v>0</v>
      </c>
      <c r="V1578" s="37">
        <f>INFO!$D$23</f>
        <v>0</v>
      </c>
      <c r="W1578" s="37">
        <f>INFO!$D$24</f>
        <v>0</v>
      </c>
      <c r="X1578" s="37">
        <f>INFO!$D$25</f>
        <v>0</v>
      </c>
      <c r="Y1578" s="37">
        <f>INFO!$D$26</f>
        <v>0</v>
      </c>
      <c r="Z1578" s="37">
        <f>INFO!$D$27</f>
        <v>0</v>
      </c>
      <c r="AA1578" s="37">
        <f>INFO!$D$28</f>
        <v>0</v>
      </c>
      <c r="AB1578" s="37">
        <f>INFO!$D$29</f>
        <v>0</v>
      </c>
      <c r="AC1578" s="54">
        <f>INFO!$J$10</f>
        <v>3812.0250000000001</v>
      </c>
      <c r="AD1578" s="37">
        <f>INFO!$J$9</f>
        <v>45.75</v>
      </c>
      <c r="AE1578" s="37">
        <f t="shared" si="107"/>
        <v>0</v>
      </c>
    </row>
    <row r="1579" spans="1:31">
      <c r="A1579" t="s">
        <v>224</v>
      </c>
      <c r="B1579" t="s">
        <v>225</v>
      </c>
      <c r="C1579">
        <v>10084</v>
      </c>
      <c r="D1579" s="104">
        <f>SUMIFS(HOLDS!J:J,HOLDS!C:C,B1579)+SUMIFS(HOLDS!J:J,HOLDS!C:C,"CH.GR.RDGSET")</f>
        <v>0</v>
      </c>
      <c r="E1579" t="s">
        <v>2</v>
      </c>
      <c r="F1579" s="48">
        <f>VLOOKUP(B1579,HOLDS!C:T,5,FALSE)</f>
        <v>182</v>
      </c>
      <c r="G1579" s="104">
        <f>SUMIFS(HOLDS!J:J,HOLDS!C:C,B1579)</f>
        <v>0</v>
      </c>
      <c r="H1579" s="48">
        <f t="shared" si="106"/>
        <v>0</v>
      </c>
      <c r="I1579" s="37">
        <f>INFO!$D$6</f>
        <v>0</v>
      </c>
      <c r="J1579" s="37">
        <f>INFO!$D$7</f>
        <v>0</v>
      </c>
      <c r="K1579" s="37">
        <f>INFO!$D$8</f>
        <v>0</v>
      </c>
      <c r="L1579" s="37">
        <f>INFO!$D$9</f>
        <v>0</v>
      </c>
      <c r="M1579" s="37">
        <f>INFO!$D$10</f>
        <v>0</v>
      </c>
      <c r="N1579" s="37">
        <f>INFO!$D$11</f>
        <v>0</v>
      </c>
      <c r="O1579" s="37">
        <f>INFO!$D$13</f>
        <v>0</v>
      </c>
      <c r="P1579" s="37">
        <f>INFO!$D$14</f>
        <v>0</v>
      </c>
      <c r="Q1579" s="37">
        <f>INFO!$D$15</f>
        <v>0</v>
      </c>
      <c r="R1579" s="53">
        <f>INFO!$D$17</f>
        <v>0</v>
      </c>
      <c r="S1579" s="37">
        <f>INFO!$D$18</f>
        <v>0</v>
      </c>
      <c r="T1579" s="37">
        <f>INFO!$D$19</f>
        <v>0</v>
      </c>
      <c r="U1579" s="37">
        <f>INFO!$D$22</f>
        <v>0</v>
      </c>
      <c r="V1579" s="37">
        <f>INFO!$D$23</f>
        <v>0</v>
      </c>
      <c r="W1579" s="37">
        <f>INFO!$D$24</f>
        <v>0</v>
      </c>
      <c r="X1579" s="37">
        <f>INFO!$D$25</f>
        <v>0</v>
      </c>
      <c r="Y1579" s="37">
        <f>INFO!$D$26</f>
        <v>0</v>
      </c>
      <c r="Z1579" s="37">
        <f>INFO!$D$27</f>
        <v>0</v>
      </c>
      <c r="AA1579" s="37">
        <f>INFO!$D$28</f>
        <v>0</v>
      </c>
      <c r="AB1579" s="37">
        <f>INFO!$D$29</f>
        <v>0</v>
      </c>
      <c r="AC1579" s="54">
        <f>INFO!$J$10</f>
        <v>3812.0250000000001</v>
      </c>
      <c r="AD1579" s="37">
        <f>INFO!$J$9</f>
        <v>45.75</v>
      </c>
      <c r="AE1579" s="37">
        <f t="shared" si="107"/>
        <v>0</v>
      </c>
    </row>
    <row r="1580" spans="1:31">
      <c r="A1580" t="s">
        <v>226</v>
      </c>
      <c r="B1580" t="s">
        <v>227</v>
      </c>
      <c r="C1580">
        <v>10084</v>
      </c>
      <c r="D1580" s="104">
        <f>SUMIFS(HOLDS!J:J,HOLDS!C:C,B1580)+SUMIFS(HOLDS!J:J,HOLDS!C:C,"CH.GR.RDGSET")</f>
        <v>0</v>
      </c>
      <c r="E1580" t="s">
        <v>2</v>
      </c>
      <c r="F1580" s="48">
        <f>VLOOKUP(B1580,HOLDS!C:T,5,FALSE)</f>
        <v>145</v>
      </c>
      <c r="G1580" s="104">
        <f>SUMIFS(HOLDS!J:J,HOLDS!C:C,B1580)</f>
        <v>0</v>
      </c>
      <c r="H1580" s="48">
        <f t="shared" si="106"/>
        <v>0</v>
      </c>
      <c r="I1580" s="37">
        <f>INFO!$D$6</f>
        <v>0</v>
      </c>
      <c r="J1580" s="37">
        <f>INFO!$D$7</f>
        <v>0</v>
      </c>
      <c r="K1580" s="37">
        <f>INFO!$D$8</f>
        <v>0</v>
      </c>
      <c r="L1580" s="37">
        <f>INFO!$D$9</f>
        <v>0</v>
      </c>
      <c r="M1580" s="37">
        <f>INFO!$D$10</f>
        <v>0</v>
      </c>
      <c r="N1580" s="37">
        <f>INFO!$D$11</f>
        <v>0</v>
      </c>
      <c r="O1580" s="37">
        <f>INFO!$D$13</f>
        <v>0</v>
      </c>
      <c r="P1580" s="37">
        <f>INFO!$D$14</f>
        <v>0</v>
      </c>
      <c r="Q1580" s="37">
        <f>INFO!$D$15</f>
        <v>0</v>
      </c>
      <c r="R1580" s="53">
        <f>INFO!$D$17</f>
        <v>0</v>
      </c>
      <c r="S1580" s="37">
        <f>INFO!$D$18</f>
        <v>0</v>
      </c>
      <c r="T1580" s="37">
        <f>INFO!$D$19</f>
        <v>0</v>
      </c>
      <c r="U1580" s="37">
        <f>INFO!$D$22</f>
        <v>0</v>
      </c>
      <c r="V1580" s="37">
        <f>INFO!$D$23</f>
        <v>0</v>
      </c>
      <c r="W1580" s="37">
        <f>INFO!$D$24</f>
        <v>0</v>
      </c>
      <c r="X1580" s="37">
        <f>INFO!$D$25</f>
        <v>0</v>
      </c>
      <c r="Y1580" s="37">
        <f>INFO!$D$26</f>
        <v>0</v>
      </c>
      <c r="Z1580" s="37">
        <f>INFO!$D$27</f>
        <v>0</v>
      </c>
      <c r="AA1580" s="37">
        <f>INFO!$D$28</f>
        <v>0</v>
      </c>
      <c r="AB1580" s="37">
        <f>INFO!$D$29</f>
        <v>0</v>
      </c>
      <c r="AC1580" s="54">
        <f>INFO!$J$10</f>
        <v>3812.0250000000001</v>
      </c>
      <c r="AD1580" s="37">
        <f>INFO!$J$9</f>
        <v>45.75</v>
      </c>
      <c r="AE1580" s="37">
        <f t="shared" si="107"/>
        <v>0</v>
      </c>
    </row>
    <row r="1581" spans="1:31">
      <c r="A1581" t="s">
        <v>228</v>
      </c>
      <c r="B1581" t="s">
        <v>229</v>
      </c>
      <c r="C1581">
        <v>10084</v>
      </c>
      <c r="D1581" s="104">
        <f>SUMIFS(HOLDS!J:J,HOLDS!C:C,B1581)+SUMIFS(HOLDS!J:J,HOLDS!C:C,"CH.GR.RDGSET")</f>
        <v>0</v>
      </c>
      <c r="E1581" t="s">
        <v>2</v>
      </c>
      <c r="F1581" s="48">
        <f>VLOOKUP(B1581,HOLDS!C:T,5,FALSE)</f>
        <v>153</v>
      </c>
      <c r="G1581" s="104">
        <f>SUMIFS(HOLDS!J:J,HOLDS!C:C,B1581)</f>
        <v>0</v>
      </c>
      <c r="H1581" s="48">
        <f t="shared" si="106"/>
        <v>0</v>
      </c>
      <c r="I1581" s="37">
        <f>INFO!$D$6</f>
        <v>0</v>
      </c>
      <c r="J1581" s="37">
        <f>INFO!$D$7</f>
        <v>0</v>
      </c>
      <c r="K1581" s="37">
        <f>INFO!$D$8</f>
        <v>0</v>
      </c>
      <c r="L1581" s="37">
        <f>INFO!$D$9</f>
        <v>0</v>
      </c>
      <c r="M1581" s="37">
        <f>INFO!$D$10</f>
        <v>0</v>
      </c>
      <c r="N1581" s="37">
        <f>INFO!$D$11</f>
        <v>0</v>
      </c>
      <c r="O1581" s="37">
        <f>INFO!$D$13</f>
        <v>0</v>
      </c>
      <c r="P1581" s="37">
        <f>INFO!$D$14</f>
        <v>0</v>
      </c>
      <c r="Q1581" s="37">
        <f>INFO!$D$15</f>
        <v>0</v>
      </c>
      <c r="R1581" s="53">
        <f>INFO!$D$17</f>
        <v>0</v>
      </c>
      <c r="S1581" s="37">
        <f>INFO!$D$18</f>
        <v>0</v>
      </c>
      <c r="T1581" s="37">
        <f>INFO!$D$19</f>
        <v>0</v>
      </c>
      <c r="U1581" s="37">
        <f>INFO!$D$22</f>
        <v>0</v>
      </c>
      <c r="V1581" s="37">
        <f>INFO!$D$23</f>
        <v>0</v>
      </c>
      <c r="W1581" s="37">
        <f>INFO!$D$24</f>
        <v>0</v>
      </c>
      <c r="X1581" s="37">
        <f>INFO!$D$25</f>
        <v>0</v>
      </c>
      <c r="Y1581" s="37">
        <f>INFO!$D$26</f>
        <v>0</v>
      </c>
      <c r="Z1581" s="37">
        <f>INFO!$D$27</f>
        <v>0</v>
      </c>
      <c r="AA1581" s="37">
        <f>INFO!$D$28</f>
        <v>0</v>
      </c>
      <c r="AB1581" s="37">
        <f>INFO!$D$29</f>
        <v>0</v>
      </c>
      <c r="AC1581" s="54">
        <f>INFO!$J$10</f>
        <v>3812.0250000000001</v>
      </c>
      <c r="AD1581" s="37">
        <f>INFO!$J$9</f>
        <v>45.75</v>
      </c>
      <c r="AE1581" s="37">
        <f t="shared" si="107"/>
        <v>0</v>
      </c>
    </row>
    <row r="1582" spans="1:31">
      <c r="A1582" t="s">
        <v>230</v>
      </c>
      <c r="B1582" t="s">
        <v>231</v>
      </c>
      <c r="C1582">
        <v>10084</v>
      </c>
      <c r="D1582" s="104">
        <f>SUMIFS(HOLDS!J:J,HOLDS!C:C,B1582)+SUMIFS(HOLDS!J:J,HOLDS!C:C,"CH.GR.RDGSET")</f>
        <v>0</v>
      </c>
      <c r="E1582" t="s">
        <v>2</v>
      </c>
      <c r="F1582" s="48">
        <f>VLOOKUP(B1582,HOLDS!C:T,5,FALSE)</f>
        <v>165.5</v>
      </c>
      <c r="G1582" s="104">
        <f>SUMIFS(HOLDS!J:J,HOLDS!C:C,B1582)</f>
        <v>0</v>
      </c>
      <c r="H1582" s="48">
        <f t="shared" si="106"/>
        <v>0</v>
      </c>
      <c r="I1582" s="37">
        <f>INFO!$D$6</f>
        <v>0</v>
      </c>
      <c r="J1582" s="37">
        <f>INFO!$D$7</f>
        <v>0</v>
      </c>
      <c r="K1582" s="37">
        <f>INFO!$D$8</f>
        <v>0</v>
      </c>
      <c r="L1582" s="37">
        <f>INFO!$D$9</f>
        <v>0</v>
      </c>
      <c r="M1582" s="37">
        <f>INFO!$D$10</f>
        <v>0</v>
      </c>
      <c r="N1582" s="37">
        <f>INFO!$D$11</f>
        <v>0</v>
      </c>
      <c r="O1582" s="37">
        <f>INFO!$D$13</f>
        <v>0</v>
      </c>
      <c r="P1582" s="37">
        <f>INFO!$D$14</f>
        <v>0</v>
      </c>
      <c r="Q1582" s="37">
        <f>INFO!$D$15</f>
        <v>0</v>
      </c>
      <c r="R1582" s="53">
        <f>INFO!$D$17</f>
        <v>0</v>
      </c>
      <c r="S1582" s="37">
        <f>INFO!$D$18</f>
        <v>0</v>
      </c>
      <c r="T1582" s="37">
        <f>INFO!$D$19</f>
        <v>0</v>
      </c>
      <c r="U1582" s="37">
        <f>INFO!$D$22</f>
        <v>0</v>
      </c>
      <c r="V1582" s="37">
        <f>INFO!$D$23</f>
        <v>0</v>
      </c>
      <c r="W1582" s="37">
        <f>INFO!$D$24</f>
        <v>0</v>
      </c>
      <c r="X1582" s="37">
        <f>INFO!$D$25</f>
        <v>0</v>
      </c>
      <c r="Y1582" s="37">
        <f>INFO!$D$26</f>
        <v>0</v>
      </c>
      <c r="Z1582" s="37">
        <f>INFO!$D$27</f>
        <v>0</v>
      </c>
      <c r="AA1582" s="37">
        <f>INFO!$D$28</f>
        <v>0</v>
      </c>
      <c r="AB1582" s="37">
        <f>INFO!$D$29</f>
        <v>0</v>
      </c>
      <c r="AC1582" s="54">
        <f>INFO!$J$10</f>
        <v>3812.0250000000001</v>
      </c>
      <c r="AD1582" s="37">
        <f>INFO!$J$9</f>
        <v>45.75</v>
      </c>
      <c r="AE1582" s="37">
        <f t="shared" si="107"/>
        <v>0</v>
      </c>
    </row>
    <row r="1583" spans="1:31">
      <c r="A1583" t="s">
        <v>232</v>
      </c>
      <c r="B1583" t="s">
        <v>233</v>
      </c>
      <c r="C1583">
        <v>10084</v>
      </c>
      <c r="D1583" s="104">
        <f>SUMIFS(HOLDS!J:J,HOLDS!C:C,B1583)+SUMIFS(HOLDS!J:J,HOLDS!C:C,"CH.GR.RDGSET")</f>
        <v>0</v>
      </c>
      <c r="E1583" t="s">
        <v>2</v>
      </c>
      <c r="F1583" s="48">
        <f>VLOOKUP(B1583,HOLDS!C:T,5,FALSE)</f>
        <v>167</v>
      </c>
      <c r="G1583" s="104">
        <f>SUMIFS(HOLDS!J:J,HOLDS!C:C,B1583)</f>
        <v>0</v>
      </c>
      <c r="H1583" s="48">
        <f t="shared" si="106"/>
        <v>0</v>
      </c>
      <c r="I1583" s="37">
        <f>INFO!$D$6</f>
        <v>0</v>
      </c>
      <c r="J1583" s="37">
        <f>INFO!$D$7</f>
        <v>0</v>
      </c>
      <c r="K1583" s="37">
        <f>INFO!$D$8</f>
        <v>0</v>
      </c>
      <c r="L1583" s="37">
        <f>INFO!$D$9</f>
        <v>0</v>
      </c>
      <c r="M1583" s="37">
        <f>INFO!$D$10</f>
        <v>0</v>
      </c>
      <c r="N1583" s="37">
        <f>INFO!$D$11</f>
        <v>0</v>
      </c>
      <c r="O1583" s="37">
        <f>INFO!$D$13</f>
        <v>0</v>
      </c>
      <c r="P1583" s="37">
        <f>INFO!$D$14</f>
        <v>0</v>
      </c>
      <c r="Q1583" s="37">
        <f>INFO!$D$15</f>
        <v>0</v>
      </c>
      <c r="R1583" s="53">
        <f>INFO!$D$17</f>
        <v>0</v>
      </c>
      <c r="S1583" s="37">
        <f>INFO!$D$18</f>
        <v>0</v>
      </c>
      <c r="T1583" s="37">
        <f>INFO!$D$19</f>
        <v>0</v>
      </c>
      <c r="U1583" s="37">
        <f>INFO!$D$22</f>
        <v>0</v>
      </c>
      <c r="V1583" s="37">
        <f>INFO!$D$23</f>
        <v>0</v>
      </c>
      <c r="W1583" s="37">
        <f>INFO!$D$24</f>
        <v>0</v>
      </c>
      <c r="X1583" s="37">
        <f>INFO!$D$25</f>
        <v>0</v>
      </c>
      <c r="Y1583" s="37">
        <f>INFO!$D$26</f>
        <v>0</v>
      </c>
      <c r="Z1583" s="37">
        <f>INFO!$D$27</f>
        <v>0</v>
      </c>
      <c r="AA1583" s="37">
        <f>INFO!$D$28</f>
        <v>0</v>
      </c>
      <c r="AB1583" s="37">
        <f>INFO!$D$29</f>
        <v>0</v>
      </c>
      <c r="AC1583" s="54">
        <f>INFO!$J$10</f>
        <v>3812.0250000000001</v>
      </c>
      <c r="AD1583" s="37">
        <f>INFO!$J$9</f>
        <v>45.75</v>
      </c>
      <c r="AE1583" s="37">
        <f t="shared" si="107"/>
        <v>0</v>
      </c>
    </row>
    <row r="1584" spans="1:31">
      <c r="A1584" t="s">
        <v>234</v>
      </c>
      <c r="B1584" t="s">
        <v>235</v>
      </c>
      <c r="C1584">
        <v>10084</v>
      </c>
      <c r="D1584" s="104">
        <f>SUMIFS(HOLDS!J:J,HOLDS!C:C,B1584)+SUMIFS(HOLDS!J:J,HOLDS!C:C,"CH.GR.RDGSET")</f>
        <v>0</v>
      </c>
      <c r="E1584" t="s">
        <v>2</v>
      </c>
      <c r="F1584" s="48">
        <f>VLOOKUP(B1584,HOLDS!C:T,5,FALSE)</f>
        <v>150</v>
      </c>
      <c r="G1584" s="104">
        <f>SUMIFS(HOLDS!J:J,HOLDS!C:C,B1584)</f>
        <v>0</v>
      </c>
      <c r="H1584" s="48">
        <f t="shared" si="106"/>
        <v>0</v>
      </c>
      <c r="I1584" s="37">
        <f>INFO!$D$6</f>
        <v>0</v>
      </c>
      <c r="J1584" s="37">
        <f>INFO!$D$7</f>
        <v>0</v>
      </c>
      <c r="K1584" s="37">
        <f>INFO!$D$8</f>
        <v>0</v>
      </c>
      <c r="L1584" s="37">
        <f>INFO!$D$9</f>
        <v>0</v>
      </c>
      <c r="M1584" s="37">
        <f>INFO!$D$10</f>
        <v>0</v>
      </c>
      <c r="N1584" s="37">
        <f>INFO!$D$11</f>
        <v>0</v>
      </c>
      <c r="O1584" s="37">
        <f>INFO!$D$13</f>
        <v>0</v>
      </c>
      <c r="P1584" s="37">
        <f>INFO!$D$14</f>
        <v>0</v>
      </c>
      <c r="Q1584" s="37">
        <f>INFO!$D$15</f>
        <v>0</v>
      </c>
      <c r="R1584" s="53">
        <f>INFO!$D$17</f>
        <v>0</v>
      </c>
      <c r="S1584" s="37">
        <f>INFO!$D$18</f>
        <v>0</v>
      </c>
      <c r="T1584" s="37">
        <f>INFO!$D$19</f>
        <v>0</v>
      </c>
      <c r="U1584" s="37">
        <f>INFO!$D$22</f>
        <v>0</v>
      </c>
      <c r="V1584" s="37">
        <f>INFO!$D$23</f>
        <v>0</v>
      </c>
      <c r="W1584" s="37">
        <f>INFO!$D$24</f>
        <v>0</v>
      </c>
      <c r="X1584" s="37">
        <f>INFO!$D$25</f>
        <v>0</v>
      </c>
      <c r="Y1584" s="37">
        <f>INFO!$D$26</f>
        <v>0</v>
      </c>
      <c r="Z1584" s="37">
        <f>INFO!$D$27</f>
        <v>0</v>
      </c>
      <c r="AA1584" s="37">
        <f>INFO!$D$28</f>
        <v>0</v>
      </c>
      <c r="AB1584" s="37">
        <f>INFO!$D$29</f>
        <v>0</v>
      </c>
      <c r="AC1584" s="54">
        <f>INFO!$J$10</f>
        <v>3812.0250000000001</v>
      </c>
      <c r="AD1584" s="37">
        <f>INFO!$J$9</f>
        <v>45.75</v>
      </c>
      <c r="AE1584" s="37">
        <f t="shared" si="107"/>
        <v>0</v>
      </c>
    </row>
    <row r="1585" spans="1:31">
      <c r="A1585" t="s">
        <v>236</v>
      </c>
      <c r="B1585" t="s">
        <v>237</v>
      </c>
      <c r="C1585">
        <v>10084</v>
      </c>
      <c r="D1585" s="104">
        <f>SUMIFS(HOLDS!J:J,HOLDS!C:C,B1585)+SUMIFS(HOLDS!J:J,HOLDS!C:C,"CH.GR.RDGSET")</f>
        <v>0</v>
      </c>
      <c r="E1585" t="s">
        <v>2</v>
      </c>
      <c r="F1585" s="48">
        <f>VLOOKUP(B1585,HOLDS!C:T,5,FALSE)</f>
        <v>185</v>
      </c>
      <c r="G1585" s="104">
        <f>SUMIFS(HOLDS!J:J,HOLDS!C:C,B1585)</f>
        <v>0</v>
      </c>
      <c r="H1585" s="48">
        <f t="shared" si="106"/>
        <v>0</v>
      </c>
      <c r="I1585" s="37">
        <f>INFO!$D$6</f>
        <v>0</v>
      </c>
      <c r="J1585" s="37">
        <f>INFO!$D$7</f>
        <v>0</v>
      </c>
      <c r="K1585" s="37">
        <f>INFO!$D$8</f>
        <v>0</v>
      </c>
      <c r="L1585" s="37">
        <f>INFO!$D$9</f>
        <v>0</v>
      </c>
      <c r="M1585" s="37">
        <f>INFO!$D$10</f>
        <v>0</v>
      </c>
      <c r="N1585" s="37">
        <f>INFO!$D$11</f>
        <v>0</v>
      </c>
      <c r="O1585" s="37">
        <f>INFO!$D$13</f>
        <v>0</v>
      </c>
      <c r="P1585" s="37">
        <f>INFO!$D$14</f>
        <v>0</v>
      </c>
      <c r="Q1585" s="37">
        <f>INFO!$D$15</f>
        <v>0</v>
      </c>
      <c r="R1585" s="53">
        <f>INFO!$D$17</f>
        <v>0</v>
      </c>
      <c r="S1585" s="37">
        <f>INFO!$D$18</f>
        <v>0</v>
      </c>
      <c r="T1585" s="37">
        <f>INFO!$D$19</f>
        <v>0</v>
      </c>
      <c r="U1585" s="37">
        <f>INFO!$D$22</f>
        <v>0</v>
      </c>
      <c r="V1585" s="37">
        <f>INFO!$D$23</f>
        <v>0</v>
      </c>
      <c r="W1585" s="37">
        <f>INFO!$D$24</f>
        <v>0</v>
      </c>
      <c r="X1585" s="37">
        <f>INFO!$D$25</f>
        <v>0</v>
      </c>
      <c r="Y1585" s="37">
        <f>INFO!$D$26</f>
        <v>0</v>
      </c>
      <c r="Z1585" s="37">
        <f>INFO!$D$27</f>
        <v>0</v>
      </c>
      <c r="AA1585" s="37">
        <f>INFO!$D$28</f>
        <v>0</v>
      </c>
      <c r="AB1585" s="37">
        <f>INFO!$D$29</f>
        <v>0</v>
      </c>
      <c r="AC1585" s="54">
        <f>INFO!$J$10</f>
        <v>3812.0250000000001</v>
      </c>
      <c r="AD1585" s="37">
        <f>INFO!$J$9</f>
        <v>45.75</v>
      </c>
      <c r="AE1585" s="37">
        <f t="shared" si="107"/>
        <v>0</v>
      </c>
    </row>
    <row r="1586" spans="1:31">
      <c r="A1586" t="s">
        <v>238</v>
      </c>
      <c r="B1586" t="s">
        <v>239</v>
      </c>
      <c r="C1586">
        <v>10084</v>
      </c>
      <c r="D1586" s="104">
        <f>SUMIFS(HOLDS!J:J,HOLDS!C:C,B1586)+SUMIFS(HOLDS!J:J,HOLDS!C:C,"CH.GR.RDGSET")</f>
        <v>0</v>
      </c>
      <c r="E1586" t="s">
        <v>2</v>
      </c>
      <c r="F1586" s="48">
        <f>VLOOKUP(B1586,HOLDS!C:T,5,FALSE)</f>
        <v>145.5</v>
      </c>
      <c r="G1586" s="104">
        <f>SUMIFS(HOLDS!J:J,HOLDS!C:C,B1586)</f>
        <v>0</v>
      </c>
      <c r="H1586" s="48">
        <f t="shared" si="106"/>
        <v>0</v>
      </c>
      <c r="I1586" s="37">
        <f>INFO!$D$6</f>
        <v>0</v>
      </c>
      <c r="J1586" s="37">
        <f>INFO!$D$7</f>
        <v>0</v>
      </c>
      <c r="K1586" s="37">
        <f>INFO!$D$8</f>
        <v>0</v>
      </c>
      <c r="L1586" s="37">
        <f>INFO!$D$9</f>
        <v>0</v>
      </c>
      <c r="M1586" s="37">
        <f>INFO!$D$10</f>
        <v>0</v>
      </c>
      <c r="N1586" s="37">
        <f>INFO!$D$11</f>
        <v>0</v>
      </c>
      <c r="O1586" s="37">
        <f>INFO!$D$13</f>
        <v>0</v>
      </c>
      <c r="P1586" s="37">
        <f>INFO!$D$14</f>
        <v>0</v>
      </c>
      <c r="Q1586" s="37">
        <f>INFO!$D$15</f>
        <v>0</v>
      </c>
      <c r="R1586" s="53">
        <f>INFO!$D$17</f>
        <v>0</v>
      </c>
      <c r="S1586" s="37">
        <f>INFO!$D$18</f>
        <v>0</v>
      </c>
      <c r="T1586" s="37">
        <f>INFO!$D$19</f>
        <v>0</v>
      </c>
      <c r="U1586" s="37">
        <f>INFO!$D$22</f>
        <v>0</v>
      </c>
      <c r="V1586" s="37">
        <f>INFO!$D$23</f>
        <v>0</v>
      </c>
      <c r="W1586" s="37">
        <f>INFO!$D$24</f>
        <v>0</v>
      </c>
      <c r="X1586" s="37">
        <f>INFO!$D$25</f>
        <v>0</v>
      </c>
      <c r="Y1586" s="37">
        <f>INFO!$D$26</f>
        <v>0</v>
      </c>
      <c r="Z1586" s="37">
        <f>INFO!$D$27</f>
        <v>0</v>
      </c>
      <c r="AA1586" s="37">
        <f>INFO!$D$28</f>
        <v>0</v>
      </c>
      <c r="AB1586" s="37">
        <f>INFO!$D$29</f>
        <v>0</v>
      </c>
      <c r="AC1586" s="54">
        <f>INFO!$J$10</f>
        <v>3812.0250000000001</v>
      </c>
      <c r="AD1586" s="37">
        <f>INFO!$J$9</f>
        <v>45.75</v>
      </c>
      <c r="AE1586" s="37">
        <f t="shared" si="107"/>
        <v>0</v>
      </c>
    </row>
    <row r="1587" spans="1:31">
      <c r="A1587" t="s">
        <v>240</v>
      </c>
      <c r="B1587" t="s">
        <v>241</v>
      </c>
      <c r="C1587">
        <v>10084</v>
      </c>
      <c r="D1587" s="104">
        <f>SUMIFS(HOLDS!J:J,HOLDS!C:C,B1587)+SUMIFS(HOLDS!J:J,HOLDS!C:C,"CH.GR.RDGSET")</f>
        <v>0</v>
      </c>
      <c r="E1587" t="s">
        <v>2</v>
      </c>
      <c r="F1587" s="48">
        <f>VLOOKUP(B1587,HOLDS!C:T,5,FALSE)</f>
        <v>181</v>
      </c>
      <c r="G1587" s="104">
        <f>SUMIFS(HOLDS!J:J,HOLDS!C:C,B1587)</f>
        <v>0</v>
      </c>
      <c r="H1587" s="48">
        <f t="shared" si="106"/>
        <v>0</v>
      </c>
      <c r="I1587" s="37">
        <f>INFO!$D$6</f>
        <v>0</v>
      </c>
      <c r="J1587" s="37">
        <f>INFO!$D$7</f>
        <v>0</v>
      </c>
      <c r="K1587" s="37">
        <f>INFO!$D$8</f>
        <v>0</v>
      </c>
      <c r="L1587" s="37">
        <f>INFO!$D$9</f>
        <v>0</v>
      </c>
      <c r="M1587" s="37">
        <f>INFO!$D$10</f>
        <v>0</v>
      </c>
      <c r="N1587" s="37">
        <f>INFO!$D$11</f>
        <v>0</v>
      </c>
      <c r="O1587" s="37">
        <f>INFO!$D$13</f>
        <v>0</v>
      </c>
      <c r="P1587" s="37">
        <f>INFO!$D$14</f>
        <v>0</v>
      </c>
      <c r="Q1587" s="37">
        <f>INFO!$D$15</f>
        <v>0</v>
      </c>
      <c r="R1587" s="53">
        <f>INFO!$D$17</f>
        <v>0</v>
      </c>
      <c r="S1587" s="37">
        <f>INFO!$D$18</f>
        <v>0</v>
      </c>
      <c r="T1587" s="37">
        <f>INFO!$D$19</f>
        <v>0</v>
      </c>
      <c r="U1587" s="37">
        <f>INFO!$D$22</f>
        <v>0</v>
      </c>
      <c r="V1587" s="37">
        <f>INFO!$D$23</f>
        <v>0</v>
      </c>
      <c r="W1587" s="37">
        <f>INFO!$D$24</f>
        <v>0</v>
      </c>
      <c r="X1587" s="37">
        <f>INFO!$D$25</f>
        <v>0</v>
      </c>
      <c r="Y1587" s="37">
        <f>INFO!$D$26</f>
        <v>0</v>
      </c>
      <c r="Z1587" s="37">
        <f>INFO!$D$27</f>
        <v>0</v>
      </c>
      <c r="AA1587" s="37">
        <f>INFO!$D$28</f>
        <v>0</v>
      </c>
      <c r="AB1587" s="37">
        <f>INFO!$D$29</f>
        <v>0</v>
      </c>
      <c r="AC1587" s="54">
        <f>INFO!$J$10</f>
        <v>3812.0250000000001</v>
      </c>
      <c r="AD1587" s="37">
        <f>INFO!$J$9</f>
        <v>45.75</v>
      </c>
      <c r="AE1587" s="37">
        <f t="shared" si="107"/>
        <v>0</v>
      </c>
    </row>
    <row r="1588" spans="1:31">
      <c r="A1588" t="s">
        <v>242</v>
      </c>
      <c r="B1588" t="s">
        <v>243</v>
      </c>
      <c r="C1588">
        <v>10084</v>
      </c>
      <c r="D1588" s="104">
        <f>SUMIFS(HOLDS!J:J,HOLDS!C:C,B1588)+SUMIFS(HOLDS!J:J,HOLDS!C:C,"CH.GR.RDGSET")</f>
        <v>0</v>
      </c>
      <c r="E1588" t="s">
        <v>2</v>
      </c>
      <c r="F1588" s="48">
        <f>VLOOKUP(B1588,HOLDS!C:T,5,FALSE)</f>
        <v>168.5</v>
      </c>
      <c r="G1588" s="104">
        <f>SUMIFS(HOLDS!J:J,HOLDS!C:C,B1588)</f>
        <v>0</v>
      </c>
      <c r="H1588" s="48">
        <f t="shared" si="106"/>
        <v>0</v>
      </c>
      <c r="I1588" s="37">
        <f>INFO!$D$6</f>
        <v>0</v>
      </c>
      <c r="J1588" s="37">
        <f>INFO!$D$7</f>
        <v>0</v>
      </c>
      <c r="K1588" s="37">
        <f>INFO!$D$8</f>
        <v>0</v>
      </c>
      <c r="L1588" s="37">
        <f>INFO!$D$9</f>
        <v>0</v>
      </c>
      <c r="M1588" s="37">
        <f>INFO!$D$10</f>
        <v>0</v>
      </c>
      <c r="N1588" s="37">
        <f>INFO!$D$11</f>
        <v>0</v>
      </c>
      <c r="O1588" s="37">
        <f>INFO!$D$13</f>
        <v>0</v>
      </c>
      <c r="P1588" s="37">
        <f>INFO!$D$14</f>
        <v>0</v>
      </c>
      <c r="Q1588" s="37">
        <f>INFO!$D$15</f>
        <v>0</v>
      </c>
      <c r="R1588" s="53">
        <f>INFO!$D$17</f>
        <v>0</v>
      </c>
      <c r="S1588" s="37">
        <f>INFO!$D$18</f>
        <v>0</v>
      </c>
      <c r="T1588" s="37">
        <f>INFO!$D$19</f>
        <v>0</v>
      </c>
      <c r="U1588" s="37">
        <f>INFO!$D$22</f>
        <v>0</v>
      </c>
      <c r="V1588" s="37">
        <f>INFO!$D$23</f>
        <v>0</v>
      </c>
      <c r="W1588" s="37">
        <f>INFO!$D$24</f>
        <v>0</v>
      </c>
      <c r="X1588" s="37">
        <f>INFO!$D$25</f>
        <v>0</v>
      </c>
      <c r="Y1588" s="37">
        <f>INFO!$D$26</f>
        <v>0</v>
      </c>
      <c r="Z1588" s="37">
        <f>INFO!$D$27</f>
        <v>0</v>
      </c>
      <c r="AA1588" s="37">
        <f>INFO!$D$28</f>
        <v>0</v>
      </c>
      <c r="AB1588" s="37">
        <f>INFO!$D$29</f>
        <v>0</v>
      </c>
      <c r="AC1588" s="54">
        <f>INFO!$J$10</f>
        <v>3812.0250000000001</v>
      </c>
      <c r="AD1588" s="37">
        <f>INFO!$J$9</f>
        <v>45.75</v>
      </c>
      <c r="AE1588" s="37">
        <f t="shared" si="107"/>
        <v>0</v>
      </c>
    </row>
    <row r="1589" spans="1:31">
      <c r="A1589" t="s">
        <v>245</v>
      </c>
      <c r="B1589" t="s">
        <v>246</v>
      </c>
      <c r="C1589">
        <v>10084</v>
      </c>
      <c r="D1589" s="104">
        <f>SUMIFS(HOLDS!J:J,HOLDS!C:C,B1589)+SUMIFS(HOLDS!J:J,HOLDS!C:C,"CH.GR.RDGSET")</f>
        <v>0</v>
      </c>
      <c r="E1589" t="s">
        <v>2</v>
      </c>
      <c r="F1589" s="48">
        <f>VLOOKUP(B1589,HOLDS!C:T,5,FALSE)</f>
        <v>139</v>
      </c>
      <c r="G1589" s="104">
        <f>SUMIFS(HOLDS!J:J,HOLDS!C:C,B1589)</f>
        <v>0</v>
      </c>
      <c r="H1589" s="48">
        <f t="shared" si="106"/>
        <v>0</v>
      </c>
      <c r="I1589" s="37">
        <f>INFO!$D$6</f>
        <v>0</v>
      </c>
      <c r="J1589" s="37">
        <f>INFO!$D$7</f>
        <v>0</v>
      </c>
      <c r="K1589" s="37">
        <f>INFO!$D$8</f>
        <v>0</v>
      </c>
      <c r="L1589" s="37">
        <f>INFO!$D$9</f>
        <v>0</v>
      </c>
      <c r="M1589" s="37">
        <f>INFO!$D$10</f>
        <v>0</v>
      </c>
      <c r="N1589" s="37">
        <f>INFO!$D$11</f>
        <v>0</v>
      </c>
      <c r="O1589" s="37">
        <f>INFO!$D$13</f>
        <v>0</v>
      </c>
      <c r="P1589" s="37">
        <f>INFO!$D$14</f>
        <v>0</v>
      </c>
      <c r="Q1589" s="37">
        <f>INFO!$D$15</f>
        <v>0</v>
      </c>
      <c r="R1589" s="53">
        <f>INFO!$D$17</f>
        <v>0</v>
      </c>
      <c r="S1589" s="37">
        <f>INFO!$D$18</f>
        <v>0</v>
      </c>
      <c r="T1589" s="37">
        <f>INFO!$D$19</f>
        <v>0</v>
      </c>
      <c r="U1589" s="37">
        <f>INFO!$D$22</f>
        <v>0</v>
      </c>
      <c r="V1589" s="37">
        <f>INFO!$D$23</f>
        <v>0</v>
      </c>
      <c r="W1589" s="37">
        <f>INFO!$D$24</f>
        <v>0</v>
      </c>
      <c r="X1589" s="37">
        <f>INFO!$D$25</f>
        <v>0</v>
      </c>
      <c r="Y1589" s="37">
        <f>INFO!$D$26</f>
        <v>0</v>
      </c>
      <c r="Z1589" s="37">
        <f>INFO!$D$27</f>
        <v>0</v>
      </c>
      <c r="AA1589" s="37">
        <f>INFO!$D$28</f>
        <v>0</v>
      </c>
      <c r="AB1589" s="37">
        <f>INFO!$D$29</f>
        <v>0</v>
      </c>
      <c r="AC1589" s="54">
        <f>INFO!$J$10</f>
        <v>3812.0250000000001</v>
      </c>
      <c r="AD1589" s="37">
        <f>INFO!$J$9</f>
        <v>45.75</v>
      </c>
      <c r="AE1589" s="37">
        <f t="shared" si="107"/>
        <v>0</v>
      </c>
    </row>
    <row r="1590" spans="1:31">
      <c r="A1590" t="s">
        <v>247</v>
      </c>
      <c r="B1590" t="s">
        <v>248</v>
      </c>
      <c r="C1590">
        <v>10084</v>
      </c>
      <c r="D1590" s="104">
        <f>SUMIFS(HOLDS!J:J,HOLDS!C:C,B1590)+SUMIFS(HOLDS!J:J,HOLDS!C:C,"CH.GR.RDGSET")</f>
        <v>0</v>
      </c>
      <c r="E1590" t="s">
        <v>2</v>
      </c>
      <c r="F1590" s="48">
        <f>VLOOKUP(B1590,HOLDS!C:T,5,FALSE)</f>
        <v>137.5</v>
      </c>
      <c r="G1590" s="104">
        <f>SUMIFS(HOLDS!J:J,HOLDS!C:C,B1590)</f>
        <v>0</v>
      </c>
      <c r="H1590" s="48">
        <f t="shared" si="106"/>
        <v>0</v>
      </c>
      <c r="I1590" s="37">
        <f>INFO!$D$6</f>
        <v>0</v>
      </c>
      <c r="J1590" s="37">
        <f>INFO!$D$7</f>
        <v>0</v>
      </c>
      <c r="K1590" s="37">
        <f>INFO!$D$8</f>
        <v>0</v>
      </c>
      <c r="L1590" s="37">
        <f>INFO!$D$9</f>
        <v>0</v>
      </c>
      <c r="M1590" s="37">
        <f>INFO!$D$10</f>
        <v>0</v>
      </c>
      <c r="N1590" s="37">
        <f>INFO!$D$11</f>
        <v>0</v>
      </c>
      <c r="O1590" s="37">
        <f>INFO!$D$13</f>
        <v>0</v>
      </c>
      <c r="P1590" s="37">
        <f>INFO!$D$14</f>
        <v>0</v>
      </c>
      <c r="Q1590" s="37">
        <f>INFO!$D$15</f>
        <v>0</v>
      </c>
      <c r="R1590" s="53">
        <f>INFO!$D$17</f>
        <v>0</v>
      </c>
      <c r="S1590" s="37">
        <f>INFO!$D$18</f>
        <v>0</v>
      </c>
      <c r="T1590" s="37">
        <f>INFO!$D$19</f>
        <v>0</v>
      </c>
      <c r="U1590" s="37">
        <f>INFO!$D$22</f>
        <v>0</v>
      </c>
      <c r="V1590" s="37">
        <f>INFO!$D$23</f>
        <v>0</v>
      </c>
      <c r="W1590" s="37">
        <f>INFO!$D$24</f>
        <v>0</v>
      </c>
      <c r="X1590" s="37">
        <f>INFO!$D$25</f>
        <v>0</v>
      </c>
      <c r="Y1590" s="37">
        <f>INFO!$D$26</f>
        <v>0</v>
      </c>
      <c r="Z1590" s="37">
        <f>INFO!$D$27</f>
        <v>0</v>
      </c>
      <c r="AA1590" s="37">
        <f>INFO!$D$28</f>
        <v>0</v>
      </c>
      <c r="AB1590" s="37">
        <f>INFO!$D$29</f>
        <v>0</v>
      </c>
      <c r="AC1590" s="54">
        <f>INFO!$J$10</f>
        <v>3812.0250000000001</v>
      </c>
      <c r="AD1590" s="37">
        <f>INFO!$J$9</f>
        <v>45.75</v>
      </c>
      <c r="AE1590" s="37">
        <f t="shared" si="107"/>
        <v>0</v>
      </c>
    </row>
    <row r="1591" spans="1:31">
      <c r="A1591" t="s">
        <v>249</v>
      </c>
      <c r="B1591" t="s">
        <v>250</v>
      </c>
      <c r="C1591">
        <v>10084</v>
      </c>
      <c r="D1591" s="104">
        <f>SUMIFS(HOLDS!J:J,HOLDS!C:C,B1591)+SUMIFS(HOLDS!J:J,HOLDS!C:C,"CH.GR.RDGSET")</f>
        <v>0</v>
      </c>
      <c r="E1591" t="s">
        <v>2</v>
      </c>
      <c r="F1591" s="48">
        <f>VLOOKUP(B1591,HOLDS!C:T,5,FALSE)</f>
        <v>144.5</v>
      </c>
      <c r="G1591" s="104">
        <f>SUMIFS(HOLDS!J:J,HOLDS!C:C,B1591)</f>
        <v>0</v>
      </c>
      <c r="H1591" s="48">
        <f t="shared" si="106"/>
        <v>0</v>
      </c>
      <c r="I1591" s="37">
        <f>INFO!$D$6</f>
        <v>0</v>
      </c>
      <c r="J1591" s="37">
        <f>INFO!$D$7</f>
        <v>0</v>
      </c>
      <c r="K1591" s="37">
        <f>INFO!$D$8</f>
        <v>0</v>
      </c>
      <c r="L1591" s="37">
        <f>INFO!$D$9</f>
        <v>0</v>
      </c>
      <c r="M1591" s="37">
        <f>INFO!$D$10</f>
        <v>0</v>
      </c>
      <c r="N1591" s="37">
        <f>INFO!$D$11</f>
        <v>0</v>
      </c>
      <c r="O1591" s="37">
        <f>INFO!$D$13</f>
        <v>0</v>
      </c>
      <c r="P1591" s="37">
        <f>INFO!$D$14</f>
        <v>0</v>
      </c>
      <c r="Q1591" s="37">
        <f>INFO!$D$15</f>
        <v>0</v>
      </c>
      <c r="R1591" s="53">
        <f>INFO!$D$17</f>
        <v>0</v>
      </c>
      <c r="S1591" s="37">
        <f>INFO!$D$18</f>
        <v>0</v>
      </c>
      <c r="T1591" s="37">
        <f>INFO!$D$19</f>
        <v>0</v>
      </c>
      <c r="U1591" s="37">
        <f>INFO!$D$22</f>
        <v>0</v>
      </c>
      <c r="V1591" s="37">
        <f>INFO!$D$23</f>
        <v>0</v>
      </c>
      <c r="W1591" s="37">
        <f>INFO!$D$24</f>
        <v>0</v>
      </c>
      <c r="X1591" s="37">
        <f>INFO!$D$25</f>
        <v>0</v>
      </c>
      <c r="Y1591" s="37">
        <f>INFO!$D$26</f>
        <v>0</v>
      </c>
      <c r="Z1591" s="37">
        <f>INFO!$D$27</f>
        <v>0</v>
      </c>
      <c r="AA1591" s="37">
        <f>INFO!$D$28</f>
        <v>0</v>
      </c>
      <c r="AB1591" s="37">
        <f>INFO!$D$29</f>
        <v>0</v>
      </c>
      <c r="AC1591" s="54">
        <f>INFO!$J$10</f>
        <v>3812.0250000000001</v>
      </c>
      <c r="AD1591" s="37">
        <f>INFO!$J$9</f>
        <v>45.75</v>
      </c>
      <c r="AE1591" s="37">
        <f t="shared" si="107"/>
        <v>0</v>
      </c>
    </row>
    <row r="1592" spans="1:31">
      <c r="A1592" t="s">
        <v>251</v>
      </c>
      <c r="B1592" t="s">
        <v>252</v>
      </c>
      <c r="C1592">
        <v>10084</v>
      </c>
      <c r="D1592" s="104">
        <f>SUMIFS(HOLDS!J:J,HOLDS!C:C,B1592)+SUMIFS(HOLDS!J:J,HOLDS!C:C,"CH.GR.RDGSET")</f>
        <v>0</v>
      </c>
      <c r="E1592" t="s">
        <v>2</v>
      </c>
      <c r="F1592" s="48">
        <f>VLOOKUP(B1592,HOLDS!C:T,5,FALSE)</f>
        <v>140</v>
      </c>
      <c r="G1592" s="104">
        <f>SUMIFS(HOLDS!J:J,HOLDS!C:C,B1592)</f>
        <v>0</v>
      </c>
      <c r="H1592" s="48">
        <f t="shared" si="106"/>
        <v>0</v>
      </c>
      <c r="I1592" s="37">
        <f>INFO!$D$6</f>
        <v>0</v>
      </c>
      <c r="J1592" s="37">
        <f>INFO!$D$7</f>
        <v>0</v>
      </c>
      <c r="K1592" s="37">
        <f>INFO!$D$8</f>
        <v>0</v>
      </c>
      <c r="L1592" s="37">
        <f>INFO!$D$9</f>
        <v>0</v>
      </c>
      <c r="M1592" s="37">
        <f>INFO!$D$10</f>
        <v>0</v>
      </c>
      <c r="N1592" s="37">
        <f>INFO!$D$11</f>
        <v>0</v>
      </c>
      <c r="O1592" s="37">
        <f>INFO!$D$13</f>
        <v>0</v>
      </c>
      <c r="P1592" s="37">
        <f>INFO!$D$14</f>
        <v>0</v>
      </c>
      <c r="Q1592" s="37">
        <f>INFO!$D$15</f>
        <v>0</v>
      </c>
      <c r="R1592" s="53">
        <f>INFO!$D$17</f>
        <v>0</v>
      </c>
      <c r="S1592" s="37">
        <f>INFO!$D$18</f>
        <v>0</v>
      </c>
      <c r="T1592" s="37">
        <f>INFO!$D$19</f>
        <v>0</v>
      </c>
      <c r="U1592" s="37">
        <f>INFO!$D$22</f>
        <v>0</v>
      </c>
      <c r="V1592" s="37">
        <f>INFO!$D$23</f>
        <v>0</v>
      </c>
      <c r="W1592" s="37">
        <f>INFO!$D$24</f>
        <v>0</v>
      </c>
      <c r="X1592" s="37">
        <f>INFO!$D$25</f>
        <v>0</v>
      </c>
      <c r="Y1592" s="37">
        <f>INFO!$D$26</f>
        <v>0</v>
      </c>
      <c r="Z1592" s="37">
        <f>INFO!$D$27</f>
        <v>0</v>
      </c>
      <c r="AA1592" s="37">
        <f>INFO!$D$28</f>
        <v>0</v>
      </c>
      <c r="AB1592" s="37">
        <f>INFO!$D$29</f>
        <v>0</v>
      </c>
      <c r="AC1592" s="54">
        <f>INFO!$J$10</f>
        <v>3812.0250000000001</v>
      </c>
      <c r="AD1592" s="37">
        <f>INFO!$J$9</f>
        <v>45.75</v>
      </c>
      <c r="AE1592" s="37">
        <f t="shared" si="107"/>
        <v>0</v>
      </c>
    </row>
    <row r="1593" spans="1:31">
      <c r="A1593" t="s">
        <v>253</v>
      </c>
      <c r="B1593" t="s">
        <v>254</v>
      </c>
      <c r="C1593">
        <v>10084</v>
      </c>
      <c r="D1593" s="104">
        <f>SUMIFS(HOLDS!J:J,HOLDS!C:C,B1593)+SUMIFS(HOLDS!J:J,HOLDS!C:C,"CH.GR.RDGSET")</f>
        <v>0</v>
      </c>
      <c r="E1593" t="s">
        <v>2</v>
      </c>
      <c r="F1593" s="48">
        <f>VLOOKUP(B1593,HOLDS!C:T,5,FALSE)</f>
        <v>135.5</v>
      </c>
      <c r="G1593" s="104">
        <f>SUMIFS(HOLDS!J:J,HOLDS!C:C,B1593)</f>
        <v>0</v>
      </c>
      <c r="H1593" s="48">
        <f t="shared" si="106"/>
        <v>0</v>
      </c>
      <c r="I1593" s="37">
        <f>INFO!$D$6</f>
        <v>0</v>
      </c>
      <c r="J1593" s="37">
        <f>INFO!$D$7</f>
        <v>0</v>
      </c>
      <c r="K1593" s="37">
        <f>INFO!$D$8</f>
        <v>0</v>
      </c>
      <c r="L1593" s="37">
        <f>INFO!$D$9</f>
        <v>0</v>
      </c>
      <c r="M1593" s="37">
        <f>INFO!$D$10</f>
        <v>0</v>
      </c>
      <c r="N1593" s="37">
        <f>INFO!$D$11</f>
        <v>0</v>
      </c>
      <c r="O1593" s="37">
        <f>INFO!$D$13</f>
        <v>0</v>
      </c>
      <c r="P1593" s="37">
        <f>INFO!$D$14</f>
        <v>0</v>
      </c>
      <c r="Q1593" s="37">
        <f>INFO!$D$15</f>
        <v>0</v>
      </c>
      <c r="R1593" s="53">
        <f>INFO!$D$17</f>
        <v>0</v>
      </c>
      <c r="S1593" s="37">
        <f>INFO!$D$18</f>
        <v>0</v>
      </c>
      <c r="T1593" s="37">
        <f>INFO!$D$19</f>
        <v>0</v>
      </c>
      <c r="U1593" s="37">
        <f>INFO!$D$22</f>
        <v>0</v>
      </c>
      <c r="V1593" s="37">
        <f>INFO!$D$23</f>
        <v>0</v>
      </c>
      <c r="W1593" s="37">
        <f>INFO!$D$24</f>
        <v>0</v>
      </c>
      <c r="X1593" s="37">
        <f>INFO!$D$25</f>
        <v>0</v>
      </c>
      <c r="Y1593" s="37">
        <f>INFO!$D$26</f>
        <v>0</v>
      </c>
      <c r="Z1593" s="37">
        <f>INFO!$D$27</f>
        <v>0</v>
      </c>
      <c r="AA1593" s="37">
        <f>INFO!$D$28</f>
        <v>0</v>
      </c>
      <c r="AB1593" s="37">
        <f>INFO!$D$29</f>
        <v>0</v>
      </c>
      <c r="AC1593" s="54">
        <f>INFO!$J$10</f>
        <v>3812.0250000000001</v>
      </c>
      <c r="AD1593" s="37">
        <f>INFO!$J$9</f>
        <v>45.75</v>
      </c>
      <c r="AE1593" s="37">
        <f t="shared" si="107"/>
        <v>0</v>
      </c>
    </row>
    <row r="1594" spans="1:31">
      <c r="A1594" t="s">
        <v>255</v>
      </c>
      <c r="B1594" t="s">
        <v>256</v>
      </c>
      <c r="C1594">
        <v>10084</v>
      </c>
      <c r="D1594" s="104">
        <f>SUMIFS(HOLDS!J:J,HOLDS!C:C,B1594)+SUMIFS(HOLDS!J:J,HOLDS!C:C,"CH.GR.RDGSET")</f>
        <v>0</v>
      </c>
      <c r="E1594" t="s">
        <v>2</v>
      </c>
      <c r="F1594" s="48">
        <f>VLOOKUP(B1594,HOLDS!C:T,5,FALSE)</f>
        <v>134.5</v>
      </c>
      <c r="G1594" s="104">
        <f>SUMIFS(HOLDS!J:J,HOLDS!C:C,B1594)</f>
        <v>0</v>
      </c>
      <c r="H1594" s="48">
        <f t="shared" si="106"/>
        <v>0</v>
      </c>
      <c r="I1594" s="37">
        <f>INFO!$D$6</f>
        <v>0</v>
      </c>
      <c r="J1594" s="37">
        <f>INFO!$D$7</f>
        <v>0</v>
      </c>
      <c r="K1594" s="37">
        <f>INFO!$D$8</f>
        <v>0</v>
      </c>
      <c r="L1594" s="37">
        <f>INFO!$D$9</f>
        <v>0</v>
      </c>
      <c r="M1594" s="37">
        <f>INFO!$D$10</f>
        <v>0</v>
      </c>
      <c r="N1594" s="37">
        <f>INFO!$D$11</f>
        <v>0</v>
      </c>
      <c r="O1594" s="37">
        <f>INFO!$D$13</f>
        <v>0</v>
      </c>
      <c r="P1594" s="37">
        <f>INFO!$D$14</f>
        <v>0</v>
      </c>
      <c r="Q1594" s="37">
        <f>INFO!$D$15</f>
        <v>0</v>
      </c>
      <c r="R1594" s="53">
        <f>INFO!$D$17</f>
        <v>0</v>
      </c>
      <c r="S1594" s="37">
        <f>INFO!$D$18</f>
        <v>0</v>
      </c>
      <c r="T1594" s="37">
        <f>INFO!$D$19</f>
        <v>0</v>
      </c>
      <c r="U1594" s="37">
        <f>INFO!$D$22</f>
        <v>0</v>
      </c>
      <c r="V1594" s="37">
        <f>INFO!$D$23</f>
        <v>0</v>
      </c>
      <c r="W1594" s="37">
        <f>INFO!$D$24</f>
        <v>0</v>
      </c>
      <c r="X1594" s="37">
        <f>INFO!$D$25</f>
        <v>0</v>
      </c>
      <c r="Y1594" s="37">
        <f>INFO!$D$26</f>
        <v>0</v>
      </c>
      <c r="Z1594" s="37">
        <f>INFO!$D$27</f>
        <v>0</v>
      </c>
      <c r="AA1594" s="37">
        <f>INFO!$D$28</f>
        <v>0</v>
      </c>
      <c r="AB1594" s="37">
        <f>INFO!$D$29</f>
        <v>0</v>
      </c>
      <c r="AC1594" s="54">
        <f>INFO!$J$10</f>
        <v>3812.0250000000001</v>
      </c>
      <c r="AD1594" s="37">
        <f>INFO!$J$9</f>
        <v>45.75</v>
      </c>
      <c r="AE1594" s="37">
        <f t="shared" si="107"/>
        <v>0</v>
      </c>
    </row>
    <row r="1595" spans="1:31">
      <c r="A1595" t="s">
        <v>257</v>
      </c>
      <c r="B1595" t="s">
        <v>258</v>
      </c>
      <c r="C1595">
        <v>10084</v>
      </c>
      <c r="D1595" s="104">
        <f>SUMIFS(HOLDS!J:J,HOLDS!C:C,B1595)+SUMIFS(HOLDS!J:J,HOLDS!C:C,"CH.GR.RDGSET")</f>
        <v>0</v>
      </c>
      <c r="E1595" t="s">
        <v>2</v>
      </c>
      <c r="F1595" s="48">
        <f>VLOOKUP(B1595,HOLDS!C:T,5,FALSE)</f>
        <v>151</v>
      </c>
      <c r="G1595" s="104">
        <f>SUMIFS(HOLDS!J:J,HOLDS!C:C,B1595)</f>
        <v>0</v>
      </c>
      <c r="H1595" s="48">
        <f t="shared" si="106"/>
        <v>0</v>
      </c>
      <c r="I1595" s="37">
        <f>INFO!$D$6</f>
        <v>0</v>
      </c>
      <c r="J1595" s="37">
        <f>INFO!$D$7</f>
        <v>0</v>
      </c>
      <c r="K1595" s="37">
        <f>INFO!$D$8</f>
        <v>0</v>
      </c>
      <c r="L1595" s="37">
        <f>INFO!$D$9</f>
        <v>0</v>
      </c>
      <c r="M1595" s="37">
        <f>INFO!$D$10</f>
        <v>0</v>
      </c>
      <c r="N1595" s="37">
        <f>INFO!$D$11</f>
        <v>0</v>
      </c>
      <c r="O1595" s="37">
        <f>INFO!$D$13</f>
        <v>0</v>
      </c>
      <c r="P1595" s="37">
        <f>INFO!$D$14</f>
        <v>0</v>
      </c>
      <c r="Q1595" s="37">
        <f>INFO!$D$15</f>
        <v>0</v>
      </c>
      <c r="R1595" s="53">
        <f>INFO!$D$17</f>
        <v>0</v>
      </c>
      <c r="S1595" s="37">
        <f>INFO!$D$18</f>
        <v>0</v>
      </c>
      <c r="T1595" s="37">
        <f>INFO!$D$19</f>
        <v>0</v>
      </c>
      <c r="U1595" s="37">
        <f>INFO!$D$22</f>
        <v>0</v>
      </c>
      <c r="V1595" s="37">
        <f>INFO!$D$23</f>
        <v>0</v>
      </c>
      <c r="W1595" s="37">
        <f>INFO!$D$24</f>
        <v>0</v>
      </c>
      <c r="X1595" s="37">
        <f>INFO!$D$25</f>
        <v>0</v>
      </c>
      <c r="Y1595" s="37">
        <f>INFO!$D$26</f>
        <v>0</v>
      </c>
      <c r="Z1595" s="37">
        <f>INFO!$D$27</f>
        <v>0</v>
      </c>
      <c r="AA1595" s="37">
        <f>INFO!$D$28</f>
        <v>0</v>
      </c>
      <c r="AB1595" s="37">
        <f>INFO!$D$29</f>
        <v>0</v>
      </c>
      <c r="AC1595" s="54">
        <f>INFO!$J$10</f>
        <v>3812.0250000000001</v>
      </c>
      <c r="AD1595" s="37">
        <f>INFO!$J$9</f>
        <v>45.75</v>
      </c>
      <c r="AE1595" s="37">
        <f t="shared" si="107"/>
        <v>0</v>
      </c>
    </row>
    <row r="1596" spans="1:31">
      <c r="A1596" t="s">
        <v>259</v>
      </c>
      <c r="B1596" t="s">
        <v>260</v>
      </c>
      <c r="C1596">
        <v>10084</v>
      </c>
      <c r="D1596" s="104">
        <f>SUMIFS(HOLDS!J:J,HOLDS!C:C,B1596)+SUMIFS(HOLDS!J:J,HOLDS!C:C,"CH.GR.RDGSET")</f>
        <v>0</v>
      </c>
      <c r="E1596" t="s">
        <v>2</v>
      </c>
      <c r="F1596" s="48">
        <f>VLOOKUP(B1596,HOLDS!C:T,5,FALSE)</f>
        <v>157</v>
      </c>
      <c r="G1596" s="104">
        <f>SUMIFS(HOLDS!J:J,HOLDS!C:C,B1596)</f>
        <v>0</v>
      </c>
      <c r="H1596" s="48">
        <f t="shared" si="106"/>
        <v>0</v>
      </c>
      <c r="I1596" s="37">
        <f>INFO!$D$6</f>
        <v>0</v>
      </c>
      <c r="J1596" s="37">
        <f>INFO!$D$7</f>
        <v>0</v>
      </c>
      <c r="K1596" s="37">
        <f>INFO!$D$8</f>
        <v>0</v>
      </c>
      <c r="L1596" s="37">
        <f>INFO!$D$9</f>
        <v>0</v>
      </c>
      <c r="M1596" s="37">
        <f>INFO!$D$10</f>
        <v>0</v>
      </c>
      <c r="N1596" s="37">
        <f>INFO!$D$11</f>
        <v>0</v>
      </c>
      <c r="O1596" s="37">
        <f>INFO!$D$13</f>
        <v>0</v>
      </c>
      <c r="P1596" s="37">
        <f>INFO!$D$14</f>
        <v>0</v>
      </c>
      <c r="Q1596" s="37">
        <f>INFO!$D$15</f>
        <v>0</v>
      </c>
      <c r="R1596" s="53">
        <f>INFO!$D$17</f>
        <v>0</v>
      </c>
      <c r="S1596" s="37">
        <f>INFO!$D$18</f>
        <v>0</v>
      </c>
      <c r="T1596" s="37">
        <f>INFO!$D$19</f>
        <v>0</v>
      </c>
      <c r="U1596" s="37">
        <f>INFO!$D$22</f>
        <v>0</v>
      </c>
      <c r="V1596" s="37">
        <f>INFO!$D$23</f>
        <v>0</v>
      </c>
      <c r="W1596" s="37">
        <f>INFO!$D$24</f>
        <v>0</v>
      </c>
      <c r="X1596" s="37">
        <f>INFO!$D$25</f>
        <v>0</v>
      </c>
      <c r="Y1596" s="37">
        <f>INFO!$D$26</f>
        <v>0</v>
      </c>
      <c r="Z1596" s="37">
        <f>INFO!$D$27</f>
        <v>0</v>
      </c>
      <c r="AA1596" s="37">
        <f>INFO!$D$28</f>
        <v>0</v>
      </c>
      <c r="AB1596" s="37">
        <f>INFO!$D$29</f>
        <v>0</v>
      </c>
      <c r="AC1596" s="54">
        <f>INFO!$J$10</f>
        <v>3812.0250000000001</v>
      </c>
      <c r="AD1596" s="37">
        <f>INFO!$J$9</f>
        <v>45.75</v>
      </c>
      <c r="AE1596" s="37">
        <f t="shared" si="107"/>
        <v>0</v>
      </c>
    </row>
    <row r="1597" spans="1:31">
      <c r="A1597" t="s">
        <v>261</v>
      </c>
      <c r="B1597" t="s">
        <v>262</v>
      </c>
      <c r="C1597">
        <v>10084</v>
      </c>
      <c r="D1597" s="104">
        <f>SUMIFS(HOLDS!J:J,HOLDS!C:C,B1597)+SUMIFS(HOLDS!J:J,HOLDS!C:C,"CH.GR.RDGSET")</f>
        <v>0</v>
      </c>
      <c r="E1597" t="s">
        <v>2</v>
      </c>
      <c r="F1597" s="48">
        <f>VLOOKUP(B1597,HOLDS!C:T,5,FALSE)</f>
        <v>183</v>
      </c>
      <c r="G1597" s="104">
        <f>SUMIFS(HOLDS!J:J,HOLDS!C:C,B1597)</f>
        <v>0</v>
      </c>
      <c r="H1597" s="48">
        <f t="shared" si="106"/>
        <v>0</v>
      </c>
      <c r="I1597" s="37">
        <f>INFO!$D$6</f>
        <v>0</v>
      </c>
      <c r="J1597" s="37">
        <f>INFO!$D$7</f>
        <v>0</v>
      </c>
      <c r="K1597" s="37">
        <f>INFO!$D$8</f>
        <v>0</v>
      </c>
      <c r="L1597" s="37">
        <f>INFO!$D$9</f>
        <v>0</v>
      </c>
      <c r="M1597" s="37">
        <f>INFO!$D$10</f>
        <v>0</v>
      </c>
      <c r="N1597" s="37">
        <f>INFO!$D$11</f>
        <v>0</v>
      </c>
      <c r="O1597" s="37">
        <f>INFO!$D$13</f>
        <v>0</v>
      </c>
      <c r="P1597" s="37">
        <f>INFO!$D$14</f>
        <v>0</v>
      </c>
      <c r="Q1597" s="37">
        <f>INFO!$D$15</f>
        <v>0</v>
      </c>
      <c r="R1597" s="53">
        <f>INFO!$D$17</f>
        <v>0</v>
      </c>
      <c r="S1597" s="37">
        <f>INFO!$D$18</f>
        <v>0</v>
      </c>
      <c r="T1597" s="37">
        <f>INFO!$D$19</f>
        <v>0</v>
      </c>
      <c r="U1597" s="37">
        <f>INFO!$D$22</f>
        <v>0</v>
      </c>
      <c r="V1597" s="37">
        <f>INFO!$D$23</f>
        <v>0</v>
      </c>
      <c r="W1597" s="37">
        <f>INFO!$D$24</f>
        <v>0</v>
      </c>
      <c r="X1597" s="37">
        <f>INFO!$D$25</f>
        <v>0</v>
      </c>
      <c r="Y1597" s="37">
        <f>INFO!$D$26</f>
        <v>0</v>
      </c>
      <c r="Z1597" s="37">
        <f>INFO!$D$27</f>
        <v>0</v>
      </c>
      <c r="AA1597" s="37">
        <f>INFO!$D$28</f>
        <v>0</v>
      </c>
      <c r="AB1597" s="37">
        <f>INFO!$D$29</f>
        <v>0</v>
      </c>
      <c r="AC1597" s="54">
        <f>INFO!$J$10</f>
        <v>3812.0250000000001</v>
      </c>
      <c r="AD1597" s="37">
        <f>INFO!$J$9</f>
        <v>45.75</v>
      </c>
      <c r="AE1597" s="37">
        <f t="shared" si="107"/>
        <v>0</v>
      </c>
    </row>
    <row r="1598" spans="1:31">
      <c r="A1598" t="s">
        <v>263</v>
      </c>
      <c r="B1598" t="s">
        <v>264</v>
      </c>
      <c r="C1598">
        <v>10084</v>
      </c>
      <c r="D1598" s="104">
        <f>SUMIFS(HOLDS!J:J,HOLDS!C:C,B1598)+SUMIFS(HOLDS!J:J,HOLDS!C:C,"CH.GR.RDGSET")</f>
        <v>0</v>
      </c>
      <c r="E1598" t="s">
        <v>2</v>
      </c>
      <c r="F1598" s="48">
        <f>VLOOKUP(B1598,HOLDS!C:T,5,FALSE)</f>
        <v>185.5</v>
      </c>
      <c r="G1598" s="104">
        <f>SUMIFS(HOLDS!J:J,HOLDS!C:C,B1598)</f>
        <v>0</v>
      </c>
      <c r="H1598" s="48">
        <f t="shared" si="106"/>
        <v>0</v>
      </c>
      <c r="I1598" s="37">
        <f>INFO!$D$6</f>
        <v>0</v>
      </c>
      <c r="J1598" s="37">
        <f>INFO!$D$7</f>
        <v>0</v>
      </c>
      <c r="K1598" s="37">
        <f>INFO!$D$8</f>
        <v>0</v>
      </c>
      <c r="L1598" s="37">
        <f>INFO!$D$9</f>
        <v>0</v>
      </c>
      <c r="M1598" s="37">
        <f>INFO!$D$10</f>
        <v>0</v>
      </c>
      <c r="N1598" s="37">
        <f>INFO!$D$11</f>
        <v>0</v>
      </c>
      <c r="O1598" s="37">
        <f>INFO!$D$13</f>
        <v>0</v>
      </c>
      <c r="P1598" s="37">
        <f>INFO!$D$14</f>
        <v>0</v>
      </c>
      <c r="Q1598" s="37">
        <f>INFO!$D$15</f>
        <v>0</v>
      </c>
      <c r="R1598" s="53">
        <f>INFO!$D$17</f>
        <v>0</v>
      </c>
      <c r="S1598" s="37">
        <f>INFO!$D$18</f>
        <v>0</v>
      </c>
      <c r="T1598" s="37">
        <f>INFO!$D$19</f>
        <v>0</v>
      </c>
      <c r="U1598" s="37">
        <f>INFO!$D$22</f>
        <v>0</v>
      </c>
      <c r="V1598" s="37">
        <f>INFO!$D$23</f>
        <v>0</v>
      </c>
      <c r="W1598" s="37">
        <f>INFO!$D$24</f>
        <v>0</v>
      </c>
      <c r="X1598" s="37">
        <f>INFO!$D$25</f>
        <v>0</v>
      </c>
      <c r="Y1598" s="37">
        <f>INFO!$D$26</f>
        <v>0</v>
      </c>
      <c r="Z1598" s="37">
        <f>INFO!$D$27</f>
        <v>0</v>
      </c>
      <c r="AA1598" s="37">
        <f>INFO!$D$28</f>
        <v>0</v>
      </c>
      <c r="AB1598" s="37">
        <f>INFO!$D$29</f>
        <v>0</v>
      </c>
      <c r="AC1598" s="54">
        <f>INFO!$J$10</f>
        <v>3812.0250000000001</v>
      </c>
      <c r="AD1598" s="37">
        <f>INFO!$J$9</f>
        <v>45.75</v>
      </c>
      <c r="AE1598" s="37">
        <f t="shared" si="107"/>
        <v>0</v>
      </c>
    </row>
    <row r="1599" spans="1:31">
      <c r="A1599" s="91" t="s">
        <v>569</v>
      </c>
      <c r="B1599" s="91" t="s">
        <v>182</v>
      </c>
      <c r="C1599" s="91">
        <v>10091</v>
      </c>
      <c r="D1599" s="103"/>
      <c r="E1599" s="91" t="s">
        <v>3</v>
      </c>
      <c r="F1599" s="92">
        <f>VLOOKUP(B1599,HOLDS!C:T,5,FALSE)</f>
        <v>5903</v>
      </c>
      <c r="G1599" s="103">
        <f>SUMIFS(HOLDS!K:K,HOLDS!C:C,B1599)</f>
        <v>0</v>
      </c>
      <c r="H1599" s="92">
        <f>F1599*G1599</f>
        <v>0</v>
      </c>
      <c r="I1599" s="93">
        <f>INFO!$D$6</f>
        <v>0</v>
      </c>
      <c r="J1599" s="93">
        <f>INFO!$D$7</f>
        <v>0</v>
      </c>
      <c r="K1599" s="93">
        <f>INFO!$D$8</f>
        <v>0</v>
      </c>
      <c r="L1599" s="93">
        <f>INFO!$D$9</f>
        <v>0</v>
      </c>
      <c r="M1599" s="93">
        <f>INFO!$D$10</f>
        <v>0</v>
      </c>
      <c r="N1599" s="93">
        <f>INFO!$D$11</f>
        <v>0</v>
      </c>
      <c r="O1599" s="93">
        <f>INFO!$D$13</f>
        <v>0</v>
      </c>
      <c r="P1599" s="93">
        <f>INFO!$D$14</f>
        <v>0</v>
      </c>
      <c r="Q1599" s="93">
        <f>INFO!$D$15</f>
        <v>0</v>
      </c>
      <c r="R1599" s="94">
        <f>INFO!$D$17</f>
        <v>0</v>
      </c>
      <c r="S1599" s="93">
        <f>INFO!$D$18</f>
        <v>0</v>
      </c>
      <c r="T1599" s="93">
        <f>INFO!$D$19</f>
        <v>0</v>
      </c>
      <c r="U1599" s="93">
        <f>INFO!$D$22</f>
        <v>0</v>
      </c>
      <c r="V1599" s="93">
        <f>INFO!$D$23</f>
        <v>0</v>
      </c>
      <c r="W1599" s="93">
        <f>INFO!$D$24</f>
        <v>0</v>
      </c>
      <c r="X1599" s="93">
        <f>INFO!$D$25</f>
        <v>0</v>
      </c>
      <c r="Y1599" s="93">
        <f>INFO!$D$26</f>
        <v>0</v>
      </c>
      <c r="Z1599" s="93">
        <f>INFO!$D$27</f>
        <v>0</v>
      </c>
      <c r="AA1599" s="93">
        <f>INFO!$D$28</f>
        <v>0</v>
      </c>
      <c r="AB1599" s="93">
        <f>INFO!$D$29</f>
        <v>0</v>
      </c>
      <c r="AC1599" s="95">
        <f>INFO!$J$10</f>
        <v>3812.0250000000001</v>
      </c>
      <c r="AD1599" s="93">
        <f>INFO!$J$9</f>
        <v>45.75</v>
      </c>
      <c r="AE1599" s="100"/>
    </row>
    <row r="1600" spans="1:31">
      <c r="A1600" t="s">
        <v>183</v>
      </c>
      <c r="B1600" t="s">
        <v>184</v>
      </c>
      <c r="C1600">
        <v>10091</v>
      </c>
      <c r="D1600" s="104">
        <f>SUMIFS(HOLDS!K:K,HOLDS!C:C,B1600)+SUMIFS(HOLDS!K:K,HOLDS!C:C,"CH.GR.RDGSET")</f>
        <v>0</v>
      </c>
      <c r="E1600" t="s">
        <v>3</v>
      </c>
      <c r="F1600" s="48">
        <f>VLOOKUP(B1600,HOLDS!C:T,5,FALSE)</f>
        <v>160</v>
      </c>
      <c r="G1600" s="104">
        <f>SUMIFS(HOLDS!K:K,HOLDS!C:C,B1600)</f>
        <v>0</v>
      </c>
      <c r="H1600" s="48">
        <f t="shared" ref="H1600:H1639" si="108">F1600*G1600</f>
        <v>0</v>
      </c>
      <c r="I1600" s="37">
        <f>INFO!$D$6</f>
        <v>0</v>
      </c>
      <c r="J1600" s="37">
        <f>INFO!$D$7</f>
        <v>0</v>
      </c>
      <c r="K1600" s="37">
        <f>INFO!$D$8</f>
        <v>0</v>
      </c>
      <c r="L1600" s="37">
        <f>INFO!$D$9</f>
        <v>0</v>
      </c>
      <c r="M1600" s="37">
        <f>INFO!$D$10</f>
        <v>0</v>
      </c>
      <c r="N1600" s="37">
        <f>INFO!$D$11</f>
        <v>0</v>
      </c>
      <c r="O1600" s="37">
        <f>INFO!$D$13</f>
        <v>0</v>
      </c>
      <c r="P1600" s="37">
        <f>INFO!$D$14</f>
        <v>0</v>
      </c>
      <c r="Q1600" s="37">
        <f>INFO!$D$15</f>
        <v>0</v>
      </c>
      <c r="R1600" s="53">
        <f>INFO!$D$17</f>
        <v>0</v>
      </c>
      <c r="S1600" s="37">
        <f>INFO!$D$18</f>
        <v>0</v>
      </c>
      <c r="T1600" s="37">
        <f>INFO!$D$19</f>
        <v>0</v>
      </c>
      <c r="U1600" s="37">
        <f>INFO!$D$22</f>
        <v>0</v>
      </c>
      <c r="V1600" s="37">
        <f>INFO!$D$23</f>
        <v>0</v>
      </c>
      <c r="W1600" s="37">
        <f>INFO!$D$24</f>
        <v>0</v>
      </c>
      <c r="X1600" s="37">
        <f>INFO!$D$25</f>
        <v>0</v>
      </c>
      <c r="Y1600" s="37">
        <f>INFO!$D$26</f>
        <v>0</v>
      </c>
      <c r="Z1600" s="37">
        <f>INFO!$D$27</f>
        <v>0</v>
      </c>
      <c r="AA1600" s="37">
        <f>INFO!$D$28</f>
        <v>0</v>
      </c>
      <c r="AB1600" s="37">
        <f>INFO!$D$29</f>
        <v>0</v>
      </c>
      <c r="AC1600" s="54">
        <f>INFO!$J$10</f>
        <v>3812.0250000000001</v>
      </c>
      <c r="AD1600" s="37">
        <f>INFO!$J$9</f>
        <v>45.75</v>
      </c>
      <c r="AE1600" s="37">
        <f>IF($G$1599&gt;0,10*$G$1599/D1600,0)</f>
        <v>0</v>
      </c>
    </row>
    <row r="1601" spans="1:31">
      <c r="A1601" t="s">
        <v>185</v>
      </c>
      <c r="B1601" t="s">
        <v>186</v>
      </c>
      <c r="C1601">
        <v>10091</v>
      </c>
      <c r="D1601" s="104">
        <f>SUMIFS(HOLDS!K:K,HOLDS!C:C,B1601)+SUMIFS(HOLDS!K:K,HOLDS!C:C,"CH.GR.RDGSET")</f>
        <v>0</v>
      </c>
      <c r="E1601" t="s">
        <v>3</v>
      </c>
      <c r="F1601" s="48">
        <f>VLOOKUP(B1601,HOLDS!C:T,5,FALSE)</f>
        <v>141</v>
      </c>
      <c r="G1601" s="104">
        <f>SUMIFS(HOLDS!K:K,HOLDS!C:C,B1601)</f>
        <v>0</v>
      </c>
      <c r="H1601" s="48">
        <f t="shared" si="108"/>
        <v>0</v>
      </c>
      <c r="I1601" s="37">
        <f>INFO!$D$6</f>
        <v>0</v>
      </c>
      <c r="J1601" s="37">
        <f>INFO!$D$7</f>
        <v>0</v>
      </c>
      <c r="K1601" s="37">
        <f>INFO!$D$8</f>
        <v>0</v>
      </c>
      <c r="L1601" s="37">
        <f>INFO!$D$9</f>
        <v>0</v>
      </c>
      <c r="M1601" s="37">
        <f>INFO!$D$10</f>
        <v>0</v>
      </c>
      <c r="N1601" s="37">
        <f>INFO!$D$11</f>
        <v>0</v>
      </c>
      <c r="O1601" s="37">
        <f>INFO!$D$13</f>
        <v>0</v>
      </c>
      <c r="P1601" s="37">
        <f>INFO!$D$14</f>
        <v>0</v>
      </c>
      <c r="Q1601" s="37">
        <f>INFO!$D$15</f>
        <v>0</v>
      </c>
      <c r="R1601" s="53">
        <f>INFO!$D$17</f>
        <v>0</v>
      </c>
      <c r="S1601" s="37">
        <f>INFO!$D$18</f>
        <v>0</v>
      </c>
      <c r="T1601" s="37">
        <f>INFO!$D$19</f>
        <v>0</v>
      </c>
      <c r="U1601" s="37">
        <f>INFO!$D$22</f>
        <v>0</v>
      </c>
      <c r="V1601" s="37">
        <f>INFO!$D$23</f>
        <v>0</v>
      </c>
      <c r="W1601" s="37">
        <f>INFO!$D$24</f>
        <v>0</v>
      </c>
      <c r="X1601" s="37">
        <f>INFO!$D$25</f>
        <v>0</v>
      </c>
      <c r="Y1601" s="37">
        <f>INFO!$D$26</f>
        <v>0</v>
      </c>
      <c r="Z1601" s="37">
        <f>INFO!$D$27</f>
        <v>0</v>
      </c>
      <c r="AA1601" s="37">
        <f>INFO!$D$28</f>
        <v>0</v>
      </c>
      <c r="AB1601" s="37">
        <f>INFO!$D$29</f>
        <v>0</v>
      </c>
      <c r="AC1601" s="54">
        <f>INFO!$J$10</f>
        <v>3812.0250000000001</v>
      </c>
      <c r="AD1601" s="37">
        <f>INFO!$J$9</f>
        <v>45.75</v>
      </c>
      <c r="AE1601" s="37">
        <f t="shared" ref="AE1601:AE1639" si="109">IF($G$1599&gt;0,10*$G$1599/D1601,0)</f>
        <v>0</v>
      </c>
    </row>
    <row r="1602" spans="1:31">
      <c r="A1602" t="s">
        <v>187</v>
      </c>
      <c r="B1602" t="s">
        <v>188</v>
      </c>
      <c r="C1602">
        <v>10091</v>
      </c>
      <c r="D1602" s="104">
        <f>SUMIFS(HOLDS!K:K,HOLDS!C:C,B1602)+SUMIFS(HOLDS!K:K,HOLDS!C:C,"CH.GR.RDGSET")</f>
        <v>0</v>
      </c>
      <c r="E1602" t="s">
        <v>3</v>
      </c>
      <c r="F1602" s="48">
        <f>VLOOKUP(B1602,HOLDS!C:T,5,FALSE)</f>
        <v>154</v>
      </c>
      <c r="G1602" s="104">
        <f>SUMIFS(HOLDS!K:K,HOLDS!C:C,B1602)</f>
        <v>0</v>
      </c>
      <c r="H1602" s="48">
        <f t="shared" si="108"/>
        <v>0</v>
      </c>
      <c r="I1602" s="37">
        <f>INFO!$D$6</f>
        <v>0</v>
      </c>
      <c r="J1602" s="37">
        <f>INFO!$D$7</f>
        <v>0</v>
      </c>
      <c r="K1602" s="37">
        <f>INFO!$D$8</f>
        <v>0</v>
      </c>
      <c r="L1602" s="37">
        <f>INFO!$D$9</f>
        <v>0</v>
      </c>
      <c r="M1602" s="37">
        <f>INFO!$D$10</f>
        <v>0</v>
      </c>
      <c r="N1602" s="37">
        <f>INFO!$D$11</f>
        <v>0</v>
      </c>
      <c r="O1602" s="37">
        <f>INFO!$D$13</f>
        <v>0</v>
      </c>
      <c r="P1602" s="37">
        <f>INFO!$D$14</f>
        <v>0</v>
      </c>
      <c r="Q1602" s="37">
        <f>INFO!$D$15</f>
        <v>0</v>
      </c>
      <c r="R1602" s="53">
        <f>INFO!$D$17</f>
        <v>0</v>
      </c>
      <c r="S1602" s="37">
        <f>INFO!$D$18</f>
        <v>0</v>
      </c>
      <c r="T1602" s="37">
        <f>INFO!$D$19</f>
        <v>0</v>
      </c>
      <c r="U1602" s="37">
        <f>INFO!$D$22</f>
        <v>0</v>
      </c>
      <c r="V1602" s="37">
        <f>INFO!$D$23</f>
        <v>0</v>
      </c>
      <c r="W1602" s="37">
        <f>INFO!$D$24</f>
        <v>0</v>
      </c>
      <c r="X1602" s="37">
        <f>INFO!$D$25</f>
        <v>0</v>
      </c>
      <c r="Y1602" s="37">
        <f>INFO!$D$26</f>
        <v>0</v>
      </c>
      <c r="Z1602" s="37">
        <f>INFO!$D$27</f>
        <v>0</v>
      </c>
      <c r="AA1602" s="37">
        <f>INFO!$D$28</f>
        <v>0</v>
      </c>
      <c r="AB1602" s="37">
        <f>INFO!$D$29</f>
        <v>0</v>
      </c>
      <c r="AC1602" s="54">
        <f>INFO!$J$10</f>
        <v>3812.0250000000001</v>
      </c>
      <c r="AD1602" s="37">
        <f>INFO!$J$9</f>
        <v>45.75</v>
      </c>
      <c r="AE1602" s="37">
        <f t="shared" si="109"/>
        <v>0</v>
      </c>
    </row>
    <row r="1603" spans="1:31">
      <c r="A1603" t="s">
        <v>189</v>
      </c>
      <c r="B1603" t="s">
        <v>190</v>
      </c>
      <c r="C1603">
        <v>10091</v>
      </c>
      <c r="D1603" s="104">
        <f>SUMIFS(HOLDS!K:K,HOLDS!C:C,B1603)+SUMIFS(HOLDS!K:K,HOLDS!C:C,"CH.GR.RDGSET")</f>
        <v>0</v>
      </c>
      <c r="E1603" t="s">
        <v>3</v>
      </c>
      <c r="F1603" s="48">
        <f>VLOOKUP(B1603,HOLDS!C:T,5,FALSE)</f>
        <v>123</v>
      </c>
      <c r="G1603" s="104">
        <f>SUMIFS(HOLDS!K:K,HOLDS!C:C,B1603)</f>
        <v>0</v>
      </c>
      <c r="H1603" s="48">
        <f t="shared" si="108"/>
        <v>0</v>
      </c>
      <c r="I1603" s="37">
        <f>INFO!$D$6</f>
        <v>0</v>
      </c>
      <c r="J1603" s="37">
        <f>INFO!$D$7</f>
        <v>0</v>
      </c>
      <c r="K1603" s="37">
        <f>INFO!$D$8</f>
        <v>0</v>
      </c>
      <c r="L1603" s="37">
        <f>INFO!$D$9</f>
        <v>0</v>
      </c>
      <c r="M1603" s="37">
        <f>INFO!$D$10</f>
        <v>0</v>
      </c>
      <c r="N1603" s="37">
        <f>INFO!$D$11</f>
        <v>0</v>
      </c>
      <c r="O1603" s="37">
        <f>INFO!$D$13</f>
        <v>0</v>
      </c>
      <c r="P1603" s="37">
        <f>INFO!$D$14</f>
        <v>0</v>
      </c>
      <c r="Q1603" s="37">
        <f>INFO!$D$15</f>
        <v>0</v>
      </c>
      <c r="R1603" s="53">
        <f>INFO!$D$17</f>
        <v>0</v>
      </c>
      <c r="S1603" s="37">
        <f>INFO!$D$18</f>
        <v>0</v>
      </c>
      <c r="T1603" s="37">
        <f>INFO!$D$19</f>
        <v>0</v>
      </c>
      <c r="U1603" s="37">
        <f>INFO!$D$22</f>
        <v>0</v>
      </c>
      <c r="V1603" s="37">
        <f>INFO!$D$23</f>
        <v>0</v>
      </c>
      <c r="W1603" s="37">
        <f>INFO!$D$24</f>
        <v>0</v>
      </c>
      <c r="X1603" s="37">
        <f>INFO!$D$25</f>
        <v>0</v>
      </c>
      <c r="Y1603" s="37">
        <f>INFO!$D$26</f>
        <v>0</v>
      </c>
      <c r="Z1603" s="37">
        <f>INFO!$D$27</f>
        <v>0</v>
      </c>
      <c r="AA1603" s="37">
        <f>INFO!$D$28</f>
        <v>0</v>
      </c>
      <c r="AB1603" s="37">
        <f>INFO!$D$29</f>
        <v>0</v>
      </c>
      <c r="AC1603" s="54">
        <f>INFO!$J$10</f>
        <v>3812.0250000000001</v>
      </c>
      <c r="AD1603" s="37">
        <f>INFO!$J$9</f>
        <v>45.75</v>
      </c>
      <c r="AE1603" s="37">
        <f t="shared" si="109"/>
        <v>0</v>
      </c>
    </row>
    <row r="1604" spans="1:31">
      <c r="A1604" t="s">
        <v>191</v>
      </c>
      <c r="B1604" t="s">
        <v>192</v>
      </c>
      <c r="C1604">
        <v>10091</v>
      </c>
      <c r="D1604" s="104">
        <f>SUMIFS(HOLDS!K:K,HOLDS!C:C,B1604)+SUMIFS(HOLDS!K:K,HOLDS!C:C,"CH.GR.RDGSET")</f>
        <v>0</v>
      </c>
      <c r="E1604" t="s">
        <v>3</v>
      </c>
      <c r="F1604" s="48">
        <f>VLOOKUP(B1604,HOLDS!C:T,5,FALSE)</f>
        <v>177.5</v>
      </c>
      <c r="G1604" s="104">
        <f>SUMIFS(HOLDS!K:K,HOLDS!C:C,B1604)</f>
        <v>0</v>
      </c>
      <c r="H1604" s="48">
        <f t="shared" si="108"/>
        <v>0</v>
      </c>
      <c r="I1604" s="37">
        <f>INFO!$D$6</f>
        <v>0</v>
      </c>
      <c r="J1604" s="37">
        <f>INFO!$D$7</f>
        <v>0</v>
      </c>
      <c r="K1604" s="37">
        <f>INFO!$D$8</f>
        <v>0</v>
      </c>
      <c r="L1604" s="37">
        <f>INFO!$D$9</f>
        <v>0</v>
      </c>
      <c r="M1604" s="37">
        <f>INFO!$D$10</f>
        <v>0</v>
      </c>
      <c r="N1604" s="37">
        <f>INFO!$D$11</f>
        <v>0</v>
      </c>
      <c r="O1604" s="37">
        <f>INFO!$D$13</f>
        <v>0</v>
      </c>
      <c r="P1604" s="37">
        <f>INFO!$D$14</f>
        <v>0</v>
      </c>
      <c r="Q1604" s="37">
        <f>INFO!$D$15</f>
        <v>0</v>
      </c>
      <c r="R1604" s="53">
        <f>INFO!$D$17</f>
        <v>0</v>
      </c>
      <c r="S1604" s="37">
        <f>INFO!$D$18</f>
        <v>0</v>
      </c>
      <c r="T1604" s="37">
        <f>INFO!$D$19</f>
        <v>0</v>
      </c>
      <c r="U1604" s="37">
        <f>INFO!$D$22</f>
        <v>0</v>
      </c>
      <c r="V1604" s="37">
        <f>INFO!$D$23</f>
        <v>0</v>
      </c>
      <c r="W1604" s="37">
        <f>INFO!$D$24</f>
        <v>0</v>
      </c>
      <c r="X1604" s="37">
        <f>INFO!$D$25</f>
        <v>0</v>
      </c>
      <c r="Y1604" s="37">
        <f>INFO!$D$26</f>
        <v>0</v>
      </c>
      <c r="Z1604" s="37">
        <f>INFO!$D$27</f>
        <v>0</v>
      </c>
      <c r="AA1604" s="37">
        <f>INFO!$D$28</f>
        <v>0</v>
      </c>
      <c r="AB1604" s="37">
        <f>INFO!$D$29</f>
        <v>0</v>
      </c>
      <c r="AC1604" s="54">
        <f>INFO!$J$10</f>
        <v>3812.0250000000001</v>
      </c>
      <c r="AD1604" s="37">
        <f>INFO!$J$9</f>
        <v>45.75</v>
      </c>
      <c r="AE1604" s="37">
        <f t="shared" si="109"/>
        <v>0</v>
      </c>
    </row>
    <row r="1605" spans="1:31">
      <c r="A1605" t="s">
        <v>193</v>
      </c>
      <c r="B1605" t="s">
        <v>194</v>
      </c>
      <c r="C1605">
        <v>10091</v>
      </c>
      <c r="D1605" s="104">
        <f>SUMIFS(HOLDS!K:K,HOLDS!C:C,B1605)+SUMIFS(HOLDS!K:K,HOLDS!C:C,"CH.GR.RDGSET")</f>
        <v>0</v>
      </c>
      <c r="E1605" t="s">
        <v>3</v>
      </c>
      <c r="F1605" s="48">
        <f>VLOOKUP(B1605,HOLDS!C:T,5,FALSE)</f>
        <v>129</v>
      </c>
      <c r="G1605" s="104">
        <f>SUMIFS(HOLDS!K:K,HOLDS!C:C,B1605)</f>
        <v>0</v>
      </c>
      <c r="H1605" s="48">
        <f t="shared" si="108"/>
        <v>0</v>
      </c>
      <c r="I1605" s="37">
        <f>INFO!$D$6</f>
        <v>0</v>
      </c>
      <c r="J1605" s="37">
        <f>INFO!$D$7</f>
        <v>0</v>
      </c>
      <c r="K1605" s="37">
        <f>INFO!$D$8</f>
        <v>0</v>
      </c>
      <c r="L1605" s="37">
        <f>INFO!$D$9</f>
        <v>0</v>
      </c>
      <c r="M1605" s="37">
        <f>INFO!$D$10</f>
        <v>0</v>
      </c>
      <c r="N1605" s="37">
        <f>INFO!$D$11</f>
        <v>0</v>
      </c>
      <c r="O1605" s="37">
        <f>INFO!$D$13</f>
        <v>0</v>
      </c>
      <c r="P1605" s="37">
        <f>INFO!$D$14</f>
        <v>0</v>
      </c>
      <c r="Q1605" s="37">
        <f>INFO!$D$15</f>
        <v>0</v>
      </c>
      <c r="R1605" s="53">
        <f>INFO!$D$17</f>
        <v>0</v>
      </c>
      <c r="S1605" s="37">
        <f>INFO!$D$18</f>
        <v>0</v>
      </c>
      <c r="T1605" s="37">
        <f>INFO!$D$19</f>
        <v>0</v>
      </c>
      <c r="U1605" s="37">
        <f>INFO!$D$22</f>
        <v>0</v>
      </c>
      <c r="V1605" s="37">
        <f>INFO!$D$23</f>
        <v>0</v>
      </c>
      <c r="W1605" s="37">
        <f>INFO!$D$24</f>
        <v>0</v>
      </c>
      <c r="X1605" s="37">
        <f>INFO!$D$25</f>
        <v>0</v>
      </c>
      <c r="Y1605" s="37">
        <f>INFO!$D$26</f>
        <v>0</v>
      </c>
      <c r="Z1605" s="37">
        <f>INFO!$D$27</f>
        <v>0</v>
      </c>
      <c r="AA1605" s="37">
        <f>INFO!$D$28</f>
        <v>0</v>
      </c>
      <c r="AB1605" s="37">
        <f>INFO!$D$29</f>
        <v>0</v>
      </c>
      <c r="AC1605" s="54">
        <f>INFO!$J$10</f>
        <v>3812.0250000000001</v>
      </c>
      <c r="AD1605" s="37">
        <f>INFO!$J$9</f>
        <v>45.75</v>
      </c>
      <c r="AE1605" s="37">
        <f t="shared" si="109"/>
        <v>0</v>
      </c>
    </row>
    <row r="1606" spans="1:31">
      <c r="A1606" t="s">
        <v>195</v>
      </c>
      <c r="B1606" t="s">
        <v>196</v>
      </c>
      <c r="C1606">
        <v>10091</v>
      </c>
      <c r="D1606" s="104">
        <f>SUMIFS(HOLDS!K:K,HOLDS!C:C,B1606)+SUMIFS(HOLDS!K:K,HOLDS!C:C,"CH.GR.RDGSET")</f>
        <v>0</v>
      </c>
      <c r="E1606" t="s">
        <v>3</v>
      </c>
      <c r="F1606" s="48">
        <f>VLOOKUP(B1606,HOLDS!C:T,5,FALSE)</f>
        <v>149.5</v>
      </c>
      <c r="G1606" s="104">
        <f>SUMIFS(HOLDS!K:K,HOLDS!C:C,B1606)</f>
        <v>0</v>
      </c>
      <c r="H1606" s="48">
        <f t="shared" si="108"/>
        <v>0</v>
      </c>
      <c r="I1606" s="37">
        <f>INFO!$D$6</f>
        <v>0</v>
      </c>
      <c r="J1606" s="37">
        <f>INFO!$D$7</f>
        <v>0</v>
      </c>
      <c r="K1606" s="37">
        <f>INFO!$D$8</f>
        <v>0</v>
      </c>
      <c r="L1606" s="37">
        <f>INFO!$D$9</f>
        <v>0</v>
      </c>
      <c r="M1606" s="37">
        <f>INFO!$D$10</f>
        <v>0</v>
      </c>
      <c r="N1606" s="37">
        <f>INFO!$D$11</f>
        <v>0</v>
      </c>
      <c r="O1606" s="37">
        <f>INFO!$D$13</f>
        <v>0</v>
      </c>
      <c r="P1606" s="37">
        <f>INFO!$D$14</f>
        <v>0</v>
      </c>
      <c r="Q1606" s="37">
        <f>INFO!$D$15</f>
        <v>0</v>
      </c>
      <c r="R1606" s="53">
        <f>INFO!$D$17</f>
        <v>0</v>
      </c>
      <c r="S1606" s="37">
        <f>INFO!$D$18</f>
        <v>0</v>
      </c>
      <c r="T1606" s="37">
        <f>INFO!$D$19</f>
        <v>0</v>
      </c>
      <c r="U1606" s="37">
        <f>INFO!$D$22</f>
        <v>0</v>
      </c>
      <c r="V1606" s="37">
        <f>INFO!$D$23</f>
        <v>0</v>
      </c>
      <c r="W1606" s="37">
        <f>INFO!$D$24</f>
        <v>0</v>
      </c>
      <c r="X1606" s="37">
        <f>INFO!$D$25</f>
        <v>0</v>
      </c>
      <c r="Y1606" s="37">
        <f>INFO!$D$26</f>
        <v>0</v>
      </c>
      <c r="Z1606" s="37">
        <f>INFO!$D$27</f>
        <v>0</v>
      </c>
      <c r="AA1606" s="37">
        <f>INFO!$D$28</f>
        <v>0</v>
      </c>
      <c r="AB1606" s="37">
        <f>INFO!$D$29</f>
        <v>0</v>
      </c>
      <c r="AC1606" s="54">
        <f>INFO!$J$10</f>
        <v>3812.0250000000001</v>
      </c>
      <c r="AD1606" s="37">
        <f>INFO!$J$9</f>
        <v>45.75</v>
      </c>
      <c r="AE1606" s="37">
        <f t="shared" si="109"/>
        <v>0</v>
      </c>
    </row>
    <row r="1607" spans="1:31">
      <c r="A1607" t="s">
        <v>197</v>
      </c>
      <c r="B1607" t="s">
        <v>198</v>
      </c>
      <c r="C1607">
        <v>10091</v>
      </c>
      <c r="D1607" s="104">
        <f>SUMIFS(HOLDS!K:K,HOLDS!C:C,B1607)+SUMIFS(HOLDS!K:K,HOLDS!C:C,"CH.GR.RDGSET")</f>
        <v>0</v>
      </c>
      <c r="E1607" t="s">
        <v>3</v>
      </c>
      <c r="F1607" s="48">
        <f>VLOOKUP(B1607,HOLDS!C:T,5,FALSE)</f>
        <v>123</v>
      </c>
      <c r="G1607" s="104">
        <f>SUMIFS(HOLDS!K:K,HOLDS!C:C,B1607)</f>
        <v>0</v>
      </c>
      <c r="H1607" s="48">
        <f t="shared" si="108"/>
        <v>0</v>
      </c>
      <c r="I1607" s="37">
        <f>INFO!$D$6</f>
        <v>0</v>
      </c>
      <c r="J1607" s="37">
        <f>INFO!$D$7</f>
        <v>0</v>
      </c>
      <c r="K1607" s="37">
        <f>INFO!$D$8</f>
        <v>0</v>
      </c>
      <c r="L1607" s="37">
        <f>INFO!$D$9</f>
        <v>0</v>
      </c>
      <c r="M1607" s="37">
        <f>INFO!$D$10</f>
        <v>0</v>
      </c>
      <c r="N1607" s="37">
        <f>INFO!$D$11</f>
        <v>0</v>
      </c>
      <c r="O1607" s="37">
        <f>INFO!$D$13</f>
        <v>0</v>
      </c>
      <c r="P1607" s="37">
        <f>INFO!$D$14</f>
        <v>0</v>
      </c>
      <c r="Q1607" s="37">
        <f>INFO!$D$15</f>
        <v>0</v>
      </c>
      <c r="R1607" s="53">
        <f>INFO!$D$17</f>
        <v>0</v>
      </c>
      <c r="S1607" s="37">
        <f>INFO!$D$18</f>
        <v>0</v>
      </c>
      <c r="T1607" s="37">
        <f>INFO!$D$19</f>
        <v>0</v>
      </c>
      <c r="U1607" s="37">
        <f>INFO!$D$22</f>
        <v>0</v>
      </c>
      <c r="V1607" s="37">
        <f>INFO!$D$23</f>
        <v>0</v>
      </c>
      <c r="W1607" s="37">
        <f>INFO!$D$24</f>
        <v>0</v>
      </c>
      <c r="X1607" s="37">
        <f>INFO!$D$25</f>
        <v>0</v>
      </c>
      <c r="Y1607" s="37">
        <f>INFO!$D$26</f>
        <v>0</v>
      </c>
      <c r="Z1607" s="37">
        <f>INFO!$D$27</f>
        <v>0</v>
      </c>
      <c r="AA1607" s="37">
        <f>INFO!$D$28</f>
        <v>0</v>
      </c>
      <c r="AB1607" s="37">
        <f>INFO!$D$29</f>
        <v>0</v>
      </c>
      <c r="AC1607" s="54">
        <f>INFO!$J$10</f>
        <v>3812.0250000000001</v>
      </c>
      <c r="AD1607" s="37">
        <f>INFO!$J$9</f>
        <v>45.75</v>
      </c>
      <c r="AE1607" s="37">
        <f t="shared" si="109"/>
        <v>0</v>
      </c>
    </row>
    <row r="1608" spans="1:31">
      <c r="A1608" t="s">
        <v>199</v>
      </c>
      <c r="B1608" t="s">
        <v>200</v>
      </c>
      <c r="C1608">
        <v>10091</v>
      </c>
      <c r="D1608" s="104">
        <f>SUMIFS(HOLDS!K:K,HOLDS!C:C,B1608)+SUMIFS(HOLDS!K:K,HOLDS!C:C,"CH.GR.RDGSET")</f>
        <v>0</v>
      </c>
      <c r="E1608" t="s">
        <v>3</v>
      </c>
      <c r="F1608" s="48">
        <f>VLOOKUP(B1608,HOLDS!C:T,5,FALSE)</f>
        <v>165</v>
      </c>
      <c r="G1608" s="104">
        <f>SUMIFS(HOLDS!K:K,HOLDS!C:C,B1608)</f>
        <v>0</v>
      </c>
      <c r="H1608" s="48">
        <f t="shared" si="108"/>
        <v>0</v>
      </c>
      <c r="I1608" s="37">
        <f>INFO!$D$6</f>
        <v>0</v>
      </c>
      <c r="J1608" s="37">
        <f>INFO!$D$7</f>
        <v>0</v>
      </c>
      <c r="K1608" s="37">
        <f>INFO!$D$8</f>
        <v>0</v>
      </c>
      <c r="L1608" s="37">
        <f>INFO!$D$9</f>
        <v>0</v>
      </c>
      <c r="M1608" s="37">
        <f>INFO!$D$10</f>
        <v>0</v>
      </c>
      <c r="N1608" s="37">
        <f>INFO!$D$11</f>
        <v>0</v>
      </c>
      <c r="O1608" s="37">
        <f>INFO!$D$13</f>
        <v>0</v>
      </c>
      <c r="P1608" s="37">
        <f>INFO!$D$14</f>
        <v>0</v>
      </c>
      <c r="Q1608" s="37">
        <f>INFO!$D$15</f>
        <v>0</v>
      </c>
      <c r="R1608" s="53">
        <f>INFO!$D$17</f>
        <v>0</v>
      </c>
      <c r="S1608" s="37">
        <f>INFO!$D$18</f>
        <v>0</v>
      </c>
      <c r="T1608" s="37">
        <f>INFO!$D$19</f>
        <v>0</v>
      </c>
      <c r="U1608" s="37">
        <f>INFO!$D$22</f>
        <v>0</v>
      </c>
      <c r="V1608" s="37">
        <f>INFO!$D$23</f>
        <v>0</v>
      </c>
      <c r="W1608" s="37">
        <f>INFO!$D$24</f>
        <v>0</v>
      </c>
      <c r="X1608" s="37">
        <f>INFO!$D$25</f>
        <v>0</v>
      </c>
      <c r="Y1608" s="37">
        <f>INFO!$D$26</f>
        <v>0</v>
      </c>
      <c r="Z1608" s="37">
        <f>INFO!$D$27</f>
        <v>0</v>
      </c>
      <c r="AA1608" s="37">
        <f>INFO!$D$28</f>
        <v>0</v>
      </c>
      <c r="AB1608" s="37">
        <f>INFO!$D$29</f>
        <v>0</v>
      </c>
      <c r="AC1608" s="54">
        <f>INFO!$J$10</f>
        <v>3812.0250000000001</v>
      </c>
      <c r="AD1608" s="37">
        <f>INFO!$J$9</f>
        <v>45.75</v>
      </c>
      <c r="AE1608" s="37">
        <f t="shared" si="109"/>
        <v>0</v>
      </c>
    </row>
    <row r="1609" spans="1:31">
      <c r="A1609" t="s">
        <v>201</v>
      </c>
      <c r="B1609" t="s">
        <v>202</v>
      </c>
      <c r="C1609">
        <v>10091</v>
      </c>
      <c r="D1609" s="104">
        <f>SUMIFS(HOLDS!K:K,HOLDS!C:C,B1609)+SUMIFS(HOLDS!K:K,HOLDS!C:C,"CH.GR.RDGSET")</f>
        <v>0</v>
      </c>
      <c r="E1609" t="s">
        <v>3</v>
      </c>
      <c r="F1609" s="48">
        <f>VLOOKUP(B1609,HOLDS!C:T,5,FALSE)</f>
        <v>203</v>
      </c>
      <c r="G1609" s="104">
        <f>SUMIFS(HOLDS!K:K,HOLDS!C:C,B1609)</f>
        <v>0</v>
      </c>
      <c r="H1609" s="48">
        <f t="shared" si="108"/>
        <v>0</v>
      </c>
      <c r="I1609" s="37">
        <f>INFO!$D$6</f>
        <v>0</v>
      </c>
      <c r="J1609" s="37">
        <f>INFO!$D$7</f>
        <v>0</v>
      </c>
      <c r="K1609" s="37">
        <f>INFO!$D$8</f>
        <v>0</v>
      </c>
      <c r="L1609" s="37">
        <f>INFO!$D$9</f>
        <v>0</v>
      </c>
      <c r="M1609" s="37">
        <f>INFO!$D$10</f>
        <v>0</v>
      </c>
      <c r="N1609" s="37">
        <f>INFO!$D$11</f>
        <v>0</v>
      </c>
      <c r="O1609" s="37">
        <f>INFO!$D$13</f>
        <v>0</v>
      </c>
      <c r="P1609" s="37">
        <f>INFO!$D$14</f>
        <v>0</v>
      </c>
      <c r="Q1609" s="37">
        <f>INFO!$D$15</f>
        <v>0</v>
      </c>
      <c r="R1609" s="53">
        <f>INFO!$D$17</f>
        <v>0</v>
      </c>
      <c r="S1609" s="37">
        <f>INFO!$D$18</f>
        <v>0</v>
      </c>
      <c r="T1609" s="37">
        <f>INFO!$D$19</f>
        <v>0</v>
      </c>
      <c r="U1609" s="37">
        <f>INFO!$D$22</f>
        <v>0</v>
      </c>
      <c r="V1609" s="37">
        <f>INFO!$D$23</f>
        <v>0</v>
      </c>
      <c r="W1609" s="37">
        <f>INFO!$D$24</f>
        <v>0</v>
      </c>
      <c r="X1609" s="37">
        <f>INFO!$D$25</f>
        <v>0</v>
      </c>
      <c r="Y1609" s="37">
        <f>INFO!$D$26</f>
        <v>0</v>
      </c>
      <c r="Z1609" s="37">
        <f>INFO!$D$27</f>
        <v>0</v>
      </c>
      <c r="AA1609" s="37">
        <f>INFO!$D$28</f>
        <v>0</v>
      </c>
      <c r="AB1609" s="37">
        <f>INFO!$D$29</f>
        <v>0</v>
      </c>
      <c r="AC1609" s="54">
        <f>INFO!$J$10</f>
        <v>3812.0250000000001</v>
      </c>
      <c r="AD1609" s="37">
        <f>INFO!$J$9</f>
        <v>45.75</v>
      </c>
      <c r="AE1609" s="37">
        <f t="shared" si="109"/>
        <v>0</v>
      </c>
    </row>
    <row r="1610" spans="1:31">
      <c r="A1610" t="s">
        <v>204</v>
      </c>
      <c r="B1610" t="s">
        <v>205</v>
      </c>
      <c r="C1610">
        <v>10091</v>
      </c>
      <c r="D1610" s="104">
        <f>SUMIFS(HOLDS!K:K,HOLDS!C:C,B1610)+SUMIFS(HOLDS!K:K,HOLDS!C:C,"CH.GR.RDGSET")</f>
        <v>0</v>
      </c>
      <c r="E1610" t="s">
        <v>3</v>
      </c>
      <c r="F1610" s="48">
        <f>VLOOKUP(B1610,HOLDS!C:T,5,FALSE)</f>
        <v>195.5</v>
      </c>
      <c r="G1610" s="104">
        <f>SUMIFS(HOLDS!K:K,HOLDS!C:C,B1610)</f>
        <v>0</v>
      </c>
      <c r="H1610" s="48">
        <f t="shared" si="108"/>
        <v>0</v>
      </c>
      <c r="I1610" s="37">
        <f>INFO!$D$6</f>
        <v>0</v>
      </c>
      <c r="J1610" s="37">
        <f>INFO!$D$7</f>
        <v>0</v>
      </c>
      <c r="K1610" s="37">
        <f>INFO!$D$8</f>
        <v>0</v>
      </c>
      <c r="L1610" s="37">
        <f>INFO!$D$9</f>
        <v>0</v>
      </c>
      <c r="M1610" s="37">
        <f>INFO!$D$10</f>
        <v>0</v>
      </c>
      <c r="N1610" s="37">
        <f>INFO!$D$11</f>
        <v>0</v>
      </c>
      <c r="O1610" s="37">
        <f>INFO!$D$13</f>
        <v>0</v>
      </c>
      <c r="P1610" s="37">
        <f>INFO!$D$14</f>
        <v>0</v>
      </c>
      <c r="Q1610" s="37">
        <f>INFO!$D$15</f>
        <v>0</v>
      </c>
      <c r="R1610" s="53">
        <f>INFO!$D$17</f>
        <v>0</v>
      </c>
      <c r="S1610" s="37">
        <f>INFO!$D$18</f>
        <v>0</v>
      </c>
      <c r="T1610" s="37">
        <f>INFO!$D$19</f>
        <v>0</v>
      </c>
      <c r="U1610" s="37">
        <f>INFO!$D$22</f>
        <v>0</v>
      </c>
      <c r="V1610" s="37">
        <f>INFO!$D$23</f>
        <v>0</v>
      </c>
      <c r="W1610" s="37">
        <f>INFO!$D$24</f>
        <v>0</v>
      </c>
      <c r="X1610" s="37">
        <f>INFO!$D$25</f>
        <v>0</v>
      </c>
      <c r="Y1610" s="37">
        <f>INFO!$D$26</f>
        <v>0</v>
      </c>
      <c r="Z1610" s="37">
        <f>INFO!$D$27</f>
        <v>0</v>
      </c>
      <c r="AA1610" s="37">
        <f>INFO!$D$28</f>
        <v>0</v>
      </c>
      <c r="AB1610" s="37">
        <f>INFO!$D$29</f>
        <v>0</v>
      </c>
      <c r="AC1610" s="54">
        <f>INFO!$J$10</f>
        <v>3812.0250000000001</v>
      </c>
      <c r="AD1610" s="37">
        <f>INFO!$J$9</f>
        <v>45.75</v>
      </c>
      <c r="AE1610" s="37">
        <f t="shared" si="109"/>
        <v>0</v>
      </c>
    </row>
    <row r="1611" spans="1:31">
      <c r="A1611" t="s">
        <v>206</v>
      </c>
      <c r="B1611" t="s">
        <v>207</v>
      </c>
      <c r="C1611">
        <v>10091</v>
      </c>
      <c r="D1611" s="104">
        <f>SUMIFS(HOLDS!K:K,HOLDS!C:C,B1611)+SUMIFS(HOLDS!K:K,HOLDS!C:C,"CH.GR.RDGSET")</f>
        <v>0</v>
      </c>
      <c r="E1611" t="s">
        <v>3</v>
      </c>
      <c r="F1611" s="48">
        <f>VLOOKUP(B1611,HOLDS!C:T,5,FALSE)</f>
        <v>237</v>
      </c>
      <c r="G1611" s="104">
        <f>SUMIFS(HOLDS!K:K,HOLDS!C:C,B1611)</f>
        <v>0</v>
      </c>
      <c r="H1611" s="48">
        <f t="shared" si="108"/>
        <v>0</v>
      </c>
      <c r="I1611" s="37">
        <f>INFO!$D$6</f>
        <v>0</v>
      </c>
      <c r="J1611" s="37">
        <f>INFO!$D$7</f>
        <v>0</v>
      </c>
      <c r="K1611" s="37">
        <f>INFO!$D$8</f>
        <v>0</v>
      </c>
      <c r="L1611" s="37">
        <f>INFO!$D$9</f>
        <v>0</v>
      </c>
      <c r="M1611" s="37">
        <f>INFO!$D$10</f>
        <v>0</v>
      </c>
      <c r="N1611" s="37">
        <f>INFO!$D$11</f>
        <v>0</v>
      </c>
      <c r="O1611" s="37">
        <f>INFO!$D$13</f>
        <v>0</v>
      </c>
      <c r="P1611" s="37">
        <f>INFO!$D$14</f>
        <v>0</v>
      </c>
      <c r="Q1611" s="37">
        <f>INFO!$D$15</f>
        <v>0</v>
      </c>
      <c r="R1611" s="53">
        <f>INFO!$D$17</f>
        <v>0</v>
      </c>
      <c r="S1611" s="37">
        <f>INFO!$D$18</f>
        <v>0</v>
      </c>
      <c r="T1611" s="37">
        <f>INFO!$D$19</f>
        <v>0</v>
      </c>
      <c r="U1611" s="37">
        <f>INFO!$D$22</f>
        <v>0</v>
      </c>
      <c r="V1611" s="37">
        <f>INFO!$D$23</f>
        <v>0</v>
      </c>
      <c r="W1611" s="37">
        <f>INFO!$D$24</f>
        <v>0</v>
      </c>
      <c r="X1611" s="37">
        <f>INFO!$D$25</f>
        <v>0</v>
      </c>
      <c r="Y1611" s="37">
        <f>INFO!$D$26</f>
        <v>0</v>
      </c>
      <c r="Z1611" s="37">
        <f>INFO!$D$27</f>
        <v>0</v>
      </c>
      <c r="AA1611" s="37">
        <f>INFO!$D$28</f>
        <v>0</v>
      </c>
      <c r="AB1611" s="37">
        <f>INFO!$D$29</f>
        <v>0</v>
      </c>
      <c r="AC1611" s="54">
        <f>INFO!$J$10</f>
        <v>3812.0250000000001</v>
      </c>
      <c r="AD1611" s="37">
        <f>INFO!$J$9</f>
        <v>45.75</v>
      </c>
      <c r="AE1611" s="37">
        <f t="shared" si="109"/>
        <v>0</v>
      </c>
    </row>
    <row r="1612" spans="1:31">
      <c r="A1612" t="s">
        <v>208</v>
      </c>
      <c r="B1612" t="s">
        <v>209</v>
      </c>
      <c r="C1612">
        <v>10091</v>
      </c>
      <c r="D1612" s="104">
        <f>SUMIFS(HOLDS!K:K,HOLDS!C:C,B1612)+SUMIFS(HOLDS!K:K,HOLDS!C:C,"CH.GR.RDGSET")</f>
        <v>0</v>
      </c>
      <c r="E1612" t="s">
        <v>3</v>
      </c>
      <c r="F1612" s="48">
        <f>VLOOKUP(B1612,HOLDS!C:T,5,FALSE)</f>
        <v>210.5</v>
      </c>
      <c r="G1612" s="104">
        <f>SUMIFS(HOLDS!K:K,HOLDS!C:C,B1612)</f>
        <v>0</v>
      </c>
      <c r="H1612" s="48">
        <f t="shared" si="108"/>
        <v>0</v>
      </c>
      <c r="I1612" s="37">
        <f>INFO!$D$6</f>
        <v>0</v>
      </c>
      <c r="J1612" s="37">
        <f>INFO!$D$7</f>
        <v>0</v>
      </c>
      <c r="K1612" s="37">
        <f>INFO!$D$8</f>
        <v>0</v>
      </c>
      <c r="L1612" s="37">
        <f>INFO!$D$9</f>
        <v>0</v>
      </c>
      <c r="M1612" s="37">
        <f>INFO!$D$10</f>
        <v>0</v>
      </c>
      <c r="N1612" s="37">
        <f>INFO!$D$11</f>
        <v>0</v>
      </c>
      <c r="O1612" s="37">
        <f>INFO!$D$13</f>
        <v>0</v>
      </c>
      <c r="P1612" s="37">
        <f>INFO!$D$14</f>
        <v>0</v>
      </c>
      <c r="Q1612" s="37">
        <f>INFO!$D$15</f>
        <v>0</v>
      </c>
      <c r="R1612" s="53">
        <f>INFO!$D$17</f>
        <v>0</v>
      </c>
      <c r="S1612" s="37">
        <f>INFO!$D$18</f>
        <v>0</v>
      </c>
      <c r="T1612" s="37">
        <f>INFO!$D$19</f>
        <v>0</v>
      </c>
      <c r="U1612" s="37">
        <f>INFO!$D$22</f>
        <v>0</v>
      </c>
      <c r="V1612" s="37">
        <f>INFO!$D$23</f>
        <v>0</v>
      </c>
      <c r="W1612" s="37">
        <f>INFO!$D$24</f>
        <v>0</v>
      </c>
      <c r="X1612" s="37">
        <f>INFO!$D$25</f>
        <v>0</v>
      </c>
      <c r="Y1612" s="37">
        <f>INFO!$D$26</f>
        <v>0</v>
      </c>
      <c r="Z1612" s="37">
        <f>INFO!$D$27</f>
        <v>0</v>
      </c>
      <c r="AA1612" s="37">
        <f>INFO!$D$28</f>
        <v>0</v>
      </c>
      <c r="AB1612" s="37">
        <f>INFO!$D$29</f>
        <v>0</v>
      </c>
      <c r="AC1612" s="54">
        <f>INFO!$J$10</f>
        <v>3812.0250000000001</v>
      </c>
      <c r="AD1612" s="37">
        <f>INFO!$J$9</f>
        <v>45.75</v>
      </c>
      <c r="AE1612" s="37">
        <f t="shared" si="109"/>
        <v>0</v>
      </c>
    </row>
    <row r="1613" spans="1:31">
      <c r="A1613" t="s">
        <v>210</v>
      </c>
      <c r="B1613" t="s">
        <v>211</v>
      </c>
      <c r="C1613">
        <v>10091</v>
      </c>
      <c r="D1613" s="104">
        <f>SUMIFS(HOLDS!K:K,HOLDS!C:C,B1613)+SUMIFS(HOLDS!K:K,HOLDS!C:C,"CH.GR.RDGSET")</f>
        <v>0</v>
      </c>
      <c r="E1613" t="s">
        <v>3</v>
      </c>
      <c r="F1613" s="48">
        <f>VLOOKUP(B1613,HOLDS!C:T,5,FALSE)</f>
        <v>212</v>
      </c>
      <c r="G1613" s="104">
        <f>SUMIFS(HOLDS!K:K,HOLDS!C:C,B1613)</f>
        <v>0</v>
      </c>
      <c r="H1613" s="48">
        <f t="shared" si="108"/>
        <v>0</v>
      </c>
      <c r="I1613" s="37">
        <f>INFO!$D$6</f>
        <v>0</v>
      </c>
      <c r="J1613" s="37">
        <f>INFO!$D$7</f>
        <v>0</v>
      </c>
      <c r="K1613" s="37">
        <f>INFO!$D$8</f>
        <v>0</v>
      </c>
      <c r="L1613" s="37">
        <f>INFO!$D$9</f>
        <v>0</v>
      </c>
      <c r="M1613" s="37">
        <f>INFO!$D$10</f>
        <v>0</v>
      </c>
      <c r="N1613" s="37">
        <f>INFO!$D$11</f>
        <v>0</v>
      </c>
      <c r="O1613" s="37">
        <f>INFO!$D$13</f>
        <v>0</v>
      </c>
      <c r="P1613" s="37">
        <f>INFO!$D$14</f>
        <v>0</v>
      </c>
      <c r="Q1613" s="37">
        <f>INFO!$D$15</f>
        <v>0</v>
      </c>
      <c r="R1613" s="53">
        <f>INFO!$D$17</f>
        <v>0</v>
      </c>
      <c r="S1613" s="37">
        <f>INFO!$D$18</f>
        <v>0</v>
      </c>
      <c r="T1613" s="37">
        <f>INFO!$D$19</f>
        <v>0</v>
      </c>
      <c r="U1613" s="37">
        <f>INFO!$D$22</f>
        <v>0</v>
      </c>
      <c r="V1613" s="37">
        <f>INFO!$D$23</f>
        <v>0</v>
      </c>
      <c r="W1613" s="37">
        <f>INFO!$D$24</f>
        <v>0</v>
      </c>
      <c r="X1613" s="37">
        <f>INFO!$D$25</f>
        <v>0</v>
      </c>
      <c r="Y1613" s="37">
        <f>INFO!$D$26</f>
        <v>0</v>
      </c>
      <c r="Z1613" s="37">
        <f>INFO!$D$27</f>
        <v>0</v>
      </c>
      <c r="AA1613" s="37">
        <f>INFO!$D$28</f>
        <v>0</v>
      </c>
      <c r="AB1613" s="37">
        <f>INFO!$D$29</f>
        <v>0</v>
      </c>
      <c r="AC1613" s="54">
        <f>INFO!$J$10</f>
        <v>3812.0250000000001</v>
      </c>
      <c r="AD1613" s="37">
        <f>INFO!$J$9</f>
        <v>45.75</v>
      </c>
      <c r="AE1613" s="37">
        <f t="shared" si="109"/>
        <v>0</v>
      </c>
    </row>
    <row r="1614" spans="1:31">
      <c r="A1614" t="s">
        <v>212</v>
      </c>
      <c r="B1614" t="s">
        <v>213</v>
      </c>
      <c r="C1614">
        <v>10091</v>
      </c>
      <c r="D1614" s="104">
        <f>SUMIFS(HOLDS!K:K,HOLDS!C:C,B1614)+SUMIFS(HOLDS!K:K,HOLDS!C:C,"CH.GR.RDGSET")</f>
        <v>0</v>
      </c>
      <c r="E1614" t="s">
        <v>3</v>
      </c>
      <c r="F1614" s="48">
        <f>VLOOKUP(B1614,HOLDS!C:T,5,FALSE)</f>
        <v>155</v>
      </c>
      <c r="G1614" s="104">
        <f>SUMIFS(HOLDS!K:K,HOLDS!C:C,B1614)</f>
        <v>0</v>
      </c>
      <c r="H1614" s="48">
        <f t="shared" si="108"/>
        <v>0</v>
      </c>
      <c r="I1614" s="37">
        <f>INFO!$D$6</f>
        <v>0</v>
      </c>
      <c r="J1614" s="37">
        <f>INFO!$D$7</f>
        <v>0</v>
      </c>
      <c r="K1614" s="37">
        <f>INFO!$D$8</f>
        <v>0</v>
      </c>
      <c r="L1614" s="37">
        <f>INFO!$D$9</f>
        <v>0</v>
      </c>
      <c r="M1614" s="37">
        <f>INFO!$D$10</f>
        <v>0</v>
      </c>
      <c r="N1614" s="37">
        <f>INFO!$D$11</f>
        <v>0</v>
      </c>
      <c r="O1614" s="37">
        <f>INFO!$D$13</f>
        <v>0</v>
      </c>
      <c r="P1614" s="37">
        <f>INFO!$D$14</f>
        <v>0</v>
      </c>
      <c r="Q1614" s="37">
        <f>INFO!$D$15</f>
        <v>0</v>
      </c>
      <c r="R1614" s="53">
        <f>INFO!$D$17</f>
        <v>0</v>
      </c>
      <c r="S1614" s="37">
        <f>INFO!$D$18</f>
        <v>0</v>
      </c>
      <c r="T1614" s="37">
        <f>INFO!$D$19</f>
        <v>0</v>
      </c>
      <c r="U1614" s="37">
        <f>INFO!$D$22</f>
        <v>0</v>
      </c>
      <c r="V1614" s="37">
        <f>INFO!$D$23</f>
        <v>0</v>
      </c>
      <c r="W1614" s="37">
        <f>INFO!$D$24</f>
        <v>0</v>
      </c>
      <c r="X1614" s="37">
        <f>INFO!$D$25</f>
        <v>0</v>
      </c>
      <c r="Y1614" s="37">
        <f>INFO!$D$26</f>
        <v>0</v>
      </c>
      <c r="Z1614" s="37">
        <f>INFO!$D$27</f>
        <v>0</v>
      </c>
      <c r="AA1614" s="37">
        <f>INFO!$D$28</f>
        <v>0</v>
      </c>
      <c r="AB1614" s="37">
        <f>INFO!$D$29</f>
        <v>0</v>
      </c>
      <c r="AC1614" s="54">
        <f>INFO!$J$10</f>
        <v>3812.0250000000001</v>
      </c>
      <c r="AD1614" s="37">
        <f>INFO!$J$9</f>
        <v>45.75</v>
      </c>
      <c r="AE1614" s="37">
        <f t="shared" si="109"/>
        <v>0</v>
      </c>
    </row>
    <row r="1615" spans="1:31">
      <c r="A1615" t="s">
        <v>214</v>
      </c>
      <c r="B1615" t="s">
        <v>215</v>
      </c>
      <c r="C1615">
        <v>10091</v>
      </c>
      <c r="D1615" s="104">
        <f>SUMIFS(HOLDS!K:K,HOLDS!C:C,B1615)+SUMIFS(HOLDS!K:K,HOLDS!C:C,"CH.GR.RDGSET")</f>
        <v>0</v>
      </c>
      <c r="E1615" t="s">
        <v>3</v>
      </c>
      <c r="F1615" s="48">
        <f>VLOOKUP(B1615,HOLDS!C:T,5,FALSE)</f>
        <v>153.5</v>
      </c>
      <c r="G1615" s="104">
        <f>SUMIFS(HOLDS!K:K,HOLDS!C:C,B1615)</f>
        <v>0</v>
      </c>
      <c r="H1615" s="48">
        <f t="shared" si="108"/>
        <v>0</v>
      </c>
      <c r="I1615" s="37">
        <f>INFO!$D$6</f>
        <v>0</v>
      </c>
      <c r="J1615" s="37">
        <f>INFO!$D$7</f>
        <v>0</v>
      </c>
      <c r="K1615" s="37">
        <f>INFO!$D$8</f>
        <v>0</v>
      </c>
      <c r="L1615" s="37">
        <f>INFO!$D$9</f>
        <v>0</v>
      </c>
      <c r="M1615" s="37">
        <f>INFO!$D$10</f>
        <v>0</v>
      </c>
      <c r="N1615" s="37">
        <f>INFO!$D$11</f>
        <v>0</v>
      </c>
      <c r="O1615" s="37">
        <f>INFO!$D$13</f>
        <v>0</v>
      </c>
      <c r="P1615" s="37">
        <f>INFO!$D$14</f>
        <v>0</v>
      </c>
      <c r="Q1615" s="37">
        <f>INFO!$D$15</f>
        <v>0</v>
      </c>
      <c r="R1615" s="53">
        <f>INFO!$D$17</f>
        <v>0</v>
      </c>
      <c r="S1615" s="37">
        <f>INFO!$D$18</f>
        <v>0</v>
      </c>
      <c r="T1615" s="37">
        <f>INFO!$D$19</f>
        <v>0</v>
      </c>
      <c r="U1615" s="37">
        <f>INFO!$D$22</f>
        <v>0</v>
      </c>
      <c r="V1615" s="37">
        <f>INFO!$D$23</f>
        <v>0</v>
      </c>
      <c r="W1615" s="37">
        <f>INFO!$D$24</f>
        <v>0</v>
      </c>
      <c r="X1615" s="37">
        <f>INFO!$D$25</f>
        <v>0</v>
      </c>
      <c r="Y1615" s="37">
        <f>INFO!$D$26</f>
        <v>0</v>
      </c>
      <c r="Z1615" s="37">
        <f>INFO!$D$27</f>
        <v>0</v>
      </c>
      <c r="AA1615" s="37">
        <f>INFO!$D$28</f>
        <v>0</v>
      </c>
      <c r="AB1615" s="37">
        <f>INFO!$D$29</f>
        <v>0</v>
      </c>
      <c r="AC1615" s="54">
        <f>INFO!$J$10</f>
        <v>3812.0250000000001</v>
      </c>
      <c r="AD1615" s="37">
        <f>INFO!$J$9</f>
        <v>45.75</v>
      </c>
      <c r="AE1615" s="37">
        <f t="shared" si="109"/>
        <v>0</v>
      </c>
    </row>
    <row r="1616" spans="1:31">
      <c r="A1616" t="s">
        <v>216</v>
      </c>
      <c r="B1616" t="s">
        <v>217</v>
      </c>
      <c r="C1616">
        <v>10091</v>
      </c>
      <c r="D1616" s="104">
        <f>SUMIFS(HOLDS!K:K,HOLDS!C:C,B1616)+SUMIFS(HOLDS!K:K,HOLDS!C:C,"CH.GR.RDGSET")</f>
        <v>0</v>
      </c>
      <c r="E1616" t="s">
        <v>3</v>
      </c>
      <c r="F1616" s="48">
        <f>VLOOKUP(B1616,HOLDS!C:T,5,FALSE)</f>
        <v>162</v>
      </c>
      <c r="G1616" s="104">
        <f>SUMIFS(HOLDS!K:K,HOLDS!C:C,B1616)</f>
        <v>0</v>
      </c>
      <c r="H1616" s="48">
        <f t="shared" si="108"/>
        <v>0</v>
      </c>
      <c r="I1616" s="37">
        <f>INFO!$D$6</f>
        <v>0</v>
      </c>
      <c r="J1616" s="37">
        <f>INFO!$D$7</f>
        <v>0</v>
      </c>
      <c r="K1616" s="37">
        <f>INFO!$D$8</f>
        <v>0</v>
      </c>
      <c r="L1616" s="37">
        <f>INFO!$D$9</f>
        <v>0</v>
      </c>
      <c r="M1616" s="37">
        <f>INFO!$D$10</f>
        <v>0</v>
      </c>
      <c r="N1616" s="37">
        <f>INFO!$D$11</f>
        <v>0</v>
      </c>
      <c r="O1616" s="37">
        <f>INFO!$D$13</f>
        <v>0</v>
      </c>
      <c r="P1616" s="37">
        <f>INFO!$D$14</f>
        <v>0</v>
      </c>
      <c r="Q1616" s="37">
        <f>INFO!$D$15</f>
        <v>0</v>
      </c>
      <c r="R1616" s="53">
        <f>INFO!$D$17</f>
        <v>0</v>
      </c>
      <c r="S1616" s="37">
        <f>INFO!$D$18</f>
        <v>0</v>
      </c>
      <c r="T1616" s="37">
        <f>INFO!$D$19</f>
        <v>0</v>
      </c>
      <c r="U1616" s="37">
        <f>INFO!$D$22</f>
        <v>0</v>
      </c>
      <c r="V1616" s="37">
        <f>INFO!$D$23</f>
        <v>0</v>
      </c>
      <c r="W1616" s="37">
        <f>INFO!$D$24</f>
        <v>0</v>
      </c>
      <c r="X1616" s="37">
        <f>INFO!$D$25</f>
        <v>0</v>
      </c>
      <c r="Y1616" s="37">
        <f>INFO!$D$26</f>
        <v>0</v>
      </c>
      <c r="Z1616" s="37">
        <f>INFO!$D$27</f>
        <v>0</v>
      </c>
      <c r="AA1616" s="37">
        <f>INFO!$D$28</f>
        <v>0</v>
      </c>
      <c r="AB1616" s="37">
        <f>INFO!$D$29</f>
        <v>0</v>
      </c>
      <c r="AC1616" s="54">
        <f>INFO!$J$10</f>
        <v>3812.0250000000001</v>
      </c>
      <c r="AD1616" s="37">
        <f>INFO!$J$9</f>
        <v>45.75</v>
      </c>
      <c r="AE1616" s="37">
        <f t="shared" si="109"/>
        <v>0</v>
      </c>
    </row>
    <row r="1617" spans="1:31">
      <c r="A1617" t="s">
        <v>218</v>
      </c>
      <c r="B1617" t="s">
        <v>219</v>
      </c>
      <c r="C1617">
        <v>10091</v>
      </c>
      <c r="D1617" s="104">
        <f>SUMIFS(HOLDS!K:K,HOLDS!C:C,B1617)+SUMIFS(HOLDS!K:K,HOLDS!C:C,"CH.GR.RDGSET")</f>
        <v>0</v>
      </c>
      <c r="E1617" t="s">
        <v>3</v>
      </c>
      <c r="F1617" s="48">
        <f>VLOOKUP(B1617,HOLDS!C:T,5,FALSE)</f>
        <v>204.5</v>
      </c>
      <c r="G1617" s="104">
        <f>SUMIFS(HOLDS!K:K,HOLDS!C:C,B1617)</f>
        <v>0</v>
      </c>
      <c r="H1617" s="48">
        <f t="shared" si="108"/>
        <v>0</v>
      </c>
      <c r="I1617" s="37">
        <f>INFO!$D$6</f>
        <v>0</v>
      </c>
      <c r="J1617" s="37">
        <f>INFO!$D$7</f>
        <v>0</v>
      </c>
      <c r="K1617" s="37">
        <f>INFO!$D$8</f>
        <v>0</v>
      </c>
      <c r="L1617" s="37">
        <f>INFO!$D$9</f>
        <v>0</v>
      </c>
      <c r="M1617" s="37">
        <f>INFO!$D$10</f>
        <v>0</v>
      </c>
      <c r="N1617" s="37">
        <f>INFO!$D$11</f>
        <v>0</v>
      </c>
      <c r="O1617" s="37">
        <f>INFO!$D$13</f>
        <v>0</v>
      </c>
      <c r="P1617" s="37">
        <f>INFO!$D$14</f>
        <v>0</v>
      </c>
      <c r="Q1617" s="37">
        <f>INFO!$D$15</f>
        <v>0</v>
      </c>
      <c r="R1617" s="53">
        <f>INFO!$D$17</f>
        <v>0</v>
      </c>
      <c r="S1617" s="37">
        <f>INFO!$D$18</f>
        <v>0</v>
      </c>
      <c r="T1617" s="37">
        <f>INFO!$D$19</f>
        <v>0</v>
      </c>
      <c r="U1617" s="37">
        <f>INFO!$D$22</f>
        <v>0</v>
      </c>
      <c r="V1617" s="37">
        <f>INFO!$D$23</f>
        <v>0</v>
      </c>
      <c r="W1617" s="37">
        <f>INFO!$D$24</f>
        <v>0</v>
      </c>
      <c r="X1617" s="37">
        <f>INFO!$D$25</f>
        <v>0</v>
      </c>
      <c r="Y1617" s="37">
        <f>INFO!$D$26</f>
        <v>0</v>
      </c>
      <c r="Z1617" s="37">
        <f>INFO!$D$27</f>
        <v>0</v>
      </c>
      <c r="AA1617" s="37">
        <f>INFO!$D$28</f>
        <v>0</v>
      </c>
      <c r="AB1617" s="37">
        <f>INFO!$D$29</f>
        <v>0</v>
      </c>
      <c r="AC1617" s="54">
        <f>INFO!$J$10</f>
        <v>3812.0250000000001</v>
      </c>
      <c r="AD1617" s="37">
        <f>INFO!$J$9</f>
        <v>45.75</v>
      </c>
      <c r="AE1617" s="37">
        <f t="shared" si="109"/>
        <v>0</v>
      </c>
    </row>
    <row r="1618" spans="1:31">
      <c r="A1618" t="s">
        <v>220</v>
      </c>
      <c r="B1618" t="s">
        <v>221</v>
      </c>
      <c r="C1618">
        <v>10091</v>
      </c>
      <c r="D1618" s="104">
        <f>SUMIFS(HOLDS!K:K,HOLDS!C:C,B1618)+SUMIFS(HOLDS!K:K,HOLDS!C:C,"CH.GR.RDGSET")</f>
        <v>0</v>
      </c>
      <c r="E1618" t="s">
        <v>3</v>
      </c>
      <c r="F1618" s="48">
        <f>VLOOKUP(B1618,HOLDS!C:T,5,FALSE)</f>
        <v>193</v>
      </c>
      <c r="G1618" s="104">
        <f>SUMIFS(HOLDS!K:K,HOLDS!C:C,B1618)</f>
        <v>0</v>
      </c>
      <c r="H1618" s="48">
        <f t="shared" si="108"/>
        <v>0</v>
      </c>
      <c r="I1618" s="37">
        <f>INFO!$D$6</f>
        <v>0</v>
      </c>
      <c r="J1618" s="37">
        <f>INFO!$D$7</f>
        <v>0</v>
      </c>
      <c r="K1618" s="37">
        <f>INFO!$D$8</f>
        <v>0</v>
      </c>
      <c r="L1618" s="37">
        <f>INFO!$D$9</f>
        <v>0</v>
      </c>
      <c r="M1618" s="37">
        <f>INFO!$D$10</f>
        <v>0</v>
      </c>
      <c r="N1618" s="37">
        <f>INFO!$D$11</f>
        <v>0</v>
      </c>
      <c r="O1618" s="37">
        <f>INFO!$D$13</f>
        <v>0</v>
      </c>
      <c r="P1618" s="37">
        <f>INFO!$D$14</f>
        <v>0</v>
      </c>
      <c r="Q1618" s="37">
        <f>INFO!$D$15</f>
        <v>0</v>
      </c>
      <c r="R1618" s="53">
        <f>INFO!$D$17</f>
        <v>0</v>
      </c>
      <c r="S1618" s="37">
        <f>INFO!$D$18</f>
        <v>0</v>
      </c>
      <c r="T1618" s="37">
        <f>INFO!$D$19</f>
        <v>0</v>
      </c>
      <c r="U1618" s="37">
        <f>INFO!$D$22</f>
        <v>0</v>
      </c>
      <c r="V1618" s="37">
        <f>INFO!$D$23</f>
        <v>0</v>
      </c>
      <c r="W1618" s="37">
        <f>INFO!$D$24</f>
        <v>0</v>
      </c>
      <c r="X1618" s="37">
        <f>INFO!$D$25</f>
        <v>0</v>
      </c>
      <c r="Y1618" s="37">
        <f>INFO!$D$26</f>
        <v>0</v>
      </c>
      <c r="Z1618" s="37">
        <f>INFO!$D$27</f>
        <v>0</v>
      </c>
      <c r="AA1618" s="37">
        <f>INFO!$D$28</f>
        <v>0</v>
      </c>
      <c r="AB1618" s="37">
        <f>INFO!$D$29</f>
        <v>0</v>
      </c>
      <c r="AC1618" s="54">
        <f>INFO!$J$10</f>
        <v>3812.0250000000001</v>
      </c>
      <c r="AD1618" s="37">
        <f>INFO!$J$9</f>
        <v>45.75</v>
      </c>
      <c r="AE1618" s="37">
        <f t="shared" si="109"/>
        <v>0</v>
      </c>
    </row>
    <row r="1619" spans="1:31">
      <c r="A1619" t="s">
        <v>222</v>
      </c>
      <c r="B1619" t="s">
        <v>223</v>
      </c>
      <c r="C1619">
        <v>10091</v>
      </c>
      <c r="D1619" s="104">
        <f>SUMIFS(HOLDS!K:K,HOLDS!C:C,B1619)+SUMIFS(HOLDS!K:K,HOLDS!C:C,"CH.GR.RDGSET")</f>
        <v>0</v>
      </c>
      <c r="E1619" t="s">
        <v>3</v>
      </c>
      <c r="F1619" s="48">
        <f>VLOOKUP(B1619,HOLDS!C:T,5,FALSE)</f>
        <v>160.5</v>
      </c>
      <c r="G1619" s="104">
        <f>SUMIFS(HOLDS!K:K,HOLDS!C:C,B1619)</f>
        <v>0</v>
      </c>
      <c r="H1619" s="48">
        <f t="shared" si="108"/>
        <v>0</v>
      </c>
      <c r="I1619" s="37">
        <f>INFO!$D$6</f>
        <v>0</v>
      </c>
      <c r="J1619" s="37">
        <f>INFO!$D$7</f>
        <v>0</v>
      </c>
      <c r="K1619" s="37">
        <f>INFO!$D$8</f>
        <v>0</v>
      </c>
      <c r="L1619" s="37">
        <f>INFO!$D$9</f>
        <v>0</v>
      </c>
      <c r="M1619" s="37">
        <f>INFO!$D$10</f>
        <v>0</v>
      </c>
      <c r="N1619" s="37">
        <f>INFO!$D$11</f>
        <v>0</v>
      </c>
      <c r="O1619" s="37">
        <f>INFO!$D$13</f>
        <v>0</v>
      </c>
      <c r="P1619" s="37">
        <f>INFO!$D$14</f>
        <v>0</v>
      </c>
      <c r="Q1619" s="37">
        <f>INFO!$D$15</f>
        <v>0</v>
      </c>
      <c r="R1619" s="53">
        <f>INFO!$D$17</f>
        <v>0</v>
      </c>
      <c r="S1619" s="37">
        <f>INFO!$D$18</f>
        <v>0</v>
      </c>
      <c r="T1619" s="37">
        <f>INFO!$D$19</f>
        <v>0</v>
      </c>
      <c r="U1619" s="37">
        <f>INFO!$D$22</f>
        <v>0</v>
      </c>
      <c r="V1619" s="37">
        <f>INFO!$D$23</f>
        <v>0</v>
      </c>
      <c r="W1619" s="37">
        <f>INFO!$D$24</f>
        <v>0</v>
      </c>
      <c r="X1619" s="37">
        <f>INFO!$D$25</f>
        <v>0</v>
      </c>
      <c r="Y1619" s="37">
        <f>INFO!$D$26</f>
        <v>0</v>
      </c>
      <c r="Z1619" s="37">
        <f>INFO!$D$27</f>
        <v>0</v>
      </c>
      <c r="AA1619" s="37">
        <f>INFO!$D$28</f>
        <v>0</v>
      </c>
      <c r="AB1619" s="37">
        <f>INFO!$D$29</f>
        <v>0</v>
      </c>
      <c r="AC1619" s="54">
        <f>INFO!$J$10</f>
        <v>3812.0250000000001</v>
      </c>
      <c r="AD1619" s="37">
        <f>INFO!$J$9</f>
        <v>45.75</v>
      </c>
      <c r="AE1619" s="37">
        <f t="shared" si="109"/>
        <v>0</v>
      </c>
    </row>
    <row r="1620" spans="1:31">
      <c r="A1620" t="s">
        <v>224</v>
      </c>
      <c r="B1620" t="s">
        <v>225</v>
      </c>
      <c r="C1620">
        <v>10091</v>
      </c>
      <c r="D1620" s="104">
        <f>SUMIFS(HOLDS!K:K,HOLDS!C:C,B1620)+SUMIFS(HOLDS!K:K,HOLDS!C:C,"CH.GR.RDGSET")</f>
        <v>0</v>
      </c>
      <c r="E1620" t="s">
        <v>3</v>
      </c>
      <c r="F1620" s="48">
        <f>VLOOKUP(B1620,HOLDS!C:T,5,FALSE)</f>
        <v>182</v>
      </c>
      <c r="G1620" s="104">
        <f>SUMIFS(HOLDS!K:K,HOLDS!C:C,B1620)</f>
        <v>0</v>
      </c>
      <c r="H1620" s="48">
        <f t="shared" si="108"/>
        <v>0</v>
      </c>
      <c r="I1620" s="37">
        <f>INFO!$D$6</f>
        <v>0</v>
      </c>
      <c r="J1620" s="37">
        <f>INFO!$D$7</f>
        <v>0</v>
      </c>
      <c r="K1620" s="37">
        <f>INFO!$D$8</f>
        <v>0</v>
      </c>
      <c r="L1620" s="37">
        <f>INFO!$D$9</f>
        <v>0</v>
      </c>
      <c r="M1620" s="37">
        <f>INFO!$D$10</f>
        <v>0</v>
      </c>
      <c r="N1620" s="37">
        <f>INFO!$D$11</f>
        <v>0</v>
      </c>
      <c r="O1620" s="37">
        <f>INFO!$D$13</f>
        <v>0</v>
      </c>
      <c r="P1620" s="37">
        <f>INFO!$D$14</f>
        <v>0</v>
      </c>
      <c r="Q1620" s="37">
        <f>INFO!$D$15</f>
        <v>0</v>
      </c>
      <c r="R1620" s="53">
        <f>INFO!$D$17</f>
        <v>0</v>
      </c>
      <c r="S1620" s="37">
        <f>INFO!$D$18</f>
        <v>0</v>
      </c>
      <c r="T1620" s="37">
        <f>INFO!$D$19</f>
        <v>0</v>
      </c>
      <c r="U1620" s="37">
        <f>INFO!$D$22</f>
        <v>0</v>
      </c>
      <c r="V1620" s="37">
        <f>INFO!$D$23</f>
        <v>0</v>
      </c>
      <c r="W1620" s="37">
        <f>INFO!$D$24</f>
        <v>0</v>
      </c>
      <c r="X1620" s="37">
        <f>INFO!$D$25</f>
        <v>0</v>
      </c>
      <c r="Y1620" s="37">
        <f>INFO!$D$26</f>
        <v>0</v>
      </c>
      <c r="Z1620" s="37">
        <f>INFO!$D$27</f>
        <v>0</v>
      </c>
      <c r="AA1620" s="37">
        <f>INFO!$D$28</f>
        <v>0</v>
      </c>
      <c r="AB1620" s="37">
        <f>INFO!$D$29</f>
        <v>0</v>
      </c>
      <c r="AC1620" s="54">
        <f>INFO!$J$10</f>
        <v>3812.0250000000001</v>
      </c>
      <c r="AD1620" s="37">
        <f>INFO!$J$9</f>
        <v>45.75</v>
      </c>
      <c r="AE1620" s="37">
        <f t="shared" si="109"/>
        <v>0</v>
      </c>
    </row>
    <row r="1621" spans="1:31">
      <c r="A1621" t="s">
        <v>226</v>
      </c>
      <c r="B1621" t="s">
        <v>227</v>
      </c>
      <c r="C1621">
        <v>10091</v>
      </c>
      <c r="D1621" s="104">
        <f>SUMIFS(HOLDS!K:K,HOLDS!C:C,B1621)+SUMIFS(HOLDS!K:K,HOLDS!C:C,"CH.GR.RDGSET")</f>
        <v>0</v>
      </c>
      <c r="E1621" t="s">
        <v>3</v>
      </c>
      <c r="F1621" s="48">
        <f>VLOOKUP(B1621,HOLDS!C:T,5,FALSE)</f>
        <v>145</v>
      </c>
      <c r="G1621" s="104">
        <f>SUMIFS(HOLDS!K:K,HOLDS!C:C,B1621)</f>
        <v>0</v>
      </c>
      <c r="H1621" s="48">
        <f t="shared" si="108"/>
        <v>0</v>
      </c>
      <c r="I1621" s="37">
        <f>INFO!$D$6</f>
        <v>0</v>
      </c>
      <c r="J1621" s="37">
        <f>INFO!$D$7</f>
        <v>0</v>
      </c>
      <c r="K1621" s="37">
        <f>INFO!$D$8</f>
        <v>0</v>
      </c>
      <c r="L1621" s="37">
        <f>INFO!$D$9</f>
        <v>0</v>
      </c>
      <c r="M1621" s="37">
        <f>INFO!$D$10</f>
        <v>0</v>
      </c>
      <c r="N1621" s="37">
        <f>INFO!$D$11</f>
        <v>0</v>
      </c>
      <c r="O1621" s="37">
        <f>INFO!$D$13</f>
        <v>0</v>
      </c>
      <c r="P1621" s="37">
        <f>INFO!$D$14</f>
        <v>0</v>
      </c>
      <c r="Q1621" s="37">
        <f>INFO!$D$15</f>
        <v>0</v>
      </c>
      <c r="R1621" s="53">
        <f>INFO!$D$17</f>
        <v>0</v>
      </c>
      <c r="S1621" s="37">
        <f>INFO!$D$18</f>
        <v>0</v>
      </c>
      <c r="T1621" s="37">
        <f>INFO!$D$19</f>
        <v>0</v>
      </c>
      <c r="U1621" s="37">
        <f>INFO!$D$22</f>
        <v>0</v>
      </c>
      <c r="V1621" s="37">
        <f>INFO!$D$23</f>
        <v>0</v>
      </c>
      <c r="W1621" s="37">
        <f>INFO!$D$24</f>
        <v>0</v>
      </c>
      <c r="X1621" s="37">
        <f>INFO!$D$25</f>
        <v>0</v>
      </c>
      <c r="Y1621" s="37">
        <f>INFO!$D$26</f>
        <v>0</v>
      </c>
      <c r="Z1621" s="37">
        <f>INFO!$D$27</f>
        <v>0</v>
      </c>
      <c r="AA1621" s="37">
        <f>INFO!$D$28</f>
        <v>0</v>
      </c>
      <c r="AB1621" s="37">
        <f>INFO!$D$29</f>
        <v>0</v>
      </c>
      <c r="AC1621" s="54">
        <f>INFO!$J$10</f>
        <v>3812.0250000000001</v>
      </c>
      <c r="AD1621" s="37">
        <f>INFO!$J$9</f>
        <v>45.75</v>
      </c>
      <c r="AE1621" s="37">
        <f t="shared" si="109"/>
        <v>0</v>
      </c>
    </row>
    <row r="1622" spans="1:31">
      <c r="A1622" t="s">
        <v>228</v>
      </c>
      <c r="B1622" t="s">
        <v>229</v>
      </c>
      <c r="C1622">
        <v>10091</v>
      </c>
      <c r="D1622" s="104">
        <f>SUMIFS(HOLDS!K:K,HOLDS!C:C,B1622)+SUMIFS(HOLDS!K:K,HOLDS!C:C,"CH.GR.RDGSET")</f>
        <v>0</v>
      </c>
      <c r="E1622" t="s">
        <v>3</v>
      </c>
      <c r="F1622" s="48">
        <f>VLOOKUP(B1622,HOLDS!C:T,5,FALSE)</f>
        <v>153</v>
      </c>
      <c r="G1622" s="104">
        <f>SUMIFS(HOLDS!K:K,HOLDS!C:C,B1622)</f>
        <v>0</v>
      </c>
      <c r="H1622" s="48">
        <f t="shared" si="108"/>
        <v>0</v>
      </c>
      <c r="I1622" s="37">
        <f>INFO!$D$6</f>
        <v>0</v>
      </c>
      <c r="J1622" s="37">
        <f>INFO!$D$7</f>
        <v>0</v>
      </c>
      <c r="K1622" s="37">
        <f>INFO!$D$8</f>
        <v>0</v>
      </c>
      <c r="L1622" s="37">
        <f>INFO!$D$9</f>
        <v>0</v>
      </c>
      <c r="M1622" s="37">
        <f>INFO!$D$10</f>
        <v>0</v>
      </c>
      <c r="N1622" s="37">
        <f>INFO!$D$11</f>
        <v>0</v>
      </c>
      <c r="O1622" s="37">
        <f>INFO!$D$13</f>
        <v>0</v>
      </c>
      <c r="P1622" s="37">
        <f>INFO!$D$14</f>
        <v>0</v>
      </c>
      <c r="Q1622" s="37">
        <f>INFO!$D$15</f>
        <v>0</v>
      </c>
      <c r="R1622" s="53">
        <f>INFO!$D$17</f>
        <v>0</v>
      </c>
      <c r="S1622" s="37">
        <f>INFO!$D$18</f>
        <v>0</v>
      </c>
      <c r="T1622" s="37">
        <f>INFO!$D$19</f>
        <v>0</v>
      </c>
      <c r="U1622" s="37">
        <f>INFO!$D$22</f>
        <v>0</v>
      </c>
      <c r="V1622" s="37">
        <f>INFO!$D$23</f>
        <v>0</v>
      </c>
      <c r="W1622" s="37">
        <f>INFO!$D$24</f>
        <v>0</v>
      </c>
      <c r="X1622" s="37">
        <f>INFO!$D$25</f>
        <v>0</v>
      </c>
      <c r="Y1622" s="37">
        <f>INFO!$D$26</f>
        <v>0</v>
      </c>
      <c r="Z1622" s="37">
        <f>INFO!$D$27</f>
        <v>0</v>
      </c>
      <c r="AA1622" s="37">
        <f>INFO!$D$28</f>
        <v>0</v>
      </c>
      <c r="AB1622" s="37">
        <f>INFO!$D$29</f>
        <v>0</v>
      </c>
      <c r="AC1622" s="54">
        <f>INFO!$J$10</f>
        <v>3812.0250000000001</v>
      </c>
      <c r="AD1622" s="37">
        <f>INFO!$J$9</f>
        <v>45.75</v>
      </c>
      <c r="AE1622" s="37">
        <f t="shared" si="109"/>
        <v>0</v>
      </c>
    </row>
    <row r="1623" spans="1:31">
      <c r="A1623" t="s">
        <v>230</v>
      </c>
      <c r="B1623" t="s">
        <v>231</v>
      </c>
      <c r="C1623">
        <v>10091</v>
      </c>
      <c r="D1623" s="104">
        <f>SUMIFS(HOLDS!K:K,HOLDS!C:C,B1623)+SUMIFS(HOLDS!K:K,HOLDS!C:C,"CH.GR.RDGSET")</f>
        <v>0</v>
      </c>
      <c r="E1623" t="s">
        <v>3</v>
      </c>
      <c r="F1623" s="48">
        <f>VLOOKUP(B1623,HOLDS!C:T,5,FALSE)</f>
        <v>165.5</v>
      </c>
      <c r="G1623" s="104">
        <f>SUMIFS(HOLDS!K:K,HOLDS!C:C,B1623)</f>
        <v>0</v>
      </c>
      <c r="H1623" s="48">
        <f t="shared" si="108"/>
        <v>0</v>
      </c>
      <c r="I1623" s="37">
        <f>INFO!$D$6</f>
        <v>0</v>
      </c>
      <c r="J1623" s="37">
        <f>INFO!$D$7</f>
        <v>0</v>
      </c>
      <c r="K1623" s="37">
        <f>INFO!$D$8</f>
        <v>0</v>
      </c>
      <c r="L1623" s="37">
        <f>INFO!$D$9</f>
        <v>0</v>
      </c>
      <c r="M1623" s="37">
        <f>INFO!$D$10</f>
        <v>0</v>
      </c>
      <c r="N1623" s="37">
        <f>INFO!$D$11</f>
        <v>0</v>
      </c>
      <c r="O1623" s="37">
        <f>INFO!$D$13</f>
        <v>0</v>
      </c>
      <c r="P1623" s="37">
        <f>INFO!$D$14</f>
        <v>0</v>
      </c>
      <c r="Q1623" s="37">
        <f>INFO!$D$15</f>
        <v>0</v>
      </c>
      <c r="R1623" s="53">
        <f>INFO!$D$17</f>
        <v>0</v>
      </c>
      <c r="S1623" s="37">
        <f>INFO!$D$18</f>
        <v>0</v>
      </c>
      <c r="T1623" s="37">
        <f>INFO!$D$19</f>
        <v>0</v>
      </c>
      <c r="U1623" s="37">
        <f>INFO!$D$22</f>
        <v>0</v>
      </c>
      <c r="V1623" s="37">
        <f>INFO!$D$23</f>
        <v>0</v>
      </c>
      <c r="W1623" s="37">
        <f>INFO!$D$24</f>
        <v>0</v>
      </c>
      <c r="X1623" s="37">
        <f>INFO!$D$25</f>
        <v>0</v>
      </c>
      <c r="Y1623" s="37">
        <f>INFO!$D$26</f>
        <v>0</v>
      </c>
      <c r="Z1623" s="37">
        <f>INFO!$D$27</f>
        <v>0</v>
      </c>
      <c r="AA1623" s="37">
        <f>INFO!$D$28</f>
        <v>0</v>
      </c>
      <c r="AB1623" s="37">
        <f>INFO!$D$29</f>
        <v>0</v>
      </c>
      <c r="AC1623" s="54">
        <f>INFO!$J$10</f>
        <v>3812.0250000000001</v>
      </c>
      <c r="AD1623" s="37">
        <f>INFO!$J$9</f>
        <v>45.75</v>
      </c>
      <c r="AE1623" s="37">
        <f t="shared" si="109"/>
        <v>0</v>
      </c>
    </row>
    <row r="1624" spans="1:31">
      <c r="A1624" t="s">
        <v>232</v>
      </c>
      <c r="B1624" t="s">
        <v>233</v>
      </c>
      <c r="C1624">
        <v>10091</v>
      </c>
      <c r="D1624" s="104">
        <f>SUMIFS(HOLDS!K:K,HOLDS!C:C,B1624)+SUMIFS(HOLDS!K:K,HOLDS!C:C,"CH.GR.RDGSET")</f>
        <v>0</v>
      </c>
      <c r="E1624" t="s">
        <v>3</v>
      </c>
      <c r="F1624" s="48">
        <f>VLOOKUP(B1624,HOLDS!C:T,5,FALSE)</f>
        <v>167</v>
      </c>
      <c r="G1624" s="104">
        <f>SUMIFS(HOLDS!K:K,HOLDS!C:C,B1624)</f>
        <v>0</v>
      </c>
      <c r="H1624" s="48">
        <f t="shared" si="108"/>
        <v>0</v>
      </c>
      <c r="I1624" s="37">
        <f>INFO!$D$6</f>
        <v>0</v>
      </c>
      <c r="J1624" s="37">
        <f>INFO!$D$7</f>
        <v>0</v>
      </c>
      <c r="K1624" s="37">
        <f>INFO!$D$8</f>
        <v>0</v>
      </c>
      <c r="L1624" s="37">
        <f>INFO!$D$9</f>
        <v>0</v>
      </c>
      <c r="M1624" s="37">
        <f>INFO!$D$10</f>
        <v>0</v>
      </c>
      <c r="N1624" s="37">
        <f>INFO!$D$11</f>
        <v>0</v>
      </c>
      <c r="O1624" s="37">
        <f>INFO!$D$13</f>
        <v>0</v>
      </c>
      <c r="P1624" s="37">
        <f>INFO!$D$14</f>
        <v>0</v>
      </c>
      <c r="Q1624" s="37">
        <f>INFO!$D$15</f>
        <v>0</v>
      </c>
      <c r="R1624" s="53">
        <f>INFO!$D$17</f>
        <v>0</v>
      </c>
      <c r="S1624" s="37">
        <f>INFO!$D$18</f>
        <v>0</v>
      </c>
      <c r="T1624" s="37">
        <f>INFO!$D$19</f>
        <v>0</v>
      </c>
      <c r="U1624" s="37">
        <f>INFO!$D$22</f>
        <v>0</v>
      </c>
      <c r="V1624" s="37">
        <f>INFO!$D$23</f>
        <v>0</v>
      </c>
      <c r="W1624" s="37">
        <f>INFO!$D$24</f>
        <v>0</v>
      </c>
      <c r="X1624" s="37">
        <f>INFO!$D$25</f>
        <v>0</v>
      </c>
      <c r="Y1624" s="37">
        <f>INFO!$D$26</f>
        <v>0</v>
      </c>
      <c r="Z1624" s="37">
        <f>INFO!$D$27</f>
        <v>0</v>
      </c>
      <c r="AA1624" s="37">
        <f>INFO!$D$28</f>
        <v>0</v>
      </c>
      <c r="AB1624" s="37">
        <f>INFO!$D$29</f>
        <v>0</v>
      </c>
      <c r="AC1624" s="54">
        <f>INFO!$J$10</f>
        <v>3812.0250000000001</v>
      </c>
      <c r="AD1624" s="37">
        <f>INFO!$J$9</f>
        <v>45.75</v>
      </c>
      <c r="AE1624" s="37">
        <f t="shared" si="109"/>
        <v>0</v>
      </c>
    </row>
    <row r="1625" spans="1:31">
      <c r="A1625" t="s">
        <v>234</v>
      </c>
      <c r="B1625" t="s">
        <v>235</v>
      </c>
      <c r="C1625">
        <v>10091</v>
      </c>
      <c r="D1625" s="104">
        <f>SUMIFS(HOLDS!K:K,HOLDS!C:C,B1625)+SUMIFS(HOLDS!K:K,HOLDS!C:C,"CH.GR.RDGSET")</f>
        <v>0</v>
      </c>
      <c r="E1625" t="s">
        <v>3</v>
      </c>
      <c r="F1625" s="48">
        <f>VLOOKUP(B1625,HOLDS!C:T,5,FALSE)</f>
        <v>150</v>
      </c>
      <c r="G1625" s="104">
        <f>SUMIFS(HOLDS!K:K,HOLDS!C:C,B1625)</f>
        <v>0</v>
      </c>
      <c r="H1625" s="48">
        <f t="shared" si="108"/>
        <v>0</v>
      </c>
      <c r="I1625" s="37">
        <f>INFO!$D$6</f>
        <v>0</v>
      </c>
      <c r="J1625" s="37">
        <f>INFO!$D$7</f>
        <v>0</v>
      </c>
      <c r="K1625" s="37">
        <f>INFO!$D$8</f>
        <v>0</v>
      </c>
      <c r="L1625" s="37">
        <f>INFO!$D$9</f>
        <v>0</v>
      </c>
      <c r="M1625" s="37">
        <f>INFO!$D$10</f>
        <v>0</v>
      </c>
      <c r="N1625" s="37">
        <f>INFO!$D$11</f>
        <v>0</v>
      </c>
      <c r="O1625" s="37">
        <f>INFO!$D$13</f>
        <v>0</v>
      </c>
      <c r="P1625" s="37">
        <f>INFO!$D$14</f>
        <v>0</v>
      </c>
      <c r="Q1625" s="37">
        <f>INFO!$D$15</f>
        <v>0</v>
      </c>
      <c r="R1625" s="53">
        <f>INFO!$D$17</f>
        <v>0</v>
      </c>
      <c r="S1625" s="37">
        <f>INFO!$D$18</f>
        <v>0</v>
      </c>
      <c r="T1625" s="37">
        <f>INFO!$D$19</f>
        <v>0</v>
      </c>
      <c r="U1625" s="37">
        <f>INFO!$D$22</f>
        <v>0</v>
      </c>
      <c r="V1625" s="37">
        <f>INFO!$D$23</f>
        <v>0</v>
      </c>
      <c r="W1625" s="37">
        <f>INFO!$D$24</f>
        <v>0</v>
      </c>
      <c r="X1625" s="37">
        <f>INFO!$D$25</f>
        <v>0</v>
      </c>
      <c r="Y1625" s="37">
        <f>INFO!$D$26</f>
        <v>0</v>
      </c>
      <c r="Z1625" s="37">
        <f>INFO!$D$27</f>
        <v>0</v>
      </c>
      <c r="AA1625" s="37">
        <f>INFO!$D$28</f>
        <v>0</v>
      </c>
      <c r="AB1625" s="37">
        <f>INFO!$D$29</f>
        <v>0</v>
      </c>
      <c r="AC1625" s="54">
        <f>INFO!$J$10</f>
        <v>3812.0250000000001</v>
      </c>
      <c r="AD1625" s="37">
        <f>INFO!$J$9</f>
        <v>45.75</v>
      </c>
      <c r="AE1625" s="37">
        <f t="shared" si="109"/>
        <v>0</v>
      </c>
    </row>
    <row r="1626" spans="1:31">
      <c r="A1626" t="s">
        <v>236</v>
      </c>
      <c r="B1626" t="s">
        <v>237</v>
      </c>
      <c r="C1626">
        <v>10091</v>
      </c>
      <c r="D1626" s="104">
        <f>SUMIFS(HOLDS!K:K,HOLDS!C:C,B1626)+SUMIFS(HOLDS!K:K,HOLDS!C:C,"CH.GR.RDGSET")</f>
        <v>0</v>
      </c>
      <c r="E1626" t="s">
        <v>3</v>
      </c>
      <c r="F1626" s="48">
        <f>VLOOKUP(B1626,HOLDS!C:T,5,FALSE)</f>
        <v>185</v>
      </c>
      <c r="G1626" s="104">
        <f>SUMIFS(HOLDS!K:K,HOLDS!C:C,B1626)</f>
        <v>0</v>
      </c>
      <c r="H1626" s="48">
        <f t="shared" si="108"/>
        <v>0</v>
      </c>
      <c r="I1626" s="37">
        <f>INFO!$D$6</f>
        <v>0</v>
      </c>
      <c r="J1626" s="37">
        <f>INFO!$D$7</f>
        <v>0</v>
      </c>
      <c r="K1626" s="37">
        <f>INFO!$D$8</f>
        <v>0</v>
      </c>
      <c r="L1626" s="37">
        <f>INFO!$D$9</f>
        <v>0</v>
      </c>
      <c r="M1626" s="37">
        <f>INFO!$D$10</f>
        <v>0</v>
      </c>
      <c r="N1626" s="37">
        <f>INFO!$D$11</f>
        <v>0</v>
      </c>
      <c r="O1626" s="37">
        <f>INFO!$D$13</f>
        <v>0</v>
      </c>
      <c r="P1626" s="37">
        <f>INFO!$D$14</f>
        <v>0</v>
      </c>
      <c r="Q1626" s="37">
        <f>INFO!$D$15</f>
        <v>0</v>
      </c>
      <c r="R1626" s="53">
        <f>INFO!$D$17</f>
        <v>0</v>
      </c>
      <c r="S1626" s="37">
        <f>INFO!$D$18</f>
        <v>0</v>
      </c>
      <c r="T1626" s="37">
        <f>INFO!$D$19</f>
        <v>0</v>
      </c>
      <c r="U1626" s="37">
        <f>INFO!$D$22</f>
        <v>0</v>
      </c>
      <c r="V1626" s="37">
        <f>INFO!$D$23</f>
        <v>0</v>
      </c>
      <c r="W1626" s="37">
        <f>INFO!$D$24</f>
        <v>0</v>
      </c>
      <c r="X1626" s="37">
        <f>INFO!$D$25</f>
        <v>0</v>
      </c>
      <c r="Y1626" s="37">
        <f>INFO!$D$26</f>
        <v>0</v>
      </c>
      <c r="Z1626" s="37">
        <f>INFO!$D$27</f>
        <v>0</v>
      </c>
      <c r="AA1626" s="37">
        <f>INFO!$D$28</f>
        <v>0</v>
      </c>
      <c r="AB1626" s="37">
        <f>INFO!$D$29</f>
        <v>0</v>
      </c>
      <c r="AC1626" s="54">
        <f>INFO!$J$10</f>
        <v>3812.0250000000001</v>
      </c>
      <c r="AD1626" s="37">
        <f>INFO!$J$9</f>
        <v>45.75</v>
      </c>
      <c r="AE1626" s="37">
        <f t="shared" si="109"/>
        <v>0</v>
      </c>
    </row>
    <row r="1627" spans="1:31">
      <c r="A1627" t="s">
        <v>238</v>
      </c>
      <c r="B1627" t="s">
        <v>239</v>
      </c>
      <c r="C1627">
        <v>10091</v>
      </c>
      <c r="D1627" s="104">
        <f>SUMIFS(HOLDS!K:K,HOLDS!C:C,B1627)+SUMIFS(HOLDS!K:K,HOLDS!C:C,"CH.GR.RDGSET")</f>
        <v>0</v>
      </c>
      <c r="E1627" t="s">
        <v>3</v>
      </c>
      <c r="F1627" s="48">
        <f>VLOOKUP(B1627,HOLDS!C:T,5,FALSE)</f>
        <v>145.5</v>
      </c>
      <c r="G1627" s="104">
        <f>SUMIFS(HOLDS!K:K,HOLDS!C:C,B1627)</f>
        <v>0</v>
      </c>
      <c r="H1627" s="48">
        <f t="shared" si="108"/>
        <v>0</v>
      </c>
      <c r="I1627" s="37">
        <f>INFO!$D$6</f>
        <v>0</v>
      </c>
      <c r="J1627" s="37">
        <f>INFO!$D$7</f>
        <v>0</v>
      </c>
      <c r="K1627" s="37">
        <f>INFO!$D$8</f>
        <v>0</v>
      </c>
      <c r="L1627" s="37">
        <f>INFO!$D$9</f>
        <v>0</v>
      </c>
      <c r="M1627" s="37">
        <f>INFO!$D$10</f>
        <v>0</v>
      </c>
      <c r="N1627" s="37">
        <f>INFO!$D$11</f>
        <v>0</v>
      </c>
      <c r="O1627" s="37">
        <f>INFO!$D$13</f>
        <v>0</v>
      </c>
      <c r="P1627" s="37">
        <f>INFO!$D$14</f>
        <v>0</v>
      </c>
      <c r="Q1627" s="37">
        <f>INFO!$D$15</f>
        <v>0</v>
      </c>
      <c r="R1627" s="53">
        <f>INFO!$D$17</f>
        <v>0</v>
      </c>
      <c r="S1627" s="37">
        <f>INFO!$D$18</f>
        <v>0</v>
      </c>
      <c r="T1627" s="37">
        <f>INFO!$D$19</f>
        <v>0</v>
      </c>
      <c r="U1627" s="37">
        <f>INFO!$D$22</f>
        <v>0</v>
      </c>
      <c r="V1627" s="37">
        <f>INFO!$D$23</f>
        <v>0</v>
      </c>
      <c r="W1627" s="37">
        <f>INFO!$D$24</f>
        <v>0</v>
      </c>
      <c r="X1627" s="37">
        <f>INFO!$D$25</f>
        <v>0</v>
      </c>
      <c r="Y1627" s="37">
        <f>INFO!$D$26</f>
        <v>0</v>
      </c>
      <c r="Z1627" s="37">
        <f>INFO!$D$27</f>
        <v>0</v>
      </c>
      <c r="AA1627" s="37">
        <f>INFO!$D$28</f>
        <v>0</v>
      </c>
      <c r="AB1627" s="37">
        <f>INFO!$D$29</f>
        <v>0</v>
      </c>
      <c r="AC1627" s="54">
        <f>INFO!$J$10</f>
        <v>3812.0250000000001</v>
      </c>
      <c r="AD1627" s="37">
        <f>INFO!$J$9</f>
        <v>45.75</v>
      </c>
      <c r="AE1627" s="37">
        <f t="shared" si="109"/>
        <v>0</v>
      </c>
    </row>
    <row r="1628" spans="1:31">
      <c r="A1628" t="s">
        <v>240</v>
      </c>
      <c r="B1628" t="s">
        <v>241</v>
      </c>
      <c r="C1628">
        <v>10091</v>
      </c>
      <c r="D1628" s="104">
        <f>SUMIFS(HOLDS!K:K,HOLDS!C:C,B1628)+SUMIFS(HOLDS!K:K,HOLDS!C:C,"CH.GR.RDGSET")</f>
        <v>0</v>
      </c>
      <c r="E1628" t="s">
        <v>3</v>
      </c>
      <c r="F1628" s="48">
        <f>VLOOKUP(B1628,HOLDS!C:T,5,FALSE)</f>
        <v>181</v>
      </c>
      <c r="G1628" s="104">
        <f>SUMIFS(HOLDS!K:K,HOLDS!C:C,B1628)</f>
        <v>0</v>
      </c>
      <c r="H1628" s="48">
        <f t="shared" si="108"/>
        <v>0</v>
      </c>
      <c r="I1628" s="37">
        <f>INFO!$D$6</f>
        <v>0</v>
      </c>
      <c r="J1628" s="37">
        <f>INFO!$D$7</f>
        <v>0</v>
      </c>
      <c r="K1628" s="37">
        <f>INFO!$D$8</f>
        <v>0</v>
      </c>
      <c r="L1628" s="37">
        <f>INFO!$D$9</f>
        <v>0</v>
      </c>
      <c r="M1628" s="37">
        <f>INFO!$D$10</f>
        <v>0</v>
      </c>
      <c r="N1628" s="37">
        <f>INFO!$D$11</f>
        <v>0</v>
      </c>
      <c r="O1628" s="37">
        <f>INFO!$D$13</f>
        <v>0</v>
      </c>
      <c r="P1628" s="37">
        <f>INFO!$D$14</f>
        <v>0</v>
      </c>
      <c r="Q1628" s="37">
        <f>INFO!$D$15</f>
        <v>0</v>
      </c>
      <c r="R1628" s="53">
        <f>INFO!$D$17</f>
        <v>0</v>
      </c>
      <c r="S1628" s="37">
        <f>INFO!$D$18</f>
        <v>0</v>
      </c>
      <c r="T1628" s="37">
        <f>INFO!$D$19</f>
        <v>0</v>
      </c>
      <c r="U1628" s="37">
        <f>INFO!$D$22</f>
        <v>0</v>
      </c>
      <c r="V1628" s="37">
        <f>INFO!$D$23</f>
        <v>0</v>
      </c>
      <c r="W1628" s="37">
        <f>INFO!$D$24</f>
        <v>0</v>
      </c>
      <c r="X1628" s="37">
        <f>INFO!$D$25</f>
        <v>0</v>
      </c>
      <c r="Y1628" s="37">
        <f>INFO!$D$26</f>
        <v>0</v>
      </c>
      <c r="Z1628" s="37">
        <f>INFO!$D$27</f>
        <v>0</v>
      </c>
      <c r="AA1628" s="37">
        <f>INFO!$D$28</f>
        <v>0</v>
      </c>
      <c r="AB1628" s="37">
        <f>INFO!$D$29</f>
        <v>0</v>
      </c>
      <c r="AC1628" s="54">
        <f>INFO!$J$10</f>
        <v>3812.0250000000001</v>
      </c>
      <c r="AD1628" s="37">
        <f>INFO!$J$9</f>
        <v>45.75</v>
      </c>
      <c r="AE1628" s="37">
        <f t="shared" si="109"/>
        <v>0</v>
      </c>
    </row>
    <row r="1629" spans="1:31">
      <c r="A1629" t="s">
        <v>242</v>
      </c>
      <c r="B1629" t="s">
        <v>243</v>
      </c>
      <c r="C1629">
        <v>10091</v>
      </c>
      <c r="D1629" s="104">
        <f>SUMIFS(HOLDS!K:K,HOLDS!C:C,B1629)+SUMIFS(HOLDS!K:K,HOLDS!C:C,"CH.GR.RDGSET")</f>
        <v>0</v>
      </c>
      <c r="E1629" t="s">
        <v>3</v>
      </c>
      <c r="F1629" s="48">
        <f>VLOOKUP(B1629,HOLDS!C:T,5,FALSE)</f>
        <v>168.5</v>
      </c>
      <c r="G1629" s="104">
        <f>SUMIFS(HOLDS!K:K,HOLDS!C:C,B1629)</f>
        <v>0</v>
      </c>
      <c r="H1629" s="48">
        <f t="shared" si="108"/>
        <v>0</v>
      </c>
      <c r="I1629" s="37">
        <f>INFO!$D$6</f>
        <v>0</v>
      </c>
      <c r="J1629" s="37">
        <f>INFO!$D$7</f>
        <v>0</v>
      </c>
      <c r="K1629" s="37">
        <f>INFO!$D$8</f>
        <v>0</v>
      </c>
      <c r="L1629" s="37">
        <f>INFO!$D$9</f>
        <v>0</v>
      </c>
      <c r="M1629" s="37">
        <f>INFO!$D$10</f>
        <v>0</v>
      </c>
      <c r="N1629" s="37">
        <f>INFO!$D$11</f>
        <v>0</v>
      </c>
      <c r="O1629" s="37">
        <f>INFO!$D$13</f>
        <v>0</v>
      </c>
      <c r="P1629" s="37">
        <f>INFO!$D$14</f>
        <v>0</v>
      </c>
      <c r="Q1629" s="37">
        <f>INFO!$D$15</f>
        <v>0</v>
      </c>
      <c r="R1629" s="53">
        <f>INFO!$D$17</f>
        <v>0</v>
      </c>
      <c r="S1629" s="37">
        <f>INFO!$D$18</f>
        <v>0</v>
      </c>
      <c r="T1629" s="37">
        <f>INFO!$D$19</f>
        <v>0</v>
      </c>
      <c r="U1629" s="37">
        <f>INFO!$D$22</f>
        <v>0</v>
      </c>
      <c r="V1629" s="37">
        <f>INFO!$D$23</f>
        <v>0</v>
      </c>
      <c r="W1629" s="37">
        <f>INFO!$D$24</f>
        <v>0</v>
      </c>
      <c r="X1629" s="37">
        <f>INFO!$D$25</f>
        <v>0</v>
      </c>
      <c r="Y1629" s="37">
        <f>INFO!$D$26</f>
        <v>0</v>
      </c>
      <c r="Z1629" s="37">
        <f>INFO!$D$27</f>
        <v>0</v>
      </c>
      <c r="AA1629" s="37">
        <f>INFO!$D$28</f>
        <v>0</v>
      </c>
      <c r="AB1629" s="37">
        <f>INFO!$D$29</f>
        <v>0</v>
      </c>
      <c r="AC1629" s="54">
        <f>INFO!$J$10</f>
        <v>3812.0250000000001</v>
      </c>
      <c r="AD1629" s="37">
        <f>INFO!$J$9</f>
        <v>45.75</v>
      </c>
      <c r="AE1629" s="37">
        <f t="shared" si="109"/>
        <v>0</v>
      </c>
    </row>
    <row r="1630" spans="1:31">
      <c r="A1630" t="s">
        <v>245</v>
      </c>
      <c r="B1630" t="s">
        <v>246</v>
      </c>
      <c r="C1630">
        <v>10091</v>
      </c>
      <c r="D1630" s="104">
        <f>SUMIFS(HOLDS!K:K,HOLDS!C:C,B1630)+SUMIFS(HOLDS!K:K,HOLDS!C:C,"CH.GR.RDGSET")</f>
        <v>0</v>
      </c>
      <c r="E1630" t="s">
        <v>3</v>
      </c>
      <c r="F1630" s="48">
        <f>VLOOKUP(B1630,HOLDS!C:T,5,FALSE)</f>
        <v>139</v>
      </c>
      <c r="G1630" s="104">
        <f>SUMIFS(HOLDS!K:K,HOLDS!C:C,B1630)</f>
        <v>0</v>
      </c>
      <c r="H1630" s="48">
        <f t="shared" si="108"/>
        <v>0</v>
      </c>
      <c r="I1630" s="37">
        <f>INFO!$D$6</f>
        <v>0</v>
      </c>
      <c r="J1630" s="37">
        <f>INFO!$D$7</f>
        <v>0</v>
      </c>
      <c r="K1630" s="37">
        <f>INFO!$D$8</f>
        <v>0</v>
      </c>
      <c r="L1630" s="37">
        <f>INFO!$D$9</f>
        <v>0</v>
      </c>
      <c r="M1630" s="37">
        <f>INFO!$D$10</f>
        <v>0</v>
      </c>
      <c r="N1630" s="37">
        <f>INFO!$D$11</f>
        <v>0</v>
      </c>
      <c r="O1630" s="37">
        <f>INFO!$D$13</f>
        <v>0</v>
      </c>
      <c r="P1630" s="37">
        <f>INFO!$D$14</f>
        <v>0</v>
      </c>
      <c r="Q1630" s="37">
        <f>INFO!$D$15</f>
        <v>0</v>
      </c>
      <c r="R1630" s="53">
        <f>INFO!$D$17</f>
        <v>0</v>
      </c>
      <c r="S1630" s="37">
        <f>INFO!$D$18</f>
        <v>0</v>
      </c>
      <c r="T1630" s="37">
        <f>INFO!$D$19</f>
        <v>0</v>
      </c>
      <c r="U1630" s="37">
        <f>INFO!$D$22</f>
        <v>0</v>
      </c>
      <c r="V1630" s="37">
        <f>INFO!$D$23</f>
        <v>0</v>
      </c>
      <c r="W1630" s="37">
        <f>INFO!$D$24</f>
        <v>0</v>
      </c>
      <c r="X1630" s="37">
        <f>INFO!$D$25</f>
        <v>0</v>
      </c>
      <c r="Y1630" s="37">
        <f>INFO!$D$26</f>
        <v>0</v>
      </c>
      <c r="Z1630" s="37">
        <f>INFO!$D$27</f>
        <v>0</v>
      </c>
      <c r="AA1630" s="37">
        <f>INFO!$D$28</f>
        <v>0</v>
      </c>
      <c r="AB1630" s="37">
        <f>INFO!$D$29</f>
        <v>0</v>
      </c>
      <c r="AC1630" s="54">
        <f>INFO!$J$10</f>
        <v>3812.0250000000001</v>
      </c>
      <c r="AD1630" s="37">
        <f>INFO!$J$9</f>
        <v>45.75</v>
      </c>
      <c r="AE1630" s="37">
        <f t="shared" si="109"/>
        <v>0</v>
      </c>
    </row>
    <row r="1631" spans="1:31">
      <c r="A1631" t="s">
        <v>247</v>
      </c>
      <c r="B1631" t="s">
        <v>248</v>
      </c>
      <c r="C1631">
        <v>10091</v>
      </c>
      <c r="D1631" s="104">
        <f>SUMIFS(HOLDS!K:K,HOLDS!C:C,B1631)+SUMIFS(HOLDS!K:K,HOLDS!C:C,"CH.GR.RDGSET")</f>
        <v>0</v>
      </c>
      <c r="E1631" t="s">
        <v>3</v>
      </c>
      <c r="F1631" s="48">
        <f>VLOOKUP(B1631,HOLDS!C:T,5,FALSE)</f>
        <v>137.5</v>
      </c>
      <c r="G1631" s="104">
        <f>SUMIFS(HOLDS!K:K,HOLDS!C:C,B1631)</f>
        <v>0</v>
      </c>
      <c r="H1631" s="48">
        <f t="shared" si="108"/>
        <v>0</v>
      </c>
      <c r="I1631" s="37">
        <f>INFO!$D$6</f>
        <v>0</v>
      </c>
      <c r="J1631" s="37">
        <f>INFO!$D$7</f>
        <v>0</v>
      </c>
      <c r="K1631" s="37">
        <f>INFO!$D$8</f>
        <v>0</v>
      </c>
      <c r="L1631" s="37">
        <f>INFO!$D$9</f>
        <v>0</v>
      </c>
      <c r="M1631" s="37">
        <f>INFO!$D$10</f>
        <v>0</v>
      </c>
      <c r="N1631" s="37">
        <f>INFO!$D$11</f>
        <v>0</v>
      </c>
      <c r="O1631" s="37">
        <f>INFO!$D$13</f>
        <v>0</v>
      </c>
      <c r="P1631" s="37">
        <f>INFO!$D$14</f>
        <v>0</v>
      </c>
      <c r="Q1631" s="37">
        <f>INFO!$D$15</f>
        <v>0</v>
      </c>
      <c r="R1631" s="53">
        <f>INFO!$D$17</f>
        <v>0</v>
      </c>
      <c r="S1631" s="37">
        <f>INFO!$D$18</f>
        <v>0</v>
      </c>
      <c r="T1631" s="37">
        <f>INFO!$D$19</f>
        <v>0</v>
      </c>
      <c r="U1631" s="37">
        <f>INFO!$D$22</f>
        <v>0</v>
      </c>
      <c r="V1631" s="37">
        <f>INFO!$D$23</f>
        <v>0</v>
      </c>
      <c r="W1631" s="37">
        <f>INFO!$D$24</f>
        <v>0</v>
      </c>
      <c r="X1631" s="37">
        <f>INFO!$D$25</f>
        <v>0</v>
      </c>
      <c r="Y1631" s="37">
        <f>INFO!$D$26</f>
        <v>0</v>
      </c>
      <c r="Z1631" s="37">
        <f>INFO!$D$27</f>
        <v>0</v>
      </c>
      <c r="AA1631" s="37">
        <f>INFO!$D$28</f>
        <v>0</v>
      </c>
      <c r="AB1631" s="37">
        <f>INFO!$D$29</f>
        <v>0</v>
      </c>
      <c r="AC1631" s="54">
        <f>INFO!$J$10</f>
        <v>3812.0250000000001</v>
      </c>
      <c r="AD1631" s="37">
        <f>INFO!$J$9</f>
        <v>45.75</v>
      </c>
      <c r="AE1631" s="37">
        <f t="shared" si="109"/>
        <v>0</v>
      </c>
    </row>
    <row r="1632" spans="1:31">
      <c r="A1632" t="s">
        <v>249</v>
      </c>
      <c r="B1632" t="s">
        <v>250</v>
      </c>
      <c r="C1632">
        <v>10091</v>
      </c>
      <c r="D1632" s="104">
        <f>SUMIFS(HOLDS!K:K,HOLDS!C:C,B1632)+SUMIFS(HOLDS!K:K,HOLDS!C:C,"CH.GR.RDGSET")</f>
        <v>0</v>
      </c>
      <c r="E1632" t="s">
        <v>3</v>
      </c>
      <c r="F1632" s="48">
        <f>VLOOKUP(B1632,HOLDS!C:T,5,FALSE)</f>
        <v>144.5</v>
      </c>
      <c r="G1632" s="104">
        <f>SUMIFS(HOLDS!K:K,HOLDS!C:C,B1632)</f>
        <v>0</v>
      </c>
      <c r="H1632" s="48">
        <f t="shared" si="108"/>
        <v>0</v>
      </c>
      <c r="I1632" s="37">
        <f>INFO!$D$6</f>
        <v>0</v>
      </c>
      <c r="J1632" s="37">
        <f>INFO!$D$7</f>
        <v>0</v>
      </c>
      <c r="K1632" s="37">
        <f>INFO!$D$8</f>
        <v>0</v>
      </c>
      <c r="L1632" s="37">
        <f>INFO!$D$9</f>
        <v>0</v>
      </c>
      <c r="M1632" s="37">
        <f>INFO!$D$10</f>
        <v>0</v>
      </c>
      <c r="N1632" s="37">
        <f>INFO!$D$11</f>
        <v>0</v>
      </c>
      <c r="O1632" s="37">
        <f>INFO!$D$13</f>
        <v>0</v>
      </c>
      <c r="P1632" s="37">
        <f>INFO!$D$14</f>
        <v>0</v>
      </c>
      <c r="Q1632" s="37">
        <f>INFO!$D$15</f>
        <v>0</v>
      </c>
      <c r="R1632" s="53">
        <f>INFO!$D$17</f>
        <v>0</v>
      </c>
      <c r="S1632" s="37">
        <f>INFO!$D$18</f>
        <v>0</v>
      </c>
      <c r="T1632" s="37">
        <f>INFO!$D$19</f>
        <v>0</v>
      </c>
      <c r="U1632" s="37">
        <f>INFO!$D$22</f>
        <v>0</v>
      </c>
      <c r="V1632" s="37">
        <f>INFO!$D$23</f>
        <v>0</v>
      </c>
      <c r="W1632" s="37">
        <f>INFO!$D$24</f>
        <v>0</v>
      </c>
      <c r="X1632" s="37">
        <f>INFO!$D$25</f>
        <v>0</v>
      </c>
      <c r="Y1632" s="37">
        <f>INFO!$D$26</f>
        <v>0</v>
      </c>
      <c r="Z1632" s="37">
        <f>INFO!$D$27</f>
        <v>0</v>
      </c>
      <c r="AA1632" s="37">
        <f>INFO!$D$28</f>
        <v>0</v>
      </c>
      <c r="AB1632" s="37">
        <f>INFO!$D$29</f>
        <v>0</v>
      </c>
      <c r="AC1632" s="54">
        <f>INFO!$J$10</f>
        <v>3812.0250000000001</v>
      </c>
      <c r="AD1632" s="37">
        <f>INFO!$J$9</f>
        <v>45.75</v>
      </c>
      <c r="AE1632" s="37">
        <f t="shared" si="109"/>
        <v>0</v>
      </c>
    </row>
    <row r="1633" spans="1:31">
      <c r="A1633" t="s">
        <v>251</v>
      </c>
      <c r="B1633" t="s">
        <v>252</v>
      </c>
      <c r="C1633">
        <v>10091</v>
      </c>
      <c r="D1633" s="104">
        <f>SUMIFS(HOLDS!K:K,HOLDS!C:C,B1633)+SUMIFS(HOLDS!K:K,HOLDS!C:C,"CH.GR.RDGSET")</f>
        <v>0</v>
      </c>
      <c r="E1633" t="s">
        <v>3</v>
      </c>
      <c r="F1633" s="48">
        <f>VLOOKUP(B1633,HOLDS!C:T,5,FALSE)</f>
        <v>140</v>
      </c>
      <c r="G1633" s="104">
        <f>SUMIFS(HOLDS!K:K,HOLDS!C:C,B1633)</f>
        <v>0</v>
      </c>
      <c r="H1633" s="48">
        <f t="shared" si="108"/>
        <v>0</v>
      </c>
      <c r="I1633" s="37">
        <f>INFO!$D$6</f>
        <v>0</v>
      </c>
      <c r="J1633" s="37">
        <f>INFO!$D$7</f>
        <v>0</v>
      </c>
      <c r="K1633" s="37">
        <f>INFO!$D$8</f>
        <v>0</v>
      </c>
      <c r="L1633" s="37">
        <f>INFO!$D$9</f>
        <v>0</v>
      </c>
      <c r="M1633" s="37">
        <f>INFO!$D$10</f>
        <v>0</v>
      </c>
      <c r="N1633" s="37">
        <f>INFO!$D$11</f>
        <v>0</v>
      </c>
      <c r="O1633" s="37">
        <f>INFO!$D$13</f>
        <v>0</v>
      </c>
      <c r="P1633" s="37">
        <f>INFO!$D$14</f>
        <v>0</v>
      </c>
      <c r="Q1633" s="37">
        <f>INFO!$D$15</f>
        <v>0</v>
      </c>
      <c r="R1633" s="53">
        <f>INFO!$D$17</f>
        <v>0</v>
      </c>
      <c r="S1633" s="37">
        <f>INFO!$D$18</f>
        <v>0</v>
      </c>
      <c r="T1633" s="37">
        <f>INFO!$D$19</f>
        <v>0</v>
      </c>
      <c r="U1633" s="37">
        <f>INFO!$D$22</f>
        <v>0</v>
      </c>
      <c r="V1633" s="37">
        <f>INFO!$D$23</f>
        <v>0</v>
      </c>
      <c r="W1633" s="37">
        <f>INFO!$D$24</f>
        <v>0</v>
      </c>
      <c r="X1633" s="37">
        <f>INFO!$D$25</f>
        <v>0</v>
      </c>
      <c r="Y1633" s="37">
        <f>INFO!$D$26</f>
        <v>0</v>
      </c>
      <c r="Z1633" s="37">
        <f>INFO!$D$27</f>
        <v>0</v>
      </c>
      <c r="AA1633" s="37">
        <f>INFO!$D$28</f>
        <v>0</v>
      </c>
      <c r="AB1633" s="37">
        <f>INFO!$D$29</f>
        <v>0</v>
      </c>
      <c r="AC1633" s="54">
        <f>INFO!$J$10</f>
        <v>3812.0250000000001</v>
      </c>
      <c r="AD1633" s="37">
        <f>INFO!$J$9</f>
        <v>45.75</v>
      </c>
      <c r="AE1633" s="37">
        <f t="shared" si="109"/>
        <v>0</v>
      </c>
    </row>
    <row r="1634" spans="1:31">
      <c r="A1634" t="s">
        <v>253</v>
      </c>
      <c r="B1634" t="s">
        <v>254</v>
      </c>
      <c r="C1634">
        <v>10091</v>
      </c>
      <c r="D1634" s="104">
        <f>SUMIFS(HOLDS!K:K,HOLDS!C:C,B1634)+SUMIFS(HOLDS!K:K,HOLDS!C:C,"CH.GR.RDGSET")</f>
        <v>0</v>
      </c>
      <c r="E1634" t="s">
        <v>3</v>
      </c>
      <c r="F1634" s="48">
        <f>VLOOKUP(B1634,HOLDS!C:T,5,FALSE)</f>
        <v>135.5</v>
      </c>
      <c r="G1634" s="104">
        <f>SUMIFS(HOLDS!K:K,HOLDS!C:C,B1634)</f>
        <v>0</v>
      </c>
      <c r="H1634" s="48">
        <f t="shared" si="108"/>
        <v>0</v>
      </c>
      <c r="I1634" s="37">
        <f>INFO!$D$6</f>
        <v>0</v>
      </c>
      <c r="J1634" s="37">
        <f>INFO!$D$7</f>
        <v>0</v>
      </c>
      <c r="K1634" s="37">
        <f>INFO!$D$8</f>
        <v>0</v>
      </c>
      <c r="L1634" s="37">
        <f>INFO!$D$9</f>
        <v>0</v>
      </c>
      <c r="M1634" s="37">
        <f>INFO!$D$10</f>
        <v>0</v>
      </c>
      <c r="N1634" s="37">
        <f>INFO!$D$11</f>
        <v>0</v>
      </c>
      <c r="O1634" s="37">
        <f>INFO!$D$13</f>
        <v>0</v>
      </c>
      <c r="P1634" s="37">
        <f>INFO!$D$14</f>
        <v>0</v>
      </c>
      <c r="Q1634" s="37">
        <f>INFO!$D$15</f>
        <v>0</v>
      </c>
      <c r="R1634" s="53">
        <f>INFO!$D$17</f>
        <v>0</v>
      </c>
      <c r="S1634" s="37">
        <f>INFO!$D$18</f>
        <v>0</v>
      </c>
      <c r="T1634" s="37">
        <f>INFO!$D$19</f>
        <v>0</v>
      </c>
      <c r="U1634" s="37">
        <f>INFO!$D$22</f>
        <v>0</v>
      </c>
      <c r="V1634" s="37">
        <f>INFO!$D$23</f>
        <v>0</v>
      </c>
      <c r="W1634" s="37">
        <f>INFO!$D$24</f>
        <v>0</v>
      </c>
      <c r="X1634" s="37">
        <f>INFO!$D$25</f>
        <v>0</v>
      </c>
      <c r="Y1634" s="37">
        <f>INFO!$D$26</f>
        <v>0</v>
      </c>
      <c r="Z1634" s="37">
        <f>INFO!$D$27</f>
        <v>0</v>
      </c>
      <c r="AA1634" s="37">
        <f>INFO!$D$28</f>
        <v>0</v>
      </c>
      <c r="AB1634" s="37">
        <f>INFO!$D$29</f>
        <v>0</v>
      </c>
      <c r="AC1634" s="54">
        <f>INFO!$J$10</f>
        <v>3812.0250000000001</v>
      </c>
      <c r="AD1634" s="37">
        <f>INFO!$J$9</f>
        <v>45.75</v>
      </c>
      <c r="AE1634" s="37">
        <f t="shared" si="109"/>
        <v>0</v>
      </c>
    </row>
    <row r="1635" spans="1:31">
      <c r="A1635" t="s">
        <v>255</v>
      </c>
      <c r="B1635" t="s">
        <v>256</v>
      </c>
      <c r="C1635">
        <v>10091</v>
      </c>
      <c r="D1635" s="104">
        <f>SUMIFS(HOLDS!K:K,HOLDS!C:C,B1635)+SUMIFS(HOLDS!K:K,HOLDS!C:C,"CH.GR.RDGSET")</f>
        <v>0</v>
      </c>
      <c r="E1635" t="s">
        <v>3</v>
      </c>
      <c r="F1635" s="48">
        <f>VLOOKUP(B1635,HOLDS!C:T,5,FALSE)</f>
        <v>134.5</v>
      </c>
      <c r="G1635" s="104">
        <f>SUMIFS(HOLDS!K:K,HOLDS!C:C,B1635)</f>
        <v>0</v>
      </c>
      <c r="H1635" s="48">
        <f t="shared" si="108"/>
        <v>0</v>
      </c>
      <c r="I1635" s="37">
        <f>INFO!$D$6</f>
        <v>0</v>
      </c>
      <c r="J1635" s="37">
        <f>INFO!$D$7</f>
        <v>0</v>
      </c>
      <c r="K1635" s="37">
        <f>INFO!$D$8</f>
        <v>0</v>
      </c>
      <c r="L1635" s="37">
        <f>INFO!$D$9</f>
        <v>0</v>
      </c>
      <c r="M1635" s="37">
        <f>INFO!$D$10</f>
        <v>0</v>
      </c>
      <c r="N1635" s="37">
        <f>INFO!$D$11</f>
        <v>0</v>
      </c>
      <c r="O1635" s="37">
        <f>INFO!$D$13</f>
        <v>0</v>
      </c>
      <c r="P1635" s="37">
        <f>INFO!$D$14</f>
        <v>0</v>
      </c>
      <c r="Q1635" s="37">
        <f>INFO!$D$15</f>
        <v>0</v>
      </c>
      <c r="R1635" s="53">
        <f>INFO!$D$17</f>
        <v>0</v>
      </c>
      <c r="S1635" s="37">
        <f>INFO!$D$18</f>
        <v>0</v>
      </c>
      <c r="T1635" s="37">
        <f>INFO!$D$19</f>
        <v>0</v>
      </c>
      <c r="U1635" s="37">
        <f>INFO!$D$22</f>
        <v>0</v>
      </c>
      <c r="V1635" s="37">
        <f>INFO!$D$23</f>
        <v>0</v>
      </c>
      <c r="W1635" s="37">
        <f>INFO!$D$24</f>
        <v>0</v>
      </c>
      <c r="X1635" s="37">
        <f>INFO!$D$25</f>
        <v>0</v>
      </c>
      <c r="Y1635" s="37">
        <f>INFO!$D$26</f>
        <v>0</v>
      </c>
      <c r="Z1635" s="37">
        <f>INFO!$D$27</f>
        <v>0</v>
      </c>
      <c r="AA1635" s="37">
        <f>INFO!$D$28</f>
        <v>0</v>
      </c>
      <c r="AB1635" s="37">
        <f>INFO!$D$29</f>
        <v>0</v>
      </c>
      <c r="AC1635" s="54">
        <f>INFO!$J$10</f>
        <v>3812.0250000000001</v>
      </c>
      <c r="AD1635" s="37">
        <f>INFO!$J$9</f>
        <v>45.75</v>
      </c>
      <c r="AE1635" s="37">
        <f t="shared" si="109"/>
        <v>0</v>
      </c>
    </row>
    <row r="1636" spans="1:31">
      <c r="A1636" t="s">
        <v>257</v>
      </c>
      <c r="B1636" t="s">
        <v>258</v>
      </c>
      <c r="C1636">
        <v>10091</v>
      </c>
      <c r="D1636" s="104">
        <f>SUMIFS(HOLDS!K:K,HOLDS!C:C,B1636)+SUMIFS(HOLDS!K:K,HOLDS!C:C,"CH.GR.RDGSET")</f>
        <v>0</v>
      </c>
      <c r="E1636" t="s">
        <v>3</v>
      </c>
      <c r="F1636" s="48">
        <f>VLOOKUP(B1636,HOLDS!C:T,5,FALSE)</f>
        <v>151</v>
      </c>
      <c r="G1636" s="104">
        <f>SUMIFS(HOLDS!K:K,HOLDS!C:C,B1636)</f>
        <v>0</v>
      </c>
      <c r="H1636" s="48">
        <f t="shared" si="108"/>
        <v>0</v>
      </c>
      <c r="I1636" s="37">
        <f>INFO!$D$6</f>
        <v>0</v>
      </c>
      <c r="J1636" s="37">
        <f>INFO!$D$7</f>
        <v>0</v>
      </c>
      <c r="K1636" s="37">
        <f>INFO!$D$8</f>
        <v>0</v>
      </c>
      <c r="L1636" s="37">
        <f>INFO!$D$9</f>
        <v>0</v>
      </c>
      <c r="M1636" s="37">
        <f>INFO!$D$10</f>
        <v>0</v>
      </c>
      <c r="N1636" s="37">
        <f>INFO!$D$11</f>
        <v>0</v>
      </c>
      <c r="O1636" s="37">
        <f>INFO!$D$13</f>
        <v>0</v>
      </c>
      <c r="P1636" s="37">
        <f>INFO!$D$14</f>
        <v>0</v>
      </c>
      <c r="Q1636" s="37">
        <f>INFO!$D$15</f>
        <v>0</v>
      </c>
      <c r="R1636" s="53">
        <f>INFO!$D$17</f>
        <v>0</v>
      </c>
      <c r="S1636" s="37">
        <f>INFO!$D$18</f>
        <v>0</v>
      </c>
      <c r="T1636" s="37">
        <f>INFO!$D$19</f>
        <v>0</v>
      </c>
      <c r="U1636" s="37">
        <f>INFO!$D$22</f>
        <v>0</v>
      </c>
      <c r="V1636" s="37">
        <f>INFO!$D$23</f>
        <v>0</v>
      </c>
      <c r="W1636" s="37">
        <f>INFO!$D$24</f>
        <v>0</v>
      </c>
      <c r="X1636" s="37">
        <f>INFO!$D$25</f>
        <v>0</v>
      </c>
      <c r="Y1636" s="37">
        <f>INFO!$D$26</f>
        <v>0</v>
      </c>
      <c r="Z1636" s="37">
        <f>INFO!$D$27</f>
        <v>0</v>
      </c>
      <c r="AA1636" s="37">
        <f>INFO!$D$28</f>
        <v>0</v>
      </c>
      <c r="AB1636" s="37">
        <f>INFO!$D$29</f>
        <v>0</v>
      </c>
      <c r="AC1636" s="54">
        <f>INFO!$J$10</f>
        <v>3812.0250000000001</v>
      </c>
      <c r="AD1636" s="37">
        <f>INFO!$J$9</f>
        <v>45.75</v>
      </c>
      <c r="AE1636" s="37">
        <f t="shared" si="109"/>
        <v>0</v>
      </c>
    </row>
    <row r="1637" spans="1:31">
      <c r="A1637" t="s">
        <v>259</v>
      </c>
      <c r="B1637" t="s">
        <v>260</v>
      </c>
      <c r="C1637">
        <v>10091</v>
      </c>
      <c r="D1637" s="104">
        <f>SUMIFS(HOLDS!K:K,HOLDS!C:C,B1637)+SUMIFS(HOLDS!K:K,HOLDS!C:C,"CH.GR.RDGSET")</f>
        <v>0</v>
      </c>
      <c r="E1637" t="s">
        <v>3</v>
      </c>
      <c r="F1637" s="48">
        <f>VLOOKUP(B1637,HOLDS!C:T,5,FALSE)</f>
        <v>157</v>
      </c>
      <c r="G1637" s="104">
        <f>SUMIFS(HOLDS!K:K,HOLDS!C:C,B1637)</f>
        <v>0</v>
      </c>
      <c r="H1637" s="48">
        <f t="shared" si="108"/>
        <v>0</v>
      </c>
      <c r="I1637" s="37">
        <f>INFO!$D$6</f>
        <v>0</v>
      </c>
      <c r="J1637" s="37">
        <f>INFO!$D$7</f>
        <v>0</v>
      </c>
      <c r="K1637" s="37">
        <f>INFO!$D$8</f>
        <v>0</v>
      </c>
      <c r="L1637" s="37">
        <f>INFO!$D$9</f>
        <v>0</v>
      </c>
      <c r="M1637" s="37">
        <f>INFO!$D$10</f>
        <v>0</v>
      </c>
      <c r="N1637" s="37">
        <f>INFO!$D$11</f>
        <v>0</v>
      </c>
      <c r="O1637" s="37">
        <f>INFO!$D$13</f>
        <v>0</v>
      </c>
      <c r="P1637" s="37">
        <f>INFO!$D$14</f>
        <v>0</v>
      </c>
      <c r="Q1637" s="37">
        <f>INFO!$D$15</f>
        <v>0</v>
      </c>
      <c r="R1637" s="53">
        <f>INFO!$D$17</f>
        <v>0</v>
      </c>
      <c r="S1637" s="37">
        <f>INFO!$D$18</f>
        <v>0</v>
      </c>
      <c r="T1637" s="37">
        <f>INFO!$D$19</f>
        <v>0</v>
      </c>
      <c r="U1637" s="37">
        <f>INFO!$D$22</f>
        <v>0</v>
      </c>
      <c r="V1637" s="37">
        <f>INFO!$D$23</f>
        <v>0</v>
      </c>
      <c r="W1637" s="37">
        <f>INFO!$D$24</f>
        <v>0</v>
      </c>
      <c r="X1637" s="37">
        <f>INFO!$D$25</f>
        <v>0</v>
      </c>
      <c r="Y1637" s="37">
        <f>INFO!$D$26</f>
        <v>0</v>
      </c>
      <c r="Z1637" s="37">
        <f>INFO!$D$27</f>
        <v>0</v>
      </c>
      <c r="AA1637" s="37">
        <f>INFO!$D$28</f>
        <v>0</v>
      </c>
      <c r="AB1637" s="37">
        <f>INFO!$D$29</f>
        <v>0</v>
      </c>
      <c r="AC1637" s="54">
        <f>INFO!$J$10</f>
        <v>3812.0250000000001</v>
      </c>
      <c r="AD1637" s="37">
        <f>INFO!$J$9</f>
        <v>45.75</v>
      </c>
      <c r="AE1637" s="37">
        <f t="shared" si="109"/>
        <v>0</v>
      </c>
    </row>
    <row r="1638" spans="1:31">
      <c r="A1638" t="s">
        <v>261</v>
      </c>
      <c r="B1638" t="s">
        <v>262</v>
      </c>
      <c r="C1638">
        <v>10091</v>
      </c>
      <c r="D1638" s="104">
        <f>SUMIFS(HOLDS!K:K,HOLDS!C:C,B1638)+SUMIFS(HOLDS!K:K,HOLDS!C:C,"CH.GR.RDGSET")</f>
        <v>0</v>
      </c>
      <c r="E1638" t="s">
        <v>3</v>
      </c>
      <c r="F1638" s="48">
        <f>VLOOKUP(B1638,HOLDS!C:T,5,FALSE)</f>
        <v>183</v>
      </c>
      <c r="G1638" s="104">
        <f>SUMIFS(HOLDS!K:K,HOLDS!C:C,B1638)</f>
        <v>0</v>
      </c>
      <c r="H1638" s="48">
        <f t="shared" si="108"/>
        <v>0</v>
      </c>
      <c r="I1638" s="37">
        <f>INFO!$D$6</f>
        <v>0</v>
      </c>
      <c r="J1638" s="37">
        <f>INFO!$D$7</f>
        <v>0</v>
      </c>
      <c r="K1638" s="37">
        <f>INFO!$D$8</f>
        <v>0</v>
      </c>
      <c r="L1638" s="37">
        <f>INFO!$D$9</f>
        <v>0</v>
      </c>
      <c r="M1638" s="37">
        <f>INFO!$D$10</f>
        <v>0</v>
      </c>
      <c r="N1638" s="37">
        <f>INFO!$D$11</f>
        <v>0</v>
      </c>
      <c r="O1638" s="37">
        <f>INFO!$D$13</f>
        <v>0</v>
      </c>
      <c r="P1638" s="37">
        <f>INFO!$D$14</f>
        <v>0</v>
      </c>
      <c r="Q1638" s="37">
        <f>INFO!$D$15</f>
        <v>0</v>
      </c>
      <c r="R1638" s="53">
        <f>INFO!$D$17</f>
        <v>0</v>
      </c>
      <c r="S1638" s="37">
        <f>INFO!$D$18</f>
        <v>0</v>
      </c>
      <c r="T1638" s="37">
        <f>INFO!$D$19</f>
        <v>0</v>
      </c>
      <c r="U1638" s="37">
        <f>INFO!$D$22</f>
        <v>0</v>
      </c>
      <c r="V1638" s="37">
        <f>INFO!$D$23</f>
        <v>0</v>
      </c>
      <c r="W1638" s="37">
        <f>INFO!$D$24</f>
        <v>0</v>
      </c>
      <c r="X1638" s="37">
        <f>INFO!$D$25</f>
        <v>0</v>
      </c>
      <c r="Y1638" s="37">
        <f>INFO!$D$26</f>
        <v>0</v>
      </c>
      <c r="Z1638" s="37">
        <f>INFO!$D$27</f>
        <v>0</v>
      </c>
      <c r="AA1638" s="37">
        <f>INFO!$D$28</f>
        <v>0</v>
      </c>
      <c r="AB1638" s="37">
        <f>INFO!$D$29</f>
        <v>0</v>
      </c>
      <c r="AC1638" s="54">
        <f>INFO!$J$10</f>
        <v>3812.0250000000001</v>
      </c>
      <c r="AD1638" s="37">
        <f>INFO!$J$9</f>
        <v>45.75</v>
      </c>
      <c r="AE1638" s="37">
        <f t="shared" si="109"/>
        <v>0</v>
      </c>
    </row>
    <row r="1639" spans="1:31">
      <c r="A1639" t="s">
        <v>263</v>
      </c>
      <c r="B1639" t="s">
        <v>264</v>
      </c>
      <c r="C1639">
        <v>10091</v>
      </c>
      <c r="D1639" s="104">
        <f>SUMIFS(HOLDS!K:K,HOLDS!C:C,B1639)+SUMIFS(HOLDS!K:K,HOLDS!C:C,"CH.GR.RDGSET")</f>
        <v>0</v>
      </c>
      <c r="E1639" t="s">
        <v>3</v>
      </c>
      <c r="F1639" s="48">
        <f>VLOOKUP(B1639,HOLDS!C:T,5,FALSE)</f>
        <v>185.5</v>
      </c>
      <c r="G1639" s="104">
        <f>SUMIFS(HOLDS!K:K,HOLDS!C:C,B1639)</f>
        <v>0</v>
      </c>
      <c r="H1639" s="48">
        <f t="shared" si="108"/>
        <v>0</v>
      </c>
      <c r="I1639" s="37">
        <f>INFO!$D$6</f>
        <v>0</v>
      </c>
      <c r="J1639" s="37">
        <f>INFO!$D$7</f>
        <v>0</v>
      </c>
      <c r="K1639" s="37">
        <f>INFO!$D$8</f>
        <v>0</v>
      </c>
      <c r="L1639" s="37">
        <f>INFO!$D$9</f>
        <v>0</v>
      </c>
      <c r="M1639" s="37">
        <f>INFO!$D$10</f>
        <v>0</v>
      </c>
      <c r="N1639" s="37">
        <f>INFO!$D$11</f>
        <v>0</v>
      </c>
      <c r="O1639" s="37">
        <f>INFO!$D$13</f>
        <v>0</v>
      </c>
      <c r="P1639" s="37">
        <f>INFO!$D$14</f>
        <v>0</v>
      </c>
      <c r="Q1639" s="37">
        <f>INFO!$D$15</f>
        <v>0</v>
      </c>
      <c r="R1639" s="53">
        <f>INFO!$D$17</f>
        <v>0</v>
      </c>
      <c r="S1639" s="37">
        <f>INFO!$D$18</f>
        <v>0</v>
      </c>
      <c r="T1639" s="37">
        <f>INFO!$D$19</f>
        <v>0</v>
      </c>
      <c r="U1639" s="37">
        <f>INFO!$D$22</f>
        <v>0</v>
      </c>
      <c r="V1639" s="37">
        <f>INFO!$D$23</f>
        <v>0</v>
      </c>
      <c r="W1639" s="37">
        <f>INFO!$D$24</f>
        <v>0</v>
      </c>
      <c r="X1639" s="37">
        <f>INFO!$D$25</f>
        <v>0</v>
      </c>
      <c r="Y1639" s="37">
        <f>INFO!$D$26</f>
        <v>0</v>
      </c>
      <c r="Z1639" s="37">
        <f>INFO!$D$27</f>
        <v>0</v>
      </c>
      <c r="AA1639" s="37">
        <f>INFO!$D$28</f>
        <v>0</v>
      </c>
      <c r="AB1639" s="37">
        <f>INFO!$D$29</f>
        <v>0</v>
      </c>
      <c r="AC1639" s="54">
        <f>INFO!$J$10</f>
        <v>3812.0250000000001</v>
      </c>
      <c r="AD1639" s="37">
        <f>INFO!$J$9</f>
        <v>45.75</v>
      </c>
      <c r="AE1639" s="37">
        <f t="shared" si="109"/>
        <v>0</v>
      </c>
    </row>
    <row r="1640" spans="1:31">
      <c r="A1640" s="91" t="s">
        <v>569</v>
      </c>
      <c r="B1640" s="91" t="s">
        <v>182</v>
      </c>
      <c r="C1640" s="91">
        <v>10090</v>
      </c>
      <c r="D1640" s="103"/>
      <c r="E1640" s="91" t="s">
        <v>4</v>
      </c>
      <c r="F1640" s="92">
        <f>VLOOKUP(B1640,HOLDS!C:T,5,FALSE)</f>
        <v>5903</v>
      </c>
      <c r="G1640" s="103">
        <f>SUMIFS(HOLDS!L:L,HOLDS!C:C,B1640)</f>
        <v>0</v>
      </c>
      <c r="H1640" s="92">
        <f>F1640*G1640</f>
        <v>0</v>
      </c>
      <c r="I1640" s="93">
        <f>INFO!$D$6</f>
        <v>0</v>
      </c>
      <c r="J1640" s="93">
        <f>INFO!$D$7</f>
        <v>0</v>
      </c>
      <c r="K1640" s="93">
        <f>INFO!$D$8</f>
        <v>0</v>
      </c>
      <c r="L1640" s="93">
        <f>INFO!$D$9</f>
        <v>0</v>
      </c>
      <c r="M1640" s="93">
        <f>INFO!$D$10</f>
        <v>0</v>
      </c>
      <c r="N1640" s="93">
        <f>INFO!$D$11</f>
        <v>0</v>
      </c>
      <c r="O1640" s="93">
        <f>INFO!$D$13</f>
        <v>0</v>
      </c>
      <c r="P1640" s="93">
        <f>INFO!$D$14</f>
        <v>0</v>
      </c>
      <c r="Q1640" s="93">
        <f>INFO!$D$15</f>
        <v>0</v>
      </c>
      <c r="R1640" s="94">
        <f>INFO!$D$17</f>
        <v>0</v>
      </c>
      <c r="S1640" s="93">
        <f>INFO!$D$18</f>
        <v>0</v>
      </c>
      <c r="T1640" s="93">
        <f>INFO!$D$19</f>
        <v>0</v>
      </c>
      <c r="U1640" s="93">
        <f>INFO!$D$22</f>
        <v>0</v>
      </c>
      <c r="V1640" s="93">
        <f>INFO!$D$23</f>
        <v>0</v>
      </c>
      <c r="W1640" s="93">
        <f>INFO!$D$24</f>
        <v>0</v>
      </c>
      <c r="X1640" s="93">
        <f>INFO!$D$25</f>
        <v>0</v>
      </c>
      <c r="Y1640" s="93">
        <f>INFO!$D$26</f>
        <v>0</v>
      </c>
      <c r="Z1640" s="93">
        <f>INFO!$D$27</f>
        <v>0</v>
      </c>
      <c r="AA1640" s="93">
        <f>INFO!$D$28</f>
        <v>0</v>
      </c>
      <c r="AB1640" s="93">
        <f>INFO!$D$29</f>
        <v>0</v>
      </c>
      <c r="AC1640" s="95">
        <f>INFO!$J$10</f>
        <v>3812.0250000000001</v>
      </c>
      <c r="AD1640" s="93">
        <f>INFO!$J$9</f>
        <v>45.75</v>
      </c>
      <c r="AE1640" s="100"/>
    </row>
    <row r="1641" spans="1:31">
      <c r="A1641" t="s">
        <v>183</v>
      </c>
      <c r="B1641" t="s">
        <v>184</v>
      </c>
      <c r="C1641">
        <v>10090</v>
      </c>
      <c r="D1641" s="104">
        <f>SUMIFS(HOLDS!L:L,HOLDS!C:C,B1641)+SUMIFS(HOLDS!L:L,HOLDS!C:C,"CH.GR.RDGSET")</f>
        <v>0</v>
      </c>
      <c r="E1641" t="s">
        <v>4</v>
      </c>
      <c r="F1641" s="48">
        <f>VLOOKUP(B1641,HOLDS!C:T,5,FALSE)</f>
        <v>160</v>
      </c>
      <c r="G1641" s="104">
        <f>SUMIFS(HOLDS!L:L,HOLDS!C:C,B1641)</f>
        <v>0</v>
      </c>
      <c r="H1641" s="48">
        <f t="shared" ref="H1641:H1680" si="110">F1641*G1641</f>
        <v>0</v>
      </c>
      <c r="I1641" s="37">
        <f>INFO!$D$6</f>
        <v>0</v>
      </c>
      <c r="J1641" s="37">
        <f>INFO!$D$7</f>
        <v>0</v>
      </c>
      <c r="K1641" s="37">
        <f>INFO!$D$8</f>
        <v>0</v>
      </c>
      <c r="L1641" s="37">
        <f>INFO!$D$9</f>
        <v>0</v>
      </c>
      <c r="M1641" s="37">
        <f>INFO!$D$10</f>
        <v>0</v>
      </c>
      <c r="N1641" s="37">
        <f>INFO!$D$11</f>
        <v>0</v>
      </c>
      <c r="O1641" s="37">
        <f>INFO!$D$13</f>
        <v>0</v>
      </c>
      <c r="P1641" s="37">
        <f>INFO!$D$14</f>
        <v>0</v>
      </c>
      <c r="Q1641" s="37">
        <f>INFO!$D$15</f>
        <v>0</v>
      </c>
      <c r="R1641" s="53">
        <f>INFO!$D$17</f>
        <v>0</v>
      </c>
      <c r="S1641" s="37">
        <f>INFO!$D$18</f>
        <v>0</v>
      </c>
      <c r="T1641" s="37">
        <f>INFO!$D$19</f>
        <v>0</v>
      </c>
      <c r="U1641" s="37">
        <f>INFO!$D$22</f>
        <v>0</v>
      </c>
      <c r="V1641" s="37">
        <f>INFO!$D$23</f>
        <v>0</v>
      </c>
      <c r="W1641" s="37">
        <f>INFO!$D$24</f>
        <v>0</v>
      </c>
      <c r="X1641" s="37">
        <f>INFO!$D$25</f>
        <v>0</v>
      </c>
      <c r="Y1641" s="37">
        <f>INFO!$D$26</f>
        <v>0</v>
      </c>
      <c r="Z1641" s="37">
        <f>INFO!$D$27</f>
        <v>0</v>
      </c>
      <c r="AA1641" s="37">
        <f>INFO!$D$28</f>
        <v>0</v>
      </c>
      <c r="AB1641" s="37">
        <f>INFO!$D$29</f>
        <v>0</v>
      </c>
      <c r="AC1641" s="54">
        <f>INFO!$J$10</f>
        <v>3812.0250000000001</v>
      </c>
      <c r="AD1641" s="37">
        <f>INFO!$J$9</f>
        <v>45.75</v>
      </c>
      <c r="AE1641" s="37">
        <f>IF($G$1640&gt;0,10*$G$1640/D1641,0)</f>
        <v>0</v>
      </c>
    </row>
    <row r="1642" spans="1:31">
      <c r="A1642" t="s">
        <v>185</v>
      </c>
      <c r="B1642" t="s">
        <v>186</v>
      </c>
      <c r="C1642">
        <v>10090</v>
      </c>
      <c r="D1642" s="104">
        <f>SUMIFS(HOLDS!L:L,HOLDS!C:C,B1642)+SUMIFS(HOLDS!L:L,HOLDS!C:C,"CH.GR.RDGSET")</f>
        <v>0</v>
      </c>
      <c r="E1642" t="s">
        <v>4</v>
      </c>
      <c r="F1642" s="48">
        <f>VLOOKUP(B1642,HOLDS!C:T,5,FALSE)</f>
        <v>141</v>
      </c>
      <c r="G1642" s="104">
        <f>SUMIFS(HOLDS!L:L,HOLDS!C:C,B1642)</f>
        <v>0</v>
      </c>
      <c r="H1642" s="48">
        <f t="shared" si="110"/>
        <v>0</v>
      </c>
      <c r="I1642" s="37">
        <f>INFO!$D$6</f>
        <v>0</v>
      </c>
      <c r="J1642" s="37">
        <f>INFO!$D$7</f>
        <v>0</v>
      </c>
      <c r="K1642" s="37">
        <f>INFO!$D$8</f>
        <v>0</v>
      </c>
      <c r="L1642" s="37">
        <f>INFO!$D$9</f>
        <v>0</v>
      </c>
      <c r="M1642" s="37">
        <f>INFO!$D$10</f>
        <v>0</v>
      </c>
      <c r="N1642" s="37">
        <f>INFO!$D$11</f>
        <v>0</v>
      </c>
      <c r="O1642" s="37">
        <f>INFO!$D$13</f>
        <v>0</v>
      </c>
      <c r="P1642" s="37">
        <f>INFO!$D$14</f>
        <v>0</v>
      </c>
      <c r="Q1642" s="37">
        <f>INFO!$D$15</f>
        <v>0</v>
      </c>
      <c r="R1642" s="53">
        <f>INFO!$D$17</f>
        <v>0</v>
      </c>
      <c r="S1642" s="37">
        <f>INFO!$D$18</f>
        <v>0</v>
      </c>
      <c r="T1642" s="37">
        <f>INFO!$D$19</f>
        <v>0</v>
      </c>
      <c r="U1642" s="37">
        <f>INFO!$D$22</f>
        <v>0</v>
      </c>
      <c r="V1642" s="37">
        <f>INFO!$D$23</f>
        <v>0</v>
      </c>
      <c r="W1642" s="37">
        <f>INFO!$D$24</f>
        <v>0</v>
      </c>
      <c r="X1642" s="37">
        <f>INFO!$D$25</f>
        <v>0</v>
      </c>
      <c r="Y1642" s="37">
        <f>INFO!$D$26</f>
        <v>0</v>
      </c>
      <c r="Z1642" s="37">
        <f>INFO!$D$27</f>
        <v>0</v>
      </c>
      <c r="AA1642" s="37">
        <f>INFO!$D$28</f>
        <v>0</v>
      </c>
      <c r="AB1642" s="37">
        <f>INFO!$D$29</f>
        <v>0</v>
      </c>
      <c r="AC1642" s="54">
        <f>INFO!$J$10</f>
        <v>3812.0250000000001</v>
      </c>
      <c r="AD1642" s="37">
        <f>INFO!$J$9</f>
        <v>45.75</v>
      </c>
      <c r="AE1642" s="37">
        <f t="shared" ref="AE1642:AE1680" si="111">IF($G$1640&gt;0,10*$G$1640/D1642,0)</f>
        <v>0</v>
      </c>
    </row>
    <row r="1643" spans="1:31">
      <c r="A1643" t="s">
        <v>187</v>
      </c>
      <c r="B1643" t="s">
        <v>188</v>
      </c>
      <c r="C1643">
        <v>10090</v>
      </c>
      <c r="D1643" s="104">
        <f>SUMIFS(HOLDS!L:L,HOLDS!C:C,B1643)+SUMIFS(HOLDS!L:L,HOLDS!C:C,"CH.GR.RDGSET")</f>
        <v>0</v>
      </c>
      <c r="E1643" t="s">
        <v>4</v>
      </c>
      <c r="F1643" s="48">
        <f>VLOOKUP(B1643,HOLDS!C:T,5,FALSE)</f>
        <v>154</v>
      </c>
      <c r="G1643" s="104">
        <f>SUMIFS(HOLDS!L:L,HOLDS!C:C,B1643)</f>
        <v>0</v>
      </c>
      <c r="H1643" s="48">
        <f t="shared" si="110"/>
        <v>0</v>
      </c>
      <c r="I1643" s="37">
        <f>INFO!$D$6</f>
        <v>0</v>
      </c>
      <c r="J1643" s="37">
        <f>INFO!$D$7</f>
        <v>0</v>
      </c>
      <c r="K1643" s="37">
        <f>INFO!$D$8</f>
        <v>0</v>
      </c>
      <c r="L1643" s="37">
        <f>INFO!$D$9</f>
        <v>0</v>
      </c>
      <c r="M1643" s="37">
        <f>INFO!$D$10</f>
        <v>0</v>
      </c>
      <c r="N1643" s="37">
        <f>INFO!$D$11</f>
        <v>0</v>
      </c>
      <c r="O1643" s="37">
        <f>INFO!$D$13</f>
        <v>0</v>
      </c>
      <c r="P1643" s="37">
        <f>INFO!$D$14</f>
        <v>0</v>
      </c>
      <c r="Q1643" s="37">
        <f>INFO!$D$15</f>
        <v>0</v>
      </c>
      <c r="R1643" s="53">
        <f>INFO!$D$17</f>
        <v>0</v>
      </c>
      <c r="S1643" s="37">
        <f>INFO!$D$18</f>
        <v>0</v>
      </c>
      <c r="T1643" s="37">
        <f>INFO!$D$19</f>
        <v>0</v>
      </c>
      <c r="U1643" s="37">
        <f>INFO!$D$22</f>
        <v>0</v>
      </c>
      <c r="V1643" s="37">
        <f>INFO!$D$23</f>
        <v>0</v>
      </c>
      <c r="W1643" s="37">
        <f>INFO!$D$24</f>
        <v>0</v>
      </c>
      <c r="X1643" s="37">
        <f>INFO!$D$25</f>
        <v>0</v>
      </c>
      <c r="Y1643" s="37">
        <f>INFO!$D$26</f>
        <v>0</v>
      </c>
      <c r="Z1643" s="37">
        <f>INFO!$D$27</f>
        <v>0</v>
      </c>
      <c r="AA1643" s="37">
        <f>INFO!$D$28</f>
        <v>0</v>
      </c>
      <c r="AB1643" s="37">
        <f>INFO!$D$29</f>
        <v>0</v>
      </c>
      <c r="AC1643" s="54">
        <f>INFO!$J$10</f>
        <v>3812.0250000000001</v>
      </c>
      <c r="AD1643" s="37">
        <f>INFO!$J$9</f>
        <v>45.75</v>
      </c>
      <c r="AE1643" s="37">
        <f t="shared" si="111"/>
        <v>0</v>
      </c>
    </row>
    <row r="1644" spans="1:31">
      <c r="A1644" t="s">
        <v>189</v>
      </c>
      <c r="B1644" t="s">
        <v>190</v>
      </c>
      <c r="C1644">
        <v>10090</v>
      </c>
      <c r="D1644" s="104">
        <f>SUMIFS(HOLDS!L:L,HOLDS!C:C,B1644)+SUMIFS(HOLDS!L:L,HOLDS!C:C,"CH.GR.RDGSET")</f>
        <v>0</v>
      </c>
      <c r="E1644" t="s">
        <v>4</v>
      </c>
      <c r="F1644" s="48">
        <f>VLOOKUP(B1644,HOLDS!C:T,5,FALSE)</f>
        <v>123</v>
      </c>
      <c r="G1644" s="104">
        <f>SUMIFS(HOLDS!L:L,HOLDS!C:C,B1644)</f>
        <v>0</v>
      </c>
      <c r="H1644" s="48">
        <f t="shared" si="110"/>
        <v>0</v>
      </c>
      <c r="I1644" s="37">
        <f>INFO!$D$6</f>
        <v>0</v>
      </c>
      <c r="J1644" s="37">
        <f>INFO!$D$7</f>
        <v>0</v>
      </c>
      <c r="K1644" s="37">
        <f>INFO!$D$8</f>
        <v>0</v>
      </c>
      <c r="L1644" s="37">
        <f>INFO!$D$9</f>
        <v>0</v>
      </c>
      <c r="M1644" s="37">
        <f>INFO!$D$10</f>
        <v>0</v>
      </c>
      <c r="N1644" s="37">
        <f>INFO!$D$11</f>
        <v>0</v>
      </c>
      <c r="O1644" s="37">
        <f>INFO!$D$13</f>
        <v>0</v>
      </c>
      <c r="P1644" s="37">
        <f>INFO!$D$14</f>
        <v>0</v>
      </c>
      <c r="Q1644" s="37">
        <f>INFO!$D$15</f>
        <v>0</v>
      </c>
      <c r="R1644" s="53">
        <f>INFO!$D$17</f>
        <v>0</v>
      </c>
      <c r="S1644" s="37">
        <f>INFO!$D$18</f>
        <v>0</v>
      </c>
      <c r="T1644" s="37">
        <f>INFO!$D$19</f>
        <v>0</v>
      </c>
      <c r="U1644" s="37">
        <f>INFO!$D$22</f>
        <v>0</v>
      </c>
      <c r="V1644" s="37">
        <f>INFO!$D$23</f>
        <v>0</v>
      </c>
      <c r="W1644" s="37">
        <f>INFO!$D$24</f>
        <v>0</v>
      </c>
      <c r="X1644" s="37">
        <f>INFO!$D$25</f>
        <v>0</v>
      </c>
      <c r="Y1644" s="37">
        <f>INFO!$D$26</f>
        <v>0</v>
      </c>
      <c r="Z1644" s="37">
        <f>INFO!$D$27</f>
        <v>0</v>
      </c>
      <c r="AA1644" s="37">
        <f>INFO!$D$28</f>
        <v>0</v>
      </c>
      <c r="AB1644" s="37">
        <f>INFO!$D$29</f>
        <v>0</v>
      </c>
      <c r="AC1644" s="54">
        <f>INFO!$J$10</f>
        <v>3812.0250000000001</v>
      </c>
      <c r="AD1644" s="37">
        <f>INFO!$J$9</f>
        <v>45.75</v>
      </c>
      <c r="AE1644" s="37">
        <f t="shared" si="111"/>
        <v>0</v>
      </c>
    </row>
    <row r="1645" spans="1:31">
      <c r="A1645" t="s">
        <v>191</v>
      </c>
      <c r="B1645" t="s">
        <v>192</v>
      </c>
      <c r="C1645">
        <v>10090</v>
      </c>
      <c r="D1645" s="104">
        <f>SUMIFS(HOLDS!L:L,HOLDS!C:C,B1645)+SUMIFS(HOLDS!L:L,HOLDS!C:C,"CH.GR.RDGSET")</f>
        <v>0</v>
      </c>
      <c r="E1645" t="s">
        <v>4</v>
      </c>
      <c r="F1645" s="48">
        <f>VLOOKUP(B1645,HOLDS!C:T,5,FALSE)</f>
        <v>177.5</v>
      </c>
      <c r="G1645" s="104">
        <f>SUMIFS(HOLDS!L:L,HOLDS!C:C,B1645)</f>
        <v>0</v>
      </c>
      <c r="H1645" s="48">
        <f t="shared" si="110"/>
        <v>0</v>
      </c>
      <c r="I1645" s="37">
        <f>INFO!$D$6</f>
        <v>0</v>
      </c>
      <c r="J1645" s="37">
        <f>INFO!$D$7</f>
        <v>0</v>
      </c>
      <c r="K1645" s="37">
        <f>INFO!$D$8</f>
        <v>0</v>
      </c>
      <c r="L1645" s="37">
        <f>INFO!$D$9</f>
        <v>0</v>
      </c>
      <c r="M1645" s="37">
        <f>INFO!$D$10</f>
        <v>0</v>
      </c>
      <c r="N1645" s="37">
        <f>INFO!$D$11</f>
        <v>0</v>
      </c>
      <c r="O1645" s="37">
        <f>INFO!$D$13</f>
        <v>0</v>
      </c>
      <c r="P1645" s="37">
        <f>INFO!$D$14</f>
        <v>0</v>
      </c>
      <c r="Q1645" s="37">
        <f>INFO!$D$15</f>
        <v>0</v>
      </c>
      <c r="R1645" s="53">
        <f>INFO!$D$17</f>
        <v>0</v>
      </c>
      <c r="S1645" s="37">
        <f>INFO!$D$18</f>
        <v>0</v>
      </c>
      <c r="T1645" s="37">
        <f>INFO!$D$19</f>
        <v>0</v>
      </c>
      <c r="U1645" s="37">
        <f>INFO!$D$22</f>
        <v>0</v>
      </c>
      <c r="V1645" s="37">
        <f>INFO!$D$23</f>
        <v>0</v>
      </c>
      <c r="W1645" s="37">
        <f>INFO!$D$24</f>
        <v>0</v>
      </c>
      <c r="X1645" s="37">
        <f>INFO!$D$25</f>
        <v>0</v>
      </c>
      <c r="Y1645" s="37">
        <f>INFO!$D$26</f>
        <v>0</v>
      </c>
      <c r="Z1645" s="37">
        <f>INFO!$D$27</f>
        <v>0</v>
      </c>
      <c r="AA1645" s="37">
        <f>INFO!$D$28</f>
        <v>0</v>
      </c>
      <c r="AB1645" s="37">
        <f>INFO!$D$29</f>
        <v>0</v>
      </c>
      <c r="AC1645" s="54">
        <f>INFO!$J$10</f>
        <v>3812.0250000000001</v>
      </c>
      <c r="AD1645" s="37">
        <f>INFO!$J$9</f>
        <v>45.75</v>
      </c>
      <c r="AE1645" s="37">
        <f t="shared" si="111"/>
        <v>0</v>
      </c>
    </row>
    <row r="1646" spans="1:31">
      <c r="A1646" t="s">
        <v>193</v>
      </c>
      <c r="B1646" t="s">
        <v>194</v>
      </c>
      <c r="C1646">
        <v>10090</v>
      </c>
      <c r="D1646" s="104">
        <f>SUMIFS(HOLDS!L:L,HOLDS!C:C,B1646)+SUMIFS(HOLDS!L:L,HOLDS!C:C,"CH.GR.RDGSET")</f>
        <v>0</v>
      </c>
      <c r="E1646" t="s">
        <v>4</v>
      </c>
      <c r="F1646" s="48">
        <f>VLOOKUP(B1646,HOLDS!C:T,5,FALSE)</f>
        <v>129</v>
      </c>
      <c r="G1646" s="104">
        <f>SUMIFS(HOLDS!L:L,HOLDS!C:C,B1646)</f>
        <v>0</v>
      </c>
      <c r="H1646" s="48">
        <f t="shared" si="110"/>
        <v>0</v>
      </c>
      <c r="I1646" s="37">
        <f>INFO!$D$6</f>
        <v>0</v>
      </c>
      <c r="J1646" s="37">
        <f>INFO!$D$7</f>
        <v>0</v>
      </c>
      <c r="K1646" s="37">
        <f>INFO!$D$8</f>
        <v>0</v>
      </c>
      <c r="L1646" s="37">
        <f>INFO!$D$9</f>
        <v>0</v>
      </c>
      <c r="M1646" s="37">
        <f>INFO!$D$10</f>
        <v>0</v>
      </c>
      <c r="N1646" s="37">
        <f>INFO!$D$11</f>
        <v>0</v>
      </c>
      <c r="O1646" s="37">
        <f>INFO!$D$13</f>
        <v>0</v>
      </c>
      <c r="P1646" s="37">
        <f>INFO!$D$14</f>
        <v>0</v>
      </c>
      <c r="Q1646" s="37">
        <f>INFO!$D$15</f>
        <v>0</v>
      </c>
      <c r="R1646" s="53">
        <f>INFO!$D$17</f>
        <v>0</v>
      </c>
      <c r="S1646" s="37">
        <f>INFO!$D$18</f>
        <v>0</v>
      </c>
      <c r="T1646" s="37">
        <f>INFO!$D$19</f>
        <v>0</v>
      </c>
      <c r="U1646" s="37">
        <f>INFO!$D$22</f>
        <v>0</v>
      </c>
      <c r="V1646" s="37">
        <f>INFO!$D$23</f>
        <v>0</v>
      </c>
      <c r="W1646" s="37">
        <f>INFO!$D$24</f>
        <v>0</v>
      </c>
      <c r="X1646" s="37">
        <f>INFO!$D$25</f>
        <v>0</v>
      </c>
      <c r="Y1646" s="37">
        <f>INFO!$D$26</f>
        <v>0</v>
      </c>
      <c r="Z1646" s="37">
        <f>INFO!$D$27</f>
        <v>0</v>
      </c>
      <c r="AA1646" s="37">
        <f>INFO!$D$28</f>
        <v>0</v>
      </c>
      <c r="AB1646" s="37">
        <f>INFO!$D$29</f>
        <v>0</v>
      </c>
      <c r="AC1646" s="54">
        <f>INFO!$J$10</f>
        <v>3812.0250000000001</v>
      </c>
      <c r="AD1646" s="37">
        <f>INFO!$J$9</f>
        <v>45.75</v>
      </c>
      <c r="AE1646" s="37">
        <f t="shared" si="111"/>
        <v>0</v>
      </c>
    </row>
    <row r="1647" spans="1:31">
      <c r="A1647" t="s">
        <v>195</v>
      </c>
      <c r="B1647" t="s">
        <v>196</v>
      </c>
      <c r="C1647">
        <v>10090</v>
      </c>
      <c r="D1647" s="104">
        <f>SUMIFS(HOLDS!L:L,HOLDS!C:C,B1647)+SUMIFS(HOLDS!L:L,HOLDS!C:C,"CH.GR.RDGSET")</f>
        <v>0</v>
      </c>
      <c r="E1647" t="s">
        <v>4</v>
      </c>
      <c r="F1647" s="48">
        <f>VLOOKUP(B1647,HOLDS!C:T,5,FALSE)</f>
        <v>149.5</v>
      </c>
      <c r="G1647" s="104">
        <f>SUMIFS(HOLDS!L:L,HOLDS!C:C,B1647)</f>
        <v>0</v>
      </c>
      <c r="H1647" s="48">
        <f t="shared" si="110"/>
        <v>0</v>
      </c>
      <c r="I1647" s="37">
        <f>INFO!$D$6</f>
        <v>0</v>
      </c>
      <c r="J1647" s="37">
        <f>INFO!$D$7</f>
        <v>0</v>
      </c>
      <c r="K1647" s="37">
        <f>INFO!$D$8</f>
        <v>0</v>
      </c>
      <c r="L1647" s="37">
        <f>INFO!$D$9</f>
        <v>0</v>
      </c>
      <c r="M1647" s="37">
        <f>INFO!$D$10</f>
        <v>0</v>
      </c>
      <c r="N1647" s="37">
        <f>INFO!$D$11</f>
        <v>0</v>
      </c>
      <c r="O1647" s="37">
        <f>INFO!$D$13</f>
        <v>0</v>
      </c>
      <c r="P1647" s="37">
        <f>INFO!$D$14</f>
        <v>0</v>
      </c>
      <c r="Q1647" s="37">
        <f>INFO!$D$15</f>
        <v>0</v>
      </c>
      <c r="R1647" s="53">
        <f>INFO!$D$17</f>
        <v>0</v>
      </c>
      <c r="S1647" s="37">
        <f>INFO!$D$18</f>
        <v>0</v>
      </c>
      <c r="T1647" s="37">
        <f>INFO!$D$19</f>
        <v>0</v>
      </c>
      <c r="U1647" s="37">
        <f>INFO!$D$22</f>
        <v>0</v>
      </c>
      <c r="V1647" s="37">
        <f>INFO!$D$23</f>
        <v>0</v>
      </c>
      <c r="W1647" s="37">
        <f>INFO!$D$24</f>
        <v>0</v>
      </c>
      <c r="X1647" s="37">
        <f>INFO!$D$25</f>
        <v>0</v>
      </c>
      <c r="Y1647" s="37">
        <f>INFO!$D$26</f>
        <v>0</v>
      </c>
      <c r="Z1647" s="37">
        <f>INFO!$D$27</f>
        <v>0</v>
      </c>
      <c r="AA1647" s="37">
        <f>INFO!$D$28</f>
        <v>0</v>
      </c>
      <c r="AB1647" s="37">
        <f>INFO!$D$29</f>
        <v>0</v>
      </c>
      <c r="AC1647" s="54">
        <f>INFO!$J$10</f>
        <v>3812.0250000000001</v>
      </c>
      <c r="AD1647" s="37">
        <f>INFO!$J$9</f>
        <v>45.75</v>
      </c>
      <c r="AE1647" s="37">
        <f t="shared" si="111"/>
        <v>0</v>
      </c>
    </row>
    <row r="1648" spans="1:31">
      <c r="A1648" t="s">
        <v>197</v>
      </c>
      <c r="B1648" t="s">
        <v>198</v>
      </c>
      <c r="C1648">
        <v>10090</v>
      </c>
      <c r="D1648" s="104">
        <f>SUMIFS(HOLDS!L:L,HOLDS!C:C,B1648)+SUMIFS(HOLDS!L:L,HOLDS!C:C,"CH.GR.RDGSET")</f>
        <v>0</v>
      </c>
      <c r="E1648" t="s">
        <v>4</v>
      </c>
      <c r="F1648" s="48">
        <f>VLOOKUP(B1648,HOLDS!C:T,5,FALSE)</f>
        <v>123</v>
      </c>
      <c r="G1648" s="104">
        <f>SUMIFS(HOLDS!L:L,HOLDS!C:C,B1648)</f>
        <v>0</v>
      </c>
      <c r="H1648" s="48">
        <f t="shared" si="110"/>
        <v>0</v>
      </c>
      <c r="I1648" s="37">
        <f>INFO!$D$6</f>
        <v>0</v>
      </c>
      <c r="J1648" s="37">
        <f>INFO!$D$7</f>
        <v>0</v>
      </c>
      <c r="K1648" s="37">
        <f>INFO!$D$8</f>
        <v>0</v>
      </c>
      <c r="L1648" s="37">
        <f>INFO!$D$9</f>
        <v>0</v>
      </c>
      <c r="M1648" s="37">
        <f>INFO!$D$10</f>
        <v>0</v>
      </c>
      <c r="N1648" s="37">
        <f>INFO!$D$11</f>
        <v>0</v>
      </c>
      <c r="O1648" s="37">
        <f>INFO!$D$13</f>
        <v>0</v>
      </c>
      <c r="P1648" s="37">
        <f>INFO!$D$14</f>
        <v>0</v>
      </c>
      <c r="Q1648" s="37">
        <f>INFO!$D$15</f>
        <v>0</v>
      </c>
      <c r="R1648" s="53">
        <f>INFO!$D$17</f>
        <v>0</v>
      </c>
      <c r="S1648" s="37">
        <f>INFO!$D$18</f>
        <v>0</v>
      </c>
      <c r="T1648" s="37">
        <f>INFO!$D$19</f>
        <v>0</v>
      </c>
      <c r="U1648" s="37">
        <f>INFO!$D$22</f>
        <v>0</v>
      </c>
      <c r="V1648" s="37">
        <f>INFO!$D$23</f>
        <v>0</v>
      </c>
      <c r="W1648" s="37">
        <f>INFO!$D$24</f>
        <v>0</v>
      </c>
      <c r="X1648" s="37">
        <f>INFO!$D$25</f>
        <v>0</v>
      </c>
      <c r="Y1648" s="37">
        <f>INFO!$D$26</f>
        <v>0</v>
      </c>
      <c r="Z1648" s="37">
        <f>INFO!$D$27</f>
        <v>0</v>
      </c>
      <c r="AA1648" s="37">
        <f>INFO!$D$28</f>
        <v>0</v>
      </c>
      <c r="AB1648" s="37">
        <f>INFO!$D$29</f>
        <v>0</v>
      </c>
      <c r="AC1648" s="54">
        <f>INFO!$J$10</f>
        <v>3812.0250000000001</v>
      </c>
      <c r="AD1648" s="37">
        <f>INFO!$J$9</f>
        <v>45.75</v>
      </c>
      <c r="AE1648" s="37">
        <f t="shared" si="111"/>
        <v>0</v>
      </c>
    </row>
    <row r="1649" spans="1:31">
      <c r="A1649" t="s">
        <v>199</v>
      </c>
      <c r="B1649" t="s">
        <v>200</v>
      </c>
      <c r="C1649">
        <v>10090</v>
      </c>
      <c r="D1649" s="104">
        <f>SUMIFS(HOLDS!L:L,HOLDS!C:C,B1649)+SUMIFS(HOLDS!L:L,HOLDS!C:C,"CH.GR.RDGSET")</f>
        <v>0</v>
      </c>
      <c r="E1649" t="s">
        <v>4</v>
      </c>
      <c r="F1649" s="48">
        <f>VLOOKUP(B1649,HOLDS!C:T,5,FALSE)</f>
        <v>165</v>
      </c>
      <c r="G1649" s="104">
        <f>SUMIFS(HOLDS!L:L,HOLDS!C:C,B1649)</f>
        <v>0</v>
      </c>
      <c r="H1649" s="48">
        <f t="shared" si="110"/>
        <v>0</v>
      </c>
      <c r="I1649" s="37">
        <f>INFO!$D$6</f>
        <v>0</v>
      </c>
      <c r="J1649" s="37">
        <f>INFO!$D$7</f>
        <v>0</v>
      </c>
      <c r="K1649" s="37">
        <f>INFO!$D$8</f>
        <v>0</v>
      </c>
      <c r="L1649" s="37">
        <f>INFO!$D$9</f>
        <v>0</v>
      </c>
      <c r="M1649" s="37">
        <f>INFO!$D$10</f>
        <v>0</v>
      </c>
      <c r="N1649" s="37">
        <f>INFO!$D$11</f>
        <v>0</v>
      </c>
      <c r="O1649" s="37">
        <f>INFO!$D$13</f>
        <v>0</v>
      </c>
      <c r="P1649" s="37">
        <f>INFO!$D$14</f>
        <v>0</v>
      </c>
      <c r="Q1649" s="37">
        <f>INFO!$D$15</f>
        <v>0</v>
      </c>
      <c r="R1649" s="53">
        <f>INFO!$D$17</f>
        <v>0</v>
      </c>
      <c r="S1649" s="37">
        <f>INFO!$D$18</f>
        <v>0</v>
      </c>
      <c r="T1649" s="37">
        <f>INFO!$D$19</f>
        <v>0</v>
      </c>
      <c r="U1649" s="37">
        <f>INFO!$D$22</f>
        <v>0</v>
      </c>
      <c r="V1649" s="37">
        <f>INFO!$D$23</f>
        <v>0</v>
      </c>
      <c r="W1649" s="37">
        <f>INFO!$D$24</f>
        <v>0</v>
      </c>
      <c r="X1649" s="37">
        <f>INFO!$D$25</f>
        <v>0</v>
      </c>
      <c r="Y1649" s="37">
        <f>INFO!$D$26</f>
        <v>0</v>
      </c>
      <c r="Z1649" s="37">
        <f>INFO!$D$27</f>
        <v>0</v>
      </c>
      <c r="AA1649" s="37">
        <f>INFO!$D$28</f>
        <v>0</v>
      </c>
      <c r="AB1649" s="37">
        <f>INFO!$D$29</f>
        <v>0</v>
      </c>
      <c r="AC1649" s="54">
        <f>INFO!$J$10</f>
        <v>3812.0250000000001</v>
      </c>
      <c r="AD1649" s="37">
        <f>INFO!$J$9</f>
        <v>45.75</v>
      </c>
      <c r="AE1649" s="37">
        <f t="shared" si="111"/>
        <v>0</v>
      </c>
    </row>
    <row r="1650" spans="1:31">
      <c r="A1650" t="s">
        <v>201</v>
      </c>
      <c r="B1650" t="s">
        <v>202</v>
      </c>
      <c r="C1650">
        <v>10090</v>
      </c>
      <c r="D1650" s="104">
        <f>SUMIFS(HOLDS!L:L,HOLDS!C:C,B1650)+SUMIFS(HOLDS!L:L,HOLDS!C:C,"CH.GR.RDGSET")</f>
        <v>0</v>
      </c>
      <c r="E1650" t="s">
        <v>4</v>
      </c>
      <c r="F1650" s="48">
        <f>VLOOKUP(B1650,HOLDS!C:T,5,FALSE)</f>
        <v>203</v>
      </c>
      <c r="G1650" s="104">
        <f>SUMIFS(HOLDS!L:L,HOLDS!C:C,B1650)</f>
        <v>0</v>
      </c>
      <c r="H1650" s="48">
        <f t="shared" si="110"/>
        <v>0</v>
      </c>
      <c r="I1650" s="37">
        <f>INFO!$D$6</f>
        <v>0</v>
      </c>
      <c r="J1650" s="37">
        <f>INFO!$D$7</f>
        <v>0</v>
      </c>
      <c r="K1650" s="37">
        <f>INFO!$D$8</f>
        <v>0</v>
      </c>
      <c r="L1650" s="37">
        <f>INFO!$D$9</f>
        <v>0</v>
      </c>
      <c r="M1650" s="37">
        <f>INFO!$D$10</f>
        <v>0</v>
      </c>
      <c r="N1650" s="37">
        <f>INFO!$D$11</f>
        <v>0</v>
      </c>
      <c r="O1650" s="37">
        <f>INFO!$D$13</f>
        <v>0</v>
      </c>
      <c r="P1650" s="37">
        <f>INFO!$D$14</f>
        <v>0</v>
      </c>
      <c r="Q1650" s="37">
        <f>INFO!$D$15</f>
        <v>0</v>
      </c>
      <c r="R1650" s="53">
        <f>INFO!$D$17</f>
        <v>0</v>
      </c>
      <c r="S1650" s="37">
        <f>INFO!$D$18</f>
        <v>0</v>
      </c>
      <c r="T1650" s="37">
        <f>INFO!$D$19</f>
        <v>0</v>
      </c>
      <c r="U1650" s="37">
        <f>INFO!$D$22</f>
        <v>0</v>
      </c>
      <c r="V1650" s="37">
        <f>INFO!$D$23</f>
        <v>0</v>
      </c>
      <c r="W1650" s="37">
        <f>INFO!$D$24</f>
        <v>0</v>
      </c>
      <c r="X1650" s="37">
        <f>INFO!$D$25</f>
        <v>0</v>
      </c>
      <c r="Y1650" s="37">
        <f>INFO!$D$26</f>
        <v>0</v>
      </c>
      <c r="Z1650" s="37">
        <f>INFO!$D$27</f>
        <v>0</v>
      </c>
      <c r="AA1650" s="37">
        <f>INFO!$D$28</f>
        <v>0</v>
      </c>
      <c r="AB1650" s="37">
        <f>INFO!$D$29</f>
        <v>0</v>
      </c>
      <c r="AC1650" s="54">
        <f>INFO!$J$10</f>
        <v>3812.0250000000001</v>
      </c>
      <c r="AD1650" s="37">
        <f>INFO!$J$9</f>
        <v>45.75</v>
      </c>
      <c r="AE1650" s="37">
        <f t="shared" si="111"/>
        <v>0</v>
      </c>
    </row>
    <row r="1651" spans="1:31">
      <c r="A1651" t="s">
        <v>204</v>
      </c>
      <c r="B1651" t="s">
        <v>205</v>
      </c>
      <c r="C1651">
        <v>10090</v>
      </c>
      <c r="D1651" s="104">
        <f>SUMIFS(HOLDS!L:L,HOLDS!C:C,B1651)+SUMIFS(HOLDS!L:L,HOLDS!C:C,"CH.GR.RDGSET")</f>
        <v>0</v>
      </c>
      <c r="E1651" t="s">
        <v>4</v>
      </c>
      <c r="F1651" s="48">
        <f>VLOOKUP(B1651,HOLDS!C:T,5,FALSE)</f>
        <v>195.5</v>
      </c>
      <c r="G1651" s="104">
        <f>SUMIFS(HOLDS!L:L,HOLDS!C:C,B1651)</f>
        <v>0</v>
      </c>
      <c r="H1651" s="48">
        <f t="shared" si="110"/>
        <v>0</v>
      </c>
      <c r="I1651" s="37">
        <f>INFO!$D$6</f>
        <v>0</v>
      </c>
      <c r="J1651" s="37">
        <f>INFO!$D$7</f>
        <v>0</v>
      </c>
      <c r="K1651" s="37">
        <f>INFO!$D$8</f>
        <v>0</v>
      </c>
      <c r="L1651" s="37">
        <f>INFO!$D$9</f>
        <v>0</v>
      </c>
      <c r="M1651" s="37">
        <f>INFO!$D$10</f>
        <v>0</v>
      </c>
      <c r="N1651" s="37">
        <f>INFO!$D$11</f>
        <v>0</v>
      </c>
      <c r="O1651" s="37">
        <f>INFO!$D$13</f>
        <v>0</v>
      </c>
      <c r="P1651" s="37">
        <f>INFO!$D$14</f>
        <v>0</v>
      </c>
      <c r="Q1651" s="37">
        <f>INFO!$D$15</f>
        <v>0</v>
      </c>
      <c r="R1651" s="53">
        <f>INFO!$D$17</f>
        <v>0</v>
      </c>
      <c r="S1651" s="37">
        <f>INFO!$D$18</f>
        <v>0</v>
      </c>
      <c r="T1651" s="37">
        <f>INFO!$D$19</f>
        <v>0</v>
      </c>
      <c r="U1651" s="37">
        <f>INFO!$D$22</f>
        <v>0</v>
      </c>
      <c r="V1651" s="37">
        <f>INFO!$D$23</f>
        <v>0</v>
      </c>
      <c r="W1651" s="37">
        <f>INFO!$D$24</f>
        <v>0</v>
      </c>
      <c r="X1651" s="37">
        <f>INFO!$D$25</f>
        <v>0</v>
      </c>
      <c r="Y1651" s="37">
        <f>INFO!$D$26</f>
        <v>0</v>
      </c>
      <c r="Z1651" s="37">
        <f>INFO!$D$27</f>
        <v>0</v>
      </c>
      <c r="AA1651" s="37">
        <f>INFO!$D$28</f>
        <v>0</v>
      </c>
      <c r="AB1651" s="37">
        <f>INFO!$D$29</f>
        <v>0</v>
      </c>
      <c r="AC1651" s="54">
        <f>INFO!$J$10</f>
        <v>3812.0250000000001</v>
      </c>
      <c r="AD1651" s="37">
        <f>INFO!$J$9</f>
        <v>45.75</v>
      </c>
      <c r="AE1651" s="37">
        <f t="shared" si="111"/>
        <v>0</v>
      </c>
    </row>
    <row r="1652" spans="1:31">
      <c r="A1652" t="s">
        <v>206</v>
      </c>
      <c r="B1652" t="s">
        <v>207</v>
      </c>
      <c r="C1652">
        <v>10090</v>
      </c>
      <c r="D1652" s="104">
        <f>SUMIFS(HOLDS!L:L,HOLDS!C:C,B1652)+SUMIFS(HOLDS!L:L,HOLDS!C:C,"CH.GR.RDGSET")</f>
        <v>0</v>
      </c>
      <c r="E1652" t="s">
        <v>4</v>
      </c>
      <c r="F1652" s="48">
        <f>VLOOKUP(B1652,HOLDS!C:T,5,FALSE)</f>
        <v>237</v>
      </c>
      <c r="G1652" s="104">
        <f>SUMIFS(HOLDS!L:L,HOLDS!C:C,B1652)</f>
        <v>0</v>
      </c>
      <c r="H1652" s="48">
        <f t="shared" si="110"/>
        <v>0</v>
      </c>
      <c r="I1652" s="37">
        <f>INFO!$D$6</f>
        <v>0</v>
      </c>
      <c r="J1652" s="37">
        <f>INFO!$D$7</f>
        <v>0</v>
      </c>
      <c r="K1652" s="37">
        <f>INFO!$D$8</f>
        <v>0</v>
      </c>
      <c r="L1652" s="37">
        <f>INFO!$D$9</f>
        <v>0</v>
      </c>
      <c r="M1652" s="37">
        <f>INFO!$D$10</f>
        <v>0</v>
      </c>
      <c r="N1652" s="37">
        <f>INFO!$D$11</f>
        <v>0</v>
      </c>
      <c r="O1652" s="37">
        <f>INFO!$D$13</f>
        <v>0</v>
      </c>
      <c r="P1652" s="37">
        <f>INFO!$D$14</f>
        <v>0</v>
      </c>
      <c r="Q1652" s="37">
        <f>INFO!$D$15</f>
        <v>0</v>
      </c>
      <c r="R1652" s="53">
        <f>INFO!$D$17</f>
        <v>0</v>
      </c>
      <c r="S1652" s="37">
        <f>INFO!$D$18</f>
        <v>0</v>
      </c>
      <c r="T1652" s="37">
        <f>INFO!$D$19</f>
        <v>0</v>
      </c>
      <c r="U1652" s="37">
        <f>INFO!$D$22</f>
        <v>0</v>
      </c>
      <c r="V1652" s="37">
        <f>INFO!$D$23</f>
        <v>0</v>
      </c>
      <c r="W1652" s="37">
        <f>INFO!$D$24</f>
        <v>0</v>
      </c>
      <c r="X1652" s="37">
        <f>INFO!$D$25</f>
        <v>0</v>
      </c>
      <c r="Y1652" s="37">
        <f>INFO!$D$26</f>
        <v>0</v>
      </c>
      <c r="Z1652" s="37">
        <f>INFO!$D$27</f>
        <v>0</v>
      </c>
      <c r="AA1652" s="37">
        <f>INFO!$D$28</f>
        <v>0</v>
      </c>
      <c r="AB1652" s="37">
        <f>INFO!$D$29</f>
        <v>0</v>
      </c>
      <c r="AC1652" s="54">
        <f>INFO!$J$10</f>
        <v>3812.0250000000001</v>
      </c>
      <c r="AD1652" s="37">
        <f>INFO!$J$9</f>
        <v>45.75</v>
      </c>
      <c r="AE1652" s="37">
        <f t="shared" si="111"/>
        <v>0</v>
      </c>
    </row>
    <row r="1653" spans="1:31">
      <c r="A1653" t="s">
        <v>208</v>
      </c>
      <c r="B1653" t="s">
        <v>209</v>
      </c>
      <c r="C1653">
        <v>10090</v>
      </c>
      <c r="D1653" s="104">
        <f>SUMIFS(HOLDS!L:L,HOLDS!C:C,B1653)+SUMIFS(HOLDS!L:L,HOLDS!C:C,"CH.GR.RDGSET")</f>
        <v>0</v>
      </c>
      <c r="E1653" t="s">
        <v>4</v>
      </c>
      <c r="F1653" s="48">
        <f>VLOOKUP(B1653,HOLDS!C:T,5,FALSE)</f>
        <v>210.5</v>
      </c>
      <c r="G1653" s="104">
        <f>SUMIFS(HOLDS!L:L,HOLDS!C:C,B1653)</f>
        <v>0</v>
      </c>
      <c r="H1653" s="48">
        <f t="shared" si="110"/>
        <v>0</v>
      </c>
      <c r="I1653" s="37">
        <f>INFO!$D$6</f>
        <v>0</v>
      </c>
      <c r="J1653" s="37">
        <f>INFO!$D$7</f>
        <v>0</v>
      </c>
      <c r="K1653" s="37">
        <f>INFO!$D$8</f>
        <v>0</v>
      </c>
      <c r="L1653" s="37">
        <f>INFO!$D$9</f>
        <v>0</v>
      </c>
      <c r="M1653" s="37">
        <f>INFO!$D$10</f>
        <v>0</v>
      </c>
      <c r="N1653" s="37">
        <f>INFO!$D$11</f>
        <v>0</v>
      </c>
      <c r="O1653" s="37">
        <f>INFO!$D$13</f>
        <v>0</v>
      </c>
      <c r="P1653" s="37">
        <f>INFO!$D$14</f>
        <v>0</v>
      </c>
      <c r="Q1653" s="37">
        <f>INFO!$D$15</f>
        <v>0</v>
      </c>
      <c r="R1653" s="53">
        <f>INFO!$D$17</f>
        <v>0</v>
      </c>
      <c r="S1653" s="37">
        <f>INFO!$D$18</f>
        <v>0</v>
      </c>
      <c r="T1653" s="37">
        <f>INFO!$D$19</f>
        <v>0</v>
      </c>
      <c r="U1653" s="37">
        <f>INFO!$D$22</f>
        <v>0</v>
      </c>
      <c r="V1653" s="37">
        <f>INFO!$D$23</f>
        <v>0</v>
      </c>
      <c r="W1653" s="37">
        <f>INFO!$D$24</f>
        <v>0</v>
      </c>
      <c r="X1653" s="37">
        <f>INFO!$D$25</f>
        <v>0</v>
      </c>
      <c r="Y1653" s="37">
        <f>INFO!$D$26</f>
        <v>0</v>
      </c>
      <c r="Z1653" s="37">
        <f>INFO!$D$27</f>
        <v>0</v>
      </c>
      <c r="AA1653" s="37">
        <f>INFO!$D$28</f>
        <v>0</v>
      </c>
      <c r="AB1653" s="37">
        <f>INFO!$D$29</f>
        <v>0</v>
      </c>
      <c r="AC1653" s="54">
        <f>INFO!$J$10</f>
        <v>3812.0250000000001</v>
      </c>
      <c r="AD1653" s="37">
        <f>INFO!$J$9</f>
        <v>45.75</v>
      </c>
      <c r="AE1653" s="37">
        <f t="shared" si="111"/>
        <v>0</v>
      </c>
    </row>
    <row r="1654" spans="1:31">
      <c r="A1654" t="s">
        <v>210</v>
      </c>
      <c r="B1654" t="s">
        <v>211</v>
      </c>
      <c r="C1654">
        <v>10090</v>
      </c>
      <c r="D1654" s="104">
        <f>SUMIFS(HOLDS!L:L,HOLDS!C:C,B1654)+SUMIFS(HOLDS!L:L,HOLDS!C:C,"CH.GR.RDGSET")</f>
        <v>0</v>
      </c>
      <c r="E1654" t="s">
        <v>4</v>
      </c>
      <c r="F1654" s="48">
        <f>VLOOKUP(B1654,HOLDS!C:T,5,FALSE)</f>
        <v>212</v>
      </c>
      <c r="G1654" s="104">
        <f>SUMIFS(HOLDS!L:L,HOLDS!C:C,B1654)</f>
        <v>0</v>
      </c>
      <c r="H1654" s="48">
        <f t="shared" si="110"/>
        <v>0</v>
      </c>
      <c r="I1654" s="37">
        <f>INFO!$D$6</f>
        <v>0</v>
      </c>
      <c r="J1654" s="37">
        <f>INFO!$D$7</f>
        <v>0</v>
      </c>
      <c r="K1654" s="37">
        <f>INFO!$D$8</f>
        <v>0</v>
      </c>
      <c r="L1654" s="37">
        <f>INFO!$D$9</f>
        <v>0</v>
      </c>
      <c r="M1654" s="37">
        <f>INFO!$D$10</f>
        <v>0</v>
      </c>
      <c r="N1654" s="37">
        <f>INFO!$D$11</f>
        <v>0</v>
      </c>
      <c r="O1654" s="37">
        <f>INFO!$D$13</f>
        <v>0</v>
      </c>
      <c r="P1654" s="37">
        <f>INFO!$D$14</f>
        <v>0</v>
      </c>
      <c r="Q1654" s="37">
        <f>INFO!$D$15</f>
        <v>0</v>
      </c>
      <c r="R1654" s="53">
        <f>INFO!$D$17</f>
        <v>0</v>
      </c>
      <c r="S1654" s="37">
        <f>INFO!$D$18</f>
        <v>0</v>
      </c>
      <c r="T1654" s="37">
        <f>INFO!$D$19</f>
        <v>0</v>
      </c>
      <c r="U1654" s="37">
        <f>INFO!$D$22</f>
        <v>0</v>
      </c>
      <c r="V1654" s="37">
        <f>INFO!$D$23</f>
        <v>0</v>
      </c>
      <c r="W1654" s="37">
        <f>INFO!$D$24</f>
        <v>0</v>
      </c>
      <c r="X1654" s="37">
        <f>INFO!$D$25</f>
        <v>0</v>
      </c>
      <c r="Y1654" s="37">
        <f>INFO!$D$26</f>
        <v>0</v>
      </c>
      <c r="Z1654" s="37">
        <f>INFO!$D$27</f>
        <v>0</v>
      </c>
      <c r="AA1654" s="37">
        <f>INFO!$D$28</f>
        <v>0</v>
      </c>
      <c r="AB1654" s="37">
        <f>INFO!$D$29</f>
        <v>0</v>
      </c>
      <c r="AC1654" s="54">
        <f>INFO!$J$10</f>
        <v>3812.0250000000001</v>
      </c>
      <c r="AD1654" s="37">
        <f>INFO!$J$9</f>
        <v>45.75</v>
      </c>
      <c r="AE1654" s="37">
        <f t="shared" si="111"/>
        <v>0</v>
      </c>
    </row>
    <row r="1655" spans="1:31">
      <c r="A1655" t="s">
        <v>212</v>
      </c>
      <c r="B1655" t="s">
        <v>213</v>
      </c>
      <c r="C1655">
        <v>10090</v>
      </c>
      <c r="D1655" s="104">
        <f>SUMIFS(HOLDS!L:L,HOLDS!C:C,B1655)+SUMIFS(HOLDS!L:L,HOLDS!C:C,"CH.GR.RDGSET")</f>
        <v>0</v>
      </c>
      <c r="E1655" t="s">
        <v>4</v>
      </c>
      <c r="F1655" s="48">
        <f>VLOOKUP(B1655,HOLDS!C:T,5,FALSE)</f>
        <v>155</v>
      </c>
      <c r="G1655" s="104">
        <f>SUMIFS(HOLDS!L:L,HOLDS!C:C,B1655)</f>
        <v>0</v>
      </c>
      <c r="H1655" s="48">
        <f t="shared" si="110"/>
        <v>0</v>
      </c>
      <c r="I1655" s="37">
        <f>INFO!$D$6</f>
        <v>0</v>
      </c>
      <c r="J1655" s="37">
        <f>INFO!$D$7</f>
        <v>0</v>
      </c>
      <c r="K1655" s="37">
        <f>INFO!$D$8</f>
        <v>0</v>
      </c>
      <c r="L1655" s="37">
        <f>INFO!$D$9</f>
        <v>0</v>
      </c>
      <c r="M1655" s="37">
        <f>INFO!$D$10</f>
        <v>0</v>
      </c>
      <c r="N1655" s="37">
        <f>INFO!$D$11</f>
        <v>0</v>
      </c>
      <c r="O1655" s="37">
        <f>INFO!$D$13</f>
        <v>0</v>
      </c>
      <c r="P1655" s="37">
        <f>INFO!$D$14</f>
        <v>0</v>
      </c>
      <c r="Q1655" s="37">
        <f>INFO!$D$15</f>
        <v>0</v>
      </c>
      <c r="R1655" s="53">
        <f>INFO!$D$17</f>
        <v>0</v>
      </c>
      <c r="S1655" s="37">
        <f>INFO!$D$18</f>
        <v>0</v>
      </c>
      <c r="T1655" s="37">
        <f>INFO!$D$19</f>
        <v>0</v>
      </c>
      <c r="U1655" s="37">
        <f>INFO!$D$22</f>
        <v>0</v>
      </c>
      <c r="V1655" s="37">
        <f>INFO!$D$23</f>
        <v>0</v>
      </c>
      <c r="W1655" s="37">
        <f>INFO!$D$24</f>
        <v>0</v>
      </c>
      <c r="X1655" s="37">
        <f>INFO!$D$25</f>
        <v>0</v>
      </c>
      <c r="Y1655" s="37">
        <f>INFO!$D$26</f>
        <v>0</v>
      </c>
      <c r="Z1655" s="37">
        <f>INFO!$D$27</f>
        <v>0</v>
      </c>
      <c r="AA1655" s="37">
        <f>INFO!$D$28</f>
        <v>0</v>
      </c>
      <c r="AB1655" s="37">
        <f>INFO!$D$29</f>
        <v>0</v>
      </c>
      <c r="AC1655" s="54">
        <f>INFO!$J$10</f>
        <v>3812.0250000000001</v>
      </c>
      <c r="AD1655" s="37">
        <f>INFO!$J$9</f>
        <v>45.75</v>
      </c>
      <c r="AE1655" s="37">
        <f t="shared" si="111"/>
        <v>0</v>
      </c>
    </row>
    <row r="1656" spans="1:31">
      <c r="A1656" t="s">
        <v>214</v>
      </c>
      <c r="B1656" t="s">
        <v>215</v>
      </c>
      <c r="C1656">
        <v>10090</v>
      </c>
      <c r="D1656" s="104">
        <f>SUMIFS(HOLDS!L:L,HOLDS!C:C,B1656)+SUMIFS(HOLDS!L:L,HOLDS!C:C,"CH.GR.RDGSET")</f>
        <v>0</v>
      </c>
      <c r="E1656" t="s">
        <v>4</v>
      </c>
      <c r="F1656" s="48">
        <f>VLOOKUP(B1656,HOLDS!C:T,5,FALSE)</f>
        <v>153.5</v>
      </c>
      <c r="G1656" s="104">
        <f>SUMIFS(HOLDS!L:L,HOLDS!C:C,B1656)</f>
        <v>0</v>
      </c>
      <c r="H1656" s="48">
        <f t="shared" si="110"/>
        <v>0</v>
      </c>
      <c r="I1656" s="37">
        <f>INFO!$D$6</f>
        <v>0</v>
      </c>
      <c r="J1656" s="37">
        <f>INFO!$D$7</f>
        <v>0</v>
      </c>
      <c r="K1656" s="37">
        <f>INFO!$D$8</f>
        <v>0</v>
      </c>
      <c r="L1656" s="37">
        <f>INFO!$D$9</f>
        <v>0</v>
      </c>
      <c r="M1656" s="37">
        <f>INFO!$D$10</f>
        <v>0</v>
      </c>
      <c r="N1656" s="37">
        <f>INFO!$D$11</f>
        <v>0</v>
      </c>
      <c r="O1656" s="37">
        <f>INFO!$D$13</f>
        <v>0</v>
      </c>
      <c r="P1656" s="37">
        <f>INFO!$D$14</f>
        <v>0</v>
      </c>
      <c r="Q1656" s="37">
        <f>INFO!$D$15</f>
        <v>0</v>
      </c>
      <c r="R1656" s="53">
        <f>INFO!$D$17</f>
        <v>0</v>
      </c>
      <c r="S1656" s="37">
        <f>INFO!$D$18</f>
        <v>0</v>
      </c>
      <c r="T1656" s="37">
        <f>INFO!$D$19</f>
        <v>0</v>
      </c>
      <c r="U1656" s="37">
        <f>INFO!$D$22</f>
        <v>0</v>
      </c>
      <c r="V1656" s="37">
        <f>INFO!$D$23</f>
        <v>0</v>
      </c>
      <c r="W1656" s="37">
        <f>INFO!$D$24</f>
        <v>0</v>
      </c>
      <c r="X1656" s="37">
        <f>INFO!$D$25</f>
        <v>0</v>
      </c>
      <c r="Y1656" s="37">
        <f>INFO!$D$26</f>
        <v>0</v>
      </c>
      <c r="Z1656" s="37">
        <f>INFO!$D$27</f>
        <v>0</v>
      </c>
      <c r="AA1656" s="37">
        <f>INFO!$D$28</f>
        <v>0</v>
      </c>
      <c r="AB1656" s="37">
        <f>INFO!$D$29</f>
        <v>0</v>
      </c>
      <c r="AC1656" s="54">
        <f>INFO!$J$10</f>
        <v>3812.0250000000001</v>
      </c>
      <c r="AD1656" s="37">
        <f>INFO!$J$9</f>
        <v>45.75</v>
      </c>
      <c r="AE1656" s="37">
        <f t="shared" si="111"/>
        <v>0</v>
      </c>
    </row>
    <row r="1657" spans="1:31">
      <c r="A1657" t="s">
        <v>216</v>
      </c>
      <c r="B1657" t="s">
        <v>217</v>
      </c>
      <c r="C1657">
        <v>10090</v>
      </c>
      <c r="D1657" s="104">
        <f>SUMIFS(HOLDS!L:L,HOLDS!C:C,B1657)+SUMIFS(HOLDS!L:L,HOLDS!C:C,"CH.GR.RDGSET")</f>
        <v>0</v>
      </c>
      <c r="E1657" t="s">
        <v>4</v>
      </c>
      <c r="F1657" s="48">
        <f>VLOOKUP(B1657,HOLDS!C:T,5,FALSE)</f>
        <v>162</v>
      </c>
      <c r="G1657" s="104">
        <f>SUMIFS(HOLDS!L:L,HOLDS!C:C,B1657)</f>
        <v>0</v>
      </c>
      <c r="H1657" s="48">
        <f t="shared" si="110"/>
        <v>0</v>
      </c>
      <c r="I1657" s="37">
        <f>INFO!$D$6</f>
        <v>0</v>
      </c>
      <c r="J1657" s="37">
        <f>INFO!$D$7</f>
        <v>0</v>
      </c>
      <c r="K1657" s="37">
        <f>INFO!$D$8</f>
        <v>0</v>
      </c>
      <c r="L1657" s="37">
        <f>INFO!$D$9</f>
        <v>0</v>
      </c>
      <c r="M1657" s="37">
        <f>INFO!$D$10</f>
        <v>0</v>
      </c>
      <c r="N1657" s="37">
        <f>INFO!$D$11</f>
        <v>0</v>
      </c>
      <c r="O1657" s="37">
        <f>INFO!$D$13</f>
        <v>0</v>
      </c>
      <c r="P1657" s="37">
        <f>INFO!$D$14</f>
        <v>0</v>
      </c>
      <c r="Q1657" s="37">
        <f>INFO!$D$15</f>
        <v>0</v>
      </c>
      <c r="R1657" s="53">
        <f>INFO!$D$17</f>
        <v>0</v>
      </c>
      <c r="S1657" s="37">
        <f>INFO!$D$18</f>
        <v>0</v>
      </c>
      <c r="T1657" s="37">
        <f>INFO!$D$19</f>
        <v>0</v>
      </c>
      <c r="U1657" s="37">
        <f>INFO!$D$22</f>
        <v>0</v>
      </c>
      <c r="V1657" s="37">
        <f>INFO!$D$23</f>
        <v>0</v>
      </c>
      <c r="W1657" s="37">
        <f>INFO!$D$24</f>
        <v>0</v>
      </c>
      <c r="X1657" s="37">
        <f>INFO!$D$25</f>
        <v>0</v>
      </c>
      <c r="Y1657" s="37">
        <f>INFO!$D$26</f>
        <v>0</v>
      </c>
      <c r="Z1657" s="37">
        <f>INFO!$D$27</f>
        <v>0</v>
      </c>
      <c r="AA1657" s="37">
        <f>INFO!$D$28</f>
        <v>0</v>
      </c>
      <c r="AB1657" s="37">
        <f>INFO!$D$29</f>
        <v>0</v>
      </c>
      <c r="AC1657" s="54">
        <f>INFO!$J$10</f>
        <v>3812.0250000000001</v>
      </c>
      <c r="AD1657" s="37">
        <f>INFO!$J$9</f>
        <v>45.75</v>
      </c>
      <c r="AE1657" s="37">
        <f t="shared" si="111"/>
        <v>0</v>
      </c>
    </row>
    <row r="1658" spans="1:31">
      <c r="A1658" t="s">
        <v>218</v>
      </c>
      <c r="B1658" t="s">
        <v>219</v>
      </c>
      <c r="C1658">
        <v>10090</v>
      </c>
      <c r="D1658" s="104">
        <f>SUMIFS(HOLDS!L:L,HOLDS!C:C,B1658)+SUMIFS(HOLDS!L:L,HOLDS!C:C,"CH.GR.RDGSET")</f>
        <v>0</v>
      </c>
      <c r="E1658" t="s">
        <v>4</v>
      </c>
      <c r="F1658" s="48">
        <f>VLOOKUP(B1658,HOLDS!C:T,5,FALSE)</f>
        <v>204.5</v>
      </c>
      <c r="G1658" s="104">
        <f>SUMIFS(HOLDS!L:L,HOLDS!C:C,B1658)</f>
        <v>0</v>
      </c>
      <c r="H1658" s="48">
        <f t="shared" si="110"/>
        <v>0</v>
      </c>
      <c r="I1658" s="37">
        <f>INFO!$D$6</f>
        <v>0</v>
      </c>
      <c r="J1658" s="37">
        <f>INFO!$D$7</f>
        <v>0</v>
      </c>
      <c r="K1658" s="37">
        <f>INFO!$D$8</f>
        <v>0</v>
      </c>
      <c r="L1658" s="37">
        <f>INFO!$D$9</f>
        <v>0</v>
      </c>
      <c r="M1658" s="37">
        <f>INFO!$D$10</f>
        <v>0</v>
      </c>
      <c r="N1658" s="37">
        <f>INFO!$D$11</f>
        <v>0</v>
      </c>
      <c r="O1658" s="37">
        <f>INFO!$D$13</f>
        <v>0</v>
      </c>
      <c r="P1658" s="37">
        <f>INFO!$D$14</f>
        <v>0</v>
      </c>
      <c r="Q1658" s="37">
        <f>INFO!$D$15</f>
        <v>0</v>
      </c>
      <c r="R1658" s="53">
        <f>INFO!$D$17</f>
        <v>0</v>
      </c>
      <c r="S1658" s="37">
        <f>INFO!$D$18</f>
        <v>0</v>
      </c>
      <c r="T1658" s="37">
        <f>INFO!$D$19</f>
        <v>0</v>
      </c>
      <c r="U1658" s="37">
        <f>INFO!$D$22</f>
        <v>0</v>
      </c>
      <c r="V1658" s="37">
        <f>INFO!$D$23</f>
        <v>0</v>
      </c>
      <c r="W1658" s="37">
        <f>INFO!$D$24</f>
        <v>0</v>
      </c>
      <c r="X1658" s="37">
        <f>INFO!$D$25</f>
        <v>0</v>
      </c>
      <c r="Y1658" s="37">
        <f>INFO!$D$26</f>
        <v>0</v>
      </c>
      <c r="Z1658" s="37">
        <f>INFO!$D$27</f>
        <v>0</v>
      </c>
      <c r="AA1658" s="37">
        <f>INFO!$D$28</f>
        <v>0</v>
      </c>
      <c r="AB1658" s="37">
        <f>INFO!$D$29</f>
        <v>0</v>
      </c>
      <c r="AC1658" s="54">
        <f>INFO!$J$10</f>
        <v>3812.0250000000001</v>
      </c>
      <c r="AD1658" s="37">
        <f>INFO!$J$9</f>
        <v>45.75</v>
      </c>
      <c r="AE1658" s="37">
        <f t="shared" si="111"/>
        <v>0</v>
      </c>
    </row>
    <row r="1659" spans="1:31">
      <c r="A1659" t="s">
        <v>220</v>
      </c>
      <c r="B1659" t="s">
        <v>221</v>
      </c>
      <c r="C1659">
        <v>10090</v>
      </c>
      <c r="D1659" s="104">
        <f>SUMIFS(HOLDS!L:L,HOLDS!C:C,B1659)+SUMIFS(HOLDS!L:L,HOLDS!C:C,"CH.GR.RDGSET")</f>
        <v>0</v>
      </c>
      <c r="E1659" t="s">
        <v>4</v>
      </c>
      <c r="F1659" s="48">
        <f>VLOOKUP(B1659,HOLDS!C:T,5,FALSE)</f>
        <v>193</v>
      </c>
      <c r="G1659" s="104">
        <f>SUMIFS(HOLDS!L:L,HOLDS!C:C,B1659)</f>
        <v>0</v>
      </c>
      <c r="H1659" s="48">
        <f t="shared" si="110"/>
        <v>0</v>
      </c>
      <c r="I1659" s="37">
        <f>INFO!$D$6</f>
        <v>0</v>
      </c>
      <c r="J1659" s="37">
        <f>INFO!$D$7</f>
        <v>0</v>
      </c>
      <c r="K1659" s="37">
        <f>INFO!$D$8</f>
        <v>0</v>
      </c>
      <c r="L1659" s="37">
        <f>INFO!$D$9</f>
        <v>0</v>
      </c>
      <c r="M1659" s="37">
        <f>INFO!$D$10</f>
        <v>0</v>
      </c>
      <c r="N1659" s="37">
        <f>INFO!$D$11</f>
        <v>0</v>
      </c>
      <c r="O1659" s="37">
        <f>INFO!$D$13</f>
        <v>0</v>
      </c>
      <c r="P1659" s="37">
        <f>INFO!$D$14</f>
        <v>0</v>
      </c>
      <c r="Q1659" s="37">
        <f>INFO!$D$15</f>
        <v>0</v>
      </c>
      <c r="R1659" s="53">
        <f>INFO!$D$17</f>
        <v>0</v>
      </c>
      <c r="S1659" s="37">
        <f>INFO!$D$18</f>
        <v>0</v>
      </c>
      <c r="T1659" s="37">
        <f>INFO!$D$19</f>
        <v>0</v>
      </c>
      <c r="U1659" s="37">
        <f>INFO!$D$22</f>
        <v>0</v>
      </c>
      <c r="V1659" s="37">
        <f>INFO!$D$23</f>
        <v>0</v>
      </c>
      <c r="W1659" s="37">
        <f>INFO!$D$24</f>
        <v>0</v>
      </c>
      <c r="X1659" s="37">
        <f>INFO!$D$25</f>
        <v>0</v>
      </c>
      <c r="Y1659" s="37">
        <f>INFO!$D$26</f>
        <v>0</v>
      </c>
      <c r="Z1659" s="37">
        <f>INFO!$D$27</f>
        <v>0</v>
      </c>
      <c r="AA1659" s="37">
        <f>INFO!$D$28</f>
        <v>0</v>
      </c>
      <c r="AB1659" s="37">
        <f>INFO!$D$29</f>
        <v>0</v>
      </c>
      <c r="AC1659" s="54">
        <f>INFO!$J$10</f>
        <v>3812.0250000000001</v>
      </c>
      <c r="AD1659" s="37">
        <f>INFO!$J$9</f>
        <v>45.75</v>
      </c>
      <c r="AE1659" s="37">
        <f t="shared" si="111"/>
        <v>0</v>
      </c>
    </row>
    <row r="1660" spans="1:31">
      <c r="A1660" t="s">
        <v>222</v>
      </c>
      <c r="B1660" t="s">
        <v>223</v>
      </c>
      <c r="C1660">
        <v>10090</v>
      </c>
      <c r="D1660" s="104">
        <f>SUMIFS(HOLDS!L:L,HOLDS!C:C,B1660)+SUMIFS(HOLDS!L:L,HOLDS!C:C,"CH.GR.RDGSET")</f>
        <v>0</v>
      </c>
      <c r="E1660" t="s">
        <v>4</v>
      </c>
      <c r="F1660" s="48">
        <f>VLOOKUP(B1660,HOLDS!C:T,5,FALSE)</f>
        <v>160.5</v>
      </c>
      <c r="G1660" s="104">
        <f>SUMIFS(HOLDS!L:L,HOLDS!C:C,B1660)</f>
        <v>0</v>
      </c>
      <c r="H1660" s="48">
        <f t="shared" si="110"/>
        <v>0</v>
      </c>
      <c r="I1660" s="37">
        <f>INFO!$D$6</f>
        <v>0</v>
      </c>
      <c r="J1660" s="37">
        <f>INFO!$D$7</f>
        <v>0</v>
      </c>
      <c r="K1660" s="37">
        <f>INFO!$D$8</f>
        <v>0</v>
      </c>
      <c r="L1660" s="37">
        <f>INFO!$D$9</f>
        <v>0</v>
      </c>
      <c r="M1660" s="37">
        <f>INFO!$D$10</f>
        <v>0</v>
      </c>
      <c r="N1660" s="37">
        <f>INFO!$D$11</f>
        <v>0</v>
      </c>
      <c r="O1660" s="37">
        <f>INFO!$D$13</f>
        <v>0</v>
      </c>
      <c r="P1660" s="37">
        <f>INFO!$D$14</f>
        <v>0</v>
      </c>
      <c r="Q1660" s="37">
        <f>INFO!$D$15</f>
        <v>0</v>
      </c>
      <c r="R1660" s="53">
        <f>INFO!$D$17</f>
        <v>0</v>
      </c>
      <c r="S1660" s="37">
        <f>INFO!$D$18</f>
        <v>0</v>
      </c>
      <c r="T1660" s="37">
        <f>INFO!$D$19</f>
        <v>0</v>
      </c>
      <c r="U1660" s="37">
        <f>INFO!$D$22</f>
        <v>0</v>
      </c>
      <c r="V1660" s="37">
        <f>INFO!$D$23</f>
        <v>0</v>
      </c>
      <c r="W1660" s="37">
        <f>INFO!$D$24</f>
        <v>0</v>
      </c>
      <c r="X1660" s="37">
        <f>INFO!$D$25</f>
        <v>0</v>
      </c>
      <c r="Y1660" s="37">
        <f>INFO!$D$26</f>
        <v>0</v>
      </c>
      <c r="Z1660" s="37">
        <f>INFO!$D$27</f>
        <v>0</v>
      </c>
      <c r="AA1660" s="37">
        <f>INFO!$D$28</f>
        <v>0</v>
      </c>
      <c r="AB1660" s="37">
        <f>INFO!$D$29</f>
        <v>0</v>
      </c>
      <c r="AC1660" s="54">
        <f>INFO!$J$10</f>
        <v>3812.0250000000001</v>
      </c>
      <c r="AD1660" s="37">
        <f>INFO!$J$9</f>
        <v>45.75</v>
      </c>
      <c r="AE1660" s="37">
        <f t="shared" si="111"/>
        <v>0</v>
      </c>
    </row>
    <row r="1661" spans="1:31">
      <c r="A1661" t="s">
        <v>224</v>
      </c>
      <c r="B1661" t="s">
        <v>225</v>
      </c>
      <c r="C1661">
        <v>10090</v>
      </c>
      <c r="D1661" s="104">
        <f>SUMIFS(HOLDS!L:L,HOLDS!C:C,B1661)+SUMIFS(HOLDS!L:L,HOLDS!C:C,"CH.GR.RDGSET")</f>
        <v>0</v>
      </c>
      <c r="E1661" t="s">
        <v>4</v>
      </c>
      <c r="F1661" s="48">
        <f>VLOOKUP(B1661,HOLDS!C:T,5,FALSE)</f>
        <v>182</v>
      </c>
      <c r="G1661" s="104">
        <f>SUMIFS(HOLDS!L:L,HOLDS!C:C,B1661)</f>
        <v>0</v>
      </c>
      <c r="H1661" s="48">
        <f t="shared" si="110"/>
        <v>0</v>
      </c>
      <c r="I1661" s="37">
        <f>INFO!$D$6</f>
        <v>0</v>
      </c>
      <c r="J1661" s="37">
        <f>INFO!$D$7</f>
        <v>0</v>
      </c>
      <c r="K1661" s="37">
        <f>INFO!$D$8</f>
        <v>0</v>
      </c>
      <c r="L1661" s="37">
        <f>INFO!$D$9</f>
        <v>0</v>
      </c>
      <c r="M1661" s="37">
        <f>INFO!$D$10</f>
        <v>0</v>
      </c>
      <c r="N1661" s="37">
        <f>INFO!$D$11</f>
        <v>0</v>
      </c>
      <c r="O1661" s="37">
        <f>INFO!$D$13</f>
        <v>0</v>
      </c>
      <c r="P1661" s="37">
        <f>INFO!$D$14</f>
        <v>0</v>
      </c>
      <c r="Q1661" s="37">
        <f>INFO!$D$15</f>
        <v>0</v>
      </c>
      <c r="R1661" s="53">
        <f>INFO!$D$17</f>
        <v>0</v>
      </c>
      <c r="S1661" s="37">
        <f>INFO!$D$18</f>
        <v>0</v>
      </c>
      <c r="T1661" s="37">
        <f>INFO!$D$19</f>
        <v>0</v>
      </c>
      <c r="U1661" s="37">
        <f>INFO!$D$22</f>
        <v>0</v>
      </c>
      <c r="V1661" s="37">
        <f>INFO!$D$23</f>
        <v>0</v>
      </c>
      <c r="W1661" s="37">
        <f>INFO!$D$24</f>
        <v>0</v>
      </c>
      <c r="X1661" s="37">
        <f>INFO!$D$25</f>
        <v>0</v>
      </c>
      <c r="Y1661" s="37">
        <f>INFO!$D$26</f>
        <v>0</v>
      </c>
      <c r="Z1661" s="37">
        <f>INFO!$D$27</f>
        <v>0</v>
      </c>
      <c r="AA1661" s="37">
        <f>INFO!$D$28</f>
        <v>0</v>
      </c>
      <c r="AB1661" s="37">
        <f>INFO!$D$29</f>
        <v>0</v>
      </c>
      <c r="AC1661" s="54">
        <f>INFO!$J$10</f>
        <v>3812.0250000000001</v>
      </c>
      <c r="AD1661" s="37">
        <f>INFO!$J$9</f>
        <v>45.75</v>
      </c>
      <c r="AE1661" s="37">
        <f t="shared" si="111"/>
        <v>0</v>
      </c>
    </row>
    <row r="1662" spans="1:31">
      <c r="A1662" t="s">
        <v>226</v>
      </c>
      <c r="B1662" t="s">
        <v>227</v>
      </c>
      <c r="C1662">
        <v>10090</v>
      </c>
      <c r="D1662" s="104">
        <f>SUMIFS(HOLDS!L:L,HOLDS!C:C,B1662)+SUMIFS(HOLDS!L:L,HOLDS!C:C,"CH.GR.RDGSET")</f>
        <v>0</v>
      </c>
      <c r="E1662" t="s">
        <v>4</v>
      </c>
      <c r="F1662" s="48">
        <f>VLOOKUP(B1662,HOLDS!C:T,5,FALSE)</f>
        <v>145</v>
      </c>
      <c r="G1662" s="104">
        <f>SUMIFS(HOLDS!L:L,HOLDS!C:C,B1662)</f>
        <v>0</v>
      </c>
      <c r="H1662" s="48">
        <f t="shared" si="110"/>
        <v>0</v>
      </c>
      <c r="I1662" s="37">
        <f>INFO!$D$6</f>
        <v>0</v>
      </c>
      <c r="J1662" s="37">
        <f>INFO!$D$7</f>
        <v>0</v>
      </c>
      <c r="K1662" s="37">
        <f>INFO!$D$8</f>
        <v>0</v>
      </c>
      <c r="L1662" s="37">
        <f>INFO!$D$9</f>
        <v>0</v>
      </c>
      <c r="M1662" s="37">
        <f>INFO!$D$10</f>
        <v>0</v>
      </c>
      <c r="N1662" s="37">
        <f>INFO!$D$11</f>
        <v>0</v>
      </c>
      <c r="O1662" s="37">
        <f>INFO!$D$13</f>
        <v>0</v>
      </c>
      <c r="P1662" s="37">
        <f>INFO!$D$14</f>
        <v>0</v>
      </c>
      <c r="Q1662" s="37">
        <f>INFO!$D$15</f>
        <v>0</v>
      </c>
      <c r="R1662" s="53">
        <f>INFO!$D$17</f>
        <v>0</v>
      </c>
      <c r="S1662" s="37">
        <f>INFO!$D$18</f>
        <v>0</v>
      </c>
      <c r="T1662" s="37">
        <f>INFO!$D$19</f>
        <v>0</v>
      </c>
      <c r="U1662" s="37">
        <f>INFO!$D$22</f>
        <v>0</v>
      </c>
      <c r="V1662" s="37">
        <f>INFO!$D$23</f>
        <v>0</v>
      </c>
      <c r="W1662" s="37">
        <f>INFO!$D$24</f>
        <v>0</v>
      </c>
      <c r="X1662" s="37">
        <f>INFO!$D$25</f>
        <v>0</v>
      </c>
      <c r="Y1662" s="37">
        <f>INFO!$D$26</f>
        <v>0</v>
      </c>
      <c r="Z1662" s="37">
        <f>INFO!$D$27</f>
        <v>0</v>
      </c>
      <c r="AA1662" s="37">
        <f>INFO!$D$28</f>
        <v>0</v>
      </c>
      <c r="AB1662" s="37">
        <f>INFO!$D$29</f>
        <v>0</v>
      </c>
      <c r="AC1662" s="54">
        <f>INFO!$J$10</f>
        <v>3812.0250000000001</v>
      </c>
      <c r="AD1662" s="37">
        <f>INFO!$J$9</f>
        <v>45.75</v>
      </c>
      <c r="AE1662" s="37">
        <f t="shared" si="111"/>
        <v>0</v>
      </c>
    </row>
    <row r="1663" spans="1:31">
      <c r="A1663" t="s">
        <v>228</v>
      </c>
      <c r="B1663" t="s">
        <v>229</v>
      </c>
      <c r="C1663">
        <v>10090</v>
      </c>
      <c r="D1663" s="104">
        <f>SUMIFS(HOLDS!L:L,HOLDS!C:C,B1663)+SUMIFS(HOLDS!L:L,HOLDS!C:C,"CH.GR.RDGSET")</f>
        <v>0</v>
      </c>
      <c r="E1663" t="s">
        <v>4</v>
      </c>
      <c r="F1663" s="48">
        <f>VLOOKUP(B1663,HOLDS!C:T,5,FALSE)</f>
        <v>153</v>
      </c>
      <c r="G1663" s="104">
        <f>SUMIFS(HOLDS!L:L,HOLDS!C:C,B1663)</f>
        <v>0</v>
      </c>
      <c r="H1663" s="48">
        <f t="shared" si="110"/>
        <v>0</v>
      </c>
      <c r="I1663" s="37">
        <f>INFO!$D$6</f>
        <v>0</v>
      </c>
      <c r="J1663" s="37">
        <f>INFO!$D$7</f>
        <v>0</v>
      </c>
      <c r="K1663" s="37">
        <f>INFO!$D$8</f>
        <v>0</v>
      </c>
      <c r="L1663" s="37">
        <f>INFO!$D$9</f>
        <v>0</v>
      </c>
      <c r="M1663" s="37">
        <f>INFO!$D$10</f>
        <v>0</v>
      </c>
      <c r="N1663" s="37">
        <f>INFO!$D$11</f>
        <v>0</v>
      </c>
      <c r="O1663" s="37">
        <f>INFO!$D$13</f>
        <v>0</v>
      </c>
      <c r="P1663" s="37">
        <f>INFO!$D$14</f>
        <v>0</v>
      </c>
      <c r="Q1663" s="37">
        <f>INFO!$D$15</f>
        <v>0</v>
      </c>
      <c r="R1663" s="53">
        <f>INFO!$D$17</f>
        <v>0</v>
      </c>
      <c r="S1663" s="37">
        <f>INFO!$D$18</f>
        <v>0</v>
      </c>
      <c r="T1663" s="37">
        <f>INFO!$D$19</f>
        <v>0</v>
      </c>
      <c r="U1663" s="37">
        <f>INFO!$D$22</f>
        <v>0</v>
      </c>
      <c r="V1663" s="37">
        <f>INFO!$D$23</f>
        <v>0</v>
      </c>
      <c r="W1663" s="37">
        <f>INFO!$D$24</f>
        <v>0</v>
      </c>
      <c r="X1663" s="37">
        <f>INFO!$D$25</f>
        <v>0</v>
      </c>
      <c r="Y1663" s="37">
        <f>INFO!$D$26</f>
        <v>0</v>
      </c>
      <c r="Z1663" s="37">
        <f>INFO!$D$27</f>
        <v>0</v>
      </c>
      <c r="AA1663" s="37">
        <f>INFO!$D$28</f>
        <v>0</v>
      </c>
      <c r="AB1663" s="37">
        <f>INFO!$D$29</f>
        <v>0</v>
      </c>
      <c r="AC1663" s="54">
        <f>INFO!$J$10</f>
        <v>3812.0250000000001</v>
      </c>
      <c r="AD1663" s="37">
        <f>INFO!$J$9</f>
        <v>45.75</v>
      </c>
      <c r="AE1663" s="37">
        <f t="shared" si="111"/>
        <v>0</v>
      </c>
    </row>
    <row r="1664" spans="1:31">
      <c r="A1664" t="s">
        <v>230</v>
      </c>
      <c r="B1664" t="s">
        <v>231</v>
      </c>
      <c r="C1664">
        <v>10090</v>
      </c>
      <c r="D1664" s="104">
        <f>SUMIFS(HOLDS!L:L,HOLDS!C:C,B1664)+SUMIFS(HOLDS!L:L,HOLDS!C:C,"CH.GR.RDGSET")</f>
        <v>0</v>
      </c>
      <c r="E1664" t="s">
        <v>4</v>
      </c>
      <c r="F1664" s="48">
        <f>VLOOKUP(B1664,HOLDS!C:T,5,FALSE)</f>
        <v>165.5</v>
      </c>
      <c r="G1664" s="104">
        <f>SUMIFS(HOLDS!L:L,HOLDS!C:C,B1664)</f>
        <v>0</v>
      </c>
      <c r="H1664" s="48">
        <f t="shared" si="110"/>
        <v>0</v>
      </c>
      <c r="I1664" s="37">
        <f>INFO!$D$6</f>
        <v>0</v>
      </c>
      <c r="J1664" s="37">
        <f>INFO!$D$7</f>
        <v>0</v>
      </c>
      <c r="K1664" s="37">
        <f>INFO!$D$8</f>
        <v>0</v>
      </c>
      <c r="L1664" s="37">
        <f>INFO!$D$9</f>
        <v>0</v>
      </c>
      <c r="M1664" s="37">
        <f>INFO!$D$10</f>
        <v>0</v>
      </c>
      <c r="N1664" s="37">
        <f>INFO!$D$11</f>
        <v>0</v>
      </c>
      <c r="O1664" s="37">
        <f>INFO!$D$13</f>
        <v>0</v>
      </c>
      <c r="P1664" s="37">
        <f>INFO!$D$14</f>
        <v>0</v>
      </c>
      <c r="Q1664" s="37">
        <f>INFO!$D$15</f>
        <v>0</v>
      </c>
      <c r="R1664" s="53">
        <f>INFO!$D$17</f>
        <v>0</v>
      </c>
      <c r="S1664" s="37">
        <f>INFO!$D$18</f>
        <v>0</v>
      </c>
      <c r="T1664" s="37">
        <f>INFO!$D$19</f>
        <v>0</v>
      </c>
      <c r="U1664" s="37">
        <f>INFO!$D$22</f>
        <v>0</v>
      </c>
      <c r="V1664" s="37">
        <f>INFO!$D$23</f>
        <v>0</v>
      </c>
      <c r="W1664" s="37">
        <f>INFO!$D$24</f>
        <v>0</v>
      </c>
      <c r="X1664" s="37">
        <f>INFO!$D$25</f>
        <v>0</v>
      </c>
      <c r="Y1664" s="37">
        <f>INFO!$D$26</f>
        <v>0</v>
      </c>
      <c r="Z1664" s="37">
        <f>INFO!$D$27</f>
        <v>0</v>
      </c>
      <c r="AA1664" s="37">
        <f>INFO!$D$28</f>
        <v>0</v>
      </c>
      <c r="AB1664" s="37">
        <f>INFO!$D$29</f>
        <v>0</v>
      </c>
      <c r="AC1664" s="54">
        <f>INFO!$J$10</f>
        <v>3812.0250000000001</v>
      </c>
      <c r="AD1664" s="37">
        <f>INFO!$J$9</f>
        <v>45.75</v>
      </c>
      <c r="AE1664" s="37">
        <f t="shared" si="111"/>
        <v>0</v>
      </c>
    </row>
    <row r="1665" spans="1:31">
      <c r="A1665" t="s">
        <v>232</v>
      </c>
      <c r="B1665" t="s">
        <v>233</v>
      </c>
      <c r="C1665">
        <v>10090</v>
      </c>
      <c r="D1665" s="104">
        <f>SUMIFS(HOLDS!L:L,HOLDS!C:C,B1665)+SUMIFS(HOLDS!L:L,HOLDS!C:C,"CH.GR.RDGSET")</f>
        <v>0</v>
      </c>
      <c r="E1665" t="s">
        <v>4</v>
      </c>
      <c r="F1665" s="48">
        <f>VLOOKUP(B1665,HOLDS!C:T,5,FALSE)</f>
        <v>167</v>
      </c>
      <c r="G1665" s="104">
        <f>SUMIFS(HOLDS!L:L,HOLDS!C:C,B1665)</f>
        <v>0</v>
      </c>
      <c r="H1665" s="48">
        <f t="shared" si="110"/>
        <v>0</v>
      </c>
      <c r="I1665" s="37">
        <f>INFO!$D$6</f>
        <v>0</v>
      </c>
      <c r="J1665" s="37">
        <f>INFO!$D$7</f>
        <v>0</v>
      </c>
      <c r="K1665" s="37">
        <f>INFO!$D$8</f>
        <v>0</v>
      </c>
      <c r="L1665" s="37">
        <f>INFO!$D$9</f>
        <v>0</v>
      </c>
      <c r="M1665" s="37">
        <f>INFO!$D$10</f>
        <v>0</v>
      </c>
      <c r="N1665" s="37">
        <f>INFO!$D$11</f>
        <v>0</v>
      </c>
      <c r="O1665" s="37">
        <f>INFO!$D$13</f>
        <v>0</v>
      </c>
      <c r="P1665" s="37">
        <f>INFO!$D$14</f>
        <v>0</v>
      </c>
      <c r="Q1665" s="37">
        <f>INFO!$D$15</f>
        <v>0</v>
      </c>
      <c r="R1665" s="53">
        <f>INFO!$D$17</f>
        <v>0</v>
      </c>
      <c r="S1665" s="37">
        <f>INFO!$D$18</f>
        <v>0</v>
      </c>
      <c r="T1665" s="37">
        <f>INFO!$D$19</f>
        <v>0</v>
      </c>
      <c r="U1665" s="37">
        <f>INFO!$D$22</f>
        <v>0</v>
      </c>
      <c r="V1665" s="37">
        <f>INFO!$D$23</f>
        <v>0</v>
      </c>
      <c r="W1665" s="37">
        <f>INFO!$D$24</f>
        <v>0</v>
      </c>
      <c r="X1665" s="37">
        <f>INFO!$D$25</f>
        <v>0</v>
      </c>
      <c r="Y1665" s="37">
        <f>INFO!$D$26</f>
        <v>0</v>
      </c>
      <c r="Z1665" s="37">
        <f>INFO!$D$27</f>
        <v>0</v>
      </c>
      <c r="AA1665" s="37">
        <f>INFO!$D$28</f>
        <v>0</v>
      </c>
      <c r="AB1665" s="37">
        <f>INFO!$D$29</f>
        <v>0</v>
      </c>
      <c r="AC1665" s="54">
        <f>INFO!$J$10</f>
        <v>3812.0250000000001</v>
      </c>
      <c r="AD1665" s="37">
        <f>INFO!$J$9</f>
        <v>45.75</v>
      </c>
      <c r="AE1665" s="37">
        <f t="shared" si="111"/>
        <v>0</v>
      </c>
    </row>
    <row r="1666" spans="1:31">
      <c r="A1666" t="s">
        <v>234</v>
      </c>
      <c r="B1666" t="s">
        <v>235</v>
      </c>
      <c r="C1666">
        <v>10090</v>
      </c>
      <c r="D1666" s="104">
        <f>SUMIFS(HOLDS!L:L,HOLDS!C:C,B1666)+SUMIFS(HOLDS!L:L,HOLDS!C:C,"CH.GR.RDGSET")</f>
        <v>0</v>
      </c>
      <c r="E1666" t="s">
        <v>4</v>
      </c>
      <c r="F1666" s="48">
        <f>VLOOKUP(B1666,HOLDS!C:T,5,FALSE)</f>
        <v>150</v>
      </c>
      <c r="G1666" s="104">
        <f>SUMIFS(HOLDS!L:L,HOLDS!C:C,B1666)</f>
        <v>0</v>
      </c>
      <c r="H1666" s="48">
        <f t="shared" si="110"/>
        <v>0</v>
      </c>
      <c r="I1666" s="37">
        <f>INFO!$D$6</f>
        <v>0</v>
      </c>
      <c r="J1666" s="37">
        <f>INFO!$D$7</f>
        <v>0</v>
      </c>
      <c r="K1666" s="37">
        <f>INFO!$D$8</f>
        <v>0</v>
      </c>
      <c r="L1666" s="37">
        <f>INFO!$D$9</f>
        <v>0</v>
      </c>
      <c r="M1666" s="37">
        <f>INFO!$D$10</f>
        <v>0</v>
      </c>
      <c r="N1666" s="37">
        <f>INFO!$D$11</f>
        <v>0</v>
      </c>
      <c r="O1666" s="37">
        <f>INFO!$D$13</f>
        <v>0</v>
      </c>
      <c r="P1666" s="37">
        <f>INFO!$D$14</f>
        <v>0</v>
      </c>
      <c r="Q1666" s="37">
        <f>INFO!$D$15</f>
        <v>0</v>
      </c>
      <c r="R1666" s="53">
        <f>INFO!$D$17</f>
        <v>0</v>
      </c>
      <c r="S1666" s="37">
        <f>INFO!$D$18</f>
        <v>0</v>
      </c>
      <c r="T1666" s="37">
        <f>INFO!$D$19</f>
        <v>0</v>
      </c>
      <c r="U1666" s="37">
        <f>INFO!$D$22</f>
        <v>0</v>
      </c>
      <c r="V1666" s="37">
        <f>INFO!$D$23</f>
        <v>0</v>
      </c>
      <c r="W1666" s="37">
        <f>INFO!$D$24</f>
        <v>0</v>
      </c>
      <c r="X1666" s="37">
        <f>INFO!$D$25</f>
        <v>0</v>
      </c>
      <c r="Y1666" s="37">
        <f>INFO!$D$26</f>
        <v>0</v>
      </c>
      <c r="Z1666" s="37">
        <f>INFO!$D$27</f>
        <v>0</v>
      </c>
      <c r="AA1666" s="37">
        <f>INFO!$D$28</f>
        <v>0</v>
      </c>
      <c r="AB1666" s="37">
        <f>INFO!$D$29</f>
        <v>0</v>
      </c>
      <c r="AC1666" s="54">
        <f>INFO!$J$10</f>
        <v>3812.0250000000001</v>
      </c>
      <c r="AD1666" s="37">
        <f>INFO!$J$9</f>
        <v>45.75</v>
      </c>
      <c r="AE1666" s="37">
        <f t="shared" si="111"/>
        <v>0</v>
      </c>
    </row>
    <row r="1667" spans="1:31">
      <c r="A1667" t="s">
        <v>236</v>
      </c>
      <c r="B1667" t="s">
        <v>237</v>
      </c>
      <c r="C1667">
        <v>10090</v>
      </c>
      <c r="D1667" s="104">
        <f>SUMIFS(HOLDS!L:L,HOLDS!C:C,B1667)+SUMIFS(HOLDS!L:L,HOLDS!C:C,"CH.GR.RDGSET")</f>
        <v>0</v>
      </c>
      <c r="E1667" t="s">
        <v>4</v>
      </c>
      <c r="F1667" s="48">
        <f>VLOOKUP(B1667,HOLDS!C:T,5,FALSE)</f>
        <v>185</v>
      </c>
      <c r="G1667" s="104">
        <f>SUMIFS(HOLDS!L:L,HOLDS!C:C,B1667)</f>
        <v>0</v>
      </c>
      <c r="H1667" s="48">
        <f t="shared" si="110"/>
        <v>0</v>
      </c>
      <c r="I1667" s="37">
        <f>INFO!$D$6</f>
        <v>0</v>
      </c>
      <c r="J1667" s="37">
        <f>INFO!$D$7</f>
        <v>0</v>
      </c>
      <c r="K1667" s="37">
        <f>INFO!$D$8</f>
        <v>0</v>
      </c>
      <c r="L1667" s="37">
        <f>INFO!$D$9</f>
        <v>0</v>
      </c>
      <c r="M1667" s="37">
        <f>INFO!$D$10</f>
        <v>0</v>
      </c>
      <c r="N1667" s="37">
        <f>INFO!$D$11</f>
        <v>0</v>
      </c>
      <c r="O1667" s="37">
        <f>INFO!$D$13</f>
        <v>0</v>
      </c>
      <c r="P1667" s="37">
        <f>INFO!$D$14</f>
        <v>0</v>
      </c>
      <c r="Q1667" s="37">
        <f>INFO!$D$15</f>
        <v>0</v>
      </c>
      <c r="R1667" s="53">
        <f>INFO!$D$17</f>
        <v>0</v>
      </c>
      <c r="S1667" s="37">
        <f>INFO!$D$18</f>
        <v>0</v>
      </c>
      <c r="T1667" s="37">
        <f>INFO!$D$19</f>
        <v>0</v>
      </c>
      <c r="U1667" s="37">
        <f>INFO!$D$22</f>
        <v>0</v>
      </c>
      <c r="V1667" s="37">
        <f>INFO!$D$23</f>
        <v>0</v>
      </c>
      <c r="W1667" s="37">
        <f>INFO!$D$24</f>
        <v>0</v>
      </c>
      <c r="X1667" s="37">
        <f>INFO!$D$25</f>
        <v>0</v>
      </c>
      <c r="Y1667" s="37">
        <f>INFO!$D$26</f>
        <v>0</v>
      </c>
      <c r="Z1667" s="37">
        <f>INFO!$D$27</f>
        <v>0</v>
      </c>
      <c r="AA1667" s="37">
        <f>INFO!$D$28</f>
        <v>0</v>
      </c>
      <c r="AB1667" s="37">
        <f>INFO!$D$29</f>
        <v>0</v>
      </c>
      <c r="AC1667" s="54">
        <f>INFO!$J$10</f>
        <v>3812.0250000000001</v>
      </c>
      <c r="AD1667" s="37">
        <f>INFO!$J$9</f>
        <v>45.75</v>
      </c>
      <c r="AE1667" s="37">
        <f t="shared" si="111"/>
        <v>0</v>
      </c>
    </row>
    <row r="1668" spans="1:31">
      <c r="A1668" t="s">
        <v>238</v>
      </c>
      <c r="B1668" t="s">
        <v>239</v>
      </c>
      <c r="C1668">
        <v>10090</v>
      </c>
      <c r="D1668" s="104">
        <f>SUMIFS(HOLDS!L:L,HOLDS!C:C,B1668)+SUMIFS(HOLDS!L:L,HOLDS!C:C,"CH.GR.RDGSET")</f>
        <v>0</v>
      </c>
      <c r="E1668" t="s">
        <v>4</v>
      </c>
      <c r="F1668" s="48">
        <f>VLOOKUP(B1668,HOLDS!C:T,5,FALSE)</f>
        <v>145.5</v>
      </c>
      <c r="G1668" s="104">
        <f>SUMIFS(HOLDS!L:L,HOLDS!C:C,B1668)</f>
        <v>0</v>
      </c>
      <c r="H1668" s="48">
        <f t="shared" si="110"/>
        <v>0</v>
      </c>
      <c r="I1668" s="37">
        <f>INFO!$D$6</f>
        <v>0</v>
      </c>
      <c r="J1668" s="37">
        <f>INFO!$D$7</f>
        <v>0</v>
      </c>
      <c r="K1668" s="37">
        <f>INFO!$D$8</f>
        <v>0</v>
      </c>
      <c r="L1668" s="37">
        <f>INFO!$D$9</f>
        <v>0</v>
      </c>
      <c r="M1668" s="37">
        <f>INFO!$D$10</f>
        <v>0</v>
      </c>
      <c r="N1668" s="37">
        <f>INFO!$D$11</f>
        <v>0</v>
      </c>
      <c r="O1668" s="37">
        <f>INFO!$D$13</f>
        <v>0</v>
      </c>
      <c r="P1668" s="37">
        <f>INFO!$D$14</f>
        <v>0</v>
      </c>
      <c r="Q1668" s="37">
        <f>INFO!$D$15</f>
        <v>0</v>
      </c>
      <c r="R1668" s="53">
        <f>INFO!$D$17</f>
        <v>0</v>
      </c>
      <c r="S1668" s="37">
        <f>INFO!$D$18</f>
        <v>0</v>
      </c>
      <c r="T1668" s="37">
        <f>INFO!$D$19</f>
        <v>0</v>
      </c>
      <c r="U1668" s="37">
        <f>INFO!$D$22</f>
        <v>0</v>
      </c>
      <c r="V1668" s="37">
        <f>INFO!$D$23</f>
        <v>0</v>
      </c>
      <c r="W1668" s="37">
        <f>INFO!$D$24</f>
        <v>0</v>
      </c>
      <c r="X1668" s="37">
        <f>INFO!$D$25</f>
        <v>0</v>
      </c>
      <c r="Y1668" s="37">
        <f>INFO!$D$26</f>
        <v>0</v>
      </c>
      <c r="Z1668" s="37">
        <f>INFO!$D$27</f>
        <v>0</v>
      </c>
      <c r="AA1668" s="37">
        <f>INFO!$D$28</f>
        <v>0</v>
      </c>
      <c r="AB1668" s="37">
        <f>INFO!$D$29</f>
        <v>0</v>
      </c>
      <c r="AC1668" s="54">
        <f>INFO!$J$10</f>
        <v>3812.0250000000001</v>
      </c>
      <c r="AD1668" s="37">
        <f>INFO!$J$9</f>
        <v>45.75</v>
      </c>
      <c r="AE1668" s="37">
        <f t="shared" si="111"/>
        <v>0</v>
      </c>
    </row>
    <row r="1669" spans="1:31">
      <c r="A1669" t="s">
        <v>240</v>
      </c>
      <c r="B1669" t="s">
        <v>241</v>
      </c>
      <c r="C1669">
        <v>10090</v>
      </c>
      <c r="D1669" s="104">
        <f>SUMIFS(HOLDS!L:L,HOLDS!C:C,B1669)+SUMIFS(HOLDS!L:L,HOLDS!C:C,"CH.GR.RDGSET")</f>
        <v>0</v>
      </c>
      <c r="E1669" t="s">
        <v>4</v>
      </c>
      <c r="F1669" s="48">
        <f>VLOOKUP(B1669,HOLDS!C:T,5,FALSE)</f>
        <v>181</v>
      </c>
      <c r="G1669" s="104">
        <f>SUMIFS(HOLDS!L:L,HOLDS!C:C,B1669)</f>
        <v>0</v>
      </c>
      <c r="H1669" s="48">
        <f t="shared" si="110"/>
        <v>0</v>
      </c>
      <c r="I1669" s="37">
        <f>INFO!$D$6</f>
        <v>0</v>
      </c>
      <c r="J1669" s="37">
        <f>INFO!$D$7</f>
        <v>0</v>
      </c>
      <c r="K1669" s="37">
        <f>INFO!$D$8</f>
        <v>0</v>
      </c>
      <c r="L1669" s="37">
        <f>INFO!$D$9</f>
        <v>0</v>
      </c>
      <c r="M1669" s="37">
        <f>INFO!$D$10</f>
        <v>0</v>
      </c>
      <c r="N1669" s="37">
        <f>INFO!$D$11</f>
        <v>0</v>
      </c>
      <c r="O1669" s="37">
        <f>INFO!$D$13</f>
        <v>0</v>
      </c>
      <c r="P1669" s="37">
        <f>INFO!$D$14</f>
        <v>0</v>
      </c>
      <c r="Q1669" s="37">
        <f>INFO!$D$15</f>
        <v>0</v>
      </c>
      <c r="R1669" s="53">
        <f>INFO!$D$17</f>
        <v>0</v>
      </c>
      <c r="S1669" s="37">
        <f>INFO!$D$18</f>
        <v>0</v>
      </c>
      <c r="T1669" s="37">
        <f>INFO!$D$19</f>
        <v>0</v>
      </c>
      <c r="U1669" s="37">
        <f>INFO!$D$22</f>
        <v>0</v>
      </c>
      <c r="V1669" s="37">
        <f>INFO!$D$23</f>
        <v>0</v>
      </c>
      <c r="W1669" s="37">
        <f>INFO!$D$24</f>
        <v>0</v>
      </c>
      <c r="X1669" s="37">
        <f>INFO!$D$25</f>
        <v>0</v>
      </c>
      <c r="Y1669" s="37">
        <f>INFO!$D$26</f>
        <v>0</v>
      </c>
      <c r="Z1669" s="37">
        <f>INFO!$D$27</f>
        <v>0</v>
      </c>
      <c r="AA1669" s="37">
        <f>INFO!$D$28</f>
        <v>0</v>
      </c>
      <c r="AB1669" s="37">
        <f>INFO!$D$29</f>
        <v>0</v>
      </c>
      <c r="AC1669" s="54">
        <f>INFO!$J$10</f>
        <v>3812.0250000000001</v>
      </c>
      <c r="AD1669" s="37">
        <f>INFO!$J$9</f>
        <v>45.75</v>
      </c>
      <c r="AE1669" s="37">
        <f t="shared" si="111"/>
        <v>0</v>
      </c>
    </row>
    <row r="1670" spans="1:31">
      <c r="A1670" t="s">
        <v>242</v>
      </c>
      <c r="B1670" t="s">
        <v>243</v>
      </c>
      <c r="C1670">
        <v>10090</v>
      </c>
      <c r="D1670" s="104">
        <f>SUMIFS(HOLDS!L:L,HOLDS!C:C,B1670)+SUMIFS(HOLDS!L:L,HOLDS!C:C,"CH.GR.RDGSET")</f>
        <v>0</v>
      </c>
      <c r="E1670" t="s">
        <v>4</v>
      </c>
      <c r="F1670" s="48">
        <f>VLOOKUP(B1670,HOLDS!C:T,5,FALSE)</f>
        <v>168.5</v>
      </c>
      <c r="G1670" s="104">
        <f>SUMIFS(HOLDS!L:L,HOLDS!C:C,B1670)</f>
        <v>0</v>
      </c>
      <c r="H1670" s="48">
        <f t="shared" si="110"/>
        <v>0</v>
      </c>
      <c r="I1670" s="37">
        <f>INFO!$D$6</f>
        <v>0</v>
      </c>
      <c r="J1670" s="37">
        <f>INFO!$D$7</f>
        <v>0</v>
      </c>
      <c r="K1670" s="37">
        <f>INFO!$D$8</f>
        <v>0</v>
      </c>
      <c r="L1670" s="37">
        <f>INFO!$D$9</f>
        <v>0</v>
      </c>
      <c r="M1670" s="37">
        <f>INFO!$D$10</f>
        <v>0</v>
      </c>
      <c r="N1670" s="37">
        <f>INFO!$D$11</f>
        <v>0</v>
      </c>
      <c r="O1670" s="37">
        <f>INFO!$D$13</f>
        <v>0</v>
      </c>
      <c r="P1670" s="37">
        <f>INFO!$D$14</f>
        <v>0</v>
      </c>
      <c r="Q1670" s="37">
        <f>INFO!$D$15</f>
        <v>0</v>
      </c>
      <c r="R1670" s="53">
        <f>INFO!$D$17</f>
        <v>0</v>
      </c>
      <c r="S1670" s="37">
        <f>INFO!$D$18</f>
        <v>0</v>
      </c>
      <c r="T1670" s="37">
        <f>INFO!$D$19</f>
        <v>0</v>
      </c>
      <c r="U1670" s="37">
        <f>INFO!$D$22</f>
        <v>0</v>
      </c>
      <c r="V1670" s="37">
        <f>INFO!$D$23</f>
        <v>0</v>
      </c>
      <c r="W1670" s="37">
        <f>INFO!$D$24</f>
        <v>0</v>
      </c>
      <c r="X1670" s="37">
        <f>INFO!$D$25</f>
        <v>0</v>
      </c>
      <c r="Y1670" s="37">
        <f>INFO!$D$26</f>
        <v>0</v>
      </c>
      <c r="Z1670" s="37">
        <f>INFO!$D$27</f>
        <v>0</v>
      </c>
      <c r="AA1670" s="37">
        <f>INFO!$D$28</f>
        <v>0</v>
      </c>
      <c r="AB1670" s="37">
        <f>INFO!$D$29</f>
        <v>0</v>
      </c>
      <c r="AC1670" s="54">
        <f>INFO!$J$10</f>
        <v>3812.0250000000001</v>
      </c>
      <c r="AD1670" s="37">
        <f>INFO!$J$9</f>
        <v>45.75</v>
      </c>
      <c r="AE1670" s="37">
        <f t="shared" si="111"/>
        <v>0</v>
      </c>
    </row>
    <row r="1671" spans="1:31">
      <c r="A1671" t="s">
        <v>245</v>
      </c>
      <c r="B1671" t="s">
        <v>246</v>
      </c>
      <c r="C1671">
        <v>10090</v>
      </c>
      <c r="D1671" s="104">
        <f>SUMIFS(HOLDS!L:L,HOLDS!C:C,B1671)+SUMIFS(HOLDS!L:L,HOLDS!C:C,"CH.GR.RDGSET")</f>
        <v>0</v>
      </c>
      <c r="E1671" t="s">
        <v>4</v>
      </c>
      <c r="F1671" s="48">
        <f>VLOOKUP(B1671,HOLDS!C:T,5,FALSE)</f>
        <v>139</v>
      </c>
      <c r="G1671" s="104">
        <f>SUMIFS(HOLDS!L:L,HOLDS!C:C,B1671)</f>
        <v>0</v>
      </c>
      <c r="H1671" s="48">
        <f t="shared" si="110"/>
        <v>0</v>
      </c>
      <c r="I1671" s="37">
        <f>INFO!$D$6</f>
        <v>0</v>
      </c>
      <c r="J1671" s="37">
        <f>INFO!$D$7</f>
        <v>0</v>
      </c>
      <c r="K1671" s="37">
        <f>INFO!$D$8</f>
        <v>0</v>
      </c>
      <c r="L1671" s="37">
        <f>INFO!$D$9</f>
        <v>0</v>
      </c>
      <c r="M1671" s="37">
        <f>INFO!$D$10</f>
        <v>0</v>
      </c>
      <c r="N1671" s="37">
        <f>INFO!$D$11</f>
        <v>0</v>
      </c>
      <c r="O1671" s="37">
        <f>INFO!$D$13</f>
        <v>0</v>
      </c>
      <c r="P1671" s="37">
        <f>INFO!$D$14</f>
        <v>0</v>
      </c>
      <c r="Q1671" s="37">
        <f>INFO!$D$15</f>
        <v>0</v>
      </c>
      <c r="R1671" s="53">
        <f>INFO!$D$17</f>
        <v>0</v>
      </c>
      <c r="S1671" s="37">
        <f>INFO!$D$18</f>
        <v>0</v>
      </c>
      <c r="T1671" s="37">
        <f>INFO!$D$19</f>
        <v>0</v>
      </c>
      <c r="U1671" s="37">
        <f>INFO!$D$22</f>
        <v>0</v>
      </c>
      <c r="V1671" s="37">
        <f>INFO!$D$23</f>
        <v>0</v>
      </c>
      <c r="W1671" s="37">
        <f>INFO!$D$24</f>
        <v>0</v>
      </c>
      <c r="X1671" s="37">
        <f>INFO!$D$25</f>
        <v>0</v>
      </c>
      <c r="Y1671" s="37">
        <f>INFO!$D$26</f>
        <v>0</v>
      </c>
      <c r="Z1671" s="37">
        <f>INFO!$D$27</f>
        <v>0</v>
      </c>
      <c r="AA1671" s="37">
        <f>INFO!$D$28</f>
        <v>0</v>
      </c>
      <c r="AB1671" s="37">
        <f>INFO!$D$29</f>
        <v>0</v>
      </c>
      <c r="AC1671" s="54">
        <f>INFO!$J$10</f>
        <v>3812.0250000000001</v>
      </c>
      <c r="AD1671" s="37">
        <f>INFO!$J$9</f>
        <v>45.75</v>
      </c>
      <c r="AE1671" s="37">
        <f t="shared" si="111"/>
        <v>0</v>
      </c>
    </row>
    <row r="1672" spans="1:31">
      <c r="A1672" t="s">
        <v>247</v>
      </c>
      <c r="B1672" t="s">
        <v>248</v>
      </c>
      <c r="C1672">
        <v>10090</v>
      </c>
      <c r="D1672" s="104">
        <f>SUMIFS(HOLDS!L:L,HOLDS!C:C,B1672)+SUMIFS(HOLDS!L:L,HOLDS!C:C,"CH.GR.RDGSET")</f>
        <v>0</v>
      </c>
      <c r="E1672" t="s">
        <v>4</v>
      </c>
      <c r="F1672" s="48">
        <f>VLOOKUP(B1672,HOLDS!C:T,5,FALSE)</f>
        <v>137.5</v>
      </c>
      <c r="G1672" s="104">
        <f>SUMIFS(HOLDS!L:L,HOLDS!C:C,B1672)</f>
        <v>0</v>
      </c>
      <c r="H1672" s="48">
        <f t="shared" si="110"/>
        <v>0</v>
      </c>
      <c r="I1672" s="37">
        <f>INFO!$D$6</f>
        <v>0</v>
      </c>
      <c r="J1672" s="37">
        <f>INFO!$D$7</f>
        <v>0</v>
      </c>
      <c r="K1672" s="37">
        <f>INFO!$D$8</f>
        <v>0</v>
      </c>
      <c r="L1672" s="37">
        <f>INFO!$D$9</f>
        <v>0</v>
      </c>
      <c r="M1672" s="37">
        <f>INFO!$D$10</f>
        <v>0</v>
      </c>
      <c r="N1672" s="37">
        <f>INFO!$D$11</f>
        <v>0</v>
      </c>
      <c r="O1672" s="37">
        <f>INFO!$D$13</f>
        <v>0</v>
      </c>
      <c r="P1672" s="37">
        <f>INFO!$D$14</f>
        <v>0</v>
      </c>
      <c r="Q1672" s="37">
        <f>INFO!$D$15</f>
        <v>0</v>
      </c>
      <c r="R1672" s="53">
        <f>INFO!$D$17</f>
        <v>0</v>
      </c>
      <c r="S1672" s="37">
        <f>INFO!$D$18</f>
        <v>0</v>
      </c>
      <c r="T1672" s="37">
        <f>INFO!$D$19</f>
        <v>0</v>
      </c>
      <c r="U1672" s="37">
        <f>INFO!$D$22</f>
        <v>0</v>
      </c>
      <c r="V1672" s="37">
        <f>INFO!$D$23</f>
        <v>0</v>
      </c>
      <c r="W1672" s="37">
        <f>INFO!$D$24</f>
        <v>0</v>
      </c>
      <c r="X1672" s="37">
        <f>INFO!$D$25</f>
        <v>0</v>
      </c>
      <c r="Y1672" s="37">
        <f>INFO!$D$26</f>
        <v>0</v>
      </c>
      <c r="Z1672" s="37">
        <f>INFO!$D$27</f>
        <v>0</v>
      </c>
      <c r="AA1672" s="37">
        <f>INFO!$D$28</f>
        <v>0</v>
      </c>
      <c r="AB1672" s="37">
        <f>INFO!$D$29</f>
        <v>0</v>
      </c>
      <c r="AC1672" s="54">
        <f>INFO!$J$10</f>
        <v>3812.0250000000001</v>
      </c>
      <c r="AD1672" s="37">
        <f>INFO!$J$9</f>
        <v>45.75</v>
      </c>
      <c r="AE1672" s="37">
        <f t="shared" si="111"/>
        <v>0</v>
      </c>
    </row>
    <row r="1673" spans="1:31">
      <c r="A1673" t="s">
        <v>249</v>
      </c>
      <c r="B1673" t="s">
        <v>250</v>
      </c>
      <c r="C1673">
        <v>10090</v>
      </c>
      <c r="D1673" s="104">
        <f>SUMIFS(HOLDS!L:L,HOLDS!C:C,B1673)+SUMIFS(HOLDS!L:L,HOLDS!C:C,"CH.GR.RDGSET")</f>
        <v>0</v>
      </c>
      <c r="E1673" t="s">
        <v>4</v>
      </c>
      <c r="F1673" s="48">
        <f>VLOOKUP(B1673,HOLDS!C:T,5,FALSE)</f>
        <v>144.5</v>
      </c>
      <c r="G1673" s="104">
        <f>SUMIFS(HOLDS!L:L,HOLDS!C:C,B1673)</f>
        <v>0</v>
      </c>
      <c r="H1673" s="48">
        <f t="shared" si="110"/>
        <v>0</v>
      </c>
      <c r="I1673" s="37">
        <f>INFO!$D$6</f>
        <v>0</v>
      </c>
      <c r="J1673" s="37">
        <f>INFO!$D$7</f>
        <v>0</v>
      </c>
      <c r="K1673" s="37">
        <f>INFO!$D$8</f>
        <v>0</v>
      </c>
      <c r="L1673" s="37">
        <f>INFO!$D$9</f>
        <v>0</v>
      </c>
      <c r="M1673" s="37">
        <f>INFO!$D$10</f>
        <v>0</v>
      </c>
      <c r="N1673" s="37">
        <f>INFO!$D$11</f>
        <v>0</v>
      </c>
      <c r="O1673" s="37">
        <f>INFO!$D$13</f>
        <v>0</v>
      </c>
      <c r="P1673" s="37">
        <f>INFO!$D$14</f>
        <v>0</v>
      </c>
      <c r="Q1673" s="37">
        <f>INFO!$D$15</f>
        <v>0</v>
      </c>
      <c r="R1673" s="53">
        <f>INFO!$D$17</f>
        <v>0</v>
      </c>
      <c r="S1673" s="37">
        <f>INFO!$D$18</f>
        <v>0</v>
      </c>
      <c r="T1673" s="37">
        <f>INFO!$D$19</f>
        <v>0</v>
      </c>
      <c r="U1673" s="37">
        <f>INFO!$D$22</f>
        <v>0</v>
      </c>
      <c r="V1673" s="37">
        <f>INFO!$D$23</f>
        <v>0</v>
      </c>
      <c r="W1673" s="37">
        <f>INFO!$D$24</f>
        <v>0</v>
      </c>
      <c r="X1673" s="37">
        <f>INFO!$D$25</f>
        <v>0</v>
      </c>
      <c r="Y1673" s="37">
        <f>INFO!$D$26</f>
        <v>0</v>
      </c>
      <c r="Z1673" s="37">
        <f>INFO!$D$27</f>
        <v>0</v>
      </c>
      <c r="AA1673" s="37">
        <f>INFO!$D$28</f>
        <v>0</v>
      </c>
      <c r="AB1673" s="37">
        <f>INFO!$D$29</f>
        <v>0</v>
      </c>
      <c r="AC1673" s="54">
        <f>INFO!$J$10</f>
        <v>3812.0250000000001</v>
      </c>
      <c r="AD1673" s="37">
        <f>INFO!$J$9</f>
        <v>45.75</v>
      </c>
      <c r="AE1673" s="37">
        <f t="shared" si="111"/>
        <v>0</v>
      </c>
    </row>
    <row r="1674" spans="1:31">
      <c r="A1674" t="s">
        <v>251</v>
      </c>
      <c r="B1674" t="s">
        <v>252</v>
      </c>
      <c r="C1674">
        <v>10090</v>
      </c>
      <c r="D1674" s="104">
        <f>SUMIFS(HOLDS!L:L,HOLDS!C:C,B1674)+SUMIFS(HOLDS!L:L,HOLDS!C:C,"CH.GR.RDGSET")</f>
        <v>0</v>
      </c>
      <c r="E1674" t="s">
        <v>4</v>
      </c>
      <c r="F1674" s="48">
        <f>VLOOKUP(B1674,HOLDS!C:T,5,FALSE)</f>
        <v>140</v>
      </c>
      <c r="G1674" s="104">
        <f>SUMIFS(HOLDS!L:L,HOLDS!C:C,B1674)</f>
        <v>0</v>
      </c>
      <c r="H1674" s="48">
        <f t="shared" si="110"/>
        <v>0</v>
      </c>
      <c r="I1674" s="37">
        <f>INFO!$D$6</f>
        <v>0</v>
      </c>
      <c r="J1674" s="37">
        <f>INFO!$D$7</f>
        <v>0</v>
      </c>
      <c r="K1674" s="37">
        <f>INFO!$D$8</f>
        <v>0</v>
      </c>
      <c r="L1674" s="37">
        <f>INFO!$D$9</f>
        <v>0</v>
      </c>
      <c r="M1674" s="37">
        <f>INFO!$D$10</f>
        <v>0</v>
      </c>
      <c r="N1674" s="37">
        <f>INFO!$D$11</f>
        <v>0</v>
      </c>
      <c r="O1674" s="37">
        <f>INFO!$D$13</f>
        <v>0</v>
      </c>
      <c r="P1674" s="37">
        <f>INFO!$D$14</f>
        <v>0</v>
      </c>
      <c r="Q1674" s="37">
        <f>INFO!$D$15</f>
        <v>0</v>
      </c>
      <c r="R1674" s="53">
        <f>INFO!$D$17</f>
        <v>0</v>
      </c>
      <c r="S1674" s="37">
        <f>INFO!$D$18</f>
        <v>0</v>
      </c>
      <c r="T1674" s="37">
        <f>INFO!$D$19</f>
        <v>0</v>
      </c>
      <c r="U1674" s="37">
        <f>INFO!$D$22</f>
        <v>0</v>
      </c>
      <c r="V1674" s="37">
        <f>INFO!$D$23</f>
        <v>0</v>
      </c>
      <c r="W1674" s="37">
        <f>INFO!$D$24</f>
        <v>0</v>
      </c>
      <c r="X1674" s="37">
        <f>INFO!$D$25</f>
        <v>0</v>
      </c>
      <c r="Y1674" s="37">
        <f>INFO!$D$26</f>
        <v>0</v>
      </c>
      <c r="Z1674" s="37">
        <f>INFO!$D$27</f>
        <v>0</v>
      </c>
      <c r="AA1674" s="37">
        <f>INFO!$D$28</f>
        <v>0</v>
      </c>
      <c r="AB1674" s="37">
        <f>INFO!$D$29</f>
        <v>0</v>
      </c>
      <c r="AC1674" s="54">
        <f>INFO!$J$10</f>
        <v>3812.0250000000001</v>
      </c>
      <c r="AD1674" s="37">
        <f>INFO!$J$9</f>
        <v>45.75</v>
      </c>
      <c r="AE1674" s="37">
        <f t="shared" si="111"/>
        <v>0</v>
      </c>
    </row>
    <row r="1675" spans="1:31">
      <c r="A1675" t="s">
        <v>253</v>
      </c>
      <c r="B1675" t="s">
        <v>254</v>
      </c>
      <c r="C1675">
        <v>10090</v>
      </c>
      <c r="D1675" s="104">
        <f>SUMIFS(HOLDS!L:L,HOLDS!C:C,B1675)+SUMIFS(HOLDS!L:L,HOLDS!C:C,"CH.GR.RDGSET")</f>
        <v>0</v>
      </c>
      <c r="E1675" t="s">
        <v>4</v>
      </c>
      <c r="F1675" s="48">
        <f>VLOOKUP(B1675,HOLDS!C:T,5,FALSE)</f>
        <v>135.5</v>
      </c>
      <c r="G1675" s="104">
        <f>SUMIFS(HOLDS!L:L,HOLDS!C:C,B1675)</f>
        <v>0</v>
      </c>
      <c r="H1675" s="48">
        <f t="shared" si="110"/>
        <v>0</v>
      </c>
      <c r="I1675" s="37">
        <f>INFO!$D$6</f>
        <v>0</v>
      </c>
      <c r="J1675" s="37">
        <f>INFO!$D$7</f>
        <v>0</v>
      </c>
      <c r="K1675" s="37">
        <f>INFO!$D$8</f>
        <v>0</v>
      </c>
      <c r="L1675" s="37">
        <f>INFO!$D$9</f>
        <v>0</v>
      </c>
      <c r="M1675" s="37">
        <f>INFO!$D$10</f>
        <v>0</v>
      </c>
      <c r="N1675" s="37">
        <f>INFO!$D$11</f>
        <v>0</v>
      </c>
      <c r="O1675" s="37">
        <f>INFO!$D$13</f>
        <v>0</v>
      </c>
      <c r="P1675" s="37">
        <f>INFO!$D$14</f>
        <v>0</v>
      </c>
      <c r="Q1675" s="37">
        <f>INFO!$D$15</f>
        <v>0</v>
      </c>
      <c r="R1675" s="53">
        <f>INFO!$D$17</f>
        <v>0</v>
      </c>
      <c r="S1675" s="37">
        <f>INFO!$D$18</f>
        <v>0</v>
      </c>
      <c r="T1675" s="37">
        <f>INFO!$D$19</f>
        <v>0</v>
      </c>
      <c r="U1675" s="37">
        <f>INFO!$D$22</f>
        <v>0</v>
      </c>
      <c r="V1675" s="37">
        <f>INFO!$D$23</f>
        <v>0</v>
      </c>
      <c r="W1675" s="37">
        <f>INFO!$D$24</f>
        <v>0</v>
      </c>
      <c r="X1675" s="37">
        <f>INFO!$D$25</f>
        <v>0</v>
      </c>
      <c r="Y1675" s="37">
        <f>INFO!$D$26</f>
        <v>0</v>
      </c>
      <c r="Z1675" s="37">
        <f>INFO!$D$27</f>
        <v>0</v>
      </c>
      <c r="AA1675" s="37">
        <f>INFO!$D$28</f>
        <v>0</v>
      </c>
      <c r="AB1675" s="37">
        <f>INFO!$D$29</f>
        <v>0</v>
      </c>
      <c r="AC1675" s="54">
        <f>INFO!$J$10</f>
        <v>3812.0250000000001</v>
      </c>
      <c r="AD1675" s="37">
        <f>INFO!$J$9</f>
        <v>45.75</v>
      </c>
      <c r="AE1675" s="37">
        <f t="shared" si="111"/>
        <v>0</v>
      </c>
    </row>
    <row r="1676" spans="1:31">
      <c r="A1676" t="s">
        <v>255</v>
      </c>
      <c r="B1676" t="s">
        <v>256</v>
      </c>
      <c r="C1676">
        <v>10090</v>
      </c>
      <c r="D1676" s="104">
        <f>SUMIFS(HOLDS!L:L,HOLDS!C:C,B1676)+SUMIFS(HOLDS!L:L,HOLDS!C:C,"CH.GR.RDGSET")</f>
        <v>0</v>
      </c>
      <c r="E1676" t="s">
        <v>4</v>
      </c>
      <c r="F1676" s="48">
        <f>VLOOKUP(B1676,HOLDS!C:T,5,FALSE)</f>
        <v>134.5</v>
      </c>
      <c r="G1676" s="104">
        <f>SUMIFS(HOLDS!L:L,HOLDS!C:C,B1676)</f>
        <v>0</v>
      </c>
      <c r="H1676" s="48">
        <f t="shared" si="110"/>
        <v>0</v>
      </c>
      <c r="I1676" s="37">
        <f>INFO!$D$6</f>
        <v>0</v>
      </c>
      <c r="J1676" s="37">
        <f>INFO!$D$7</f>
        <v>0</v>
      </c>
      <c r="K1676" s="37">
        <f>INFO!$D$8</f>
        <v>0</v>
      </c>
      <c r="L1676" s="37">
        <f>INFO!$D$9</f>
        <v>0</v>
      </c>
      <c r="M1676" s="37">
        <f>INFO!$D$10</f>
        <v>0</v>
      </c>
      <c r="N1676" s="37">
        <f>INFO!$D$11</f>
        <v>0</v>
      </c>
      <c r="O1676" s="37">
        <f>INFO!$D$13</f>
        <v>0</v>
      </c>
      <c r="P1676" s="37">
        <f>INFO!$D$14</f>
        <v>0</v>
      </c>
      <c r="Q1676" s="37">
        <f>INFO!$D$15</f>
        <v>0</v>
      </c>
      <c r="R1676" s="53">
        <f>INFO!$D$17</f>
        <v>0</v>
      </c>
      <c r="S1676" s="37">
        <f>INFO!$D$18</f>
        <v>0</v>
      </c>
      <c r="T1676" s="37">
        <f>INFO!$D$19</f>
        <v>0</v>
      </c>
      <c r="U1676" s="37">
        <f>INFO!$D$22</f>
        <v>0</v>
      </c>
      <c r="V1676" s="37">
        <f>INFO!$D$23</f>
        <v>0</v>
      </c>
      <c r="W1676" s="37">
        <f>INFO!$D$24</f>
        <v>0</v>
      </c>
      <c r="X1676" s="37">
        <f>INFO!$D$25</f>
        <v>0</v>
      </c>
      <c r="Y1676" s="37">
        <f>INFO!$D$26</f>
        <v>0</v>
      </c>
      <c r="Z1676" s="37">
        <f>INFO!$D$27</f>
        <v>0</v>
      </c>
      <c r="AA1676" s="37">
        <f>INFO!$D$28</f>
        <v>0</v>
      </c>
      <c r="AB1676" s="37">
        <f>INFO!$D$29</f>
        <v>0</v>
      </c>
      <c r="AC1676" s="54">
        <f>INFO!$J$10</f>
        <v>3812.0250000000001</v>
      </c>
      <c r="AD1676" s="37">
        <f>INFO!$J$9</f>
        <v>45.75</v>
      </c>
      <c r="AE1676" s="37">
        <f t="shared" si="111"/>
        <v>0</v>
      </c>
    </row>
    <row r="1677" spans="1:31">
      <c r="A1677" t="s">
        <v>257</v>
      </c>
      <c r="B1677" t="s">
        <v>258</v>
      </c>
      <c r="C1677">
        <v>10090</v>
      </c>
      <c r="D1677" s="104">
        <f>SUMIFS(HOLDS!L:L,HOLDS!C:C,B1677)+SUMIFS(HOLDS!L:L,HOLDS!C:C,"CH.GR.RDGSET")</f>
        <v>0</v>
      </c>
      <c r="E1677" t="s">
        <v>4</v>
      </c>
      <c r="F1677" s="48">
        <f>VLOOKUP(B1677,HOLDS!C:T,5,FALSE)</f>
        <v>151</v>
      </c>
      <c r="G1677" s="104">
        <f>SUMIFS(HOLDS!L:L,HOLDS!C:C,B1677)</f>
        <v>0</v>
      </c>
      <c r="H1677" s="48">
        <f t="shared" si="110"/>
        <v>0</v>
      </c>
      <c r="I1677" s="37">
        <f>INFO!$D$6</f>
        <v>0</v>
      </c>
      <c r="J1677" s="37">
        <f>INFO!$D$7</f>
        <v>0</v>
      </c>
      <c r="K1677" s="37">
        <f>INFO!$D$8</f>
        <v>0</v>
      </c>
      <c r="L1677" s="37">
        <f>INFO!$D$9</f>
        <v>0</v>
      </c>
      <c r="M1677" s="37">
        <f>INFO!$D$10</f>
        <v>0</v>
      </c>
      <c r="N1677" s="37">
        <f>INFO!$D$11</f>
        <v>0</v>
      </c>
      <c r="O1677" s="37">
        <f>INFO!$D$13</f>
        <v>0</v>
      </c>
      <c r="P1677" s="37">
        <f>INFO!$D$14</f>
        <v>0</v>
      </c>
      <c r="Q1677" s="37">
        <f>INFO!$D$15</f>
        <v>0</v>
      </c>
      <c r="R1677" s="53">
        <f>INFO!$D$17</f>
        <v>0</v>
      </c>
      <c r="S1677" s="37">
        <f>INFO!$D$18</f>
        <v>0</v>
      </c>
      <c r="T1677" s="37">
        <f>INFO!$D$19</f>
        <v>0</v>
      </c>
      <c r="U1677" s="37">
        <f>INFO!$D$22</f>
        <v>0</v>
      </c>
      <c r="V1677" s="37">
        <f>INFO!$D$23</f>
        <v>0</v>
      </c>
      <c r="W1677" s="37">
        <f>INFO!$D$24</f>
        <v>0</v>
      </c>
      <c r="X1677" s="37">
        <f>INFO!$D$25</f>
        <v>0</v>
      </c>
      <c r="Y1677" s="37">
        <f>INFO!$D$26</f>
        <v>0</v>
      </c>
      <c r="Z1677" s="37">
        <f>INFO!$D$27</f>
        <v>0</v>
      </c>
      <c r="AA1677" s="37">
        <f>INFO!$D$28</f>
        <v>0</v>
      </c>
      <c r="AB1677" s="37">
        <f>INFO!$D$29</f>
        <v>0</v>
      </c>
      <c r="AC1677" s="54">
        <f>INFO!$J$10</f>
        <v>3812.0250000000001</v>
      </c>
      <c r="AD1677" s="37">
        <f>INFO!$J$9</f>
        <v>45.75</v>
      </c>
      <c r="AE1677" s="37">
        <f t="shared" si="111"/>
        <v>0</v>
      </c>
    </row>
    <row r="1678" spans="1:31">
      <c r="A1678" t="s">
        <v>259</v>
      </c>
      <c r="B1678" t="s">
        <v>260</v>
      </c>
      <c r="C1678">
        <v>10090</v>
      </c>
      <c r="D1678" s="104">
        <f>SUMIFS(HOLDS!L:L,HOLDS!C:C,B1678)+SUMIFS(HOLDS!L:L,HOLDS!C:C,"CH.GR.RDGSET")</f>
        <v>0</v>
      </c>
      <c r="E1678" t="s">
        <v>4</v>
      </c>
      <c r="F1678" s="48">
        <f>VLOOKUP(B1678,HOLDS!C:T,5,FALSE)</f>
        <v>157</v>
      </c>
      <c r="G1678" s="104">
        <f>SUMIFS(HOLDS!L:L,HOLDS!C:C,B1678)</f>
        <v>0</v>
      </c>
      <c r="H1678" s="48">
        <f t="shared" si="110"/>
        <v>0</v>
      </c>
      <c r="I1678" s="37">
        <f>INFO!$D$6</f>
        <v>0</v>
      </c>
      <c r="J1678" s="37">
        <f>INFO!$D$7</f>
        <v>0</v>
      </c>
      <c r="K1678" s="37">
        <f>INFO!$D$8</f>
        <v>0</v>
      </c>
      <c r="L1678" s="37">
        <f>INFO!$D$9</f>
        <v>0</v>
      </c>
      <c r="M1678" s="37">
        <f>INFO!$D$10</f>
        <v>0</v>
      </c>
      <c r="N1678" s="37">
        <f>INFO!$D$11</f>
        <v>0</v>
      </c>
      <c r="O1678" s="37">
        <f>INFO!$D$13</f>
        <v>0</v>
      </c>
      <c r="P1678" s="37">
        <f>INFO!$D$14</f>
        <v>0</v>
      </c>
      <c r="Q1678" s="37">
        <f>INFO!$D$15</f>
        <v>0</v>
      </c>
      <c r="R1678" s="53">
        <f>INFO!$D$17</f>
        <v>0</v>
      </c>
      <c r="S1678" s="37">
        <f>INFO!$D$18</f>
        <v>0</v>
      </c>
      <c r="T1678" s="37">
        <f>INFO!$D$19</f>
        <v>0</v>
      </c>
      <c r="U1678" s="37">
        <f>INFO!$D$22</f>
        <v>0</v>
      </c>
      <c r="V1678" s="37">
        <f>INFO!$D$23</f>
        <v>0</v>
      </c>
      <c r="W1678" s="37">
        <f>INFO!$D$24</f>
        <v>0</v>
      </c>
      <c r="X1678" s="37">
        <f>INFO!$D$25</f>
        <v>0</v>
      </c>
      <c r="Y1678" s="37">
        <f>INFO!$D$26</f>
        <v>0</v>
      </c>
      <c r="Z1678" s="37">
        <f>INFO!$D$27</f>
        <v>0</v>
      </c>
      <c r="AA1678" s="37">
        <f>INFO!$D$28</f>
        <v>0</v>
      </c>
      <c r="AB1678" s="37">
        <f>INFO!$D$29</f>
        <v>0</v>
      </c>
      <c r="AC1678" s="54">
        <f>INFO!$J$10</f>
        <v>3812.0250000000001</v>
      </c>
      <c r="AD1678" s="37">
        <f>INFO!$J$9</f>
        <v>45.75</v>
      </c>
      <c r="AE1678" s="37">
        <f t="shared" si="111"/>
        <v>0</v>
      </c>
    </row>
    <row r="1679" spans="1:31">
      <c r="A1679" t="s">
        <v>261</v>
      </c>
      <c r="B1679" t="s">
        <v>262</v>
      </c>
      <c r="C1679">
        <v>10090</v>
      </c>
      <c r="D1679" s="104">
        <f>SUMIFS(HOLDS!L:L,HOLDS!C:C,B1679)+SUMIFS(HOLDS!L:L,HOLDS!C:C,"CH.GR.RDGSET")</f>
        <v>0</v>
      </c>
      <c r="E1679" t="s">
        <v>4</v>
      </c>
      <c r="F1679" s="48">
        <f>VLOOKUP(B1679,HOLDS!C:T,5,FALSE)</f>
        <v>183</v>
      </c>
      <c r="G1679" s="104">
        <f>SUMIFS(HOLDS!L:L,HOLDS!C:C,B1679)</f>
        <v>0</v>
      </c>
      <c r="H1679" s="48">
        <f t="shared" si="110"/>
        <v>0</v>
      </c>
      <c r="I1679" s="37">
        <f>INFO!$D$6</f>
        <v>0</v>
      </c>
      <c r="J1679" s="37">
        <f>INFO!$D$7</f>
        <v>0</v>
      </c>
      <c r="K1679" s="37">
        <f>INFO!$D$8</f>
        <v>0</v>
      </c>
      <c r="L1679" s="37">
        <f>INFO!$D$9</f>
        <v>0</v>
      </c>
      <c r="M1679" s="37">
        <f>INFO!$D$10</f>
        <v>0</v>
      </c>
      <c r="N1679" s="37">
        <f>INFO!$D$11</f>
        <v>0</v>
      </c>
      <c r="O1679" s="37">
        <f>INFO!$D$13</f>
        <v>0</v>
      </c>
      <c r="P1679" s="37">
        <f>INFO!$D$14</f>
        <v>0</v>
      </c>
      <c r="Q1679" s="37">
        <f>INFO!$D$15</f>
        <v>0</v>
      </c>
      <c r="R1679" s="53">
        <f>INFO!$D$17</f>
        <v>0</v>
      </c>
      <c r="S1679" s="37">
        <f>INFO!$D$18</f>
        <v>0</v>
      </c>
      <c r="T1679" s="37">
        <f>INFO!$D$19</f>
        <v>0</v>
      </c>
      <c r="U1679" s="37">
        <f>INFO!$D$22</f>
        <v>0</v>
      </c>
      <c r="V1679" s="37">
        <f>INFO!$D$23</f>
        <v>0</v>
      </c>
      <c r="W1679" s="37">
        <f>INFO!$D$24</f>
        <v>0</v>
      </c>
      <c r="X1679" s="37">
        <f>INFO!$D$25</f>
        <v>0</v>
      </c>
      <c r="Y1679" s="37">
        <f>INFO!$D$26</f>
        <v>0</v>
      </c>
      <c r="Z1679" s="37">
        <f>INFO!$D$27</f>
        <v>0</v>
      </c>
      <c r="AA1679" s="37">
        <f>INFO!$D$28</f>
        <v>0</v>
      </c>
      <c r="AB1679" s="37">
        <f>INFO!$D$29</f>
        <v>0</v>
      </c>
      <c r="AC1679" s="54">
        <f>INFO!$J$10</f>
        <v>3812.0250000000001</v>
      </c>
      <c r="AD1679" s="37">
        <f>INFO!$J$9</f>
        <v>45.75</v>
      </c>
      <c r="AE1679" s="37">
        <f t="shared" si="111"/>
        <v>0</v>
      </c>
    </row>
    <row r="1680" spans="1:31">
      <c r="A1680" t="s">
        <v>263</v>
      </c>
      <c r="B1680" t="s">
        <v>264</v>
      </c>
      <c r="C1680">
        <v>10090</v>
      </c>
      <c r="D1680" s="104">
        <f>SUMIFS(HOLDS!L:L,HOLDS!C:C,B1680)+SUMIFS(HOLDS!L:L,HOLDS!C:C,"CH.GR.RDGSET")</f>
        <v>0</v>
      </c>
      <c r="E1680" t="s">
        <v>4</v>
      </c>
      <c r="F1680" s="48">
        <f>VLOOKUP(B1680,HOLDS!C:T,5,FALSE)</f>
        <v>185.5</v>
      </c>
      <c r="G1680" s="104">
        <f>SUMIFS(HOLDS!L:L,HOLDS!C:C,B1680)</f>
        <v>0</v>
      </c>
      <c r="H1680" s="48">
        <f t="shared" si="110"/>
        <v>0</v>
      </c>
      <c r="I1680" s="37">
        <f>INFO!$D$6</f>
        <v>0</v>
      </c>
      <c r="J1680" s="37">
        <f>INFO!$D$7</f>
        <v>0</v>
      </c>
      <c r="K1680" s="37">
        <f>INFO!$D$8</f>
        <v>0</v>
      </c>
      <c r="L1680" s="37">
        <f>INFO!$D$9</f>
        <v>0</v>
      </c>
      <c r="M1680" s="37">
        <f>INFO!$D$10</f>
        <v>0</v>
      </c>
      <c r="N1680" s="37">
        <f>INFO!$D$11</f>
        <v>0</v>
      </c>
      <c r="O1680" s="37">
        <f>INFO!$D$13</f>
        <v>0</v>
      </c>
      <c r="P1680" s="37">
        <f>INFO!$D$14</f>
        <v>0</v>
      </c>
      <c r="Q1680" s="37">
        <f>INFO!$D$15</f>
        <v>0</v>
      </c>
      <c r="R1680" s="53">
        <f>INFO!$D$17</f>
        <v>0</v>
      </c>
      <c r="S1680" s="37">
        <f>INFO!$D$18</f>
        <v>0</v>
      </c>
      <c r="T1680" s="37">
        <f>INFO!$D$19</f>
        <v>0</v>
      </c>
      <c r="U1680" s="37">
        <f>INFO!$D$22</f>
        <v>0</v>
      </c>
      <c r="V1680" s="37">
        <f>INFO!$D$23</f>
        <v>0</v>
      </c>
      <c r="W1680" s="37">
        <f>INFO!$D$24</f>
        <v>0</v>
      </c>
      <c r="X1680" s="37">
        <f>INFO!$D$25</f>
        <v>0</v>
      </c>
      <c r="Y1680" s="37">
        <f>INFO!$D$26</f>
        <v>0</v>
      </c>
      <c r="Z1680" s="37">
        <f>INFO!$D$27</f>
        <v>0</v>
      </c>
      <c r="AA1680" s="37">
        <f>INFO!$D$28</f>
        <v>0</v>
      </c>
      <c r="AB1680" s="37">
        <f>INFO!$D$29</f>
        <v>0</v>
      </c>
      <c r="AC1680" s="54">
        <f>INFO!$J$10</f>
        <v>3812.0250000000001</v>
      </c>
      <c r="AD1680" s="37">
        <f>INFO!$J$9</f>
        <v>45.75</v>
      </c>
      <c r="AE1680" s="37">
        <f t="shared" si="111"/>
        <v>0</v>
      </c>
    </row>
    <row r="1681" spans="1:31">
      <c r="A1681" s="91" t="s">
        <v>569</v>
      </c>
      <c r="B1681" s="91" t="s">
        <v>182</v>
      </c>
      <c r="C1681" s="91">
        <v>10089</v>
      </c>
      <c r="D1681" s="103"/>
      <c r="E1681" s="91" t="s">
        <v>5</v>
      </c>
      <c r="F1681" s="92">
        <f>VLOOKUP(B1681,HOLDS!C:T,5,FALSE)</f>
        <v>5903</v>
      </c>
      <c r="G1681" s="103">
        <f>SUMIFS(HOLDS!M:M,HOLDS!C:C,B1681)</f>
        <v>0</v>
      </c>
      <c r="H1681" s="92">
        <f>F1681*G1681</f>
        <v>0</v>
      </c>
      <c r="I1681" s="93">
        <f>INFO!$D$6</f>
        <v>0</v>
      </c>
      <c r="J1681" s="93">
        <f>INFO!$D$7</f>
        <v>0</v>
      </c>
      <c r="K1681" s="93">
        <f>INFO!$D$8</f>
        <v>0</v>
      </c>
      <c r="L1681" s="93">
        <f>INFO!$D$9</f>
        <v>0</v>
      </c>
      <c r="M1681" s="93">
        <f>INFO!$D$10</f>
        <v>0</v>
      </c>
      <c r="N1681" s="93">
        <f>INFO!$D$11</f>
        <v>0</v>
      </c>
      <c r="O1681" s="93">
        <f>INFO!$D$13</f>
        <v>0</v>
      </c>
      <c r="P1681" s="93">
        <f>INFO!$D$14</f>
        <v>0</v>
      </c>
      <c r="Q1681" s="93">
        <f>INFO!$D$15</f>
        <v>0</v>
      </c>
      <c r="R1681" s="94">
        <f>INFO!$D$17</f>
        <v>0</v>
      </c>
      <c r="S1681" s="93">
        <f>INFO!$D$18</f>
        <v>0</v>
      </c>
      <c r="T1681" s="93">
        <f>INFO!$D$19</f>
        <v>0</v>
      </c>
      <c r="U1681" s="93">
        <f>INFO!$D$22</f>
        <v>0</v>
      </c>
      <c r="V1681" s="93">
        <f>INFO!$D$23</f>
        <v>0</v>
      </c>
      <c r="W1681" s="93">
        <f>INFO!$D$24</f>
        <v>0</v>
      </c>
      <c r="X1681" s="93">
        <f>INFO!$D$25</f>
        <v>0</v>
      </c>
      <c r="Y1681" s="93">
        <f>INFO!$D$26</f>
        <v>0</v>
      </c>
      <c r="Z1681" s="93">
        <f>INFO!$D$27</f>
        <v>0</v>
      </c>
      <c r="AA1681" s="93">
        <f>INFO!$D$28</f>
        <v>0</v>
      </c>
      <c r="AB1681" s="93">
        <f>INFO!$D$29</f>
        <v>0</v>
      </c>
      <c r="AC1681" s="95">
        <f>INFO!$J$10</f>
        <v>3812.0250000000001</v>
      </c>
      <c r="AD1681" s="93">
        <f>INFO!$J$9</f>
        <v>45.75</v>
      </c>
      <c r="AE1681" s="100"/>
    </row>
    <row r="1682" spans="1:31">
      <c r="A1682" t="s">
        <v>183</v>
      </c>
      <c r="B1682" t="s">
        <v>184</v>
      </c>
      <c r="C1682">
        <v>10089</v>
      </c>
      <c r="D1682" s="104">
        <f>SUMIFS(HOLDS!M:M,HOLDS!C:C,B1682)+SUMIFS(HOLDS!M:M,HOLDS!C:C,"CH.GR.RDGSET")</f>
        <v>0</v>
      </c>
      <c r="E1682" t="s">
        <v>5</v>
      </c>
      <c r="F1682" s="48">
        <f>VLOOKUP(B1682,HOLDS!C:T,5,FALSE)</f>
        <v>160</v>
      </c>
      <c r="G1682" s="104">
        <f>SUMIFS(HOLDS!M:M,HOLDS!C:C,B1682)</f>
        <v>0</v>
      </c>
      <c r="H1682" s="48">
        <f t="shared" ref="H1682:H1721" si="112">F1682*G1682</f>
        <v>0</v>
      </c>
      <c r="I1682" s="37">
        <f>INFO!$D$6</f>
        <v>0</v>
      </c>
      <c r="J1682" s="37">
        <f>INFO!$D$7</f>
        <v>0</v>
      </c>
      <c r="K1682" s="37">
        <f>INFO!$D$8</f>
        <v>0</v>
      </c>
      <c r="L1682" s="37">
        <f>INFO!$D$9</f>
        <v>0</v>
      </c>
      <c r="M1682" s="37">
        <f>INFO!$D$10</f>
        <v>0</v>
      </c>
      <c r="N1682" s="37">
        <f>INFO!$D$11</f>
        <v>0</v>
      </c>
      <c r="O1682" s="37">
        <f>INFO!$D$13</f>
        <v>0</v>
      </c>
      <c r="P1682" s="37">
        <f>INFO!$D$14</f>
        <v>0</v>
      </c>
      <c r="Q1682" s="37">
        <f>INFO!$D$15</f>
        <v>0</v>
      </c>
      <c r="R1682" s="53">
        <f>INFO!$D$17</f>
        <v>0</v>
      </c>
      <c r="S1682" s="37">
        <f>INFO!$D$18</f>
        <v>0</v>
      </c>
      <c r="T1682" s="37">
        <f>INFO!$D$19</f>
        <v>0</v>
      </c>
      <c r="U1682" s="37">
        <f>INFO!$D$22</f>
        <v>0</v>
      </c>
      <c r="V1682" s="37">
        <f>INFO!$D$23</f>
        <v>0</v>
      </c>
      <c r="W1682" s="37">
        <f>INFO!$D$24</f>
        <v>0</v>
      </c>
      <c r="X1682" s="37">
        <f>INFO!$D$25</f>
        <v>0</v>
      </c>
      <c r="Y1682" s="37">
        <f>INFO!$D$26</f>
        <v>0</v>
      </c>
      <c r="Z1682" s="37">
        <f>INFO!$D$27</f>
        <v>0</v>
      </c>
      <c r="AA1682" s="37">
        <f>INFO!$D$28</f>
        <v>0</v>
      </c>
      <c r="AB1682" s="37">
        <f>INFO!$D$29</f>
        <v>0</v>
      </c>
      <c r="AC1682" s="54">
        <f>INFO!$J$10</f>
        <v>3812.0250000000001</v>
      </c>
      <c r="AD1682" s="37">
        <f>INFO!$J$9</f>
        <v>45.75</v>
      </c>
      <c r="AE1682" s="37">
        <f>IF($G$1681&gt;0,10*$G$1681/D1682,0)</f>
        <v>0</v>
      </c>
    </row>
    <row r="1683" spans="1:31">
      <c r="A1683" t="s">
        <v>185</v>
      </c>
      <c r="B1683" t="s">
        <v>186</v>
      </c>
      <c r="C1683">
        <v>10089</v>
      </c>
      <c r="D1683" s="104">
        <f>SUMIFS(HOLDS!M:M,HOLDS!C:C,B1683)+SUMIFS(HOLDS!M:M,HOLDS!C:C,"CH.GR.RDGSET")</f>
        <v>0</v>
      </c>
      <c r="E1683" t="s">
        <v>5</v>
      </c>
      <c r="F1683" s="48">
        <f>VLOOKUP(B1683,HOLDS!C:T,5,FALSE)</f>
        <v>141</v>
      </c>
      <c r="G1683" s="104">
        <f>SUMIFS(HOLDS!M:M,HOLDS!C:C,B1683)</f>
        <v>0</v>
      </c>
      <c r="H1683" s="48">
        <f t="shared" si="112"/>
        <v>0</v>
      </c>
      <c r="I1683" s="37">
        <f>INFO!$D$6</f>
        <v>0</v>
      </c>
      <c r="J1683" s="37">
        <f>INFO!$D$7</f>
        <v>0</v>
      </c>
      <c r="K1683" s="37">
        <f>INFO!$D$8</f>
        <v>0</v>
      </c>
      <c r="L1683" s="37">
        <f>INFO!$D$9</f>
        <v>0</v>
      </c>
      <c r="M1683" s="37">
        <f>INFO!$D$10</f>
        <v>0</v>
      </c>
      <c r="N1683" s="37">
        <f>INFO!$D$11</f>
        <v>0</v>
      </c>
      <c r="O1683" s="37">
        <f>INFO!$D$13</f>
        <v>0</v>
      </c>
      <c r="P1683" s="37">
        <f>INFO!$D$14</f>
        <v>0</v>
      </c>
      <c r="Q1683" s="37">
        <f>INFO!$D$15</f>
        <v>0</v>
      </c>
      <c r="R1683" s="53">
        <f>INFO!$D$17</f>
        <v>0</v>
      </c>
      <c r="S1683" s="37">
        <f>INFO!$D$18</f>
        <v>0</v>
      </c>
      <c r="T1683" s="37">
        <f>INFO!$D$19</f>
        <v>0</v>
      </c>
      <c r="U1683" s="37">
        <f>INFO!$D$22</f>
        <v>0</v>
      </c>
      <c r="V1683" s="37">
        <f>INFO!$D$23</f>
        <v>0</v>
      </c>
      <c r="W1683" s="37">
        <f>INFO!$D$24</f>
        <v>0</v>
      </c>
      <c r="X1683" s="37">
        <f>INFO!$D$25</f>
        <v>0</v>
      </c>
      <c r="Y1683" s="37">
        <f>INFO!$D$26</f>
        <v>0</v>
      </c>
      <c r="Z1683" s="37">
        <f>INFO!$D$27</f>
        <v>0</v>
      </c>
      <c r="AA1683" s="37">
        <f>INFO!$D$28</f>
        <v>0</v>
      </c>
      <c r="AB1683" s="37">
        <f>INFO!$D$29</f>
        <v>0</v>
      </c>
      <c r="AC1683" s="54">
        <f>INFO!$J$10</f>
        <v>3812.0250000000001</v>
      </c>
      <c r="AD1683" s="37">
        <f>INFO!$J$9</f>
        <v>45.75</v>
      </c>
      <c r="AE1683" s="37">
        <f t="shared" ref="AE1683:AE1721" si="113">IF($G$1681&gt;0,10*$G$1681/D1683,0)</f>
        <v>0</v>
      </c>
    </row>
    <row r="1684" spans="1:31">
      <c r="A1684" t="s">
        <v>187</v>
      </c>
      <c r="B1684" t="s">
        <v>188</v>
      </c>
      <c r="C1684">
        <v>10089</v>
      </c>
      <c r="D1684" s="104">
        <f>SUMIFS(HOLDS!M:M,HOLDS!C:C,B1684)+SUMIFS(HOLDS!M:M,HOLDS!C:C,"CH.GR.RDGSET")</f>
        <v>0</v>
      </c>
      <c r="E1684" t="s">
        <v>5</v>
      </c>
      <c r="F1684" s="48">
        <f>VLOOKUP(B1684,HOLDS!C:T,5,FALSE)</f>
        <v>154</v>
      </c>
      <c r="G1684" s="104">
        <f>SUMIFS(HOLDS!M:M,HOLDS!C:C,B1684)</f>
        <v>0</v>
      </c>
      <c r="H1684" s="48">
        <f t="shared" si="112"/>
        <v>0</v>
      </c>
      <c r="I1684" s="37">
        <f>INFO!$D$6</f>
        <v>0</v>
      </c>
      <c r="J1684" s="37">
        <f>INFO!$D$7</f>
        <v>0</v>
      </c>
      <c r="K1684" s="37">
        <f>INFO!$D$8</f>
        <v>0</v>
      </c>
      <c r="L1684" s="37">
        <f>INFO!$D$9</f>
        <v>0</v>
      </c>
      <c r="M1684" s="37">
        <f>INFO!$D$10</f>
        <v>0</v>
      </c>
      <c r="N1684" s="37">
        <f>INFO!$D$11</f>
        <v>0</v>
      </c>
      <c r="O1684" s="37">
        <f>INFO!$D$13</f>
        <v>0</v>
      </c>
      <c r="P1684" s="37">
        <f>INFO!$D$14</f>
        <v>0</v>
      </c>
      <c r="Q1684" s="37">
        <f>INFO!$D$15</f>
        <v>0</v>
      </c>
      <c r="R1684" s="53">
        <f>INFO!$D$17</f>
        <v>0</v>
      </c>
      <c r="S1684" s="37">
        <f>INFO!$D$18</f>
        <v>0</v>
      </c>
      <c r="T1684" s="37">
        <f>INFO!$D$19</f>
        <v>0</v>
      </c>
      <c r="U1684" s="37">
        <f>INFO!$D$22</f>
        <v>0</v>
      </c>
      <c r="V1684" s="37">
        <f>INFO!$D$23</f>
        <v>0</v>
      </c>
      <c r="W1684" s="37">
        <f>INFO!$D$24</f>
        <v>0</v>
      </c>
      <c r="X1684" s="37">
        <f>INFO!$D$25</f>
        <v>0</v>
      </c>
      <c r="Y1684" s="37">
        <f>INFO!$D$26</f>
        <v>0</v>
      </c>
      <c r="Z1684" s="37">
        <f>INFO!$D$27</f>
        <v>0</v>
      </c>
      <c r="AA1684" s="37">
        <f>INFO!$D$28</f>
        <v>0</v>
      </c>
      <c r="AB1684" s="37">
        <f>INFO!$D$29</f>
        <v>0</v>
      </c>
      <c r="AC1684" s="54">
        <f>INFO!$J$10</f>
        <v>3812.0250000000001</v>
      </c>
      <c r="AD1684" s="37">
        <f>INFO!$J$9</f>
        <v>45.75</v>
      </c>
      <c r="AE1684" s="37">
        <f t="shared" si="113"/>
        <v>0</v>
      </c>
    </row>
    <row r="1685" spans="1:31">
      <c r="A1685" t="s">
        <v>189</v>
      </c>
      <c r="B1685" t="s">
        <v>190</v>
      </c>
      <c r="C1685">
        <v>10089</v>
      </c>
      <c r="D1685" s="104">
        <f>SUMIFS(HOLDS!M:M,HOLDS!C:C,B1685)+SUMIFS(HOLDS!M:M,HOLDS!C:C,"CH.GR.RDGSET")</f>
        <v>0</v>
      </c>
      <c r="E1685" t="s">
        <v>5</v>
      </c>
      <c r="F1685" s="48">
        <f>VLOOKUP(B1685,HOLDS!C:T,5,FALSE)</f>
        <v>123</v>
      </c>
      <c r="G1685" s="104">
        <f>SUMIFS(HOLDS!M:M,HOLDS!C:C,B1685)</f>
        <v>0</v>
      </c>
      <c r="H1685" s="48">
        <f t="shared" si="112"/>
        <v>0</v>
      </c>
      <c r="I1685" s="37">
        <f>INFO!$D$6</f>
        <v>0</v>
      </c>
      <c r="J1685" s="37">
        <f>INFO!$D$7</f>
        <v>0</v>
      </c>
      <c r="K1685" s="37">
        <f>INFO!$D$8</f>
        <v>0</v>
      </c>
      <c r="L1685" s="37">
        <f>INFO!$D$9</f>
        <v>0</v>
      </c>
      <c r="M1685" s="37">
        <f>INFO!$D$10</f>
        <v>0</v>
      </c>
      <c r="N1685" s="37">
        <f>INFO!$D$11</f>
        <v>0</v>
      </c>
      <c r="O1685" s="37">
        <f>INFO!$D$13</f>
        <v>0</v>
      </c>
      <c r="P1685" s="37">
        <f>INFO!$D$14</f>
        <v>0</v>
      </c>
      <c r="Q1685" s="37">
        <f>INFO!$D$15</f>
        <v>0</v>
      </c>
      <c r="R1685" s="53">
        <f>INFO!$D$17</f>
        <v>0</v>
      </c>
      <c r="S1685" s="37">
        <f>INFO!$D$18</f>
        <v>0</v>
      </c>
      <c r="T1685" s="37">
        <f>INFO!$D$19</f>
        <v>0</v>
      </c>
      <c r="U1685" s="37">
        <f>INFO!$D$22</f>
        <v>0</v>
      </c>
      <c r="V1685" s="37">
        <f>INFO!$D$23</f>
        <v>0</v>
      </c>
      <c r="W1685" s="37">
        <f>INFO!$D$24</f>
        <v>0</v>
      </c>
      <c r="X1685" s="37">
        <f>INFO!$D$25</f>
        <v>0</v>
      </c>
      <c r="Y1685" s="37">
        <f>INFO!$D$26</f>
        <v>0</v>
      </c>
      <c r="Z1685" s="37">
        <f>INFO!$D$27</f>
        <v>0</v>
      </c>
      <c r="AA1685" s="37">
        <f>INFO!$D$28</f>
        <v>0</v>
      </c>
      <c r="AB1685" s="37">
        <f>INFO!$D$29</f>
        <v>0</v>
      </c>
      <c r="AC1685" s="54">
        <f>INFO!$J$10</f>
        <v>3812.0250000000001</v>
      </c>
      <c r="AD1685" s="37">
        <f>INFO!$J$9</f>
        <v>45.75</v>
      </c>
      <c r="AE1685" s="37">
        <f t="shared" si="113"/>
        <v>0</v>
      </c>
    </row>
    <row r="1686" spans="1:31">
      <c r="A1686" t="s">
        <v>191</v>
      </c>
      <c r="B1686" t="s">
        <v>192</v>
      </c>
      <c r="C1686">
        <v>10089</v>
      </c>
      <c r="D1686" s="104">
        <f>SUMIFS(HOLDS!M:M,HOLDS!C:C,B1686)+SUMIFS(HOLDS!M:M,HOLDS!C:C,"CH.GR.RDGSET")</f>
        <v>0</v>
      </c>
      <c r="E1686" t="s">
        <v>5</v>
      </c>
      <c r="F1686" s="48">
        <f>VLOOKUP(B1686,HOLDS!C:T,5,FALSE)</f>
        <v>177.5</v>
      </c>
      <c r="G1686" s="104">
        <f>SUMIFS(HOLDS!M:M,HOLDS!C:C,B1686)</f>
        <v>0</v>
      </c>
      <c r="H1686" s="48">
        <f t="shared" si="112"/>
        <v>0</v>
      </c>
      <c r="I1686" s="37">
        <f>INFO!$D$6</f>
        <v>0</v>
      </c>
      <c r="J1686" s="37">
        <f>INFO!$D$7</f>
        <v>0</v>
      </c>
      <c r="K1686" s="37">
        <f>INFO!$D$8</f>
        <v>0</v>
      </c>
      <c r="L1686" s="37">
        <f>INFO!$D$9</f>
        <v>0</v>
      </c>
      <c r="M1686" s="37">
        <f>INFO!$D$10</f>
        <v>0</v>
      </c>
      <c r="N1686" s="37">
        <f>INFO!$D$11</f>
        <v>0</v>
      </c>
      <c r="O1686" s="37">
        <f>INFO!$D$13</f>
        <v>0</v>
      </c>
      <c r="P1686" s="37">
        <f>INFO!$D$14</f>
        <v>0</v>
      </c>
      <c r="Q1686" s="37">
        <f>INFO!$D$15</f>
        <v>0</v>
      </c>
      <c r="R1686" s="53">
        <f>INFO!$D$17</f>
        <v>0</v>
      </c>
      <c r="S1686" s="37">
        <f>INFO!$D$18</f>
        <v>0</v>
      </c>
      <c r="T1686" s="37">
        <f>INFO!$D$19</f>
        <v>0</v>
      </c>
      <c r="U1686" s="37">
        <f>INFO!$D$22</f>
        <v>0</v>
      </c>
      <c r="V1686" s="37">
        <f>INFO!$D$23</f>
        <v>0</v>
      </c>
      <c r="W1686" s="37">
        <f>INFO!$D$24</f>
        <v>0</v>
      </c>
      <c r="X1686" s="37">
        <f>INFO!$D$25</f>
        <v>0</v>
      </c>
      <c r="Y1686" s="37">
        <f>INFO!$D$26</f>
        <v>0</v>
      </c>
      <c r="Z1686" s="37">
        <f>INFO!$D$27</f>
        <v>0</v>
      </c>
      <c r="AA1686" s="37">
        <f>INFO!$D$28</f>
        <v>0</v>
      </c>
      <c r="AB1686" s="37">
        <f>INFO!$D$29</f>
        <v>0</v>
      </c>
      <c r="AC1686" s="54">
        <f>INFO!$J$10</f>
        <v>3812.0250000000001</v>
      </c>
      <c r="AD1686" s="37">
        <f>INFO!$J$9</f>
        <v>45.75</v>
      </c>
      <c r="AE1686" s="37">
        <f t="shared" si="113"/>
        <v>0</v>
      </c>
    </row>
    <row r="1687" spans="1:31">
      <c r="A1687" t="s">
        <v>193</v>
      </c>
      <c r="B1687" t="s">
        <v>194</v>
      </c>
      <c r="C1687">
        <v>10089</v>
      </c>
      <c r="D1687" s="104">
        <f>SUMIFS(HOLDS!M:M,HOLDS!C:C,B1687)+SUMIFS(HOLDS!M:M,HOLDS!C:C,"CH.GR.RDGSET")</f>
        <v>0</v>
      </c>
      <c r="E1687" t="s">
        <v>5</v>
      </c>
      <c r="F1687" s="48">
        <f>VLOOKUP(B1687,HOLDS!C:T,5,FALSE)</f>
        <v>129</v>
      </c>
      <c r="G1687" s="104">
        <f>SUMIFS(HOLDS!M:M,HOLDS!C:C,B1687)</f>
        <v>0</v>
      </c>
      <c r="H1687" s="48">
        <f t="shared" si="112"/>
        <v>0</v>
      </c>
      <c r="I1687" s="37">
        <f>INFO!$D$6</f>
        <v>0</v>
      </c>
      <c r="J1687" s="37">
        <f>INFO!$D$7</f>
        <v>0</v>
      </c>
      <c r="K1687" s="37">
        <f>INFO!$D$8</f>
        <v>0</v>
      </c>
      <c r="L1687" s="37">
        <f>INFO!$D$9</f>
        <v>0</v>
      </c>
      <c r="M1687" s="37">
        <f>INFO!$D$10</f>
        <v>0</v>
      </c>
      <c r="N1687" s="37">
        <f>INFO!$D$11</f>
        <v>0</v>
      </c>
      <c r="O1687" s="37">
        <f>INFO!$D$13</f>
        <v>0</v>
      </c>
      <c r="P1687" s="37">
        <f>INFO!$D$14</f>
        <v>0</v>
      </c>
      <c r="Q1687" s="37">
        <f>INFO!$D$15</f>
        <v>0</v>
      </c>
      <c r="R1687" s="53">
        <f>INFO!$D$17</f>
        <v>0</v>
      </c>
      <c r="S1687" s="37">
        <f>INFO!$D$18</f>
        <v>0</v>
      </c>
      <c r="T1687" s="37">
        <f>INFO!$D$19</f>
        <v>0</v>
      </c>
      <c r="U1687" s="37">
        <f>INFO!$D$22</f>
        <v>0</v>
      </c>
      <c r="V1687" s="37">
        <f>INFO!$D$23</f>
        <v>0</v>
      </c>
      <c r="W1687" s="37">
        <f>INFO!$D$24</f>
        <v>0</v>
      </c>
      <c r="X1687" s="37">
        <f>INFO!$D$25</f>
        <v>0</v>
      </c>
      <c r="Y1687" s="37">
        <f>INFO!$D$26</f>
        <v>0</v>
      </c>
      <c r="Z1687" s="37">
        <f>INFO!$D$27</f>
        <v>0</v>
      </c>
      <c r="AA1687" s="37">
        <f>INFO!$D$28</f>
        <v>0</v>
      </c>
      <c r="AB1687" s="37">
        <f>INFO!$D$29</f>
        <v>0</v>
      </c>
      <c r="AC1687" s="54">
        <f>INFO!$J$10</f>
        <v>3812.0250000000001</v>
      </c>
      <c r="AD1687" s="37">
        <f>INFO!$J$9</f>
        <v>45.75</v>
      </c>
      <c r="AE1687" s="37">
        <f t="shared" si="113"/>
        <v>0</v>
      </c>
    </row>
    <row r="1688" spans="1:31">
      <c r="A1688" t="s">
        <v>195</v>
      </c>
      <c r="B1688" t="s">
        <v>196</v>
      </c>
      <c r="C1688">
        <v>10089</v>
      </c>
      <c r="D1688" s="104">
        <f>SUMIFS(HOLDS!M:M,HOLDS!C:C,B1688)+SUMIFS(HOLDS!M:M,HOLDS!C:C,"CH.GR.RDGSET")</f>
        <v>0</v>
      </c>
      <c r="E1688" t="s">
        <v>5</v>
      </c>
      <c r="F1688" s="48">
        <f>VLOOKUP(B1688,HOLDS!C:T,5,FALSE)</f>
        <v>149.5</v>
      </c>
      <c r="G1688" s="104">
        <f>SUMIFS(HOLDS!M:M,HOLDS!C:C,B1688)</f>
        <v>0</v>
      </c>
      <c r="H1688" s="48">
        <f t="shared" si="112"/>
        <v>0</v>
      </c>
      <c r="I1688" s="37">
        <f>INFO!$D$6</f>
        <v>0</v>
      </c>
      <c r="J1688" s="37">
        <f>INFO!$D$7</f>
        <v>0</v>
      </c>
      <c r="K1688" s="37">
        <f>INFO!$D$8</f>
        <v>0</v>
      </c>
      <c r="L1688" s="37">
        <f>INFO!$D$9</f>
        <v>0</v>
      </c>
      <c r="M1688" s="37">
        <f>INFO!$D$10</f>
        <v>0</v>
      </c>
      <c r="N1688" s="37">
        <f>INFO!$D$11</f>
        <v>0</v>
      </c>
      <c r="O1688" s="37">
        <f>INFO!$D$13</f>
        <v>0</v>
      </c>
      <c r="P1688" s="37">
        <f>INFO!$D$14</f>
        <v>0</v>
      </c>
      <c r="Q1688" s="37">
        <f>INFO!$D$15</f>
        <v>0</v>
      </c>
      <c r="R1688" s="53">
        <f>INFO!$D$17</f>
        <v>0</v>
      </c>
      <c r="S1688" s="37">
        <f>INFO!$D$18</f>
        <v>0</v>
      </c>
      <c r="T1688" s="37">
        <f>INFO!$D$19</f>
        <v>0</v>
      </c>
      <c r="U1688" s="37">
        <f>INFO!$D$22</f>
        <v>0</v>
      </c>
      <c r="V1688" s="37">
        <f>INFO!$D$23</f>
        <v>0</v>
      </c>
      <c r="W1688" s="37">
        <f>INFO!$D$24</f>
        <v>0</v>
      </c>
      <c r="X1688" s="37">
        <f>INFO!$D$25</f>
        <v>0</v>
      </c>
      <c r="Y1688" s="37">
        <f>INFO!$D$26</f>
        <v>0</v>
      </c>
      <c r="Z1688" s="37">
        <f>INFO!$D$27</f>
        <v>0</v>
      </c>
      <c r="AA1688" s="37">
        <f>INFO!$D$28</f>
        <v>0</v>
      </c>
      <c r="AB1688" s="37">
        <f>INFO!$D$29</f>
        <v>0</v>
      </c>
      <c r="AC1688" s="54">
        <f>INFO!$J$10</f>
        <v>3812.0250000000001</v>
      </c>
      <c r="AD1688" s="37">
        <f>INFO!$J$9</f>
        <v>45.75</v>
      </c>
      <c r="AE1688" s="37">
        <f t="shared" si="113"/>
        <v>0</v>
      </c>
    </row>
    <row r="1689" spans="1:31">
      <c r="A1689" t="s">
        <v>197</v>
      </c>
      <c r="B1689" t="s">
        <v>198</v>
      </c>
      <c r="C1689">
        <v>10089</v>
      </c>
      <c r="D1689" s="104">
        <f>SUMIFS(HOLDS!M:M,HOLDS!C:C,B1689)+SUMIFS(HOLDS!M:M,HOLDS!C:C,"CH.GR.RDGSET")</f>
        <v>0</v>
      </c>
      <c r="E1689" t="s">
        <v>5</v>
      </c>
      <c r="F1689" s="48">
        <f>VLOOKUP(B1689,HOLDS!C:T,5,FALSE)</f>
        <v>123</v>
      </c>
      <c r="G1689" s="104">
        <f>SUMIFS(HOLDS!M:M,HOLDS!C:C,B1689)</f>
        <v>0</v>
      </c>
      <c r="H1689" s="48">
        <f t="shared" si="112"/>
        <v>0</v>
      </c>
      <c r="I1689" s="37">
        <f>INFO!$D$6</f>
        <v>0</v>
      </c>
      <c r="J1689" s="37">
        <f>INFO!$D$7</f>
        <v>0</v>
      </c>
      <c r="K1689" s="37">
        <f>INFO!$D$8</f>
        <v>0</v>
      </c>
      <c r="L1689" s="37">
        <f>INFO!$D$9</f>
        <v>0</v>
      </c>
      <c r="M1689" s="37">
        <f>INFO!$D$10</f>
        <v>0</v>
      </c>
      <c r="N1689" s="37">
        <f>INFO!$D$11</f>
        <v>0</v>
      </c>
      <c r="O1689" s="37">
        <f>INFO!$D$13</f>
        <v>0</v>
      </c>
      <c r="P1689" s="37">
        <f>INFO!$D$14</f>
        <v>0</v>
      </c>
      <c r="Q1689" s="37">
        <f>INFO!$D$15</f>
        <v>0</v>
      </c>
      <c r="R1689" s="53">
        <f>INFO!$D$17</f>
        <v>0</v>
      </c>
      <c r="S1689" s="37">
        <f>INFO!$D$18</f>
        <v>0</v>
      </c>
      <c r="T1689" s="37">
        <f>INFO!$D$19</f>
        <v>0</v>
      </c>
      <c r="U1689" s="37">
        <f>INFO!$D$22</f>
        <v>0</v>
      </c>
      <c r="V1689" s="37">
        <f>INFO!$D$23</f>
        <v>0</v>
      </c>
      <c r="W1689" s="37">
        <f>INFO!$D$24</f>
        <v>0</v>
      </c>
      <c r="X1689" s="37">
        <f>INFO!$D$25</f>
        <v>0</v>
      </c>
      <c r="Y1689" s="37">
        <f>INFO!$D$26</f>
        <v>0</v>
      </c>
      <c r="Z1689" s="37">
        <f>INFO!$D$27</f>
        <v>0</v>
      </c>
      <c r="AA1689" s="37">
        <f>INFO!$D$28</f>
        <v>0</v>
      </c>
      <c r="AB1689" s="37">
        <f>INFO!$D$29</f>
        <v>0</v>
      </c>
      <c r="AC1689" s="54">
        <f>INFO!$J$10</f>
        <v>3812.0250000000001</v>
      </c>
      <c r="AD1689" s="37">
        <f>INFO!$J$9</f>
        <v>45.75</v>
      </c>
      <c r="AE1689" s="37">
        <f t="shared" si="113"/>
        <v>0</v>
      </c>
    </row>
    <row r="1690" spans="1:31">
      <c r="A1690" t="s">
        <v>199</v>
      </c>
      <c r="B1690" t="s">
        <v>200</v>
      </c>
      <c r="C1690">
        <v>10089</v>
      </c>
      <c r="D1690" s="104">
        <f>SUMIFS(HOLDS!M:M,HOLDS!C:C,B1690)+SUMIFS(HOLDS!M:M,HOLDS!C:C,"CH.GR.RDGSET")</f>
        <v>0</v>
      </c>
      <c r="E1690" t="s">
        <v>5</v>
      </c>
      <c r="F1690" s="48">
        <f>VLOOKUP(B1690,HOLDS!C:T,5,FALSE)</f>
        <v>165</v>
      </c>
      <c r="G1690" s="104">
        <f>SUMIFS(HOLDS!M:M,HOLDS!C:C,B1690)</f>
        <v>0</v>
      </c>
      <c r="H1690" s="48">
        <f t="shared" si="112"/>
        <v>0</v>
      </c>
      <c r="I1690" s="37">
        <f>INFO!$D$6</f>
        <v>0</v>
      </c>
      <c r="J1690" s="37">
        <f>INFO!$D$7</f>
        <v>0</v>
      </c>
      <c r="K1690" s="37">
        <f>INFO!$D$8</f>
        <v>0</v>
      </c>
      <c r="L1690" s="37">
        <f>INFO!$D$9</f>
        <v>0</v>
      </c>
      <c r="M1690" s="37">
        <f>INFO!$D$10</f>
        <v>0</v>
      </c>
      <c r="N1690" s="37">
        <f>INFO!$D$11</f>
        <v>0</v>
      </c>
      <c r="O1690" s="37">
        <f>INFO!$D$13</f>
        <v>0</v>
      </c>
      <c r="P1690" s="37">
        <f>INFO!$D$14</f>
        <v>0</v>
      </c>
      <c r="Q1690" s="37">
        <f>INFO!$D$15</f>
        <v>0</v>
      </c>
      <c r="R1690" s="53">
        <f>INFO!$D$17</f>
        <v>0</v>
      </c>
      <c r="S1690" s="37">
        <f>INFO!$D$18</f>
        <v>0</v>
      </c>
      <c r="T1690" s="37">
        <f>INFO!$D$19</f>
        <v>0</v>
      </c>
      <c r="U1690" s="37">
        <f>INFO!$D$22</f>
        <v>0</v>
      </c>
      <c r="V1690" s="37">
        <f>INFO!$D$23</f>
        <v>0</v>
      </c>
      <c r="W1690" s="37">
        <f>INFO!$D$24</f>
        <v>0</v>
      </c>
      <c r="X1690" s="37">
        <f>INFO!$D$25</f>
        <v>0</v>
      </c>
      <c r="Y1690" s="37">
        <f>INFO!$D$26</f>
        <v>0</v>
      </c>
      <c r="Z1690" s="37">
        <f>INFO!$D$27</f>
        <v>0</v>
      </c>
      <c r="AA1690" s="37">
        <f>INFO!$D$28</f>
        <v>0</v>
      </c>
      <c r="AB1690" s="37">
        <f>INFO!$D$29</f>
        <v>0</v>
      </c>
      <c r="AC1690" s="54">
        <f>INFO!$J$10</f>
        <v>3812.0250000000001</v>
      </c>
      <c r="AD1690" s="37">
        <f>INFO!$J$9</f>
        <v>45.75</v>
      </c>
      <c r="AE1690" s="37">
        <f t="shared" si="113"/>
        <v>0</v>
      </c>
    </row>
    <row r="1691" spans="1:31">
      <c r="A1691" t="s">
        <v>201</v>
      </c>
      <c r="B1691" t="s">
        <v>202</v>
      </c>
      <c r="C1691">
        <v>10089</v>
      </c>
      <c r="D1691" s="104">
        <f>SUMIFS(HOLDS!M:M,HOLDS!C:C,B1691)+SUMIFS(HOLDS!M:M,HOLDS!C:C,"CH.GR.RDGSET")</f>
        <v>0</v>
      </c>
      <c r="E1691" t="s">
        <v>5</v>
      </c>
      <c r="F1691" s="48">
        <f>VLOOKUP(B1691,HOLDS!C:T,5,FALSE)</f>
        <v>203</v>
      </c>
      <c r="G1691" s="104">
        <f>SUMIFS(HOLDS!M:M,HOLDS!C:C,B1691)</f>
        <v>0</v>
      </c>
      <c r="H1691" s="48">
        <f t="shared" si="112"/>
        <v>0</v>
      </c>
      <c r="I1691" s="37">
        <f>INFO!$D$6</f>
        <v>0</v>
      </c>
      <c r="J1691" s="37">
        <f>INFO!$D$7</f>
        <v>0</v>
      </c>
      <c r="K1691" s="37">
        <f>INFO!$D$8</f>
        <v>0</v>
      </c>
      <c r="L1691" s="37">
        <f>INFO!$D$9</f>
        <v>0</v>
      </c>
      <c r="M1691" s="37">
        <f>INFO!$D$10</f>
        <v>0</v>
      </c>
      <c r="N1691" s="37">
        <f>INFO!$D$11</f>
        <v>0</v>
      </c>
      <c r="O1691" s="37">
        <f>INFO!$D$13</f>
        <v>0</v>
      </c>
      <c r="P1691" s="37">
        <f>INFO!$D$14</f>
        <v>0</v>
      </c>
      <c r="Q1691" s="37">
        <f>INFO!$D$15</f>
        <v>0</v>
      </c>
      <c r="R1691" s="53">
        <f>INFO!$D$17</f>
        <v>0</v>
      </c>
      <c r="S1691" s="37">
        <f>INFO!$D$18</f>
        <v>0</v>
      </c>
      <c r="T1691" s="37">
        <f>INFO!$D$19</f>
        <v>0</v>
      </c>
      <c r="U1691" s="37">
        <f>INFO!$D$22</f>
        <v>0</v>
      </c>
      <c r="V1691" s="37">
        <f>INFO!$D$23</f>
        <v>0</v>
      </c>
      <c r="W1691" s="37">
        <f>INFO!$D$24</f>
        <v>0</v>
      </c>
      <c r="X1691" s="37">
        <f>INFO!$D$25</f>
        <v>0</v>
      </c>
      <c r="Y1691" s="37">
        <f>INFO!$D$26</f>
        <v>0</v>
      </c>
      <c r="Z1691" s="37">
        <f>INFO!$D$27</f>
        <v>0</v>
      </c>
      <c r="AA1691" s="37">
        <f>INFO!$D$28</f>
        <v>0</v>
      </c>
      <c r="AB1691" s="37">
        <f>INFO!$D$29</f>
        <v>0</v>
      </c>
      <c r="AC1691" s="54">
        <f>INFO!$J$10</f>
        <v>3812.0250000000001</v>
      </c>
      <c r="AD1691" s="37">
        <f>INFO!$J$9</f>
        <v>45.75</v>
      </c>
      <c r="AE1691" s="37">
        <f t="shared" si="113"/>
        <v>0</v>
      </c>
    </row>
    <row r="1692" spans="1:31">
      <c r="A1692" t="s">
        <v>204</v>
      </c>
      <c r="B1692" t="s">
        <v>205</v>
      </c>
      <c r="C1692">
        <v>10089</v>
      </c>
      <c r="D1692" s="104">
        <f>SUMIFS(HOLDS!M:M,HOLDS!C:C,B1692)+SUMIFS(HOLDS!M:M,HOLDS!C:C,"CH.GR.RDGSET")</f>
        <v>0</v>
      </c>
      <c r="E1692" t="s">
        <v>5</v>
      </c>
      <c r="F1692" s="48">
        <f>VLOOKUP(B1692,HOLDS!C:T,5,FALSE)</f>
        <v>195.5</v>
      </c>
      <c r="G1692" s="104">
        <f>SUMIFS(HOLDS!M:M,HOLDS!C:C,B1692)</f>
        <v>0</v>
      </c>
      <c r="H1692" s="48">
        <f t="shared" si="112"/>
        <v>0</v>
      </c>
      <c r="I1692" s="37">
        <f>INFO!$D$6</f>
        <v>0</v>
      </c>
      <c r="J1692" s="37">
        <f>INFO!$D$7</f>
        <v>0</v>
      </c>
      <c r="K1692" s="37">
        <f>INFO!$D$8</f>
        <v>0</v>
      </c>
      <c r="L1692" s="37">
        <f>INFO!$D$9</f>
        <v>0</v>
      </c>
      <c r="M1692" s="37">
        <f>INFO!$D$10</f>
        <v>0</v>
      </c>
      <c r="N1692" s="37">
        <f>INFO!$D$11</f>
        <v>0</v>
      </c>
      <c r="O1692" s="37">
        <f>INFO!$D$13</f>
        <v>0</v>
      </c>
      <c r="P1692" s="37">
        <f>INFO!$D$14</f>
        <v>0</v>
      </c>
      <c r="Q1692" s="37">
        <f>INFO!$D$15</f>
        <v>0</v>
      </c>
      <c r="R1692" s="53">
        <f>INFO!$D$17</f>
        <v>0</v>
      </c>
      <c r="S1692" s="37">
        <f>INFO!$D$18</f>
        <v>0</v>
      </c>
      <c r="T1692" s="37">
        <f>INFO!$D$19</f>
        <v>0</v>
      </c>
      <c r="U1692" s="37">
        <f>INFO!$D$22</f>
        <v>0</v>
      </c>
      <c r="V1692" s="37">
        <f>INFO!$D$23</f>
        <v>0</v>
      </c>
      <c r="W1692" s="37">
        <f>INFO!$D$24</f>
        <v>0</v>
      </c>
      <c r="X1692" s="37">
        <f>INFO!$D$25</f>
        <v>0</v>
      </c>
      <c r="Y1692" s="37">
        <f>INFO!$D$26</f>
        <v>0</v>
      </c>
      <c r="Z1692" s="37">
        <f>INFO!$D$27</f>
        <v>0</v>
      </c>
      <c r="AA1692" s="37">
        <f>INFO!$D$28</f>
        <v>0</v>
      </c>
      <c r="AB1692" s="37">
        <f>INFO!$D$29</f>
        <v>0</v>
      </c>
      <c r="AC1692" s="54">
        <f>INFO!$J$10</f>
        <v>3812.0250000000001</v>
      </c>
      <c r="AD1692" s="37">
        <f>INFO!$J$9</f>
        <v>45.75</v>
      </c>
      <c r="AE1692" s="37">
        <f t="shared" si="113"/>
        <v>0</v>
      </c>
    </row>
    <row r="1693" spans="1:31">
      <c r="A1693" t="s">
        <v>206</v>
      </c>
      <c r="B1693" t="s">
        <v>207</v>
      </c>
      <c r="C1693">
        <v>10089</v>
      </c>
      <c r="D1693" s="104">
        <f>SUMIFS(HOLDS!M:M,HOLDS!C:C,B1693)+SUMIFS(HOLDS!M:M,HOLDS!C:C,"CH.GR.RDGSET")</f>
        <v>0</v>
      </c>
      <c r="E1693" t="s">
        <v>5</v>
      </c>
      <c r="F1693" s="48">
        <f>VLOOKUP(B1693,HOLDS!C:T,5,FALSE)</f>
        <v>237</v>
      </c>
      <c r="G1693" s="104">
        <f>SUMIFS(HOLDS!M:M,HOLDS!C:C,B1693)</f>
        <v>0</v>
      </c>
      <c r="H1693" s="48">
        <f t="shared" si="112"/>
        <v>0</v>
      </c>
      <c r="I1693" s="37">
        <f>INFO!$D$6</f>
        <v>0</v>
      </c>
      <c r="J1693" s="37">
        <f>INFO!$D$7</f>
        <v>0</v>
      </c>
      <c r="K1693" s="37">
        <f>INFO!$D$8</f>
        <v>0</v>
      </c>
      <c r="L1693" s="37">
        <f>INFO!$D$9</f>
        <v>0</v>
      </c>
      <c r="M1693" s="37">
        <f>INFO!$D$10</f>
        <v>0</v>
      </c>
      <c r="N1693" s="37">
        <f>INFO!$D$11</f>
        <v>0</v>
      </c>
      <c r="O1693" s="37">
        <f>INFO!$D$13</f>
        <v>0</v>
      </c>
      <c r="P1693" s="37">
        <f>INFO!$D$14</f>
        <v>0</v>
      </c>
      <c r="Q1693" s="37">
        <f>INFO!$D$15</f>
        <v>0</v>
      </c>
      <c r="R1693" s="53">
        <f>INFO!$D$17</f>
        <v>0</v>
      </c>
      <c r="S1693" s="37">
        <f>INFO!$D$18</f>
        <v>0</v>
      </c>
      <c r="T1693" s="37">
        <f>INFO!$D$19</f>
        <v>0</v>
      </c>
      <c r="U1693" s="37">
        <f>INFO!$D$22</f>
        <v>0</v>
      </c>
      <c r="V1693" s="37">
        <f>INFO!$D$23</f>
        <v>0</v>
      </c>
      <c r="W1693" s="37">
        <f>INFO!$D$24</f>
        <v>0</v>
      </c>
      <c r="X1693" s="37">
        <f>INFO!$D$25</f>
        <v>0</v>
      </c>
      <c r="Y1693" s="37">
        <f>INFO!$D$26</f>
        <v>0</v>
      </c>
      <c r="Z1693" s="37">
        <f>INFO!$D$27</f>
        <v>0</v>
      </c>
      <c r="AA1693" s="37">
        <f>INFO!$D$28</f>
        <v>0</v>
      </c>
      <c r="AB1693" s="37">
        <f>INFO!$D$29</f>
        <v>0</v>
      </c>
      <c r="AC1693" s="54">
        <f>INFO!$J$10</f>
        <v>3812.0250000000001</v>
      </c>
      <c r="AD1693" s="37">
        <f>INFO!$J$9</f>
        <v>45.75</v>
      </c>
      <c r="AE1693" s="37">
        <f t="shared" si="113"/>
        <v>0</v>
      </c>
    </row>
    <row r="1694" spans="1:31">
      <c r="A1694" t="s">
        <v>208</v>
      </c>
      <c r="B1694" t="s">
        <v>209</v>
      </c>
      <c r="C1694">
        <v>10089</v>
      </c>
      <c r="D1694" s="104">
        <f>SUMIFS(HOLDS!M:M,HOLDS!C:C,B1694)+SUMIFS(HOLDS!M:M,HOLDS!C:C,"CH.GR.RDGSET")</f>
        <v>0</v>
      </c>
      <c r="E1694" t="s">
        <v>5</v>
      </c>
      <c r="F1694" s="48">
        <f>VLOOKUP(B1694,HOLDS!C:T,5,FALSE)</f>
        <v>210.5</v>
      </c>
      <c r="G1694" s="104">
        <f>SUMIFS(HOLDS!M:M,HOLDS!C:C,B1694)</f>
        <v>0</v>
      </c>
      <c r="H1694" s="48">
        <f t="shared" si="112"/>
        <v>0</v>
      </c>
      <c r="I1694" s="37">
        <f>INFO!$D$6</f>
        <v>0</v>
      </c>
      <c r="J1694" s="37">
        <f>INFO!$D$7</f>
        <v>0</v>
      </c>
      <c r="K1694" s="37">
        <f>INFO!$D$8</f>
        <v>0</v>
      </c>
      <c r="L1694" s="37">
        <f>INFO!$D$9</f>
        <v>0</v>
      </c>
      <c r="M1694" s="37">
        <f>INFO!$D$10</f>
        <v>0</v>
      </c>
      <c r="N1694" s="37">
        <f>INFO!$D$11</f>
        <v>0</v>
      </c>
      <c r="O1694" s="37">
        <f>INFO!$D$13</f>
        <v>0</v>
      </c>
      <c r="P1694" s="37">
        <f>INFO!$D$14</f>
        <v>0</v>
      </c>
      <c r="Q1694" s="37">
        <f>INFO!$D$15</f>
        <v>0</v>
      </c>
      <c r="R1694" s="53">
        <f>INFO!$D$17</f>
        <v>0</v>
      </c>
      <c r="S1694" s="37">
        <f>INFO!$D$18</f>
        <v>0</v>
      </c>
      <c r="T1694" s="37">
        <f>INFO!$D$19</f>
        <v>0</v>
      </c>
      <c r="U1694" s="37">
        <f>INFO!$D$22</f>
        <v>0</v>
      </c>
      <c r="V1694" s="37">
        <f>INFO!$D$23</f>
        <v>0</v>
      </c>
      <c r="W1694" s="37">
        <f>INFO!$D$24</f>
        <v>0</v>
      </c>
      <c r="X1694" s="37">
        <f>INFO!$D$25</f>
        <v>0</v>
      </c>
      <c r="Y1694" s="37">
        <f>INFO!$D$26</f>
        <v>0</v>
      </c>
      <c r="Z1694" s="37">
        <f>INFO!$D$27</f>
        <v>0</v>
      </c>
      <c r="AA1694" s="37">
        <f>INFO!$D$28</f>
        <v>0</v>
      </c>
      <c r="AB1694" s="37">
        <f>INFO!$D$29</f>
        <v>0</v>
      </c>
      <c r="AC1694" s="54">
        <f>INFO!$J$10</f>
        <v>3812.0250000000001</v>
      </c>
      <c r="AD1694" s="37">
        <f>INFO!$J$9</f>
        <v>45.75</v>
      </c>
      <c r="AE1694" s="37">
        <f t="shared" si="113"/>
        <v>0</v>
      </c>
    </row>
    <row r="1695" spans="1:31">
      <c r="A1695" t="s">
        <v>210</v>
      </c>
      <c r="B1695" t="s">
        <v>211</v>
      </c>
      <c r="C1695">
        <v>10089</v>
      </c>
      <c r="D1695" s="104">
        <f>SUMIFS(HOLDS!M:M,HOLDS!C:C,B1695)+SUMIFS(HOLDS!M:M,HOLDS!C:C,"CH.GR.RDGSET")</f>
        <v>0</v>
      </c>
      <c r="E1695" t="s">
        <v>5</v>
      </c>
      <c r="F1695" s="48">
        <f>VLOOKUP(B1695,HOLDS!C:T,5,FALSE)</f>
        <v>212</v>
      </c>
      <c r="G1695" s="104">
        <f>SUMIFS(HOLDS!M:M,HOLDS!C:C,B1695)</f>
        <v>0</v>
      </c>
      <c r="H1695" s="48">
        <f t="shared" si="112"/>
        <v>0</v>
      </c>
      <c r="I1695" s="37">
        <f>INFO!$D$6</f>
        <v>0</v>
      </c>
      <c r="J1695" s="37">
        <f>INFO!$D$7</f>
        <v>0</v>
      </c>
      <c r="K1695" s="37">
        <f>INFO!$D$8</f>
        <v>0</v>
      </c>
      <c r="L1695" s="37">
        <f>INFO!$D$9</f>
        <v>0</v>
      </c>
      <c r="M1695" s="37">
        <f>INFO!$D$10</f>
        <v>0</v>
      </c>
      <c r="N1695" s="37">
        <f>INFO!$D$11</f>
        <v>0</v>
      </c>
      <c r="O1695" s="37">
        <f>INFO!$D$13</f>
        <v>0</v>
      </c>
      <c r="P1695" s="37">
        <f>INFO!$D$14</f>
        <v>0</v>
      </c>
      <c r="Q1695" s="37">
        <f>INFO!$D$15</f>
        <v>0</v>
      </c>
      <c r="R1695" s="53">
        <f>INFO!$D$17</f>
        <v>0</v>
      </c>
      <c r="S1695" s="37">
        <f>INFO!$D$18</f>
        <v>0</v>
      </c>
      <c r="T1695" s="37">
        <f>INFO!$D$19</f>
        <v>0</v>
      </c>
      <c r="U1695" s="37">
        <f>INFO!$D$22</f>
        <v>0</v>
      </c>
      <c r="V1695" s="37">
        <f>INFO!$D$23</f>
        <v>0</v>
      </c>
      <c r="W1695" s="37">
        <f>INFO!$D$24</f>
        <v>0</v>
      </c>
      <c r="X1695" s="37">
        <f>INFO!$D$25</f>
        <v>0</v>
      </c>
      <c r="Y1695" s="37">
        <f>INFO!$D$26</f>
        <v>0</v>
      </c>
      <c r="Z1695" s="37">
        <f>INFO!$D$27</f>
        <v>0</v>
      </c>
      <c r="AA1695" s="37">
        <f>INFO!$D$28</f>
        <v>0</v>
      </c>
      <c r="AB1695" s="37">
        <f>INFO!$D$29</f>
        <v>0</v>
      </c>
      <c r="AC1695" s="54">
        <f>INFO!$J$10</f>
        <v>3812.0250000000001</v>
      </c>
      <c r="AD1695" s="37">
        <f>INFO!$J$9</f>
        <v>45.75</v>
      </c>
      <c r="AE1695" s="37">
        <f t="shared" si="113"/>
        <v>0</v>
      </c>
    </row>
    <row r="1696" spans="1:31">
      <c r="A1696" t="s">
        <v>212</v>
      </c>
      <c r="B1696" t="s">
        <v>213</v>
      </c>
      <c r="C1696">
        <v>10089</v>
      </c>
      <c r="D1696" s="104">
        <f>SUMIFS(HOLDS!M:M,HOLDS!C:C,B1696)+SUMIFS(HOLDS!M:M,HOLDS!C:C,"CH.GR.RDGSET")</f>
        <v>0</v>
      </c>
      <c r="E1696" t="s">
        <v>5</v>
      </c>
      <c r="F1696" s="48">
        <f>VLOOKUP(B1696,HOLDS!C:T,5,FALSE)</f>
        <v>155</v>
      </c>
      <c r="G1696" s="104">
        <f>SUMIFS(HOLDS!M:M,HOLDS!C:C,B1696)</f>
        <v>0</v>
      </c>
      <c r="H1696" s="48">
        <f t="shared" si="112"/>
        <v>0</v>
      </c>
      <c r="I1696" s="37">
        <f>INFO!$D$6</f>
        <v>0</v>
      </c>
      <c r="J1696" s="37">
        <f>INFO!$D$7</f>
        <v>0</v>
      </c>
      <c r="K1696" s="37">
        <f>INFO!$D$8</f>
        <v>0</v>
      </c>
      <c r="L1696" s="37">
        <f>INFO!$D$9</f>
        <v>0</v>
      </c>
      <c r="M1696" s="37">
        <f>INFO!$D$10</f>
        <v>0</v>
      </c>
      <c r="N1696" s="37">
        <f>INFO!$D$11</f>
        <v>0</v>
      </c>
      <c r="O1696" s="37">
        <f>INFO!$D$13</f>
        <v>0</v>
      </c>
      <c r="P1696" s="37">
        <f>INFO!$D$14</f>
        <v>0</v>
      </c>
      <c r="Q1696" s="37">
        <f>INFO!$D$15</f>
        <v>0</v>
      </c>
      <c r="R1696" s="53">
        <f>INFO!$D$17</f>
        <v>0</v>
      </c>
      <c r="S1696" s="37">
        <f>INFO!$D$18</f>
        <v>0</v>
      </c>
      <c r="T1696" s="37">
        <f>INFO!$D$19</f>
        <v>0</v>
      </c>
      <c r="U1696" s="37">
        <f>INFO!$D$22</f>
        <v>0</v>
      </c>
      <c r="V1696" s="37">
        <f>INFO!$D$23</f>
        <v>0</v>
      </c>
      <c r="W1696" s="37">
        <f>INFO!$D$24</f>
        <v>0</v>
      </c>
      <c r="X1696" s="37">
        <f>INFO!$D$25</f>
        <v>0</v>
      </c>
      <c r="Y1696" s="37">
        <f>INFO!$D$26</f>
        <v>0</v>
      </c>
      <c r="Z1696" s="37">
        <f>INFO!$D$27</f>
        <v>0</v>
      </c>
      <c r="AA1696" s="37">
        <f>INFO!$D$28</f>
        <v>0</v>
      </c>
      <c r="AB1696" s="37">
        <f>INFO!$D$29</f>
        <v>0</v>
      </c>
      <c r="AC1696" s="54">
        <f>INFO!$J$10</f>
        <v>3812.0250000000001</v>
      </c>
      <c r="AD1696" s="37">
        <f>INFO!$J$9</f>
        <v>45.75</v>
      </c>
      <c r="AE1696" s="37">
        <f t="shared" si="113"/>
        <v>0</v>
      </c>
    </row>
    <row r="1697" spans="1:31">
      <c r="A1697" t="s">
        <v>214</v>
      </c>
      <c r="B1697" t="s">
        <v>215</v>
      </c>
      <c r="C1697">
        <v>10089</v>
      </c>
      <c r="D1697" s="104">
        <f>SUMIFS(HOLDS!M:M,HOLDS!C:C,B1697)+SUMIFS(HOLDS!M:M,HOLDS!C:C,"CH.GR.RDGSET")</f>
        <v>0</v>
      </c>
      <c r="E1697" t="s">
        <v>5</v>
      </c>
      <c r="F1697" s="48">
        <f>VLOOKUP(B1697,HOLDS!C:T,5,FALSE)</f>
        <v>153.5</v>
      </c>
      <c r="G1697" s="104">
        <f>SUMIFS(HOLDS!M:M,HOLDS!C:C,B1697)</f>
        <v>0</v>
      </c>
      <c r="H1697" s="48">
        <f t="shared" si="112"/>
        <v>0</v>
      </c>
      <c r="I1697" s="37">
        <f>INFO!$D$6</f>
        <v>0</v>
      </c>
      <c r="J1697" s="37">
        <f>INFO!$D$7</f>
        <v>0</v>
      </c>
      <c r="K1697" s="37">
        <f>INFO!$D$8</f>
        <v>0</v>
      </c>
      <c r="L1697" s="37">
        <f>INFO!$D$9</f>
        <v>0</v>
      </c>
      <c r="M1697" s="37">
        <f>INFO!$D$10</f>
        <v>0</v>
      </c>
      <c r="N1697" s="37">
        <f>INFO!$D$11</f>
        <v>0</v>
      </c>
      <c r="O1697" s="37">
        <f>INFO!$D$13</f>
        <v>0</v>
      </c>
      <c r="P1697" s="37">
        <f>INFO!$D$14</f>
        <v>0</v>
      </c>
      <c r="Q1697" s="37">
        <f>INFO!$D$15</f>
        <v>0</v>
      </c>
      <c r="R1697" s="53">
        <f>INFO!$D$17</f>
        <v>0</v>
      </c>
      <c r="S1697" s="37">
        <f>INFO!$D$18</f>
        <v>0</v>
      </c>
      <c r="T1697" s="37">
        <f>INFO!$D$19</f>
        <v>0</v>
      </c>
      <c r="U1697" s="37">
        <f>INFO!$D$22</f>
        <v>0</v>
      </c>
      <c r="V1697" s="37">
        <f>INFO!$D$23</f>
        <v>0</v>
      </c>
      <c r="W1697" s="37">
        <f>INFO!$D$24</f>
        <v>0</v>
      </c>
      <c r="X1697" s="37">
        <f>INFO!$D$25</f>
        <v>0</v>
      </c>
      <c r="Y1697" s="37">
        <f>INFO!$D$26</f>
        <v>0</v>
      </c>
      <c r="Z1697" s="37">
        <f>INFO!$D$27</f>
        <v>0</v>
      </c>
      <c r="AA1697" s="37">
        <f>INFO!$D$28</f>
        <v>0</v>
      </c>
      <c r="AB1697" s="37">
        <f>INFO!$D$29</f>
        <v>0</v>
      </c>
      <c r="AC1697" s="54">
        <f>INFO!$J$10</f>
        <v>3812.0250000000001</v>
      </c>
      <c r="AD1697" s="37">
        <f>INFO!$J$9</f>
        <v>45.75</v>
      </c>
      <c r="AE1697" s="37">
        <f t="shared" si="113"/>
        <v>0</v>
      </c>
    </row>
    <row r="1698" spans="1:31">
      <c r="A1698" t="s">
        <v>216</v>
      </c>
      <c r="B1698" t="s">
        <v>217</v>
      </c>
      <c r="C1698">
        <v>10089</v>
      </c>
      <c r="D1698" s="104">
        <f>SUMIFS(HOLDS!M:M,HOLDS!C:C,B1698)+SUMIFS(HOLDS!M:M,HOLDS!C:C,"CH.GR.RDGSET")</f>
        <v>0</v>
      </c>
      <c r="E1698" t="s">
        <v>5</v>
      </c>
      <c r="F1698" s="48">
        <f>VLOOKUP(B1698,HOLDS!C:T,5,FALSE)</f>
        <v>162</v>
      </c>
      <c r="G1698" s="104">
        <f>SUMIFS(HOLDS!M:M,HOLDS!C:C,B1698)</f>
        <v>0</v>
      </c>
      <c r="H1698" s="48">
        <f t="shared" si="112"/>
        <v>0</v>
      </c>
      <c r="I1698" s="37">
        <f>INFO!$D$6</f>
        <v>0</v>
      </c>
      <c r="J1698" s="37">
        <f>INFO!$D$7</f>
        <v>0</v>
      </c>
      <c r="K1698" s="37">
        <f>INFO!$D$8</f>
        <v>0</v>
      </c>
      <c r="L1698" s="37">
        <f>INFO!$D$9</f>
        <v>0</v>
      </c>
      <c r="M1698" s="37">
        <f>INFO!$D$10</f>
        <v>0</v>
      </c>
      <c r="N1698" s="37">
        <f>INFO!$D$11</f>
        <v>0</v>
      </c>
      <c r="O1698" s="37">
        <f>INFO!$D$13</f>
        <v>0</v>
      </c>
      <c r="P1698" s="37">
        <f>INFO!$D$14</f>
        <v>0</v>
      </c>
      <c r="Q1698" s="37">
        <f>INFO!$D$15</f>
        <v>0</v>
      </c>
      <c r="R1698" s="53">
        <f>INFO!$D$17</f>
        <v>0</v>
      </c>
      <c r="S1698" s="37">
        <f>INFO!$D$18</f>
        <v>0</v>
      </c>
      <c r="T1698" s="37">
        <f>INFO!$D$19</f>
        <v>0</v>
      </c>
      <c r="U1698" s="37">
        <f>INFO!$D$22</f>
        <v>0</v>
      </c>
      <c r="V1698" s="37">
        <f>INFO!$D$23</f>
        <v>0</v>
      </c>
      <c r="W1698" s="37">
        <f>INFO!$D$24</f>
        <v>0</v>
      </c>
      <c r="X1698" s="37">
        <f>INFO!$D$25</f>
        <v>0</v>
      </c>
      <c r="Y1698" s="37">
        <f>INFO!$D$26</f>
        <v>0</v>
      </c>
      <c r="Z1698" s="37">
        <f>INFO!$D$27</f>
        <v>0</v>
      </c>
      <c r="AA1698" s="37">
        <f>INFO!$D$28</f>
        <v>0</v>
      </c>
      <c r="AB1698" s="37">
        <f>INFO!$D$29</f>
        <v>0</v>
      </c>
      <c r="AC1698" s="54">
        <f>INFO!$J$10</f>
        <v>3812.0250000000001</v>
      </c>
      <c r="AD1698" s="37">
        <f>INFO!$J$9</f>
        <v>45.75</v>
      </c>
      <c r="AE1698" s="37">
        <f t="shared" si="113"/>
        <v>0</v>
      </c>
    </row>
    <row r="1699" spans="1:31">
      <c r="A1699" t="s">
        <v>218</v>
      </c>
      <c r="B1699" t="s">
        <v>219</v>
      </c>
      <c r="C1699">
        <v>10089</v>
      </c>
      <c r="D1699" s="104">
        <f>SUMIFS(HOLDS!M:M,HOLDS!C:C,B1699)+SUMIFS(HOLDS!M:M,HOLDS!C:C,"CH.GR.RDGSET")</f>
        <v>0</v>
      </c>
      <c r="E1699" t="s">
        <v>5</v>
      </c>
      <c r="F1699" s="48">
        <f>VLOOKUP(B1699,HOLDS!C:T,5,FALSE)</f>
        <v>204.5</v>
      </c>
      <c r="G1699" s="104">
        <f>SUMIFS(HOLDS!M:M,HOLDS!C:C,B1699)</f>
        <v>0</v>
      </c>
      <c r="H1699" s="48">
        <f t="shared" si="112"/>
        <v>0</v>
      </c>
      <c r="I1699" s="37">
        <f>INFO!$D$6</f>
        <v>0</v>
      </c>
      <c r="J1699" s="37">
        <f>INFO!$D$7</f>
        <v>0</v>
      </c>
      <c r="K1699" s="37">
        <f>INFO!$D$8</f>
        <v>0</v>
      </c>
      <c r="L1699" s="37">
        <f>INFO!$D$9</f>
        <v>0</v>
      </c>
      <c r="M1699" s="37">
        <f>INFO!$D$10</f>
        <v>0</v>
      </c>
      <c r="N1699" s="37">
        <f>INFO!$D$11</f>
        <v>0</v>
      </c>
      <c r="O1699" s="37">
        <f>INFO!$D$13</f>
        <v>0</v>
      </c>
      <c r="P1699" s="37">
        <f>INFO!$D$14</f>
        <v>0</v>
      </c>
      <c r="Q1699" s="37">
        <f>INFO!$D$15</f>
        <v>0</v>
      </c>
      <c r="R1699" s="53">
        <f>INFO!$D$17</f>
        <v>0</v>
      </c>
      <c r="S1699" s="37">
        <f>INFO!$D$18</f>
        <v>0</v>
      </c>
      <c r="T1699" s="37">
        <f>INFO!$D$19</f>
        <v>0</v>
      </c>
      <c r="U1699" s="37">
        <f>INFO!$D$22</f>
        <v>0</v>
      </c>
      <c r="V1699" s="37">
        <f>INFO!$D$23</f>
        <v>0</v>
      </c>
      <c r="W1699" s="37">
        <f>INFO!$D$24</f>
        <v>0</v>
      </c>
      <c r="X1699" s="37">
        <f>INFO!$D$25</f>
        <v>0</v>
      </c>
      <c r="Y1699" s="37">
        <f>INFO!$D$26</f>
        <v>0</v>
      </c>
      <c r="Z1699" s="37">
        <f>INFO!$D$27</f>
        <v>0</v>
      </c>
      <c r="AA1699" s="37">
        <f>INFO!$D$28</f>
        <v>0</v>
      </c>
      <c r="AB1699" s="37">
        <f>INFO!$D$29</f>
        <v>0</v>
      </c>
      <c r="AC1699" s="54">
        <f>INFO!$J$10</f>
        <v>3812.0250000000001</v>
      </c>
      <c r="AD1699" s="37">
        <f>INFO!$J$9</f>
        <v>45.75</v>
      </c>
      <c r="AE1699" s="37">
        <f t="shared" si="113"/>
        <v>0</v>
      </c>
    </row>
    <row r="1700" spans="1:31">
      <c r="A1700" t="s">
        <v>220</v>
      </c>
      <c r="B1700" t="s">
        <v>221</v>
      </c>
      <c r="C1700">
        <v>10089</v>
      </c>
      <c r="D1700" s="104">
        <f>SUMIFS(HOLDS!M:M,HOLDS!C:C,B1700)+SUMIFS(HOLDS!M:M,HOLDS!C:C,"CH.GR.RDGSET")</f>
        <v>0</v>
      </c>
      <c r="E1700" t="s">
        <v>5</v>
      </c>
      <c r="F1700" s="48">
        <f>VLOOKUP(B1700,HOLDS!C:T,5,FALSE)</f>
        <v>193</v>
      </c>
      <c r="G1700" s="104">
        <f>SUMIFS(HOLDS!M:M,HOLDS!C:C,B1700)</f>
        <v>0</v>
      </c>
      <c r="H1700" s="48">
        <f t="shared" si="112"/>
        <v>0</v>
      </c>
      <c r="I1700" s="37">
        <f>INFO!$D$6</f>
        <v>0</v>
      </c>
      <c r="J1700" s="37">
        <f>INFO!$D$7</f>
        <v>0</v>
      </c>
      <c r="K1700" s="37">
        <f>INFO!$D$8</f>
        <v>0</v>
      </c>
      <c r="L1700" s="37">
        <f>INFO!$D$9</f>
        <v>0</v>
      </c>
      <c r="M1700" s="37">
        <f>INFO!$D$10</f>
        <v>0</v>
      </c>
      <c r="N1700" s="37">
        <f>INFO!$D$11</f>
        <v>0</v>
      </c>
      <c r="O1700" s="37">
        <f>INFO!$D$13</f>
        <v>0</v>
      </c>
      <c r="P1700" s="37">
        <f>INFO!$D$14</f>
        <v>0</v>
      </c>
      <c r="Q1700" s="37">
        <f>INFO!$D$15</f>
        <v>0</v>
      </c>
      <c r="R1700" s="53">
        <f>INFO!$D$17</f>
        <v>0</v>
      </c>
      <c r="S1700" s="37">
        <f>INFO!$D$18</f>
        <v>0</v>
      </c>
      <c r="T1700" s="37">
        <f>INFO!$D$19</f>
        <v>0</v>
      </c>
      <c r="U1700" s="37">
        <f>INFO!$D$22</f>
        <v>0</v>
      </c>
      <c r="V1700" s="37">
        <f>INFO!$D$23</f>
        <v>0</v>
      </c>
      <c r="W1700" s="37">
        <f>INFO!$D$24</f>
        <v>0</v>
      </c>
      <c r="X1700" s="37">
        <f>INFO!$D$25</f>
        <v>0</v>
      </c>
      <c r="Y1700" s="37">
        <f>INFO!$D$26</f>
        <v>0</v>
      </c>
      <c r="Z1700" s="37">
        <f>INFO!$D$27</f>
        <v>0</v>
      </c>
      <c r="AA1700" s="37">
        <f>INFO!$D$28</f>
        <v>0</v>
      </c>
      <c r="AB1700" s="37">
        <f>INFO!$D$29</f>
        <v>0</v>
      </c>
      <c r="AC1700" s="54">
        <f>INFO!$J$10</f>
        <v>3812.0250000000001</v>
      </c>
      <c r="AD1700" s="37">
        <f>INFO!$J$9</f>
        <v>45.75</v>
      </c>
      <c r="AE1700" s="37">
        <f t="shared" si="113"/>
        <v>0</v>
      </c>
    </row>
    <row r="1701" spans="1:31">
      <c r="A1701" t="s">
        <v>222</v>
      </c>
      <c r="B1701" t="s">
        <v>223</v>
      </c>
      <c r="C1701">
        <v>10089</v>
      </c>
      <c r="D1701" s="104">
        <f>SUMIFS(HOLDS!M:M,HOLDS!C:C,B1701)+SUMIFS(HOLDS!M:M,HOLDS!C:C,"CH.GR.RDGSET")</f>
        <v>0</v>
      </c>
      <c r="E1701" t="s">
        <v>5</v>
      </c>
      <c r="F1701" s="48">
        <f>VLOOKUP(B1701,HOLDS!C:T,5,FALSE)</f>
        <v>160.5</v>
      </c>
      <c r="G1701" s="104">
        <f>SUMIFS(HOLDS!M:M,HOLDS!C:C,B1701)</f>
        <v>0</v>
      </c>
      <c r="H1701" s="48">
        <f t="shared" si="112"/>
        <v>0</v>
      </c>
      <c r="I1701" s="37">
        <f>INFO!$D$6</f>
        <v>0</v>
      </c>
      <c r="J1701" s="37">
        <f>INFO!$D$7</f>
        <v>0</v>
      </c>
      <c r="K1701" s="37">
        <f>INFO!$D$8</f>
        <v>0</v>
      </c>
      <c r="L1701" s="37">
        <f>INFO!$D$9</f>
        <v>0</v>
      </c>
      <c r="M1701" s="37">
        <f>INFO!$D$10</f>
        <v>0</v>
      </c>
      <c r="N1701" s="37">
        <f>INFO!$D$11</f>
        <v>0</v>
      </c>
      <c r="O1701" s="37">
        <f>INFO!$D$13</f>
        <v>0</v>
      </c>
      <c r="P1701" s="37">
        <f>INFO!$D$14</f>
        <v>0</v>
      </c>
      <c r="Q1701" s="37">
        <f>INFO!$D$15</f>
        <v>0</v>
      </c>
      <c r="R1701" s="53">
        <f>INFO!$D$17</f>
        <v>0</v>
      </c>
      <c r="S1701" s="37">
        <f>INFO!$D$18</f>
        <v>0</v>
      </c>
      <c r="T1701" s="37">
        <f>INFO!$D$19</f>
        <v>0</v>
      </c>
      <c r="U1701" s="37">
        <f>INFO!$D$22</f>
        <v>0</v>
      </c>
      <c r="V1701" s="37">
        <f>INFO!$D$23</f>
        <v>0</v>
      </c>
      <c r="W1701" s="37">
        <f>INFO!$D$24</f>
        <v>0</v>
      </c>
      <c r="X1701" s="37">
        <f>INFO!$D$25</f>
        <v>0</v>
      </c>
      <c r="Y1701" s="37">
        <f>INFO!$D$26</f>
        <v>0</v>
      </c>
      <c r="Z1701" s="37">
        <f>INFO!$D$27</f>
        <v>0</v>
      </c>
      <c r="AA1701" s="37">
        <f>INFO!$D$28</f>
        <v>0</v>
      </c>
      <c r="AB1701" s="37">
        <f>INFO!$D$29</f>
        <v>0</v>
      </c>
      <c r="AC1701" s="54">
        <f>INFO!$J$10</f>
        <v>3812.0250000000001</v>
      </c>
      <c r="AD1701" s="37">
        <f>INFO!$J$9</f>
        <v>45.75</v>
      </c>
      <c r="AE1701" s="37">
        <f t="shared" si="113"/>
        <v>0</v>
      </c>
    </row>
    <row r="1702" spans="1:31">
      <c r="A1702" t="s">
        <v>224</v>
      </c>
      <c r="B1702" t="s">
        <v>225</v>
      </c>
      <c r="C1702">
        <v>10089</v>
      </c>
      <c r="D1702" s="104">
        <f>SUMIFS(HOLDS!M:M,HOLDS!C:C,B1702)+SUMIFS(HOLDS!M:M,HOLDS!C:C,"CH.GR.RDGSET")</f>
        <v>0</v>
      </c>
      <c r="E1702" t="s">
        <v>5</v>
      </c>
      <c r="F1702" s="48">
        <f>VLOOKUP(B1702,HOLDS!C:T,5,FALSE)</f>
        <v>182</v>
      </c>
      <c r="G1702" s="104">
        <f>SUMIFS(HOLDS!M:M,HOLDS!C:C,B1702)</f>
        <v>0</v>
      </c>
      <c r="H1702" s="48">
        <f t="shared" si="112"/>
        <v>0</v>
      </c>
      <c r="I1702" s="37">
        <f>INFO!$D$6</f>
        <v>0</v>
      </c>
      <c r="J1702" s="37">
        <f>INFO!$D$7</f>
        <v>0</v>
      </c>
      <c r="K1702" s="37">
        <f>INFO!$D$8</f>
        <v>0</v>
      </c>
      <c r="L1702" s="37">
        <f>INFO!$D$9</f>
        <v>0</v>
      </c>
      <c r="M1702" s="37">
        <f>INFO!$D$10</f>
        <v>0</v>
      </c>
      <c r="N1702" s="37">
        <f>INFO!$D$11</f>
        <v>0</v>
      </c>
      <c r="O1702" s="37">
        <f>INFO!$D$13</f>
        <v>0</v>
      </c>
      <c r="P1702" s="37">
        <f>INFO!$D$14</f>
        <v>0</v>
      </c>
      <c r="Q1702" s="37">
        <f>INFO!$D$15</f>
        <v>0</v>
      </c>
      <c r="R1702" s="53">
        <f>INFO!$D$17</f>
        <v>0</v>
      </c>
      <c r="S1702" s="37">
        <f>INFO!$D$18</f>
        <v>0</v>
      </c>
      <c r="T1702" s="37">
        <f>INFO!$D$19</f>
        <v>0</v>
      </c>
      <c r="U1702" s="37">
        <f>INFO!$D$22</f>
        <v>0</v>
      </c>
      <c r="V1702" s="37">
        <f>INFO!$D$23</f>
        <v>0</v>
      </c>
      <c r="W1702" s="37">
        <f>INFO!$D$24</f>
        <v>0</v>
      </c>
      <c r="X1702" s="37">
        <f>INFO!$D$25</f>
        <v>0</v>
      </c>
      <c r="Y1702" s="37">
        <f>INFO!$D$26</f>
        <v>0</v>
      </c>
      <c r="Z1702" s="37">
        <f>INFO!$D$27</f>
        <v>0</v>
      </c>
      <c r="AA1702" s="37">
        <f>INFO!$D$28</f>
        <v>0</v>
      </c>
      <c r="AB1702" s="37">
        <f>INFO!$D$29</f>
        <v>0</v>
      </c>
      <c r="AC1702" s="54">
        <f>INFO!$J$10</f>
        <v>3812.0250000000001</v>
      </c>
      <c r="AD1702" s="37">
        <f>INFO!$J$9</f>
        <v>45.75</v>
      </c>
      <c r="AE1702" s="37">
        <f t="shared" si="113"/>
        <v>0</v>
      </c>
    </row>
    <row r="1703" spans="1:31">
      <c r="A1703" t="s">
        <v>226</v>
      </c>
      <c r="B1703" t="s">
        <v>227</v>
      </c>
      <c r="C1703">
        <v>10089</v>
      </c>
      <c r="D1703" s="104">
        <f>SUMIFS(HOLDS!M:M,HOLDS!C:C,B1703)+SUMIFS(HOLDS!M:M,HOLDS!C:C,"CH.GR.RDGSET")</f>
        <v>0</v>
      </c>
      <c r="E1703" t="s">
        <v>5</v>
      </c>
      <c r="F1703" s="48">
        <f>VLOOKUP(B1703,HOLDS!C:T,5,FALSE)</f>
        <v>145</v>
      </c>
      <c r="G1703" s="104">
        <f>SUMIFS(HOLDS!M:M,HOLDS!C:C,B1703)</f>
        <v>0</v>
      </c>
      <c r="H1703" s="48">
        <f t="shared" si="112"/>
        <v>0</v>
      </c>
      <c r="I1703" s="37">
        <f>INFO!$D$6</f>
        <v>0</v>
      </c>
      <c r="J1703" s="37">
        <f>INFO!$D$7</f>
        <v>0</v>
      </c>
      <c r="K1703" s="37">
        <f>INFO!$D$8</f>
        <v>0</v>
      </c>
      <c r="L1703" s="37">
        <f>INFO!$D$9</f>
        <v>0</v>
      </c>
      <c r="M1703" s="37">
        <f>INFO!$D$10</f>
        <v>0</v>
      </c>
      <c r="N1703" s="37">
        <f>INFO!$D$11</f>
        <v>0</v>
      </c>
      <c r="O1703" s="37">
        <f>INFO!$D$13</f>
        <v>0</v>
      </c>
      <c r="P1703" s="37">
        <f>INFO!$D$14</f>
        <v>0</v>
      </c>
      <c r="Q1703" s="37">
        <f>INFO!$D$15</f>
        <v>0</v>
      </c>
      <c r="R1703" s="53">
        <f>INFO!$D$17</f>
        <v>0</v>
      </c>
      <c r="S1703" s="37">
        <f>INFO!$D$18</f>
        <v>0</v>
      </c>
      <c r="T1703" s="37">
        <f>INFO!$D$19</f>
        <v>0</v>
      </c>
      <c r="U1703" s="37">
        <f>INFO!$D$22</f>
        <v>0</v>
      </c>
      <c r="V1703" s="37">
        <f>INFO!$D$23</f>
        <v>0</v>
      </c>
      <c r="W1703" s="37">
        <f>INFO!$D$24</f>
        <v>0</v>
      </c>
      <c r="X1703" s="37">
        <f>INFO!$D$25</f>
        <v>0</v>
      </c>
      <c r="Y1703" s="37">
        <f>INFO!$D$26</f>
        <v>0</v>
      </c>
      <c r="Z1703" s="37">
        <f>INFO!$D$27</f>
        <v>0</v>
      </c>
      <c r="AA1703" s="37">
        <f>INFO!$D$28</f>
        <v>0</v>
      </c>
      <c r="AB1703" s="37">
        <f>INFO!$D$29</f>
        <v>0</v>
      </c>
      <c r="AC1703" s="54">
        <f>INFO!$J$10</f>
        <v>3812.0250000000001</v>
      </c>
      <c r="AD1703" s="37">
        <f>INFO!$J$9</f>
        <v>45.75</v>
      </c>
      <c r="AE1703" s="37">
        <f t="shared" si="113"/>
        <v>0</v>
      </c>
    </row>
    <row r="1704" spans="1:31">
      <c r="A1704" t="s">
        <v>228</v>
      </c>
      <c r="B1704" t="s">
        <v>229</v>
      </c>
      <c r="C1704">
        <v>10089</v>
      </c>
      <c r="D1704" s="104">
        <f>SUMIFS(HOLDS!M:M,HOLDS!C:C,B1704)+SUMIFS(HOLDS!M:M,HOLDS!C:C,"CH.GR.RDGSET")</f>
        <v>0</v>
      </c>
      <c r="E1704" t="s">
        <v>5</v>
      </c>
      <c r="F1704" s="48">
        <f>VLOOKUP(B1704,HOLDS!C:T,5,FALSE)</f>
        <v>153</v>
      </c>
      <c r="G1704" s="104">
        <f>SUMIFS(HOLDS!M:M,HOLDS!C:C,B1704)</f>
        <v>0</v>
      </c>
      <c r="H1704" s="48">
        <f t="shared" si="112"/>
        <v>0</v>
      </c>
      <c r="I1704" s="37">
        <f>INFO!$D$6</f>
        <v>0</v>
      </c>
      <c r="J1704" s="37">
        <f>INFO!$D$7</f>
        <v>0</v>
      </c>
      <c r="K1704" s="37">
        <f>INFO!$D$8</f>
        <v>0</v>
      </c>
      <c r="L1704" s="37">
        <f>INFO!$D$9</f>
        <v>0</v>
      </c>
      <c r="M1704" s="37">
        <f>INFO!$D$10</f>
        <v>0</v>
      </c>
      <c r="N1704" s="37">
        <f>INFO!$D$11</f>
        <v>0</v>
      </c>
      <c r="O1704" s="37">
        <f>INFO!$D$13</f>
        <v>0</v>
      </c>
      <c r="P1704" s="37">
        <f>INFO!$D$14</f>
        <v>0</v>
      </c>
      <c r="Q1704" s="37">
        <f>INFO!$D$15</f>
        <v>0</v>
      </c>
      <c r="R1704" s="53">
        <f>INFO!$D$17</f>
        <v>0</v>
      </c>
      <c r="S1704" s="37">
        <f>INFO!$D$18</f>
        <v>0</v>
      </c>
      <c r="T1704" s="37">
        <f>INFO!$D$19</f>
        <v>0</v>
      </c>
      <c r="U1704" s="37">
        <f>INFO!$D$22</f>
        <v>0</v>
      </c>
      <c r="V1704" s="37">
        <f>INFO!$D$23</f>
        <v>0</v>
      </c>
      <c r="W1704" s="37">
        <f>INFO!$D$24</f>
        <v>0</v>
      </c>
      <c r="X1704" s="37">
        <f>INFO!$D$25</f>
        <v>0</v>
      </c>
      <c r="Y1704" s="37">
        <f>INFO!$D$26</f>
        <v>0</v>
      </c>
      <c r="Z1704" s="37">
        <f>INFO!$D$27</f>
        <v>0</v>
      </c>
      <c r="AA1704" s="37">
        <f>INFO!$D$28</f>
        <v>0</v>
      </c>
      <c r="AB1704" s="37">
        <f>INFO!$D$29</f>
        <v>0</v>
      </c>
      <c r="AC1704" s="54">
        <f>INFO!$J$10</f>
        <v>3812.0250000000001</v>
      </c>
      <c r="AD1704" s="37">
        <f>INFO!$J$9</f>
        <v>45.75</v>
      </c>
      <c r="AE1704" s="37">
        <f t="shared" si="113"/>
        <v>0</v>
      </c>
    </row>
    <row r="1705" spans="1:31">
      <c r="A1705" t="s">
        <v>230</v>
      </c>
      <c r="B1705" t="s">
        <v>231</v>
      </c>
      <c r="C1705">
        <v>10089</v>
      </c>
      <c r="D1705" s="104">
        <f>SUMIFS(HOLDS!M:M,HOLDS!C:C,B1705)+SUMIFS(HOLDS!M:M,HOLDS!C:C,"CH.GR.RDGSET")</f>
        <v>0</v>
      </c>
      <c r="E1705" t="s">
        <v>5</v>
      </c>
      <c r="F1705" s="48">
        <f>VLOOKUP(B1705,HOLDS!C:T,5,FALSE)</f>
        <v>165.5</v>
      </c>
      <c r="G1705" s="104">
        <f>SUMIFS(HOLDS!M:M,HOLDS!C:C,B1705)</f>
        <v>0</v>
      </c>
      <c r="H1705" s="48">
        <f t="shared" si="112"/>
        <v>0</v>
      </c>
      <c r="I1705" s="37">
        <f>INFO!$D$6</f>
        <v>0</v>
      </c>
      <c r="J1705" s="37">
        <f>INFO!$D$7</f>
        <v>0</v>
      </c>
      <c r="K1705" s="37">
        <f>INFO!$D$8</f>
        <v>0</v>
      </c>
      <c r="L1705" s="37">
        <f>INFO!$D$9</f>
        <v>0</v>
      </c>
      <c r="M1705" s="37">
        <f>INFO!$D$10</f>
        <v>0</v>
      </c>
      <c r="N1705" s="37">
        <f>INFO!$D$11</f>
        <v>0</v>
      </c>
      <c r="O1705" s="37">
        <f>INFO!$D$13</f>
        <v>0</v>
      </c>
      <c r="P1705" s="37">
        <f>INFO!$D$14</f>
        <v>0</v>
      </c>
      <c r="Q1705" s="37">
        <f>INFO!$D$15</f>
        <v>0</v>
      </c>
      <c r="R1705" s="53">
        <f>INFO!$D$17</f>
        <v>0</v>
      </c>
      <c r="S1705" s="37">
        <f>INFO!$D$18</f>
        <v>0</v>
      </c>
      <c r="T1705" s="37">
        <f>INFO!$D$19</f>
        <v>0</v>
      </c>
      <c r="U1705" s="37">
        <f>INFO!$D$22</f>
        <v>0</v>
      </c>
      <c r="V1705" s="37">
        <f>INFO!$D$23</f>
        <v>0</v>
      </c>
      <c r="W1705" s="37">
        <f>INFO!$D$24</f>
        <v>0</v>
      </c>
      <c r="X1705" s="37">
        <f>INFO!$D$25</f>
        <v>0</v>
      </c>
      <c r="Y1705" s="37">
        <f>INFO!$D$26</f>
        <v>0</v>
      </c>
      <c r="Z1705" s="37">
        <f>INFO!$D$27</f>
        <v>0</v>
      </c>
      <c r="AA1705" s="37">
        <f>INFO!$D$28</f>
        <v>0</v>
      </c>
      <c r="AB1705" s="37">
        <f>INFO!$D$29</f>
        <v>0</v>
      </c>
      <c r="AC1705" s="54">
        <f>INFO!$J$10</f>
        <v>3812.0250000000001</v>
      </c>
      <c r="AD1705" s="37">
        <f>INFO!$J$9</f>
        <v>45.75</v>
      </c>
      <c r="AE1705" s="37">
        <f t="shared" si="113"/>
        <v>0</v>
      </c>
    </row>
    <row r="1706" spans="1:31">
      <c r="A1706" t="s">
        <v>232</v>
      </c>
      <c r="B1706" t="s">
        <v>233</v>
      </c>
      <c r="C1706">
        <v>10089</v>
      </c>
      <c r="D1706" s="104">
        <f>SUMIFS(HOLDS!M:M,HOLDS!C:C,B1706)+SUMIFS(HOLDS!M:M,HOLDS!C:C,"CH.GR.RDGSET")</f>
        <v>0</v>
      </c>
      <c r="E1706" t="s">
        <v>5</v>
      </c>
      <c r="F1706" s="48">
        <f>VLOOKUP(B1706,HOLDS!C:T,5,FALSE)</f>
        <v>167</v>
      </c>
      <c r="G1706" s="104">
        <f>SUMIFS(HOLDS!M:M,HOLDS!C:C,B1706)</f>
        <v>0</v>
      </c>
      <c r="H1706" s="48">
        <f t="shared" si="112"/>
        <v>0</v>
      </c>
      <c r="I1706" s="37">
        <f>INFO!$D$6</f>
        <v>0</v>
      </c>
      <c r="J1706" s="37">
        <f>INFO!$D$7</f>
        <v>0</v>
      </c>
      <c r="K1706" s="37">
        <f>INFO!$D$8</f>
        <v>0</v>
      </c>
      <c r="L1706" s="37">
        <f>INFO!$D$9</f>
        <v>0</v>
      </c>
      <c r="M1706" s="37">
        <f>INFO!$D$10</f>
        <v>0</v>
      </c>
      <c r="N1706" s="37">
        <f>INFO!$D$11</f>
        <v>0</v>
      </c>
      <c r="O1706" s="37">
        <f>INFO!$D$13</f>
        <v>0</v>
      </c>
      <c r="P1706" s="37">
        <f>INFO!$D$14</f>
        <v>0</v>
      </c>
      <c r="Q1706" s="37">
        <f>INFO!$D$15</f>
        <v>0</v>
      </c>
      <c r="R1706" s="53">
        <f>INFO!$D$17</f>
        <v>0</v>
      </c>
      <c r="S1706" s="37">
        <f>INFO!$D$18</f>
        <v>0</v>
      </c>
      <c r="T1706" s="37">
        <f>INFO!$D$19</f>
        <v>0</v>
      </c>
      <c r="U1706" s="37">
        <f>INFO!$D$22</f>
        <v>0</v>
      </c>
      <c r="V1706" s="37">
        <f>INFO!$D$23</f>
        <v>0</v>
      </c>
      <c r="W1706" s="37">
        <f>INFO!$D$24</f>
        <v>0</v>
      </c>
      <c r="X1706" s="37">
        <f>INFO!$D$25</f>
        <v>0</v>
      </c>
      <c r="Y1706" s="37">
        <f>INFO!$D$26</f>
        <v>0</v>
      </c>
      <c r="Z1706" s="37">
        <f>INFO!$D$27</f>
        <v>0</v>
      </c>
      <c r="AA1706" s="37">
        <f>INFO!$D$28</f>
        <v>0</v>
      </c>
      <c r="AB1706" s="37">
        <f>INFO!$D$29</f>
        <v>0</v>
      </c>
      <c r="AC1706" s="54">
        <f>INFO!$J$10</f>
        <v>3812.0250000000001</v>
      </c>
      <c r="AD1706" s="37">
        <f>INFO!$J$9</f>
        <v>45.75</v>
      </c>
      <c r="AE1706" s="37">
        <f t="shared" si="113"/>
        <v>0</v>
      </c>
    </row>
    <row r="1707" spans="1:31">
      <c r="A1707" t="s">
        <v>234</v>
      </c>
      <c r="B1707" t="s">
        <v>235</v>
      </c>
      <c r="C1707">
        <v>10089</v>
      </c>
      <c r="D1707" s="104">
        <f>SUMIFS(HOLDS!M:M,HOLDS!C:C,B1707)+SUMIFS(HOLDS!M:M,HOLDS!C:C,"CH.GR.RDGSET")</f>
        <v>0</v>
      </c>
      <c r="E1707" t="s">
        <v>5</v>
      </c>
      <c r="F1707" s="48">
        <f>VLOOKUP(B1707,HOLDS!C:T,5,FALSE)</f>
        <v>150</v>
      </c>
      <c r="G1707" s="104">
        <f>SUMIFS(HOLDS!M:M,HOLDS!C:C,B1707)</f>
        <v>0</v>
      </c>
      <c r="H1707" s="48">
        <f t="shared" si="112"/>
        <v>0</v>
      </c>
      <c r="I1707" s="37">
        <f>INFO!$D$6</f>
        <v>0</v>
      </c>
      <c r="J1707" s="37">
        <f>INFO!$D$7</f>
        <v>0</v>
      </c>
      <c r="K1707" s="37">
        <f>INFO!$D$8</f>
        <v>0</v>
      </c>
      <c r="L1707" s="37">
        <f>INFO!$D$9</f>
        <v>0</v>
      </c>
      <c r="M1707" s="37">
        <f>INFO!$D$10</f>
        <v>0</v>
      </c>
      <c r="N1707" s="37">
        <f>INFO!$D$11</f>
        <v>0</v>
      </c>
      <c r="O1707" s="37">
        <f>INFO!$D$13</f>
        <v>0</v>
      </c>
      <c r="P1707" s="37">
        <f>INFO!$D$14</f>
        <v>0</v>
      </c>
      <c r="Q1707" s="37">
        <f>INFO!$D$15</f>
        <v>0</v>
      </c>
      <c r="R1707" s="53">
        <f>INFO!$D$17</f>
        <v>0</v>
      </c>
      <c r="S1707" s="37">
        <f>INFO!$D$18</f>
        <v>0</v>
      </c>
      <c r="T1707" s="37">
        <f>INFO!$D$19</f>
        <v>0</v>
      </c>
      <c r="U1707" s="37">
        <f>INFO!$D$22</f>
        <v>0</v>
      </c>
      <c r="V1707" s="37">
        <f>INFO!$D$23</f>
        <v>0</v>
      </c>
      <c r="W1707" s="37">
        <f>INFO!$D$24</f>
        <v>0</v>
      </c>
      <c r="X1707" s="37">
        <f>INFO!$D$25</f>
        <v>0</v>
      </c>
      <c r="Y1707" s="37">
        <f>INFO!$D$26</f>
        <v>0</v>
      </c>
      <c r="Z1707" s="37">
        <f>INFO!$D$27</f>
        <v>0</v>
      </c>
      <c r="AA1707" s="37">
        <f>INFO!$D$28</f>
        <v>0</v>
      </c>
      <c r="AB1707" s="37">
        <f>INFO!$D$29</f>
        <v>0</v>
      </c>
      <c r="AC1707" s="54">
        <f>INFO!$J$10</f>
        <v>3812.0250000000001</v>
      </c>
      <c r="AD1707" s="37">
        <f>INFO!$J$9</f>
        <v>45.75</v>
      </c>
      <c r="AE1707" s="37">
        <f t="shared" si="113"/>
        <v>0</v>
      </c>
    </row>
    <row r="1708" spans="1:31">
      <c r="A1708" t="s">
        <v>236</v>
      </c>
      <c r="B1708" t="s">
        <v>237</v>
      </c>
      <c r="C1708">
        <v>10089</v>
      </c>
      <c r="D1708" s="104">
        <f>SUMIFS(HOLDS!M:M,HOLDS!C:C,B1708)+SUMIFS(HOLDS!M:M,HOLDS!C:C,"CH.GR.RDGSET")</f>
        <v>0</v>
      </c>
      <c r="E1708" t="s">
        <v>5</v>
      </c>
      <c r="F1708" s="48">
        <f>VLOOKUP(B1708,HOLDS!C:T,5,FALSE)</f>
        <v>185</v>
      </c>
      <c r="G1708" s="104">
        <f>SUMIFS(HOLDS!M:M,HOLDS!C:C,B1708)</f>
        <v>0</v>
      </c>
      <c r="H1708" s="48">
        <f t="shared" si="112"/>
        <v>0</v>
      </c>
      <c r="I1708" s="37">
        <f>INFO!$D$6</f>
        <v>0</v>
      </c>
      <c r="J1708" s="37">
        <f>INFO!$D$7</f>
        <v>0</v>
      </c>
      <c r="K1708" s="37">
        <f>INFO!$D$8</f>
        <v>0</v>
      </c>
      <c r="L1708" s="37">
        <f>INFO!$D$9</f>
        <v>0</v>
      </c>
      <c r="M1708" s="37">
        <f>INFO!$D$10</f>
        <v>0</v>
      </c>
      <c r="N1708" s="37">
        <f>INFO!$D$11</f>
        <v>0</v>
      </c>
      <c r="O1708" s="37">
        <f>INFO!$D$13</f>
        <v>0</v>
      </c>
      <c r="P1708" s="37">
        <f>INFO!$D$14</f>
        <v>0</v>
      </c>
      <c r="Q1708" s="37">
        <f>INFO!$D$15</f>
        <v>0</v>
      </c>
      <c r="R1708" s="53">
        <f>INFO!$D$17</f>
        <v>0</v>
      </c>
      <c r="S1708" s="37">
        <f>INFO!$D$18</f>
        <v>0</v>
      </c>
      <c r="T1708" s="37">
        <f>INFO!$D$19</f>
        <v>0</v>
      </c>
      <c r="U1708" s="37">
        <f>INFO!$D$22</f>
        <v>0</v>
      </c>
      <c r="V1708" s="37">
        <f>INFO!$D$23</f>
        <v>0</v>
      </c>
      <c r="W1708" s="37">
        <f>INFO!$D$24</f>
        <v>0</v>
      </c>
      <c r="X1708" s="37">
        <f>INFO!$D$25</f>
        <v>0</v>
      </c>
      <c r="Y1708" s="37">
        <f>INFO!$D$26</f>
        <v>0</v>
      </c>
      <c r="Z1708" s="37">
        <f>INFO!$D$27</f>
        <v>0</v>
      </c>
      <c r="AA1708" s="37">
        <f>INFO!$D$28</f>
        <v>0</v>
      </c>
      <c r="AB1708" s="37">
        <f>INFO!$D$29</f>
        <v>0</v>
      </c>
      <c r="AC1708" s="54">
        <f>INFO!$J$10</f>
        <v>3812.0250000000001</v>
      </c>
      <c r="AD1708" s="37">
        <f>INFO!$J$9</f>
        <v>45.75</v>
      </c>
      <c r="AE1708" s="37">
        <f t="shared" si="113"/>
        <v>0</v>
      </c>
    </row>
    <row r="1709" spans="1:31">
      <c r="A1709" t="s">
        <v>238</v>
      </c>
      <c r="B1709" t="s">
        <v>239</v>
      </c>
      <c r="C1709">
        <v>10089</v>
      </c>
      <c r="D1709" s="104">
        <f>SUMIFS(HOLDS!M:M,HOLDS!C:C,B1709)+SUMIFS(HOLDS!M:M,HOLDS!C:C,"CH.GR.RDGSET")</f>
        <v>0</v>
      </c>
      <c r="E1709" t="s">
        <v>5</v>
      </c>
      <c r="F1709" s="48">
        <f>VLOOKUP(B1709,HOLDS!C:T,5,FALSE)</f>
        <v>145.5</v>
      </c>
      <c r="G1709" s="104">
        <f>SUMIFS(HOLDS!M:M,HOLDS!C:C,B1709)</f>
        <v>0</v>
      </c>
      <c r="H1709" s="48">
        <f t="shared" si="112"/>
        <v>0</v>
      </c>
      <c r="I1709" s="37">
        <f>INFO!$D$6</f>
        <v>0</v>
      </c>
      <c r="J1709" s="37">
        <f>INFO!$D$7</f>
        <v>0</v>
      </c>
      <c r="K1709" s="37">
        <f>INFO!$D$8</f>
        <v>0</v>
      </c>
      <c r="L1709" s="37">
        <f>INFO!$D$9</f>
        <v>0</v>
      </c>
      <c r="M1709" s="37">
        <f>INFO!$D$10</f>
        <v>0</v>
      </c>
      <c r="N1709" s="37">
        <f>INFO!$D$11</f>
        <v>0</v>
      </c>
      <c r="O1709" s="37">
        <f>INFO!$D$13</f>
        <v>0</v>
      </c>
      <c r="P1709" s="37">
        <f>INFO!$D$14</f>
        <v>0</v>
      </c>
      <c r="Q1709" s="37">
        <f>INFO!$D$15</f>
        <v>0</v>
      </c>
      <c r="R1709" s="53">
        <f>INFO!$D$17</f>
        <v>0</v>
      </c>
      <c r="S1709" s="37">
        <f>INFO!$D$18</f>
        <v>0</v>
      </c>
      <c r="T1709" s="37">
        <f>INFO!$D$19</f>
        <v>0</v>
      </c>
      <c r="U1709" s="37">
        <f>INFO!$D$22</f>
        <v>0</v>
      </c>
      <c r="V1709" s="37">
        <f>INFO!$D$23</f>
        <v>0</v>
      </c>
      <c r="W1709" s="37">
        <f>INFO!$D$24</f>
        <v>0</v>
      </c>
      <c r="X1709" s="37">
        <f>INFO!$D$25</f>
        <v>0</v>
      </c>
      <c r="Y1709" s="37">
        <f>INFO!$D$26</f>
        <v>0</v>
      </c>
      <c r="Z1709" s="37">
        <f>INFO!$D$27</f>
        <v>0</v>
      </c>
      <c r="AA1709" s="37">
        <f>INFO!$D$28</f>
        <v>0</v>
      </c>
      <c r="AB1709" s="37">
        <f>INFO!$D$29</f>
        <v>0</v>
      </c>
      <c r="AC1709" s="54">
        <f>INFO!$J$10</f>
        <v>3812.0250000000001</v>
      </c>
      <c r="AD1709" s="37">
        <f>INFO!$J$9</f>
        <v>45.75</v>
      </c>
      <c r="AE1709" s="37">
        <f t="shared" si="113"/>
        <v>0</v>
      </c>
    </row>
    <row r="1710" spans="1:31">
      <c r="A1710" t="s">
        <v>240</v>
      </c>
      <c r="B1710" t="s">
        <v>241</v>
      </c>
      <c r="C1710">
        <v>10089</v>
      </c>
      <c r="D1710" s="104">
        <f>SUMIFS(HOLDS!M:M,HOLDS!C:C,B1710)+SUMIFS(HOLDS!M:M,HOLDS!C:C,"CH.GR.RDGSET")</f>
        <v>0</v>
      </c>
      <c r="E1710" t="s">
        <v>5</v>
      </c>
      <c r="F1710" s="48">
        <f>VLOOKUP(B1710,HOLDS!C:T,5,FALSE)</f>
        <v>181</v>
      </c>
      <c r="G1710" s="104">
        <f>SUMIFS(HOLDS!M:M,HOLDS!C:C,B1710)</f>
        <v>0</v>
      </c>
      <c r="H1710" s="48">
        <f t="shared" si="112"/>
        <v>0</v>
      </c>
      <c r="I1710" s="37">
        <f>INFO!$D$6</f>
        <v>0</v>
      </c>
      <c r="J1710" s="37">
        <f>INFO!$D$7</f>
        <v>0</v>
      </c>
      <c r="K1710" s="37">
        <f>INFO!$D$8</f>
        <v>0</v>
      </c>
      <c r="L1710" s="37">
        <f>INFO!$D$9</f>
        <v>0</v>
      </c>
      <c r="M1710" s="37">
        <f>INFO!$D$10</f>
        <v>0</v>
      </c>
      <c r="N1710" s="37">
        <f>INFO!$D$11</f>
        <v>0</v>
      </c>
      <c r="O1710" s="37">
        <f>INFO!$D$13</f>
        <v>0</v>
      </c>
      <c r="P1710" s="37">
        <f>INFO!$D$14</f>
        <v>0</v>
      </c>
      <c r="Q1710" s="37">
        <f>INFO!$D$15</f>
        <v>0</v>
      </c>
      <c r="R1710" s="53">
        <f>INFO!$D$17</f>
        <v>0</v>
      </c>
      <c r="S1710" s="37">
        <f>INFO!$D$18</f>
        <v>0</v>
      </c>
      <c r="T1710" s="37">
        <f>INFO!$D$19</f>
        <v>0</v>
      </c>
      <c r="U1710" s="37">
        <f>INFO!$D$22</f>
        <v>0</v>
      </c>
      <c r="V1710" s="37">
        <f>INFO!$D$23</f>
        <v>0</v>
      </c>
      <c r="W1710" s="37">
        <f>INFO!$D$24</f>
        <v>0</v>
      </c>
      <c r="X1710" s="37">
        <f>INFO!$D$25</f>
        <v>0</v>
      </c>
      <c r="Y1710" s="37">
        <f>INFO!$D$26</f>
        <v>0</v>
      </c>
      <c r="Z1710" s="37">
        <f>INFO!$D$27</f>
        <v>0</v>
      </c>
      <c r="AA1710" s="37">
        <f>INFO!$D$28</f>
        <v>0</v>
      </c>
      <c r="AB1710" s="37">
        <f>INFO!$D$29</f>
        <v>0</v>
      </c>
      <c r="AC1710" s="54">
        <f>INFO!$J$10</f>
        <v>3812.0250000000001</v>
      </c>
      <c r="AD1710" s="37">
        <f>INFO!$J$9</f>
        <v>45.75</v>
      </c>
      <c r="AE1710" s="37">
        <f t="shared" si="113"/>
        <v>0</v>
      </c>
    </row>
    <row r="1711" spans="1:31">
      <c r="A1711" t="s">
        <v>242</v>
      </c>
      <c r="B1711" t="s">
        <v>243</v>
      </c>
      <c r="C1711">
        <v>10089</v>
      </c>
      <c r="D1711" s="104">
        <f>SUMIFS(HOLDS!M:M,HOLDS!C:C,B1711)+SUMIFS(HOLDS!M:M,HOLDS!C:C,"CH.GR.RDGSET")</f>
        <v>0</v>
      </c>
      <c r="E1711" t="s">
        <v>5</v>
      </c>
      <c r="F1711" s="48">
        <f>VLOOKUP(B1711,HOLDS!C:T,5,FALSE)</f>
        <v>168.5</v>
      </c>
      <c r="G1711" s="104">
        <f>SUMIFS(HOLDS!M:M,HOLDS!C:C,B1711)</f>
        <v>0</v>
      </c>
      <c r="H1711" s="48">
        <f t="shared" si="112"/>
        <v>0</v>
      </c>
      <c r="I1711" s="37">
        <f>INFO!$D$6</f>
        <v>0</v>
      </c>
      <c r="J1711" s="37">
        <f>INFO!$D$7</f>
        <v>0</v>
      </c>
      <c r="K1711" s="37">
        <f>INFO!$D$8</f>
        <v>0</v>
      </c>
      <c r="L1711" s="37">
        <f>INFO!$D$9</f>
        <v>0</v>
      </c>
      <c r="M1711" s="37">
        <f>INFO!$D$10</f>
        <v>0</v>
      </c>
      <c r="N1711" s="37">
        <f>INFO!$D$11</f>
        <v>0</v>
      </c>
      <c r="O1711" s="37">
        <f>INFO!$D$13</f>
        <v>0</v>
      </c>
      <c r="P1711" s="37">
        <f>INFO!$D$14</f>
        <v>0</v>
      </c>
      <c r="Q1711" s="37">
        <f>INFO!$D$15</f>
        <v>0</v>
      </c>
      <c r="R1711" s="53">
        <f>INFO!$D$17</f>
        <v>0</v>
      </c>
      <c r="S1711" s="37">
        <f>INFO!$D$18</f>
        <v>0</v>
      </c>
      <c r="T1711" s="37">
        <f>INFO!$D$19</f>
        <v>0</v>
      </c>
      <c r="U1711" s="37">
        <f>INFO!$D$22</f>
        <v>0</v>
      </c>
      <c r="V1711" s="37">
        <f>INFO!$D$23</f>
        <v>0</v>
      </c>
      <c r="W1711" s="37">
        <f>INFO!$D$24</f>
        <v>0</v>
      </c>
      <c r="X1711" s="37">
        <f>INFO!$D$25</f>
        <v>0</v>
      </c>
      <c r="Y1711" s="37">
        <f>INFO!$D$26</f>
        <v>0</v>
      </c>
      <c r="Z1711" s="37">
        <f>INFO!$D$27</f>
        <v>0</v>
      </c>
      <c r="AA1711" s="37">
        <f>INFO!$D$28</f>
        <v>0</v>
      </c>
      <c r="AB1711" s="37">
        <f>INFO!$D$29</f>
        <v>0</v>
      </c>
      <c r="AC1711" s="54">
        <f>INFO!$J$10</f>
        <v>3812.0250000000001</v>
      </c>
      <c r="AD1711" s="37">
        <f>INFO!$J$9</f>
        <v>45.75</v>
      </c>
      <c r="AE1711" s="37">
        <f t="shared" si="113"/>
        <v>0</v>
      </c>
    </row>
    <row r="1712" spans="1:31">
      <c r="A1712" t="s">
        <v>245</v>
      </c>
      <c r="B1712" t="s">
        <v>246</v>
      </c>
      <c r="C1712">
        <v>10089</v>
      </c>
      <c r="D1712" s="104">
        <f>SUMIFS(HOLDS!M:M,HOLDS!C:C,B1712)+SUMIFS(HOLDS!M:M,HOLDS!C:C,"CH.GR.RDGSET")</f>
        <v>0</v>
      </c>
      <c r="E1712" t="s">
        <v>5</v>
      </c>
      <c r="F1712" s="48">
        <f>VLOOKUP(B1712,HOLDS!C:T,5,FALSE)</f>
        <v>139</v>
      </c>
      <c r="G1712" s="104">
        <f>SUMIFS(HOLDS!M:M,HOLDS!C:C,B1712)</f>
        <v>0</v>
      </c>
      <c r="H1712" s="48">
        <f t="shared" si="112"/>
        <v>0</v>
      </c>
      <c r="I1712" s="37">
        <f>INFO!$D$6</f>
        <v>0</v>
      </c>
      <c r="J1712" s="37">
        <f>INFO!$D$7</f>
        <v>0</v>
      </c>
      <c r="K1712" s="37">
        <f>INFO!$D$8</f>
        <v>0</v>
      </c>
      <c r="L1712" s="37">
        <f>INFO!$D$9</f>
        <v>0</v>
      </c>
      <c r="M1712" s="37">
        <f>INFO!$D$10</f>
        <v>0</v>
      </c>
      <c r="N1712" s="37">
        <f>INFO!$D$11</f>
        <v>0</v>
      </c>
      <c r="O1712" s="37">
        <f>INFO!$D$13</f>
        <v>0</v>
      </c>
      <c r="P1712" s="37">
        <f>INFO!$D$14</f>
        <v>0</v>
      </c>
      <c r="Q1712" s="37">
        <f>INFO!$D$15</f>
        <v>0</v>
      </c>
      <c r="R1712" s="53">
        <f>INFO!$D$17</f>
        <v>0</v>
      </c>
      <c r="S1712" s="37">
        <f>INFO!$D$18</f>
        <v>0</v>
      </c>
      <c r="T1712" s="37">
        <f>INFO!$D$19</f>
        <v>0</v>
      </c>
      <c r="U1712" s="37">
        <f>INFO!$D$22</f>
        <v>0</v>
      </c>
      <c r="V1712" s="37">
        <f>INFO!$D$23</f>
        <v>0</v>
      </c>
      <c r="W1712" s="37">
        <f>INFO!$D$24</f>
        <v>0</v>
      </c>
      <c r="X1712" s="37">
        <f>INFO!$D$25</f>
        <v>0</v>
      </c>
      <c r="Y1712" s="37">
        <f>INFO!$D$26</f>
        <v>0</v>
      </c>
      <c r="Z1712" s="37">
        <f>INFO!$D$27</f>
        <v>0</v>
      </c>
      <c r="AA1712" s="37">
        <f>INFO!$D$28</f>
        <v>0</v>
      </c>
      <c r="AB1712" s="37">
        <f>INFO!$D$29</f>
        <v>0</v>
      </c>
      <c r="AC1712" s="54">
        <f>INFO!$J$10</f>
        <v>3812.0250000000001</v>
      </c>
      <c r="AD1712" s="37">
        <f>INFO!$J$9</f>
        <v>45.75</v>
      </c>
      <c r="AE1712" s="37">
        <f t="shared" si="113"/>
        <v>0</v>
      </c>
    </row>
    <row r="1713" spans="1:31">
      <c r="A1713" t="s">
        <v>247</v>
      </c>
      <c r="B1713" t="s">
        <v>248</v>
      </c>
      <c r="C1713">
        <v>10089</v>
      </c>
      <c r="D1713" s="104">
        <f>SUMIFS(HOLDS!M:M,HOLDS!C:C,B1713)+SUMIFS(HOLDS!M:M,HOLDS!C:C,"CH.GR.RDGSET")</f>
        <v>0</v>
      </c>
      <c r="E1713" t="s">
        <v>5</v>
      </c>
      <c r="F1713" s="48">
        <f>VLOOKUP(B1713,HOLDS!C:T,5,FALSE)</f>
        <v>137.5</v>
      </c>
      <c r="G1713" s="104">
        <f>SUMIFS(HOLDS!M:M,HOLDS!C:C,B1713)</f>
        <v>0</v>
      </c>
      <c r="H1713" s="48">
        <f t="shared" si="112"/>
        <v>0</v>
      </c>
      <c r="I1713" s="37">
        <f>INFO!$D$6</f>
        <v>0</v>
      </c>
      <c r="J1713" s="37">
        <f>INFO!$D$7</f>
        <v>0</v>
      </c>
      <c r="K1713" s="37">
        <f>INFO!$D$8</f>
        <v>0</v>
      </c>
      <c r="L1713" s="37">
        <f>INFO!$D$9</f>
        <v>0</v>
      </c>
      <c r="M1713" s="37">
        <f>INFO!$D$10</f>
        <v>0</v>
      </c>
      <c r="N1713" s="37">
        <f>INFO!$D$11</f>
        <v>0</v>
      </c>
      <c r="O1713" s="37">
        <f>INFO!$D$13</f>
        <v>0</v>
      </c>
      <c r="P1713" s="37">
        <f>INFO!$D$14</f>
        <v>0</v>
      </c>
      <c r="Q1713" s="37">
        <f>INFO!$D$15</f>
        <v>0</v>
      </c>
      <c r="R1713" s="53">
        <f>INFO!$D$17</f>
        <v>0</v>
      </c>
      <c r="S1713" s="37">
        <f>INFO!$D$18</f>
        <v>0</v>
      </c>
      <c r="T1713" s="37">
        <f>INFO!$D$19</f>
        <v>0</v>
      </c>
      <c r="U1713" s="37">
        <f>INFO!$D$22</f>
        <v>0</v>
      </c>
      <c r="V1713" s="37">
        <f>INFO!$D$23</f>
        <v>0</v>
      </c>
      <c r="W1713" s="37">
        <f>INFO!$D$24</f>
        <v>0</v>
      </c>
      <c r="X1713" s="37">
        <f>INFO!$D$25</f>
        <v>0</v>
      </c>
      <c r="Y1713" s="37">
        <f>INFO!$D$26</f>
        <v>0</v>
      </c>
      <c r="Z1713" s="37">
        <f>INFO!$D$27</f>
        <v>0</v>
      </c>
      <c r="AA1713" s="37">
        <f>INFO!$D$28</f>
        <v>0</v>
      </c>
      <c r="AB1713" s="37">
        <f>INFO!$D$29</f>
        <v>0</v>
      </c>
      <c r="AC1713" s="54">
        <f>INFO!$J$10</f>
        <v>3812.0250000000001</v>
      </c>
      <c r="AD1713" s="37">
        <f>INFO!$J$9</f>
        <v>45.75</v>
      </c>
      <c r="AE1713" s="37">
        <f t="shared" si="113"/>
        <v>0</v>
      </c>
    </row>
    <row r="1714" spans="1:31">
      <c r="A1714" t="s">
        <v>249</v>
      </c>
      <c r="B1714" t="s">
        <v>250</v>
      </c>
      <c r="C1714">
        <v>10089</v>
      </c>
      <c r="D1714" s="104">
        <f>SUMIFS(HOLDS!M:M,HOLDS!C:C,B1714)+SUMIFS(HOLDS!M:M,HOLDS!C:C,"CH.GR.RDGSET")</f>
        <v>0</v>
      </c>
      <c r="E1714" t="s">
        <v>5</v>
      </c>
      <c r="F1714" s="48">
        <f>VLOOKUP(B1714,HOLDS!C:T,5,FALSE)</f>
        <v>144.5</v>
      </c>
      <c r="G1714" s="104">
        <f>SUMIFS(HOLDS!M:M,HOLDS!C:C,B1714)</f>
        <v>0</v>
      </c>
      <c r="H1714" s="48">
        <f t="shared" si="112"/>
        <v>0</v>
      </c>
      <c r="I1714" s="37">
        <f>INFO!$D$6</f>
        <v>0</v>
      </c>
      <c r="J1714" s="37">
        <f>INFO!$D$7</f>
        <v>0</v>
      </c>
      <c r="K1714" s="37">
        <f>INFO!$D$8</f>
        <v>0</v>
      </c>
      <c r="L1714" s="37">
        <f>INFO!$D$9</f>
        <v>0</v>
      </c>
      <c r="M1714" s="37">
        <f>INFO!$D$10</f>
        <v>0</v>
      </c>
      <c r="N1714" s="37">
        <f>INFO!$D$11</f>
        <v>0</v>
      </c>
      <c r="O1714" s="37">
        <f>INFO!$D$13</f>
        <v>0</v>
      </c>
      <c r="P1714" s="37">
        <f>INFO!$D$14</f>
        <v>0</v>
      </c>
      <c r="Q1714" s="37">
        <f>INFO!$D$15</f>
        <v>0</v>
      </c>
      <c r="R1714" s="53">
        <f>INFO!$D$17</f>
        <v>0</v>
      </c>
      <c r="S1714" s="37">
        <f>INFO!$D$18</f>
        <v>0</v>
      </c>
      <c r="T1714" s="37">
        <f>INFO!$D$19</f>
        <v>0</v>
      </c>
      <c r="U1714" s="37">
        <f>INFO!$D$22</f>
        <v>0</v>
      </c>
      <c r="V1714" s="37">
        <f>INFO!$D$23</f>
        <v>0</v>
      </c>
      <c r="W1714" s="37">
        <f>INFO!$D$24</f>
        <v>0</v>
      </c>
      <c r="X1714" s="37">
        <f>INFO!$D$25</f>
        <v>0</v>
      </c>
      <c r="Y1714" s="37">
        <f>INFO!$D$26</f>
        <v>0</v>
      </c>
      <c r="Z1714" s="37">
        <f>INFO!$D$27</f>
        <v>0</v>
      </c>
      <c r="AA1714" s="37">
        <f>INFO!$D$28</f>
        <v>0</v>
      </c>
      <c r="AB1714" s="37">
        <f>INFO!$D$29</f>
        <v>0</v>
      </c>
      <c r="AC1714" s="54">
        <f>INFO!$J$10</f>
        <v>3812.0250000000001</v>
      </c>
      <c r="AD1714" s="37">
        <f>INFO!$J$9</f>
        <v>45.75</v>
      </c>
      <c r="AE1714" s="37">
        <f t="shared" si="113"/>
        <v>0</v>
      </c>
    </row>
    <row r="1715" spans="1:31">
      <c r="A1715" t="s">
        <v>251</v>
      </c>
      <c r="B1715" t="s">
        <v>252</v>
      </c>
      <c r="C1715">
        <v>10089</v>
      </c>
      <c r="D1715" s="104">
        <f>SUMIFS(HOLDS!M:M,HOLDS!C:C,B1715)+SUMIFS(HOLDS!M:M,HOLDS!C:C,"CH.GR.RDGSET")</f>
        <v>0</v>
      </c>
      <c r="E1715" t="s">
        <v>5</v>
      </c>
      <c r="F1715" s="48">
        <f>VLOOKUP(B1715,HOLDS!C:T,5,FALSE)</f>
        <v>140</v>
      </c>
      <c r="G1715" s="104">
        <f>SUMIFS(HOLDS!M:M,HOLDS!C:C,B1715)</f>
        <v>0</v>
      </c>
      <c r="H1715" s="48">
        <f t="shared" si="112"/>
        <v>0</v>
      </c>
      <c r="I1715" s="37">
        <f>INFO!$D$6</f>
        <v>0</v>
      </c>
      <c r="J1715" s="37">
        <f>INFO!$D$7</f>
        <v>0</v>
      </c>
      <c r="K1715" s="37">
        <f>INFO!$D$8</f>
        <v>0</v>
      </c>
      <c r="L1715" s="37">
        <f>INFO!$D$9</f>
        <v>0</v>
      </c>
      <c r="M1715" s="37">
        <f>INFO!$D$10</f>
        <v>0</v>
      </c>
      <c r="N1715" s="37">
        <f>INFO!$D$11</f>
        <v>0</v>
      </c>
      <c r="O1715" s="37">
        <f>INFO!$D$13</f>
        <v>0</v>
      </c>
      <c r="P1715" s="37">
        <f>INFO!$D$14</f>
        <v>0</v>
      </c>
      <c r="Q1715" s="37">
        <f>INFO!$D$15</f>
        <v>0</v>
      </c>
      <c r="R1715" s="53">
        <f>INFO!$D$17</f>
        <v>0</v>
      </c>
      <c r="S1715" s="37">
        <f>INFO!$D$18</f>
        <v>0</v>
      </c>
      <c r="T1715" s="37">
        <f>INFO!$D$19</f>
        <v>0</v>
      </c>
      <c r="U1715" s="37">
        <f>INFO!$D$22</f>
        <v>0</v>
      </c>
      <c r="V1715" s="37">
        <f>INFO!$D$23</f>
        <v>0</v>
      </c>
      <c r="W1715" s="37">
        <f>INFO!$D$24</f>
        <v>0</v>
      </c>
      <c r="X1715" s="37">
        <f>INFO!$D$25</f>
        <v>0</v>
      </c>
      <c r="Y1715" s="37">
        <f>INFO!$D$26</f>
        <v>0</v>
      </c>
      <c r="Z1715" s="37">
        <f>INFO!$D$27</f>
        <v>0</v>
      </c>
      <c r="AA1715" s="37">
        <f>INFO!$D$28</f>
        <v>0</v>
      </c>
      <c r="AB1715" s="37">
        <f>INFO!$D$29</f>
        <v>0</v>
      </c>
      <c r="AC1715" s="54">
        <f>INFO!$J$10</f>
        <v>3812.0250000000001</v>
      </c>
      <c r="AD1715" s="37">
        <f>INFO!$J$9</f>
        <v>45.75</v>
      </c>
      <c r="AE1715" s="37">
        <f t="shared" si="113"/>
        <v>0</v>
      </c>
    </row>
    <row r="1716" spans="1:31">
      <c r="A1716" t="s">
        <v>253</v>
      </c>
      <c r="B1716" t="s">
        <v>254</v>
      </c>
      <c r="C1716">
        <v>10089</v>
      </c>
      <c r="D1716" s="104">
        <f>SUMIFS(HOLDS!M:M,HOLDS!C:C,B1716)+SUMIFS(HOLDS!M:M,HOLDS!C:C,"CH.GR.RDGSET")</f>
        <v>0</v>
      </c>
      <c r="E1716" t="s">
        <v>5</v>
      </c>
      <c r="F1716" s="48">
        <f>VLOOKUP(B1716,HOLDS!C:T,5,FALSE)</f>
        <v>135.5</v>
      </c>
      <c r="G1716" s="104">
        <f>SUMIFS(HOLDS!M:M,HOLDS!C:C,B1716)</f>
        <v>0</v>
      </c>
      <c r="H1716" s="48">
        <f t="shared" si="112"/>
        <v>0</v>
      </c>
      <c r="I1716" s="37">
        <f>INFO!$D$6</f>
        <v>0</v>
      </c>
      <c r="J1716" s="37">
        <f>INFO!$D$7</f>
        <v>0</v>
      </c>
      <c r="K1716" s="37">
        <f>INFO!$D$8</f>
        <v>0</v>
      </c>
      <c r="L1716" s="37">
        <f>INFO!$D$9</f>
        <v>0</v>
      </c>
      <c r="M1716" s="37">
        <f>INFO!$D$10</f>
        <v>0</v>
      </c>
      <c r="N1716" s="37">
        <f>INFO!$D$11</f>
        <v>0</v>
      </c>
      <c r="O1716" s="37">
        <f>INFO!$D$13</f>
        <v>0</v>
      </c>
      <c r="P1716" s="37">
        <f>INFO!$D$14</f>
        <v>0</v>
      </c>
      <c r="Q1716" s="37">
        <f>INFO!$D$15</f>
        <v>0</v>
      </c>
      <c r="R1716" s="53">
        <f>INFO!$D$17</f>
        <v>0</v>
      </c>
      <c r="S1716" s="37">
        <f>INFO!$D$18</f>
        <v>0</v>
      </c>
      <c r="T1716" s="37">
        <f>INFO!$D$19</f>
        <v>0</v>
      </c>
      <c r="U1716" s="37">
        <f>INFO!$D$22</f>
        <v>0</v>
      </c>
      <c r="V1716" s="37">
        <f>INFO!$D$23</f>
        <v>0</v>
      </c>
      <c r="W1716" s="37">
        <f>INFO!$D$24</f>
        <v>0</v>
      </c>
      <c r="X1716" s="37">
        <f>INFO!$D$25</f>
        <v>0</v>
      </c>
      <c r="Y1716" s="37">
        <f>INFO!$D$26</f>
        <v>0</v>
      </c>
      <c r="Z1716" s="37">
        <f>INFO!$D$27</f>
        <v>0</v>
      </c>
      <c r="AA1716" s="37">
        <f>INFO!$D$28</f>
        <v>0</v>
      </c>
      <c r="AB1716" s="37">
        <f>INFO!$D$29</f>
        <v>0</v>
      </c>
      <c r="AC1716" s="54">
        <f>INFO!$J$10</f>
        <v>3812.0250000000001</v>
      </c>
      <c r="AD1716" s="37">
        <f>INFO!$J$9</f>
        <v>45.75</v>
      </c>
      <c r="AE1716" s="37">
        <f t="shared" si="113"/>
        <v>0</v>
      </c>
    </row>
    <row r="1717" spans="1:31">
      <c r="A1717" t="s">
        <v>255</v>
      </c>
      <c r="B1717" t="s">
        <v>256</v>
      </c>
      <c r="C1717">
        <v>10089</v>
      </c>
      <c r="D1717" s="104">
        <f>SUMIFS(HOLDS!M:M,HOLDS!C:C,B1717)+SUMIFS(HOLDS!M:M,HOLDS!C:C,"CH.GR.RDGSET")</f>
        <v>0</v>
      </c>
      <c r="E1717" t="s">
        <v>5</v>
      </c>
      <c r="F1717" s="48">
        <f>VLOOKUP(B1717,HOLDS!C:T,5,FALSE)</f>
        <v>134.5</v>
      </c>
      <c r="G1717" s="104">
        <f>SUMIFS(HOLDS!M:M,HOLDS!C:C,B1717)</f>
        <v>0</v>
      </c>
      <c r="H1717" s="48">
        <f t="shared" si="112"/>
        <v>0</v>
      </c>
      <c r="I1717" s="37">
        <f>INFO!$D$6</f>
        <v>0</v>
      </c>
      <c r="J1717" s="37">
        <f>INFO!$D$7</f>
        <v>0</v>
      </c>
      <c r="K1717" s="37">
        <f>INFO!$D$8</f>
        <v>0</v>
      </c>
      <c r="L1717" s="37">
        <f>INFO!$D$9</f>
        <v>0</v>
      </c>
      <c r="M1717" s="37">
        <f>INFO!$D$10</f>
        <v>0</v>
      </c>
      <c r="N1717" s="37">
        <f>INFO!$D$11</f>
        <v>0</v>
      </c>
      <c r="O1717" s="37">
        <f>INFO!$D$13</f>
        <v>0</v>
      </c>
      <c r="P1717" s="37">
        <f>INFO!$D$14</f>
        <v>0</v>
      </c>
      <c r="Q1717" s="37">
        <f>INFO!$D$15</f>
        <v>0</v>
      </c>
      <c r="R1717" s="53">
        <f>INFO!$D$17</f>
        <v>0</v>
      </c>
      <c r="S1717" s="37">
        <f>INFO!$D$18</f>
        <v>0</v>
      </c>
      <c r="T1717" s="37">
        <f>INFO!$D$19</f>
        <v>0</v>
      </c>
      <c r="U1717" s="37">
        <f>INFO!$D$22</f>
        <v>0</v>
      </c>
      <c r="V1717" s="37">
        <f>INFO!$D$23</f>
        <v>0</v>
      </c>
      <c r="W1717" s="37">
        <f>INFO!$D$24</f>
        <v>0</v>
      </c>
      <c r="X1717" s="37">
        <f>INFO!$D$25</f>
        <v>0</v>
      </c>
      <c r="Y1717" s="37">
        <f>INFO!$D$26</f>
        <v>0</v>
      </c>
      <c r="Z1717" s="37">
        <f>INFO!$D$27</f>
        <v>0</v>
      </c>
      <c r="AA1717" s="37">
        <f>INFO!$D$28</f>
        <v>0</v>
      </c>
      <c r="AB1717" s="37">
        <f>INFO!$D$29</f>
        <v>0</v>
      </c>
      <c r="AC1717" s="54">
        <f>INFO!$J$10</f>
        <v>3812.0250000000001</v>
      </c>
      <c r="AD1717" s="37">
        <f>INFO!$J$9</f>
        <v>45.75</v>
      </c>
      <c r="AE1717" s="37">
        <f t="shared" si="113"/>
        <v>0</v>
      </c>
    </row>
    <row r="1718" spans="1:31">
      <c r="A1718" t="s">
        <v>257</v>
      </c>
      <c r="B1718" t="s">
        <v>258</v>
      </c>
      <c r="C1718">
        <v>10089</v>
      </c>
      <c r="D1718" s="104">
        <f>SUMIFS(HOLDS!M:M,HOLDS!C:C,B1718)+SUMIFS(HOLDS!M:M,HOLDS!C:C,"CH.GR.RDGSET")</f>
        <v>0</v>
      </c>
      <c r="E1718" t="s">
        <v>5</v>
      </c>
      <c r="F1718" s="48">
        <f>VLOOKUP(B1718,HOLDS!C:T,5,FALSE)</f>
        <v>151</v>
      </c>
      <c r="G1718" s="104">
        <f>SUMIFS(HOLDS!M:M,HOLDS!C:C,B1718)</f>
        <v>0</v>
      </c>
      <c r="H1718" s="48">
        <f t="shared" si="112"/>
        <v>0</v>
      </c>
      <c r="I1718" s="37">
        <f>INFO!$D$6</f>
        <v>0</v>
      </c>
      <c r="J1718" s="37">
        <f>INFO!$D$7</f>
        <v>0</v>
      </c>
      <c r="K1718" s="37">
        <f>INFO!$D$8</f>
        <v>0</v>
      </c>
      <c r="L1718" s="37">
        <f>INFO!$D$9</f>
        <v>0</v>
      </c>
      <c r="M1718" s="37">
        <f>INFO!$D$10</f>
        <v>0</v>
      </c>
      <c r="N1718" s="37">
        <f>INFO!$D$11</f>
        <v>0</v>
      </c>
      <c r="O1718" s="37">
        <f>INFO!$D$13</f>
        <v>0</v>
      </c>
      <c r="P1718" s="37">
        <f>INFO!$D$14</f>
        <v>0</v>
      </c>
      <c r="Q1718" s="37">
        <f>INFO!$D$15</f>
        <v>0</v>
      </c>
      <c r="R1718" s="53">
        <f>INFO!$D$17</f>
        <v>0</v>
      </c>
      <c r="S1718" s="37">
        <f>INFO!$D$18</f>
        <v>0</v>
      </c>
      <c r="T1718" s="37">
        <f>INFO!$D$19</f>
        <v>0</v>
      </c>
      <c r="U1718" s="37">
        <f>INFO!$D$22</f>
        <v>0</v>
      </c>
      <c r="V1718" s="37">
        <f>INFO!$D$23</f>
        <v>0</v>
      </c>
      <c r="W1718" s="37">
        <f>INFO!$D$24</f>
        <v>0</v>
      </c>
      <c r="X1718" s="37">
        <f>INFO!$D$25</f>
        <v>0</v>
      </c>
      <c r="Y1718" s="37">
        <f>INFO!$D$26</f>
        <v>0</v>
      </c>
      <c r="Z1718" s="37">
        <f>INFO!$D$27</f>
        <v>0</v>
      </c>
      <c r="AA1718" s="37">
        <f>INFO!$D$28</f>
        <v>0</v>
      </c>
      <c r="AB1718" s="37">
        <f>INFO!$D$29</f>
        <v>0</v>
      </c>
      <c r="AC1718" s="54">
        <f>INFO!$J$10</f>
        <v>3812.0250000000001</v>
      </c>
      <c r="AD1718" s="37">
        <f>INFO!$J$9</f>
        <v>45.75</v>
      </c>
      <c r="AE1718" s="37">
        <f t="shared" si="113"/>
        <v>0</v>
      </c>
    </row>
    <row r="1719" spans="1:31">
      <c r="A1719" t="s">
        <v>259</v>
      </c>
      <c r="B1719" t="s">
        <v>260</v>
      </c>
      <c r="C1719">
        <v>10089</v>
      </c>
      <c r="D1719" s="104">
        <f>SUMIFS(HOLDS!M:M,HOLDS!C:C,B1719)+SUMIFS(HOLDS!M:M,HOLDS!C:C,"CH.GR.RDGSET")</f>
        <v>0</v>
      </c>
      <c r="E1719" t="s">
        <v>5</v>
      </c>
      <c r="F1719" s="48">
        <f>VLOOKUP(B1719,HOLDS!C:T,5,FALSE)</f>
        <v>157</v>
      </c>
      <c r="G1719" s="104">
        <f>SUMIFS(HOLDS!M:M,HOLDS!C:C,B1719)</f>
        <v>0</v>
      </c>
      <c r="H1719" s="48">
        <f t="shared" si="112"/>
        <v>0</v>
      </c>
      <c r="I1719" s="37">
        <f>INFO!$D$6</f>
        <v>0</v>
      </c>
      <c r="J1719" s="37">
        <f>INFO!$D$7</f>
        <v>0</v>
      </c>
      <c r="K1719" s="37">
        <f>INFO!$D$8</f>
        <v>0</v>
      </c>
      <c r="L1719" s="37">
        <f>INFO!$D$9</f>
        <v>0</v>
      </c>
      <c r="M1719" s="37">
        <f>INFO!$D$10</f>
        <v>0</v>
      </c>
      <c r="N1719" s="37">
        <f>INFO!$D$11</f>
        <v>0</v>
      </c>
      <c r="O1719" s="37">
        <f>INFO!$D$13</f>
        <v>0</v>
      </c>
      <c r="P1719" s="37">
        <f>INFO!$D$14</f>
        <v>0</v>
      </c>
      <c r="Q1719" s="37">
        <f>INFO!$D$15</f>
        <v>0</v>
      </c>
      <c r="R1719" s="53">
        <f>INFO!$D$17</f>
        <v>0</v>
      </c>
      <c r="S1719" s="37">
        <f>INFO!$D$18</f>
        <v>0</v>
      </c>
      <c r="T1719" s="37">
        <f>INFO!$D$19</f>
        <v>0</v>
      </c>
      <c r="U1719" s="37">
        <f>INFO!$D$22</f>
        <v>0</v>
      </c>
      <c r="V1719" s="37">
        <f>INFO!$D$23</f>
        <v>0</v>
      </c>
      <c r="W1719" s="37">
        <f>INFO!$D$24</f>
        <v>0</v>
      </c>
      <c r="X1719" s="37">
        <f>INFO!$D$25</f>
        <v>0</v>
      </c>
      <c r="Y1719" s="37">
        <f>INFO!$D$26</f>
        <v>0</v>
      </c>
      <c r="Z1719" s="37">
        <f>INFO!$D$27</f>
        <v>0</v>
      </c>
      <c r="AA1719" s="37">
        <f>INFO!$D$28</f>
        <v>0</v>
      </c>
      <c r="AB1719" s="37">
        <f>INFO!$D$29</f>
        <v>0</v>
      </c>
      <c r="AC1719" s="54">
        <f>INFO!$J$10</f>
        <v>3812.0250000000001</v>
      </c>
      <c r="AD1719" s="37">
        <f>INFO!$J$9</f>
        <v>45.75</v>
      </c>
      <c r="AE1719" s="37">
        <f t="shared" si="113"/>
        <v>0</v>
      </c>
    </row>
    <row r="1720" spans="1:31">
      <c r="A1720" t="s">
        <v>261</v>
      </c>
      <c r="B1720" t="s">
        <v>262</v>
      </c>
      <c r="C1720">
        <v>10089</v>
      </c>
      <c r="D1720" s="104">
        <f>SUMIFS(HOLDS!M:M,HOLDS!C:C,B1720)+SUMIFS(HOLDS!M:M,HOLDS!C:C,"CH.GR.RDGSET")</f>
        <v>0</v>
      </c>
      <c r="E1720" t="s">
        <v>5</v>
      </c>
      <c r="F1720" s="48">
        <f>VLOOKUP(B1720,HOLDS!C:T,5,FALSE)</f>
        <v>183</v>
      </c>
      <c r="G1720" s="104">
        <f>SUMIFS(HOLDS!M:M,HOLDS!C:C,B1720)</f>
        <v>0</v>
      </c>
      <c r="H1720" s="48">
        <f t="shared" si="112"/>
        <v>0</v>
      </c>
      <c r="I1720" s="37">
        <f>INFO!$D$6</f>
        <v>0</v>
      </c>
      <c r="J1720" s="37">
        <f>INFO!$D$7</f>
        <v>0</v>
      </c>
      <c r="K1720" s="37">
        <f>INFO!$D$8</f>
        <v>0</v>
      </c>
      <c r="L1720" s="37">
        <f>INFO!$D$9</f>
        <v>0</v>
      </c>
      <c r="M1720" s="37">
        <f>INFO!$D$10</f>
        <v>0</v>
      </c>
      <c r="N1720" s="37">
        <f>INFO!$D$11</f>
        <v>0</v>
      </c>
      <c r="O1720" s="37">
        <f>INFO!$D$13</f>
        <v>0</v>
      </c>
      <c r="P1720" s="37">
        <f>INFO!$D$14</f>
        <v>0</v>
      </c>
      <c r="Q1720" s="37">
        <f>INFO!$D$15</f>
        <v>0</v>
      </c>
      <c r="R1720" s="53">
        <f>INFO!$D$17</f>
        <v>0</v>
      </c>
      <c r="S1720" s="37">
        <f>INFO!$D$18</f>
        <v>0</v>
      </c>
      <c r="T1720" s="37">
        <f>INFO!$D$19</f>
        <v>0</v>
      </c>
      <c r="U1720" s="37">
        <f>INFO!$D$22</f>
        <v>0</v>
      </c>
      <c r="V1720" s="37">
        <f>INFO!$D$23</f>
        <v>0</v>
      </c>
      <c r="W1720" s="37">
        <f>INFO!$D$24</f>
        <v>0</v>
      </c>
      <c r="X1720" s="37">
        <f>INFO!$D$25</f>
        <v>0</v>
      </c>
      <c r="Y1720" s="37">
        <f>INFO!$D$26</f>
        <v>0</v>
      </c>
      <c r="Z1720" s="37">
        <f>INFO!$D$27</f>
        <v>0</v>
      </c>
      <c r="AA1720" s="37">
        <f>INFO!$D$28</f>
        <v>0</v>
      </c>
      <c r="AB1720" s="37">
        <f>INFO!$D$29</f>
        <v>0</v>
      </c>
      <c r="AC1720" s="54">
        <f>INFO!$J$10</f>
        <v>3812.0250000000001</v>
      </c>
      <c r="AD1720" s="37">
        <f>INFO!$J$9</f>
        <v>45.75</v>
      </c>
      <c r="AE1720" s="37">
        <f t="shared" si="113"/>
        <v>0</v>
      </c>
    </row>
    <row r="1721" spans="1:31">
      <c r="A1721" t="s">
        <v>263</v>
      </c>
      <c r="B1721" t="s">
        <v>264</v>
      </c>
      <c r="C1721">
        <v>10089</v>
      </c>
      <c r="D1721" s="104">
        <f>SUMIFS(HOLDS!M:M,HOLDS!C:C,B1721)+SUMIFS(HOLDS!M:M,HOLDS!C:C,"CH.GR.RDGSET")</f>
        <v>0</v>
      </c>
      <c r="E1721" t="s">
        <v>5</v>
      </c>
      <c r="F1721" s="48">
        <f>VLOOKUP(B1721,HOLDS!C:T,5,FALSE)</f>
        <v>185.5</v>
      </c>
      <c r="G1721" s="104">
        <f>SUMIFS(HOLDS!M:M,HOLDS!C:C,B1721)</f>
        <v>0</v>
      </c>
      <c r="H1721" s="48">
        <f t="shared" si="112"/>
        <v>0</v>
      </c>
      <c r="I1721" s="37">
        <f>INFO!$D$6</f>
        <v>0</v>
      </c>
      <c r="J1721" s="37">
        <f>INFO!$D$7</f>
        <v>0</v>
      </c>
      <c r="K1721" s="37">
        <f>INFO!$D$8</f>
        <v>0</v>
      </c>
      <c r="L1721" s="37">
        <f>INFO!$D$9</f>
        <v>0</v>
      </c>
      <c r="M1721" s="37">
        <f>INFO!$D$10</f>
        <v>0</v>
      </c>
      <c r="N1721" s="37">
        <f>INFO!$D$11</f>
        <v>0</v>
      </c>
      <c r="O1721" s="37">
        <f>INFO!$D$13</f>
        <v>0</v>
      </c>
      <c r="P1721" s="37">
        <f>INFO!$D$14</f>
        <v>0</v>
      </c>
      <c r="Q1721" s="37">
        <f>INFO!$D$15</f>
        <v>0</v>
      </c>
      <c r="R1721" s="53">
        <f>INFO!$D$17</f>
        <v>0</v>
      </c>
      <c r="S1721" s="37">
        <f>INFO!$D$18</f>
        <v>0</v>
      </c>
      <c r="T1721" s="37">
        <f>INFO!$D$19</f>
        <v>0</v>
      </c>
      <c r="U1721" s="37">
        <f>INFO!$D$22</f>
        <v>0</v>
      </c>
      <c r="V1721" s="37">
        <f>INFO!$D$23</f>
        <v>0</v>
      </c>
      <c r="W1721" s="37">
        <f>INFO!$D$24</f>
        <v>0</v>
      </c>
      <c r="X1721" s="37">
        <f>INFO!$D$25</f>
        <v>0</v>
      </c>
      <c r="Y1721" s="37">
        <f>INFO!$D$26</f>
        <v>0</v>
      </c>
      <c r="Z1721" s="37">
        <f>INFO!$D$27</f>
        <v>0</v>
      </c>
      <c r="AA1721" s="37">
        <f>INFO!$D$28</f>
        <v>0</v>
      </c>
      <c r="AB1721" s="37">
        <f>INFO!$D$29</f>
        <v>0</v>
      </c>
      <c r="AC1721" s="54">
        <f>INFO!$J$10</f>
        <v>3812.0250000000001</v>
      </c>
      <c r="AD1721" s="37">
        <f>INFO!$J$9</f>
        <v>45.75</v>
      </c>
      <c r="AE1721" s="37">
        <f t="shared" si="113"/>
        <v>0</v>
      </c>
    </row>
    <row r="1722" spans="1:31">
      <c r="A1722" s="91" t="s">
        <v>569</v>
      </c>
      <c r="B1722" s="91" t="s">
        <v>182</v>
      </c>
      <c r="C1722" s="91">
        <v>10129</v>
      </c>
      <c r="D1722" s="103"/>
      <c r="E1722" s="91" t="s">
        <v>6</v>
      </c>
      <c r="F1722" s="92">
        <f>VLOOKUP(B1722,HOLDS!C:T,5,FALSE)</f>
        <v>5903</v>
      </c>
      <c r="G1722" s="103">
        <f>SUMIFS(HOLDS!N:N,HOLDS!C:C,B1722)</f>
        <v>0</v>
      </c>
      <c r="H1722" s="92">
        <f>F1722*G1722</f>
        <v>0</v>
      </c>
      <c r="I1722" s="93">
        <f>INFO!$D$6</f>
        <v>0</v>
      </c>
      <c r="J1722" s="93">
        <f>INFO!$D$7</f>
        <v>0</v>
      </c>
      <c r="K1722" s="93">
        <f>INFO!$D$8</f>
        <v>0</v>
      </c>
      <c r="L1722" s="93">
        <f>INFO!$D$9</f>
        <v>0</v>
      </c>
      <c r="M1722" s="93">
        <f>INFO!$D$10</f>
        <v>0</v>
      </c>
      <c r="N1722" s="93">
        <f>INFO!$D$11</f>
        <v>0</v>
      </c>
      <c r="O1722" s="93">
        <f>INFO!$D$13</f>
        <v>0</v>
      </c>
      <c r="P1722" s="93">
        <f>INFO!$D$14</f>
        <v>0</v>
      </c>
      <c r="Q1722" s="93">
        <f>INFO!$D$15</f>
        <v>0</v>
      </c>
      <c r="R1722" s="94">
        <f>INFO!$D$17</f>
        <v>0</v>
      </c>
      <c r="S1722" s="93">
        <f>INFO!$D$18</f>
        <v>0</v>
      </c>
      <c r="T1722" s="93">
        <f>INFO!$D$19</f>
        <v>0</v>
      </c>
      <c r="U1722" s="93">
        <f>INFO!$D$22</f>
        <v>0</v>
      </c>
      <c r="V1722" s="93">
        <f>INFO!$D$23</f>
        <v>0</v>
      </c>
      <c r="W1722" s="93">
        <f>INFO!$D$24</f>
        <v>0</v>
      </c>
      <c r="X1722" s="93">
        <f>INFO!$D$25</f>
        <v>0</v>
      </c>
      <c r="Y1722" s="93">
        <f>INFO!$D$26</f>
        <v>0</v>
      </c>
      <c r="Z1722" s="93">
        <f>INFO!$D$27</f>
        <v>0</v>
      </c>
      <c r="AA1722" s="93">
        <f>INFO!$D$28</f>
        <v>0</v>
      </c>
      <c r="AB1722" s="93">
        <f>INFO!$D$29</f>
        <v>0</v>
      </c>
      <c r="AC1722" s="95">
        <f>INFO!$J$10</f>
        <v>3812.0250000000001</v>
      </c>
      <c r="AD1722" s="93">
        <f>INFO!$J$9</f>
        <v>45.75</v>
      </c>
      <c r="AE1722" s="100"/>
    </row>
    <row r="1723" spans="1:31">
      <c r="A1723" t="s">
        <v>183</v>
      </c>
      <c r="B1723" t="s">
        <v>184</v>
      </c>
      <c r="C1723">
        <v>10129</v>
      </c>
      <c r="D1723" s="104">
        <f>SUMIFS(HOLDS!N:N,HOLDS!C:C,B1723)+SUMIFS(HOLDS!N:N,HOLDS!C:C,"CH.GR.RDGSET")</f>
        <v>0</v>
      </c>
      <c r="E1723" t="s">
        <v>6</v>
      </c>
      <c r="F1723" s="48">
        <f>VLOOKUP(B1723,HOLDS!C:T,5,FALSE)</f>
        <v>160</v>
      </c>
      <c r="G1723" s="104">
        <f>SUMIFS(HOLDS!N:N,HOLDS!C:C,B1723)</f>
        <v>0</v>
      </c>
      <c r="H1723" s="48">
        <f t="shared" ref="H1723:H1762" si="114">F1723*G1723</f>
        <v>0</v>
      </c>
      <c r="I1723" s="37">
        <f>INFO!$D$6</f>
        <v>0</v>
      </c>
      <c r="J1723" s="37">
        <f>INFO!$D$7</f>
        <v>0</v>
      </c>
      <c r="K1723" s="37">
        <f>INFO!$D$8</f>
        <v>0</v>
      </c>
      <c r="L1723" s="37">
        <f>INFO!$D$9</f>
        <v>0</v>
      </c>
      <c r="M1723" s="37">
        <f>INFO!$D$10</f>
        <v>0</v>
      </c>
      <c r="N1723" s="37">
        <f>INFO!$D$11</f>
        <v>0</v>
      </c>
      <c r="O1723" s="37">
        <f>INFO!$D$13</f>
        <v>0</v>
      </c>
      <c r="P1723" s="37">
        <f>INFO!$D$14</f>
        <v>0</v>
      </c>
      <c r="Q1723" s="37">
        <f>INFO!$D$15</f>
        <v>0</v>
      </c>
      <c r="R1723" s="53">
        <f>INFO!$D$17</f>
        <v>0</v>
      </c>
      <c r="S1723" s="37">
        <f>INFO!$D$18</f>
        <v>0</v>
      </c>
      <c r="T1723" s="37">
        <f>INFO!$D$19</f>
        <v>0</v>
      </c>
      <c r="U1723" s="37">
        <f>INFO!$D$22</f>
        <v>0</v>
      </c>
      <c r="V1723" s="37">
        <f>INFO!$D$23</f>
        <v>0</v>
      </c>
      <c r="W1723" s="37">
        <f>INFO!$D$24</f>
        <v>0</v>
      </c>
      <c r="X1723" s="37">
        <f>INFO!$D$25</f>
        <v>0</v>
      </c>
      <c r="Y1723" s="37">
        <f>INFO!$D$26</f>
        <v>0</v>
      </c>
      <c r="Z1723" s="37">
        <f>INFO!$D$27</f>
        <v>0</v>
      </c>
      <c r="AA1723" s="37">
        <f>INFO!$D$28</f>
        <v>0</v>
      </c>
      <c r="AB1723" s="37">
        <f>INFO!$D$29</f>
        <v>0</v>
      </c>
      <c r="AC1723" s="54">
        <f>INFO!$J$10</f>
        <v>3812.0250000000001</v>
      </c>
      <c r="AD1723" s="37">
        <f>INFO!$J$9</f>
        <v>45.75</v>
      </c>
      <c r="AE1723" s="37">
        <f>IF($G$1722&gt;0,10*$G$1722/D1723,0)</f>
        <v>0</v>
      </c>
    </row>
    <row r="1724" spans="1:31">
      <c r="A1724" t="s">
        <v>185</v>
      </c>
      <c r="B1724" t="s">
        <v>186</v>
      </c>
      <c r="C1724">
        <v>10129</v>
      </c>
      <c r="D1724" s="104">
        <f>SUMIFS(HOLDS!N:N,HOLDS!C:C,B1724)+SUMIFS(HOLDS!N:N,HOLDS!C:C,"CH.GR.RDGSET")</f>
        <v>0</v>
      </c>
      <c r="E1724" t="s">
        <v>6</v>
      </c>
      <c r="F1724" s="48">
        <f>VLOOKUP(B1724,HOLDS!C:T,5,FALSE)</f>
        <v>141</v>
      </c>
      <c r="G1724" s="104">
        <f>SUMIFS(HOLDS!N:N,HOLDS!C:C,B1724)</f>
        <v>0</v>
      </c>
      <c r="H1724" s="48">
        <f t="shared" si="114"/>
        <v>0</v>
      </c>
      <c r="I1724" s="37">
        <f>INFO!$D$6</f>
        <v>0</v>
      </c>
      <c r="J1724" s="37">
        <f>INFO!$D$7</f>
        <v>0</v>
      </c>
      <c r="K1724" s="37">
        <f>INFO!$D$8</f>
        <v>0</v>
      </c>
      <c r="L1724" s="37">
        <f>INFO!$D$9</f>
        <v>0</v>
      </c>
      <c r="M1724" s="37">
        <f>INFO!$D$10</f>
        <v>0</v>
      </c>
      <c r="N1724" s="37">
        <f>INFO!$D$11</f>
        <v>0</v>
      </c>
      <c r="O1724" s="37">
        <f>INFO!$D$13</f>
        <v>0</v>
      </c>
      <c r="P1724" s="37">
        <f>INFO!$D$14</f>
        <v>0</v>
      </c>
      <c r="Q1724" s="37">
        <f>INFO!$D$15</f>
        <v>0</v>
      </c>
      <c r="R1724" s="53">
        <f>INFO!$D$17</f>
        <v>0</v>
      </c>
      <c r="S1724" s="37">
        <f>INFO!$D$18</f>
        <v>0</v>
      </c>
      <c r="T1724" s="37">
        <f>INFO!$D$19</f>
        <v>0</v>
      </c>
      <c r="U1724" s="37">
        <f>INFO!$D$22</f>
        <v>0</v>
      </c>
      <c r="V1724" s="37">
        <f>INFO!$D$23</f>
        <v>0</v>
      </c>
      <c r="W1724" s="37">
        <f>INFO!$D$24</f>
        <v>0</v>
      </c>
      <c r="X1724" s="37">
        <f>INFO!$D$25</f>
        <v>0</v>
      </c>
      <c r="Y1724" s="37">
        <f>INFO!$D$26</f>
        <v>0</v>
      </c>
      <c r="Z1724" s="37">
        <f>INFO!$D$27</f>
        <v>0</v>
      </c>
      <c r="AA1724" s="37">
        <f>INFO!$D$28</f>
        <v>0</v>
      </c>
      <c r="AB1724" s="37">
        <f>INFO!$D$29</f>
        <v>0</v>
      </c>
      <c r="AC1724" s="54">
        <f>INFO!$J$10</f>
        <v>3812.0250000000001</v>
      </c>
      <c r="AD1724" s="37">
        <f>INFO!$J$9</f>
        <v>45.75</v>
      </c>
      <c r="AE1724" s="37">
        <f t="shared" ref="AE1724:AE1762" si="115">IF($G$1722&gt;0,10*$G$1722/D1724,0)</f>
        <v>0</v>
      </c>
    </row>
    <row r="1725" spans="1:31">
      <c r="A1725" t="s">
        <v>187</v>
      </c>
      <c r="B1725" t="s">
        <v>188</v>
      </c>
      <c r="C1725">
        <v>10129</v>
      </c>
      <c r="D1725" s="104">
        <f>SUMIFS(HOLDS!N:N,HOLDS!C:C,B1725)+SUMIFS(HOLDS!N:N,HOLDS!C:C,"CH.GR.RDGSET")</f>
        <v>0</v>
      </c>
      <c r="E1725" t="s">
        <v>6</v>
      </c>
      <c r="F1725" s="48">
        <f>VLOOKUP(B1725,HOLDS!C:T,5,FALSE)</f>
        <v>154</v>
      </c>
      <c r="G1725" s="104">
        <f>SUMIFS(HOLDS!N:N,HOLDS!C:C,B1725)</f>
        <v>0</v>
      </c>
      <c r="H1725" s="48">
        <f t="shared" si="114"/>
        <v>0</v>
      </c>
      <c r="I1725" s="37">
        <f>INFO!$D$6</f>
        <v>0</v>
      </c>
      <c r="J1725" s="37">
        <f>INFO!$D$7</f>
        <v>0</v>
      </c>
      <c r="K1725" s="37">
        <f>INFO!$D$8</f>
        <v>0</v>
      </c>
      <c r="L1725" s="37">
        <f>INFO!$D$9</f>
        <v>0</v>
      </c>
      <c r="M1725" s="37">
        <f>INFO!$D$10</f>
        <v>0</v>
      </c>
      <c r="N1725" s="37">
        <f>INFO!$D$11</f>
        <v>0</v>
      </c>
      <c r="O1725" s="37">
        <f>INFO!$D$13</f>
        <v>0</v>
      </c>
      <c r="P1725" s="37">
        <f>INFO!$D$14</f>
        <v>0</v>
      </c>
      <c r="Q1725" s="37">
        <f>INFO!$D$15</f>
        <v>0</v>
      </c>
      <c r="R1725" s="53">
        <f>INFO!$D$17</f>
        <v>0</v>
      </c>
      <c r="S1725" s="37">
        <f>INFO!$D$18</f>
        <v>0</v>
      </c>
      <c r="T1725" s="37">
        <f>INFO!$D$19</f>
        <v>0</v>
      </c>
      <c r="U1725" s="37">
        <f>INFO!$D$22</f>
        <v>0</v>
      </c>
      <c r="V1725" s="37">
        <f>INFO!$D$23</f>
        <v>0</v>
      </c>
      <c r="W1725" s="37">
        <f>INFO!$D$24</f>
        <v>0</v>
      </c>
      <c r="X1725" s="37">
        <f>INFO!$D$25</f>
        <v>0</v>
      </c>
      <c r="Y1725" s="37">
        <f>INFO!$D$26</f>
        <v>0</v>
      </c>
      <c r="Z1725" s="37">
        <f>INFO!$D$27</f>
        <v>0</v>
      </c>
      <c r="AA1725" s="37">
        <f>INFO!$D$28</f>
        <v>0</v>
      </c>
      <c r="AB1725" s="37">
        <f>INFO!$D$29</f>
        <v>0</v>
      </c>
      <c r="AC1725" s="54">
        <f>INFO!$J$10</f>
        <v>3812.0250000000001</v>
      </c>
      <c r="AD1725" s="37">
        <f>INFO!$J$9</f>
        <v>45.75</v>
      </c>
      <c r="AE1725" s="37">
        <f t="shared" si="115"/>
        <v>0</v>
      </c>
    </row>
    <row r="1726" spans="1:31">
      <c r="A1726" t="s">
        <v>189</v>
      </c>
      <c r="B1726" t="s">
        <v>190</v>
      </c>
      <c r="C1726">
        <v>10129</v>
      </c>
      <c r="D1726" s="104">
        <f>SUMIFS(HOLDS!N:N,HOLDS!C:C,B1726)+SUMIFS(HOLDS!N:N,HOLDS!C:C,"CH.GR.RDGSET")</f>
        <v>0</v>
      </c>
      <c r="E1726" t="s">
        <v>6</v>
      </c>
      <c r="F1726" s="48">
        <f>VLOOKUP(B1726,HOLDS!C:T,5,FALSE)</f>
        <v>123</v>
      </c>
      <c r="G1726" s="104">
        <f>SUMIFS(HOLDS!N:N,HOLDS!C:C,B1726)</f>
        <v>0</v>
      </c>
      <c r="H1726" s="48">
        <f t="shared" si="114"/>
        <v>0</v>
      </c>
      <c r="I1726" s="37">
        <f>INFO!$D$6</f>
        <v>0</v>
      </c>
      <c r="J1726" s="37">
        <f>INFO!$D$7</f>
        <v>0</v>
      </c>
      <c r="K1726" s="37">
        <f>INFO!$D$8</f>
        <v>0</v>
      </c>
      <c r="L1726" s="37">
        <f>INFO!$D$9</f>
        <v>0</v>
      </c>
      <c r="M1726" s="37">
        <f>INFO!$D$10</f>
        <v>0</v>
      </c>
      <c r="N1726" s="37">
        <f>INFO!$D$11</f>
        <v>0</v>
      </c>
      <c r="O1726" s="37">
        <f>INFO!$D$13</f>
        <v>0</v>
      </c>
      <c r="P1726" s="37">
        <f>INFO!$D$14</f>
        <v>0</v>
      </c>
      <c r="Q1726" s="37">
        <f>INFO!$D$15</f>
        <v>0</v>
      </c>
      <c r="R1726" s="53">
        <f>INFO!$D$17</f>
        <v>0</v>
      </c>
      <c r="S1726" s="37">
        <f>INFO!$D$18</f>
        <v>0</v>
      </c>
      <c r="T1726" s="37">
        <f>INFO!$D$19</f>
        <v>0</v>
      </c>
      <c r="U1726" s="37">
        <f>INFO!$D$22</f>
        <v>0</v>
      </c>
      <c r="V1726" s="37">
        <f>INFO!$D$23</f>
        <v>0</v>
      </c>
      <c r="W1726" s="37">
        <f>INFO!$D$24</f>
        <v>0</v>
      </c>
      <c r="X1726" s="37">
        <f>INFO!$D$25</f>
        <v>0</v>
      </c>
      <c r="Y1726" s="37">
        <f>INFO!$D$26</f>
        <v>0</v>
      </c>
      <c r="Z1726" s="37">
        <f>INFO!$D$27</f>
        <v>0</v>
      </c>
      <c r="AA1726" s="37">
        <f>INFO!$D$28</f>
        <v>0</v>
      </c>
      <c r="AB1726" s="37">
        <f>INFO!$D$29</f>
        <v>0</v>
      </c>
      <c r="AC1726" s="54">
        <f>INFO!$J$10</f>
        <v>3812.0250000000001</v>
      </c>
      <c r="AD1726" s="37">
        <f>INFO!$J$9</f>
        <v>45.75</v>
      </c>
      <c r="AE1726" s="37">
        <f t="shared" si="115"/>
        <v>0</v>
      </c>
    </row>
    <row r="1727" spans="1:31">
      <c r="A1727" t="s">
        <v>191</v>
      </c>
      <c r="B1727" t="s">
        <v>192</v>
      </c>
      <c r="C1727">
        <v>10129</v>
      </c>
      <c r="D1727" s="104">
        <f>SUMIFS(HOLDS!N:N,HOLDS!C:C,B1727)+SUMIFS(HOLDS!N:N,HOLDS!C:C,"CH.GR.RDGSET")</f>
        <v>0</v>
      </c>
      <c r="E1727" t="s">
        <v>6</v>
      </c>
      <c r="F1727" s="48">
        <f>VLOOKUP(B1727,HOLDS!C:T,5,FALSE)</f>
        <v>177.5</v>
      </c>
      <c r="G1727" s="104">
        <f>SUMIFS(HOLDS!N:N,HOLDS!C:C,B1727)</f>
        <v>0</v>
      </c>
      <c r="H1727" s="48">
        <f t="shared" si="114"/>
        <v>0</v>
      </c>
      <c r="I1727" s="37">
        <f>INFO!$D$6</f>
        <v>0</v>
      </c>
      <c r="J1727" s="37">
        <f>INFO!$D$7</f>
        <v>0</v>
      </c>
      <c r="K1727" s="37">
        <f>INFO!$D$8</f>
        <v>0</v>
      </c>
      <c r="L1727" s="37">
        <f>INFO!$D$9</f>
        <v>0</v>
      </c>
      <c r="M1727" s="37">
        <f>INFO!$D$10</f>
        <v>0</v>
      </c>
      <c r="N1727" s="37">
        <f>INFO!$D$11</f>
        <v>0</v>
      </c>
      <c r="O1727" s="37">
        <f>INFO!$D$13</f>
        <v>0</v>
      </c>
      <c r="P1727" s="37">
        <f>INFO!$D$14</f>
        <v>0</v>
      </c>
      <c r="Q1727" s="37">
        <f>INFO!$D$15</f>
        <v>0</v>
      </c>
      <c r="R1727" s="53">
        <f>INFO!$D$17</f>
        <v>0</v>
      </c>
      <c r="S1727" s="37">
        <f>INFO!$D$18</f>
        <v>0</v>
      </c>
      <c r="T1727" s="37">
        <f>INFO!$D$19</f>
        <v>0</v>
      </c>
      <c r="U1727" s="37">
        <f>INFO!$D$22</f>
        <v>0</v>
      </c>
      <c r="V1727" s="37">
        <f>INFO!$D$23</f>
        <v>0</v>
      </c>
      <c r="W1727" s="37">
        <f>INFO!$D$24</f>
        <v>0</v>
      </c>
      <c r="X1727" s="37">
        <f>INFO!$D$25</f>
        <v>0</v>
      </c>
      <c r="Y1727" s="37">
        <f>INFO!$D$26</f>
        <v>0</v>
      </c>
      <c r="Z1727" s="37">
        <f>INFO!$D$27</f>
        <v>0</v>
      </c>
      <c r="AA1727" s="37">
        <f>INFO!$D$28</f>
        <v>0</v>
      </c>
      <c r="AB1727" s="37">
        <f>INFO!$D$29</f>
        <v>0</v>
      </c>
      <c r="AC1727" s="54">
        <f>INFO!$J$10</f>
        <v>3812.0250000000001</v>
      </c>
      <c r="AD1727" s="37">
        <f>INFO!$J$9</f>
        <v>45.75</v>
      </c>
      <c r="AE1727" s="37">
        <f t="shared" si="115"/>
        <v>0</v>
      </c>
    </row>
    <row r="1728" spans="1:31">
      <c r="A1728" t="s">
        <v>193</v>
      </c>
      <c r="B1728" t="s">
        <v>194</v>
      </c>
      <c r="C1728">
        <v>10129</v>
      </c>
      <c r="D1728" s="104">
        <f>SUMIFS(HOLDS!N:N,HOLDS!C:C,B1728)+SUMIFS(HOLDS!N:N,HOLDS!C:C,"CH.GR.RDGSET")</f>
        <v>0</v>
      </c>
      <c r="E1728" t="s">
        <v>6</v>
      </c>
      <c r="F1728" s="48">
        <f>VLOOKUP(B1728,HOLDS!C:T,5,FALSE)</f>
        <v>129</v>
      </c>
      <c r="G1728" s="104">
        <f>SUMIFS(HOLDS!N:N,HOLDS!C:C,B1728)</f>
        <v>0</v>
      </c>
      <c r="H1728" s="48">
        <f t="shared" si="114"/>
        <v>0</v>
      </c>
      <c r="I1728" s="37">
        <f>INFO!$D$6</f>
        <v>0</v>
      </c>
      <c r="J1728" s="37">
        <f>INFO!$D$7</f>
        <v>0</v>
      </c>
      <c r="K1728" s="37">
        <f>INFO!$D$8</f>
        <v>0</v>
      </c>
      <c r="L1728" s="37">
        <f>INFO!$D$9</f>
        <v>0</v>
      </c>
      <c r="M1728" s="37">
        <f>INFO!$D$10</f>
        <v>0</v>
      </c>
      <c r="N1728" s="37">
        <f>INFO!$D$11</f>
        <v>0</v>
      </c>
      <c r="O1728" s="37">
        <f>INFO!$D$13</f>
        <v>0</v>
      </c>
      <c r="P1728" s="37">
        <f>INFO!$D$14</f>
        <v>0</v>
      </c>
      <c r="Q1728" s="37">
        <f>INFO!$D$15</f>
        <v>0</v>
      </c>
      <c r="R1728" s="53">
        <f>INFO!$D$17</f>
        <v>0</v>
      </c>
      <c r="S1728" s="37">
        <f>INFO!$D$18</f>
        <v>0</v>
      </c>
      <c r="T1728" s="37">
        <f>INFO!$D$19</f>
        <v>0</v>
      </c>
      <c r="U1728" s="37">
        <f>INFO!$D$22</f>
        <v>0</v>
      </c>
      <c r="V1728" s="37">
        <f>INFO!$D$23</f>
        <v>0</v>
      </c>
      <c r="W1728" s="37">
        <f>INFO!$D$24</f>
        <v>0</v>
      </c>
      <c r="X1728" s="37">
        <f>INFO!$D$25</f>
        <v>0</v>
      </c>
      <c r="Y1728" s="37">
        <f>INFO!$D$26</f>
        <v>0</v>
      </c>
      <c r="Z1728" s="37">
        <f>INFO!$D$27</f>
        <v>0</v>
      </c>
      <c r="AA1728" s="37">
        <f>INFO!$D$28</f>
        <v>0</v>
      </c>
      <c r="AB1728" s="37">
        <f>INFO!$D$29</f>
        <v>0</v>
      </c>
      <c r="AC1728" s="54">
        <f>INFO!$J$10</f>
        <v>3812.0250000000001</v>
      </c>
      <c r="AD1728" s="37">
        <f>INFO!$J$9</f>
        <v>45.75</v>
      </c>
      <c r="AE1728" s="37">
        <f t="shared" si="115"/>
        <v>0</v>
      </c>
    </row>
    <row r="1729" spans="1:31">
      <c r="A1729" t="s">
        <v>195</v>
      </c>
      <c r="B1729" t="s">
        <v>196</v>
      </c>
      <c r="C1729">
        <v>10129</v>
      </c>
      <c r="D1729" s="104">
        <f>SUMIFS(HOLDS!N:N,HOLDS!C:C,B1729)+SUMIFS(HOLDS!N:N,HOLDS!C:C,"CH.GR.RDGSET")</f>
        <v>0</v>
      </c>
      <c r="E1729" t="s">
        <v>6</v>
      </c>
      <c r="F1729" s="48">
        <f>VLOOKUP(B1729,HOLDS!C:T,5,FALSE)</f>
        <v>149.5</v>
      </c>
      <c r="G1729" s="104">
        <f>SUMIFS(HOLDS!N:N,HOLDS!C:C,B1729)</f>
        <v>0</v>
      </c>
      <c r="H1729" s="48">
        <f t="shared" si="114"/>
        <v>0</v>
      </c>
      <c r="I1729" s="37">
        <f>INFO!$D$6</f>
        <v>0</v>
      </c>
      <c r="J1729" s="37">
        <f>INFO!$D$7</f>
        <v>0</v>
      </c>
      <c r="K1729" s="37">
        <f>INFO!$D$8</f>
        <v>0</v>
      </c>
      <c r="L1729" s="37">
        <f>INFO!$D$9</f>
        <v>0</v>
      </c>
      <c r="M1729" s="37">
        <f>INFO!$D$10</f>
        <v>0</v>
      </c>
      <c r="N1729" s="37">
        <f>INFO!$D$11</f>
        <v>0</v>
      </c>
      <c r="O1729" s="37">
        <f>INFO!$D$13</f>
        <v>0</v>
      </c>
      <c r="P1729" s="37">
        <f>INFO!$D$14</f>
        <v>0</v>
      </c>
      <c r="Q1729" s="37">
        <f>INFO!$D$15</f>
        <v>0</v>
      </c>
      <c r="R1729" s="53">
        <f>INFO!$D$17</f>
        <v>0</v>
      </c>
      <c r="S1729" s="37">
        <f>INFO!$D$18</f>
        <v>0</v>
      </c>
      <c r="T1729" s="37">
        <f>INFO!$D$19</f>
        <v>0</v>
      </c>
      <c r="U1729" s="37">
        <f>INFO!$D$22</f>
        <v>0</v>
      </c>
      <c r="V1729" s="37">
        <f>INFO!$D$23</f>
        <v>0</v>
      </c>
      <c r="W1729" s="37">
        <f>INFO!$D$24</f>
        <v>0</v>
      </c>
      <c r="X1729" s="37">
        <f>INFO!$D$25</f>
        <v>0</v>
      </c>
      <c r="Y1729" s="37">
        <f>INFO!$D$26</f>
        <v>0</v>
      </c>
      <c r="Z1729" s="37">
        <f>INFO!$D$27</f>
        <v>0</v>
      </c>
      <c r="AA1729" s="37">
        <f>INFO!$D$28</f>
        <v>0</v>
      </c>
      <c r="AB1729" s="37">
        <f>INFO!$D$29</f>
        <v>0</v>
      </c>
      <c r="AC1729" s="54">
        <f>INFO!$J$10</f>
        <v>3812.0250000000001</v>
      </c>
      <c r="AD1729" s="37">
        <f>INFO!$J$9</f>
        <v>45.75</v>
      </c>
      <c r="AE1729" s="37">
        <f t="shared" si="115"/>
        <v>0</v>
      </c>
    </row>
    <row r="1730" spans="1:31">
      <c r="A1730" t="s">
        <v>197</v>
      </c>
      <c r="B1730" t="s">
        <v>198</v>
      </c>
      <c r="C1730">
        <v>10129</v>
      </c>
      <c r="D1730" s="104">
        <f>SUMIFS(HOLDS!N:N,HOLDS!C:C,B1730)+SUMIFS(HOLDS!N:N,HOLDS!C:C,"CH.GR.RDGSET")</f>
        <v>0</v>
      </c>
      <c r="E1730" t="s">
        <v>6</v>
      </c>
      <c r="F1730" s="48">
        <f>VLOOKUP(B1730,HOLDS!C:T,5,FALSE)</f>
        <v>123</v>
      </c>
      <c r="G1730" s="104">
        <f>SUMIFS(HOLDS!N:N,HOLDS!C:C,B1730)</f>
        <v>0</v>
      </c>
      <c r="H1730" s="48">
        <f t="shared" si="114"/>
        <v>0</v>
      </c>
      <c r="I1730" s="37">
        <f>INFO!$D$6</f>
        <v>0</v>
      </c>
      <c r="J1730" s="37">
        <f>INFO!$D$7</f>
        <v>0</v>
      </c>
      <c r="K1730" s="37">
        <f>INFO!$D$8</f>
        <v>0</v>
      </c>
      <c r="L1730" s="37">
        <f>INFO!$D$9</f>
        <v>0</v>
      </c>
      <c r="M1730" s="37">
        <f>INFO!$D$10</f>
        <v>0</v>
      </c>
      <c r="N1730" s="37">
        <f>INFO!$D$11</f>
        <v>0</v>
      </c>
      <c r="O1730" s="37">
        <f>INFO!$D$13</f>
        <v>0</v>
      </c>
      <c r="P1730" s="37">
        <f>INFO!$D$14</f>
        <v>0</v>
      </c>
      <c r="Q1730" s="37">
        <f>INFO!$D$15</f>
        <v>0</v>
      </c>
      <c r="R1730" s="53">
        <f>INFO!$D$17</f>
        <v>0</v>
      </c>
      <c r="S1730" s="37">
        <f>INFO!$D$18</f>
        <v>0</v>
      </c>
      <c r="T1730" s="37">
        <f>INFO!$D$19</f>
        <v>0</v>
      </c>
      <c r="U1730" s="37">
        <f>INFO!$D$22</f>
        <v>0</v>
      </c>
      <c r="V1730" s="37">
        <f>INFO!$D$23</f>
        <v>0</v>
      </c>
      <c r="W1730" s="37">
        <f>INFO!$D$24</f>
        <v>0</v>
      </c>
      <c r="X1730" s="37">
        <f>INFO!$D$25</f>
        <v>0</v>
      </c>
      <c r="Y1730" s="37">
        <f>INFO!$D$26</f>
        <v>0</v>
      </c>
      <c r="Z1730" s="37">
        <f>INFO!$D$27</f>
        <v>0</v>
      </c>
      <c r="AA1730" s="37">
        <f>INFO!$D$28</f>
        <v>0</v>
      </c>
      <c r="AB1730" s="37">
        <f>INFO!$D$29</f>
        <v>0</v>
      </c>
      <c r="AC1730" s="54">
        <f>INFO!$J$10</f>
        <v>3812.0250000000001</v>
      </c>
      <c r="AD1730" s="37">
        <f>INFO!$J$9</f>
        <v>45.75</v>
      </c>
      <c r="AE1730" s="37">
        <f t="shared" si="115"/>
        <v>0</v>
      </c>
    </row>
    <row r="1731" spans="1:31">
      <c r="A1731" t="s">
        <v>199</v>
      </c>
      <c r="B1731" t="s">
        <v>200</v>
      </c>
      <c r="C1731">
        <v>10129</v>
      </c>
      <c r="D1731" s="104">
        <f>SUMIFS(HOLDS!N:N,HOLDS!C:C,B1731)+SUMIFS(HOLDS!N:N,HOLDS!C:C,"CH.GR.RDGSET")</f>
        <v>0</v>
      </c>
      <c r="E1731" t="s">
        <v>6</v>
      </c>
      <c r="F1731" s="48">
        <f>VLOOKUP(B1731,HOLDS!C:T,5,FALSE)</f>
        <v>165</v>
      </c>
      <c r="G1731" s="104">
        <f>SUMIFS(HOLDS!N:N,HOLDS!C:C,B1731)</f>
        <v>0</v>
      </c>
      <c r="H1731" s="48">
        <f t="shared" si="114"/>
        <v>0</v>
      </c>
      <c r="I1731" s="37">
        <f>INFO!$D$6</f>
        <v>0</v>
      </c>
      <c r="J1731" s="37">
        <f>INFO!$D$7</f>
        <v>0</v>
      </c>
      <c r="K1731" s="37">
        <f>INFO!$D$8</f>
        <v>0</v>
      </c>
      <c r="L1731" s="37">
        <f>INFO!$D$9</f>
        <v>0</v>
      </c>
      <c r="M1731" s="37">
        <f>INFO!$D$10</f>
        <v>0</v>
      </c>
      <c r="N1731" s="37">
        <f>INFO!$D$11</f>
        <v>0</v>
      </c>
      <c r="O1731" s="37">
        <f>INFO!$D$13</f>
        <v>0</v>
      </c>
      <c r="P1731" s="37">
        <f>INFO!$D$14</f>
        <v>0</v>
      </c>
      <c r="Q1731" s="37">
        <f>INFO!$D$15</f>
        <v>0</v>
      </c>
      <c r="R1731" s="53">
        <f>INFO!$D$17</f>
        <v>0</v>
      </c>
      <c r="S1731" s="37">
        <f>INFO!$D$18</f>
        <v>0</v>
      </c>
      <c r="T1731" s="37">
        <f>INFO!$D$19</f>
        <v>0</v>
      </c>
      <c r="U1731" s="37">
        <f>INFO!$D$22</f>
        <v>0</v>
      </c>
      <c r="V1731" s="37">
        <f>INFO!$D$23</f>
        <v>0</v>
      </c>
      <c r="W1731" s="37">
        <f>INFO!$D$24</f>
        <v>0</v>
      </c>
      <c r="X1731" s="37">
        <f>INFO!$D$25</f>
        <v>0</v>
      </c>
      <c r="Y1731" s="37">
        <f>INFO!$D$26</f>
        <v>0</v>
      </c>
      <c r="Z1731" s="37">
        <f>INFO!$D$27</f>
        <v>0</v>
      </c>
      <c r="AA1731" s="37">
        <f>INFO!$D$28</f>
        <v>0</v>
      </c>
      <c r="AB1731" s="37">
        <f>INFO!$D$29</f>
        <v>0</v>
      </c>
      <c r="AC1731" s="54">
        <f>INFO!$J$10</f>
        <v>3812.0250000000001</v>
      </c>
      <c r="AD1731" s="37">
        <f>INFO!$J$9</f>
        <v>45.75</v>
      </c>
      <c r="AE1731" s="37">
        <f t="shared" si="115"/>
        <v>0</v>
      </c>
    </row>
    <row r="1732" spans="1:31">
      <c r="A1732" t="s">
        <v>201</v>
      </c>
      <c r="B1732" t="s">
        <v>202</v>
      </c>
      <c r="C1732">
        <v>10129</v>
      </c>
      <c r="D1732" s="104">
        <f>SUMIFS(HOLDS!N:N,HOLDS!C:C,B1732)+SUMIFS(HOLDS!N:N,HOLDS!C:C,"CH.GR.RDGSET")</f>
        <v>0</v>
      </c>
      <c r="E1732" t="s">
        <v>6</v>
      </c>
      <c r="F1732" s="48">
        <f>VLOOKUP(B1732,HOLDS!C:T,5,FALSE)</f>
        <v>203</v>
      </c>
      <c r="G1732" s="104">
        <f>SUMIFS(HOLDS!N:N,HOLDS!C:C,B1732)</f>
        <v>0</v>
      </c>
      <c r="H1732" s="48">
        <f t="shared" si="114"/>
        <v>0</v>
      </c>
      <c r="I1732" s="37">
        <f>INFO!$D$6</f>
        <v>0</v>
      </c>
      <c r="J1732" s="37">
        <f>INFO!$D$7</f>
        <v>0</v>
      </c>
      <c r="K1732" s="37">
        <f>INFO!$D$8</f>
        <v>0</v>
      </c>
      <c r="L1732" s="37">
        <f>INFO!$D$9</f>
        <v>0</v>
      </c>
      <c r="M1732" s="37">
        <f>INFO!$D$10</f>
        <v>0</v>
      </c>
      <c r="N1732" s="37">
        <f>INFO!$D$11</f>
        <v>0</v>
      </c>
      <c r="O1732" s="37">
        <f>INFO!$D$13</f>
        <v>0</v>
      </c>
      <c r="P1732" s="37">
        <f>INFO!$D$14</f>
        <v>0</v>
      </c>
      <c r="Q1732" s="37">
        <f>INFO!$D$15</f>
        <v>0</v>
      </c>
      <c r="R1732" s="53">
        <f>INFO!$D$17</f>
        <v>0</v>
      </c>
      <c r="S1732" s="37">
        <f>INFO!$D$18</f>
        <v>0</v>
      </c>
      <c r="T1732" s="37">
        <f>INFO!$D$19</f>
        <v>0</v>
      </c>
      <c r="U1732" s="37">
        <f>INFO!$D$22</f>
        <v>0</v>
      </c>
      <c r="V1732" s="37">
        <f>INFO!$D$23</f>
        <v>0</v>
      </c>
      <c r="W1732" s="37">
        <f>INFO!$D$24</f>
        <v>0</v>
      </c>
      <c r="X1732" s="37">
        <f>INFO!$D$25</f>
        <v>0</v>
      </c>
      <c r="Y1732" s="37">
        <f>INFO!$D$26</f>
        <v>0</v>
      </c>
      <c r="Z1732" s="37">
        <f>INFO!$D$27</f>
        <v>0</v>
      </c>
      <c r="AA1732" s="37">
        <f>INFO!$D$28</f>
        <v>0</v>
      </c>
      <c r="AB1732" s="37">
        <f>INFO!$D$29</f>
        <v>0</v>
      </c>
      <c r="AC1732" s="54">
        <f>INFO!$J$10</f>
        <v>3812.0250000000001</v>
      </c>
      <c r="AD1732" s="37">
        <f>INFO!$J$9</f>
        <v>45.75</v>
      </c>
      <c r="AE1732" s="37">
        <f t="shared" si="115"/>
        <v>0</v>
      </c>
    </row>
    <row r="1733" spans="1:31">
      <c r="A1733" t="s">
        <v>204</v>
      </c>
      <c r="B1733" t="s">
        <v>205</v>
      </c>
      <c r="C1733">
        <v>10129</v>
      </c>
      <c r="D1733" s="104">
        <f>SUMIFS(HOLDS!N:N,HOLDS!C:C,B1733)+SUMIFS(HOLDS!N:N,HOLDS!C:C,"CH.GR.RDGSET")</f>
        <v>0</v>
      </c>
      <c r="E1733" t="s">
        <v>6</v>
      </c>
      <c r="F1733" s="48">
        <f>VLOOKUP(B1733,HOLDS!C:T,5,FALSE)</f>
        <v>195.5</v>
      </c>
      <c r="G1733" s="104">
        <f>SUMIFS(HOLDS!N:N,HOLDS!C:C,B1733)</f>
        <v>0</v>
      </c>
      <c r="H1733" s="48">
        <f t="shared" si="114"/>
        <v>0</v>
      </c>
      <c r="I1733" s="37">
        <f>INFO!$D$6</f>
        <v>0</v>
      </c>
      <c r="J1733" s="37">
        <f>INFO!$D$7</f>
        <v>0</v>
      </c>
      <c r="K1733" s="37">
        <f>INFO!$D$8</f>
        <v>0</v>
      </c>
      <c r="L1733" s="37">
        <f>INFO!$D$9</f>
        <v>0</v>
      </c>
      <c r="M1733" s="37">
        <f>INFO!$D$10</f>
        <v>0</v>
      </c>
      <c r="N1733" s="37">
        <f>INFO!$D$11</f>
        <v>0</v>
      </c>
      <c r="O1733" s="37">
        <f>INFO!$D$13</f>
        <v>0</v>
      </c>
      <c r="P1733" s="37">
        <f>INFO!$D$14</f>
        <v>0</v>
      </c>
      <c r="Q1733" s="37">
        <f>INFO!$D$15</f>
        <v>0</v>
      </c>
      <c r="R1733" s="53">
        <f>INFO!$D$17</f>
        <v>0</v>
      </c>
      <c r="S1733" s="37">
        <f>INFO!$D$18</f>
        <v>0</v>
      </c>
      <c r="T1733" s="37">
        <f>INFO!$D$19</f>
        <v>0</v>
      </c>
      <c r="U1733" s="37">
        <f>INFO!$D$22</f>
        <v>0</v>
      </c>
      <c r="V1733" s="37">
        <f>INFO!$D$23</f>
        <v>0</v>
      </c>
      <c r="W1733" s="37">
        <f>INFO!$D$24</f>
        <v>0</v>
      </c>
      <c r="X1733" s="37">
        <f>INFO!$D$25</f>
        <v>0</v>
      </c>
      <c r="Y1733" s="37">
        <f>INFO!$D$26</f>
        <v>0</v>
      </c>
      <c r="Z1733" s="37">
        <f>INFO!$D$27</f>
        <v>0</v>
      </c>
      <c r="AA1733" s="37">
        <f>INFO!$D$28</f>
        <v>0</v>
      </c>
      <c r="AB1733" s="37">
        <f>INFO!$D$29</f>
        <v>0</v>
      </c>
      <c r="AC1733" s="54">
        <f>INFO!$J$10</f>
        <v>3812.0250000000001</v>
      </c>
      <c r="AD1733" s="37">
        <f>INFO!$J$9</f>
        <v>45.75</v>
      </c>
      <c r="AE1733" s="37">
        <f t="shared" si="115"/>
        <v>0</v>
      </c>
    </row>
    <row r="1734" spans="1:31">
      <c r="A1734" t="s">
        <v>206</v>
      </c>
      <c r="B1734" t="s">
        <v>207</v>
      </c>
      <c r="C1734">
        <v>10129</v>
      </c>
      <c r="D1734" s="104">
        <f>SUMIFS(HOLDS!N:N,HOLDS!C:C,B1734)+SUMIFS(HOLDS!N:N,HOLDS!C:C,"CH.GR.RDGSET")</f>
        <v>0</v>
      </c>
      <c r="E1734" t="s">
        <v>6</v>
      </c>
      <c r="F1734" s="48">
        <f>VLOOKUP(B1734,HOLDS!C:T,5,FALSE)</f>
        <v>237</v>
      </c>
      <c r="G1734" s="104">
        <f>SUMIFS(HOLDS!N:N,HOLDS!C:C,B1734)</f>
        <v>0</v>
      </c>
      <c r="H1734" s="48">
        <f t="shared" si="114"/>
        <v>0</v>
      </c>
      <c r="I1734" s="37">
        <f>INFO!$D$6</f>
        <v>0</v>
      </c>
      <c r="J1734" s="37">
        <f>INFO!$D$7</f>
        <v>0</v>
      </c>
      <c r="K1734" s="37">
        <f>INFO!$D$8</f>
        <v>0</v>
      </c>
      <c r="L1734" s="37">
        <f>INFO!$D$9</f>
        <v>0</v>
      </c>
      <c r="M1734" s="37">
        <f>INFO!$D$10</f>
        <v>0</v>
      </c>
      <c r="N1734" s="37">
        <f>INFO!$D$11</f>
        <v>0</v>
      </c>
      <c r="O1734" s="37">
        <f>INFO!$D$13</f>
        <v>0</v>
      </c>
      <c r="P1734" s="37">
        <f>INFO!$D$14</f>
        <v>0</v>
      </c>
      <c r="Q1734" s="37">
        <f>INFO!$D$15</f>
        <v>0</v>
      </c>
      <c r="R1734" s="53">
        <f>INFO!$D$17</f>
        <v>0</v>
      </c>
      <c r="S1734" s="37">
        <f>INFO!$D$18</f>
        <v>0</v>
      </c>
      <c r="T1734" s="37">
        <f>INFO!$D$19</f>
        <v>0</v>
      </c>
      <c r="U1734" s="37">
        <f>INFO!$D$22</f>
        <v>0</v>
      </c>
      <c r="V1734" s="37">
        <f>INFO!$D$23</f>
        <v>0</v>
      </c>
      <c r="W1734" s="37">
        <f>INFO!$D$24</f>
        <v>0</v>
      </c>
      <c r="X1734" s="37">
        <f>INFO!$D$25</f>
        <v>0</v>
      </c>
      <c r="Y1734" s="37">
        <f>INFO!$D$26</f>
        <v>0</v>
      </c>
      <c r="Z1734" s="37">
        <f>INFO!$D$27</f>
        <v>0</v>
      </c>
      <c r="AA1734" s="37">
        <f>INFO!$D$28</f>
        <v>0</v>
      </c>
      <c r="AB1734" s="37">
        <f>INFO!$D$29</f>
        <v>0</v>
      </c>
      <c r="AC1734" s="54">
        <f>INFO!$J$10</f>
        <v>3812.0250000000001</v>
      </c>
      <c r="AD1734" s="37">
        <f>INFO!$J$9</f>
        <v>45.75</v>
      </c>
      <c r="AE1734" s="37">
        <f t="shared" si="115"/>
        <v>0</v>
      </c>
    </row>
    <row r="1735" spans="1:31">
      <c r="A1735" t="s">
        <v>208</v>
      </c>
      <c r="B1735" t="s">
        <v>209</v>
      </c>
      <c r="C1735">
        <v>10129</v>
      </c>
      <c r="D1735" s="104">
        <f>SUMIFS(HOLDS!N:N,HOLDS!C:C,B1735)+SUMIFS(HOLDS!N:N,HOLDS!C:C,"CH.GR.RDGSET")</f>
        <v>0</v>
      </c>
      <c r="E1735" t="s">
        <v>6</v>
      </c>
      <c r="F1735" s="48">
        <f>VLOOKUP(B1735,HOLDS!C:T,5,FALSE)</f>
        <v>210.5</v>
      </c>
      <c r="G1735" s="104">
        <f>SUMIFS(HOLDS!N:N,HOLDS!C:C,B1735)</f>
        <v>0</v>
      </c>
      <c r="H1735" s="48">
        <f t="shared" si="114"/>
        <v>0</v>
      </c>
      <c r="I1735" s="37">
        <f>INFO!$D$6</f>
        <v>0</v>
      </c>
      <c r="J1735" s="37">
        <f>INFO!$D$7</f>
        <v>0</v>
      </c>
      <c r="K1735" s="37">
        <f>INFO!$D$8</f>
        <v>0</v>
      </c>
      <c r="L1735" s="37">
        <f>INFO!$D$9</f>
        <v>0</v>
      </c>
      <c r="M1735" s="37">
        <f>INFO!$D$10</f>
        <v>0</v>
      </c>
      <c r="N1735" s="37">
        <f>INFO!$D$11</f>
        <v>0</v>
      </c>
      <c r="O1735" s="37">
        <f>INFO!$D$13</f>
        <v>0</v>
      </c>
      <c r="P1735" s="37">
        <f>INFO!$D$14</f>
        <v>0</v>
      </c>
      <c r="Q1735" s="37">
        <f>INFO!$D$15</f>
        <v>0</v>
      </c>
      <c r="R1735" s="53">
        <f>INFO!$D$17</f>
        <v>0</v>
      </c>
      <c r="S1735" s="37">
        <f>INFO!$D$18</f>
        <v>0</v>
      </c>
      <c r="T1735" s="37">
        <f>INFO!$D$19</f>
        <v>0</v>
      </c>
      <c r="U1735" s="37">
        <f>INFO!$D$22</f>
        <v>0</v>
      </c>
      <c r="V1735" s="37">
        <f>INFO!$D$23</f>
        <v>0</v>
      </c>
      <c r="W1735" s="37">
        <f>INFO!$D$24</f>
        <v>0</v>
      </c>
      <c r="X1735" s="37">
        <f>INFO!$D$25</f>
        <v>0</v>
      </c>
      <c r="Y1735" s="37">
        <f>INFO!$D$26</f>
        <v>0</v>
      </c>
      <c r="Z1735" s="37">
        <f>INFO!$D$27</f>
        <v>0</v>
      </c>
      <c r="AA1735" s="37">
        <f>INFO!$D$28</f>
        <v>0</v>
      </c>
      <c r="AB1735" s="37">
        <f>INFO!$D$29</f>
        <v>0</v>
      </c>
      <c r="AC1735" s="54">
        <f>INFO!$J$10</f>
        <v>3812.0250000000001</v>
      </c>
      <c r="AD1735" s="37">
        <f>INFO!$J$9</f>
        <v>45.75</v>
      </c>
      <c r="AE1735" s="37">
        <f t="shared" si="115"/>
        <v>0</v>
      </c>
    </row>
    <row r="1736" spans="1:31">
      <c r="A1736" t="s">
        <v>210</v>
      </c>
      <c r="B1736" t="s">
        <v>211</v>
      </c>
      <c r="C1736">
        <v>10129</v>
      </c>
      <c r="D1736" s="104">
        <f>SUMIFS(HOLDS!N:N,HOLDS!C:C,B1736)+SUMIFS(HOLDS!N:N,HOLDS!C:C,"CH.GR.RDGSET")</f>
        <v>0</v>
      </c>
      <c r="E1736" t="s">
        <v>6</v>
      </c>
      <c r="F1736" s="48">
        <f>VLOOKUP(B1736,HOLDS!C:T,5,FALSE)</f>
        <v>212</v>
      </c>
      <c r="G1736" s="104">
        <f>SUMIFS(HOLDS!N:N,HOLDS!C:C,B1736)</f>
        <v>0</v>
      </c>
      <c r="H1736" s="48">
        <f t="shared" si="114"/>
        <v>0</v>
      </c>
      <c r="I1736" s="37">
        <f>INFO!$D$6</f>
        <v>0</v>
      </c>
      <c r="J1736" s="37">
        <f>INFO!$D$7</f>
        <v>0</v>
      </c>
      <c r="K1736" s="37">
        <f>INFO!$D$8</f>
        <v>0</v>
      </c>
      <c r="L1736" s="37">
        <f>INFO!$D$9</f>
        <v>0</v>
      </c>
      <c r="M1736" s="37">
        <f>INFO!$D$10</f>
        <v>0</v>
      </c>
      <c r="N1736" s="37">
        <f>INFO!$D$11</f>
        <v>0</v>
      </c>
      <c r="O1736" s="37">
        <f>INFO!$D$13</f>
        <v>0</v>
      </c>
      <c r="P1736" s="37">
        <f>INFO!$D$14</f>
        <v>0</v>
      </c>
      <c r="Q1736" s="37">
        <f>INFO!$D$15</f>
        <v>0</v>
      </c>
      <c r="R1736" s="53">
        <f>INFO!$D$17</f>
        <v>0</v>
      </c>
      <c r="S1736" s="37">
        <f>INFO!$D$18</f>
        <v>0</v>
      </c>
      <c r="T1736" s="37">
        <f>INFO!$D$19</f>
        <v>0</v>
      </c>
      <c r="U1736" s="37">
        <f>INFO!$D$22</f>
        <v>0</v>
      </c>
      <c r="V1736" s="37">
        <f>INFO!$D$23</f>
        <v>0</v>
      </c>
      <c r="W1736" s="37">
        <f>INFO!$D$24</f>
        <v>0</v>
      </c>
      <c r="X1736" s="37">
        <f>INFO!$D$25</f>
        <v>0</v>
      </c>
      <c r="Y1736" s="37">
        <f>INFO!$D$26</f>
        <v>0</v>
      </c>
      <c r="Z1736" s="37">
        <f>INFO!$D$27</f>
        <v>0</v>
      </c>
      <c r="AA1736" s="37">
        <f>INFO!$D$28</f>
        <v>0</v>
      </c>
      <c r="AB1736" s="37">
        <f>INFO!$D$29</f>
        <v>0</v>
      </c>
      <c r="AC1736" s="54">
        <f>INFO!$J$10</f>
        <v>3812.0250000000001</v>
      </c>
      <c r="AD1736" s="37">
        <f>INFO!$J$9</f>
        <v>45.75</v>
      </c>
      <c r="AE1736" s="37">
        <f t="shared" si="115"/>
        <v>0</v>
      </c>
    </row>
    <row r="1737" spans="1:31">
      <c r="A1737" t="s">
        <v>212</v>
      </c>
      <c r="B1737" t="s">
        <v>213</v>
      </c>
      <c r="C1737">
        <v>10129</v>
      </c>
      <c r="D1737" s="104">
        <f>SUMIFS(HOLDS!N:N,HOLDS!C:C,B1737)+SUMIFS(HOLDS!N:N,HOLDS!C:C,"CH.GR.RDGSET")</f>
        <v>0</v>
      </c>
      <c r="E1737" t="s">
        <v>6</v>
      </c>
      <c r="F1737" s="48">
        <f>VLOOKUP(B1737,HOLDS!C:T,5,FALSE)</f>
        <v>155</v>
      </c>
      <c r="G1737" s="104">
        <f>SUMIFS(HOLDS!N:N,HOLDS!C:C,B1737)</f>
        <v>0</v>
      </c>
      <c r="H1737" s="48">
        <f t="shared" si="114"/>
        <v>0</v>
      </c>
      <c r="I1737" s="37">
        <f>INFO!$D$6</f>
        <v>0</v>
      </c>
      <c r="J1737" s="37">
        <f>INFO!$D$7</f>
        <v>0</v>
      </c>
      <c r="K1737" s="37">
        <f>INFO!$D$8</f>
        <v>0</v>
      </c>
      <c r="L1737" s="37">
        <f>INFO!$D$9</f>
        <v>0</v>
      </c>
      <c r="M1737" s="37">
        <f>INFO!$D$10</f>
        <v>0</v>
      </c>
      <c r="N1737" s="37">
        <f>INFO!$D$11</f>
        <v>0</v>
      </c>
      <c r="O1737" s="37">
        <f>INFO!$D$13</f>
        <v>0</v>
      </c>
      <c r="P1737" s="37">
        <f>INFO!$D$14</f>
        <v>0</v>
      </c>
      <c r="Q1737" s="37">
        <f>INFO!$D$15</f>
        <v>0</v>
      </c>
      <c r="R1737" s="53">
        <f>INFO!$D$17</f>
        <v>0</v>
      </c>
      <c r="S1737" s="37">
        <f>INFO!$D$18</f>
        <v>0</v>
      </c>
      <c r="T1737" s="37">
        <f>INFO!$D$19</f>
        <v>0</v>
      </c>
      <c r="U1737" s="37">
        <f>INFO!$D$22</f>
        <v>0</v>
      </c>
      <c r="V1737" s="37">
        <f>INFO!$D$23</f>
        <v>0</v>
      </c>
      <c r="W1737" s="37">
        <f>INFO!$D$24</f>
        <v>0</v>
      </c>
      <c r="X1737" s="37">
        <f>INFO!$D$25</f>
        <v>0</v>
      </c>
      <c r="Y1737" s="37">
        <f>INFO!$D$26</f>
        <v>0</v>
      </c>
      <c r="Z1737" s="37">
        <f>INFO!$D$27</f>
        <v>0</v>
      </c>
      <c r="AA1737" s="37">
        <f>INFO!$D$28</f>
        <v>0</v>
      </c>
      <c r="AB1737" s="37">
        <f>INFO!$D$29</f>
        <v>0</v>
      </c>
      <c r="AC1737" s="54">
        <f>INFO!$J$10</f>
        <v>3812.0250000000001</v>
      </c>
      <c r="AD1737" s="37">
        <f>INFO!$J$9</f>
        <v>45.75</v>
      </c>
      <c r="AE1737" s="37">
        <f t="shared" si="115"/>
        <v>0</v>
      </c>
    </row>
    <row r="1738" spans="1:31">
      <c r="A1738" t="s">
        <v>214</v>
      </c>
      <c r="B1738" t="s">
        <v>215</v>
      </c>
      <c r="C1738">
        <v>10129</v>
      </c>
      <c r="D1738" s="104">
        <f>SUMIFS(HOLDS!N:N,HOLDS!C:C,B1738)+SUMIFS(HOLDS!N:N,HOLDS!C:C,"CH.GR.RDGSET")</f>
        <v>0</v>
      </c>
      <c r="E1738" t="s">
        <v>6</v>
      </c>
      <c r="F1738" s="48">
        <f>VLOOKUP(B1738,HOLDS!C:T,5,FALSE)</f>
        <v>153.5</v>
      </c>
      <c r="G1738" s="104">
        <f>SUMIFS(HOLDS!N:N,HOLDS!C:C,B1738)</f>
        <v>0</v>
      </c>
      <c r="H1738" s="48">
        <f t="shared" si="114"/>
        <v>0</v>
      </c>
      <c r="I1738" s="37">
        <f>INFO!$D$6</f>
        <v>0</v>
      </c>
      <c r="J1738" s="37">
        <f>INFO!$D$7</f>
        <v>0</v>
      </c>
      <c r="K1738" s="37">
        <f>INFO!$D$8</f>
        <v>0</v>
      </c>
      <c r="L1738" s="37">
        <f>INFO!$D$9</f>
        <v>0</v>
      </c>
      <c r="M1738" s="37">
        <f>INFO!$D$10</f>
        <v>0</v>
      </c>
      <c r="N1738" s="37">
        <f>INFO!$D$11</f>
        <v>0</v>
      </c>
      <c r="O1738" s="37">
        <f>INFO!$D$13</f>
        <v>0</v>
      </c>
      <c r="P1738" s="37">
        <f>INFO!$D$14</f>
        <v>0</v>
      </c>
      <c r="Q1738" s="37">
        <f>INFO!$D$15</f>
        <v>0</v>
      </c>
      <c r="R1738" s="53">
        <f>INFO!$D$17</f>
        <v>0</v>
      </c>
      <c r="S1738" s="37">
        <f>INFO!$D$18</f>
        <v>0</v>
      </c>
      <c r="T1738" s="37">
        <f>INFO!$D$19</f>
        <v>0</v>
      </c>
      <c r="U1738" s="37">
        <f>INFO!$D$22</f>
        <v>0</v>
      </c>
      <c r="V1738" s="37">
        <f>INFO!$D$23</f>
        <v>0</v>
      </c>
      <c r="W1738" s="37">
        <f>INFO!$D$24</f>
        <v>0</v>
      </c>
      <c r="X1738" s="37">
        <f>INFO!$D$25</f>
        <v>0</v>
      </c>
      <c r="Y1738" s="37">
        <f>INFO!$D$26</f>
        <v>0</v>
      </c>
      <c r="Z1738" s="37">
        <f>INFO!$D$27</f>
        <v>0</v>
      </c>
      <c r="AA1738" s="37">
        <f>INFO!$D$28</f>
        <v>0</v>
      </c>
      <c r="AB1738" s="37">
        <f>INFO!$D$29</f>
        <v>0</v>
      </c>
      <c r="AC1738" s="54">
        <f>INFO!$J$10</f>
        <v>3812.0250000000001</v>
      </c>
      <c r="AD1738" s="37">
        <f>INFO!$J$9</f>
        <v>45.75</v>
      </c>
      <c r="AE1738" s="37">
        <f t="shared" si="115"/>
        <v>0</v>
      </c>
    </row>
    <row r="1739" spans="1:31">
      <c r="A1739" t="s">
        <v>216</v>
      </c>
      <c r="B1739" t="s">
        <v>217</v>
      </c>
      <c r="C1739">
        <v>10129</v>
      </c>
      <c r="D1739" s="104">
        <f>SUMIFS(HOLDS!N:N,HOLDS!C:C,B1739)+SUMIFS(HOLDS!N:N,HOLDS!C:C,"CH.GR.RDGSET")</f>
        <v>0</v>
      </c>
      <c r="E1739" t="s">
        <v>6</v>
      </c>
      <c r="F1739" s="48">
        <f>VLOOKUP(B1739,HOLDS!C:T,5,FALSE)</f>
        <v>162</v>
      </c>
      <c r="G1739" s="104">
        <f>SUMIFS(HOLDS!N:N,HOLDS!C:C,B1739)</f>
        <v>0</v>
      </c>
      <c r="H1739" s="48">
        <f t="shared" si="114"/>
        <v>0</v>
      </c>
      <c r="I1739" s="37">
        <f>INFO!$D$6</f>
        <v>0</v>
      </c>
      <c r="J1739" s="37">
        <f>INFO!$D$7</f>
        <v>0</v>
      </c>
      <c r="K1739" s="37">
        <f>INFO!$D$8</f>
        <v>0</v>
      </c>
      <c r="L1739" s="37">
        <f>INFO!$D$9</f>
        <v>0</v>
      </c>
      <c r="M1739" s="37">
        <f>INFO!$D$10</f>
        <v>0</v>
      </c>
      <c r="N1739" s="37">
        <f>INFO!$D$11</f>
        <v>0</v>
      </c>
      <c r="O1739" s="37">
        <f>INFO!$D$13</f>
        <v>0</v>
      </c>
      <c r="P1739" s="37">
        <f>INFO!$D$14</f>
        <v>0</v>
      </c>
      <c r="Q1739" s="37">
        <f>INFO!$D$15</f>
        <v>0</v>
      </c>
      <c r="R1739" s="53">
        <f>INFO!$D$17</f>
        <v>0</v>
      </c>
      <c r="S1739" s="37">
        <f>INFO!$D$18</f>
        <v>0</v>
      </c>
      <c r="T1739" s="37">
        <f>INFO!$D$19</f>
        <v>0</v>
      </c>
      <c r="U1739" s="37">
        <f>INFO!$D$22</f>
        <v>0</v>
      </c>
      <c r="V1739" s="37">
        <f>INFO!$D$23</f>
        <v>0</v>
      </c>
      <c r="W1739" s="37">
        <f>INFO!$D$24</f>
        <v>0</v>
      </c>
      <c r="X1739" s="37">
        <f>INFO!$D$25</f>
        <v>0</v>
      </c>
      <c r="Y1739" s="37">
        <f>INFO!$D$26</f>
        <v>0</v>
      </c>
      <c r="Z1739" s="37">
        <f>INFO!$D$27</f>
        <v>0</v>
      </c>
      <c r="AA1739" s="37">
        <f>INFO!$D$28</f>
        <v>0</v>
      </c>
      <c r="AB1739" s="37">
        <f>INFO!$D$29</f>
        <v>0</v>
      </c>
      <c r="AC1739" s="54">
        <f>INFO!$J$10</f>
        <v>3812.0250000000001</v>
      </c>
      <c r="AD1739" s="37">
        <f>INFO!$J$9</f>
        <v>45.75</v>
      </c>
      <c r="AE1739" s="37">
        <f t="shared" si="115"/>
        <v>0</v>
      </c>
    </row>
    <row r="1740" spans="1:31">
      <c r="A1740" t="s">
        <v>218</v>
      </c>
      <c r="B1740" t="s">
        <v>219</v>
      </c>
      <c r="C1740">
        <v>10129</v>
      </c>
      <c r="D1740" s="104">
        <f>SUMIFS(HOLDS!N:N,HOLDS!C:C,B1740)+SUMIFS(HOLDS!N:N,HOLDS!C:C,"CH.GR.RDGSET")</f>
        <v>0</v>
      </c>
      <c r="E1740" t="s">
        <v>6</v>
      </c>
      <c r="F1740" s="48">
        <f>VLOOKUP(B1740,HOLDS!C:T,5,FALSE)</f>
        <v>204.5</v>
      </c>
      <c r="G1740" s="104">
        <f>SUMIFS(HOLDS!N:N,HOLDS!C:C,B1740)</f>
        <v>0</v>
      </c>
      <c r="H1740" s="48">
        <f t="shared" si="114"/>
        <v>0</v>
      </c>
      <c r="I1740" s="37">
        <f>INFO!$D$6</f>
        <v>0</v>
      </c>
      <c r="J1740" s="37">
        <f>INFO!$D$7</f>
        <v>0</v>
      </c>
      <c r="K1740" s="37">
        <f>INFO!$D$8</f>
        <v>0</v>
      </c>
      <c r="L1740" s="37">
        <f>INFO!$D$9</f>
        <v>0</v>
      </c>
      <c r="M1740" s="37">
        <f>INFO!$D$10</f>
        <v>0</v>
      </c>
      <c r="N1740" s="37">
        <f>INFO!$D$11</f>
        <v>0</v>
      </c>
      <c r="O1740" s="37">
        <f>INFO!$D$13</f>
        <v>0</v>
      </c>
      <c r="P1740" s="37">
        <f>INFO!$D$14</f>
        <v>0</v>
      </c>
      <c r="Q1740" s="37">
        <f>INFO!$D$15</f>
        <v>0</v>
      </c>
      <c r="R1740" s="53">
        <f>INFO!$D$17</f>
        <v>0</v>
      </c>
      <c r="S1740" s="37">
        <f>INFO!$D$18</f>
        <v>0</v>
      </c>
      <c r="T1740" s="37">
        <f>INFO!$D$19</f>
        <v>0</v>
      </c>
      <c r="U1740" s="37">
        <f>INFO!$D$22</f>
        <v>0</v>
      </c>
      <c r="V1740" s="37">
        <f>INFO!$D$23</f>
        <v>0</v>
      </c>
      <c r="W1740" s="37">
        <f>INFO!$D$24</f>
        <v>0</v>
      </c>
      <c r="X1740" s="37">
        <f>INFO!$D$25</f>
        <v>0</v>
      </c>
      <c r="Y1740" s="37">
        <f>INFO!$D$26</f>
        <v>0</v>
      </c>
      <c r="Z1740" s="37">
        <f>INFO!$D$27</f>
        <v>0</v>
      </c>
      <c r="AA1740" s="37">
        <f>INFO!$D$28</f>
        <v>0</v>
      </c>
      <c r="AB1740" s="37">
        <f>INFO!$D$29</f>
        <v>0</v>
      </c>
      <c r="AC1740" s="54">
        <f>INFO!$J$10</f>
        <v>3812.0250000000001</v>
      </c>
      <c r="AD1740" s="37">
        <f>INFO!$J$9</f>
        <v>45.75</v>
      </c>
      <c r="AE1740" s="37">
        <f t="shared" si="115"/>
        <v>0</v>
      </c>
    </row>
    <row r="1741" spans="1:31">
      <c r="A1741" t="s">
        <v>220</v>
      </c>
      <c r="B1741" t="s">
        <v>221</v>
      </c>
      <c r="C1741">
        <v>10129</v>
      </c>
      <c r="D1741" s="104">
        <f>SUMIFS(HOLDS!N:N,HOLDS!C:C,B1741)+SUMIFS(HOLDS!N:N,HOLDS!C:C,"CH.GR.RDGSET")</f>
        <v>0</v>
      </c>
      <c r="E1741" t="s">
        <v>6</v>
      </c>
      <c r="F1741" s="48">
        <f>VLOOKUP(B1741,HOLDS!C:T,5,FALSE)</f>
        <v>193</v>
      </c>
      <c r="G1741" s="104">
        <f>SUMIFS(HOLDS!N:N,HOLDS!C:C,B1741)</f>
        <v>0</v>
      </c>
      <c r="H1741" s="48">
        <f t="shared" si="114"/>
        <v>0</v>
      </c>
      <c r="I1741" s="37">
        <f>INFO!$D$6</f>
        <v>0</v>
      </c>
      <c r="J1741" s="37">
        <f>INFO!$D$7</f>
        <v>0</v>
      </c>
      <c r="K1741" s="37">
        <f>INFO!$D$8</f>
        <v>0</v>
      </c>
      <c r="L1741" s="37">
        <f>INFO!$D$9</f>
        <v>0</v>
      </c>
      <c r="M1741" s="37">
        <f>INFO!$D$10</f>
        <v>0</v>
      </c>
      <c r="N1741" s="37">
        <f>INFO!$D$11</f>
        <v>0</v>
      </c>
      <c r="O1741" s="37">
        <f>INFO!$D$13</f>
        <v>0</v>
      </c>
      <c r="P1741" s="37">
        <f>INFO!$D$14</f>
        <v>0</v>
      </c>
      <c r="Q1741" s="37">
        <f>INFO!$D$15</f>
        <v>0</v>
      </c>
      <c r="R1741" s="53">
        <f>INFO!$D$17</f>
        <v>0</v>
      </c>
      <c r="S1741" s="37">
        <f>INFO!$D$18</f>
        <v>0</v>
      </c>
      <c r="T1741" s="37">
        <f>INFO!$D$19</f>
        <v>0</v>
      </c>
      <c r="U1741" s="37">
        <f>INFO!$D$22</f>
        <v>0</v>
      </c>
      <c r="V1741" s="37">
        <f>INFO!$D$23</f>
        <v>0</v>
      </c>
      <c r="W1741" s="37">
        <f>INFO!$D$24</f>
        <v>0</v>
      </c>
      <c r="X1741" s="37">
        <f>INFO!$D$25</f>
        <v>0</v>
      </c>
      <c r="Y1741" s="37">
        <f>INFO!$D$26</f>
        <v>0</v>
      </c>
      <c r="Z1741" s="37">
        <f>INFO!$D$27</f>
        <v>0</v>
      </c>
      <c r="AA1741" s="37">
        <f>INFO!$D$28</f>
        <v>0</v>
      </c>
      <c r="AB1741" s="37">
        <f>INFO!$D$29</f>
        <v>0</v>
      </c>
      <c r="AC1741" s="54">
        <f>INFO!$J$10</f>
        <v>3812.0250000000001</v>
      </c>
      <c r="AD1741" s="37">
        <f>INFO!$J$9</f>
        <v>45.75</v>
      </c>
      <c r="AE1741" s="37">
        <f t="shared" si="115"/>
        <v>0</v>
      </c>
    </row>
    <row r="1742" spans="1:31">
      <c r="A1742" t="s">
        <v>222</v>
      </c>
      <c r="B1742" t="s">
        <v>223</v>
      </c>
      <c r="C1742">
        <v>10129</v>
      </c>
      <c r="D1742" s="104">
        <f>SUMIFS(HOLDS!N:N,HOLDS!C:C,B1742)+SUMIFS(HOLDS!N:N,HOLDS!C:C,"CH.GR.RDGSET")</f>
        <v>0</v>
      </c>
      <c r="E1742" t="s">
        <v>6</v>
      </c>
      <c r="F1742" s="48">
        <f>VLOOKUP(B1742,HOLDS!C:T,5,FALSE)</f>
        <v>160.5</v>
      </c>
      <c r="G1742" s="104">
        <f>SUMIFS(HOLDS!N:N,HOLDS!C:C,B1742)</f>
        <v>0</v>
      </c>
      <c r="H1742" s="48">
        <f t="shared" si="114"/>
        <v>0</v>
      </c>
      <c r="I1742" s="37">
        <f>INFO!$D$6</f>
        <v>0</v>
      </c>
      <c r="J1742" s="37">
        <f>INFO!$D$7</f>
        <v>0</v>
      </c>
      <c r="K1742" s="37">
        <f>INFO!$D$8</f>
        <v>0</v>
      </c>
      <c r="L1742" s="37">
        <f>INFO!$D$9</f>
        <v>0</v>
      </c>
      <c r="M1742" s="37">
        <f>INFO!$D$10</f>
        <v>0</v>
      </c>
      <c r="N1742" s="37">
        <f>INFO!$D$11</f>
        <v>0</v>
      </c>
      <c r="O1742" s="37">
        <f>INFO!$D$13</f>
        <v>0</v>
      </c>
      <c r="P1742" s="37">
        <f>INFO!$D$14</f>
        <v>0</v>
      </c>
      <c r="Q1742" s="37">
        <f>INFO!$D$15</f>
        <v>0</v>
      </c>
      <c r="R1742" s="53">
        <f>INFO!$D$17</f>
        <v>0</v>
      </c>
      <c r="S1742" s="37">
        <f>INFO!$D$18</f>
        <v>0</v>
      </c>
      <c r="T1742" s="37">
        <f>INFO!$D$19</f>
        <v>0</v>
      </c>
      <c r="U1742" s="37">
        <f>INFO!$D$22</f>
        <v>0</v>
      </c>
      <c r="V1742" s="37">
        <f>INFO!$D$23</f>
        <v>0</v>
      </c>
      <c r="W1742" s="37">
        <f>INFO!$D$24</f>
        <v>0</v>
      </c>
      <c r="X1742" s="37">
        <f>INFO!$D$25</f>
        <v>0</v>
      </c>
      <c r="Y1742" s="37">
        <f>INFO!$D$26</f>
        <v>0</v>
      </c>
      <c r="Z1742" s="37">
        <f>INFO!$D$27</f>
        <v>0</v>
      </c>
      <c r="AA1742" s="37">
        <f>INFO!$D$28</f>
        <v>0</v>
      </c>
      <c r="AB1742" s="37">
        <f>INFO!$D$29</f>
        <v>0</v>
      </c>
      <c r="AC1742" s="54">
        <f>INFO!$J$10</f>
        <v>3812.0250000000001</v>
      </c>
      <c r="AD1742" s="37">
        <f>INFO!$J$9</f>
        <v>45.75</v>
      </c>
      <c r="AE1742" s="37">
        <f t="shared" si="115"/>
        <v>0</v>
      </c>
    </row>
    <row r="1743" spans="1:31">
      <c r="A1743" t="s">
        <v>224</v>
      </c>
      <c r="B1743" t="s">
        <v>225</v>
      </c>
      <c r="C1743">
        <v>10129</v>
      </c>
      <c r="D1743" s="104">
        <f>SUMIFS(HOLDS!N:N,HOLDS!C:C,B1743)+SUMIFS(HOLDS!N:N,HOLDS!C:C,"CH.GR.RDGSET")</f>
        <v>0</v>
      </c>
      <c r="E1743" t="s">
        <v>6</v>
      </c>
      <c r="F1743" s="48">
        <f>VLOOKUP(B1743,HOLDS!C:T,5,FALSE)</f>
        <v>182</v>
      </c>
      <c r="G1743" s="104">
        <f>SUMIFS(HOLDS!N:N,HOLDS!C:C,B1743)</f>
        <v>0</v>
      </c>
      <c r="H1743" s="48">
        <f t="shared" si="114"/>
        <v>0</v>
      </c>
      <c r="I1743" s="37">
        <f>INFO!$D$6</f>
        <v>0</v>
      </c>
      <c r="J1743" s="37">
        <f>INFO!$D$7</f>
        <v>0</v>
      </c>
      <c r="K1743" s="37">
        <f>INFO!$D$8</f>
        <v>0</v>
      </c>
      <c r="L1743" s="37">
        <f>INFO!$D$9</f>
        <v>0</v>
      </c>
      <c r="M1743" s="37">
        <f>INFO!$D$10</f>
        <v>0</v>
      </c>
      <c r="N1743" s="37">
        <f>INFO!$D$11</f>
        <v>0</v>
      </c>
      <c r="O1743" s="37">
        <f>INFO!$D$13</f>
        <v>0</v>
      </c>
      <c r="P1743" s="37">
        <f>INFO!$D$14</f>
        <v>0</v>
      </c>
      <c r="Q1743" s="37">
        <f>INFO!$D$15</f>
        <v>0</v>
      </c>
      <c r="R1743" s="53">
        <f>INFO!$D$17</f>
        <v>0</v>
      </c>
      <c r="S1743" s="37">
        <f>INFO!$D$18</f>
        <v>0</v>
      </c>
      <c r="T1743" s="37">
        <f>INFO!$D$19</f>
        <v>0</v>
      </c>
      <c r="U1743" s="37">
        <f>INFO!$D$22</f>
        <v>0</v>
      </c>
      <c r="V1743" s="37">
        <f>INFO!$D$23</f>
        <v>0</v>
      </c>
      <c r="W1743" s="37">
        <f>INFO!$D$24</f>
        <v>0</v>
      </c>
      <c r="X1743" s="37">
        <f>INFO!$D$25</f>
        <v>0</v>
      </c>
      <c r="Y1743" s="37">
        <f>INFO!$D$26</f>
        <v>0</v>
      </c>
      <c r="Z1743" s="37">
        <f>INFO!$D$27</f>
        <v>0</v>
      </c>
      <c r="AA1743" s="37">
        <f>INFO!$D$28</f>
        <v>0</v>
      </c>
      <c r="AB1743" s="37">
        <f>INFO!$D$29</f>
        <v>0</v>
      </c>
      <c r="AC1743" s="54">
        <f>INFO!$J$10</f>
        <v>3812.0250000000001</v>
      </c>
      <c r="AD1743" s="37">
        <f>INFO!$J$9</f>
        <v>45.75</v>
      </c>
      <c r="AE1743" s="37">
        <f t="shared" si="115"/>
        <v>0</v>
      </c>
    </row>
    <row r="1744" spans="1:31">
      <c r="A1744" t="s">
        <v>226</v>
      </c>
      <c r="B1744" t="s">
        <v>227</v>
      </c>
      <c r="C1744">
        <v>10129</v>
      </c>
      <c r="D1744" s="104">
        <f>SUMIFS(HOLDS!N:N,HOLDS!C:C,B1744)+SUMIFS(HOLDS!N:N,HOLDS!C:C,"CH.GR.RDGSET")</f>
        <v>0</v>
      </c>
      <c r="E1744" t="s">
        <v>6</v>
      </c>
      <c r="F1744" s="48">
        <f>VLOOKUP(B1744,HOLDS!C:T,5,FALSE)</f>
        <v>145</v>
      </c>
      <c r="G1744" s="104">
        <f>SUMIFS(HOLDS!N:N,HOLDS!C:C,B1744)</f>
        <v>0</v>
      </c>
      <c r="H1744" s="48">
        <f t="shared" si="114"/>
        <v>0</v>
      </c>
      <c r="I1744" s="37">
        <f>INFO!$D$6</f>
        <v>0</v>
      </c>
      <c r="J1744" s="37">
        <f>INFO!$D$7</f>
        <v>0</v>
      </c>
      <c r="K1744" s="37">
        <f>INFO!$D$8</f>
        <v>0</v>
      </c>
      <c r="L1744" s="37">
        <f>INFO!$D$9</f>
        <v>0</v>
      </c>
      <c r="M1744" s="37">
        <f>INFO!$D$10</f>
        <v>0</v>
      </c>
      <c r="N1744" s="37">
        <f>INFO!$D$11</f>
        <v>0</v>
      </c>
      <c r="O1744" s="37">
        <f>INFO!$D$13</f>
        <v>0</v>
      </c>
      <c r="P1744" s="37">
        <f>INFO!$D$14</f>
        <v>0</v>
      </c>
      <c r="Q1744" s="37">
        <f>INFO!$D$15</f>
        <v>0</v>
      </c>
      <c r="R1744" s="53">
        <f>INFO!$D$17</f>
        <v>0</v>
      </c>
      <c r="S1744" s="37">
        <f>INFO!$D$18</f>
        <v>0</v>
      </c>
      <c r="T1744" s="37">
        <f>INFO!$D$19</f>
        <v>0</v>
      </c>
      <c r="U1744" s="37">
        <f>INFO!$D$22</f>
        <v>0</v>
      </c>
      <c r="V1744" s="37">
        <f>INFO!$D$23</f>
        <v>0</v>
      </c>
      <c r="W1744" s="37">
        <f>INFO!$D$24</f>
        <v>0</v>
      </c>
      <c r="X1744" s="37">
        <f>INFO!$D$25</f>
        <v>0</v>
      </c>
      <c r="Y1744" s="37">
        <f>INFO!$D$26</f>
        <v>0</v>
      </c>
      <c r="Z1744" s="37">
        <f>INFO!$D$27</f>
        <v>0</v>
      </c>
      <c r="AA1744" s="37">
        <f>INFO!$D$28</f>
        <v>0</v>
      </c>
      <c r="AB1744" s="37">
        <f>INFO!$D$29</f>
        <v>0</v>
      </c>
      <c r="AC1744" s="54">
        <f>INFO!$J$10</f>
        <v>3812.0250000000001</v>
      </c>
      <c r="AD1744" s="37">
        <f>INFO!$J$9</f>
        <v>45.75</v>
      </c>
      <c r="AE1744" s="37">
        <f t="shared" si="115"/>
        <v>0</v>
      </c>
    </row>
    <row r="1745" spans="1:31">
      <c r="A1745" t="s">
        <v>228</v>
      </c>
      <c r="B1745" t="s">
        <v>229</v>
      </c>
      <c r="C1745">
        <v>10129</v>
      </c>
      <c r="D1745" s="104">
        <f>SUMIFS(HOLDS!N:N,HOLDS!C:C,B1745)+SUMIFS(HOLDS!N:N,HOLDS!C:C,"CH.GR.RDGSET")</f>
        <v>0</v>
      </c>
      <c r="E1745" t="s">
        <v>6</v>
      </c>
      <c r="F1745" s="48">
        <f>VLOOKUP(B1745,HOLDS!C:T,5,FALSE)</f>
        <v>153</v>
      </c>
      <c r="G1745" s="104">
        <f>SUMIFS(HOLDS!N:N,HOLDS!C:C,B1745)</f>
        <v>0</v>
      </c>
      <c r="H1745" s="48">
        <f t="shared" si="114"/>
        <v>0</v>
      </c>
      <c r="I1745" s="37">
        <f>INFO!$D$6</f>
        <v>0</v>
      </c>
      <c r="J1745" s="37">
        <f>INFO!$D$7</f>
        <v>0</v>
      </c>
      <c r="K1745" s="37">
        <f>INFO!$D$8</f>
        <v>0</v>
      </c>
      <c r="L1745" s="37">
        <f>INFO!$D$9</f>
        <v>0</v>
      </c>
      <c r="M1745" s="37">
        <f>INFO!$D$10</f>
        <v>0</v>
      </c>
      <c r="N1745" s="37">
        <f>INFO!$D$11</f>
        <v>0</v>
      </c>
      <c r="O1745" s="37">
        <f>INFO!$D$13</f>
        <v>0</v>
      </c>
      <c r="P1745" s="37">
        <f>INFO!$D$14</f>
        <v>0</v>
      </c>
      <c r="Q1745" s="37">
        <f>INFO!$D$15</f>
        <v>0</v>
      </c>
      <c r="R1745" s="53">
        <f>INFO!$D$17</f>
        <v>0</v>
      </c>
      <c r="S1745" s="37">
        <f>INFO!$D$18</f>
        <v>0</v>
      </c>
      <c r="T1745" s="37">
        <f>INFO!$D$19</f>
        <v>0</v>
      </c>
      <c r="U1745" s="37">
        <f>INFO!$D$22</f>
        <v>0</v>
      </c>
      <c r="V1745" s="37">
        <f>INFO!$D$23</f>
        <v>0</v>
      </c>
      <c r="W1745" s="37">
        <f>INFO!$D$24</f>
        <v>0</v>
      </c>
      <c r="X1745" s="37">
        <f>INFO!$D$25</f>
        <v>0</v>
      </c>
      <c r="Y1745" s="37">
        <f>INFO!$D$26</f>
        <v>0</v>
      </c>
      <c r="Z1745" s="37">
        <f>INFO!$D$27</f>
        <v>0</v>
      </c>
      <c r="AA1745" s="37">
        <f>INFO!$D$28</f>
        <v>0</v>
      </c>
      <c r="AB1745" s="37">
        <f>INFO!$D$29</f>
        <v>0</v>
      </c>
      <c r="AC1745" s="54">
        <f>INFO!$J$10</f>
        <v>3812.0250000000001</v>
      </c>
      <c r="AD1745" s="37">
        <f>INFO!$J$9</f>
        <v>45.75</v>
      </c>
      <c r="AE1745" s="37">
        <f t="shared" si="115"/>
        <v>0</v>
      </c>
    </row>
    <row r="1746" spans="1:31">
      <c r="A1746" t="s">
        <v>230</v>
      </c>
      <c r="B1746" t="s">
        <v>231</v>
      </c>
      <c r="C1746">
        <v>10129</v>
      </c>
      <c r="D1746" s="104">
        <f>SUMIFS(HOLDS!N:N,HOLDS!C:C,B1746)+SUMIFS(HOLDS!N:N,HOLDS!C:C,"CH.GR.RDGSET")</f>
        <v>0</v>
      </c>
      <c r="E1746" t="s">
        <v>6</v>
      </c>
      <c r="F1746" s="48">
        <f>VLOOKUP(B1746,HOLDS!C:T,5,FALSE)</f>
        <v>165.5</v>
      </c>
      <c r="G1746" s="104">
        <f>SUMIFS(HOLDS!N:N,HOLDS!C:C,B1746)</f>
        <v>0</v>
      </c>
      <c r="H1746" s="48">
        <f t="shared" si="114"/>
        <v>0</v>
      </c>
      <c r="I1746" s="37">
        <f>INFO!$D$6</f>
        <v>0</v>
      </c>
      <c r="J1746" s="37">
        <f>INFO!$D$7</f>
        <v>0</v>
      </c>
      <c r="K1746" s="37">
        <f>INFO!$D$8</f>
        <v>0</v>
      </c>
      <c r="L1746" s="37">
        <f>INFO!$D$9</f>
        <v>0</v>
      </c>
      <c r="M1746" s="37">
        <f>INFO!$D$10</f>
        <v>0</v>
      </c>
      <c r="N1746" s="37">
        <f>INFO!$D$11</f>
        <v>0</v>
      </c>
      <c r="O1746" s="37">
        <f>INFO!$D$13</f>
        <v>0</v>
      </c>
      <c r="P1746" s="37">
        <f>INFO!$D$14</f>
        <v>0</v>
      </c>
      <c r="Q1746" s="37">
        <f>INFO!$D$15</f>
        <v>0</v>
      </c>
      <c r="R1746" s="53">
        <f>INFO!$D$17</f>
        <v>0</v>
      </c>
      <c r="S1746" s="37">
        <f>INFO!$D$18</f>
        <v>0</v>
      </c>
      <c r="T1746" s="37">
        <f>INFO!$D$19</f>
        <v>0</v>
      </c>
      <c r="U1746" s="37">
        <f>INFO!$D$22</f>
        <v>0</v>
      </c>
      <c r="V1746" s="37">
        <f>INFO!$D$23</f>
        <v>0</v>
      </c>
      <c r="W1746" s="37">
        <f>INFO!$D$24</f>
        <v>0</v>
      </c>
      <c r="X1746" s="37">
        <f>INFO!$D$25</f>
        <v>0</v>
      </c>
      <c r="Y1746" s="37">
        <f>INFO!$D$26</f>
        <v>0</v>
      </c>
      <c r="Z1746" s="37">
        <f>INFO!$D$27</f>
        <v>0</v>
      </c>
      <c r="AA1746" s="37">
        <f>INFO!$D$28</f>
        <v>0</v>
      </c>
      <c r="AB1746" s="37">
        <f>INFO!$D$29</f>
        <v>0</v>
      </c>
      <c r="AC1746" s="54">
        <f>INFO!$J$10</f>
        <v>3812.0250000000001</v>
      </c>
      <c r="AD1746" s="37">
        <f>INFO!$J$9</f>
        <v>45.75</v>
      </c>
      <c r="AE1746" s="37">
        <f t="shared" si="115"/>
        <v>0</v>
      </c>
    </row>
    <row r="1747" spans="1:31">
      <c r="A1747" t="s">
        <v>232</v>
      </c>
      <c r="B1747" t="s">
        <v>233</v>
      </c>
      <c r="C1747">
        <v>10129</v>
      </c>
      <c r="D1747" s="104">
        <f>SUMIFS(HOLDS!N:N,HOLDS!C:C,B1747)+SUMIFS(HOLDS!N:N,HOLDS!C:C,"CH.GR.RDGSET")</f>
        <v>0</v>
      </c>
      <c r="E1747" t="s">
        <v>6</v>
      </c>
      <c r="F1747" s="48">
        <f>VLOOKUP(B1747,HOLDS!C:T,5,FALSE)</f>
        <v>167</v>
      </c>
      <c r="G1747" s="104">
        <f>SUMIFS(HOLDS!N:N,HOLDS!C:C,B1747)</f>
        <v>0</v>
      </c>
      <c r="H1747" s="48">
        <f t="shared" si="114"/>
        <v>0</v>
      </c>
      <c r="I1747" s="37">
        <f>INFO!$D$6</f>
        <v>0</v>
      </c>
      <c r="J1747" s="37">
        <f>INFO!$D$7</f>
        <v>0</v>
      </c>
      <c r="K1747" s="37">
        <f>INFO!$D$8</f>
        <v>0</v>
      </c>
      <c r="L1747" s="37">
        <f>INFO!$D$9</f>
        <v>0</v>
      </c>
      <c r="M1747" s="37">
        <f>INFO!$D$10</f>
        <v>0</v>
      </c>
      <c r="N1747" s="37">
        <f>INFO!$D$11</f>
        <v>0</v>
      </c>
      <c r="O1747" s="37">
        <f>INFO!$D$13</f>
        <v>0</v>
      </c>
      <c r="P1747" s="37">
        <f>INFO!$D$14</f>
        <v>0</v>
      </c>
      <c r="Q1747" s="37">
        <f>INFO!$D$15</f>
        <v>0</v>
      </c>
      <c r="R1747" s="53">
        <f>INFO!$D$17</f>
        <v>0</v>
      </c>
      <c r="S1747" s="37">
        <f>INFO!$D$18</f>
        <v>0</v>
      </c>
      <c r="T1747" s="37">
        <f>INFO!$D$19</f>
        <v>0</v>
      </c>
      <c r="U1747" s="37">
        <f>INFO!$D$22</f>
        <v>0</v>
      </c>
      <c r="V1747" s="37">
        <f>INFO!$D$23</f>
        <v>0</v>
      </c>
      <c r="W1747" s="37">
        <f>INFO!$D$24</f>
        <v>0</v>
      </c>
      <c r="X1747" s="37">
        <f>INFO!$D$25</f>
        <v>0</v>
      </c>
      <c r="Y1747" s="37">
        <f>INFO!$D$26</f>
        <v>0</v>
      </c>
      <c r="Z1747" s="37">
        <f>INFO!$D$27</f>
        <v>0</v>
      </c>
      <c r="AA1747" s="37">
        <f>INFO!$D$28</f>
        <v>0</v>
      </c>
      <c r="AB1747" s="37">
        <f>INFO!$D$29</f>
        <v>0</v>
      </c>
      <c r="AC1747" s="54">
        <f>INFO!$J$10</f>
        <v>3812.0250000000001</v>
      </c>
      <c r="AD1747" s="37">
        <f>INFO!$J$9</f>
        <v>45.75</v>
      </c>
      <c r="AE1747" s="37">
        <f t="shared" si="115"/>
        <v>0</v>
      </c>
    </row>
    <row r="1748" spans="1:31">
      <c r="A1748" t="s">
        <v>234</v>
      </c>
      <c r="B1748" t="s">
        <v>235</v>
      </c>
      <c r="C1748">
        <v>10129</v>
      </c>
      <c r="D1748" s="104">
        <f>SUMIFS(HOLDS!N:N,HOLDS!C:C,B1748)+SUMIFS(HOLDS!N:N,HOLDS!C:C,"CH.GR.RDGSET")</f>
        <v>0</v>
      </c>
      <c r="E1748" t="s">
        <v>6</v>
      </c>
      <c r="F1748" s="48">
        <f>VLOOKUP(B1748,HOLDS!C:T,5,FALSE)</f>
        <v>150</v>
      </c>
      <c r="G1748" s="104">
        <f>SUMIFS(HOLDS!N:N,HOLDS!C:C,B1748)</f>
        <v>0</v>
      </c>
      <c r="H1748" s="48">
        <f t="shared" si="114"/>
        <v>0</v>
      </c>
      <c r="I1748" s="37">
        <f>INFO!$D$6</f>
        <v>0</v>
      </c>
      <c r="J1748" s="37">
        <f>INFO!$D$7</f>
        <v>0</v>
      </c>
      <c r="K1748" s="37">
        <f>INFO!$D$8</f>
        <v>0</v>
      </c>
      <c r="L1748" s="37">
        <f>INFO!$D$9</f>
        <v>0</v>
      </c>
      <c r="M1748" s="37">
        <f>INFO!$D$10</f>
        <v>0</v>
      </c>
      <c r="N1748" s="37">
        <f>INFO!$D$11</f>
        <v>0</v>
      </c>
      <c r="O1748" s="37">
        <f>INFO!$D$13</f>
        <v>0</v>
      </c>
      <c r="P1748" s="37">
        <f>INFO!$D$14</f>
        <v>0</v>
      </c>
      <c r="Q1748" s="37">
        <f>INFO!$D$15</f>
        <v>0</v>
      </c>
      <c r="R1748" s="53">
        <f>INFO!$D$17</f>
        <v>0</v>
      </c>
      <c r="S1748" s="37">
        <f>INFO!$D$18</f>
        <v>0</v>
      </c>
      <c r="T1748" s="37">
        <f>INFO!$D$19</f>
        <v>0</v>
      </c>
      <c r="U1748" s="37">
        <f>INFO!$D$22</f>
        <v>0</v>
      </c>
      <c r="V1748" s="37">
        <f>INFO!$D$23</f>
        <v>0</v>
      </c>
      <c r="W1748" s="37">
        <f>INFO!$D$24</f>
        <v>0</v>
      </c>
      <c r="X1748" s="37">
        <f>INFO!$D$25</f>
        <v>0</v>
      </c>
      <c r="Y1748" s="37">
        <f>INFO!$D$26</f>
        <v>0</v>
      </c>
      <c r="Z1748" s="37">
        <f>INFO!$D$27</f>
        <v>0</v>
      </c>
      <c r="AA1748" s="37">
        <f>INFO!$D$28</f>
        <v>0</v>
      </c>
      <c r="AB1748" s="37">
        <f>INFO!$D$29</f>
        <v>0</v>
      </c>
      <c r="AC1748" s="54">
        <f>INFO!$J$10</f>
        <v>3812.0250000000001</v>
      </c>
      <c r="AD1748" s="37">
        <f>INFO!$J$9</f>
        <v>45.75</v>
      </c>
      <c r="AE1748" s="37">
        <f t="shared" si="115"/>
        <v>0</v>
      </c>
    </row>
    <row r="1749" spans="1:31">
      <c r="A1749" t="s">
        <v>236</v>
      </c>
      <c r="B1749" t="s">
        <v>237</v>
      </c>
      <c r="C1749">
        <v>10129</v>
      </c>
      <c r="D1749" s="104">
        <f>SUMIFS(HOLDS!N:N,HOLDS!C:C,B1749)+SUMIFS(HOLDS!N:N,HOLDS!C:C,"CH.GR.RDGSET")</f>
        <v>0</v>
      </c>
      <c r="E1749" t="s">
        <v>6</v>
      </c>
      <c r="F1749" s="48">
        <f>VLOOKUP(B1749,HOLDS!C:T,5,FALSE)</f>
        <v>185</v>
      </c>
      <c r="G1749" s="104">
        <f>SUMIFS(HOLDS!N:N,HOLDS!C:C,B1749)</f>
        <v>0</v>
      </c>
      <c r="H1749" s="48">
        <f t="shared" si="114"/>
        <v>0</v>
      </c>
      <c r="I1749" s="37">
        <f>INFO!$D$6</f>
        <v>0</v>
      </c>
      <c r="J1749" s="37">
        <f>INFO!$D$7</f>
        <v>0</v>
      </c>
      <c r="K1749" s="37">
        <f>INFO!$D$8</f>
        <v>0</v>
      </c>
      <c r="L1749" s="37">
        <f>INFO!$D$9</f>
        <v>0</v>
      </c>
      <c r="M1749" s="37">
        <f>INFO!$D$10</f>
        <v>0</v>
      </c>
      <c r="N1749" s="37">
        <f>INFO!$D$11</f>
        <v>0</v>
      </c>
      <c r="O1749" s="37">
        <f>INFO!$D$13</f>
        <v>0</v>
      </c>
      <c r="P1749" s="37">
        <f>INFO!$D$14</f>
        <v>0</v>
      </c>
      <c r="Q1749" s="37">
        <f>INFO!$D$15</f>
        <v>0</v>
      </c>
      <c r="R1749" s="53">
        <f>INFO!$D$17</f>
        <v>0</v>
      </c>
      <c r="S1749" s="37">
        <f>INFO!$D$18</f>
        <v>0</v>
      </c>
      <c r="T1749" s="37">
        <f>INFO!$D$19</f>
        <v>0</v>
      </c>
      <c r="U1749" s="37">
        <f>INFO!$D$22</f>
        <v>0</v>
      </c>
      <c r="V1749" s="37">
        <f>INFO!$D$23</f>
        <v>0</v>
      </c>
      <c r="W1749" s="37">
        <f>INFO!$D$24</f>
        <v>0</v>
      </c>
      <c r="X1749" s="37">
        <f>INFO!$D$25</f>
        <v>0</v>
      </c>
      <c r="Y1749" s="37">
        <f>INFO!$D$26</f>
        <v>0</v>
      </c>
      <c r="Z1749" s="37">
        <f>INFO!$D$27</f>
        <v>0</v>
      </c>
      <c r="AA1749" s="37">
        <f>INFO!$D$28</f>
        <v>0</v>
      </c>
      <c r="AB1749" s="37">
        <f>INFO!$D$29</f>
        <v>0</v>
      </c>
      <c r="AC1749" s="54">
        <f>INFO!$J$10</f>
        <v>3812.0250000000001</v>
      </c>
      <c r="AD1749" s="37">
        <f>INFO!$J$9</f>
        <v>45.75</v>
      </c>
      <c r="AE1749" s="37">
        <f t="shared" si="115"/>
        <v>0</v>
      </c>
    </row>
    <row r="1750" spans="1:31">
      <c r="A1750" t="s">
        <v>238</v>
      </c>
      <c r="B1750" t="s">
        <v>239</v>
      </c>
      <c r="C1750">
        <v>10129</v>
      </c>
      <c r="D1750" s="104">
        <f>SUMIFS(HOLDS!N:N,HOLDS!C:C,B1750)+SUMIFS(HOLDS!N:N,HOLDS!C:C,"CH.GR.RDGSET")</f>
        <v>0</v>
      </c>
      <c r="E1750" t="s">
        <v>6</v>
      </c>
      <c r="F1750" s="48">
        <f>VLOOKUP(B1750,HOLDS!C:T,5,FALSE)</f>
        <v>145.5</v>
      </c>
      <c r="G1750" s="104">
        <f>SUMIFS(HOLDS!N:N,HOLDS!C:C,B1750)</f>
        <v>0</v>
      </c>
      <c r="H1750" s="48">
        <f t="shared" si="114"/>
        <v>0</v>
      </c>
      <c r="I1750" s="37">
        <f>INFO!$D$6</f>
        <v>0</v>
      </c>
      <c r="J1750" s="37">
        <f>INFO!$D$7</f>
        <v>0</v>
      </c>
      <c r="K1750" s="37">
        <f>INFO!$D$8</f>
        <v>0</v>
      </c>
      <c r="L1750" s="37">
        <f>INFO!$D$9</f>
        <v>0</v>
      </c>
      <c r="M1750" s="37">
        <f>INFO!$D$10</f>
        <v>0</v>
      </c>
      <c r="N1750" s="37">
        <f>INFO!$D$11</f>
        <v>0</v>
      </c>
      <c r="O1750" s="37">
        <f>INFO!$D$13</f>
        <v>0</v>
      </c>
      <c r="P1750" s="37">
        <f>INFO!$D$14</f>
        <v>0</v>
      </c>
      <c r="Q1750" s="37">
        <f>INFO!$D$15</f>
        <v>0</v>
      </c>
      <c r="R1750" s="53">
        <f>INFO!$D$17</f>
        <v>0</v>
      </c>
      <c r="S1750" s="37">
        <f>INFO!$D$18</f>
        <v>0</v>
      </c>
      <c r="T1750" s="37">
        <f>INFO!$D$19</f>
        <v>0</v>
      </c>
      <c r="U1750" s="37">
        <f>INFO!$D$22</f>
        <v>0</v>
      </c>
      <c r="V1750" s="37">
        <f>INFO!$D$23</f>
        <v>0</v>
      </c>
      <c r="W1750" s="37">
        <f>INFO!$D$24</f>
        <v>0</v>
      </c>
      <c r="X1750" s="37">
        <f>INFO!$D$25</f>
        <v>0</v>
      </c>
      <c r="Y1750" s="37">
        <f>INFO!$D$26</f>
        <v>0</v>
      </c>
      <c r="Z1750" s="37">
        <f>INFO!$D$27</f>
        <v>0</v>
      </c>
      <c r="AA1750" s="37">
        <f>INFO!$D$28</f>
        <v>0</v>
      </c>
      <c r="AB1750" s="37">
        <f>INFO!$D$29</f>
        <v>0</v>
      </c>
      <c r="AC1750" s="54">
        <f>INFO!$J$10</f>
        <v>3812.0250000000001</v>
      </c>
      <c r="AD1750" s="37">
        <f>INFO!$J$9</f>
        <v>45.75</v>
      </c>
      <c r="AE1750" s="37">
        <f t="shared" si="115"/>
        <v>0</v>
      </c>
    </row>
    <row r="1751" spans="1:31">
      <c r="A1751" t="s">
        <v>240</v>
      </c>
      <c r="B1751" t="s">
        <v>241</v>
      </c>
      <c r="C1751">
        <v>10129</v>
      </c>
      <c r="D1751" s="104">
        <f>SUMIFS(HOLDS!N:N,HOLDS!C:C,B1751)+SUMIFS(HOLDS!N:N,HOLDS!C:C,"CH.GR.RDGSET")</f>
        <v>0</v>
      </c>
      <c r="E1751" t="s">
        <v>6</v>
      </c>
      <c r="F1751" s="48">
        <f>VLOOKUP(B1751,HOLDS!C:T,5,FALSE)</f>
        <v>181</v>
      </c>
      <c r="G1751" s="104">
        <f>SUMIFS(HOLDS!N:N,HOLDS!C:C,B1751)</f>
        <v>0</v>
      </c>
      <c r="H1751" s="48">
        <f t="shared" si="114"/>
        <v>0</v>
      </c>
      <c r="I1751" s="37">
        <f>INFO!$D$6</f>
        <v>0</v>
      </c>
      <c r="J1751" s="37">
        <f>INFO!$D$7</f>
        <v>0</v>
      </c>
      <c r="K1751" s="37">
        <f>INFO!$D$8</f>
        <v>0</v>
      </c>
      <c r="L1751" s="37">
        <f>INFO!$D$9</f>
        <v>0</v>
      </c>
      <c r="M1751" s="37">
        <f>INFO!$D$10</f>
        <v>0</v>
      </c>
      <c r="N1751" s="37">
        <f>INFO!$D$11</f>
        <v>0</v>
      </c>
      <c r="O1751" s="37">
        <f>INFO!$D$13</f>
        <v>0</v>
      </c>
      <c r="P1751" s="37">
        <f>INFO!$D$14</f>
        <v>0</v>
      </c>
      <c r="Q1751" s="37">
        <f>INFO!$D$15</f>
        <v>0</v>
      </c>
      <c r="R1751" s="53">
        <f>INFO!$D$17</f>
        <v>0</v>
      </c>
      <c r="S1751" s="37">
        <f>INFO!$D$18</f>
        <v>0</v>
      </c>
      <c r="T1751" s="37">
        <f>INFO!$D$19</f>
        <v>0</v>
      </c>
      <c r="U1751" s="37">
        <f>INFO!$D$22</f>
        <v>0</v>
      </c>
      <c r="V1751" s="37">
        <f>INFO!$D$23</f>
        <v>0</v>
      </c>
      <c r="W1751" s="37">
        <f>INFO!$D$24</f>
        <v>0</v>
      </c>
      <c r="X1751" s="37">
        <f>INFO!$D$25</f>
        <v>0</v>
      </c>
      <c r="Y1751" s="37">
        <f>INFO!$D$26</f>
        <v>0</v>
      </c>
      <c r="Z1751" s="37">
        <f>INFO!$D$27</f>
        <v>0</v>
      </c>
      <c r="AA1751" s="37">
        <f>INFO!$D$28</f>
        <v>0</v>
      </c>
      <c r="AB1751" s="37">
        <f>INFO!$D$29</f>
        <v>0</v>
      </c>
      <c r="AC1751" s="54">
        <f>INFO!$J$10</f>
        <v>3812.0250000000001</v>
      </c>
      <c r="AD1751" s="37">
        <f>INFO!$J$9</f>
        <v>45.75</v>
      </c>
      <c r="AE1751" s="37">
        <f t="shared" si="115"/>
        <v>0</v>
      </c>
    </row>
    <row r="1752" spans="1:31">
      <c r="A1752" t="s">
        <v>242</v>
      </c>
      <c r="B1752" t="s">
        <v>243</v>
      </c>
      <c r="C1752">
        <v>10129</v>
      </c>
      <c r="D1752" s="104">
        <f>SUMIFS(HOLDS!N:N,HOLDS!C:C,B1752)+SUMIFS(HOLDS!N:N,HOLDS!C:C,"CH.GR.RDGSET")</f>
        <v>0</v>
      </c>
      <c r="E1752" t="s">
        <v>6</v>
      </c>
      <c r="F1752" s="48">
        <f>VLOOKUP(B1752,HOLDS!C:T,5,FALSE)</f>
        <v>168.5</v>
      </c>
      <c r="G1752" s="104">
        <f>SUMIFS(HOLDS!N:N,HOLDS!C:C,B1752)</f>
        <v>0</v>
      </c>
      <c r="H1752" s="48">
        <f t="shared" si="114"/>
        <v>0</v>
      </c>
      <c r="I1752" s="37">
        <f>INFO!$D$6</f>
        <v>0</v>
      </c>
      <c r="J1752" s="37">
        <f>INFO!$D$7</f>
        <v>0</v>
      </c>
      <c r="K1752" s="37">
        <f>INFO!$D$8</f>
        <v>0</v>
      </c>
      <c r="L1752" s="37">
        <f>INFO!$D$9</f>
        <v>0</v>
      </c>
      <c r="M1752" s="37">
        <f>INFO!$D$10</f>
        <v>0</v>
      </c>
      <c r="N1752" s="37">
        <f>INFO!$D$11</f>
        <v>0</v>
      </c>
      <c r="O1752" s="37">
        <f>INFO!$D$13</f>
        <v>0</v>
      </c>
      <c r="P1752" s="37">
        <f>INFO!$D$14</f>
        <v>0</v>
      </c>
      <c r="Q1752" s="37">
        <f>INFO!$D$15</f>
        <v>0</v>
      </c>
      <c r="R1752" s="53">
        <f>INFO!$D$17</f>
        <v>0</v>
      </c>
      <c r="S1752" s="37">
        <f>INFO!$D$18</f>
        <v>0</v>
      </c>
      <c r="T1752" s="37">
        <f>INFO!$D$19</f>
        <v>0</v>
      </c>
      <c r="U1752" s="37">
        <f>INFO!$D$22</f>
        <v>0</v>
      </c>
      <c r="V1752" s="37">
        <f>INFO!$D$23</f>
        <v>0</v>
      </c>
      <c r="W1752" s="37">
        <f>INFO!$D$24</f>
        <v>0</v>
      </c>
      <c r="X1752" s="37">
        <f>INFO!$D$25</f>
        <v>0</v>
      </c>
      <c r="Y1752" s="37">
        <f>INFO!$D$26</f>
        <v>0</v>
      </c>
      <c r="Z1752" s="37">
        <f>INFO!$D$27</f>
        <v>0</v>
      </c>
      <c r="AA1752" s="37">
        <f>INFO!$D$28</f>
        <v>0</v>
      </c>
      <c r="AB1752" s="37">
        <f>INFO!$D$29</f>
        <v>0</v>
      </c>
      <c r="AC1752" s="54">
        <f>INFO!$J$10</f>
        <v>3812.0250000000001</v>
      </c>
      <c r="AD1752" s="37">
        <f>INFO!$J$9</f>
        <v>45.75</v>
      </c>
      <c r="AE1752" s="37">
        <f t="shared" si="115"/>
        <v>0</v>
      </c>
    </row>
    <row r="1753" spans="1:31">
      <c r="A1753" t="s">
        <v>245</v>
      </c>
      <c r="B1753" t="s">
        <v>246</v>
      </c>
      <c r="C1753">
        <v>10129</v>
      </c>
      <c r="D1753" s="104">
        <f>SUMIFS(HOLDS!N:N,HOLDS!C:C,B1753)+SUMIFS(HOLDS!N:N,HOLDS!C:C,"CH.GR.RDGSET")</f>
        <v>0</v>
      </c>
      <c r="E1753" t="s">
        <v>6</v>
      </c>
      <c r="F1753" s="48">
        <f>VLOOKUP(B1753,HOLDS!C:T,5,FALSE)</f>
        <v>139</v>
      </c>
      <c r="G1753" s="104">
        <f>SUMIFS(HOLDS!N:N,HOLDS!C:C,B1753)</f>
        <v>0</v>
      </c>
      <c r="H1753" s="48">
        <f t="shared" si="114"/>
        <v>0</v>
      </c>
      <c r="I1753" s="37">
        <f>INFO!$D$6</f>
        <v>0</v>
      </c>
      <c r="J1753" s="37">
        <f>INFO!$D$7</f>
        <v>0</v>
      </c>
      <c r="K1753" s="37">
        <f>INFO!$D$8</f>
        <v>0</v>
      </c>
      <c r="L1753" s="37">
        <f>INFO!$D$9</f>
        <v>0</v>
      </c>
      <c r="M1753" s="37">
        <f>INFO!$D$10</f>
        <v>0</v>
      </c>
      <c r="N1753" s="37">
        <f>INFO!$D$11</f>
        <v>0</v>
      </c>
      <c r="O1753" s="37">
        <f>INFO!$D$13</f>
        <v>0</v>
      </c>
      <c r="P1753" s="37">
        <f>INFO!$D$14</f>
        <v>0</v>
      </c>
      <c r="Q1753" s="37">
        <f>INFO!$D$15</f>
        <v>0</v>
      </c>
      <c r="R1753" s="53">
        <f>INFO!$D$17</f>
        <v>0</v>
      </c>
      <c r="S1753" s="37">
        <f>INFO!$D$18</f>
        <v>0</v>
      </c>
      <c r="T1753" s="37">
        <f>INFO!$D$19</f>
        <v>0</v>
      </c>
      <c r="U1753" s="37">
        <f>INFO!$D$22</f>
        <v>0</v>
      </c>
      <c r="V1753" s="37">
        <f>INFO!$D$23</f>
        <v>0</v>
      </c>
      <c r="W1753" s="37">
        <f>INFO!$D$24</f>
        <v>0</v>
      </c>
      <c r="X1753" s="37">
        <f>INFO!$D$25</f>
        <v>0</v>
      </c>
      <c r="Y1753" s="37">
        <f>INFO!$D$26</f>
        <v>0</v>
      </c>
      <c r="Z1753" s="37">
        <f>INFO!$D$27</f>
        <v>0</v>
      </c>
      <c r="AA1753" s="37">
        <f>INFO!$D$28</f>
        <v>0</v>
      </c>
      <c r="AB1753" s="37">
        <f>INFO!$D$29</f>
        <v>0</v>
      </c>
      <c r="AC1753" s="54">
        <f>INFO!$J$10</f>
        <v>3812.0250000000001</v>
      </c>
      <c r="AD1753" s="37">
        <f>INFO!$J$9</f>
        <v>45.75</v>
      </c>
      <c r="AE1753" s="37">
        <f t="shared" si="115"/>
        <v>0</v>
      </c>
    </row>
    <row r="1754" spans="1:31">
      <c r="A1754" t="s">
        <v>247</v>
      </c>
      <c r="B1754" t="s">
        <v>248</v>
      </c>
      <c r="C1754">
        <v>10129</v>
      </c>
      <c r="D1754" s="104">
        <f>SUMIFS(HOLDS!N:N,HOLDS!C:C,B1754)+SUMIFS(HOLDS!N:N,HOLDS!C:C,"CH.GR.RDGSET")</f>
        <v>0</v>
      </c>
      <c r="E1754" t="s">
        <v>6</v>
      </c>
      <c r="F1754" s="48">
        <f>VLOOKUP(B1754,HOLDS!C:T,5,FALSE)</f>
        <v>137.5</v>
      </c>
      <c r="G1754" s="104">
        <f>SUMIFS(HOLDS!N:N,HOLDS!C:C,B1754)</f>
        <v>0</v>
      </c>
      <c r="H1754" s="48">
        <f t="shared" si="114"/>
        <v>0</v>
      </c>
      <c r="I1754" s="37">
        <f>INFO!$D$6</f>
        <v>0</v>
      </c>
      <c r="J1754" s="37">
        <f>INFO!$D$7</f>
        <v>0</v>
      </c>
      <c r="K1754" s="37">
        <f>INFO!$D$8</f>
        <v>0</v>
      </c>
      <c r="L1754" s="37">
        <f>INFO!$D$9</f>
        <v>0</v>
      </c>
      <c r="M1754" s="37">
        <f>INFO!$D$10</f>
        <v>0</v>
      </c>
      <c r="N1754" s="37">
        <f>INFO!$D$11</f>
        <v>0</v>
      </c>
      <c r="O1754" s="37">
        <f>INFO!$D$13</f>
        <v>0</v>
      </c>
      <c r="P1754" s="37">
        <f>INFO!$D$14</f>
        <v>0</v>
      </c>
      <c r="Q1754" s="37">
        <f>INFO!$D$15</f>
        <v>0</v>
      </c>
      <c r="R1754" s="53">
        <f>INFO!$D$17</f>
        <v>0</v>
      </c>
      <c r="S1754" s="37">
        <f>INFO!$D$18</f>
        <v>0</v>
      </c>
      <c r="T1754" s="37">
        <f>INFO!$D$19</f>
        <v>0</v>
      </c>
      <c r="U1754" s="37">
        <f>INFO!$D$22</f>
        <v>0</v>
      </c>
      <c r="V1754" s="37">
        <f>INFO!$D$23</f>
        <v>0</v>
      </c>
      <c r="W1754" s="37">
        <f>INFO!$D$24</f>
        <v>0</v>
      </c>
      <c r="X1754" s="37">
        <f>INFO!$D$25</f>
        <v>0</v>
      </c>
      <c r="Y1754" s="37">
        <f>INFO!$D$26</f>
        <v>0</v>
      </c>
      <c r="Z1754" s="37">
        <f>INFO!$D$27</f>
        <v>0</v>
      </c>
      <c r="AA1754" s="37">
        <f>INFO!$D$28</f>
        <v>0</v>
      </c>
      <c r="AB1754" s="37">
        <f>INFO!$D$29</f>
        <v>0</v>
      </c>
      <c r="AC1754" s="54">
        <f>INFO!$J$10</f>
        <v>3812.0250000000001</v>
      </c>
      <c r="AD1754" s="37">
        <f>INFO!$J$9</f>
        <v>45.75</v>
      </c>
      <c r="AE1754" s="37">
        <f t="shared" si="115"/>
        <v>0</v>
      </c>
    </row>
    <row r="1755" spans="1:31">
      <c r="A1755" t="s">
        <v>249</v>
      </c>
      <c r="B1755" t="s">
        <v>250</v>
      </c>
      <c r="C1755">
        <v>10129</v>
      </c>
      <c r="D1755" s="104">
        <f>SUMIFS(HOLDS!N:N,HOLDS!C:C,B1755)+SUMIFS(HOLDS!N:N,HOLDS!C:C,"CH.GR.RDGSET")</f>
        <v>0</v>
      </c>
      <c r="E1755" t="s">
        <v>6</v>
      </c>
      <c r="F1755" s="48">
        <f>VLOOKUP(B1755,HOLDS!C:T,5,FALSE)</f>
        <v>144.5</v>
      </c>
      <c r="G1755" s="104">
        <f>SUMIFS(HOLDS!N:N,HOLDS!C:C,B1755)</f>
        <v>0</v>
      </c>
      <c r="H1755" s="48">
        <f t="shared" si="114"/>
        <v>0</v>
      </c>
      <c r="I1755" s="37">
        <f>INFO!$D$6</f>
        <v>0</v>
      </c>
      <c r="J1755" s="37">
        <f>INFO!$D$7</f>
        <v>0</v>
      </c>
      <c r="K1755" s="37">
        <f>INFO!$D$8</f>
        <v>0</v>
      </c>
      <c r="L1755" s="37">
        <f>INFO!$D$9</f>
        <v>0</v>
      </c>
      <c r="M1755" s="37">
        <f>INFO!$D$10</f>
        <v>0</v>
      </c>
      <c r="N1755" s="37">
        <f>INFO!$D$11</f>
        <v>0</v>
      </c>
      <c r="O1755" s="37">
        <f>INFO!$D$13</f>
        <v>0</v>
      </c>
      <c r="P1755" s="37">
        <f>INFO!$D$14</f>
        <v>0</v>
      </c>
      <c r="Q1755" s="37">
        <f>INFO!$D$15</f>
        <v>0</v>
      </c>
      <c r="R1755" s="53">
        <f>INFO!$D$17</f>
        <v>0</v>
      </c>
      <c r="S1755" s="37">
        <f>INFO!$D$18</f>
        <v>0</v>
      </c>
      <c r="T1755" s="37">
        <f>INFO!$D$19</f>
        <v>0</v>
      </c>
      <c r="U1755" s="37">
        <f>INFO!$D$22</f>
        <v>0</v>
      </c>
      <c r="V1755" s="37">
        <f>INFO!$D$23</f>
        <v>0</v>
      </c>
      <c r="W1755" s="37">
        <f>INFO!$D$24</f>
        <v>0</v>
      </c>
      <c r="X1755" s="37">
        <f>INFO!$D$25</f>
        <v>0</v>
      </c>
      <c r="Y1755" s="37">
        <f>INFO!$D$26</f>
        <v>0</v>
      </c>
      <c r="Z1755" s="37">
        <f>INFO!$D$27</f>
        <v>0</v>
      </c>
      <c r="AA1755" s="37">
        <f>INFO!$D$28</f>
        <v>0</v>
      </c>
      <c r="AB1755" s="37">
        <f>INFO!$D$29</f>
        <v>0</v>
      </c>
      <c r="AC1755" s="54">
        <f>INFO!$J$10</f>
        <v>3812.0250000000001</v>
      </c>
      <c r="AD1755" s="37">
        <f>INFO!$J$9</f>
        <v>45.75</v>
      </c>
      <c r="AE1755" s="37">
        <f t="shared" si="115"/>
        <v>0</v>
      </c>
    </row>
    <row r="1756" spans="1:31">
      <c r="A1756" t="s">
        <v>251</v>
      </c>
      <c r="B1756" t="s">
        <v>252</v>
      </c>
      <c r="C1756">
        <v>10129</v>
      </c>
      <c r="D1756" s="104">
        <f>SUMIFS(HOLDS!N:N,HOLDS!C:C,B1756)+SUMIFS(HOLDS!N:N,HOLDS!C:C,"CH.GR.RDGSET")</f>
        <v>0</v>
      </c>
      <c r="E1756" t="s">
        <v>6</v>
      </c>
      <c r="F1756" s="48">
        <f>VLOOKUP(B1756,HOLDS!C:T,5,FALSE)</f>
        <v>140</v>
      </c>
      <c r="G1756" s="104">
        <f>SUMIFS(HOLDS!N:N,HOLDS!C:C,B1756)</f>
        <v>0</v>
      </c>
      <c r="H1756" s="48">
        <f t="shared" si="114"/>
        <v>0</v>
      </c>
      <c r="I1756" s="37">
        <f>INFO!$D$6</f>
        <v>0</v>
      </c>
      <c r="J1756" s="37">
        <f>INFO!$D$7</f>
        <v>0</v>
      </c>
      <c r="K1756" s="37">
        <f>INFO!$D$8</f>
        <v>0</v>
      </c>
      <c r="L1756" s="37">
        <f>INFO!$D$9</f>
        <v>0</v>
      </c>
      <c r="M1756" s="37">
        <f>INFO!$D$10</f>
        <v>0</v>
      </c>
      <c r="N1756" s="37">
        <f>INFO!$D$11</f>
        <v>0</v>
      </c>
      <c r="O1756" s="37">
        <f>INFO!$D$13</f>
        <v>0</v>
      </c>
      <c r="P1756" s="37">
        <f>INFO!$D$14</f>
        <v>0</v>
      </c>
      <c r="Q1756" s="37">
        <f>INFO!$D$15</f>
        <v>0</v>
      </c>
      <c r="R1756" s="53">
        <f>INFO!$D$17</f>
        <v>0</v>
      </c>
      <c r="S1756" s="37">
        <f>INFO!$D$18</f>
        <v>0</v>
      </c>
      <c r="T1756" s="37">
        <f>INFO!$D$19</f>
        <v>0</v>
      </c>
      <c r="U1756" s="37">
        <f>INFO!$D$22</f>
        <v>0</v>
      </c>
      <c r="V1756" s="37">
        <f>INFO!$D$23</f>
        <v>0</v>
      </c>
      <c r="W1756" s="37">
        <f>INFO!$D$24</f>
        <v>0</v>
      </c>
      <c r="X1756" s="37">
        <f>INFO!$D$25</f>
        <v>0</v>
      </c>
      <c r="Y1756" s="37">
        <f>INFO!$D$26</f>
        <v>0</v>
      </c>
      <c r="Z1756" s="37">
        <f>INFO!$D$27</f>
        <v>0</v>
      </c>
      <c r="AA1756" s="37">
        <f>INFO!$D$28</f>
        <v>0</v>
      </c>
      <c r="AB1756" s="37">
        <f>INFO!$D$29</f>
        <v>0</v>
      </c>
      <c r="AC1756" s="54">
        <f>INFO!$J$10</f>
        <v>3812.0250000000001</v>
      </c>
      <c r="AD1756" s="37">
        <f>INFO!$J$9</f>
        <v>45.75</v>
      </c>
      <c r="AE1756" s="37">
        <f t="shared" si="115"/>
        <v>0</v>
      </c>
    </row>
    <row r="1757" spans="1:31">
      <c r="A1757" t="s">
        <v>253</v>
      </c>
      <c r="B1757" t="s">
        <v>254</v>
      </c>
      <c r="C1757">
        <v>10129</v>
      </c>
      <c r="D1757" s="104">
        <f>SUMIFS(HOLDS!N:N,HOLDS!C:C,B1757)+SUMIFS(HOLDS!N:N,HOLDS!C:C,"CH.GR.RDGSET")</f>
        <v>0</v>
      </c>
      <c r="E1757" t="s">
        <v>6</v>
      </c>
      <c r="F1757" s="48">
        <f>VLOOKUP(B1757,HOLDS!C:T,5,FALSE)</f>
        <v>135.5</v>
      </c>
      <c r="G1757" s="104">
        <f>SUMIFS(HOLDS!N:N,HOLDS!C:C,B1757)</f>
        <v>0</v>
      </c>
      <c r="H1757" s="48">
        <f t="shared" si="114"/>
        <v>0</v>
      </c>
      <c r="I1757" s="37">
        <f>INFO!$D$6</f>
        <v>0</v>
      </c>
      <c r="J1757" s="37">
        <f>INFO!$D$7</f>
        <v>0</v>
      </c>
      <c r="K1757" s="37">
        <f>INFO!$D$8</f>
        <v>0</v>
      </c>
      <c r="L1757" s="37">
        <f>INFO!$D$9</f>
        <v>0</v>
      </c>
      <c r="M1757" s="37">
        <f>INFO!$D$10</f>
        <v>0</v>
      </c>
      <c r="N1757" s="37">
        <f>INFO!$D$11</f>
        <v>0</v>
      </c>
      <c r="O1757" s="37">
        <f>INFO!$D$13</f>
        <v>0</v>
      </c>
      <c r="P1757" s="37">
        <f>INFO!$D$14</f>
        <v>0</v>
      </c>
      <c r="Q1757" s="37">
        <f>INFO!$D$15</f>
        <v>0</v>
      </c>
      <c r="R1757" s="53">
        <f>INFO!$D$17</f>
        <v>0</v>
      </c>
      <c r="S1757" s="37">
        <f>INFO!$D$18</f>
        <v>0</v>
      </c>
      <c r="T1757" s="37">
        <f>INFO!$D$19</f>
        <v>0</v>
      </c>
      <c r="U1757" s="37">
        <f>INFO!$D$22</f>
        <v>0</v>
      </c>
      <c r="V1757" s="37">
        <f>INFO!$D$23</f>
        <v>0</v>
      </c>
      <c r="W1757" s="37">
        <f>INFO!$D$24</f>
        <v>0</v>
      </c>
      <c r="X1757" s="37">
        <f>INFO!$D$25</f>
        <v>0</v>
      </c>
      <c r="Y1757" s="37">
        <f>INFO!$D$26</f>
        <v>0</v>
      </c>
      <c r="Z1757" s="37">
        <f>INFO!$D$27</f>
        <v>0</v>
      </c>
      <c r="AA1757" s="37">
        <f>INFO!$D$28</f>
        <v>0</v>
      </c>
      <c r="AB1757" s="37">
        <f>INFO!$D$29</f>
        <v>0</v>
      </c>
      <c r="AC1757" s="54">
        <f>INFO!$J$10</f>
        <v>3812.0250000000001</v>
      </c>
      <c r="AD1757" s="37">
        <f>INFO!$J$9</f>
        <v>45.75</v>
      </c>
      <c r="AE1757" s="37">
        <f t="shared" si="115"/>
        <v>0</v>
      </c>
    </row>
    <row r="1758" spans="1:31">
      <c r="A1758" t="s">
        <v>255</v>
      </c>
      <c r="B1758" t="s">
        <v>256</v>
      </c>
      <c r="C1758">
        <v>10129</v>
      </c>
      <c r="D1758" s="104">
        <f>SUMIFS(HOLDS!N:N,HOLDS!C:C,B1758)+SUMIFS(HOLDS!N:N,HOLDS!C:C,"CH.GR.RDGSET")</f>
        <v>0</v>
      </c>
      <c r="E1758" t="s">
        <v>6</v>
      </c>
      <c r="F1758" s="48">
        <f>VLOOKUP(B1758,HOLDS!C:T,5,FALSE)</f>
        <v>134.5</v>
      </c>
      <c r="G1758" s="104">
        <f>SUMIFS(HOLDS!N:N,HOLDS!C:C,B1758)</f>
        <v>0</v>
      </c>
      <c r="H1758" s="48">
        <f t="shared" si="114"/>
        <v>0</v>
      </c>
      <c r="I1758" s="37">
        <f>INFO!$D$6</f>
        <v>0</v>
      </c>
      <c r="J1758" s="37">
        <f>INFO!$D$7</f>
        <v>0</v>
      </c>
      <c r="K1758" s="37">
        <f>INFO!$D$8</f>
        <v>0</v>
      </c>
      <c r="L1758" s="37">
        <f>INFO!$D$9</f>
        <v>0</v>
      </c>
      <c r="M1758" s="37">
        <f>INFO!$D$10</f>
        <v>0</v>
      </c>
      <c r="N1758" s="37">
        <f>INFO!$D$11</f>
        <v>0</v>
      </c>
      <c r="O1758" s="37">
        <f>INFO!$D$13</f>
        <v>0</v>
      </c>
      <c r="P1758" s="37">
        <f>INFO!$D$14</f>
        <v>0</v>
      </c>
      <c r="Q1758" s="37">
        <f>INFO!$D$15</f>
        <v>0</v>
      </c>
      <c r="R1758" s="53">
        <f>INFO!$D$17</f>
        <v>0</v>
      </c>
      <c r="S1758" s="37">
        <f>INFO!$D$18</f>
        <v>0</v>
      </c>
      <c r="T1758" s="37">
        <f>INFO!$D$19</f>
        <v>0</v>
      </c>
      <c r="U1758" s="37">
        <f>INFO!$D$22</f>
        <v>0</v>
      </c>
      <c r="V1758" s="37">
        <f>INFO!$D$23</f>
        <v>0</v>
      </c>
      <c r="W1758" s="37">
        <f>INFO!$D$24</f>
        <v>0</v>
      </c>
      <c r="X1758" s="37">
        <f>INFO!$D$25</f>
        <v>0</v>
      </c>
      <c r="Y1758" s="37">
        <f>INFO!$D$26</f>
        <v>0</v>
      </c>
      <c r="Z1758" s="37">
        <f>INFO!$D$27</f>
        <v>0</v>
      </c>
      <c r="AA1758" s="37">
        <f>INFO!$D$28</f>
        <v>0</v>
      </c>
      <c r="AB1758" s="37">
        <f>INFO!$D$29</f>
        <v>0</v>
      </c>
      <c r="AC1758" s="54">
        <f>INFO!$J$10</f>
        <v>3812.0250000000001</v>
      </c>
      <c r="AD1758" s="37">
        <f>INFO!$J$9</f>
        <v>45.75</v>
      </c>
      <c r="AE1758" s="37">
        <f t="shared" si="115"/>
        <v>0</v>
      </c>
    </row>
    <row r="1759" spans="1:31">
      <c r="A1759" t="s">
        <v>257</v>
      </c>
      <c r="B1759" t="s">
        <v>258</v>
      </c>
      <c r="C1759">
        <v>10129</v>
      </c>
      <c r="D1759" s="104">
        <f>SUMIFS(HOLDS!N:N,HOLDS!C:C,B1759)+SUMIFS(HOLDS!N:N,HOLDS!C:C,"CH.GR.RDGSET")</f>
        <v>0</v>
      </c>
      <c r="E1759" t="s">
        <v>6</v>
      </c>
      <c r="F1759" s="48">
        <f>VLOOKUP(B1759,HOLDS!C:T,5,FALSE)</f>
        <v>151</v>
      </c>
      <c r="G1759" s="104">
        <f>SUMIFS(HOLDS!N:N,HOLDS!C:C,B1759)</f>
        <v>0</v>
      </c>
      <c r="H1759" s="48">
        <f t="shared" si="114"/>
        <v>0</v>
      </c>
      <c r="I1759" s="37">
        <f>INFO!$D$6</f>
        <v>0</v>
      </c>
      <c r="J1759" s="37">
        <f>INFO!$D$7</f>
        <v>0</v>
      </c>
      <c r="K1759" s="37">
        <f>INFO!$D$8</f>
        <v>0</v>
      </c>
      <c r="L1759" s="37">
        <f>INFO!$D$9</f>
        <v>0</v>
      </c>
      <c r="M1759" s="37">
        <f>INFO!$D$10</f>
        <v>0</v>
      </c>
      <c r="N1759" s="37">
        <f>INFO!$D$11</f>
        <v>0</v>
      </c>
      <c r="O1759" s="37">
        <f>INFO!$D$13</f>
        <v>0</v>
      </c>
      <c r="P1759" s="37">
        <f>INFO!$D$14</f>
        <v>0</v>
      </c>
      <c r="Q1759" s="37">
        <f>INFO!$D$15</f>
        <v>0</v>
      </c>
      <c r="R1759" s="53">
        <f>INFO!$D$17</f>
        <v>0</v>
      </c>
      <c r="S1759" s="37">
        <f>INFO!$D$18</f>
        <v>0</v>
      </c>
      <c r="T1759" s="37">
        <f>INFO!$D$19</f>
        <v>0</v>
      </c>
      <c r="U1759" s="37">
        <f>INFO!$D$22</f>
        <v>0</v>
      </c>
      <c r="V1759" s="37">
        <f>INFO!$D$23</f>
        <v>0</v>
      </c>
      <c r="W1759" s="37">
        <f>INFO!$D$24</f>
        <v>0</v>
      </c>
      <c r="X1759" s="37">
        <f>INFO!$D$25</f>
        <v>0</v>
      </c>
      <c r="Y1759" s="37">
        <f>INFO!$D$26</f>
        <v>0</v>
      </c>
      <c r="Z1759" s="37">
        <f>INFO!$D$27</f>
        <v>0</v>
      </c>
      <c r="AA1759" s="37">
        <f>INFO!$D$28</f>
        <v>0</v>
      </c>
      <c r="AB1759" s="37">
        <f>INFO!$D$29</f>
        <v>0</v>
      </c>
      <c r="AC1759" s="54">
        <f>INFO!$J$10</f>
        <v>3812.0250000000001</v>
      </c>
      <c r="AD1759" s="37">
        <f>INFO!$J$9</f>
        <v>45.75</v>
      </c>
      <c r="AE1759" s="37">
        <f t="shared" si="115"/>
        <v>0</v>
      </c>
    </row>
    <row r="1760" spans="1:31">
      <c r="A1760" t="s">
        <v>259</v>
      </c>
      <c r="B1760" t="s">
        <v>260</v>
      </c>
      <c r="C1760">
        <v>10129</v>
      </c>
      <c r="D1760" s="104">
        <f>SUMIFS(HOLDS!N:N,HOLDS!C:C,B1760)+SUMIFS(HOLDS!N:N,HOLDS!C:C,"CH.GR.RDGSET")</f>
        <v>0</v>
      </c>
      <c r="E1760" t="s">
        <v>6</v>
      </c>
      <c r="F1760" s="48">
        <f>VLOOKUP(B1760,HOLDS!C:T,5,FALSE)</f>
        <v>157</v>
      </c>
      <c r="G1760" s="104">
        <f>SUMIFS(HOLDS!N:N,HOLDS!C:C,B1760)</f>
        <v>0</v>
      </c>
      <c r="H1760" s="48">
        <f t="shared" si="114"/>
        <v>0</v>
      </c>
      <c r="I1760" s="37">
        <f>INFO!$D$6</f>
        <v>0</v>
      </c>
      <c r="J1760" s="37">
        <f>INFO!$D$7</f>
        <v>0</v>
      </c>
      <c r="K1760" s="37">
        <f>INFO!$D$8</f>
        <v>0</v>
      </c>
      <c r="L1760" s="37">
        <f>INFO!$D$9</f>
        <v>0</v>
      </c>
      <c r="M1760" s="37">
        <f>INFO!$D$10</f>
        <v>0</v>
      </c>
      <c r="N1760" s="37">
        <f>INFO!$D$11</f>
        <v>0</v>
      </c>
      <c r="O1760" s="37">
        <f>INFO!$D$13</f>
        <v>0</v>
      </c>
      <c r="P1760" s="37">
        <f>INFO!$D$14</f>
        <v>0</v>
      </c>
      <c r="Q1760" s="37">
        <f>INFO!$D$15</f>
        <v>0</v>
      </c>
      <c r="R1760" s="53">
        <f>INFO!$D$17</f>
        <v>0</v>
      </c>
      <c r="S1760" s="37">
        <f>INFO!$D$18</f>
        <v>0</v>
      </c>
      <c r="T1760" s="37">
        <f>INFO!$D$19</f>
        <v>0</v>
      </c>
      <c r="U1760" s="37">
        <f>INFO!$D$22</f>
        <v>0</v>
      </c>
      <c r="V1760" s="37">
        <f>INFO!$D$23</f>
        <v>0</v>
      </c>
      <c r="W1760" s="37">
        <f>INFO!$D$24</f>
        <v>0</v>
      </c>
      <c r="X1760" s="37">
        <f>INFO!$D$25</f>
        <v>0</v>
      </c>
      <c r="Y1760" s="37">
        <f>INFO!$D$26</f>
        <v>0</v>
      </c>
      <c r="Z1760" s="37">
        <f>INFO!$D$27</f>
        <v>0</v>
      </c>
      <c r="AA1760" s="37">
        <f>INFO!$D$28</f>
        <v>0</v>
      </c>
      <c r="AB1760" s="37">
        <f>INFO!$D$29</f>
        <v>0</v>
      </c>
      <c r="AC1760" s="54">
        <f>INFO!$J$10</f>
        <v>3812.0250000000001</v>
      </c>
      <c r="AD1760" s="37">
        <f>INFO!$J$9</f>
        <v>45.75</v>
      </c>
      <c r="AE1760" s="37">
        <f t="shared" si="115"/>
        <v>0</v>
      </c>
    </row>
    <row r="1761" spans="1:31">
      <c r="A1761" t="s">
        <v>261</v>
      </c>
      <c r="B1761" t="s">
        <v>262</v>
      </c>
      <c r="C1761">
        <v>10129</v>
      </c>
      <c r="D1761" s="104">
        <f>SUMIFS(HOLDS!N:N,HOLDS!C:C,B1761)+SUMIFS(HOLDS!N:N,HOLDS!C:C,"CH.GR.RDGSET")</f>
        <v>0</v>
      </c>
      <c r="E1761" t="s">
        <v>6</v>
      </c>
      <c r="F1761" s="48">
        <f>VLOOKUP(B1761,HOLDS!C:T,5,FALSE)</f>
        <v>183</v>
      </c>
      <c r="G1761" s="104">
        <f>SUMIFS(HOLDS!N:N,HOLDS!C:C,B1761)</f>
        <v>0</v>
      </c>
      <c r="H1761" s="48">
        <f t="shared" si="114"/>
        <v>0</v>
      </c>
      <c r="I1761" s="37">
        <f>INFO!$D$6</f>
        <v>0</v>
      </c>
      <c r="J1761" s="37">
        <f>INFO!$D$7</f>
        <v>0</v>
      </c>
      <c r="K1761" s="37">
        <f>INFO!$D$8</f>
        <v>0</v>
      </c>
      <c r="L1761" s="37">
        <f>INFO!$D$9</f>
        <v>0</v>
      </c>
      <c r="M1761" s="37">
        <f>INFO!$D$10</f>
        <v>0</v>
      </c>
      <c r="N1761" s="37">
        <f>INFO!$D$11</f>
        <v>0</v>
      </c>
      <c r="O1761" s="37">
        <f>INFO!$D$13</f>
        <v>0</v>
      </c>
      <c r="P1761" s="37">
        <f>INFO!$D$14</f>
        <v>0</v>
      </c>
      <c r="Q1761" s="37">
        <f>INFO!$D$15</f>
        <v>0</v>
      </c>
      <c r="R1761" s="53">
        <f>INFO!$D$17</f>
        <v>0</v>
      </c>
      <c r="S1761" s="37">
        <f>INFO!$D$18</f>
        <v>0</v>
      </c>
      <c r="T1761" s="37">
        <f>INFO!$D$19</f>
        <v>0</v>
      </c>
      <c r="U1761" s="37">
        <f>INFO!$D$22</f>
        <v>0</v>
      </c>
      <c r="V1761" s="37">
        <f>INFO!$D$23</f>
        <v>0</v>
      </c>
      <c r="W1761" s="37">
        <f>INFO!$D$24</f>
        <v>0</v>
      </c>
      <c r="X1761" s="37">
        <f>INFO!$D$25</f>
        <v>0</v>
      </c>
      <c r="Y1761" s="37">
        <f>INFO!$D$26</f>
        <v>0</v>
      </c>
      <c r="Z1761" s="37">
        <f>INFO!$D$27</f>
        <v>0</v>
      </c>
      <c r="AA1761" s="37">
        <f>INFO!$D$28</f>
        <v>0</v>
      </c>
      <c r="AB1761" s="37">
        <f>INFO!$D$29</f>
        <v>0</v>
      </c>
      <c r="AC1761" s="54">
        <f>INFO!$J$10</f>
        <v>3812.0250000000001</v>
      </c>
      <c r="AD1761" s="37">
        <f>INFO!$J$9</f>
        <v>45.75</v>
      </c>
      <c r="AE1761" s="37">
        <f t="shared" si="115"/>
        <v>0</v>
      </c>
    </row>
    <row r="1762" spans="1:31">
      <c r="A1762" t="s">
        <v>263</v>
      </c>
      <c r="B1762" t="s">
        <v>264</v>
      </c>
      <c r="C1762">
        <v>10129</v>
      </c>
      <c r="D1762" s="104">
        <f>SUMIFS(HOLDS!N:N,HOLDS!C:C,B1762)+SUMIFS(HOLDS!N:N,HOLDS!C:C,"CH.GR.RDGSET")</f>
        <v>0</v>
      </c>
      <c r="E1762" t="s">
        <v>6</v>
      </c>
      <c r="F1762" s="48">
        <f>VLOOKUP(B1762,HOLDS!C:T,5,FALSE)</f>
        <v>185.5</v>
      </c>
      <c r="G1762" s="104">
        <f>SUMIFS(HOLDS!N:N,HOLDS!C:C,B1762)</f>
        <v>0</v>
      </c>
      <c r="H1762" s="48">
        <f t="shared" si="114"/>
        <v>0</v>
      </c>
      <c r="I1762" s="37">
        <f>INFO!$D$6</f>
        <v>0</v>
      </c>
      <c r="J1762" s="37">
        <f>INFO!$D$7</f>
        <v>0</v>
      </c>
      <c r="K1762" s="37">
        <f>INFO!$D$8</f>
        <v>0</v>
      </c>
      <c r="L1762" s="37">
        <f>INFO!$D$9</f>
        <v>0</v>
      </c>
      <c r="M1762" s="37">
        <f>INFO!$D$10</f>
        <v>0</v>
      </c>
      <c r="N1762" s="37">
        <f>INFO!$D$11</f>
        <v>0</v>
      </c>
      <c r="O1762" s="37">
        <f>INFO!$D$13</f>
        <v>0</v>
      </c>
      <c r="P1762" s="37">
        <f>INFO!$D$14</f>
        <v>0</v>
      </c>
      <c r="Q1762" s="37">
        <f>INFO!$D$15</f>
        <v>0</v>
      </c>
      <c r="R1762" s="53">
        <f>INFO!$D$17</f>
        <v>0</v>
      </c>
      <c r="S1762" s="37">
        <f>INFO!$D$18</f>
        <v>0</v>
      </c>
      <c r="T1762" s="37">
        <f>INFO!$D$19</f>
        <v>0</v>
      </c>
      <c r="U1762" s="37">
        <f>INFO!$D$22</f>
        <v>0</v>
      </c>
      <c r="V1762" s="37">
        <f>INFO!$D$23</f>
        <v>0</v>
      </c>
      <c r="W1762" s="37">
        <f>INFO!$D$24</f>
        <v>0</v>
      </c>
      <c r="X1762" s="37">
        <f>INFO!$D$25</f>
        <v>0</v>
      </c>
      <c r="Y1762" s="37">
        <f>INFO!$D$26</f>
        <v>0</v>
      </c>
      <c r="Z1762" s="37">
        <f>INFO!$D$27</f>
        <v>0</v>
      </c>
      <c r="AA1762" s="37">
        <f>INFO!$D$28</f>
        <v>0</v>
      </c>
      <c r="AB1762" s="37">
        <f>INFO!$D$29</f>
        <v>0</v>
      </c>
      <c r="AC1762" s="54">
        <f>INFO!$J$10</f>
        <v>3812.0250000000001</v>
      </c>
      <c r="AD1762" s="37">
        <f>INFO!$J$9</f>
        <v>45.75</v>
      </c>
      <c r="AE1762" s="37">
        <f t="shared" si="115"/>
        <v>0</v>
      </c>
    </row>
    <row r="1763" spans="1:31">
      <c r="A1763" s="91" t="s">
        <v>569</v>
      </c>
      <c r="B1763" s="91" t="s">
        <v>182</v>
      </c>
      <c r="C1763" s="91">
        <v>10095</v>
      </c>
      <c r="D1763" s="103"/>
      <c r="E1763" s="91" t="s">
        <v>7</v>
      </c>
      <c r="F1763" s="92">
        <f>VLOOKUP(B1763,HOLDS!C:T,5,FALSE)</f>
        <v>5903</v>
      </c>
      <c r="G1763" s="103">
        <f>SUMIFS(HOLDS!O:O,HOLDS!C:C,B1763)</f>
        <v>0</v>
      </c>
      <c r="H1763" s="92">
        <f>F1763*G1763</f>
        <v>0</v>
      </c>
      <c r="I1763" s="93">
        <f>INFO!$D$6</f>
        <v>0</v>
      </c>
      <c r="J1763" s="93">
        <f>INFO!$D$7</f>
        <v>0</v>
      </c>
      <c r="K1763" s="93">
        <f>INFO!$D$8</f>
        <v>0</v>
      </c>
      <c r="L1763" s="93">
        <f>INFO!$D$9</f>
        <v>0</v>
      </c>
      <c r="M1763" s="93">
        <f>INFO!$D$10</f>
        <v>0</v>
      </c>
      <c r="N1763" s="93">
        <f>INFO!$D$11</f>
        <v>0</v>
      </c>
      <c r="O1763" s="93">
        <f>INFO!$D$13</f>
        <v>0</v>
      </c>
      <c r="P1763" s="93">
        <f>INFO!$D$14</f>
        <v>0</v>
      </c>
      <c r="Q1763" s="93">
        <f>INFO!$D$15</f>
        <v>0</v>
      </c>
      <c r="R1763" s="94">
        <f>INFO!$D$17</f>
        <v>0</v>
      </c>
      <c r="S1763" s="93">
        <f>INFO!$D$18</f>
        <v>0</v>
      </c>
      <c r="T1763" s="93">
        <f>INFO!$D$19</f>
        <v>0</v>
      </c>
      <c r="U1763" s="93">
        <f>INFO!$D$22</f>
        <v>0</v>
      </c>
      <c r="V1763" s="93">
        <f>INFO!$D$23</f>
        <v>0</v>
      </c>
      <c r="W1763" s="93">
        <f>INFO!$D$24</f>
        <v>0</v>
      </c>
      <c r="X1763" s="93">
        <f>INFO!$D$25</f>
        <v>0</v>
      </c>
      <c r="Y1763" s="93">
        <f>INFO!$D$26</f>
        <v>0</v>
      </c>
      <c r="Z1763" s="93">
        <f>INFO!$D$27</f>
        <v>0</v>
      </c>
      <c r="AA1763" s="93">
        <f>INFO!$D$28</f>
        <v>0</v>
      </c>
      <c r="AB1763" s="93">
        <f>INFO!$D$29</f>
        <v>0</v>
      </c>
      <c r="AC1763" s="95">
        <f>INFO!$J$10</f>
        <v>3812.0250000000001</v>
      </c>
      <c r="AD1763" s="93">
        <f>INFO!$J$9</f>
        <v>45.75</v>
      </c>
      <c r="AE1763" s="100"/>
    </row>
    <row r="1764" spans="1:31">
      <c r="A1764" t="s">
        <v>183</v>
      </c>
      <c r="B1764" t="s">
        <v>184</v>
      </c>
      <c r="C1764">
        <v>10095</v>
      </c>
      <c r="D1764" s="104">
        <f>SUMIFS(HOLDS!O:O,HOLDS!C:C,B1764)+SUMIFS(HOLDS!O:O,HOLDS!C:C,"CH.GR.RDGSET")</f>
        <v>0</v>
      </c>
      <c r="E1764" t="s">
        <v>7</v>
      </c>
      <c r="F1764" s="48">
        <f>VLOOKUP(B1764,HOLDS!C:T,5,FALSE)</f>
        <v>160</v>
      </c>
      <c r="G1764" s="104">
        <f>SUMIFS(HOLDS!O:O,HOLDS!C:C,B1764)</f>
        <v>0</v>
      </c>
      <c r="H1764" s="48">
        <f t="shared" ref="H1764:H1803" si="116">F1764*G1764</f>
        <v>0</v>
      </c>
      <c r="I1764" s="37">
        <f>INFO!$D$6</f>
        <v>0</v>
      </c>
      <c r="J1764" s="37">
        <f>INFO!$D$7</f>
        <v>0</v>
      </c>
      <c r="K1764" s="37">
        <f>INFO!$D$8</f>
        <v>0</v>
      </c>
      <c r="L1764" s="37">
        <f>INFO!$D$9</f>
        <v>0</v>
      </c>
      <c r="M1764" s="37">
        <f>INFO!$D$10</f>
        <v>0</v>
      </c>
      <c r="N1764" s="37">
        <f>INFO!$D$11</f>
        <v>0</v>
      </c>
      <c r="O1764" s="37">
        <f>INFO!$D$13</f>
        <v>0</v>
      </c>
      <c r="P1764" s="37">
        <f>INFO!$D$14</f>
        <v>0</v>
      </c>
      <c r="Q1764" s="37">
        <f>INFO!$D$15</f>
        <v>0</v>
      </c>
      <c r="R1764" s="53">
        <f>INFO!$D$17</f>
        <v>0</v>
      </c>
      <c r="S1764" s="37">
        <f>INFO!$D$18</f>
        <v>0</v>
      </c>
      <c r="T1764" s="37">
        <f>INFO!$D$19</f>
        <v>0</v>
      </c>
      <c r="U1764" s="37">
        <f>INFO!$D$22</f>
        <v>0</v>
      </c>
      <c r="V1764" s="37">
        <f>INFO!$D$23</f>
        <v>0</v>
      </c>
      <c r="W1764" s="37">
        <f>INFO!$D$24</f>
        <v>0</v>
      </c>
      <c r="X1764" s="37">
        <f>INFO!$D$25</f>
        <v>0</v>
      </c>
      <c r="Y1764" s="37">
        <f>INFO!$D$26</f>
        <v>0</v>
      </c>
      <c r="Z1764" s="37">
        <f>INFO!$D$27</f>
        <v>0</v>
      </c>
      <c r="AA1764" s="37">
        <f>INFO!$D$28</f>
        <v>0</v>
      </c>
      <c r="AB1764" s="37">
        <f>INFO!$D$29</f>
        <v>0</v>
      </c>
      <c r="AC1764" s="54">
        <f>INFO!$J$10</f>
        <v>3812.0250000000001</v>
      </c>
      <c r="AD1764" s="37">
        <f>INFO!$J$9</f>
        <v>45.75</v>
      </c>
      <c r="AE1764" s="37">
        <f>IF($G$1763&gt;0,10*$G$1763/D1764,0)</f>
        <v>0</v>
      </c>
    </row>
    <row r="1765" spans="1:31">
      <c r="A1765" t="s">
        <v>185</v>
      </c>
      <c r="B1765" t="s">
        <v>186</v>
      </c>
      <c r="C1765">
        <v>10095</v>
      </c>
      <c r="D1765" s="104">
        <f>SUMIFS(HOLDS!O:O,HOLDS!C:C,B1765)+SUMIFS(HOLDS!O:O,HOLDS!C:C,"CH.GR.RDGSET")</f>
        <v>0</v>
      </c>
      <c r="E1765" t="s">
        <v>7</v>
      </c>
      <c r="F1765" s="48">
        <f>VLOOKUP(B1765,HOLDS!C:T,5,FALSE)</f>
        <v>141</v>
      </c>
      <c r="G1765" s="104">
        <f>SUMIFS(HOLDS!O:O,HOLDS!C:C,B1765)</f>
        <v>0</v>
      </c>
      <c r="H1765" s="48">
        <f t="shared" si="116"/>
        <v>0</v>
      </c>
      <c r="I1765" s="37">
        <f>INFO!$D$6</f>
        <v>0</v>
      </c>
      <c r="J1765" s="37">
        <f>INFO!$D$7</f>
        <v>0</v>
      </c>
      <c r="K1765" s="37">
        <f>INFO!$D$8</f>
        <v>0</v>
      </c>
      <c r="L1765" s="37">
        <f>INFO!$D$9</f>
        <v>0</v>
      </c>
      <c r="M1765" s="37">
        <f>INFO!$D$10</f>
        <v>0</v>
      </c>
      <c r="N1765" s="37">
        <f>INFO!$D$11</f>
        <v>0</v>
      </c>
      <c r="O1765" s="37">
        <f>INFO!$D$13</f>
        <v>0</v>
      </c>
      <c r="P1765" s="37">
        <f>INFO!$D$14</f>
        <v>0</v>
      </c>
      <c r="Q1765" s="37">
        <f>INFO!$D$15</f>
        <v>0</v>
      </c>
      <c r="R1765" s="53">
        <f>INFO!$D$17</f>
        <v>0</v>
      </c>
      <c r="S1765" s="37">
        <f>INFO!$D$18</f>
        <v>0</v>
      </c>
      <c r="T1765" s="37">
        <f>INFO!$D$19</f>
        <v>0</v>
      </c>
      <c r="U1765" s="37">
        <f>INFO!$D$22</f>
        <v>0</v>
      </c>
      <c r="V1765" s="37">
        <f>INFO!$D$23</f>
        <v>0</v>
      </c>
      <c r="W1765" s="37">
        <f>INFO!$D$24</f>
        <v>0</v>
      </c>
      <c r="X1765" s="37">
        <f>INFO!$D$25</f>
        <v>0</v>
      </c>
      <c r="Y1765" s="37">
        <f>INFO!$D$26</f>
        <v>0</v>
      </c>
      <c r="Z1765" s="37">
        <f>INFO!$D$27</f>
        <v>0</v>
      </c>
      <c r="AA1765" s="37">
        <f>INFO!$D$28</f>
        <v>0</v>
      </c>
      <c r="AB1765" s="37">
        <f>INFO!$D$29</f>
        <v>0</v>
      </c>
      <c r="AC1765" s="54">
        <f>INFO!$J$10</f>
        <v>3812.0250000000001</v>
      </c>
      <c r="AD1765" s="37">
        <f>INFO!$J$9</f>
        <v>45.75</v>
      </c>
      <c r="AE1765" s="37">
        <f t="shared" ref="AE1765:AE1803" si="117">IF($G$1763&gt;0,10*$G$1763/D1765,0)</f>
        <v>0</v>
      </c>
    </row>
    <row r="1766" spans="1:31">
      <c r="A1766" t="s">
        <v>187</v>
      </c>
      <c r="B1766" t="s">
        <v>188</v>
      </c>
      <c r="C1766">
        <v>10095</v>
      </c>
      <c r="D1766" s="104">
        <f>SUMIFS(HOLDS!O:O,HOLDS!C:C,B1766)+SUMIFS(HOLDS!O:O,HOLDS!C:C,"CH.GR.RDGSET")</f>
        <v>0</v>
      </c>
      <c r="E1766" t="s">
        <v>7</v>
      </c>
      <c r="F1766" s="48">
        <f>VLOOKUP(B1766,HOLDS!C:T,5,FALSE)</f>
        <v>154</v>
      </c>
      <c r="G1766" s="104">
        <f>SUMIFS(HOLDS!O:O,HOLDS!C:C,B1766)</f>
        <v>0</v>
      </c>
      <c r="H1766" s="48">
        <f t="shared" si="116"/>
        <v>0</v>
      </c>
      <c r="I1766" s="37">
        <f>INFO!$D$6</f>
        <v>0</v>
      </c>
      <c r="J1766" s="37">
        <f>INFO!$D$7</f>
        <v>0</v>
      </c>
      <c r="K1766" s="37">
        <f>INFO!$D$8</f>
        <v>0</v>
      </c>
      <c r="L1766" s="37">
        <f>INFO!$D$9</f>
        <v>0</v>
      </c>
      <c r="M1766" s="37">
        <f>INFO!$D$10</f>
        <v>0</v>
      </c>
      <c r="N1766" s="37">
        <f>INFO!$D$11</f>
        <v>0</v>
      </c>
      <c r="O1766" s="37">
        <f>INFO!$D$13</f>
        <v>0</v>
      </c>
      <c r="P1766" s="37">
        <f>INFO!$D$14</f>
        <v>0</v>
      </c>
      <c r="Q1766" s="37">
        <f>INFO!$D$15</f>
        <v>0</v>
      </c>
      <c r="R1766" s="53">
        <f>INFO!$D$17</f>
        <v>0</v>
      </c>
      <c r="S1766" s="37">
        <f>INFO!$D$18</f>
        <v>0</v>
      </c>
      <c r="T1766" s="37">
        <f>INFO!$D$19</f>
        <v>0</v>
      </c>
      <c r="U1766" s="37">
        <f>INFO!$D$22</f>
        <v>0</v>
      </c>
      <c r="V1766" s="37">
        <f>INFO!$D$23</f>
        <v>0</v>
      </c>
      <c r="W1766" s="37">
        <f>INFO!$D$24</f>
        <v>0</v>
      </c>
      <c r="X1766" s="37">
        <f>INFO!$D$25</f>
        <v>0</v>
      </c>
      <c r="Y1766" s="37">
        <f>INFO!$D$26</f>
        <v>0</v>
      </c>
      <c r="Z1766" s="37">
        <f>INFO!$D$27</f>
        <v>0</v>
      </c>
      <c r="AA1766" s="37">
        <f>INFO!$D$28</f>
        <v>0</v>
      </c>
      <c r="AB1766" s="37">
        <f>INFO!$D$29</f>
        <v>0</v>
      </c>
      <c r="AC1766" s="54">
        <f>INFO!$J$10</f>
        <v>3812.0250000000001</v>
      </c>
      <c r="AD1766" s="37">
        <f>INFO!$J$9</f>
        <v>45.75</v>
      </c>
      <c r="AE1766" s="37">
        <f t="shared" si="117"/>
        <v>0</v>
      </c>
    </row>
    <row r="1767" spans="1:31">
      <c r="A1767" t="s">
        <v>189</v>
      </c>
      <c r="B1767" t="s">
        <v>190</v>
      </c>
      <c r="C1767">
        <v>10095</v>
      </c>
      <c r="D1767" s="104">
        <f>SUMIFS(HOLDS!O:O,HOLDS!C:C,B1767)+SUMIFS(HOLDS!O:O,HOLDS!C:C,"CH.GR.RDGSET")</f>
        <v>0</v>
      </c>
      <c r="E1767" t="s">
        <v>7</v>
      </c>
      <c r="F1767" s="48">
        <f>VLOOKUP(B1767,HOLDS!C:T,5,FALSE)</f>
        <v>123</v>
      </c>
      <c r="G1767" s="104">
        <f>SUMIFS(HOLDS!O:O,HOLDS!C:C,B1767)</f>
        <v>0</v>
      </c>
      <c r="H1767" s="48">
        <f t="shared" si="116"/>
        <v>0</v>
      </c>
      <c r="I1767" s="37">
        <f>INFO!$D$6</f>
        <v>0</v>
      </c>
      <c r="J1767" s="37">
        <f>INFO!$D$7</f>
        <v>0</v>
      </c>
      <c r="K1767" s="37">
        <f>INFO!$D$8</f>
        <v>0</v>
      </c>
      <c r="L1767" s="37">
        <f>INFO!$D$9</f>
        <v>0</v>
      </c>
      <c r="M1767" s="37">
        <f>INFO!$D$10</f>
        <v>0</v>
      </c>
      <c r="N1767" s="37">
        <f>INFO!$D$11</f>
        <v>0</v>
      </c>
      <c r="O1767" s="37">
        <f>INFO!$D$13</f>
        <v>0</v>
      </c>
      <c r="P1767" s="37">
        <f>INFO!$D$14</f>
        <v>0</v>
      </c>
      <c r="Q1767" s="37">
        <f>INFO!$D$15</f>
        <v>0</v>
      </c>
      <c r="R1767" s="53">
        <f>INFO!$D$17</f>
        <v>0</v>
      </c>
      <c r="S1767" s="37">
        <f>INFO!$D$18</f>
        <v>0</v>
      </c>
      <c r="T1767" s="37">
        <f>INFO!$D$19</f>
        <v>0</v>
      </c>
      <c r="U1767" s="37">
        <f>INFO!$D$22</f>
        <v>0</v>
      </c>
      <c r="V1767" s="37">
        <f>INFO!$D$23</f>
        <v>0</v>
      </c>
      <c r="W1767" s="37">
        <f>INFO!$D$24</f>
        <v>0</v>
      </c>
      <c r="X1767" s="37">
        <f>INFO!$D$25</f>
        <v>0</v>
      </c>
      <c r="Y1767" s="37">
        <f>INFO!$D$26</f>
        <v>0</v>
      </c>
      <c r="Z1767" s="37">
        <f>INFO!$D$27</f>
        <v>0</v>
      </c>
      <c r="AA1767" s="37">
        <f>INFO!$D$28</f>
        <v>0</v>
      </c>
      <c r="AB1767" s="37">
        <f>INFO!$D$29</f>
        <v>0</v>
      </c>
      <c r="AC1767" s="54">
        <f>INFO!$J$10</f>
        <v>3812.0250000000001</v>
      </c>
      <c r="AD1767" s="37">
        <f>INFO!$J$9</f>
        <v>45.75</v>
      </c>
      <c r="AE1767" s="37">
        <f t="shared" si="117"/>
        <v>0</v>
      </c>
    </row>
    <row r="1768" spans="1:31">
      <c r="A1768" t="s">
        <v>191</v>
      </c>
      <c r="B1768" t="s">
        <v>192</v>
      </c>
      <c r="C1768">
        <v>10095</v>
      </c>
      <c r="D1768" s="104">
        <f>SUMIFS(HOLDS!O:O,HOLDS!C:C,B1768)+SUMIFS(HOLDS!O:O,HOLDS!C:C,"CH.GR.RDGSET")</f>
        <v>0</v>
      </c>
      <c r="E1768" t="s">
        <v>7</v>
      </c>
      <c r="F1768" s="48">
        <f>VLOOKUP(B1768,HOLDS!C:T,5,FALSE)</f>
        <v>177.5</v>
      </c>
      <c r="G1768" s="104">
        <f>SUMIFS(HOLDS!O:O,HOLDS!C:C,B1768)</f>
        <v>0</v>
      </c>
      <c r="H1768" s="48">
        <f t="shared" si="116"/>
        <v>0</v>
      </c>
      <c r="I1768" s="37">
        <f>INFO!$D$6</f>
        <v>0</v>
      </c>
      <c r="J1768" s="37">
        <f>INFO!$D$7</f>
        <v>0</v>
      </c>
      <c r="K1768" s="37">
        <f>INFO!$D$8</f>
        <v>0</v>
      </c>
      <c r="L1768" s="37">
        <f>INFO!$D$9</f>
        <v>0</v>
      </c>
      <c r="M1768" s="37">
        <f>INFO!$D$10</f>
        <v>0</v>
      </c>
      <c r="N1768" s="37">
        <f>INFO!$D$11</f>
        <v>0</v>
      </c>
      <c r="O1768" s="37">
        <f>INFO!$D$13</f>
        <v>0</v>
      </c>
      <c r="P1768" s="37">
        <f>INFO!$D$14</f>
        <v>0</v>
      </c>
      <c r="Q1768" s="37">
        <f>INFO!$D$15</f>
        <v>0</v>
      </c>
      <c r="R1768" s="53">
        <f>INFO!$D$17</f>
        <v>0</v>
      </c>
      <c r="S1768" s="37">
        <f>INFO!$D$18</f>
        <v>0</v>
      </c>
      <c r="T1768" s="37">
        <f>INFO!$D$19</f>
        <v>0</v>
      </c>
      <c r="U1768" s="37">
        <f>INFO!$D$22</f>
        <v>0</v>
      </c>
      <c r="V1768" s="37">
        <f>INFO!$D$23</f>
        <v>0</v>
      </c>
      <c r="W1768" s="37">
        <f>INFO!$D$24</f>
        <v>0</v>
      </c>
      <c r="X1768" s="37">
        <f>INFO!$D$25</f>
        <v>0</v>
      </c>
      <c r="Y1768" s="37">
        <f>INFO!$D$26</f>
        <v>0</v>
      </c>
      <c r="Z1768" s="37">
        <f>INFO!$D$27</f>
        <v>0</v>
      </c>
      <c r="AA1768" s="37">
        <f>INFO!$D$28</f>
        <v>0</v>
      </c>
      <c r="AB1768" s="37">
        <f>INFO!$D$29</f>
        <v>0</v>
      </c>
      <c r="AC1768" s="54">
        <f>INFO!$J$10</f>
        <v>3812.0250000000001</v>
      </c>
      <c r="AD1768" s="37">
        <f>INFO!$J$9</f>
        <v>45.75</v>
      </c>
      <c r="AE1768" s="37">
        <f t="shared" si="117"/>
        <v>0</v>
      </c>
    </row>
    <row r="1769" spans="1:31">
      <c r="A1769" t="s">
        <v>193</v>
      </c>
      <c r="B1769" t="s">
        <v>194</v>
      </c>
      <c r="C1769">
        <v>10095</v>
      </c>
      <c r="D1769" s="104">
        <f>SUMIFS(HOLDS!O:O,HOLDS!C:C,B1769)+SUMIFS(HOLDS!O:O,HOLDS!C:C,"CH.GR.RDGSET")</f>
        <v>0</v>
      </c>
      <c r="E1769" t="s">
        <v>7</v>
      </c>
      <c r="F1769" s="48">
        <f>VLOOKUP(B1769,HOLDS!C:T,5,FALSE)</f>
        <v>129</v>
      </c>
      <c r="G1769" s="104">
        <f>SUMIFS(HOLDS!O:O,HOLDS!C:C,B1769)</f>
        <v>0</v>
      </c>
      <c r="H1769" s="48">
        <f t="shared" si="116"/>
        <v>0</v>
      </c>
      <c r="I1769" s="37">
        <f>INFO!$D$6</f>
        <v>0</v>
      </c>
      <c r="J1769" s="37">
        <f>INFO!$D$7</f>
        <v>0</v>
      </c>
      <c r="K1769" s="37">
        <f>INFO!$D$8</f>
        <v>0</v>
      </c>
      <c r="L1769" s="37">
        <f>INFO!$D$9</f>
        <v>0</v>
      </c>
      <c r="M1769" s="37">
        <f>INFO!$D$10</f>
        <v>0</v>
      </c>
      <c r="N1769" s="37">
        <f>INFO!$D$11</f>
        <v>0</v>
      </c>
      <c r="O1769" s="37">
        <f>INFO!$D$13</f>
        <v>0</v>
      </c>
      <c r="P1769" s="37">
        <f>INFO!$D$14</f>
        <v>0</v>
      </c>
      <c r="Q1769" s="37">
        <f>INFO!$D$15</f>
        <v>0</v>
      </c>
      <c r="R1769" s="53">
        <f>INFO!$D$17</f>
        <v>0</v>
      </c>
      <c r="S1769" s="37">
        <f>INFO!$D$18</f>
        <v>0</v>
      </c>
      <c r="T1769" s="37">
        <f>INFO!$D$19</f>
        <v>0</v>
      </c>
      <c r="U1769" s="37">
        <f>INFO!$D$22</f>
        <v>0</v>
      </c>
      <c r="V1769" s="37">
        <f>INFO!$D$23</f>
        <v>0</v>
      </c>
      <c r="W1769" s="37">
        <f>INFO!$D$24</f>
        <v>0</v>
      </c>
      <c r="X1769" s="37">
        <f>INFO!$D$25</f>
        <v>0</v>
      </c>
      <c r="Y1769" s="37">
        <f>INFO!$D$26</f>
        <v>0</v>
      </c>
      <c r="Z1769" s="37">
        <f>INFO!$D$27</f>
        <v>0</v>
      </c>
      <c r="AA1769" s="37">
        <f>INFO!$D$28</f>
        <v>0</v>
      </c>
      <c r="AB1769" s="37">
        <f>INFO!$D$29</f>
        <v>0</v>
      </c>
      <c r="AC1769" s="54">
        <f>INFO!$J$10</f>
        <v>3812.0250000000001</v>
      </c>
      <c r="AD1769" s="37">
        <f>INFO!$J$9</f>
        <v>45.75</v>
      </c>
      <c r="AE1769" s="37">
        <f t="shared" si="117"/>
        <v>0</v>
      </c>
    </row>
    <row r="1770" spans="1:31">
      <c r="A1770" t="s">
        <v>195</v>
      </c>
      <c r="B1770" t="s">
        <v>196</v>
      </c>
      <c r="C1770">
        <v>10095</v>
      </c>
      <c r="D1770" s="104">
        <f>SUMIFS(HOLDS!O:O,HOLDS!C:C,B1770)+SUMIFS(HOLDS!O:O,HOLDS!C:C,"CH.GR.RDGSET")</f>
        <v>0</v>
      </c>
      <c r="E1770" t="s">
        <v>7</v>
      </c>
      <c r="F1770" s="48">
        <f>VLOOKUP(B1770,HOLDS!C:T,5,FALSE)</f>
        <v>149.5</v>
      </c>
      <c r="G1770" s="104">
        <f>SUMIFS(HOLDS!O:O,HOLDS!C:C,B1770)</f>
        <v>0</v>
      </c>
      <c r="H1770" s="48">
        <f t="shared" si="116"/>
        <v>0</v>
      </c>
      <c r="I1770" s="37">
        <f>INFO!$D$6</f>
        <v>0</v>
      </c>
      <c r="J1770" s="37">
        <f>INFO!$D$7</f>
        <v>0</v>
      </c>
      <c r="K1770" s="37">
        <f>INFO!$D$8</f>
        <v>0</v>
      </c>
      <c r="L1770" s="37">
        <f>INFO!$D$9</f>
        <v>0</v>
      </c>
      <c r="M1770" s="37">
        <f>INFO!$D$10</f>
        <v>0</v>
      </c>
      <c r="N1770" s="37">
        <f>INFO!$D$11</f>
        <v>0</v>
      </c>
      <c r="O1770" s="37">
        <f>INFO!$D$13</f>
        <v>0</v>
      </c>
      <c r="P1770" s="37">
        <f>INFO!$D$14</f>
        <v>0</v>
      </c>
      <c r="Q1770" s="37">
        <f>INFO!$D$15</f>
        <v>0</v>
      </c>
      <c r="R1770" s="53">
        <f>INFO!$D$17</f>
        <v>0</v>
      </c>
      <c r="S1770" s="37">
        <f>INFO!$D$18</f>
        <v>0</v>
      </c>
      <c r="T1770" s="37">
        <f>INFO!$D$19</f>
        <v>0</v>
      </c>
      <c r="U1770" s="37">
        <f>INFO!$D$22</f>
        <v>0</v>
      </c>
      <c r="V1770" s="37">
        <f>INFO!$D$23</f>
        <v>0</v>
      </c>
      <c r="W1770" s="37">
        <f>INFO!$D$24</f>
        <v>0</v>
      </c>
      <c r="X1770" s="37">
        <f>INFO!$D$25</f>
        <v>0</v>
      </c>
      <c r="Y1770" s="37">
        <f>INFO!$D$26</f>
        <v>0</v>
      </c>
      <c r="Z1770" s="37">
        <f>INFO!$D$27</f>
        <v>0</v>
      </c>
      <c r="AA1770" s="37">
        <f>INFO!$D$28</f>
        <v>0</v>
      </c>
      <c r="AB1770" s="37">
        <f>INFO!$D$29</f>
        <v>0</v>
      </c>
      <c r="AC1770" s="54">
        <f>INFO!$J$10</f>
        <v>3812.0250000000001</v>
      </c>
      <c r="AD1770" s="37">
        <f>INFO!$J$9</f>
        <v>45.75</v>
      </c>
      <c r="AE1770" s="37">
        <f t="shared" si="117"/>
        <v>0</v>
      </c>
    </row>
    <row r="1771" spans="1:31">
      <c r="A1771" t="s">
        <v>197</v>
      </c>
      <c r="B1771" t="s">
        <v>198</v>
      </c>
      <c r="C1771">
        <v>10095</v>
      </c>
      <c r="D1771" s="104">
        <f>SUMIFS(HOLDS!O:O,HOLDS!C:C,B1771)+SUMIFS(HOLDS!O:O,HOLDS!C:C,"CH.GR.RDGSET")</f>
        <v>0</v>
      </c>
      <c r="E1771" t="s">
        <v>7</v>
      </c>
      <c r="F1771" s="48">
        <f>VLOOKUP(B1771,HOLDS!C:T,5,FALSE)</f>
        <v>123</v>
      </c>
      <c r="G1771" s="104">
        <f>SUMIFS(HOLDS!O:O,HOLDS!C:C,B1771)</f>
        <v>0</v>
      </c>
      <c r="H1771" s="48">
        <f t="shared" si="116"/>
        <v>0</v>
      </c>
      <c r="I1771" s="37">
        <f>INFO!$D$6</f>
        <v>0</v>
      </c>
      <c r="J1771" s="37">
        <f>INFO!$D$7</f>
        <v>0</v>
      </c>
      <c r="K1771" s="37">
        <f>INFO!$D$8</f>
        <v>0</v>
      </c>
      <c r="L1771" s="37">
        <f>INFO!$D$9</f>
        <v>0</v>
      </c>
      <c r="M1771" s="37">
        <f>INFO!$D$10</f>
        <v>0</v>
      </c>
      <c r="N1771" s="37">
        <f>INFO!$D$11</f>
        <v>0</v>
      </c>
      <c r="O1771" s="37">
        <f>INFO!$D$13</f>
        <v>0</v>
      </c>
      <c r="P1771" s="37">
        <f>INFO!$D$14</f>
        <v>0</v>
      </c>
      <c r="Q1771" s="37">
        <f>INFO!$D$15</f>
        <v>0</v>
      </c>
      <c r="R1771" s="53">
        <f>INFO!$D$17</f>
        <v>0</v>
      </c>
      <c r="S1771" s="37">
        <f>INFO!$D$18</f>
        <v>0</v>
      </c>
      <c r="T1771" s="37">
        <f>INFO!$D$19</f>
        <v>0</v>
      </c>
      <c r="U1771" s="37">
        <f>INFO!$D$22</f>
        <v>0</v>
      </c>
      <c r="V1771" s="37">
        <f>INFO!$D$23</f>
        <v>0</v>
      </c>
      <c r="W1771" s="37">
        <f>INFO!$D$24</f>
        <v>0</v>
      </c>
      <c r="X1771" s="37">
        <f>INFO!$D$25</f>
        <v>0</v>
      </c>
      <c r="Y1771" s="37">
        <f>INFO!$D$26</f>
        <v>0</v>
      </c>
      <c r="Z1771" s="37">
        <f>INFO!$D$27</f>
        <v>0</v>
      </c>
      <c r="AA1771" s="37">
        <f>INFO!$D$28</f>
        <v>0</v>
      </c>
      <c r="AB1771" s="37">
        <f>INFO!$D$29</f>
        <v>0</v>
      </c>
      <c r="AC1771" s="54">
        <f>INFO!$J$10</f>
        <v>3812.0250000000001</v>
      </c>
      <c r="AD1771" s="37">
        <f>INFO!$J$9</f>
        <v>45.75</v>
      </c>
      <c r="AE1771" s="37">
        <f t="shared" si="117"/>
        <v>0</v>
      </c>
    </row>
    <row r="1772" spans="1:31">
      <c r="A1772" t="s">
        <v>199</v>
      </c>
      <c r="B1772" t="s">
        <v>200</v>
      </c>
      <c r="C1772">
        <v>10095</v>
      </c>
      <c r="D1772" s="104">
        <f>SUMIFS(HOLDS!O:O,HOLDS!C:C,B1772)+SUMIFS(HOLDS!O:O,HOLDS!C:C,"CH.GR.RDGSET")</f>
        <v>0</v>
      </c>
      <c r="E1772" t="s">
        <v>7</v>
      </c>
      <c r="F1772" s="48">
        <f>VLOOKUP(B1772,HOLDS!C:T,5,FALSE)</f>
        <v>165</v>
      </c>
      <c r="G1772" s="104">
        <f>SUMIFS(HOLDS!O:O,HOLDS!C:C,B1772)</f>
        <v>0</v>
      </c>
      <c r="H1772" s="48">
        <f t="shared" si="116"/>
        <v>0</v>
      </c>
      <c r="I1772" s="37">
        <f>INFO!$D$6</f>
        <v>0</v>
      </c>
      <c r="J1772" s="37">
        <f>INFO!$D$7</f>
        <v>0</v>
      </c>
      <c r="K1772" s="37">
        <f>INFO!$D$8</f>
        <v>0</v>
      </c>
      <c r="L1772" s="37">
        <f>INFO!$D$9</f>
        <v>0</v>
      </c>
      <c r="M1772" s="37">
        <f>INFO!$D$10</f>
        <v>0</v>
      </c>
      <c r="N1772" s="37">
        <f>INFO!$D$11</f>
        <v>0</v>
      </c>
      <c r="O1772" s="37">
        <f>INFO!$D$13</f>
        <v>0</v>
      </c>
      <c r="P1772" s="37">
        <f>INFO!$D$14</f>
        <v>0</v>
      </c>
      <c r="Q1772" s="37">
        <f>INFO!$D$15</f>
        <v>0</v>
      </c>
      <c r="R1772" s="53">
        <f>INFO!$D$17</f>
        <v>0</v>
      </c>
      <c r="S1772" s="37">
        <f>INFO!$D$18</f>
        <v>0</v>
      </c>
      <c r="T1772" s="37">
        <f>INFO!$D$19</f>
        <v>0</v>
      </c>
      <c r="U1772" s="37">
        <f>INFO!$D$22</f>
        <v>0</v>
      </c>
      <c r="V1772" s="37">
        <f>INFO!$D$23</f>
        <v>0</v>
      </c>
      <c r="W1772" s="37">
        <f>INFO!$D$24</f>
        <v>0</v>
      </c>
      <c r="X1772" s="37">
        <f>INFO!$D$25</f>
        <v>0</v>
      </c>
      <c r="Y1772" s="37">
        <f>INFO!$D$26</f>
        <v>0</v>
      </c>
      <c r="Z1772" s="37">
        <f>INFO!$D$27</f>
        <v>0</v>
      </c>
      <c r="AA1772" s="37">
        <f>INFO!$D$28</f>
        <v>0</v>
      </c>
      <c r="AB1772" s="37">
        <f>INFO!$D$29</f>
        <v>0</v>
      </c>
      <c r="AC1772" s="54">
        <f>INFO!$J$10</f>
        <v>3812.0250000000001</v>
      </c>
      <c r="AD1772" s="37">
        <f>INFO!$J$9</f>
        <v>45.75</v>
      </c>
      <c r="AE1772" s="37">
        <f t="shared" si="117"/>
        <v>0</v>
      </c>
    </row>
    <row r="1773" spans="1:31">
      <c r="A1773" t="s">
        <v>201</v>
      </c>
      <c r="B1773" t="s">
        <v>202</v>
      </c>
      <c r="C1773">
        <v>10095</v>
      </c>
      <c r="D1773" s="104">
        <f>SUMIFS(HOLDS!O:O,HOLDS!C:C,B1773)+SUMIFS(HOLDS!O:O,HOLDS!C:C,"CH.GR.RDGSET")</f>
        <v>0</v>
      </c>
      <c r="E1773" t="s">
        <v>7</v>
      </c>
      <c r="F1773" s="48">
        <f>VLOOKUP(B1773,HOLDS!C:T,5,FALSE)</f>
        <v>203</v>
      </c>
      <c r="G1773" s="104">
        <f>SUMIFS(HOLDS!O:O,HOLDS!C:C,B1773)</f>
        <v>0</v>
      </c>
      <c r="H1773" s="48">
        <f t="shared" si="116"/>
        <v>0</v>
      </c>
      <c r="I1773" s="37">
        <f>INFO!$D$6</f>
        <v>0</v>
      </c>
      <c r="J1773" s="37">
        <f>INFO!$D$7</f>
        <v>0</v>
      </c>
      <c r="K1773" s="37">
        <f>INFO!$D$8</f>
        <v>0</v>
      </c>
      <c r="L1773" s="37">
        <f>INFO!$D$9</f>
        <v>0</v>
      </c>
      <c r="M1773" s="37">
        <f>INFO!$D$10</f>
        <v>0</v>
      </c>
      <c r="N1773" s="37">
        <f>INFO!$D$11</f>
        <v>0</v>
      </c>
      <c r="O1773" s="37">
        <f>INFO!$D$13</f>
        <v>0</v>
      </c>
      <c r="P1773" s="37">
        <f>INFO!$D$14</f>
        <v>0</v>
      </c>
      <c r="Q1773" s="37">
        <f>INFO!$D$15</f>
        <v>0</v>
      </c>
      <c r="R1773" s="53">
        <f>INFO!$D$17</f>
        <v>0</v>
      </c>
      <c r="S1773" s="37">
        <f>INFO!$D$18</f>
        <v>0</v>
      </c>
      <c r="T1773" s="37">
        <f>INFO!$D$19</f>
        <v>0</v>
      </c>
      <c r="U1773" s="37">
        <f>INFO!$D$22</f>
        <v>0</v>
      </c>
      <c r="V1773" s="37">
        <f>INFO!$D$23</f>
        <v>0</v>
      </c>
      <c r="W1773" s="37">
        <f>INFO!$D$24</f>
        <v>0</v>
      </c>
      <c r="X1773" s="37">
        <f>INFO!$D$25</f>
        <v>0</v>
      </c>
      <c r="Y1773" s="37">
        <f>INFO!$D$26</f>
        <v>0</v>
      </c>
      <c r="Z1773" s="37">
        <f>INFO!$D$27</f>
        <v>0</v>
      </c>
      <c r="AA1773" s="37">
        <f>INFO!$D$28</f>
        <v>0</v>
      </c>
      <c r="AB1773" s="37">
        <f>INFO!$D$29</f>
        <v>0</v>
      </c>
      <c r="AC1773" s="54">
        <f>INFO!$J$10</f>
        <v>3812.0250000000001</v>
      </c>
      <c r="AD1773" s="37">
        <f>INFO!$J$9</f>
        <v>45.75</v>
      </c>
      <c r="AE1773" s="37">
        <f t="shared" si="117"/>
        <v>0</v>
      </c>
    </row>
    <row r="1774" spans="1:31">
      <c r="A1774" t="s">
        <v>204</v>
      </c>
      <c r="B1774" t="s">
        <v>205</v>
      </c>
      <c r="C1774">
        <v>10095</v>
      </c>
      <c r="D1774" s="104">
        <f>SUMIFS(HOLDS!O:O,HOLDS!C:C,B1774)+SUMIFS(HOLDS!O:O,HOLDS!C:C,"CH.GR.RDGSET")</f>
        <v>0</v>
      </c>
      <c r="E1774" t="s">
        <v>7</v>
      </c>
      <c r="F1774" s="48">
        <f>VLOOKUP(B1774,HOLDS!C:T,5,FALSE)</f>
        <v>195.5</v>
      </c>
      <c r="G1774" s="104">
        <f>SUMIFS(HOLDS!O:O,HOLDS!C:C,B1774)</f>
        <v>0</v>
      </c>
      <c r="H1774" s="48">
        <f t="shared" si="116"/>
        <v>0</v>
      </c>
      <c r="I1774" s="37">
        <f>INFO!$D$6</f>
        <v>0</v>
      </c>
      <c r="J1774" s="37">
        <f>INFO!$D$7</f>
        <v>0</v>
      </c>
      <c r="K1774" s="37">
        <f>INFO!$D$8</f>
        <v>0</v>
      </c>
      <c r="L1774" s="37">
        <f>INFO!$D$9</f>
        <v>0</v>
      </c>
      <c r="M1774" s="37">
        <f>INFO!$D$10</f>
        <v>0</v>
      </c>
      <c r="N1774" s="37">
        <f>INFO!$D$11</f>
        <v>0</v>
      </c>
      <c r="O1774" s="37">
        <f>INFO!$D$13</f>
        <v>0</v>
      </c>
      <c r="P1774" s="37">
        <f>INFO!$D$14</f>
        <v>0</v>
      </c>
      <c r="Q1774" s="37">
        <f>INFO!$D$15</f>
        <v>0</v>
      </c>
      <c r="R1774" s="53">
        <f>INFO!$D$17</f>
        <v>0</v>
      </c>
      <c r="S1774" s="37">
        <f>INFO!$D$18</f>
        <v>0</v>
      </c>
      <c r="T1774" s="37">
        <f>INFO!$D$19</f>
        <v>0</v>
      </c>
      <c r="U1774" s="37">
        <f>INFO!$D$22</f>
        <v>0</v>
      </c>
      <c r="V1774" s="37">
        <f>INFO!$D$23</f>
        <v>0</v>
      </c>
      <c r="W1774" s="37">
        <f>INFO!$D$24</f>
        <v>0</v>
      </c>
      <c r="X1774" s="37">
        <f>INFO!$D$25</f>
        <v>0</v>
      </c>
      <c r="Y1774" s="37">
        <f>INFO!$D$26</f>
        <v>0</v>
      </c>
      <c r="Z1774" s="37">
        <f>INFO!$D$27</f>
        <v>0</v>
      </c>
      <c r="AA1774" s="37">
        <f>INFO!$D$28</f>
        <v>0</v>
      </c>
      <c r="AB1774" s="37">
        <f>INFO!$D$29</f>
        <v>0</v>
      </c>
      <c r="AC1774" s="54">
        <f>INFO!$J$10</f>
        <v>3812.0250000000001</v>
      </c>
      <c r="AD1774" s="37">
        <f>INFO!$J$9</f>
        <v>45.75</v>
      </c>
      <c r="AE1774" s="37">
        <f t="shared" si="117"/>
        <v>0</v>
      </c>
    </row>
    <row r="1775" spans="1:31">
      <c r="A1775" t="s">
        <v>206</v>
      </c>
      <c r="B1775" t="s">
        <v>207</v>
      </c>
      <c r="C1775">
        <v>10095</v>
      </c>
      <c r="D1775" s="104">
        <f>SUMIFS(HOLDS!O:O,HOLDS!C:C,B1775)+SUMIFS(HOLDS!O:O,HOLDS!C:C,"CH.GR.RDGSET")</f>
        <v>0</v>
      </c>
      <c r="E1775" t="s">
        <v>7</v>
      </c>
      <c r="F1775" s="48">
        <f>VLOOKUP(B1775,HOLDS!C:T,5,FALSE)</f>
        <v>237</v>
      </c>
      <c r="G1775" s="104">
        <f>SUMIFS(HOLDS!O:O,HOLDS!C:C,B1775)</f>
        <v>0</v>
      </c>
      <c r="H1775" s="48">
        <f t="shared" si="116"/>
        <v>0</v>
      </c>
      <c r="I1775" s="37">
        <f>INFO!$D$6</f>
        <v>0</v>
      </c>
      <c r="J1775" s="37">
        <f>INFO!$D$7</f>
        <v>0</v>
      </c>
      <c r="K1775" s="37">
        <f>INFO!$D$8</f>
        <v>0</v>
      </c>
      <c r="L1775" s="37">
        <f>INFO!$D$9</f>
        <v>0</v>
      </c>
      <c r="M1775" s="37">
        <f>INFO!$D$10</f>
        <v>0</v>
      </c>
      <c r="N1775" s="37">
        <f>INFO!$D$11</f>
        <v>0</v>
      </c>
      <c r="O1775" s="37">
        <f>INFO!$D$13</f>
        <v>0</v>
      </c>
      <c r="P1775" s="37">
        <f>INFO!$D$14</f>
        <v>0</v>
      </c>
      <c r="Q1775" s="37">
        <f>INFO!$D$15</f>
        <v>0</v>
      </c>
      <c r="R1775" s="53">
        <f>INFO!$D$17</f>
        <v>0</v>
      </c>
      <c r="S1775" s="37">
        <f>INFO!$D$18</f>
        <v>0</v>
      </c>
      <c r="T1775" s="37">
        <f>INFO!$D$19</f>
        <v>0</v>
      </c>
      <c r="U1775" s="37">
        <f>INFO!$D$22</f>
        <v>0</v>
      </c>
      <c r="V1775" s="37">
        <f>INFO!$D$23</f>
        <v>0</v>
      </c>
      <c r="W1775" s="37">
        <f>INFO!$D$24</f>
        <v>0</v>
      </c>
      <c r="X1775" s="37">
        <f>INFO!$D$25</f>
        <v>0</v>
      </c>
      <c r="Y1775" s="37">
        <f>INFO!$D$26</f>
        <v>0</v>
      </c>
      <c r="Z1775" s="37">
        <f>INFO!$D$27</f>
        <v>0</v>
      </c>
      <c r="AA1775" s="37">
        <f>INFO!$D$28</f>
        <v>0</v>
      </c>
      <c r="AB1775" s="37">
        <f>INFO!$D$29</f>
        <v>0</v>
      </c>
      <c r="AC1775" s="54">
        <f>INFO!$J$10</f>
        <v>3812.0250000000001</v>
      </c>
      <c r="AD1775" s="37">
        <f>INFO!$J$9</f>
        <v>45.75</v>
      </c>
      <c r="AE1775" s="37">
        <f t="shared" si="117"/>
        <v>0</v>
      </c>
    </row>
    <row r="1776" spans="1:31">
      <c r="A1776" t="s">
        <v>208</v>
      </c>
      <c r="B1776" t="s">
        <v>209</v>
      </c>
      <c r="C1776">
        <v>10095</v>
      </c>
      <c r="D1776" s="104">
        <f>SUMIFS(HOLDS!O:O,HOLDS!C:C,B1776)+SUMIFS(HOLDS!O:O,HOLDS!C:C,"CH.GR.RDGSET")</f>
        <v>0</v>
      </c>
      <c r="E1776" t="s">
        <v>7</v>
      </c>
      <c r="F1776" s="48">
        <f>VLOOKUP(B1776,HOLDS!C:T,5,FALSE)</f>
        <v>210.5</v>
      </c>
      <c r="G1776" s="104">
        <f>SUMIFS(HOLDS!O:O,HOLDS!C:C,B1776)</f>
        <v>0</v>
      </c>
      <c r="H1776" s="48">
        <f t="shared" si="116"/>
        <v>0</v>
      </c>
      <c r="I1776" s="37">
        <f>INFO!$D$6</f>
        <v>0</v>
      </c>
      <c r="J1776" s="37">
        <f>INFO!$D$7</f>
        <v>0</v>
      </c>
      <c r="K1776" s="37">
        <f>INFO!$D$8</f>
        <v>0</v>
      </c>
      <c r="L1776" s="37">
        <f>INFO!$D$9</f>
        <v>0</v>
      </c>
      <c r="M1776" s="37">
        <f>INFO!$D$10</f>
        <v>0</v>
      </c>
      <c r="N1776" s="37">
        <f>INFO!$D$11</f>
        <v>0</v>
      </c>
      <c r="O1776" s="37">
        <f>INFO!$D$13</f>
        <v>0</v>
      </c>
      <c r="P1776" s="37">
        <f>INFO!$D$14</f>
        <v>0</v>
      </c>
      <c r="Q1776" s="37">
        <f>INFO!$D$15</f>
        <v>0</v>
      </c>
      <c r="R1776" s="53">
        <f>INFO!$D$17</f>
        <v>0</v>
      </c>
      <c r="S1776" s="37">
        <f>INFO!$D$18</f>
        <v>0</v>
      </c>
      <c r="T1776" s="37">
        <f>INFO!$D$19</f>
        <v>0</v>
      </c>
      <c r="U1776" s="37">
        <f>INFO!$D$22</f>
        <v>0</v>
      </c>
      <c r="V1776" s="37">
        <f>INFO!$D$23</f>
        <v>0</v>
      </c>
      <c r="W1776" s="37">
        <f>INFO!$D$24</f>
        <v>0</v>
      </c>
      <c r="X1776" s="37">
        <f>INFO!$D$25</f>
        <v>0</v>
      </c>
      <c r="Y1776" s="37">
        <f>INFO!$D$26</f>
        <v>0</v>
      </c>
      <c r="Z1776" s="37">
        <f>INFO!$D$27</f>
        <v>0</v>
      </c>
      <c r="AA1776" s="37">
        <f>INFO!$D$28</f>
        <v>0</v>
      </c>
      <c r="AB1776" s="37">
        <f>INFO!$D$29</f>
        <v>0</v>
      </c>
      <c r="AC1776" s="54">
        <f>INFO!$J$10</f>
        <v>3812.0250000000001</v>
      </c>
      <c r="AD1776" s="37">
        <f>INFO!$J$9</f>
        <v>45.75</v>
      </c>
      <c r="AE1776" s="37">
        <f t="shared" si="117"/>
        <v>0</v>
      </c>
    </row>
    <row r="1777" spans="1:31">
      <c r="A1777" t="s">
        <v>210</v>
      </c>
      <c r="B1777" t="s">
        <v>211</v>
      </c>
      <c r="C1777">
        <v>10095</v>
      </c>
      <c r="D1777" s="104">
        <f>SUMIFS(HOLDS!O:O,HOLDS!C:C,B1777)+SUMIFS(HOLDS!O:O,HOLDS!C:C,"CH.GR.RDGSET")</f>
        <v>0</v>
      </c>
      <c r="E1777" t="s">
        <v>7</v>
      </c>
      <c r="F1777" s="48">
        <f>VLOOKUP(B1777,HOLDS!C:T,5,FALSE)</f>
        <v>212</v>
      </c>
      <c r="G1777" s="104">
        <f>SUMIFS(HOLDS!O:O,HOLDS!C:C,B1777)</f>
        <v>0</v>
      </c>
      <c r="H1777" s="48">
        <f t="shared" si="116"/>
        <v>0</v>
      </c>
      <c r="I1777" s="37">
        <f>INFO!$D$6</f>
        <v>0</v>
      </c>
      <c r="J1777" s="37">
        <f>INFO!$D$7</f>
        <v>0</v>
      </c>
      <c r="K1777" s="37">
        <f>INFO!$D$8</f>
        <v>0</v>
      </c>
      <c r="L1777" s="37">
        <f>INFO!$D$9</f>
        <v>0</v>
      </c>
      <c r="M1777" s="37">
        <f>INFO!$D$10</f>
        <v>0</v>
      </c>
      <c r="N1777" s="37">
        <f>INFO!$D$11</f>
        <v>0</v>
      </c>
      <c r="O1777" s="37">
        <f>INFO!$D$13</f>
        <v>0</v>
      </c>
      <c r="P1777" s="37">
        <f>INFO!$D$14</f>
        <v>0</v>
      </c>
      <c r="Q1777" s="37">
        <f>INFO!$D$15</f>
        <v>0</v>
      </c>
      <c r="R1777" s="53">
        <f>INFO!$D$17</f>
        <v>0</v>
      </c>
      <c r="S1777" s="37">
        <f>INFO!$D$18</f>
        <v>0</v>
      </c>
      <c r="T1777" s="37">
        <f>INFO!$D$19</f>
        <v>0</v>
      </c>
      <c r="U1777" s="37">
        <f>INFO!$D$22</f>
        <v>0</v>
      </c>
      <c r="V1777" s="37">
        <f>INFO!$D$23</f>
        <v>0</v>
      </c>
      <c r="W1777" s="37">
        <f>INFO!$D$24</f>
        <v>0</v>
      </c>
      <c r="X1777" s="37">
        <f>INFO!$D$25</f>
        <v>0</v>
      </c>
      <c r="Y1777" s="37">
        <f>INFO!$D$26</f>
        <v>0</v>
      </c>
      <c r="Z1777" s="37">
        <f>INFO!$D$27</f>
        <v>0</v>
      </c>
      <c r="AA1777" s="37">
        <f>INFO!$D$28</f>
        <v>0</v>
      </c>
      <c r="AB1777" s="37">
        <f>INFO!$D$29</f>
        <v>0</v>
      </c>
      <c r="AC1777" s="54">
        <f>INFO!$J$10</f>
        <v>3812.0250000000001</v>
      </c>
      <c r="AD1777" s="37">
        <f>INFO!$J$9</f>
        <v>45.75</v>
      </c>
      <c r="AE1777" s="37">
        <f t="shared" si="117"/>
        <v>0</v>
      </c>
    </row>
    <row r="1778" spans="1:31">
      <c r="A1778" t="s">
        <v>212</v>
      </c>
      <c r="B1778" t="s">
        <v>213</v>
      </c>
      <c r="C1778">
        <v>10095</v>
      </c>
      <c r="D1778" s="104">
        <f>SUMIFS(HOLDS!O:O,HOLDS!C:C,B1778)+SUMIFS(HOLDS!O:O,HOLDS!C:C,"CH.GR.RDGSET")</f>
        <v>0</v>
      </c>
      <c r="E1778" t="s">
        <v>7</v>
      </c>
      <c r="F1778" s="48">
        <f>VLOOKUP(B1778,HOLDS!C:T,5,FALSE)</f>
        <v>155</v>
      </c>
      <c r="G1778" s="104">
        <f>SUMIFS(HOLDS!O:O,HOLDS!C:C,B1778)</f>
        <v>0</v>
      </c>
      <c r="H1778" s="48">
        <f t="shared" si="116"/>
        <v>0</v>
      </c>
      <c r="I1778" s="37">
        <f>INFO!$D$6</f>
        <v>0</v>
      </c>
      <c r="J1778" s="37">
        <f>INFO!$D$7</f>
        <v>0</v>
      </c>
      <c r="K1778" s="37">
        <f>INFO!$D$8</f>
        <v>0</v>
      </c>
      <c r="L1778" s="37">
        <f>INFO!$D$9</f>
        <v>0</v>
      </c>
      <c r="M1778" s="37">
        <f>INFO!$D$10</f>
        <v>0</v>
      </c>
      <c r="N1778" s="37">
        <f>INFO!$D$11</f>
        <v>0</v>
      </c>
      <c r="O1778" s="37">
        <f>INFO!$D$13</f>
        <v>0</v>
      </c>
      <c r="P1778" s="37">
        <f>INFO!$D$14</f>
        <v>0</v>
      </c>
      <c r="Q1778" s="37">
        <f>INFO!$D$15</f>
        <v>0</v>
      </c>
      <c r="R1778" s="53">
        <f>INFO!$D$17</f>
        <v>0</v>
      </c>
      <c r="S1778" s="37">
        <f>INFO!$D$18</f>
        <v>0</v>
      </c>
      <c r="T1778" s="37">
        <f>INFO!$D$19</f>
        <v>0</v>
      </c>
      <c r="U1778" s="37">
        <f>INFO!$D$22</f>
        <v>0</v>
      </c>
      <c r="V1778" s="37">
        <f>INFO!$D$23</f>
        <v>0</v>
      </c>
      <c r="W1778" s="37">
        <f>INFO!$D$24</f>
        <v>0</v>
      </c>
      <c r="X1778" s="37">
        <f>INFO!$D$25</f>
        <v>0</v>
      </c>
      <c r="Y1778" s="37">
        <f>INFO!$D$26</f>
        <v>0</v>
      </c>
      <c r="Z1778" s="37">
        <f>INFO!$D$27</f>
        <v>0</v>
      </c>
      <c r="AA1778" s="37">
        <f>INFO!$D$28</f>
        <v>0</v>
      </c>
      <c r="AB1778" s="37">
        <f>INFO!$D$29</f>
        <v>0</v>
      </c>
      <c r="AC1778" s="54">
        <f>INFO!$J$10</f>
        <v>3812.0250000000001</v>
      </c>
      <c r="AD1778" s="37">
        <f>INFO!$J$9</f>
        <v>45.75</v>
      </c>
      <c r="AE1778" s="37">
        <f t="shared" si="117"/>
        <v>0</v>
      </c>
    </row>
    <row r="1779" spans="1:31">
      <c r="A1779" t="s">
        <v>214</v>
      </c>
      <c r="B1779" t="s">
        <v>215</v>
      </c>
      <c r="C1779">
        <v>10095</v>
      </c>
      <c r="D1779" s="104">
        <f>SUMIFS(HOLDS!O:O,HOLDS!C:C,B1779)+SUMIFS(HOLDS!O:O,HOLDS!C:C,"CH.GR.RDGSET")</f>
        <v>0</v>
      </c>
      <c r="E1779" t="s">
        <v>7</v>
      </c>
      <c r="F1779" s="48">
        <f>VLOOKUP(B1779,HOLDS!C:T,5,FALSE)</f>
        <v>153.5</v>
      </c>
      <c r="G1779" s="104">
        <f>SUMIFS(HOLDS!O:O,HOLDS!C:C,B1779)</f>
        <v>0</v>
      </c>
      <c r="H1779" s="48">
        <f t="shared" si="116"/>
        <v>0</v>
      </c>
      <c r="I1779" s="37">
        <f>INFO!$D$6</f>
        <v>0</v>
      </c>
      <c r="J1779" s="37">
        <f>INFO!$D$7</f>
        <v>0</v>
      </c>
      <c r="K1779" s="37">
        <f>INFO!$D$8</f>
        <v>0</v>
      </c>
      <c r="L1779" s="37">
        <f>INFO!$D$9</f>
        <v>0</v>
      </c>
      <c r="M1779" s="37">
        <f>INFO!$D$10</f>
        <v>0</v>
      </c>
      <c r="N1779" s="37">
        <f>INFO!$D$11</f>
        <v>0</v>
      </c>
      <c r="O1779" s="37">
        <f>INFO!$D$13</f>
        <v>0</v>
      </c>
      <c r="P1779" s="37">
        <f>INFO!$D$14</f>
        <v>0</v>
      </c>
      <c r="Q1779" s="37">
        <f>INFO!$D$15</f>
        <v>0</v>
      </c>
      <c r="R1779" s="53">
        <f>INFO!$D$17</f>
        <v>0</v>
      </c>
      <c r="S1779" s="37">
        <f>INFO!$D$18</f>
        <v>0</v>
      </c>
      <c r="T1779" s="37">
        <f>INFO!$D$19</f>
        <v>0</v>
      </c>
      <c r="U1779" s="37">
        <f>INFO!$D$22</f>
        <v>0</v>
      </c>
      <c r="V1779" s="37">
        <f>INFO!$D$23</f>
        <v>0</v>
      </c>
      <c r="W1779" s="37">
        <f>INFO!$D$24</f>
        <v>0</v>
      </c>
      <c r="X1779" s="37">
        <f>INFO!$D$25</f>
        <v>0</v>
      </c>
      <c r="Y1779" s="37">
        <f>INFO!$D$26</f>
        <v>0</v>
      </c>
      <c r="Z1779" s="37">
        <f>INFO!$D$27</f>
        <v>0</v>
      </c>
      <c r="AA1779" s="37">
        <f>INFO!$D$28</f>
        <v>0</v>
      </c>
      <c r="AB1779" s="37">
        <f>INFO!$D$29</f>
        <v>0</v>
      </c>
      <c r="AC1779" s="54">
        <f>INFO!$J$10</f>
        <v>3812.0250000000001</v>
      </c>
      <c r="AD1779" s="37">
        <f>INFO!$J$9</f>
        <v>45.75</v>
      </c>
      <c r="AE1779" s="37">
        <f t="shared" si="117"/>
        <v>0</v>
      </c>
    </row>
    <row r="1780" spans="1:31">
      <c r="A1780" t="s">
        <v>216</v>
      </c>
      <c r="B1780" t="s">
        <v>217</v>
      </c>
      <c r="C1780">
        <v>10095</v>
      </c>
      <c r="D1780" s="104">
        <f>SUMIFS(HOLDS!O:O,HOLDS!C:C,B1780)+SUMIFS(HOLDS!O:O,HOLDS!C:C,"CH.GR.RDGSET")</f>
        <v>0</v>
      </c>
      <c r="E1780" t="s">
        <v>7</v>
      </c>
      <c r="F1780" s="48">
        <f>VLOOKUP(B1780,HOLDS!C:T,5,FALSE)</f>
        <v>162</v>
      </c>
      <c r="G1780" s="104">
        <f>SUMIFS(HOLDS!O:O,HOLDS!C:C,B1780)</f>
        <v>0</v>
      </c>
      <c r="H1780" s="48">
        <f t="shared" si="116"/>
        <v>0</v>
      </c>
      <c r="I1780" s="37">
        <f>INFO!$D$6</f>
        <v>0</v>
      </c>
      <c r="J1780" s="37">
        <f>INFO!$D$7</f>
        <v>0</v>
      </c>
      <c r="K1780" s="37">
        <f>INFO!$D$8</f>
        <v>0</v>
      </c>
      <c r="L1780" s="37">
        <f>INFO!$D$9</f>
        <v>0</v>
      </c>
      <c r="M1780" s="37">
        <f>INFO!$D$10</f>
        <v>0</v>
      </c>
      <c r="N1780" s="37">
        <f>INFO!$D$11</f>
        <v>0</v>
      </c>
      <c r="O1780" s="37">
        <f>INFO!$D$13</f>
        <v>0</v>
      </c>
      <c r="P1780" s="37">
        <f>INFO!$D$14</f>
        <v>0</v>
      </c>
      <c r="Q1780" s="37">
        <f>INFO!$D$15</f>
        <v>0</v>
      </c>
      <c r="R1780" s="53">
        <f>INFO!$D$17</f>
        <v>0</v>
      </c>
      <c r="S1780" s="37">
        <f>INFO!$D$18</f>
        <v>0</v>
      </c>
      <c r="T1780" s="37">
        <f>INFO!$D$19</f>
        <v>0</v>
      </c>
      <c r="U1780" s="37">
        <f>INFO!$D$22</f>
        <v>0</v>
      </c>
      <c r="V1780" s="37">
        <f>INFO!$D$23</f>
        <v>0</v>
      </c>
      <c r="W1780" s="37">
        <f>INFO!$D$24</f>
        <v>0</v>
      </c>
      <c r="X1780" s="37">
        <f>INFO!$D$25</f>
        <v>0</v>
      </c>
      <c r="Y1780" s="37">
        <f>INFO!$D$26</f>
        <v>0</v>
      </c>
      <c r="Z1780" s="37">
        <f>INFO!$D$27</f>
        <v>0</v>
      </c>
      <c r="AA1780" s="37">
        <f>INFO!$D$28</f>
        <v>0</v>
      </c>
      <c r="AB1780" s="37">
        <f>INFO!$D$29</f>
        <v>0</v>
      </c>
      <c r="AC1780" s="54">
        <f>INFO!$J$10</f>
        <v>3812.0250000000001</v>
      </c>
      <c r="AD1780" s="37">
        <f>INFO!$J$9</f>
        <v>45.75</v>
      </c>
      <c r="AE1780" s="37">
        <f t="shared" si="117"/>
        <v>0</v>
      </c>
    </row>
    <row r="1781" spans="1:31">
      <c r="A1781" t="s">
        <v>218</v>
      </c>
      <c r="B1781" t="s">
        <v>219</v>
      </c>
      <c r="C1781">
        <v>10095</v>
      </c>
      <c r="D1781" s="104">
        <f>SUMIFS(HOLDS!O:O,HOLDS!C:C,B1781)+SUMIFS(HOLDS!O:O,HOLDS!C:C,"CH.GR.RDGSET")</f>
        <v>0</v>
      </c>
      <c r="E1781" t="s">
        <v>7</v>
      </c>
      <c r="F1781" s="48">
        <f>VLOOKUP(B1781,HOLDS!C:T,5,FALSE)</f>
        <v>204.5</v>
      </c>
      <c r="G1781" s="104">
        <f>SUMIFS(HOLDS!O:O,HOLDS!C:C,B1781)</f>
        <v>0</v>
      </c>
      <c r="H1781" s="48">
        <f t="shared" si="116"/>
        <v>0</v>
      </c>
      <c r="I1781" s="37">
        <f>INFO!$D$6</f>
        <v>0</v>
      </c>
      <c r="J1781" s="37">
        <f>INFO!$D$7</f>
        <v>0</v>
      </c>
      <c r="K1781" s="37">
        <f>INFO!$D$8</f>
        <v>0</v>
      </c>
      <c r="L1781" s="37">
        <f>INFO!$D$9</f>
        <v>0</v>
      </c>
      <c r="M1781" s="37">
        <f>INFO!$D$10</f>
        <v>0</v>
      </c>
      <c r="N1781" s="37">
        <f>INFO!$D$11</f>
        <v>0</v>
      </c>
      <c r="O1781" s="37">
        <f>INFO!$D$13</f>
        <v>0</v>
      </c>
      <c r="P1781" s="37">
        <f>INFO!$D$14</f>
        <v>0</v>
      </c>
      <c r="Q1781" s="37">
        <f>INFO!$D$15</f>
        <v>0</v>
      </c>
      <c r="R1781" s="53">
        <f>INFO!$D$17</f>
        <v>0</v>
      </c>
      <c r="S1781" s="37">
        <f>INFO!$D$18</f>
        <v>0</v>
      </c>
      <c r="T1781" s="37">
        <f>INFO!$D$19</f>
        <v>0</v>
      </c>
      <c r="U1781" s="37">
        <f>INFO!$D$22</f>
        <v>0</v>
      </c>
      <c r="V1781" s="37">
        <f>INFO!$D$23</f>
        <v>0</v>
      </c>
      <c r="W1781" s="37">
        <f>INFO!$D$24</f>
        <v>0</v>
      </c>
      <c r="X1781" s="37">
        <f>INFO!$D$25</f>
        <v>0</v>
      </c>
      <c r="Y1781" s="37">
        <f>INFO!$D$26</f>
        <v>0</v>
      </c>
      <c r="Z1781" s="37">
        <f>INFO!$D$27</f>
        <v>0</v>
      </c>
      <c r="AA1781" s="37">
        <f>INFO!$D$28</f>
        <v>0</v>
      </c>
      <c r="AB1781" s="37">
        <f>INFO!$D$29</f>
        <v>0</v>
      </c>
      <c r="AC1781" s="54">
        <f>INFO!$J$10</f>
        <v>3812.0250000000001</v>
      </c>
      <c r="AD1781" s="37">
        <f>INFO!$J$9</f>
        <v>45.75</v>
      </c>
      <c r="AE1781" s="37">
        <f t="shared" si="117"/>
        <v>0</v>
      </c>
    </row>
    <row r="1782" spans="1:31">
      <c r="A1782" t="s">
        <v>220</v>
      </c>
      <c r="B1782" t="s">
        <v>221</v>
      </c>
      <c r="C1782">
        <v>10095</v>
      </c>
      <c r="D1782" s="104">
        <f>SUMIFS(HOLDS!O:O,HOLDS!C:C,B1782)+SUMIFS(HOLDS!O:O,HOLDS!C:C,"CH.GR.RDGSET")</f>
        <v>0</v>
      </c>
      <c r="E1782" t="s">
        <v>7</v>
      </c>
      <c r="F1782" s="48">
        <f>VLOOKUP(B1782,HOLDS!C:T,5,FALSE)</f>
        <v>193</v>
      </c>
      <c r="G1782" s="104">
        <f>SUMIFS(HOLDS!O:O,HOLDS!C:C,B1782)</f>
        <v>0</v>
      </c>
      <c r="H1782" s="48">
        <f t="shared" si="116"/>
        <v>0</v>
      </c>
      <c r="I1782" s="37">
        <f>INFO!$D$6</f>
        <v>0</v>
      </c>
      <c r="J1782" s="37">
        <f>INFO!$D$7</f>
        <v>0</v>
      </c>
      <c r="K1782" s="37">
        <f>INFO!$D$8</f>
        <v>0</v>
      </c>
      <c r="L1782" s="37">
        <f>INFO!$D$9</f>
        <v>0</v>
      </c>
      <c r="M1782" s="37">
        <f>INFO!$D$10</f>
        <v>0</v>
      </c>
      <c r="N1782" s="37">
        <f>INFO!$D$11</f>
        <v>0</v>
      </c>
      <c r="O1782" s="37">
        <f>INFO!$D$13</f>
        <v>0</v>
      </c>
      <c r="P1782" s="37">
        <f>INFO!$D$14</f>
        <v>0</v>
      </c>
      <c r="Q1782" s="37">
        <f>INFO!$D$15</f>
        <v>0</v>
      </c>
      <c r="R1782" s="53">
        <f>INFO!$D$17</f>
        <v>0</v>
      </c>
      <c r="S1782" s="37">
        <f>INFO!$D$18</f>
        <v>0</v>
      </c>
      <c r="T1782" s="37">
        <f>INFO!$D$19</f>
        <v>0</v>
      </c>
      <c r="U1782" s="37">
        <f>INFO!$D$22</f>
        <v>0</v>
      </c>
      <c r="V1782" s="37">
        <f>INFO!$D$23</f>
        <v>0</v>
      </c>
      <c r="W1782" s="37">
        <f>INFO!$D$24</f>
        <v>0</v>
      </c>
      <c r="X1782" s="37">
        <f>INFO!$D$25</f>
        <v>0</v>
      </c>
      <c r="Y1782" s="37">
        <f>INFO!$D$26</f>
        <v>0</v>
      </c>
      <c r="Z1782" s="37">
        <f>INFO!$D$27</f>
        <v>0</v>
      </c>
      <c r="AA1782" s="37">
        <f>INFO!$D$28</f>
        <v>0</v>
      </c>
      <c r="AB1782" s="37">
        <f>INFO!$D$29</f>
        <v>0</v>
      </c>
      <c r="AC1782" s="54">
        <f>INFO!$J$10</f>
        <v>3812.0250000000001</v>
      </c>
      <c r="AD1782" s="37">
        <f>INFO!$J$9</f>
        <v>45.75</v>
      </c>
      <c r="AE1782" s="37">
        <f t="shared" si="117"/>
        <v>0</v>
      </c>
    </row>
    <row r="1783" spans="1:31">
      <c r="A1783" t="s">
        <v>222</v>
      </c>
      <c r="B1783" t="s">
        <v>223</v>
      </c>
      <c r="C1783">
        <v>10095</v>
      </c>
      <c r="D1783" s="104">
        <f>SUMIFS(HOLDS!O:O,HOLDS!C:C,B1783)+SUMIFS(HOLDS!O:O,HOLDS!C:C,"CH.GR.RDGSET")</f>
        <v>0</v>
      </c>
      <c r="E1783" t="s">
        <v>7</v>
      </c>
      <c r="F1783" s="48">
        <f>VLOOKUP(B1783,HOLDS!C:T,5,FALSE)</f>
        <v>160.5</v>
      </c>
      <c r="G1783" s="104">
        <f>SUMIFS(HOLDS!O:O,HOLDS!C:C,B1783)</f>
        <v>0</v>
      </c>
      <c r="H1783" s="48">
        <f t="shared" si="116"/>
        <v>0</v>
      </c>
      <c r="I1783" s="37">
        <f>INFO!$D$6</f>
        <v>0</v>
      </c>
      <c r="J1783" s="37">
        <f>INFO!$D$7</f>
        <v>0</v>
      </c>
      <c r="K1783" s="37">
        <f>INFO!$D$8</f>
        <v>0</v>
      </c>
      <c r="L1783" s="37">
        <f>INFO!$D$9</f>
        <v>0</v>
      </c>
      <c r="M1783" s="37">
        <f>INFO!$D$10</f>
        <v>0</v>
      </c>
      <c r="N1783" s="37">
        <f>INFO!$D$11</f>
        <v>0</v>
      </c>
      <c r="O1783" s="37">
        <f>INFO!$D$13</f>
        <v>0</v>
      </c>
      <c r="P1783" s="37">
        <f>INFO!$D$14</f>
        <v>0</v>
      </c>
      <c r="Q1783" s="37">
        <f>INFO!$D$15</f>
        <v>0</v>
      </c>
      <c r="R1783" s="53">
        <f>INFO!$D$17</f>
        <v>0</v>
      </c>
      <c r="S1783" s="37">
        <f>INFO!$D$18</f>
        <v>0</v>
      </c>
      <c r="T1783" s="37">
        <f>INFO!$D$19</f>
        <v>0</v>
      </c>
      <c r="U1783" s="37">
        <f>INFO!$D$22</f>
        <v>0</v>
      </c>
      <c r="V1783" s="37">
        <f>INFO!$D$23</f>
        <v>0</v>
      </c>
      <c r="W1783" s="37">
        <f>INFO!$D$24</f>
        <v>0</v>
      </c>
      <c r="X1783" s="37">
        <f>INFO!$D$25</f>
        <v>0</v>
      </c>
      <c r="Y1783" s="37">
        <f>INFO!$D$26</f>
        <v>0</v>
      </c>
      <c r="Z1783" s="37">
        <f>INFO!$D$27</f>
        <v>0</v>
      </c>
      <c r="AA1783" s="37">
        <f>INFO!$D$28</f>
        <v>0</v>
      </c>
      <c r="AB1783" s="37">
        <f>INFO!$D$29</f>
        <v>0</v>
      </c>
      <c r="AC1783" s="54">
        <f>INFO!$J$10</f>
        <v>3812.0250000000001</v>
      </c>
      <c r="AD1783" s="37">
        <f>INFO!$J$9</f>
        <v>45.75</v>
      </c>
      <c r="AE1783" s="37">
        <f t="shared" si="117"/>
        <v>0</v>
      </c>
    </row>
    <row r="1784" spans="1:31">
      <c r="A1784" t="s">
        <v>224</v>
      </c>
      <c r="B1784" t="s">
        <v>225</v>
      </c>
      <c r="C1784">
        <v>10095</v>
      </c>
      <c r="D1784" s="104">
        <f>SUMIFS(HOLDS!O:O,HOLDS!C:C,B1784)+SUMIFS(HOLDS!O:O,HOLDS!C:C,"CH.GR.RDGSET")</f>
        <v>0</v>
      </c>
      <c r="E1784" t="s">
        <v>7</v>
      </c>
      <c r="F1784" s="48">
        <f>VLOOKUP(B1784,HOLDS!C:T,5,FALSE)</f>
        <v>182</v>
      </c>
      <c r="G1784" s="104">
        <f>SUMIFS(HOLDS!O:O,HOLDS!C:C,B1784)</f>
        <v>0</v>
      </c>
      <c r="H1784" s="48">
        <f t="shared" si="116"/>
        <v>0</v>
      </c>
      <c r="I1784" s="37">
        <f>INFO!$D$6</f>
        <v>0</v>
      </c>
      <c r="J1784" s="37">
        <f>INFO!$D$7</f>
        <v>0</v>
      </c>
      <c r="K1784" s="37">
        <f>INFO!$D$8</f>
        <v>0</v>
      </c>
      <c r="L1784" s="37">
        <f>INFO!$D$9</f>
        <v>0</v>
      </c>
      <c r="M1784" s="37">
        <f>INFO!$D$10</f>
        <v>0</v>
      </c>
      <c r="N1784" s="37">
        <f>INFO!$D$11</f>
        <v>0</v>
      </c>
      <c r="O1784" s="37">
        <f>INFO!$D$13</f>
        <v>0</v>
      </c>
      <c r="P1784" s="37">
        <f>INFO!$D$14</f>
        <v>0</v>
      </c>
      <c r="Q1784" s="37">
        <f>INFO!$D$15</f>
        <v>0</v>
      </c>
      <c r="R1784" s="53">
        <f>INFO!$D$17</f>
        <v>0</v>
      </c>
      <c r="S1784" s="37">
        <f>INFO!$D$18</f>
        <v>0</v>
      </c>
      <c r="T1784" s="37">
        <f>INFO!$D$19</f>
        <v>0</v>
      </c>
      <c r="U1784" s="37">
        <f>INFO!$D$22</f>
        <v>0</v>
      </c>
      <c r="V1784" s="37">
        <f>INFO!$D$23</f>
        <v>0</v>
      </c>
      <c r="W1784" s="37">
        <f>INFO!$D$24</f>
        <v>0</v>
      </c>
      <c r="X1784" s="37">
        <f>INFO!$D$25</f>
        <v>0</v>
      </c>
      <c r="Y1784" s="37">
        <f>INFO!$D$26</f>
        <v>0</v>
      </c>
      <c r="Z1784" s="37">
        <f>INFO!$D$27</f>
        <v>0</v>
      </c>
      <c r="AA1784" s="37">
        <f>INFO!$D$28</f>
        <v>0</v>
      </c>
      <c r="AB1784" s="37">
        <f>INFO!$D$29</f>
        <v>0</v>
      </c>
      <c r="AC1784" s="54">
        <f>INFO!$J$10</f>
        <v>3812.0250000000001</v>
      </c>
      <c r="AD1784" s="37">
        <f>INFO!$J$9</f>
        <v>45.75</v>
      </c>
      <c r="AE1784" s="37">
        <f t="shared" si="117"/>
        <v>0</v>
      </c>
    </row>
    <row r="1785" spans="1:31">
      <c r="A1785" t="s">
        <v>226</v>
      </c>
      <c r="B1785" t="s">
        <v>227</v>
      </c>
      <c r="C1785">
        <v>10095</v>
      </c>
      <c r="D1785" s="104">
        <f>SUMIFS(HOLDS!O:O,HOLDS!C:C,B1785)+SUMIFS(HOLDS!O:O,HOLDS!C:C,"CH.GR.RDGSET")</f>
        <v>0</v>
      </c>
      <c r="E1785" t="s">
        <v>7</v>
      </c>
      <c r="F1785" s="48">
        <f>VLOOKUP(B1785,HOLDS!C:T,5,FALSE)</f>
        <v>145</v>
      </c>
      <c r="G1785" s="104">
        <f>SUMIFS(HOLDS!O:O,HOLDS!C:C,B1785)</f>
        <v>0</v>
      </c>
      <c r="H1785" s="48">
        <f t="shared" si="116"/>
        <v>0</v>
      </c>
      <c r="I1785" s="37">
        <f>INFO!$D$6</f>
        <v>0</v>
      </c>
      <c r="J1785" s="37">
        <f>INFO!$D$7</f>
        <v>0</v>
      </c>
      <c r="K1785" s="37">
        <f>INFO!$D$8</f>
        <v>0</v>
      </c>
      <c r="L1785" s="37">
        <f>INFO!$D$9</f>
        <v>0</v>
      </c>
      <c r="M1785" s="37">
        <f>INFO!$D$10</f>
        <v>0</v>
      </c>
      <c r="N1785" s="37">
        <f>INFO!$D$11</f>
        <v>0</v>
      </c>
      <c r="O1785" s="37">
        <f>INFO!$D$13</f>
        <v>0</v>
      </c>
      <c r="P1785" s="37">
        <f>INFO!$D$14</f>
        <v>0</v>
      </c>
      <c r="Q1785" s="37">
        <f>INFO!$D$15</f>
        <v>0</v>
      </c>
      <c r="R1785" s="53">
        <f>INFO!$D$17</f>
        <v>0</v>
      </c>
      <c r="S1785" s="37">
        <f>INFO!$D$18</f>
        <v>0</v>
      </c>
      <c r="T1785" s="37">
        <f>INFO!$D$19</f>
        <v>0</v>
      </c>
      <c r="U1785" s="37">
        <f>INFO!$D$22</f>
        <v>0</v>
      </c>
      <c r="V1785" s="37">
        <f>INFO!$D$23</f>
        <v>0</v>
      </c>
      <c r="W1785" s="37">
        <f>INFO!$D$24</f>
        <v>0</v>
      </c>
      <c r="X1785" s="37">
        <f>INFO!$D$25</f>
        <v>0</v>
      </c>
      <c r="Y1785" s="37">
        <f>INFO!$D$26</f>
        <v>0</v>
      </c>
      <c r="Z1785" s="37">
        <f>INFO!$D$27</f>
        <v>0</v>
      </c>
      <c r="AA1785" s="37">
        <f>INFO!$D$28</f>
        <v>0</v>
      </c>
      <c r="AB1785" s="37">
        <f>INFO!$D$29</f>
        <v>0</v>
      </c>
      <c r="AC1785" s="54">
        <f>INFO!$J$10</f>
        <v>3812.0250000000001</v>
      </c>
      <c r="AD1785" s="37">
        <f>INFO!$J$9</f>
        <v>45.75</v>
      </c>
      <c r="AE1785" s="37">
        <f t="shared" si="117"/>
        <v>0</v>
      </c>
    </row>
    <row r="1786" spans="1:31">
      <c r="A1786" t="s">
        <v>228</v>
      </c>
      <c r="B1786" t="s">
        <v>229</v>
      </c>
      <c r="C1786">
        <v>10095</v>
      </c>
      <c r="D1786" s="104">
        <f>SUMIFS(HOLDS!O:O,HOLDS!C:C,B1786)+SUMIFS(HOLDS!O:O,HOLDS!C:C,"CH.GR.RDGSET")</f>
        <v>0</v>
      </c>
      <c r="E1786" t="s">
        <v>7</v>
      </c>
      <c r="F1786" s="48">
        <f>VLOOKUP(B1786,HOLDS!C:T,5,FALSE)</f>
        <v>153</v>
      </c>
      <c r="G1786" s="104">
        <f>SUMIFS(HOLDS!O:O,HOLDS!C:C,B1786)</f>
        <v>0</v>
      </c>
      <c r="H1786" s="48">
        <f t="shared" si="116"/>
        <v>0</v>
      </c>
      <c r="I1786" s="37">
        <f>INFO!$D$6</f>
        <v>0</v>
      </c>
      <c r="J1786" s="37">
        <f>INFO!$D$7</f>
        <v>0</v>
      </c>
      <c r="K1786" s="37">
        <f>INFO!$D$8</f>
        <v>0</v>
      </c>
      <c r="L1786" s="37">
        <f>INFO!$D$9</f>
        <v>0</v>
      </c>
      <c r="M1786" s="37">
        <f>INFO!$D$10</f>
        <v>0</v>
      </c>
      <c r="N1786" s="37">
        <f>INFO!$D$11</f>
        <v>0</v>
      </c>
      <c r="O1786" s="37">
        <f>INFO!$D$13</f>
        <v>0</v>
      </c>
      <c r="P1786" s="37">
        <f>INFO!$D$14</f>
        <v>0</v>
      </c>
      <c r="Q1786" s="37">
        <f>INFO!$D$15</f>
        <v>0</v>
      </c>
      <c r="R1786" s="53">
        <f>INFO!$D$17</f>
        <v>0</v>
      </c>
      <c r="S1786" s="37">
        <f>INFO!$D$18</f>
        <v>0</v>
      </c>
      <c r="T1786" s="37">
        <f>INFO!$D$19</f>
        <v>0</v>
      </c>
      <c r="U1786" s="37">
        <f>INFO!$D$22</f>
        <v>0</v>
      </c>
      <c r="V1786" s="37">
        <f>INFO!$D$23</f>
        <v>0</v>
      </c>
      <c r="W1786" s="37">
        <f>INFO!$D$24</f>
        <v>0</v>
      </c>
      <c r="X1786" s="37">
        <f>INFO!$D$25</f>
        <v>0</v>
      </c>
      <c r="Y1786" s="37">
        <f>INFO!$D$26</f>
        <v>0</v>
      </c>
      <c r="Z1786" s="37">
        <f>INFO!$D$27</f>
        <v>0</v>
      </c>
      <c r="AA1786" s="37">
        <f>INFO!$D$28</f>
        <v>0</v>
      </c>
      <c r="AB1786" s="37">
        <f>INFO!$D$29</f>
        <v>0</v>
      </c>
      <c r="AC1786" s="54">
        <f>INFO!$J$10</f>
        <v>3812.0250000000001</v>
      </c>
      <c r="AD1786" s="37">
        <f>INFO!$J$9</f>
        <v>45.75</v>
      </c>
      <c r="AE1786" s="37">
        <f t="shared" si="117"/>
        <v>0</v>
      </c>
    </row>
    <row r="1787" spans="1:31">
      <c r="A1787" t="s">
        <v>230</v>
      </c>
      <c r="B1787" t="s">
        <v>231</v>
      </c>
      <c r="C1787">
        <v>10095</v>
      </c>
      <c r="D1787" s="104">
        <f>SUMIFS(HOLDS!O:O,HOLDS!C:C,B1787)+SUMIFS(HOLDS!O:O,HOLDS!C:C,"CH.GR.RDGSET")</f>
        <v>0</v>
      </c>
      <c r="E1787" t="s">
        <v>7</v>
      </c>
      <c r="F1787" s="48">
        <f>VLOOKUP(B1787,HOLDS!C:T,5,FALSE)</f>
        <v>165.5</v>
      </c>
      <c r="G1787" s="104">
        <f>SUMIFS(HOLDS!O:O,HOLDS!C:C,B1787)</f>
        <v>0</v>
      </c>
      <c r="H1787" s="48">
        <f t="shared" si="116"/>
        <v>0</v>
      </c>
      <c r="I1787" s="37">
        <f>INFO!$D$6</f>
        <v>0</v>
      </c>
      <c r="J1787" s="37">
        <f>INFO!$D$7</f>
        <v>0</v>
      </c>
      <c r="K1787" s="37">
        <f>INFO!$D$8</f>
        <v>0</v>
      </c>
      <c r="L1787" s="37">
        <f>INFO!$D$9</f>
        <v>0</v>
      </c>
      <c r="M1787" s="37">
        <f>INFO!$D$10</f>
        <v>0</v>
      </c>
      <c r="N1787" s="37">
        <f>INFO!$D$11</f>
        <v>0</v>
      </c>
      <c r="O1787" s="37">
        <f>INFO!$D$13</f>
        <v>0</v>
      </c>
      <c r="P1787" s="37">
        <f>INFO!$D$14</f>
        <v>0</v>
      </c>
      <c r="Q1787" s="37">
        <f>INFO!$D$15</f>
        <v>0</v>
      </c>
      <c r="R1787" s="53">
        <f>INFO!$D$17</f>
        <v>0</v>
      </c>
      <c r="S1787" s="37">
        <f>INFO!$D$18</f>
        <v>0</v>
      </c>
      <c r="T1787" s="37">
        <f>INFO!$D$19</f>
        <v>0</v>
      </c>
      <c r="U1787" s="37">
        <f>INFO!$D$22</f>
        <v>0</v>
      </c>
      <c r="V1787" s="37">
        <f>INFO!$D$23</f>
        <v>0</v>
      </c>
      <c r="W1787" s="37">
        <f>INFO!$D$24</f>
        <v>0</v>
      </c>
      <c r="X1787" s="37">
        <f>INFO!$D$25</f>
        <v>0</v>
      </c>
      <c r="Y1787" s="37">
        <f>INFO!$D$26</f>
        <v>0</v>
      </c>
      <c r="Z1787" s="37">
        <f>INFO!$D$27</f>
        <v>0</v>
      </c>
      <c r="AA1787" s="37">
        <f>INFO!$D$28</f>
        <v>0</v>
      </c>
      <c r="AB1787" s="37">
        <f>INFO!$D$29</f>
        <v>0</v>
      </c>
      <c r="AC1787" s="54">
        <f>INFO!$J$10</f>
        <v>3812.0250000000001</v>
      </c>
      <c r="AD1787" s="37">
        <f>INFO!$J$9</f>
        <v>45.75</v>
      </c>
      <c r="AE1787" s="37">
        <f t="shared" si="117"/>
        <v>0</v>
      </c>
    </row>
    <row r="1788" spans="1:31">
      <c r="A1788" t="s">
        <v>232</v>
      </c>
      <c r="B1788" t="s">
        <v>233</v>
      </c>
      <c r="C1788">
        <v>10095</v>
      </c>
      <c r="D1788" s="104">
        <f>SUMIFS(HOLDS!O:O,HOLDS!C:C,B1788)+SUMIFS(HOLDS!O:O,HOLDS!C:C,"CH.GR.RDGSET")</f>
        <v>0</v>
      </c>
      <c r="E1788" t="s">
        <v>7</v>
      </c>
      <c r="F1788" s="48">
        <f>VLOOKUP(B1788,HOLDS!C:T,5,FALSE)</f>
        <v>167</v>
      </c>
      <c r="G1788" s="104">
        <f>SUMIFS(HOLDS!O:O,HOLDS!C:C,B1788)</f>
        <v>0</v>
      </c>
      <c r="H1788" s="48">
        <f t="shared" si="116"/>
        <v>0</v>
      </c>
      <c r="I1788" s="37">
        <f>INFO!$D$6</f>
        <v>0</v>
      </c>
      <c r="J1788" s="37">
        <f>INFO!$D$7</f>
        <v>0</v>
      </c>
      <c r="K1788" s="37">
        <f>INFO!$D$8</f>
        <v>0</v>
      </c>
      <c r="L1788" s="37">
        <f>INFO!$D$9</f>
        <v>0</v>
      </c>
      <c r="M1788" s="37">
        <f>INFO!$D$10</f>
        <v>0</v>
      </c>
      <c r="N1788" s="37">
        <f>INFO!$D$11</f>
        <v>0</v>
      </c>
      <c r="O1788" s="37">
        <f>INFO!$D$13</f>
        <v>0</v>
      </c>
      <c r="P1788" s="37">
        <f>INFO!$D$14</f>
        <v>0</v>
      </c>
      <c r="Q1788" s="37">
        <f>INFO!$D$15</f>
        <v>0</v>
      </c>
      <c r="R1788" s="53">
        <f>INFO!$D$17</f>
        <v>0</v>
      </c>
      <c r="S1788" s="37">
        <f>INFO!$D$18</f>
        <v>0</v>
      </c>
      <c r="T1788" s="37">
        <f>INFO!$D$19</f>
        <v>0</v>
      </c>
      <c r="U1788" s="37">
        <f>INFO!$D$22</f>
        <v>0</v>
      </c>
      <c r="V1788" s="37">
        <f>INFO!$D$23</f>
        <v>0</v>
      </c>
      <c r="W1788" s="37">
        <f>INFO!$D$24</f>
        <v>0</v>
      </c>
      <c r="X1788" s="37">
        <f>INFO!$D$25</f>
        <v>0</v>
      </c>
      <c r="Y1788" s="37">
        <f>INFO!$D$26</f>
        <v>0</v>
      </c>
      <c r="Z1788" s="37">
        <f>INFO!$D$27</f>
        <v>0</v>
      </c>
      <c r="AA1788" s="37">
        <f>INFO!$D$28</f>
        <v>0</v>
      </c>
      <c r="AB1788" s="37">
        <f>INFO!$D$29</f>
        <v>0</v>
      </c>
      <c r="AC1788" s="54">
        <f>INFO!$J$10</f>
        <v>3812.0250000000001</v>
      </c>
      <c r="AD1788" s="37">
        <f>INFO!$J$9</f>
        <v>45.75</v>
      </c>
      <c r="AE1788" s="37">
        <f t="shared" si="117"/>
        <v>0</v>
      </c>
    </row>
    <row r="1789" spans="1:31">
      <c r="A1789" t="s">
        <v>234</v>
      </c>
      <c r="B1789" t="s">
        <v>235</v>
      </c>
      <c r="C1789">
        <v>10095</v>
      </c>
      <c r="D1789" s="104">
        <f>SUMIFS(HOLDS!O:O,HOLDS!C:C,B1789)+SUMIFS(HOLDS!O:O,HOLDS!C:C,"CH.GR.RDGSET")</f>
        <v>0</v>
      </c>
      <c r="E1789" t="s">
        <v>7</v>
      </c>
      <c r="F1789" s="48">
        <f>VLOOKUP(B1789,HOLDS!C:T,5,FALSE)</f>
        <v>150</v>
      </c>
      <c r="G1789" s="104">
        <f>SUMIFS(HOLDS!O:O,HOLDS!C:C,B1789)</f>
        <v>0</v>
      </c>
      <c r="H1789" s="48">
        <f t="shared" si="116"/>
        <v>0</v>
      </c>
      <c r="I1789" s="37">
        <f>INFO!$D$6</f>
        <v>0</v>
      </c>
      <c r="J1789" s="37">
        <f>INFO!$D$7</f>
        <v>0</v>
      </c>
      <c r="K1789" s="37">
        <f>INFO!$D$8</f>
        <v>0</v>
      </c>
      <c r="L1789" s="37">
        <f>INFO!$D$9</f>
        <v>0</v>
      </c>
      <c r="M1789" s="37">
        <f>INFO!$D$10</f>
        <v>0</v>
      </c>
      <c r="N1789" s="37">
        <f>INFO!$D$11</f>
        <v>0</v>
      </c>
      <c r="O1789" s="37">
        <f>INFO!$D$13</f>
        <v>0</v>
      </c>
      <c r="P1789" s="37">
        <f>INFO!$D$14</f>
        <v>0</v>
      </c>
      <c r="Q1789" s="37">
        <f>INFO!$D$15</f>
        <v>0</v>
      </c>
      <c r="R1789" s="53">
        <f>INFO!$D$17</f>
        <v>0</v>
      </c>
      <c r="S1789" s="37">
        <f>INFO!$D$18</f>
        <v>0</v>
      </c>
      <c r="T1789" s="37">
        <f>INFO!$D$19</f>
        <v>0</v>
      </c>
      <c r="U1789" s="37">
        <f>INFO!$D$22</f>
        <v>0</v>
      </c>
      <c r="V1789" s="37">
        <f>INFO!$D$23</f>
        <v>0</v>
      </c>
      <c r="W1789" s="37">
        <f>INFO!$D$24</f>
        <v>0</v>
      </c>
      <c r="X1789" s="37">
        <f>INFO!$D$25</f>
        <v>0</v>
      </c>
      <c r="Y1789" s="37">
        <f>INFO!$D$26</f>
        <v>0</v>
      </c>
      <c r="Z1789" s="37">
        <f>INFO!$D$27</f>
        <v>0</v>
      </c>
      <c r="AA1789" s="37">
        <f>INFO!$D$28</f>
        <v>0</v>
      </c>
      <c r="AB1789" s="37">
        <f>INFO!$D$29</f>
        <v>0</v>
      </c>
      <c r="AC1789" s="54">
        <f>INFO!$J$10</f>
        <v>3812.0250000000001</v>
      </c>
      <c r="AD1789" s="37">
        <f>INFO!$J$9</f>
        <v>45.75</v>
      </c>
      <c r="AE1789" s="37">
        <f t="shared" si="117"/>
        <v>0</v>
      </c>
    </row>
    <row r="1790" spans="1:31">
      <c r="A1790" t="s">
        <v>236</v>
      </c>
      <c r="B1790" t="s">
        <v>237</v>
      </c>
      <c r="C1790">
        <v>10095</v>
      </c>
      <c r="D1790" s="104">
        <f>SUMIFS(HOLDS!O:O,HOLDS!C:C,B1790)+SUMIFS(HOLDS!O:O,HOLDS!C:C,"CH.GR.RDGSET")</f>
        <v>0</v>
      </c>
      <c r="E1790" t="s">
        <v>7</v>
      </c>
      <c r="F1790" s="48">
        <f>VLOOKUP(B1790,HOLDS!C:T,5,FALSE)</f>
        <v>185</v>
      </c>
      <c r="G1790" s="104">
        <f>SUMIFS(HOLDS!O:O,HOLDS!C:C,B1790)</f>
        <v>0</v>
      </c>
      <c r="H1790" s="48">
        <f t="shared" si="116"/>
        <v>0</v>
      </c>
      <c r="I1790" s="37">
        <f>INFO!$D$6</f>
        <v>0</v>
      </c>
      <c r="J1790" s="37">
        <f>INFO!$D$7</f>
        <v>0</v>
      </c>
      <c r="K1790" s="37">
        <f>INFO!$D$8</f>
        <v>0</v>
      </c>
      <c r="L1790" s="37">
        <f>INFO!$D$9</f>
        <v>0</v>
      </c>
      <c r="M1790" s="37">
        <f>INFO!$D$10</f>
        <v>0</v>
      </c>
      <c r="N1790" s="37">
        <f>INFO!$D$11</f>
        <v>0</v>
      </c>
      <c r="O1790" s="37">
        <f>INFO!$D$13</f>
        <v>0</v>
      </c>
      <c r="P1790" s="37">
        <f>INFO!$D$14</f>
        <v>0</v>
      </c>
      <c r="Q1790" s="37">
        <f>INFO!$D$15</f>
        <v>0</v>
      </c>
      <c r="R1790" s="53">
        <f>INFO!$D$17</f>
        <v>0</v>
      </c>
      <c r="S1790" s="37">
        <f>INFO!$D$18</f>
        <v>0</v>
      </c>
      <c r="T1790" s="37">
        <f>INFO!$D$19</f>
        <v>0</v>
      </c>
      <c r="U1790" s="37">
        <f>INFO!$D$22</f>
        <v>0</v>
      </c>
      <c r="V1790" s="37">
        <f>INFO!$D$23</f>
        <v>0</v>
      </c>
      <c r="W1790" s="37">
        <f>INFO!$D$24</f>
        <v>0</v>
      </c>
      <c r="X1790" s="37">
        <f>INFO!$D$25</f>
        <v>0</v>
      </c>
      <c r="Y1790" s="37">
        <f>INFO!$D$26</f>
        <v>0</v>
      </c>
      <c r="Z1790" s="37">
        <f>INFO!$D$27</f>
        <v>0</v>
      </c>
      <c r="AA1790" s="37">
        <f>INFO!$D$28</f>
        <v>0</v>
      </c>
      <c r="AB1790" s="37">
        <f>INFO!$D$29</f>
        <v>0</v>
      </c>
      <c r="AC1790" s="54">
        <f>INFO!$J$10</f>
        <v>3812.0250000000001</v>
      </c>
      <c r="AD1790" s="37">
        <f>INFO!$J$9</f>
        <v>45.75</v>
      </c>
      <c r="AE1790" s="37">
        <f t="shared" si="117"/>
        <v>0</v>
      </c>
    </row>
    <row r="1791" spans="1:31">
      <c r="A1791" t="s">
        <v>238</v>
      </c>
      <c r="B1791" t="s">
        <v>239</v>
      </c>
      <c r="C1791">
        <v>10095</v>
      </c>
      <c r="D1791" s="104">
        <f>SUMIFS(HOLDS!O:O,HOLDS!C:C,B1791)+SUMIFS(HOLDS!O:O,HOLDS!C:C,"CH.GR.RDGSET")</f>
        <v>0</v>
      </c>
      <c r="E1791" t="s">
        <v>7</v>
      </c>
      <c r="F1791" s="48">
        <f>VLOOKUP(B1791,HOLDS!C:T,5,FALSE)</f>
        <v>145.5</v>
      </c>
      <c r="G1791" s="104">
        <f>SUMIFS(HOLDS!O:O,HOLDS!C:C,B1791)</f>
        <v>0</v>
      </c>
      <c r="H1791" s="48">
        <f t="shared" si="116"/>
        <v>0</v>
      </c>
      <c r="I1791" s="37">
        <f>INFO!$D$6</f>
        <v>0</v>
      </c>
      <c r="J1791" s="37">
        <f>INFO!$D$7</f>
        <v>0</v>
      </c>
      <c r="K1791" s="37">
        <f>INFO!$D$8</f>
        <v>0</v>
      </c>
      <c r="L1791" s="37">
        <f>INFO!$D$9</f>
        <v>0</v>
      </c>
      <c r="M1791" s="37">
        <f>INFO!$D$10</f>
        <v>0</v>
      </c>
      <c r="N1791" s="37">
        <f>INFO!$D$11</f>
        <v>0</v>
      </c>
      <c r="O1791" s="37">
        <f>INFO!$D$13</f>
        <v>0</v>
      </c>
      <c r="P1791" s="37">
        <f>INFO!$D$14</f>
        <v>0</v>
      </c>
      <c r="Q1791" s="37">
        <f>INFO!$D$15</f>
        <v>0</v>
      </c>
      <c r="R1791" s="53">
        <f>INFO!$D$17</f>
        <v>0</v>
      </c>
      <c r="S1791" s="37">
        <f>INFO!$D$18</f>
        <v>0</v>
      </c>
      <c r="T1791" s="37">
        <f>INFO!$D$19</f>
        <v>0</v>
      </c>
      <c r="U1791" s="37">
        <f>INFO!$D$22</f>
        <v>0</v>
      </c>
      <c r="V1791" s="37">
        <f>INFO!$D$23</f>
        <v>0</v>
      </c>
      <c r="W1791" s="37">
        <f>INFO!$D$24</f>
        <v>0</v>
      </c>
      <c r="X1791" s="37">
        <f>INFO!$D$25</f>
        <v>0</v>
      </c>
      <c r="Y1791" s="37">
        <f>INFO!$D$26</f>
        <v>0</v>
      </c>
      <c r="Z1791" s="37">
        <f>INFO!$D$27</f>
        <v>0</v>
      </c>
      <c r="AA1791" s="37">
        <f>INFO!$D$28</f>
        <v>0</v>
      </c>
      <c r="AB1791" s="37">
        <f>INFO!$D$29</f>
        <v>0</v>
      </c>
      <c r="AC1791" s="54">
        <f>INFO!$J$10</f>
        <v>3812.0250000000001</v>
      </c>
      <c r="AD1791" s="37">
        <f>INFO!$J$9</f>
        <v>45.75</v>
      </c>
      <c r="AE1791" s="37">
        <f t="shared" si="117"/>
        <v>0</v>
      </c>
    </row>
    <row r="1792" spans="1:31">
      <c r="A1792" t="s">
        <v>240</v>
      </c>
      <c r="B1792" t="s">
        <v>241</v>
      </c>
      <c r="C1792">
        <v>10095</v>
      </c>
      <c r="D1792" s="104">
        <f>SUMIFS(HOLDS!O:O,HOLDS!C:C,B1792)+SUMIFS(HOLDS!O:O,HOLDS!C:C,"CH.GR.RDGSET")</f>
        <v>0</v>
      </c>
      <c r="E1792" t="s">
        <v>7</v>
      </c>
      <c r="F1792" s="48">
        <f>VLOOKUP(B1792,HOLDS!C:T,5,FALSE)</f>
        <v>181</v>
      </c>
      <c r="G1792" s="104">
        <f>SUMIFS(HOLDS!O:O,HOLDS!C:C,B1792)</f>
        <v>0</v>
      </c>
      <c r="H1792" s="48">
        <f t="shared" si="116"/>
        <v>0</v>
      </c>
      <c r="I1792" s="37">
        <f>INFO!$D$6</f>
        <v>0</v>
      </c>
      <c r="J1792" s="37">
        <f>INFO!$D$7</f>
        <v>0</v>
      </c>
      <c r="K1792" s="37">
        <f>INFO!$D$8</f>
        <v>0</v>
      </c>
      <c r="L1792" s="37">
        <f>INFO!$D$9</f>
        <v>0</v>
      </c>
      <c r="M1792" s="37">
        <f>INFO!$D$10</f>
        <v>0</v>
      </c>
      <c r="N1792" s="37">
        <f>INFO!$D$11</f>
        <v>0</v>
      </c>
      <c r="O1792" s="37">
        <f>INFO!$D$13</f>
        <v>0</v>
      </c>
      <c r="P1792" s="37">
        <f>INFO!$D$14</f>
        <v>0</v>
      </c>
      <c r="Q1792" s="37">
        <f>INFO!$D$15</f>
        <v>0</v>
      </c>
      <c r="R1792" s="53">
        <f>INFO!$D$17</f>
        <v>0</v>
      </c>
      <c r="S1792" s="37">
        <f>INFO!$D$18</f>
        <v>0</v>
      </c>
      <c r="T1792" s="37">
        <f>INFO!$D$19</f>
        <v>0</v>
      </c>
      <c r="U1792" s="37">
        <f>INFO!$D$22</f>
        <v>0</v>
      </c>
      <c r="V1792" s="37">
        <f>INFO!$D$23</f>
        <v>0</v>
      </c>
      <c r="W1792" s="37">
        <f>INFO!$D$24</f>
        <v>0</v>
      </c>
      <c r="X1792" s="37">
        <f>INFO!$D$25</f>
        <v>0</v>
      </c>
      <c r="Y1792" s="37">
        <f>INFO!$D$26</f>
        <v>0</v>
      </c>
      <c r="Z1792" s="37">
        <f>INFO!$D$27</f>
        <v>0</v>
      </c>
      <c r="AA1792" s="37">
        <f>INFO!$D$28</f>
        <v>0</v>
      </c>
      <c r="AB1792" s="37">
        <f>INFO!$D$29</f>
        <v>0</v>
      </c>
      <c r="AC1792" s="54">
        <f>INFO!$J$10</f>
        <v>3812.0250000000001</v>
      </c>
      <c r="AD1792" s="37">
        <f>INFO!$J$9</f>
        <v>45.75</v>
      </c>
      <c r="AE1792" s="37">
        <f t="shared" si="117"/>
        <v>0</v>
      </c>
    </row>
    <row r="1793" spans="1:31">
      <c r="A1793" t="s">
        <v>242</v>
      </c>
      <c r="B1793" t="s">
        <v>243</v>
      </c>
      <c r="C1793">
        <v>10095</v>
      </c>
      <c r="D1793" s="104">
        <f>SUMIFS(HOLDS!O:O,HOLDS!C:C,B1793)+SUMIFS(HOLDS!O:O,HOLDS!C:C,"CH.GR.RDGSET")</f>
        <v>0</v>
      </c>
      <c r="E1793" t="s">
        <v>7</v>
      </c>
      <c r="F1793" s="48">
        <f>VLOOKUP(B1793,HOLDS!C:T,5,FALSE)</f>
        <v>168.5</v>
      </c>
      <c r="G1793" s="104">
        <f>SUMIFS(HOLDS!O:O,HOLDS!C:C,B1793)</f>
        <v>0</v>
      </c>
      <c r="H1793" s="48">
        <f t="shared" si="116"/>
        <v>0</v>
      </c>
      <c r="I1793" s="37">
        <f>INFO!$D$6</f>
        <v>0</v>
      </c>
      <c r="J1793" s="37">
        <f>INFO!$D$7</f>
        <v>0</v>
      </c>
      <c r="K1793" s="37">
        <f>INFO!$D$8</f>
        <v>0</v>
      </c>
      <c r="L1793" s="37">
        <f>INFO!$D$9</f>
        <v>0</v>
      </c>
      <c r="M1793" s="37">
        <f>INFO!$D$10</f>
        <v>0</v>
      </c>
      <c r="N1793" s="37">
        <f>INFO!$D$11</f>
        <v>0</v>
      </c>
      <c r="O1793" s="37">
        <f>INFO!$D$13</f>
        <v>0</v>
      </c>
      <c r="P1793" s="37">
        <f>INFO!$D$14</f>
        <v>0</v>
      </c>
      <c r="Q1793" s="37">
        <f>INFO!$D$15</f>
        <v>0</v>
      </c>
      <c r="R1793" s="53">
        <f>INFO!$D$17</f>
        <v>0</v>
      </c>
      <c r="S1793" s="37">
        <f>INFO!$D$18</f>
        <v>0</v>
      </c>
      <c r="T1793" s="37">
        <f>INFO!$D$19</f>
        <v>0</v>
      </c>
      <c r="U1793" s="37">
        <f>INFO!$D$22</f>
        <v>0</v>
      </c>
      <c r="V1793" s="37">
        <f>INFO!$D$23</f>
        <v>0</v>
      </c>
      <c r="W1793" s="37">
        <f>INFO!$D$24</f>
        <v>0</v>
      </c>
      <c r="X1793" s="37">
        <f>INFO!$D$25</f>
        <v>0</v>
      </c>
      <c r="Y1793" s="37">
        <f>INFO!$D$26</f>
        <v>0</v>
      </c>
      <c r="Z1793" s="37">
        <f>INFO!$D$27</f>
        <v>0</v>
      </c>
      <c r="AA1793" s="37">
        <f>INFO!$D$28</f>
        <v>0</v>
      </c>
      <c r="AB1793" s="37">
        <f>INFO!$D$29</f>
        <v>0</v>
      </c>
      <c r="AC1793" s="54">
        <f>INFO!$J$10</f>
        <v>3812.0250000000001</v>
      </c>
      <c r="AD1793" s="37">
        <f>INFO!$J$9</f>
        <v>45.75</v>
      </c>
      <c r="AE1793" s="37">
        <f t="shared" si="117"/>
        <v>0</v>
      </c>
    </row>
    <row r="1794" spans="1:31">
      <c r="A1794" t="s">
        <v>245</v>
      </c>
      <c r="B1794" t="s">
        <v>246</v>
      </c>
      <c r="C1794">
        <v>10095</v>
      </c>
      <c r="D1794" s="104">
        <f>SUMIFS(HOLDS!O:O,HOLDS!C:C,B1794)+SUMIFS(HOLDS!O:O,HOLDS!C:C,"CH.GR.RDGSET")</f>
        <v>0</v>
      </c>
      <c r="E1794" t="s">
        <v>7</v>
      </c>
      <c r="F1794" s="48">
        <f>VLOOKUP(B1794,HOLDS!C:T,5,FALSE)</f>
        <v>139</v>
      </c>
      <c r="G1794" s="104">
        <f>SUMIFS(HOLDS!O:O,HOLDS!C:C,B1794)</f>
        <v>0</v>
      </c>
      <c r="H1794" s="48">
        <f t="shared" si="116"/>
        <v>0</v>
      </c>
      <c r="I1794" s="37">
        <f>INFO!$D$6</f>
        <v>0</v>
      </c>
      <c r="J1794" s="37">
        <f>INFO!$D$7</f>
        <v>0</v>
      </c>
      <c r="K1794" s="37">
        <f>INFO!$D$8</f>
        <v>0</v>
      </c>
      <c r="L1794" s="37">
        <f>INFO!$D$9</f>
        <v>0</v>
      </c>
      <c r="M1794" s="37">
        <f>INFO!$D$10</f>
        <v>0</v>
      </c>
      <c r="N1794" s="37">
        <f>INFO!$D$11</f>
        <v>0</v>
      </c>
      <c r="O1794" s="37">
        <f>INFO!$D$13</f>
        <v>0</v>
      </c>
      <c r="P1794" s="37">
        <f>INFO!$D$14</f>
        <v>0</v>
      </c>
      <c r="Q1794" s="37">
        <f>INFO!$D$15</f>
        <v>0</v>
      </c>
      <c r="R1794" s="53">
        <f>INFO!$D$17</f>
        <v>0</v>
      </c>
      <c r="S1794" s="37">
        <f>INFO!$D$18</f>
        <v>0</v>
      </c>
      <c r="T1794" s="37">
        <f>INFO!$D$19</f>
        <v>0</v>
      </c>
      <c r="U1794" s="37">
        <f>INFO!$D$22</f>
        <v>0</v>
      </c>
      <c r="V1794" s="37">
        <f>INFO!$D$23</f>
        <v>0</v>
      </c>
      <c r="W1794" s="37">
        <f>INFO!$D$24</f>
        <v>0</v>
      </c>
      <c r="X1794" s="37">
        <f>INFO!$D$25</f>
        <v>0</v>
      </c>
      <c r="Y1794" s="37">
        <f>INFO!$D$26</f>
        <v>0</v>
      </c>
      <c r="Z1794" s="37">
        <f>INFO!$D$27</f>
        <v>0</v>
      </c>
      <c r="AA1794" s="37">
        <f>INFO!$D$28</f>
        <v>0</v>
      </c>
      <c r="AB1794" s="37">
        <f>INFO!$D$29</f>
        <v>0</v>
      </c>
      <c r="AC1794" s="54">
        <f>INFO!$J$10</f>
        <v>3812.0250000000001</v>
      </c>
      <c r="AD1794" s="37">
        <f>INFO!$J$9</f>
        <v>45.75</v>
      </c>
      <c r="AE1794" s="37">
        <f t="shared" si="117"/>
        <v>0</v>
      </c>
    </row>
    <row r="1795" spans="1:31">
      <c r="A1795" t="s">
        <v>247</v>
      </c>
      <c r="B1795" t="s">
        <v>248</v>
      </c>
      <c r="C1795">
        <v>10095</v>
      </c>
      <c r="D1795" s="104">
        <f>SUMIFS(HOLDS!O:O,HOLDS!C:C,B1795)+SUMIFS(HOLDS!O:O,HOLDS!C:C,"CH.GR.RDGSET")</f>
        <v>0</v>
      </c>
      <c r="E1795" t="s">
        <v>7</v>
      </c>
      <c r="F1795" s="48">
        <f>VLOOKUP(B1795,HOLDS!C:T,5,FALSE)</f>
        <v>137.5</v>
      </c>
      <c r="G1795" s="104">
        <f>SUMIFS(HOLDS!O:O,HOLDS!C:C,B1795)</f>
        <v>0</v>
      </c>
      <c r="H1795" s="48">
        <f t="shared" si="116"/>
        <v>0</v>
      </c>
      <c r="I1795" s="37">
        <f>INFO!$D$6</f>
        <v>0</v>
      </c>
      <c r="J1795" s="37">
        <f>INFO!$D$7</f>
        <v>0</v>
      </c>
      <c r="K1795" s="37">
        <f>INFO!$D$8</f>
        <v>0</v>
      </c>
      <c r="L1795" s="37">
        <f>INFO!$D$9</f>
        <v>0</v>
      </c>
      <c r="M1795" s="37">
        <f>INFO!$D$10</f>
        <v>0</v>
      </c>
      <c r="N1795" s="37">
        <f>INFO!$D$11</f>
        <v>0</v>
      </c>
      <c r="O1795" s="37">
        <f>INFO!$D$13</f>
        <v>0</v>
      </c>
      <c r="P1795" s="37">
        <f>INFO!$D$14</f>
        <v>0</v>
      </c>
      <c r="Q1795" s="37">
        <f>INFO!$D$15</f>
        <v>0</v>
      </c>
      <c r="R1795" s="53">
        <f>INFO!$D$17</f>
        <v>0</v>
      </c>
      <c r="S1795" s="37">
        <f>INFO!$D$18</f>
        <v>0</v>
      </c>
      <c r="T1795" s="37">
        <f>INFO!$D$19</f>
        <v>0</v>
      </c>
      <c r="U1795" s="37">
        <f>INFO!$D$22</f>
        <v>0</v>
      </c>
      <c r="V1795" s="37">
        <f>INFO!$D$23</f>
        <v>0</v>
      </c>
      <c r="W1795" s="37">
        <f>INFO!$D$24</f>
        <v>0</v>
      </c>
      <c r="X1795" s="37">
        <f>INFO!$D$25</f>
        <v>0</v>
      </c>
      <c r="Y1795" s="37">
        <f>INFO!$D$26</f>
        <v>0</v>
      </c>
      <c r="Z1795" s="37">
        <f>INFO!$D$27</f>
        <v>0</v>
      </c>
      <c r="AA1795" s="37">
        <f>INFO!$D$28</f>
        <v>0</v>
      </c>
      <c r="AB1795" s="37">
        <f>INFO!$D$29</f>
        <v>0</v>
      </c>
      <c r="AC1795" s="54">
        <f>INFO!$J$10</f>
        <v>3812.0250000000001</v>
      </c>
      <c r="AD1795" s="37">
        <f>INFO!$J$9</f>
        <v>45.75</v>
      </c>
      <c r="AE1795" s="37">
        <f t="shared" si="117"/>
        <v>0</v>
      </c>
    </row>
    <row r="1796" spans="1:31">
      <c r="A1796" t="s">
        <v>249</v>
      </c>
      <c r="B1796" t="s">
        <v>250</v>
      </c>
      <c r="C1796">
        <v>10095</v>
      </c>
      <c r="D1796" s="104">
        <f>SUMIFS(HOLDS!O:O,HOLDS!C:C,B1796)+SUMIFS(HOLDS!O:O,HOLDS!C:C,"CH.GR.RDGSET")</f>
        <v>0</v>
      </c>
      <c r="E1796" t="s">
        <v>7</v>
      </c>
      <c r="F1796" s="48">
        <f>VLOOKUP(B1796,HOLDS!C:T,5,FALSE)</f>
        <v>144.5</v>
      </c>
      <c r="G1796" s="104">
        <f>SUMIFS(HOLDS!O:O,HOLDS!C:C,B1796)</f>
        <v>0</v>
      </c>
      <c r="H1796" s="48">
        <f t="shared" si="116"/>
        <v>0</v>
      </c>
      <c r="I1796" s="37">
        <f>INFO!$D$6</f>
        <v>0</v>
      </c>
      <c r="J1796" s="37">
        <f>INFO!$D$7</f>
        <v>0</v>
      </c>
      <c r="K1796" s="37">
        <f>INFO!$D$8</f>
        <v>0</v>
      </c>
      <c r="L1796" s="37">
        <f>INFO!$D$9</f>
        <v>0</v>
      </c>
      <c r="M1796" s="37">
        <f>INFO!$D$10</f>
        <v>0</v>
      </c>
      <c r="N1796" s="37">
        <f>INFO!$D$11</f>
        <v>0</v>
      </c>
      <c r="O1796" s="37">
        <f>INFO!$D$13</f>
        <v>0</v>
      </c>
      <c r="P1796" s="37">
        <f>INFO!$D$14</f>
        <v>0</v>
      </c>
      <c r="Q1796" s="37">
        <f>INFO!$D$15</f>
        <v>0</v>
      </c>
      <c r="R1796" s="53">
        <f>INFO!$D$17</f>
        <v>0</v>
      </c>
      <c r="S1796" s="37">
        <f>INFO!$D$18</f>
        <v>0</v>
      </c>
      <c r="T1796" s="37">
        <f>INFO!$D$19</f>
        <v>0</v>
      </c>
      <c r="U1796" s="37">
        <f>INFO!$D$22</f>
        <v>0</v>
      </c>
      <c r="V1796" s="37">
        <f>INFO!$D$23</f>
        <v>0</v>
      </c>
      <c r="W1796" s="37">
        <f>INFO!$D$24</f>
        <v>0</v>
      </c>
      <c r="X1796" s="37">
        <f>INFO!$D$25</f>
        <v>0</v>
      </c>
      <c r="Y1796" s="37">
        <f>INFO!$D$26</f>
        <v>0</v>
      </c>
      <c r="Z1796" s="37">
        <f>INFO!$D$27</f>
        <v>0</v>
      </c>
      <c r="AA1796" s="37">
        <f>INFO!$D$28</f>
        <v>0</v>
      </c>
      <c r="AB1796" s="37">
        <f>INFO!$D$29</f>
        <v>0</v>
      </c>
      <c r="AC1796" s="54">
        <f>INFO!$J$10</f>
        <v>3812.0250000000001</v>
      </c>
      <c r="AD1796" s="37">
        <f>INFO!$J$9</f>
        <v>45.75</v>
      </c>
      <c r="AE1796" s="37">
        <f t="shared" si="117"/>
        <v>0</v>
      </c>
    </row>
    <row r="1797" spans="1:31">
      <c r="A1797" t="s">
        <v>251</v>
      </c>
      <c r="B1797" t="s">
        <v>252</v>
      </c>
      <c r="C1797">
        <v>10095</v>
      </c>
      <c r="D1797" s="104">
        <f>SUMIFS(HOLDS!O:O,HOLDS!C:C,B1797)+SUMIFS(HOLDS!O:O,HOLDS!C:C,"CH.GR.RDGSET")</f>
        <v>0</v>
      </c>
      <c r="E1797" t="s">
        <v>7</v>
      </c>
      <c r="F1797" s="48">
        <f>VLOOKUP(B1797,HOLDS!C:T,5,FALSE)</f>
        <v>140</v>
      </c>
      <c r="G1797" s="104">
        <f>SUMIFS(HOLDS!O:O,HOLDS!C:C,B1797)</f>
        <v>0</v>
      </c>
      <c r="H1797" s="48">
        <f t="shared" si="116"/>
        <v>0</v>
      </c>
      <c r="I1797" s="37">
        <f>INFO!$D$6</f>
        <v>0</v>
      </c>
      <c r="J1797" s="37">
        <f>INFO!$D$7</f>
        <v>0</v>
      </c>
      <c r="K1797" s="37">
        <f>INFO!$D$8</f>
        <v>0</v>
      </c>
      <c r="L1797" s="37">
        <f>INFO!$D$9</f>
        <v>0</v>
      </c>
      <c r="M1797" s="37">
        <f>INFO!$D$10</f>
        <v>0</v>
      </c>
      <c r="N1797" s="37">
        <f>INFO!$D$11</f>
        <v>0</v>
      </c>
      <c r="O1797" s="37">
        <f>INFO!$D$13</f>
        <v>0</v>
      </c>
      <c r="P1797" s="37">
        <f>INFO!$D$14</f>
        <v>0</v>
      </c>
      <c r="Q1797" s="37">
        <f>INFO!$D$15</f>
        <v>0</v>
      </c>
      <c r="R1797" s="53">
        <f>INFO!$D$17</f>
        <v>0</v>
      </c>
      <c r="S1797" s="37">
        <f>INFO!$D$18</f>
        <v>0</v>
      </c>
      <c r="T1797" s="37">
        <f>INFO!$D$19</f>
        <v>0</v>
      </c>
      <c r="U1797" s="37">
        <f>INFO!$D$22</f>
        <v>0</v>
      </c>
      <c r="V1797" s="37">
        <f>INFO!$D$23</f>
        <v>0</v>
      </c>
      <c r="W1797" s="37">
        <f>INFO!$D$24</f>
        <v>0</v>
      </c>
      <c r="X1797" s="37">
        <f>INFO!$D$25</f>
        <v>0</v>
      </c>
      <c r="Y1797" s="37">
        <f>INFO!$D$26</f>
        <v>0</v>
      </c>
      <c r="Z1797" s="37">
        <f>INFO!$D$27</f>
        <v>0</v>
      </c>
      <c r="AA1797" s="37">
        <f>INFO!$D$28</f>
        <v>0</v>
      </c>
      <c r="AB1797" s="37">
        <f>INFO!$D$29</f>
        <v>0</v>
      </c>
      <c r="AC1797" s="54">
        <f>INFO!$J$10</f>
        <v>3812.0250000000001</v>
      </c>
      <c r="AD1797" s="37">
        <f>INFO!$J$9</f>
        <v>45.75</v>
      </c>
      <c r="AE1797" s="37">
        <f t="shared" si="117"/>
        <v>0</v>
      </c>
    </row>
    <row r="1798" spans="1:31">
      <c r="A1798" t="s">
        <v>253</v>
      </c>
      <c r="B1798" t="s">
        <v>254</v>
      </c>
      <c r="C1798">
        <v>10095</v>
      </c>
      <c r="D1798" s="104">
        <f>SUMIFS(HOLDS!O:O,HOLDS!C:C,B1798)+SUMIFS(HOLDS!O:O,HOLDS!C:C,"CH.GR.RDGSET")</f>
        <v>0</v>
      </c>
      <c r="E1798" t="s">
        <v>7</v>
      </c>
      <c r="F1798" s="48">
        <f>VLOOKUP(B1798,HOLDS!C:T,5,FALSE)</f>
        <v>135.5</v>
      </c>
      <c r="G1798" s="104">
        <f>SUMIFS(HOLDS!O:O,HOLDS!C:C,B1798)</f>
        <v>0</v>
      </c>
      <c r="H1798" s="48">
        <f t="shared" si="116"/>
        <v>0</v>
      </c>
      <c r="I1798" s="37">
        <f>INFO!$D$6</f>
        <v>0</v>
      </c>
      <c r="J1798" s="37">
        <f>INFO!$D$7</f>
        <v>0</v>
      </c>
      <c r="K1798" s="37">
        <f>INFO!$D$8</f>
        <v>0</v>
      </c>
      <c r="L1798" s="37">
        <f>INFO!$D$9</f>
        <v>0</v>
      </c>
      <c r="M1798" s="37">
        <f>INFO!$D$10</f>
        <v>0</v>
      </c>
      <c r="N1798" s="37">
        <f>INFO!$D$11</f>
        <v>0</v>
      </c>
      <c r="O1798" s="37">
        <f>INFO!$D$13</f>
        <v>0</v>
      </c>
      <c r="P1798" s="37">
        <f>INFO!$D$14</f>
        <v>0</v>
      </c>
      <c r="Q1798" s="37">
        <f>INFO!$D$15</f>
        <v>0</v>
      </c>
      <c r="R1798" s="53">
        <f>INFO!$D$17</f>
        <v>0</v>
      </c>
      <c r="S1798" s="37">
        <f>INFO!$D$18</f>
        <v>0</v>
      </c>
      <c r="T1798" s="37">
        <f>INFO!$D$19</f>
        <v>0</v>
      </c>
      <c r="U1798" s="37">
        <f>INFO!$D$22</f>
        <v>0</v>
      </c>
      <c r="V1798" s="37">
        <f>INFO!$D$23</f>
        <v>0</v>
      </c>
      <c r="W1798" s="37">
        <f>INFO!$D$24</f>
        <v>0</v>
      </c>
      <c r="X1798" s="37">
        <f>INFO!$D$25</f>
        <v>0</v>
      </c>
      <c r="Y1798" s="37">
        <f>INFO!$D$26</f>
        <v>0</v>
      </c>
      <c r="Z1798" s="37">
        <f>INFO!$D$27</f>
        <v>0</v>
      </c>
      <c r="AA1798" s="37">
        <f>INFO!$D$28</f>
        <v>0</v>
      </c>
      <c r="AB1798" s="37">
        <f>INFO!$D$29</f>
        <v>0</v>
      </c>
      <c r="AC1798" s="54">
        <f>INFO!$J$10</f>
        <v>3812.0250000000001</v>
      </c>
      <c r="AD1798" s="37">
        <f>INFO!$J$9</f>
        <v>45.75</v>
      </c>
      <c r="AE1798" s="37">
        <f t="shared" si="117"/>
        <v>0</v>
      </c>
    </row>
    <row r="1799" spans="1:31">
      <c r="A1799" t="s">
        <v>255</v>
      </c>
      <c r="B1799" t="s">
        <v>256</v>
      </c>
      <c r="C1799">
        <v>10095</v>
      </c>
      <c r="D1799" s="104">
        <f>SUMIFS(HOLDS!O:O,HOLDS!C:C,B1799)+SUMIFS(HOLDS!O:O,HOLDS!C:C,"CH.GR.RDGSET")</f>
        <v>0</v>
      </c>
      <c r="E1799" t="s">
        <v>7</v>
      </c>
      <c r="F1799" s="48">
        <f>VLOOKUP(B1799,HOLDS!C:T,5,FALSE)</f>
        <v>134.5</v>
      </c>
      <c r="G1799" s="104">
        <f>SUMIFS(HOLDS!O:O,HOLDS!C:C,B1799)</f>
        <v>0</v>
      </c>
      <c r="H1799" s="48">
        <f t="shared" si="116"/>
        <v>0</v>
      </c>
      <c r="I1799" s="37">
        <f>INFO!$D$6</f>
        <v>0</v>
      </c>
      <c r="J1799" s="37">
        <f>INFO!$D$7</f>
        <v>0</v>
      </c>
      <c r="K1799" s="37">
        <f>INFO!$D$8</f>
        <v>0</v>
      </c>
      <c r="L1799" s="37">
        <f>INFO!$D$9</f>
        <v>0</v>
      </c>
      <c r="M1799" s="37">
        <f>INFO!$D$10</f>
        <v>0</v>
      </c>
      <c r="N1799" s="37">
        <f>INFO!$D$11</f>
        <v>0</v>
      </c>
      <c r="O1799" s="37">
        <f>INFO!$D$13</f>
        <v>0</v>
      </c>
      <c r="P1799" s="37">
        <f>INFO!$D$14</f>
        <v>0</v>
      </c>
      <c r="Q1799" s="37">
        <f>INFO!$D$15</f>
        <v>0</v>
      </c>
      <c r="R1799" s="53">
        <f>INFO!$D$17</f>
        <v>0</v>
      </c>
      <c r="S1799" s="37">
        <f>INFO!$D$18</f>
        <v>0</v>
      </c>
      <c r="T1799" s="37">
        <f>INFO!$D$19</f>
        <v>0</v>
      </c>
      <c r="U1799" s="37">
        <f>INFO!$D$22</f>
        <v>0</v>
      </c>
      <c r="V1799" s="37">
        <f>INFO!$D$23</f>
        <v>0</v>
      </c>
      <c r="W1799" s="37">
        <f>INFO!$D$24</f>
        <v>0</v>
      </c>
      <c r="X1799" s="37">
        <f>INFO!$D$25</f>
        <v>0</v>
      </c>
      <c r="Y1799" s="37">
        <f>INFO!$D$26</f>
        <v>0</v>
      </c>
      <c r="Z1799" s="37">
        <f>INFO!$D$27</f>
        <v>0</v>
      </c>
      <c r="AA1799" s="37">
        <f>INFO!$D$28</f>
        <v>0</v>
      </c>
      <c r="AB1799" s="37">
        <f>INFO!$D$29</f>
        <v>0</v>
      </c>
      <c r="AC1799" s="54">
        <f>INFO!$J$10</f>
        <v>3812.0250000000001</v>
      </c>
      <c r="AD1799" s="37">
        <f>INFO!$J$9</f>
        <v>45.75</v>
      </c>
      <c r="AE1799" s="37">
        <f t="shared" si="117"/>
        <v>0</v>
      </c>
    </row>
    <row r="1800" spans="1:31">
      <c r="A1800" t="s">
        <v>257</v>
      </c>
      <c r="B1800" t="s">
        <v>258</v>
      </c>
      <c r="C1800">
        <v>10095</v>
      </c>
      <c r="D1800" s="104">
        <f>SUMIFS(HOLDS!O:O,HOLDS!C:C,B1800)+SUMIFS(HOLDS!O:O,HOLDS!C:C,"CH.GR.RDGSET")</f>
        <v>0</v>
      </c>
      <c r="E1800" t="s">
        <v>7</v>
      </c>
      <c r="F1800" s="48">
        <f>VLOOKUP(B1800,HOLDS!C:T,5,FALSE)</f>
        <v>151</v>
      </c>
      <c r="G1800" s="104">
        <f>SUMIFS(HOLDS!O:O,HOLDS!C:C,B1800)</f>
        <v>0</v>
      </c>
      <c r="H1800" s="48">
        <f t="shared" si="116"/>
        <v>0</v>
      </c>
      <c r="I1800" s="37">
        <f>INFO!$D$6</f>
        <v>0</v>
      </c>
      <c r="J1800" s="37">
        <f>INFO!$D$7</f>
        <v>0</v>
      </c>
      <c r="K1800" s="37">
        <f>INFO!$D$8</f>
        <v>0</v>
      </c>
      <c r="L1800" s="37">
        <f>INFO!$D$9</f>
        <v>0</v>
      </c>
      <c r="M1800" s="37">
        <f>INFO!$D$10</f>
        <v>0</v>
      </c>
      <c r="N1800" s="37">
        <f>INFO!$D$11</f>
        <v>0</v>
      </c>
      <c r="O1800" s="37">
        <f>INFO!$D$13</f>
        <v>0</v>
      </c>
      <c r="P1800" s="37">
        <f>INFO!$D$14</f>
        <v>0</v>
      </c>
      <c r="Q1800" s="37">
        <f>INFO!$D$15</f>
        <v>0</v>
      </c>
      <c r="R1800" s="53">
        <f>INFO!$D$17</f>
        <v>0</v>
      </c>
      <c r="S1800" s="37">
        <f>INFO!$D$18</f>
        <v>0</v>
      </c>
      <c r="T1800" s="37">
        <f>INFO!$D$19</f>
        <v>0</v>
      </c>
      <c r="U1800" s="37">
        <f>INFO!$D$22</f>
        <v>0</v>
      </c>
      <c r="V1800" s="37">
        <f>INFO!$D$23</f>
        <v>0</v>
      </c>
      <c r="W1800" s="37">
        <f>INFO!$D$24</f>
        <v>0</v>
      </c>
      <c r="X1800" s="37">
        <f>INFO!$D$25</f>
        <v>0</v>
      </c>
      <c r="Y1800" s="37">
        <f>INFO!$D$26</f>
        <v>0</v>
      </c>
      <c r="Z1800" s="37">
        <f>INFO!$D$27</f>
        <v>0</v>
      </c>
      <c r="AA1800" s="37">
        <f>INFO!$D$28</f>
        <v>0</v>
      </c>
      <c r="AB1800" s="37">
        <f>INFO!$D$29</f>
        <v>0</v>
      </c>
      <c r="AC1800" s="54">
        <f>INFO!$J$10</f>
        <v>3812.0250000000001</v>
      </c>
      <c r="AD1800" s="37">
        <f>INFO!$J$9</f>
        <v>45.75</v>
      </c>
      <c r="AE1800" s="37">
        <f t="shared" si="117"/>
        <v>0</v>
      </c>
    </row>
    <row r="1801" spans="1:31">
      <c r="A1801" t="s">
        <v>259</v>
      </c>
      <c r="B1801" t="s">
        <v>260</v>
      </c>
      <c r="C1801">
        <v>10095</v>
      </c>
      <c r="D1801" s="104">
        <f>SUMIFS(HOLDS!O:O,HOLDS!C:C,B1801)+SUMIFS(HOLDS!O:O,HOLDS!C:C,"CH.GR.RDGSET")</f>
        <v>0</v>
      </c>
      <c r="E1801" t="s">
        <v>7</v>
      </c>
      <c r="F1801" s="48">
        <f>VLOOKUP(B1801,HOLDS!C:T,5,FALSE)</f>
        <v>157</v>
      </c>
      <c r="G1801" s="104">
        <f>SUMIFS(HOLDS!O:O,HOLDS!C:C,B1801)</f>
        <v>0</v>
      </c>
      <c r="H1801" s="48">
        <f t="shared" si="116"/>
        <v>0</v>
      </c>
      <c r="I1801" s="37">
        <f>INFO!$D$6</f>
        <v>0</v>
      </c>
      <c r="J1801" s="37">
        <f>INFO!$D$7</f>
        <v>0</v>
      </c>
      <c r="K1801" s="37">
        <f>INFO!$D$8</f>
        <v>0</v>
      </c>
      <c r="L1801" s="37">
        <f>INFO!$D$9</f>
        <v>0</v>
      </c>
      <c r="M1801" s="37">
        <f>INFO!$D$10</f>
        <v>0</v>
      </c>
      <c r="N1801" s="37">
        <f>INFO!$D$11</f>
        <v>0</v>
      </c>
      <c r="O1801" s="37">
        <f>INFO!$D$13</f>
        <v>0</v>
      </c>
      <c r="P1801" s="37">
        <f>INFO!$D$14</f>
        <v>0</v>
      </c>
      <c r="Q1801" s="37">
        <f>INFO!$D$15</f>
        <v>0</v>
      </c>
      <c r="R1801" s="53">
        <f>INFO!$D$17</f>
        <v>0</v>
      </c>
      <c r="S1801" s="37">
        <f>INFO!$D$18</f>
        <v>0</v>
      </c>
      <c r="T1801" s="37">
        <f>INFO!$D$19</f>
        <v>0</v>
      </c>
      <c r="U1801" s="37">
        <f>INFO!$D$22</f>
        <v>0</v>
      </c>
      <c r="V1801" s="37">
        <f>INFO!$D$23</f>
        <v>0</v>
      </c>
      <c r="W1801" s="37">
        <f>INFO!$D$24</f>
        <v>0</v>
      </c>
      <c r="X1801" s="37">
        <f>INFO!$D$25</f>
        <v>0</v>
      </c>
      <c r="Y1801" s="37">
        <f>INFO!$D$26</f>
        <v>0</v>
      </c>
      <c r="Z1801" s="37">
        <f>INFO!$D$27</f>
        <v>0</v>
      </c>
      <c r="AA1801" s="37">
        <f>INFO!$D$28</f>
        <v>0</v>
      </c>
      <c r="AB1801" s="37">
        <f>INFO!$D$29</f>
        <v>0</v>
      </c>
      <c r="AC1801" s="54">
        <f>INFO!$J$10</f>
        <v>3812.0250000000001</v>
      </c>
      <c r="AD1801" s="37">
        <f>INFO!$J$9</f>
        <v>45.75</v>
      </c>
      <c r="AE1801" s="37">
        <f t="shared" si="117"/>
        <v>0</v>
      </c>
    </row>
    <row r="1802" spans="1:31">
      <c r="A1802" t="s">
        <v>261</v>
      </c>
      <c r="B1802" t="s">
        <v>262</v>
      </c>
      <c r="C1802">
        <v>10095</v>
      </c>
      <c r="D1802" s="104">
        <f>SUMIFS(HOLDS!O:O,HOLDS!C:C,B1802)+SUMIFS(HOLDS!O:O,HOLDS!C:C,"CH.GR.RDGSET")</f>
        <v>0</v>
      </c>
      <c r="E1802" t="s">
        <v>7</v>
      </c>
      <c r="F1802" s="48">
        <f>VLOOKUP(B1802,HOLDS!C:T,5,FALSE)</f>
        <v>183</v>
      </c>
      <c r="G1802" s="104">
        <f>SUMIFS(HOLDS!O:O,HOLDS!C:C,B1802)</f>
        <v>0</v>
      </c>
      <c r="H1802" s="48">
        <f t="shared" si="116"/>
        <v>0</v>
      </c>
      <c r="I1802" s="37">
        <f>INFO!$D$6</f>
        <v>0</v>
      </c>
      <c r="J1802" s="37">
        <f>INFO!$D$7</f>
        <v>0</v>
      </c>
      <c r="K1802" s="37">
        <f>INFO!$D$8</f>
        <v>0</v>
      </c>
      <c r="L1802" s="37">
        <f>INFO!$D$9</f>
        <v>0</v>
      </c>
      <c r="M1802" s="37">
        <f>INFO!$D$10</f>
        <v>0</v>
      </c>
      <c r="N1802" s="37">
        <f>INFO!$D$11</f>
        <v>0</v>
      </c>
      <c r="O1802" s="37">
        <f>INFO!$D$13</f>
        <v>0</v>
      </c>
      <c r="P1802" s="37">
        <f>INFO!$D$14</f>
        <v>0</v>
      </c>
      <c r="Q1802" s="37">
        <f>INFO!$D$15</f>
        <v>0</v>
      </c>
      <c r="R1802" s="53">
        <f>INFO!$D$17</f>
        <v>0</v>
      </c>
      <c r="S1802" s="37">
        <f>INFO!$D$18</f>
        <v>0</v>
      </c>
      <c r="T1802" s="37">
        <f>INFO!$D$19</f>
        <v>0</v>
      </c>
      <c r="U1802" s="37">
        <f>INFO!$D$22</f>
        <v>0</v>
      </c>
      <c r="V1802" s="37">
        <f>INFO!$D$23</f>
        <v>0</v>
      </c>
      <c r="W1802" s="37">
        <f>INFO!$D$24</f>
        <v>0</v>
      </c>
      <c r="X1802" s="37">
        <f>INFO!$D$25</f>
        <v>0</v>
      </c>
      <c r="Y1802" s="37">
        <f>INFO!$D$26</f>
        <v>0</v>
      </c>
      <c r="Z1802" s="37">
        <f>INFO!$D$27</f>
        <v>0</v>
      </c>
      <c r="AA1802" s="37">
        <f>INFO!$D$28</f>
        <v>0</v>
      </c>
      <c r="AB1802" s="37">
        <f>INFO!$D$29</f>
        <v>0</v>
      </c>
      <c r="AC1802" s="54">
        <f>INFO!$J$10</f>
        <v>3812.0250000000001</v>
      </c>
      <c r="AD1802" s="37">
        <f>INFO!$J$9</f>
        <v>45.75</v>
      </c>
      <c r="AE1802" s="37">
        <f t="shared" si="117"/>
        <v>0</v>
      </c>
    </row>
    <row r="1803" spans="1:31">
      <c r="A1803" t="s">
        <v>263</v>
      </c>
      <c r="B1803" t="s">
        <v>264</v>
      </c>
      <c r="C1803">
        <v>10095</v>
      </c>
      <c r="D1803" s="104">
        <f>SUMIFS(HOLDS!O:O,HOLDS!C:C,B1803)+SUMIFS(HOLDS!O:O,HOLDS!C:C,"CH.GR.RDGSET")</f>
        <v>0</v>
      </c>
      <c r="E1803" t="s">
        <v>7</v>
      </c>
      <c r="F1803" s="48">
        <f>VLOOKUP(B1803,HOLDS!C:T,5,FALSE)</f>
        <v>185.5</v>
      </c>
      <c r="G1803" s="104">
        <f>SUMIFS(HOLDS!O:O,HOLDS!C:C,B1803)</f>
        <v>0</v>
      </c>
      <c r="H1803" s="48">
        <f t="shared" si="116"/>
        <v>0</v>
      </c>
      <c r="I1803" s="37">
        <f>INFO!$D$6</f>
        <v>0</v>
      </c>
      <c r="J1803" s="37">
        <f>INFO!$D$7</f>
        <v>0</v>
      </c>
      <c r="K1803" s="37">
        <f>INFO!$D$8</f>
        <v>0</v>
      </c>
      <c r="L1803" s="37">
        <f>INFO!$D$9</f>
        <v>0</v>
      </c>
      <c r="M1803" s="37">
        <f>INFO!$D$10</f>
        <v>0</v>
      </c>
      <c r="N1803" s="37">
        <f>INFO!$D$11</f>
        <v>0</v>
      </c>
      <c r="O1803" s="37">
        <f>INFO!$D$13</f>
        <v>0</v>
      </c>
      <c r="P1803" s="37">
        <f>INFO!$D$14</f>
        <v>0</v>
      </c>
      <c r="Q1803" s="37">
        <f>INFO!$D$15</f>
        <v>0</v>
      </c>
      <c r="R1803" s="53">
        <f>INFO!$D$17</f>
        <v>0</v>
      </c>
      <c r="S1803" s="37">
        <f>INFO!$D$18</f>
        <v>0</v>
      </c>
      <c r="T1803" s="37">
        <f>INFO!$D$19</f>
        <v>0</v>
      </c>
      <c r="U1803" s="37">
        <f>INFO!$D$22</f>
        <v>0</v>
      </c>
      <c r="V1803" s="37">
        <f>INFO!$D$23</f>
        <v>0</v>
      </c>
      <c r="W1803" s="37">
        <f>INFO!$D$24</f>
        <v>0</v>
      </c>
      <c r="X1803" s="37">
        <f>INFO!$D$25</f>
        <v>0</v>
      </c>
      <c r="Y1803" s="37">
        <f>INFO!$D$26</f>
        <v>0</v>
      </c>
      <c r="Z1803" s="37">
        <f>INFO!$D$27</f>
        <v>0</v>
      </c>
      <c r="AA1803" s="37">
        <f>INFO!$D$28</f>
        <v>0</v>
      </c>
      <c r="AB1803" s="37">
        <f>INFO!$D$29</f>
        <v>0</v>
      </c>
      <c r="AC1803" s="54">
        <f>INFO!$J$10</f>
        <v>3812.0250000000001</v>
      </c>
      <c r="AD1803" s="37">
        <f>INFO!$J$9</f>
        <v>45.75</v>
      </c>
      <c r="AE1803" s="37">
        <f t="shared" si="117"/>
        <v>0</v>
      </c>
    </row>
    <row r="1804" spans="1:31">
      <c r="A1804" s="91" t="s">
        <v>569</v>
      </c>
      <c r="B1804" s="91" t="s">
        <v>182</v>
      </c>
      <c r="C1804" s="91">
        <v>10133</v>
      </c>
      <c r="D1804" s="103"/>
      <c r="E1804" s="91" t="s">
        <v>8</v>
      </c>
      <c r="F1804" s="92">
        <f>VLOOKUP(B1804,HOLDS!C:T,5,FALSE)</f>
        <v>5903</v>
      </c>
      <c r="G1804" s="103">
        <f>SUMIFS(HOLDS!P:P,HOLDS!C:C,B1804)</f>
        <v>0</v>
      </c>
      <c r="H1804" s="92">
        <f>F1804*G1804</f>
        <v>0</v>
      </c>
      <c r="I1804" s="93">
        <f>INFO!$D$6</f>
        <v>0</v>
      </c>
      <c r="J1804" s="93">
        <f>INFO!$D$7</f>
        <v>0</v>
      </c>
      <c r="K1804" s="93">
        <f>INFO!$D$8</f>
        <v>0</v>
      </c>
      <c r="L1804" s="93">
        <f>INFO!$D$9</f>
        <v>0</v>
      </c>
      <c r="M1804" s="93">
        <f>INFO!$D$10</f>
        <v>0</v>
      </c>
      <c r="N1804" s="93">
        <f>INFO!$D$11</f>
        <v>0</v>
      </c>
      <c r="O1804" s="93">
        <f>INFO!$D$13</f>
        <v>0</v>
      </c>
      <c r="P1804" s="93">
        <f>INFO!$D$14</f>
        <v>0</v>
      </c>
      <c r="Q1804" s="93">
        <f>INFO!$D$15</f>
        <v>0</v>
      </c>
      <c r="R1804" s="94">
        <f>INFO!$D$17</f>
        <v>0</v>
      </c>
      <c r="S1804" s="93">
        <f>INFO!$D$18</f>
        <v>0</v>
      </c>
      <c r="T1804" s="93">
        <f>INFO!$D$19</f>
        <v>0</v>
      </c>
      <c r="U1804" s="93">
        <f>INFO!$D$22</f>
        <v>0</v>
      </c>
      <c r="V1804" s="93">
        <f>INFO!$D$23</f>
        <v>0</v>
      </c>
      <c r="W1804" s="93">
        <f>INFO!$D$24</f>
        <v>0</v>
      </c>
      <c r="X1804" s="93">
        <f>INFO!$D$25</f>
        <v>0</v>
      </c>
      <c r="Y1804" s="93">
        <f>INFO!$D$26</f>
        <v>0</v>
      </c>
      <c r="Z1804" s="93">
        <f>INFO!$D$27</f>
        <v>0</v>
      </c>
      <c r="AA1804" s="93">
        <f>INFO!$D$28</f>
        <v>0</v>
      </c>
      <c r="AB1804" s="93">
        <f>INFO!$D$29</f>
        <v>0</v>
      </c>
      <c r="AC1804" s="95">
        <f>INFO!$J$10</f>
        <v>3812.0250000000001</v>
      </c>
      <c r="AD1804" s="93">
        <f>INFO!$J$9</f>
        <v>45.75</v>
      </c>
      <c r="AE1804" s="100"/>
    </row>
    <row r="1805" spans="1:31">
      <c r="A1805" t="s">
        <v>183</v>
      </c>
      <c r="B1805" t="s">
        <v>184</v>
      </c>
      <c r="C1805">
        <v>10133</v>
      </c>
      <c r="D1805" s="104">
        <f>SUMIFS(HOLDS!P:P,HOLDS!C:C,B1805)+SUMIFS(HOLDS!P:P,HOLDS!C:C,"CH.GR.RDGSET")</f>
        <v>0</v>
      </c>
      <c r="E1805" t="s">
        <v>8</v>
      </c>
      <c r="F1805" s="48">
        <f>VLOOKUP(B1805,HOLDS!C:T,5,FALSE)</f>
        <v>160</v>
      </c>
      <c r="G1805" s="104">
        <f>SUMIFS(HOLDS!P:P,HOLDS!C:C,B1805)</f>
        <v>0</v>
      </c>
      <c r="H1805" s="48">
        <f t="shared" ref="H1805:H1844" si="118">F1805*G1805</f>
        <v>0</v>
      </c>
      <c r="I1805" s="37">
        <f>INFO!$D$6</f>
        <v>0</v>
      </c>
      <c r="J1805" s="37">
        <f>INFO!$D$7</f>
        <v>0</v>
      </c>
      <c r="K1805" s="37">
        <f>INFO!$D$8</f>
        <v>0</v>
      </c>
      <c r="L1805" s="37">
        <f>INFO!$D$9</f>
        <v>0</v>
      </c>
      <c r="M1805" s="37">
        <f>INFO!$D$10</f>
        <v>0</v>
      </c>
      <c r="N1805" s="37">
        <f>INFO!$D$11</f>
        <v>0</v>
      </c>
      <c r="O1805" s="37">
        <f>INFO!$D$13</f>
        <v>0</v>
      </c>
      <c r="P1805" s="37">
        <f>INFO!$D$14</f>
        <v>0</v>
      </c>
      <c r="Q1805" s="37">
        <f>INFO!$D$15</f>
        <v>0</v>
      </c>
      <c r="R1805" s="53">
        <f>INFO!$D$17</f>
        <v>0</v>
      </c>
      <c r="S1805" s="37">
        <f>INFO!$D$18</f>
        <v>0</v>
      </c>
      <c r="T1805" s="37">
        <f>INFO!$D$19</f>
        <v>0</v>
      </c>
      <c r="U1805" s="37">
        <f>INFO!$D$22</f>
        <v>0</v>
      </c>
      <c r="V1805" s="37">
        <f>INFO!$D$23</f>
        <v>0</v>
      </c>
      <c r="W1805" s="37">
        <f>INFO!$D$24</f>
        <v>0</v>
      </c>
      <c r="X1805" s="37">
        <f>INFO!$D$25</f>
        <v>0</v>
      </c>
      <c r="Y1805" s="37">
        <f>INFO!$D$26</f>
        <v>0</v>
      </c>
      <c r="Z1805" s="37">
        <f>INFO!$D$27</f>
        <v>0</v>
      </c>
      <c r="AA1805" s="37">
        <f>INFO!$D$28</f>
        <v>0</v>
      </c>
      <c r="AB1805" s="37">
        <f>INFO!$D$29</f>
        <v>0</v>
      </c>
      <c r="AC1805" s="54">
        <f>INFO!$J$10</f>
        <v>3812.0250000000001</v>
      </c>
      <c r="AD1805" s="37">
        <f>INFO!$J$9</f>
        <v>45.75</v>
      </c>
      <c r="AE1805" s="37">
        <f>IF($G$1804&gt;0,10*$G$1804/D1805,0)</f>
        <v>0</v>
      </c>
    </row>
    <row r="1806" spans="1:31">
      <c r="A1806" t="s">
        <v>185</v>
      </c>
      <c r="B1806" t="s">
        <v>186</v>
      </c>
      <c r="C1806">
        <v>10133</v>
      </c>
      <c r="D1806" s="104">
        <f>SUMIFS(HOLDS!P:P,HOLDS!C:C,B1806)+SUMIFS(HOLDS!P:P,HOLDS!C:C,"CH.GR.RDGSET")</f>
        <v>0</v>
      </c>
      <c r="E1806" t="s">
        <v>8</v>
      </c>
      <c r="F1806" s="48">
        <f>VLOOKUP(B1806,HOLDS!C:T,5,FALSE)</f>
        <v>141</v>
      </c>
      <c r="G1806" s="104">
        <f>SUMIFS(HOLDS!P:P,HOLDS!C:C,B1806)</f>
        <v>0</v>
      </c>
      <c r="H1806" s="48">
        <f t="shared" si="118"/>
        <v>0</v>
      </c>
      <c r="I1806" s="37">
        <f>INFO!$D$6</f>
        <v>0</v>
      </c>
      <c r="J1806" s="37">
        <f>INFO!$D$7</f>
        <v>0</v>
      </c>
      <c r="K1806" s="37">
        <f>INFO!$D$8</f>
        <v>0</v>
      </c>
      <c r="L1806" s="37">
        <f>INFO!$D$9</f>
        <v>0</v>
      </c>
      <c r="M1806" s="37">
        <f>INFO!$D$10</f>
        <v>0</v>
      </c>
      <c r="N1806" s="37">
        <f>INFO!$D$11</f>
        <v>0</v>
      </c>
      <c r="O1806" s="37">
        <f>INFO!$D$13</f>
        <v>0</v>
      </c>
      <c r="P1806" s="37">
        <f>INFO!$D$14</f>
        <v>0</v>
      </c>
      <c r="Q1806" s="37">
        <f>INFO!$D$15</f>
        <v>0</v>
      </c>
      <c r="R1806" s="53">
        <f>INFO!$D$17</f>
        <v>0</v>
      </c>
      <c r="S1806" s="37">
        <f>INFO!$D$18</f>
        <v>0</v>
      </c>
      <c r="T1806" s="37">
        <f>INFO!$D$19</f>
        <v>0</v>
      </c>
      <c r="U1806" s="37">
        <f>INFO!$D$22</f>
        <v>0</v>
      </c>
      <c r="V1806" s="37">
        <f>INFO!$D$23</f>
        <v>0</v>
      </c>
      <c r="W1806" s="37">
        <f>INFO!$D$24</f>
        <v>0</v>
      </c>
      <c r="X1806" s="37">
        <f>INFO!$D$25</f>
        <v>0</v>
      </c>
      <c r="Y1806" s="37">
        <f>INFO!$D$26</f>
        <v>0</v>
      </c>
      <c r="Z1806" s="37">
        <f>INFO!$D$27</f>
        <v>0</v>
      </c>
      <c r="AA1806" s="37">
        <f>INFO!$D$28</f>
        <v>0</v>
      </c>
      <c r="AB1806" s="37">
        <f>INFO!$D$29</f>
        <v>0</v>
      </c>
      <c r="AC1806" s="54">
        <f>INFO!$J$10</f>
        <v>3812.0250000000001</v>
      </c>
      <c r="AD1806" s="37">
        <f>INFO!$J$9</f>
        <v>45.75</v>
      </c>
      <c r="AE1806" s="37">
        <f t="shared" ref="AE1806:AE1844" si="119">IF($G$1804&gt;0,10*$G$1804/D1806,0)</f>
        <v>0</v>
      </c>
    </row>
    <row r="1807" spans="1:31">
      <c r="A1807" t="s">
        <v>187</v>
      </c>
      <c r="B1807" t="s">
        <v>188</v>
      </c>
      <c r="C1807">
        <v>10133</v>
      </c>
      <c r="D1807" s="104">
        <f>SUMIFS(HOLDS!P:P,HOLDS!C:C,B1807)+SUMIFS(HOLDS!P:P,HOLDS!C:C,"CH.GR.RDGSET")</f>
        <v>0</v>
      </c>
      <c r="E1807" t="s">
        <v>8</v>
      </c>
      <c r="F1807" s="48">
        <f>VLOOKUP(B1807,HOLDS!C:T,5,FALSE)</f>
        <v>154</v>
      </c>
      <c r="G1807" s="104">
        <f>SUMIFS(HOLDS!P:P,HOLDS!C:C,B1807)</f>
        <v>0</v>
      </c>
      <c r="H1807" s="48">
        <f t="shared" si="118"/>
        <v>0</v>
      </c>
      <c r="I1807" s="37">
        <f>INFO!$D$6</f>
        <v>0</v>
      </c>
      <c r="J1807" s="37">
        <f>INFO!$D$7</f>
        <v>0</v>
      </c>
      <c r="K1807" s="37">
        <f>INFO!$D$8</f>
        <v>0</v>
      </c>
      <c r="L1807" s="37">
        <f>INFO!$D$9</f>
        <v>0</v>
      </c>
      <c r="M1807" s="37">
        <f>INFO!$D$10</f>
        <v>0</v>
      </c>
      <c r="N1807" s="37">
        <f>INFO!$D$11</f>
        <v>0</v>
      </c>
      <c r="O1807" s="37">
        <f>INFO!$D$13</f>
        <v>0</v>
      </c>
      <c r="P1807" s="37">
        <f>INFO!$D$14</f>
        <v>0</v>
      </c>
      <c r="Q1807" s="37">
        <f>INFO!$D$15</f>
        <v>0</v>
      </c>
      <c r="R1807" s="53">
        <f>INFO!$D$17</f>
        <v>0</v>
      </c>
      <c r="S1807" s="37">
        <f>INFO!$D$18</f>
        <v>0</v>
      </c>
      <c r="T1807" s="37">
        <f>INFO!$D$19</f>
        <v>0</v>
      </c>
      <c r="U1807" s="37">
        <f>INFO!$D$22</f>
        <v>0</v>
      </c>
      <c r="V1807" s="37">
        <f>INFO!$D$23</f>
        <v>0</v>
      </c>
      <c r="W1807" s="37">
        <f>INFO!$D$24</f>
        <v>0</v>
      </c>
      <c r="X1807" s="37">
        <f>INFO!$D$25</f>
        <v>0</v>
      </c>
      <c r="Y1807" s="37">
        <f>INFO!$D$26</f>
        <v>0</v>
      </c>
      <c r="Z1807" s="37">
        <f>INFO!$D$27</f>
        <v>0</v>
      </c>
      <c r="AA1807" s="37">
        <f>INFO!$D$28</f>
        <v>0</v>
      </c>
      <c r="AB1807" s="37">
        <f>INFO!$D$29</f>
        <v>0</v>
      </c>
      <c r="AC1807" s="54">
        <f>INFO!$J$10</f>
        <v>3812.0250000000001</v>
      </c>
      <c r="AD1807" s="37">
        <f>INFO!$J$9</f>
        <v>45.75</v>
      </c>
      <c r="AE1807" s="37">
        <f t="shared" si="119"/>
        <v>0</v>
      </c>
    </row>
    <row r="1808" spans="1:31">
      <c r="A1808" t="s">
        <v>189</v>
      </c>
      <c r="B1808" t="s">
        <v>190</v>
      </c>
      <c r="C1808">
        <v>10133</v>
      </c>
      <c r="D1808" s="104">
        <f>SUMIFS(HOLDS!P:P,HOLDS!C:C,B1808)+SUMIFS(HOLDS!P:P,HOLDS!C:C,"CH.GR.RDGSET")</f>
        <v>0</v>
      </c>
      <c r="E1808" t="s">
        <v>8</v>
      </c>
      <c r="F1808" s="48">
        <f>VLOOKUP(B1808,HOLDS!C:T,5,FALSE)</f>
        <v>123</v>
      </c>
      <c r="G1808" s="104">
        <f>SUMIFS(HOLDS!P:P,HOLDS!C:C,B1808)</f>
        <v>0</v>
      </c>
      <c r="H1808" s="48">
        <f t="shared" si="118"/>
        <v>0</v>
      </c>
      <c r="I1808" s="37">
        <f>INFO!$D$6</f>
        <v>0</v>
      </c>
      <c r="J1808" s="37">
        <f>INFO!$D$7</f>
        <v>0</v>
      </c>
      <c r="K1808" s="37">
        <f>INFO!$D$8</f>
        <v>0</v>
      </c>
      <c r="L1808" s="37">
        <f>INFO!$D$9</f>
        <v>0</v>
      </c>
      <c r="M1808" s="37">
        <f>INFO!$D$10</f>
        <v>0</v>
      </c>
      <c r="N1808" s="37">
        <f>INFO!$D$11</f>
        <v>0</v>
      </c>
      <c r="O1808" s="37">
        <f>INFO!$D$13</f>
        <v>0</v>
      </c>
      <c r="P1808" s="37">
        <f>INFO!$D$14</f>
        <v>0</v>
      </c>
      <c r="Q1808" s="37">
        <f>INFO!$D$15</f>
        <v>0</v>
      </c>
      <c r="R1808" s="53">
        <f>INFO!$D$17</f>
        <v>0</v>
      </c>
      <c r="S1808" s="37">
        <f>INFO!$D$18</f>
        <v>0</v>
      </c>
      <c r="T1808" s="37">
        <f>INFO!$D$19</f>
        <v>0</v>
      </c>
      <c r="U1808" s="37">
        <f>INFO!$D$22</f>
        <v>0</v>
      </c>
      <c r="V1808" s="37">
        <f>INFO!$D$23</f>
        <v>0</v>
      </c>
      <c r="W1808" s="37">
        <f>INFO!$D$24</f>
        <v>0</v>
      </c>
      <c r="X1808" s="37">
        <f>INFO!$D$25</f>
        <v>0</v>
      </c>
      <c r="Y1808" s="37">
        <f>INFO!$D$26</f>
        <v>0</v>
      </c>
      <c r="Z1808" s="37">
        <f>INFO!$D$27</f>
        <v>0</v>
      </c>
      <c r="AA1808" s="37">
        <f>INFO!$D$28</f>
        <v>0</v>
      </c>
      <c r="AB1808" s="37">
        <f>INFO!$D$29</f>
        <v>0</v>
      </c>
      <c r="AC1808" s="54">
        <f>INFO!$J$10</f>
        <v>3812.0250000000001</v>
      </c>
      <c r="AD1808" s="37">
        <f>INFO!$J$9</f>
        <v>45.75</v>
      </c>
      <c r="AE1808" s="37">
        <f t="shared" si="119"/>
        <v>0</v>
      </c>
    </row>
    <row r="1809" spans="1:31">
      <c r="A1809" t="s">
        <v>191</v>
      </c>
      <c r="B1809" t="s">
        <v>192</v>
      </c>
      <c r="C1809">
        <v>10133</v>
      </c>
      <c r="D1809" s="104">
        <f>SUMIFS(HOLDS!P:P,HOLDS!C:C,B1809)+SUMIFS(HOLDS!P:P,HOLDS!C:C,"CH.GR.RDGSET")</f>
        <v>0</v>
      </c>
      <c r="E1809" t="s">
        <v>8</v>
      </c>
      <c r="F1809" s="48">
        <f>VLOOKUP(B1809,HOLDS!C:T,5,FALSE)</f>
        <v>177.5</v>
      </c>
      <c r="G1809" s="104">
        <f>SUMIFS(HOLDS!P:P,HOLDS!C:C,B1809)</f>
        <v>0</v>
      </c>
      <c r="H1809" s="48">
        <f t="shared" si="118"/>
        <v>0</v>
      </c>
      <c r="I1809" s="37">
        <f>INFO!$D$6</f>
        <v>0</v>
      </c>
      <c r="J1809" s="37">
        <f>INFO!$D$7</f>
        <v>0</v>
      </c>
      <c r="K1809" s="37">
        <f>INFO!$D$8</f>
        <v>0</v>
      </c>
      <c r="L1809" s="37">
        <f>INFO!$D$9</f>
        <v>0</v>
      </c>
      <c r="M1809" s="37">
        <f>INFO!$D$10</f>
        <v>0</v>
      </c>
      <c r="N1809" s="37">
        <f>INFO!$D$11</f>
        <v>0</v>
      </c>
      <c r="O1809" s="37">
        <f>INFO!$D$13</f>
        <v>0</v>
      </c>
      <c r="P1809" s="37">
        <f>INFO!$D$14</f>
        <v>0</v>
      </c>
      <c r="Q1809" s="37">
        <f>INFO!$D$15</f>
        <v>0</v>
      </c>
      <c r="R1809" s="53">
        <f>INFO!$D$17</f>
        <v>0</v>
      </c>
      <c r="S1809" s="37">
        <f>INFO!$D$18</f>
        <v>0</v>
      </c>
      <c r="T1809" s="37">
        <f>INFO!$D$19</f>
        <v>0</v>
      </c>
      <c r="U1809" s="37">
        <f>INFO!$D$22</f>
        <v>0</v>
      </c>
      <c r="V1809" s="37">
        <f>INFO!$D$23</f>
        <v>0</v>
      </c>
      <c r="W1809" s="37">
        <f>INFO!$D$24</f>
        <v>0</v>
      </c>
      <c r="X1809" s="37">
        <f>INFO!$D$25</f>
        <v>0</v>
      </c>
      <c r="Y1809" s="37">
        <f>INFO!$D$26</f>
        <v>0</v>
      </c>
      <c r="Z1809" s="37">
        <f>INFO!$D$27</f>
        <v>0</v>
      </c>
      <c r="AA1809" s="37">
        <f>INFO!$D$28</f>
        <v>0</v>
      </c>
      <c r="AB1809" s="37">
        <f>INFO!$D$29</f>
        <v>0</v>
      </c>
      <c r="AC1809" s="54">
        <f>INFO!$J$10</f>
        <v>3812.0250000000001</v>
      </c>
      <c r="AD1809" s="37">
        <f>INFO!$J$9</f>
        <v>45.75</v>
      </c>
      <c r="AE1809" s="37">
        <f t="shared" si="119"/>
        <v>0</v>
      </c>
    </row>
    <row r="1810" spans="1:31">
      <c r="A1810" t="s">
        <v>193</v>
      </c>
      <c r="B1810" t="s">
        <v>194</v>
      </c>
      <c r="C1810">
        <v>10133</v>
      </c>
      <c r="D1810" s="104">
        <f>SUMIFS(HOLDS!P:P,HOLDS!C:C,B1810)+SUMIFS(HOLDS!P:P,HOLDS!C:C,"CH.GR.RDGSET")</f>
        <v>0</v>
      </c>
      <c r="E1810" t="s">
        <v>8</v>
      </c>
      <c r="F1810" s="48">
        <f>VLOOKUP(B1810,HOLDS!C:T,5,FALSE)</f>
        <v>129</v>
      </c>
      <c r="G1810" s="104">
        <f>SUMIFS(HOLDS!P:P,HOLDS!C:C,B1810)</f>
        <v>0</v>
      </c>
      <c r="H1810" s="48">
        <f t="shared" si="118"/>
        <v>0</v>
      </c>
      <c r="I1810" s="37">
        <f>INFO!$D$6</f>
        <v>0</v>
      </c>
      <c r="J1810" s="37">
        <f>INFO!$D$7</f>
        <v>0</v>
      </c>
      <c r="K1810" s="37">
        <f>INFO!$D$8</f>
        <v>0</v>
      </c>
      <c r="L1810" s="37">
        <f>INFO!$D$9</f>
        <v>0</v>
      </c>
      <c r="M1810" s="37">
        <f>INFO!$D$10</f>
        <v>0</v>
      </c>
      <c r="N1810" s="37">
        <f>INFO!$D$11</f>
        <v>0</v>
      </c>
      <c r="O1810" s="37">
        <f>INFO!$D$13</f>
        <v>0</v>
      </c>
      <c r="P1810" s="37">
        <f>INFO!$D$14</f>
        <v>0</v>
      </c>
      <c r="Q1810" s="37">
        <f>INFO!$D$15</f>
        <v>0</v>
      </c>
      <c r="R1810" s="53">
        <f>INFO!$D$17</f>
        <v>0</v>
      </c>
      <c r="S1810" s="37">
        <f>INFO!$D$18</f>
        <v>0</v>
      </c>
      <c r="T1810" s="37">
        <f>INFO!$D$19</f>
        <v>0</v>
      </c>
      <c r="U1810" s="37">
        <f>INFO!$D$22</f>
        <v>0</v>
      </c>
      <c r="V1810" s="37">
        <f>INFO!$D$23</f>
        <v>0</v>
      </c>
      <c r="W1810" s="37">
        <f>INFO!$D$24</f>
        <v>0</v>
      </c>
      <c r="X1810" s="37">
        <f>INFO!$D$25</f>
        <v>0</v>
      </c>
      <c r="Y1810" s="37">
        <f>INFO!$D$26</f>
        <v>0</v>
      </c>
      <c r="Z1810" s="37">
        <f>INFO!$D$27</f>
        <v>0</v>
      </c>
      <c r="AA1810" s="37">
        <f>INFO!$D$28</f>
        <v>0</v>
      </c>
      <c r="AB1810" s="37">
        <f>INFO!$D$29</f>
        <v>0</v>
      </c>
      <c r="AC1810" s="54">
        <f>INFO!$J$10</f>
        <v>3812.0250000000001</v>
      </c>
      <c r="AD1810" s="37">
        <f>INFO!$J$9</f>
        <v>45.75</v>
      </c>
      <c r="AE1810" s="37">
        <f t="shared" si="119"/>
        <v>0</v>
      </c>
    </row>
    <row r="1811" spans="1:31">
      <c r="A1811" t="s">
        <v>195</v>
      </c>
      <c r="B1811" t="s">
        <v>196</v>
      </c>
      <c r="C1811">
        <v>10133</v>
      </c>
      <c r="D1811" s="104">
        <f>SUMIFS(HOLDS!P:P,HOLDS!C:C,B1811)+SUMIFS(HOLDS!P:P,HOLDS!C:C,"CH.GR.RDGSET")</f>
        <v>0</v>
      </c>
      <c r="E1811" t="s">
        <v>8</v>
      </c>
      <c r="F1811" s="48">
        <f>VLOOKUP(B1811,HOLDS!C:T,5,FALSE)</f>
        <v>149.5</v>
      </c>
      <c r="G1811" s="104">
        <f>SUMIFS(HOLDS!P:P,HOLDS!C:C,B1811)</f>
        <v>0</v>
      </c>
      <c r="H1811" s="48">
        <f t="shared" si="118"/>
        <v>0</v>
      </c>
      <c r="I1811" s="37">
        <f>INFO!$D$6</f>
        <v>0</v>
      </c>
      <c r="J1811" s="37">
        <f>INFO!$D$7</f>
        <v>0</v>
      </c>
      <c r="K1811" s="37">
        <f>INFO!$D$8</f>
        <v>0</v>
      </c>
      <c r="L1811" s="37">
        <f>INFO!$D$9</f>
        <v>0</v>
      </c>
      <c r="M1811" s="37">
        <f>INFO!$D$10</f>
        <v>0</v>
      </c>
      <c r="N1811" s="37">
        <f>INFO!$D$11</f>
        <v>0</v>
      </c>
      <c r="O1811" s="37">
        <f>INFO!$D$13</f>
        <v>0</v>
      </c>
      <c r="P1811" s="37">
        <f>INFO!$D$14</f>
        <v>0</v>
      </c>
      <c r="Q1811" s="37">
        <f>INFO!$D$15</f>
        <v>0</v>
      </c>
      <c r="R1811" s="53">
        <f>INFO!$D$17</f>
        <v>0</v>
      </c>
      <c r="S1811" s="37">
        <f>INFO!$D$18</f>
        <v>0</v>
      </c>
      <c r="T1811" s="37">
        <f>INFO!$D$19</f>
        <v>0</v>
      </c>
      <c r="U1811" s="37">
        <f>INFO!$D$22</f>
        <v>0</v>
      </c>
      <c r="V1811" s="37">
        <f>INFO!$D$23</f>
        <v>0</v>
      </c>
      <c r="W1811" s="37">
        <f>INFO!$D$24</f>
        <v>0</v>
      </c>
      <c r="X1811" s="37">
        <f>INFO!$D$25</f>
        <v>0</v>
      </c>
      <c r="Y1811" s="37">
        <f>INFO!$D$26</f>
        <v>0</v>
      </c>
      <c r="Z1811" s="37">
        <f>INFO!$D$27</f>
        <v>0</v>
      </c>
      <c r="AA1811" s="37">
        <f>INFO!$D$28</f>
        <v>0</v>
      </c>
      <c r="AB1811" s="37">
        <f>INFO!$D$29</f>
        <v>0</v>
      </c>
      <c r="AC1811" s="54">
        <f>INFO!$J$10</f>
        <v>3812.0250000000001</v>
      </c>
      <c r="AD1811" s="37">
        <f>INFO!$J$9</f>
        <v>45.75</v>
      </c>
      <c r="AE1811" s="37">
        <f t="shared" si="119"/>
        <v>0</v>
      </c>
    </row>
    <row r="1812" spans="1:31">
      <c r="A1812" t="s">
        <v>197</v>
      </c>
      <c r="B1812" t="s">
        <v>198</v>
      </c>
      <c r="C1812">
        <v>10133</v>
      </c>
      <c r="D1812" s="104">
        <f>SUMIFS(HOLDS!P:P,HOLDS!C:C,B1812)+SUMIFS(HOLDS!P:P,HOLDS!C:C,"CH.GR.RDGSET")</f>
        <v>0</v>
      </c>
      <c r="E1812" t="s">
        <v>8</v>
      </c>
      <c r="F1812" s="48">
        <f>VLOOKUP(B1812,HOLDS!C:T,5,FALSE)</f>
        <v>123</v>
      </c>
      <c r="G1812" s="104">
        <f>SUMIFS(HOLDS!P:P,HOLDS!C:C,B1812)</f>
        <v>0</v>
      </c>
      <c r="H1812" s="48">
        <f t="shared" si="118"/>
        <v>0</v>
      </c>
      <c r="I1812" s="37">
        <f>INFO!$D$6</f>
        <v>0</v>
      </c>
      <c r="J1812" s="37">
        <f>INFO!$D$7</f>
        <v>0</v>
      </c>
      <c r="K1812" s="37">
        <f>INFO!$D$8</f>
        <v>0</v>
      </c>
      <c r="L1812" s="37">
        <f>INFO!$D$9</f>
        <v>0</v>
      </c>
      <c r="M1812" s="37">
        <f>INFO!$D$10</f>
        <v>0</v>
      </c>
      <c r="N1812" s="37">
        <f>INFO!$D$11</f>
        <v>0</v>
      </c>
      <c r="O1812" s="37">
        <f>INFO!$D$13</f>
        <v>0</v>
      </c>
      <c r="P1812" s="37">
        <f>INFO!$D$14</f>
        <v>0</v>
      </c>
      <c r="Q1812" s="37">
        <f>INFO!$D$15</f>
        <v>0</v>
      </c>
      <c r="R1812" s="53">
        <f>INFO!$D$17</f>
        <v>0</v>
      </c>
      <c r="S1812" s="37">
        <f>INFO!$D$18</f>
        <v>0</v>
      </c>
      <c r="T1812" s="37">
        <f>INFO!$D$19</f>
        <v>0</v>
      </c>
      <c r="U1812" s="37">
        <f>INFO!$D$22</f>
        <v>0</v>
      </c>
      <c r="V1812" s="37">
        <f>INFO!$D$23</f>
        <v>0</v>
      </c>
      <c r="W1812" s="37">
        <f>INFO!$D$24</f>
        <v>0</v>
      </c>
      <c r="X1812" s="37">
        <f>INFO!$D$25</f>
        <v>0</v>
      </c>
      <c r="Y1812" s="37">
        <f>INFO!$D$26</f>
        <v>0</v>
      </c>
      <c r="Z1812" s="37">
        <f>INFO!$D$27</f>
        <v>0</v>
      </c>
      <c r="AA1812" s="37">
        <f>INFO!$D$28</f>
        <v>0</v>
      </c>
      <c r="AB1812" s="37">
        <f>INFO!$D$29</f>
        <v>0</v>
      </c>
      <c r="AC1812" s="54">
        <f>INFO!$J$10</f>
        <v>3812.0250000000001</v>
      </c>
      <c r="AD1812" s="37">
        <f>INFO!$J$9</f>
        <v>45.75</v>
      </c>
      <c r="AE1812" s="37">
        <f t="shared" si="119"/>
        <v>0</v>
      </c>
    </row>
    <row r="1813" spans="1:31">
      <c r="A1813" t="s">
        <v>199</v>
      </c>
      <c r="B1813" t="s">
        <v>200</v>
      </c>
      <c r="C1813">
        <v>10133</v>
      </c>
      <c r="D1813" s="104">
        <f>SUMIFS(HOLDS!P:P,HOLDS!C:C,B1813)+SUMIFS(HOLDS!P:P,HOLDS!C:C,"CH.GR.RDGSET")</f>
        <v>0</v>
      </c>
      <c r="E1813" t="s">
        <v>8</v>
      </c>
      <c r="F1813" s="48">
        <f>VLOOKUP(B1813,HOLDS!C:T,5,FALSE)</f>
        <v>165</v>
      </c>
      <c r="G1813" s="104">
        <f>SUMIFS(HOLDS!P:P,HOLDS!C:C,B1813)</f>
        <v>0</v>
      </c>
      <c r="H1813" s="48">
        <f t="shared" si="118"/>
        <v>0</v>
      </c>
      <c r="I1813" s="37">
        <f>INFO!$D$6</f>
        <v>0</v>
      </c>
      <c r="J1813" s="37">
        <f>INFO!$D$7</f>
        <v>0</v>
      </c>
      <c r="K1813" s="37">
        <f>INFO!$D$8</f>
        <v>0</v>
      </c>
      <c r="L1813" s="37">
        <f>INFO!$D$9</f>
        <v>0</v>
      </c>
      <c r="M1813" s="37">
        <f>INFO!$D$10</f>
        <v>0</v>
      </c>
      <c r="N1813" s="37">
        <f>INFO!$D$11</f>
        <v>0</v>
      </c>
      <c r="O1813" s="37">
        <f>INFO!$D$13</f>
        <v>0</v>
      </c>
      <c r="P1813" s="37">
        <f>INFO!$D$14</f>
        <v>0</v>
      </c>
      <c r="Q1813" s="37">
        <f>INFO!$D$15</f>
        <v>0</v>
      </c>
      <c r="R1813" s="53">
        <f>INFO!$D$17</f>
        <v>0</v>
      </c>
      <c r="S1813" s="37">
        <f>INFO!$D$18</f>
        <v>0</v>
      </c>
      <c r="T1813" s="37">
        <f>INFO!$D$19</f>
        <v>0</v>
      </c>
      <c r="U1813" s="37">
        <f>INFO!$D$22</f>
        <v>0</v>
      </c>
      <c r="V1813" s="37">
        <f>INFO!$D$23</f>
        <v>0</v>
      </c>
      <c r="W1813" s="37">
        <f>INFO!$D$24</f>
        <v>0</v>
      </c>
      <c r="X1813" s="37">
        <f>INFO!$D$25</f>
        <v>0</v>
      </c>
      <c r="Y1813" s="37">
        <f>INFO!$D$26</f>
        <v>0</v>
      </c>
      <c r="Z1813" s="37">
        <f>INFO!$D$27</f>
        <v>0</v>
      </c>
      <c r="AA1813" s="37">
        <f>INFO!$D$28</f>
        <v>0</v>
      </c>
      <c r="AB1813" s="37">
        <f>INFO!$D$29</f>
        <v>0</v>
      </c>
      <c r="AC1813" s="54">
        <f>INFO!$J$10</f>
        <v>3812.0250000000001</v>
      </c>
      <c r="AD1813" s="37">
        <f>INFO!$J$9</f>
        <v>45.75</v>
      </c>
      <c r="AE1813" s="37">
        <f t="shared" si="119"/>
        <v>0</v>
      </c>
    </row>
    <row r="1814" spans="1:31">
      <c r="A1814" t="s">
        <v>201</v>
      </c>
      <c r="B1814" t="s">
        <v>202</v>
      </c>
      <c r="C1814">
        <v>10133</v>
      </c>
      <c r="D1814" s="104">
        <f>SUMIFS(HOLDS!P:P,HOLDS!C:C,B1814)+SUMIFS(HOLDS!P:P,HOLDS!C:C,"CH.GR.RDGSET")</f>
        <v>0</v>
      </c>
      <c r="E1814" t="s">
        <v>8</v>
      </c>
      <c r="F1814" s="48">
        <f>VLOOKUP(B1814,HOLDS!C:T,5,FALSE)</f>
        <v>203</v>
      </c>
      <c r="G1814" s="104">
        <f>SUMIFS(HOLDS!P:P,HOLDS!C:C,B1814)</f>
        <v>0</v>
      </c>
      <c r="H1814" s="48">
        <f t="shared" si="118"/>
        <v>0</v>
      </c>
      <c r="I1814" s="37">
        <f>INFO!$D$6</f>
        <v>0</v>
      </c>
      <c r="J1814" s="37">
        <f>INFO!$D$7</f>
        <v>0</v>
      </c>
      <c r="K1814" s="37">
        <f>INFO!$D$8</f>
        <v>0</v>
      </c>
      <c r="L1814" s="37">
        <f>INFO!$D$9</f>
        <v>0</v>
      </c>
      <c r="M1814" s="37">
        <f>INFO!$D$10</f>
        <v>0</v>
      </c>
      <c r="N1814" s="37">
        <f>INFO!$D$11</f>
        <v>0</v>
      </c>
      <c r="O1814" s="37">
        <f>INFO!$D$13</f>
        <v>0</v>
      </c>
      <c r="P1814" s="37">
        <f>INFO!$D$14</f>
        <v>0</v>
      </c>
      <c r="Q1814" s="37">
        <f>INFO!$D$15</f>
        <v>0</v>
      </c>
      <c r="R1814" s="53">
        <f>INFO!$D$17</f>
        <v>0</v>
      </c>
      <c r="S1814" s="37">
        <f>INFO!$D$18</f>
        <v>0</v>
      </c>
      <c r="T1814" s="37">
        <f>INFO!$D$19</f>
        <v>0</v>
      </c>
      <c r="U1814" s="37">
        <f>INFO!$D$22</f>
        <v>0</v>
      </c>
      <c r="V1814" s="37">
        <f>INFO!$D$23</f>
        <v>0</v>
      </c>
      <c r="W1814" s="37">
        <f>INFO!$D$24</f>
        <v>0</v>
      </c>
      <c r="X1814" s="37">
        <f>INFO!$D$25</f>
        <v>0</v>
      </c>
      <c r="Y1814" s="37">
        <f>INFO!$D$26</f>
        <v>0</v>
      </c>
      <c r="Z1814" s="37">
        <f>INFO!$D$27</f>
        <v>0</v>
      </c>
      <c r="AA1814" s="37">
        <f>INFO!$D$28</f>
        <v>0</v>
      </c>
      <c r="AB1814" s="37">
        <f>INFO!$D$29</f>
        <v>0</v>
      </c>
      <c r="AC1814" s="54">
        <f>INFO!$J$10</f>
        <v>3812.0250000000001</v>
      </c>
      <c r="AD1814" s="37">
        <f>INFO!$J$9</f>
        <v>45.75</v>
      </c>
      <c r="AE1814" s="37">
        <f t="shared" si="119"/>
        <v>0</v>
      </c>
    </row>
    <row r="1815" spans="1:31">
      <c r="A1815" t="s">
        <v>204</v>
      </c>
      <c r="B1815" t="s">
        <v>205</v>
      </c>
      <c r="C1815">
        <v>10133</v>
      </c>
      <c r="D1815" s="104">
        <f>SUMIFS(HOLDS!P:P,HOLDS!C:C,B1815)+SUMIFS(HOLDS!P:P,HOLDS!C:C,"CH.GR.RDGSET")</f>
        <v>0</v>
      </c>
      <c r="E1815" t="s">
        <v>8</v>
      </c>
      <c r="F1815" s="48">
        <f>VLOOKUP(B1815,HOLDS!C:T,5,FALSE)</f>
        <v>195.5</v>
      </c>
      <c r="G1815" s="104">
        <f>SUMIFS(HOLDS!P:P,HOLDS!C:C,B1815)</f>
        <v>0</v>
      </c>
      <c r="H1815" s="48">
        <f t="shared" si="118"/>
        <v>0</v>
      </c>
      <c r="I1815" s="37">
        <f>INFO!$D$6</f>
        <v>0</v>
      </c>
      <c r="J1815" s="37">
        <f>INFO!$D$7</f>
        <v>0</v>
      </c>
      <c r="K1815" s="37">
        <f>INFO!$D$8</f>
        <v>0</v>
      </c>
      <c r="L1815" s="37">
        <f>INFO!$D$9</f>
        <v>0</v>
      </c>
      <c r="M1815" s="37">
        <f>INFO!$D$10</f>
        <v>0</v>
      </c>
      <c r="N1815" s="37">
        <f>INFO!$D$11</f>
        <v>0</v>
      </c>
      <c r="O1815" s="37">
        <f>INFO!$D$13</f>
        <v>0</v>
      </c>
      <c r="P1815" s="37">
        <f>INFO!$D$14</f>
        <v>0</v>
      </c>
      <c r="Q1815" s="37">
        <f>INFO!$D$15</f>
        <v>0</v>
      </c>
      <c r="R1815" s="53">
        <f>INFO!$D$17</f>
        <v>0</v>
      </c>
      <c r="S1815" s="37">
        <f>INFO!$D$18</f>
        <v>0</v>
      </c>
      <c r="T1815" s="37">
        <f>INFO!$D$19</f>
        <v>0</v>
      </c>
      <c r="U1815" s="37">
        <f>INFO!$D$22</f>
        <v>0</v>
      </c>
      <c r="V1815" s="37">
        <f>INFO!$D$23</f>
        <v>0</v>
      </c>
      <c r="W1815" s="37">
        <f>INFO!$D$24</f>
        <v>0</v>
      </c>
      <c r="X1815" s="37">
        <f>INFO!$D$25</f>
        <v>0</v>
      </c>
      <c r="Y1815" s="37">
        <f>INFO!$D$26</f>
        <v>0</v>
      </c>
      <c r="Z1815" s="37">
        <f>INFO!$D$27</f>
        <v>0</v>
      </c>
      <c r="AA1815" s="37">
        <f>INFO!$D$28</f>
        <v>0</v>
      </c>
      <c r="AB1815" s="37">
        <f>INFO!$D$29</f>
        <v>0</v>
      </c>
      <c r="AC1815" s="54">
        <f>INFO!$J$10</f>
        <v>3812.0250000000001</v>
      </c>
      <c r="AD1815" s="37">
        <f>INFO!$J$9</f>
        <v>45.75</v>
      </c>
      <c r="AE1815" s="37">
        <f t="shared" si="119"/>
        <v>0</v>
      </c>
    </row>
    <row r="1816" spans="1:31">
      <c r="A1816" t="s">
        <v>206</v>
      </c>
      <c r="B1816" t="s">
        <v>207</v>
      </c>
      <c r="C1816">
        <v>10133</v>
      </c>
      <c r="D1816" s="104">
        <f>SUMIFS(HOLDS!P:P,HOLDS!C:C,B1816)+SUMIFS(HOLDS!P:P,HOLDS!C:C,"CH.GR.RDGSET")</f>
        <v>0</v>
      </c>
      <c r="E1816" t="s">
        <v>8</v>
      </c>
      <c r="F1816" s="48">
        <f>VLOOKUP(B1816,HOLDS!C:T,5,FALSE)</f>
        <v>237</v>
      </c>
      <c r="G1816" s="104">
        <f>SUMIFS(HOLDS!P:P,HOLDS!C:C,B1816)</f>
        <v>0</v>
      </c>
      <c r="H1816" s="48">
        <f t="shared" si="118"/>
        <v>0</v>
      </c>
      <c r="I1816" s="37">
        <f>INFO!$D$6</f>
        <v>0</v>
      </c>
      <c r="J1816" s="37">
        <f>INFO!$D$7</f>
        <v>0</v>
      </c>
      <c r="K1816" s="37">
        <f>INFO!$D$8</f>
        <v>0</v>
      </c>
      <c r="L1816" s="37">
        <f>INFO!$D$9</f>
        <v>0</v>
      </c>
      <c r="M1816" s="37">
        <f>INFO!$D$10</f>
        <v>0</v>
      </c>
      <c r="N1816" s="37">
        <f>INFO!$D$11</f>
        <v>0</v>
      </c>
      <c r="O1816" s="37">
        <f>INFO!$D$13</f>
        <v>0</v>
      </c>
      <c r="P1816" s="37">
        <f>INFO!$D$14</f>
        <v>0</v>
      </c>
      <c r="Q1816" s="37">
        <f>INFO!$D$15</f>
        <v>0</v>
      </c>
      <c r="R1816" s="53">
        <f>INFO!$D$17</f>
        <v>0</v>
      </c>
      <c r="S1816" s="37">
        <f>INFO!$D$18</f>
        <v>0</v>
      </c>
      <c r="T1816" s="37">
        <f>INFO!$D$19</f>
        <v>0</v>
      </c>
      <c r="U1816" s="37">
        <f>INFO!$D$22</f>
        <v>0</v>
      </c>
      <c r="V1816" s="37">
        <f>INFO!$D$23</f>
        <v>0</v>
      </c>
      <c r="W1816" s="37">
        <f>INFO!$D$24</f>
        <v>0</v>
      </c>
      <c r="X1816" s="37">
        <f>INFO!$D$25</f>
        <v>0</v>
      </c>
      <c r="Y1816" s="37">
        <f>INFO!$D$26</f>
        <v>0</v>
      </c>
      <c r="Z1816" s="37">
        <f>INFO!$D$27</f>
        <v>0</v>
      </c>
      <c r="AA1816" s="37">
        <f>INFO!$D$28</f>
        <v>0</v>
      </c>
      <c r="AB1816" s="37">
        <f>INFO!$D$29</f>
        <v>0</v>
      </c>
      <c r="AC1816" s="54">
        <f>INFO!$J$10</f>
        <v>3812.0250000000001</v>
      </c>
      <c r="AD1816" s="37">
        <f>INFO!$J$9</f>
        <v>45.75</v>
      </c>
      <c r="AE1816" s="37">
        <f t="shared" si="119"/>
        <v>0</v>
      </c>
    </row>
    <row r="1817" spans="1:31">
      <c r="A1817" t="s">
        <v>208</v>
      </c>
      <c r="B1817" t="s">
        <v>209</v>
      </c>
      <c r="C1817">
        <v>10133</v>
      </c>
      <c r="D1817" s="104">
        <f>SUMIFS(HOLDS!P:P,HOLDS!C:C,B1817)+SUMIFS(HOLDS!P:P,HOLDS!C:C,"CH.GR.RDGSET")</f>
        <v>0</v>
      </c>
      <c r="E1817" t="s">
        <v>8</v>
      </c>
      <c r="F1817" s="48">
        <f>VLOOKUP(B1817,HOLDS!C:T,5,FALSE)</f>
        <v>210.5</v>
      </c>
      <c r="G1817" s="104">
        <f>SUMIFS(HOLDS!P:P,HOLDS!C:C,B1817)</f>
        <v>0</v>
      </c>
      <c r="H1817" s="48">
        <f t="shared" si="118"/>
        <v>0</v>
      </c>
      <c r="I1817" s="37">
        <f>INFO!$D$6</f>
        <v>0</v>
      </c>
      <c r="J1817" s="37">
        <f>INFO!$D$7</f>
        <v>0</v>
      </c>
      <c r="K1817" s="37">
        <f>INFO!$D$8</f>
        <v>0</v>
      </c>
      <c r="L1817" s="37">
        <f>INFO!$D$9</f>
        <v>0</v>
      </c>
      <c r="M1817" s="37">
        <f>INFO!$D$10</f>
        <v>0</v>
      </c>
      <c r="N1817" s="37">
        <f>INFO!$D$11</f>
        <v>0</v>
      </c>
      <c r="O1817" s="37">
        <f>INFO!$D$13</f>
        <v>0</v>
      </c>
      <c r="P1817" s="37">
        <f>INFO!$D$14</f>
        <v>0</v>
      </c>
      <c r="Q1817" s="37">
        <f>INFO!$D$15</f>
        <v>0</v>
      </c>
      <c r="R1817" s="53">
        <f>INFO!$D$17</f>
        <v>0</v>
      </c>
      <c r="S1817" s="37">
        <f>INFO!$D$18</f>
        <v>0</v>
      </c>
      <c r="T1817" s="37">
        <f>INFO!$D$19</f>
        <v>0</v>
      </c>
      <c r="U1817" s="37">
        <f>INFO!$D$22</f>
        <v>0</v>
      </c>
      <c r="V1817" s="37">
        <f>INFO!$D$23</f>
        <v>0</v>
      </c>
      <c r="W1817" s="37">
        <f>INFO!$D$24</f>
        <v>0</v>
      </c>
      <c r="X1817" s="37">
        <f>INFO!$D$25</f>
        <v>0</v>
      </c>
      <c r="Y1817" s="37">
        <f>INFO!$D$26</f>
        <v>0</v>
      </c>
      <c r="Z1817" s="37">
        <f>INFO!$D$27</f>
        <v>0</v>
      </c>
      <c r="AA1817" s="37">
        <f>INFO!$D$28</f>
        <v>0</v>
      </c>
      <c r="AB1817" s="37">
        <f>INFO!$D$29</f>
        <v>0</v>
      </c>
      <c r="AC1817" s="54">
        <f>INFO!$J$10</f>
        <v>3812.0250000000001</v>
      </c>
      <c r="AD1817" s="37">
        <f>INFO!$J$9</f>
        <v>45.75</v>
      </c>
      <c r="AE1817" s="37">
        <f t="shared" si="119"/>
        <v>0</v>
      </c>
    </row>
    <row r="1818" spans="1:31">
      <c r="A1818" t="s">
        <v>210</v>
      </c>
      <c r="B1818" t="s">
        <v>211</v>
      </c>
      <c r="C1818">
        <v>10133</v>
      </c>
      <c r="D1818" s="104">
        <f>SUMIFS(HOLDS!P:P,HOLDS!C:C,B1818)+SUMIFS(HOLDS!P:P,HOLDS!C:C,"CH.GR.RDGSET")</f>
        <v>0</v>
      </c>
      <c r="E1818" t="s">
        <v>8</v>
      </c>
      <c r="F1818" s="48">
        <f>VLOOKUP(B1818,HOLDS!C:T,5,FALSE)</f>
        <v>212</v>
      </c>
      <c r="G1818" s="104">
        <f>SUMIFS(HOLDS!P:P,HOLDS!C:C,B1818)</f>
        <v>0</v>
      </c>
      <c r="H1818" s="48">
        <f t="shared" si="118"/>
        <v>0</v>
      </c>
      <c r="I1818" s="37">
        <f>INFO!$D$6</f>
        <v>0</v>
      </c>
      <c r="J1818" s="37">
        <f>INFO!$D$7</f>
        <v>0</v>
      </c>
      <c r="K1818" s="37">
        <f>INFO!$D$8</f>
        <v>0</v>
      </c>
      <c r="L1818" s="37">
        <f>INFO!$D$9</f>
        <v>0</v>
      </c>
      <c r="M1818" s="37">
        <f>INFO!$D$10</f>
        <v>0</v>
      </c>
      <c r="N1818" s="37">
        <f>INFO!$D$11</f>
        <v>0</v>
      </c>
      <c r="O1818" s="37">
        <f>INFO!$D$13</f>
        <v>0</v>
      </c>
      <c r="P1818" s="37">
        <f>INFO!$D$14</f>
        <v>0</v>
      </c>
      <c r="Q1818" s="37">
        <f>INFO!$D$15</f>
        <v>0</v>
      </c>
      <c r="R1818" s="53">
        <f>INFO!$D$17</f>
        <v>0</v>
      </c>
      <c r="S1818" s="37">
        <f>INFO!$D$18</f>
        <v>0</v>
      </c>
      <c r="T1818" s="37">
        <f>INFO!$D$19</f>
        <v>0</v>
      </c>
      <c r="U1818" s="37">
        <f>INFO!$D$22</f>
        <v>0</v>
      </c>
      <c r="V1818" s="37">
        <f>INFO!$D$23</f>
        <v>0</v>
      </c>
      <c r="W1818" s="37">
        <f>INFO!$D$24</f>
        <v>0</v>
      </c>
      <c r="X1818" s="37">
        <f>INFO!$D$25</f>
        <v>0</v>
      </c>
      <c r="Y1818" s="37">
        <f>INFO!$D$26</f>
        <v>0</v>
      </c>
      <c r="Z1818" s="37">
        <f>INFO!$D$27</f>
        <v>0</v>
      </c>
      <c r="AA1818" s="37">
        <f>INFO!$D$28</f>
        <v>0</v>
      </c>
      <c r="AB1818" s="37">
        <f>INFO!$D$29</f>
        <v>0</v>
      </c>
      <c r="AC1818" s="54">
        <f>INFO!$J$10</f>
        <v>3812.0250000000001</v>
      </c>
      <c r="AD1818" s="37">
        <f>INFO!$J$9</f>
        <v>45.75</v>
      </c>
      <c r="AE1818" s="37">
        <f t="shared" si="119"/>
        <v>0</v>
      </c>
    </row>
    <row r="1819" spans="1:31">
      <c r="A1819" t="s">
        <v>212</v>
      </c>
      <c r="B1819" t="s">
        <v>213</v>
      </c>
      <c r="C1819">
        <v>10133</v>
      </c>
      <c r="D1819" s="104">
        <f>SUMIFS(HOLDS!P:P,HOLDS!C:C,B1819)+SUMIFS(HOLDS!P:P,HOLDS!C:C,"CH.GR.RDGSET")</f>
        <v>0</v>
      </c>
      <c r="E1819" t="s">
        <v>8</v>
      </c>
      <c r="F1819" s="48">
        <f>VLOOKUP(B1819,HOLDS!C:T,5,FALSE)</f>
        <v>155</v>
      </c>
      <c r="G1819" s="104">
        <f>SUMIFS(HOLDS!P:P,HOLDS!C:C,B1819)</f>
        <v>0</v>
      </c>
      <c r="H1819" s="48">
        <f t="shared" si="118"/>
        <v>0</v>
      </c>
      <c r="I1819" s="37">
        <f>INFO!$D$6</f>
        <v>0</v>
      </c>
      <c r="J1819" s="37">
        <f>INFO!$D$7</f>
        <v>0</v>
      </c>
      <c r="K1819" s="37">
        <f>INFO!$D$8</f>
        <v>0</v>
      </c>
      <c r="L1819" s="37">
        <f>INFO!$D$9</f>
        <v>0</v>
      </c>
      <c r="M1819" s="37">
        <f>INFO!$D$10</f>
        <v>0</v>
      </c>
      <c r="N1819" s="37">
        <f>INFO!$D$11</f>
        <v>0</v>
      </c>
      <c r="O1819" s="37">
        <f>INFO!$D$13</f>
        <v>0</v>
      </c>
      <c r="P1819" s="37">
        <f>INFO!$D$14</f>
        <v>0</v>
      </c>
      <c r="Q1819" s="37">
        <f>INFO!$D$15</f>
        <v>0</v>
      </c>
      <c r="R1819" s="53">
        <f>INFO!$D$17</f>
        <v>0</v>
      </c>
      <c r="S1819" s="37">
        <f>INFO!$D$18</f>
        <v>0</v>
      </c>
      <c r="T1819" s="37">
        <f>INFO!$D$19</f>
        <v>0</v>
      </c>
      <c r="U1819" s="37">
        <f>INFO!$D$22</f>
        <v>0</v>
      </c>
      <c r="V1819" s="37">
        <f>INFO!$D$23</f>
        <v>0</v>
      </c>
      <c r="W1819" s="37">
        <f>INFO!$D$24</f>
        <v>0</v>
      </c>
      <c r="X1819" s="37">
        <f>INFO!$D$25</f>
        <v>0</v>
      </c>
      <c r="Y1819" s="37">
        <f>INFO!$D$26</f>
        <v>0</v>
      </c>
      <c r="Z1819" s="37">
        <f>INFO!$D$27</f>
        <v>0</v>
      </c>
      <c r="AA1819" s="37">
        <f>INFO!$D$28</f>
        <v>0</v>
      </c>
      <c r="AB1819" s="37">
        <f>INFO!$D$29</f>
        <v>0</v>
      </c>
      <c r="AC1819" s="54">
        <f>INFO!$J$10</f>
        <v>3812.0250000000001</v>
      </c>
      <c r="AD1819" s="37">
        <f>INFO!$J$9</f>
        <v>45.75</v>
      </c>
      <c r="AE1819" s="37">
        <f t="shared" si="119"/>
        <v>0</v>
      </c>
    </row>
    <row r="1820" spans="1:31">
      <c r="A1820" t="s">
        <v>214</v>
      </c>
      <c r="B1820" t="s">
        <v>215</v>
      </c>
      <c r="C1820">
        <v>10133</v>
      </c>
      <c r="D1820" s="104">
        <f>SUMIFS(HOLDS!P:P,HOLDS!C:C,B1820)+SUMIFS(HOLDS!P:P,HOLDS!C:C,"CH.GR.RDGSET")</f>
        <v>0</v>
      </c>
      <c r="E1820" t="s">
        <v>8</v>
      </c>
      <c r="F1820" s="48">
        <f>VLOOKUP(B1820,HOLDS!C:T,5,FALSE)</f>
        <v>153.5</v>
      </c>
      <c r="G1820" s="104">
        <f>SUMIFS(HOLDS!P:P,HOLDS!C:C,B1820)</f>
        <v>0</v>
      </c>
      <c r="H1820" s="48">
        <f t="shared" si="118"/>
        <v>0</v>
      </c>
      <c r="I1820" s="37">
        <f>INFO!$D$6</f>
        <v>0</v>
      </c>
      <c r="J1820" s="37">
        <f>INFO!$D$7</f>
        <v>0</v>
      </c>
      <c r="K1820" s="37">
        <f>INFO!$D$8</f>
        <v>0</v>
      </c>
      <c r="L1820" s="37">
        <f>INFO!$D$9</f>
        <v>0</v>
      </c>
      <c r="M1820" s="37">
        <f>INFO!$D$10</f>
        <v>0</v>
      </c>
      <c r="N1820" s="37">
        <f>INFO!$D$11</f>
        <v>0</v>
      </c>
      <c r="O1820" s="37">
        <f>INFO!$D$13</f>
        <v>0</v>
      </c>
      <c r="P1820" s="37">
        <f>INFO!$D$14</f>
        <v>0</v>
      </c>
      <c r="Q1820" s="37">
        <f>INFO!$D$15</f>
        <v>0</v>
      </c>
      <c r="R1820" s="53">
        <f>INFO!$D$17</f>
        <v>0</v>
      </c>
      <c r="S1820" s="37">
        <f>INFO!$D$18</f>
        <v>0</v>
      </c>
      <c r="T1820" s="37">
        <f>INFO!$D$19</f>
        <v>0</v>
      </c>
      <c r="U1820" s="37">
        <f>INFO!$D$22</f>
        <v>0</v>
      </c>
      <c r="V1820" s="37">
        <f>INFO!$D$23</f>
        <v>0</v>
      </c>
      <c r="W1820" s="37">
        <f>INFO!$D$24</f>
        <v>0</v>
      </c>
      <c r="X1820" s="37">
        <f>INFO!$D$25</f>
        <v>0</v>
      </c>
      <c r="Y1820" s="37">
        <f>INFO!$D$26</f>
        <v>0</v>
      </c>
      <c r="Z1820" s="37">
        <f>INFO!$D$27</f>
        <v>0</v>
      </c>
      <c r="AA1820" s="37">
        <f>INFO!$D$28</f>
        <v>0</v>
      </c>
      <c r="AB1820" s="37">
        <f>INFO!$D$29</f>
        <v>0</v>
      </c>
      <c r="AC1820" s="54">
        <f>INFO!$J$10</f>
        <v>3812.0250000000001</v>
      </c>
      <c r="AD1820" s="37">
        <f>INFO!$J$9</f>
        <v>45.75</v>
      </c>
      <c r="AE1820" s="37">
        <f t="shared" si="119"/>
        <v>0</v>
      </c>
    </row>
    <row r="1821" spans="1:31">
      <c r="A1821" t="s">
        <v>216</v>
      </c>
      <c r="B1821" t="s">
        <v>217</v>
      </c>
      <c r="C1821">
        <v>10133</v>
      </c>
      <c r="D1821" s="104">
        <f>SUMIFS(HOLDS!P:P,HOLDS!C:C,B1821)+SUMIFS(HOLDS!P:P,HOLDS!C:C,"CH.GR.RDGSET")</f>
        <v>0</v>
      </c>
      <c r="E1821" t="s">
        <v>8</v>
      </c>
      <c r="F1821" s="48">
        <f>VLOOKUP(B1821,HOLDS!C:T,5,FALSE)</f>
        <v>162</v>
      </c>
      <c r="G1821" s="104">
        <f>SUMIFS(HOLDS!P:P,HOLDS!C:C,B1821)</f>
        <v>0</v>
      </c>
      <c r="H1821" s="48">
        <f t="shared" si="118"/>
        <v>0</v>
      </c>
      <c r="I1821" s="37">
        <f>INFO!$D$6</f>
        <v>0</v>
      </c>
      <c r="J1821" s="37">
        <f>INFO!$D$7</f>
        <v>0</v>
      </c>
      <c r="K1821" s="37">
        <f>INFO!$D$8</f>
        <v>0</v>
      </c>
      <c r="L1821" s="37">
        <f>INFO!$D$9</f>
        <v>0</v>
      </c>
      <c r="M1821" s="37">
        <f>INFO!$D$10</f>
        <v>0</v>
      </c>
      <c r="N1821" s="37">
        <f>INFO!$D$11</f>
        <v>0</v>
      </c>
      <c r="O1821" s="37">
        <f>INFO!$D$13</f>
        <v>0</v>
      </c>
      <c r="P1821" s="37">
        <f>INFO!$D$14</f>
        <v>0</v>
      </c>
      <c r="Q1821" s="37">
        <f>INFO!$D$15</f>
        <v>0</v>
      </c>
      <c r="R1821" s="53">
        <f>INFO!$D$17</f>
        <v>0</v>
      </c>
      <c r="S1821" s="37">
        <f>INFO!$D$18</f>
        <v>0</v>
      </c>
      <c r="T1821" s="37">
        <f>INFO!$D$19</f>
        <v>0</v>
      </c>
      <c r="U1821" s="37">
        <f>INFO!$D$22</f>
        <v>0</v>
      </c>
      <c r="V1821" s="37">
        <f>INFO!$D$23</f>
        <v>0</v>
      </c>
      <c r="W1821" s="37">
        <f>INFO!$D$24</f>
        <v>0</v>
      </c>
      <c r="X1821" s="37">
        <f>INFO!$D$25</f>
        <v>0</v>
      </c>
      <c r="Y1821" s="37">
        <f>INFO!$D$26</f>
        <v>0</v>
      </c>
      <c r="Z1821" s="37">
        <f>INFO!$D$27</f>
        <v>0</v>
      </c>
      <c r="AA1821" s="37">
        <f>INFO!$D$28</f>
        <v>0</v>
      </c>
      <c r="AB1821" s="37">
        <f>INFO!$D$29</f>
        <v>0</v>
      </c>
      <c r="AC1821" s="54">
        <f>INFO!$J$10</f>
        <v>3812.0250000000001</v>
      </c>
      <c r="AD1821" s="37">
        <f>INFO!$J$9</f>
        <v>45.75</v>
      </c>
      <c r="AE1821" s="37">
        <f t="shared" si="119"/>
        <v>0</v>
      </c>
    </row>
    <row r="1822" spans="1:31">
      <c r="A1822" t="s">
        <v>218</v>
      </c>
      <c r="B1822" t="s">
        <v>219</v>
      </c>
      <c r="C1822">
        <v>10133</v>
      </c>
      <c r="D1822" s="104">
        <f>SUMIFS(HOLDS!P:P,HOLDS!C:C,B1822)+SUMIFS(HOLDS!P:P,HOLDS!C:C,"CH.GR.RDGSET")</f>
        <v>0</v>
      </c>
      <c r="E1822" t="s">
        <v>8</v>
      </c>
      <c r="F1822" s="48">
        <f>VLOOKUP(B1822,HOLDS!C:T,5,FALSE)</f>
        <v>204.5</v>
      </c>
      <c r="G1822" s="104">
        <f>SUMIFS(HOLDS!P:P,HOLDS!C:C,B1822)</f>
        <v>0</v>
      </c>
      <c r="H1822" s="48">
        <f t="shared" si="118"/>
        <v>0</v>
      </c>
      <c r="I1822" s="37">
        <f>INFO!$D$6</f>
        <v>0</v>
      </c>
      <c r="J1822" s="37">
        <f>INFO!$D$7</f>
        <v>0</v>
      </c>
      <c r="K1822" s="37">
        <f>INFO!$D$8</f>
        <v>0</v>
      </c>
      <c r="L1822" s="37">
        <f>INFO!$D$9</f>
        <v>0</v>
      </c>
      <c r="M1822" s="37">
        <f>INFO!$D$10</f>
        <v>0</v>
      </c>
      <c r="N1822" s="37">
        <f>INFO!$D$11</f>
        <v>0</v>
      </c>
      <c r="O1822" s="37">
        <f>INFO!$D$13</f>
        <v>0</v>
      </c>
      <c r="P1822" s="37">
        <f>INFO!$D$14</f>
        <v>0</v>
      </c>
      <c r="Q1822" s="37">
        <f>INFO!$D$15</f>
        <v>0</v>
      </c>
      <c r="R1822" s="53">
        <f>INFO!$D$17</f>
        <v>0</v>
      </c>
      <c r="S1822" s="37">
        <f>INFO!$D$18</f>
        <v>0</v>
      </c>
      <c r="T1822" s="37">
        <f>INFO!$D$19</f>
        <v>0</v>
      </c>
      <c r="U1822" s="37">
        <f>INFO!$D$22</f>
        <v>0</v>
      </c>
      <c r="V1822" s="37">
        <f>INFO!$D$23</f>
        <v>0</v>
      </c>
      <c r="W1822" s="37">
        <f>INFO!$D$24</f>
        <v>0</v>
      </c>
      <c r="X1822" s="37">
        <f>INFO!$D$25</f>
        <v>0</v>
      </c>
      <c r="Y1822" s="37">
        <f>INFO!$D$26</f>
        <v>0</v>
      </c>
      <c r="Z1822" s="37">
        <f>INFO!$D$27</f>
        <v>0</v>
      </c>
      <c r="AA1822" s="37">
        <f>INFO!$D$28</f>
        <v>0</v>
      </c>
      <c r="AB1822" s="37">
        <f>INFO!$D$29</f>
        <v>0</v>
      </c>
      <c r="AC1822" s="54">
        <f>INFO!$J$10</f>
        <v>3812.0250000000001</v>
      </c>
      <c r="AD1822" s="37">
        <f>INFO!$J$9</f>
        <v>45.75</v>
      </c>
      <c r="AE1822" s="37">
        <f t="shared" si="119"/>
        <v>0</v>
      </c>
    </row>
    <row r="1823" spans="1:31">
      <c r="A1823" t="s">
        <v>220</v>
      </c>
      <c r="B1823" t="s">
        <v>221</v>
      </c>
      <c r="C1823">
        <v>10133</v>
      </c>
      <c r="D1823" s="104">
        <f>SUMIFS(HOLDS!P:P,HOLDS!C:C,B1823)+SUMIFS(HOLDS!P:P,HOLDS!C:C,"CH.GR.RDGSET")</f>
        <v>0</v>
      </c>
      <c r="E1823" t="s">
        <v>8</v>
      </c>
      <c r="F1823" s="48">
        <f>VLOOKUP(B1823,HOLDS!C:T,5,FALSE)</f>
        <v>193</v>
      </c>
      <c r="G1823" s="104">
        <f>SUMIFS(HOLDS!P:P,HOLDS!C:C,B1823)</f>
        <v>0</v>
      </c>
      <c r="H1823" s="48">
        <f t="shared" si="118"/>
        <v>0</v>
      </c>
      <c r="I1823" s="37">
        <f>INFO!$D$6</f>
        <v>0</v>
      </c>
      <c r="J1823" s="37">
        <f>INFO!$D$7</f>
        <v>0</v>
      </c>
      <c r="K1823" s="37">
        <f>INFO!$D$8</f>
        <v>0</v>
      </c>
      <c r="L1823" s="37">
        <f>INFO!$D$9</f>
        <v>0</v>
      </c>
      <c r="M1823" s="37">
        <f>INFO!$D$10</f>
        <v>0</v>
      </c>
      <c r="N1823" s="37">
        <f>INFO!$D$11</f>
        <v>0</v>
      </c>
      <c r="O1823" s="37">
        <f>INFO!$D$13</f>
        <v>0</v>
      </c>
      <c r="P1823" s="37">
        <f>INFO!$D$14</f>
        <v>0</v>
      </c>
      <c r="Q1823" s="37">
        <f>INFO!$D$15</f>
        <v>0</v>
      </c>
      <c r="R1823" s="53">
        <f>INFO!$D$17</f>
        <v>0</v>
      </c>
      <c r="S1823" s="37">
        <f>INFO!$D$18</f>
        <v>0</v>
      </c>
      <c r="T1823" s="37">
        <f>INFO!$D$19</f>
        <v>0</v>
      </c>
      <c r="U1823" s="37">
        <f>INFO!$D$22</f>
        <v>0</v>
      </c>
      <c r="V1823" s="37">
        <f>INFO!$D$23</f>
        <v>0</v>
      </c>
      <c r="W1823" s="37">
        <f>INFO!$D$24</f>
        <v>0</v>
      </c>
      <c r="X1823" s="37">
        <f>INFO!$D$25</f>
        <v>0</v>
      </c>
      <c r="Y1823" s="37">
        <f>INFO!$D$26</f>
        <v>0</v>
      </c>
      <c r="Z1823" s="37">
        <f>INFO!$D$27</f>
        <v>0</v>
      </c>
      <c r="AA1823" s="37">
        <f>INFO!$D$28</f>
        <v>0</v>
      </c>
      <c r="AB1823" s="37">
        <f>INFO!$D$29</f>
        <v>0</v>
      </c>
      <c r="AC1823" s="54">
        <f>INFO!$J$10</f>
        <v>3812.0250000000001</v>
      </c>
      <c r="AD1823" s="37">
        <f>INFO!$J$9</f>
        <v>45.75</v>
      </c>
      <c r="AE1823" s="37">
        <f t="shared" si="119"/>
        <v>0</v>
      </c>
    </row>
    <row r="1824" spans="1:31">
      <c r="A1824" t="s">
        <v>222</v>
      </c>
      <c r="B1824" t="s">
        <v>223</v>
      </c>
      <c r="C1824">
        <v>10133</v>
      </c>
      <c r="D1824" s="104">
        <f>SUMIFS(HOLDS!P:P,HOLDS!C:C,B1824)+SUMIFS(HOLDS!P:P,HOLDS!C:C,"CH.GR.RDGSET")</f>
        <v>0</v>
      </c>
      <c r="E1824" t="s">
        <v>8</v>
      </c>
      <c r="F1824" s="48">
        <f>VLOOKUP(B1824,HOLDS!C:T,5,FALSE)</f>
        <v>160.5</v>
      </c>
      <c r="G1824" s="104">
        <f>SUMIFS(HOLDS!P:P,HOLDS!C:C,B1824)</f>
        <v>0</v>
      </c>
      <c r="H1824" s="48">
        <f t="shared" si="118"/>
        <v>0</v>
      </c>
      <c r="I1824" s="37">
        <f>INFO!$D$6</f>
        <v>0</v>
      </c>
      <c r="J1824" s="37">
        <f>INFO!$D$7</f>
        <v>0</v>
      </c>
      <c r="K1824" s="37">
        <f>INFO!$D$8</f>
        <v>0</v>
      </c>
      <c r="L1824" s="37">
        <f>INFO!$D$9</f>
        <v>0</v>
      </c>
      <c r="M1824" s="37">
        <f>INFO!$D$10</f>
        <v>0</v>
      </c>
      <c r="N1824" s="37">
        <f>INFO!$D$11</f>
        <v>0</v>
      </c>
      <c r="O1824" s="37">
        <f>INFO!$D$13</f>
        <v>0</v>
      </c>
      <c r="P1824" s="37">
        <f>INFO!$D$14</f>
        <v>0</v>
      </c>
      <c r="Q1824" s="37">
        <f>INFO!$D$15</f>
        <v>0</v>
      </c>
      <c r="R1824" s="53">
        <f>INFO!$D$17</f>
        <v>0</v>
      </c>
      <c r="S1824" s="37">
        <f>INFO!$D$18</f>
        <v>0</v>
      </c>
      <c r="T1824" s="37">
        <f>INFO!$D$19</f>
        <v>0</v>
      </c>
      <c r="U1824" s="37">
        <f>INFO!$D$22</f>
        <v>0</v>
      </c>
      <c r="V1824" s="37">
        <f>INFO!$D$23</f>
        <v>0</v>
      </c>
      <c r="W1824" s="37">
        <f>INFO!$D$24</f>
        <v>0</v>
      </c>
      <c r="X1824" s="37">
        <f>INFO!$D$25</f>
        <v>0</v>
      </c>
      <c r="Y1824" s="37">
        <f>INFO!$D$26</f>
        <v>0</v>
      </c>
      <c r="Z1824" s="37">
        <f>INFO!$D$27</f>
        <v>0</v>
      </c>
      <c r="AA1824" s="37">
        <f>INFO!$D$28</f>
        <v>0</v>
      </c>
      <c r="AB1824" s="37">
        <f>INFO!$D$29</f>
        <v>0</v>
      </c>
      <c r="AC1824" s="54">
        <f>INFO!$J$10</f>
        <v>3812.0250000000001</v>
      </c>
      <c r="AD1824" s="37">
        <f>INFO!$J$9</f>
        <v>45.75</v>
      </c>
      <c r="AE1824" s="37">
        <f t="shared" si="119"/>
        <v>0</v>
      </c>
    </row>
    <row r="1825" spans="1:31">
      <c r="A1825" t="s">
        <v>224</v>
      </c>
      <c r="B1825" t="s">
        <v>225</v>
      </c>
      <c r="C1825">
        <v>10133</v>
      </c>
      <c r="D1825" s="104">
        <f>SUMIFS(HOLDS!P:P,HOLDS!C:C,B1825)+SUMIFS(HOLDS!P:P,HOLDS!C:C,"CH.GR.RDGSET")</f>
        <v>0</v>
      </c>
      <c r="E1825" t="s">
        <v>8</v>
      </c>
      <c r="F1825" s="48">
        <f>VLOOKUP(B1825,HOLDS!C:T,5,FALSE)</f>
        <v>182</v>
      </c>
      <c r="G1825" s="104">
        <f>SUMIFS(HOLDS!P:P,HOLDS!C:C,B1825)</f>
        <v>0</v>
      </c>
      <c r="H1825" s="48">
        <f t="shared" si="118"/>
        <v>0</v>
      </c>
      <c r="I1825" s="37">
        <f>INFO!$D$6</f>
        <v>0</v>
      </c>
      <c r="J1825" s="37">
        <f>INFO!$D$7</f>
        <v>0</v>
      </c>
      <c r="K1825" s="37">
        <f>INFO!$D$8</f>
        <v>0</v>
      </c>
      <c r="L1825" s="37">
        <f>INFO!$D$9</f>
        <v>0</v>
      </c>
      <c r="M1825" s="37">
        <f>INFO!$D$10</f>
        <v>0</v>
      </c>
      <c r="N1825" s="37">
        <f>INFO!$D$11</f>
        <v>0</v>
      </c>
      <c r="O1825" s="37">
        <f>INFO!$D$13</f>
        <v>0</v>
      </c>
      <c r="P1825" s="37">
        <f>INFO!$D$14</f>
        <v>0</v>
      </c>
      <c r="Q1825" s="37">
        <f>INFO!$D$15</f>
        <v>0</v>
      </c>
      <c r="R1825" s="53">
        <f>INFO!$D$17</f>
        <v>0</v>
      </c>
      <c r="S1825" s="37">
        <f>INFO!$D$18</f>
        <v>0</v>
      </c>
      <c r="T1825" s="37">
        <f>INFO!$D$19</f>
        <v>0</v>
      </c>
      <c r="U1825" s="37">
        <f>INFO!$D$22</f>
        <v>0</v>
      </c>
      <c r="V1825" s="37">
        <f>INFO!$D$23</f>
        <v>0</v>
      </c>
      <c r="W1825" s="37">
        <f>INFO!$D$24</f>
        <v>0</v>
      </c>
      <c r="X1825" s="37">
        <f>INFO!$D$25</f>
        <v>0</v>
      </c>
      <c r="Y1825" s="37">
        <f>INFO!$D$26</f>
        <v>0</v>
      </c>
      <c r="Z1825" s="37">
        <f>INFO!$D$27</f>
        <v>0</v>
      </c>
      <c r="AA1825" s="37">
        <f>INFO!$D$28</f>
        <v>0</v>
      </c>
      <c r="AB1825" s="37">
        <f>INFO!$D$29</f>
        <v>0</v>
      </c>
      <c r="AC1825" s="54">
        <f>INFO!$J$10</f>
        <v>3812.0250000000001</v>
      </c>
      <c r="AD1825" s="37">
        <f>INFO!$J$9</f>
        <v>45.75</v>
      </c>
      <c r="AE1825" s="37">
        <f t="shared" si="119"/>
        <v>0</v>
      </c>
    </row>
    <row r="1826" spans="1:31">
      <c r="A1826" t="s">
        <v>226</v>
      </c>
      <c r="B1826" t="s">
        <v>227</v>
      </c>
      <c r="C1826">
        <v>10133</v>
      </c>
      <c r="D1826" s="104">
        <f>SUMIFS(HOLDS!P:P,HOLDS!C:C,B1826)+SUMIFS(HOLDS!P:P,HOLDS!C:C,"CH.GR.RDGSET")</f>
        <v>0</v>
      </c>
      <c r="E1826" t="s">
        <v>8</v>
      </c>
      <c r="F1826" s="48">
        <f>VLOOKUP(B1826,HOLDS!C:T,5,FALSE)</f>
        <v>145</v>
      </c>
      <c r="G1826" s="104">
        <f>SUMIFS(HOLDS!P:P,HOLDS!C:C,B1826)</f>
        <v>0</v>
      </c>
      <c r="H1826" s="48">
        <f t="shared" si="118"/>
        <v>0</v>
      </c>
      <c r="I1826" s="37">
        <f>INFO!$D$6</f>
        <v>0</v>
      </c>
      <c r="J1826" s="37">
        <f>INFO!$D$7</f>
        <v>0</v>
      </c>
      <c r="K1826" s="37">
        <f>INFO!$D$8</f>
        <v>0</v>
      </c>
      <c r="L1826" s="37">
        <f>INFO!$D$9</f>
        <v>0</v>
      </c>
      <c r="M1826" s="37">
        <f>INFO!$D$10</f>
        <v>0</v>
      </c>
      <c r="N1826" s="37">
        <f>INFO!$D$11</f>
        <v>0</v>
      </c>
      <c r="O1826" s="37">
        <f>INFO!$D$13</f>
        <v>0</v>
      </c>
      <c r="P1826" s="37">
        <f>INFO!$D$14</f>
        <v>0</v>
      </c>
      <c r="Q1826" s="37">
        <f>INFO!$D$15</f>
        <v>0</v>
      </c>
      <c r="R1826" s="53">
        <f>INFO!$D$17</f>
        <v>0</v>
      </c>
      <c r="S1826" s="37">
        <f>INFO!$D$18</f>
        <v>0</v>
      </c>
      <c r="T1826" s="37">
        <f>INFO!$D$19</f>
        <v>0</v>
      </c>
      <c r="U1826" s="37">
        <f>INFO!$D$22</f>
        <v>0</v>
      </c>
      <c r="V1826" s="37">
        <f>INFO!$D$23</f>
        <v>0</v>
      </c>
      <c r="W1826" s="37">
        <f>INFO!$D$24</f>
        <v>0</v>
      </c>
      <c r="X1826" s="37">
        <f>INFO!$D$25</f>
        <v>0</v>
      </c>
      <c r="Y1826" s="37">
        <f>INFO!$D$26</f>
        <v>0</v>
      </c>
      <c r="Z1826" s="37">
        <f>INFO!$D$27</f>
        <v>0</v>
      </c>
      <c r="AA1826" s="37">
        <f>INFO!$D$28</f>
        <v>0</v>
      </c>
      <c r="AB1826" s="37">
        <f>INFO!$D$29</f>
        <v>0</v>
      </c>
      <c r="AC1826" s="54">
        <f>INFO!$J$10</f>
        <v>3812.0250000000001</v>
      </c>
      <c r="AD1826" s="37">
        <f>INFO!$J$9</f>
        <v>45.75</v>
      </c>
      <c r="AE1826" s="37">
        <f t="shared" si="119"/>
        <v>0</v>
      </c>
    </row>
    <row r="1827" spans="1:31">
      <c r="A1827" t="s">
        <v>228</v>
      </c>
      <c r="B1827" t="s">
        <v>229</v>
      </c>
      <c r="C1827">
        <v>10133</v>
      </c>
      <c r="D1827" s="104">
        <f>SUMIFS(HOLDS!P:P,HOLDS!C:C,B1827)+SUMIFS(HOLDS!P:P,HOLDS!C:C,"CH.GR.RDGSET")</f>
        <v>0</v>
      </c>
      <c r="E1827" t="s">
        <v>8</v>
      </c>
      <c r="F1827" s="48">
        <f>VLOOKUP(B1827,HOLDS!C:T,5,FALSE)</f>
        <v>153</v>
      </c>
      <c r="G1827" s="104">
        <f>SUMIFS(HOLDS!P:P,HOLDS!C:C,B1827)</f>
        <v>0</v>
      </c>
      <c r="H1827" s="48">
        <f t="shared" si="118"/>
        <v>0</v>
      </c>
      <c r="I1827" s="37">
        <f>INFO!$D$6</f>
        <v>0</v>
      </c>
      <c r="J1827" s="37">
        <f>INFO!$D$7</f>
        <v>0</v>
      </c>
      <c r="K1827" s="37">
        <f>INFO!$D$8</f>
        <v>0</v>
      </c>
      <c r="L1827" s="37">
        <f>INFO!$D$9</f>
        <v>0</v>
      </c>
      <c r="M1827" s="37">
        <f>INFO!$D$10</f>
        <v>0</v>
      </c>
      <c r="N1827" s="37">
        <f>INFO!$D$11</f>
        <v>0</v>
      </c>
      <c r="O1827" s="37">
        <f>INFO!$D$13</f>
        <v>0</v>
      </c>
      <c r="P1827" s="37">
        <f>INFO!$D$14</f>
        <v>0</v>
      </c>
      <c r="Q1827" s="37">
        <f>INFO!$D$15</f>
        <v>0</v>
      </c>
      <c r="R1827" s="53">
        <f>INFO!$D$17</f>
        <v>0</v>
      </c>
      <c r="S1827" s="37">
        <f>INFO!$D$18</f>
        <v>0</v>
      </c>
      <c r="T1827" s="37">
        <f>INFO!$D$19</f>
        <v>0</v>
      </c>
      <c r="U1827" s="37">
        <f>INFO!$D$22</f>
        <v>0</v>
      </c>
      <c r="V1827" s="37">
        <f>INFO!$D$23</f>
        <v>0</v>
      </c>
      <c r="W1827" s="37">
        <f>INFO!$D$24</f>
        <v>0</v>
      </c>
      <c r="X1827" s="37">
        <f>INFO!$D$25</f>
        <v>0</v>
      </c>
      <c r="Y1827" s="37">
        <f>INFO!$D$26</f>
        <v>0</v>
      </c>
      <c r="Z1827" s="37">
        <f>INFO!$D$27</f>
        <v>0</v>
      </c>
      <c r="AA1827" s="37">
        <f>INFO!$D$28</f>
        <v>0</v>
      </c>
      <c r="AB1827" s="37">
        <f>INFO!$D$29</f>
        <v>0</v>
      </c>
      <c r="AC1827" s="54">
        <f>INFO!$J$10</f>
        <v>3812.0250000000001</v>
      </c>
      <c r="AD1827" s="37">
        <f>INFO!$J$9</f>
        <v>45.75</v>
      </c>
      <c r="AE1827" s="37">
        <f t="shared" si="119"/>
        <v>0</v>
      </c>
    </row>
    <row r="1828" spans="1:31">
      <c r="A1828" t="s">
        <v>230</v>
      </c>
      <c r="B1828" t="s">
        <v>231</v>
      </c>
      <c r="C1828">
        <v>10133</v>
      </c>
      <c r="D1828" s="104">
        <f>SUMIFS(HOLDS!P:P,HOLDS!C:C,B1828)+SUMIFS(HOLDS!P:P,HOLDS!C:C,"CH.GR.RDGSET")</f>
        <v>0</v>
      </c>
      <c r="E1828" t="s">
        <v>8</v>
      </c>
      <c r="F1828" s="48">
        <f>VLOOKUP(B1828,HOLDS!C:T,5,FALSE)</f>
        <v>165.5</v>
      </c>
      <c r="G1828" s="104">
        <f>SUMIFS(HOLDS!P:P,HOLDS!C:C,B1828)</f>
        <v>0</v>
      </c>
      <c r="H1828" s="48">
        <f t="shared" si="118"/>
        <v>0</v>
      </c>
      <c r="I1828" s="37">
        <f>INFO!$D$6</f>
        <v>0</v>
      </c>
      <c r="J1828" s="37">
        <f>INFO!$D$7</f>
        <v>0</v>
      </c>
      <c r="K1828" s="37">
        <f>INFO!$D$8</f>
        <v>0</v>
      </c>
      <c r="L1828" s="37">
        <f>INFO!$D$9</f>
        <v>0</v>
      </c>
      <c r="M1828" s="37">
        <f>INFO!$D$10</f>
        <v>0</v>
      </c>
      <c r="N1828" s="37">
        <f>INFO!$D$11</f>
        <v>0</v>
      </c>
      <c r="O1828" s="37">
        <f>INFO!$D$13</f>
        <v>0</v>
      </c>
      <c r="P1828" s="37">
        <f>INFO!$D$14</f>
        <v>0</v>
      </c>
      <c r="Q1828" s="37">
        <f>INFO!$D$15</f>
        <v>0</v>
      </c>
      <c r="R1828" s="53">
        <f>INFO!$D$17</f>
        <v>0</v>
      </c>
      <c r="S1828" s="37">
        <f>INFO!$D$18</f>
        <v>0</v>
      </c>
      <c r="T1828" s="37">
        <f>INFO!$D$19</f>
        <v>0</v>
      </c>
      <c r="U1828" s="37">
        <f>INFO!$D$22</f>
        <v>0</v>
      </c>
      <c r="V1828" s="37">
        <f>INFO!$D$23</f>
        <v>0</v>
      </c>
      <c r="W1828" s="37">
        <f>INFO!$D$24</f>
        <v>0</v>
      </c>
      <c r="X1828" s="37">
        <f>INFO!$D$25</f>
        <v>0</v>
      </c>
      <c r="Y1828" s="37">
        <f>INFO!$D$26</f>
        <v>0</v>
      </c>
      <c r="Z1828" s="37">
        <f>INFO!$D$27</f>
        <v>0</v>
      </c>
      <c r="AA1828" s="37">
        <f>INFO!$D$28</f>
        <v>0</v>
      </c>
      <c r="AB1828" s="37">
        <f>INFO!$D$29</f>
        <v>0</v>
      </c>
      <c r="AC1828" s="54">
        <f>INFO!$J$10</f>
        <v>3812.0250000000001</v>
      </c>
      <c r="AD1828" s="37">
        <f>INFO!$J$9</f>
        <v>45.75</v>
      </c>
      <c r="AE1828" s="37">
        <f t="shared" si="119"/>
        <v>0</v>
      </c>
    </row>
    <row r="1829" spans="1:31">
      <c r="A1829" t="s">
        <v>232</v>
      </c>
      <c r="B1829" t="s">
        <v>233</v>
      </c>
      <c r="C1829">
        <v>10133</v>
      </c>
      <c r="D1829" s="104">
        <f>SUMIFS(HOLDS!P:P,HOLDS!C:C,B1829)+SUMIFS(HOLDS!P:P,HOLDS!C:C,"CH.GR.RDGSET")</f>
        <v>0</v>
      </c>
      <c r="E1829" t="s">
        <v>8</v>
      </c>
      <c r="F1829" s="48">
        <f>VLOOKUP(B1829,HOLDS!C:T,5,FALSE)</f>
        <v>167</v>
      </c>
      <c r="G1829" s="104">
        <f>SUMIFS(HOLDS!P:P,HOLDS!C:C,B1829)</f>
        <v>0</v>
      </c>
      <c r="H1829" s="48">
        <f t="shared" si="118"/>
        <v>0</v>
      </c>
      <c r="I1829" s="37">
        <f>INFO!$D$6</f>
        <v>0</v>
      </c>
      <c r="J1829" s="37">
        <f>INFO!$D$7</f>
        <v>0</v>
      </c>
      <c r="K1829" s="37">
        <f>INFO!$D$8</f>
        <v>0</v>
      </c>
      <c r="L1829" s="37">
        <f>INFO!$D$9</f>
        <v>0</v>
      </c>
      <c r="M1829" s="37">
        <f>INFO!$D$10</f>
        <v>0</v>
      </c>
      <c r="N1829" s="37">
        <f>INFO!$D$11</f>
        <v>0</v>
      </c>
      <c r="O1829" s="37">
        <f>INFO!$D$13</f>
        <v>0</v>
      </c>
      <c r="P1829" s="37">
        <f>INFO!$D$14</f>
        <v>0</v>
      </c>
      <c r="Q1829" s="37">
        <f>INFO!$D$15</f>
        <v>0</v>
      </c>
      <c r="R1829" s="53">
        <f>INFO!$D$17</f>
        <v>0</v>
      </c>
      <c r="S1829" s="37">
        <f>INFO!$D$18</f>
        <v>0</v>
      </c>
      <c r="T1829" s="37">
        <f>INFO!$D$19</f>
        <v>0</v>
      </c>
      <c r="U1829" s="37">
        <f>INFO!$D$22</f>
        <v>0</v>
      </c>
      <c r="V1829" s="37">
        <f>INFO!$D$23</f>
        <v>0</v>
      </c>
      <c r="W1829" s="37">
        <f>INFO!$D$24</f>
        <v>0</v>
      </c>
      <c r="X1829" s="37">
        <f>INFO!$D$25</f>
        <v>0</v>
      </c>
      <c r="Y1829" s="37">
        <f>INFO!$D$26</f>
        <v>0</v>
      </c>
      <c r="Z1829" s="37">
        <f>INFO!$D$27</f>
        <v>0</v>
      </c>
      <c r="AA1829" s="37">
        <f>INFO!$D$28</f>
        <v>0</v>
      </c>
      <c r="AB1829" s="37">
        <f>INFO!$D$29</f>
        <v>0</v>
      </c>
      <c r="AC1829" s="54">
        <f>INFO!$J$10</f>
        <v>3812.0250000000001</v>
      </c>
      <c r="AD1829" s="37">
        <f>INFO!$J$9</f>
        <v>45.75</v>
      </c>
      <c r="AE1829" s="37">
        <f t="shared" si="119"/>
        <v>0</v>
      </c>
    </row>
    <row r="1830" spans="1:31">
      <c r="A1830" t="s">
        <v>234</v>
      </c>
      <c r="B1830" t="s">
        <v>235</v>
      </c>
      <c r="C1830">
        <v>10133</v>
      </c>
      <c r="D1830" s="104">
        <f>SUMIFS(HOLDS!P:P,HOLDS!C:C,B1830)+SUMIFS(HOLDS!P:P,HOLDS!C:C,"CH.GR.RDGSET")</f>
        <v>0</v>
      </c>
      <c r="E1830" t="s">
        <v>8</v>
      </c>
      <c r="F1830" s="48">
        <f>VLOOKUP(B1830,HOLDS!C:T,5,FALSE)</f>
        <v>150</v>
      </c>
      <c r="G1830" s="104">
        <f>SUMIFS(HOLDS!P:P,HOLDS!C:C,B1830)</f>
        <v>0</v>
      </c>
      <c r="H1830" s="48">
        <f t="shared" si="118"/>
        <v>0</v>
      </c>
      <c r="I1830" s="37">
        <f>INFO!$D$6</f>
        <v>0</v>
      </c>
      <c r="J1830" s="37">
        <f>INFO!$D$7</f>
        <v>0</v>
      </c>
      <c r="K1830" s="37">
        <f>INFO!$D$8</f>
        <v>0</v>
      </c>
      <c r="L1830" s="37">
        <f>INFO!$D$9</f>
        <v>0</v>
      </c>
      <c r="M1830" s="37">
        <f>INFO!$D$10</f>
        <v>0</v>
      </c>
      <c r="N1830" s="37">
        <f>INFO!$D$11</f>
        <v>0</v>
      </c>
      <c r="O1830" s="37">
        <f>INFO!$D$13</f>
        <v>0</v>
      </c>
      <c r="P1830" s="37">
        <f>INFO!$D$14</f>
        <v>0</v>
      </c>
      <c r="Q1830" s="37">
        <f>INFO!$D$15</f>
        <v>0</v>
      </c>
      <c r="R1830" s="53">
        <f>INFO!$D$17</f>
        <v>0</v>
      </c>
      <c r="S1830" s="37">
        <f>INFO!$D$18</f>
        <v>0</v>
      </c>
      <c r="T1830" s="37">
        <f>INFO!$D$19</f>
        <v>0</v>
      </c>
      <c r="U1830" s="37">
        <f>INFO!$D$22</f>
        <v>0</v>
      </c>
      <c r="V1830" s="37">
        <f>INFO!$D$23</f>
        <v>0</v>
      </c>
      <c r="W1830" s="37">
        <f>INFO!$D$24</f>
        <v>0</v>
      </c>
      <c r="X1830" s="37">
        <f>INFO!$D$25</f>
        <v>0</v>
      </c>
      <c r="Y1830" s="37">
        <f>INFO!$D$26</f>
        <v>0</v>
      </c>
      <c r="Z1830" s="37">
        <f>INFO!$D$27</f>
        <v>0</v>
      </c>
      <c r="AA1830" s="37">
        <f>INFO!$D$28</f>
        <v>0</v>
      </c>
      <c r="AB1830" s="37">
        <f>INFO!$D$29</f>
        <v>0</v>
      </c>
      <c r="AC1830" s="54">
        <f>INFO!$J$10</f>
        <v>3812.0250000000001</v>
      </c>
      <c r="AD1830" s="37">
        <f>INFO!$J$9</f>
        <v>45.75</v>
      </c>
      <c r="AE1830" s="37">
        <f t="shared" si="119"/>
        <v>0</v>
      </c>
    </row>
    <row r="1831" spans="1:31">
      <c r="A1831" t="s">
        <v>236</v>
      </c>
      <c r="B1831" t="s">
        <v>237</v>
      </c>
      <c r="C1831">
        <v>10133</v>
      </c>
      <c r="D1831" s="104">
        <f>SUMIFS(HOLDS!P:P,HOLDS!C:C,B1831)+SUMIFS(HOLDS!P:P,HOLDS!C:C,"CH.GR.RDGSET")</f>
        <v>0</v>
      </c>
      <c r="E1831" t="s">
        <v>8</v>
      </c>
      <c r="F1831" s="48">
        <f>VLOOKUP(B1831,HOLDS!C:T,5,FALSE)</f>
        <v>185</v>
      </c>
      <c r="G1831" s="104">
        <f>SUMIFS(HOLDS!P:P,HOLDS!C:C,B1831)</f>
        <v>0</v>
      </c>
      <c r="H1831" s="48">
        <f t="shared" si="118"/>
        <v>0</v>
      </c>
      <c r="I1831" s="37">
        <f>INFO!$D$6</f>
        <v>0</v>
      </c>
      <c r="J1831" s="37">
        <f>INFO!$D$7</f>
        <v>0</v>
      </c>
      <c r="K1831" s="37">
        <f>INFO!$D$8</f>
        <v>0</v>
      </c>
      <c r="L1831" s="37">
        <f>INFO!$D$9</f>
        <v>0</v>
      </c>
      <c r="M1831" s="37">
        <f>INFO!$D$10</f>
        <v>0</v>
      </c>
      <c r="N1831" s="37">
        <f>INFO!$D$11</f>
        <v>0</v>
      </c>
      <c r="O1831" s="37">
        <f>INFO!$D$13</f>
        <v>0</v>
      </c>
      <c r="P1831" s="37">
        <f>INFO!$D$14</f>
        <v>0</v>
      </c>
      <c r="Q1831" s="37">
        <f>INFO!$D$15</f>
        <v>0</v>
      </c>
      <c r="R1831" s="53">
        <f>INFO!$D$17</f>
        <v>0</v>
      </c>
      <c r="S1831" s="37">
        <f>INFO!$D$18</f>
        <v>0</v>
      </c>
      <c r="T1831" s="37">
        <f>INFO!$D$19</f>
        <v>0</v>
      </c>
      <c r="U1831" s="37">
        <f>INFO!$D$22</f>
        <v>0</v>
      </c>
      <c r="V1831" s="37">
        <f>INFO!$D$23</f>
        <v>0</v>
      </c>
      <c r="W1831" s="37">
        <f>INFO!$D$24</f>
        <v>0</v>
      </c>
      <c r="X1831" s="37">
        <f>INFO!$D$25</f>
        <v>0</v>
      </c>
      <c r="Y1831" s="37">
        <f>INFO!$D$26</f>
        <v>0</v>
      </c>
      <c r="Z1831" s="37">
        <f>INFO!$D$27</f>
        <v>0</v>
      </c>
      <c r="AA1831" s="37">
        <f>INFO!$D$28</f>
        <v>0</v>
      </c>
      <c r="AB1831" s="37">
        <f>INFO!$D$29</f>
        <v>0</v>
      </c>
      <c r="AC1831" s="54">
        <f>INFO!$J$10</f>
        <v>3812.0250000000001</v>
      </c>
      <c r="AD1831" s="37">
        <f>INFO!$J$9</f>
        <v>45.75</v>
      </c>
      <c r="AE1831" s="37">
        <f t="shared" si="119"/>
        <v>0</v>
      </c>
    </row>
    <row r="1832" spans="1:31">
      <c r="A1832" t="s">
        <v>238</v>
      </c>
      <c r="B1832" t="s">
        <v>239</v>
      </c>
      <c r="C1832">
        <v>10133</v>
      </c>
      <c r="D1832" s="104">
        <f>SUMIFS(HOLDS!P:P,HOLDS!C:C,B1832)+SUMIFS(HOLDS!P:P,HOLDS!C:C,"CH.GR.RDGSET")</f>
        <v>0</v>
      </c>
      <c r="E1832" t="s">
        <v>8</v>
      </c>
      <c r="F1832" s="48">
        <f>VLOOKUP(B1832,HOLDS!C:T,5,FALSE)</f>
        <v>145.5</v>
      </c>
      <c r="G1832" s="104">
        <f>SUMIFS(HOLDS!P:P,HOLDS!C:C,B1832)</f>
        <v>0</v>
      </c>
      <c r="H1832" s="48">
        <f t="shared" si="118"/>
        <v>0</v>
      </c>
      <c r="I1832" s="37">
        <f>INFO!$D$6</f>
        <v>0</v>
      </c>
      <c r="J1832" s="37">
        <f>INFO!$D$7</f>
        <v>0</v>
      </c>
      <c r="K1832" s="37">
        <f>INFO!$D$8</f>
        <v>0</v>
      </c>
      <c r="L1832" s="37">
        <f>INFO!$D$9</f>
        <v>0</v>
      </c>
      <c r="M1832" s="37">
        <f>INFO!$D$10</f>
        <v>0</v>
      </c>
      <c r="N1832" s="37">
        <f>INFO!$D$11</f>
        <v>0</v>
      </c>
      <c r="O1832" s="37">
        <f>INFO!$D$13</f>
        <v>0</v>
      </c>
      <c r="P1832" s="37">
        <f>INFO!$D$14</f>
        <v>0</v>
      </c>
      <c r="Q1832" s="37">
        <f>INFO!$D$15</f>
        <v>0</v>
      </c>
      <c r="R1832" s="53">
        <f>INFO!$D$17</f>
        <v>0</v>
      </c>
      <c r="S1832" s="37">
        <f>INFO!$D$18</f>
        <v>0</v>
      </c>
      <c r="T1832" s="37">
        <f>INFO!$D$19</f>
        <v>0</v>
      </c>
      <c r="U1832" s="37">
        <f>INFO!$D$22</f>
        <v>0</v>
      </c>
      <c r="V1832" s="37">
        <f>INFO!$D$23</f>
        <v>0</v>
      </c>
      <c r="W1832" s="37">
        <f>INFO!$D$24</f>
        <v>0</v>
      </c>
      <c r="X1832" s="37">
        <f>INFO!$D$25</f>
        <v>0</v>
      </c>
      <c r="Y1832" s="37">
        <f>INFO!$D$26</f>
        <v>0</v>
      </c>
      <c r="Z1832" s="37">
        <f>INFO!$D$27</f>
        <v>0</v>
      </c>
      <c r="AA1832" s="37">
        <f>INFO!$D$28</f>
        <v>0</v>
      </c>
      <c r="AB1832" s="37">
        <f>INFO!$D$29</f>
        <v>0</v>
      </c>
      <c r="AC1832" s="54">
        <f>INFO!$J$10</f>
        <v>3812.0250000000001</v>
      </c>
      <c r="AD1832" s="37">
        <f>INFO!$J$9</f>
        <v>45.75</v>
      </c>
      <c r="AE1832" s="37">
        <f t="shared" si="119"/>
        <v>0</v>
      </c>
    </row>
    <row r="1833" spans="1:31">
      <c r="A1833" t="s">
        <v>240</v>
      </c>
      <c r="B1833" t="s">
        <v>241</v>
      </c>
      <c r="C1833">
        <v>10133</v>
      </c>
      <c r="D1833" s="104">
        <f>SUMIFS(HOLDS!P:P,HOLDS!C:C,B1833)+SUMIFS(HOLDS!P:P,HOLDS!C:C,"CH.GR.RDGSET")</f>
        <v>0</v>
      </c>
      <c r="E1833" t="s">
        <v>8</v>
      </c>
      <c r="F1833" s="48">
        <f>VLOOKUP(B1833,HOLDS!C:T,5,FALSE)</f>
        <v>181</v>
      </c>
      <c r="G1833" s="104">
        <f>SUMIFS(HOLDS!P:P,HOLDS!C:C,B1833)</f>
        <v>0</v>
      </c>
      <c r="H1833" s="48">
        <f t="shared" si="118"/>
        <v>0</v>
      </c>
      <c r="I1833" s="37">
        <f>INFO!$D$6</f>
        <v>0</v>
      </c>
      <c r="J1833" s="37">
        <f>INFO!$D$7</f>
        <v>0</v>
      </c>
      <c r="K1833" s="37">
        <f>INFO!$D$8</f>
        <v>0</v>
      </c>
      <c r="L1833" s="37">
        <f>INFO!$D$9</f>
        <v>0</v>
      </c>
      <c r="M1833" s="37">
        <f>INFO!$D$10</f>
        <v>0</v>
      </c>
      <c r="N1833" s="37">
        <f>INFO!$D$11</f>
        <v>0</v>
      </c>
      <c r="O1833" s="37">
        <f>INFO!$D$13</f>
        <v>0</v>
      </c>
      <c r="P1833" s="37">
        <f>INFO!$D$14</f>
        <v>0</v>
      </c>
      <c r="Q1833" s="37">
        <f>INFO!$D$15</f>
        <v>0</v>
      </c>
      <c r="R1833" s="53">
        <f>INFO!$D$17</f>
        <v>0</v>
      </c>
      <c r="S1833" s="37">
        <f>INFO!$D$18</f>
        <v>0</v>
      </c>
      <c r="T1833" s="37">
        <f>INFO!$D$19</f>
        <v>0</v>
      </c>
      <c r="U1833" s="37">
        <f>INFO!$D$22</f>
        <v>0</v>
      </c>
      <c r="V1833" s="37">
        <f>INFO!$D$23</f>
        <v>0</v>
      </c>
      <c r="W1833" s="37">
        <f>INFO!$D$24</f>
        <v>0</v>
      </c>
      <c r="X1833" s="37">
        <f>INFO!$D$25</f>
        <v>0</v>
      </c>
      <c r="Y1833" s="37">
        <f>INFO!$D$26</f>
        <v>0</v>
      </c>
      <c r="Z1833" s="37">
        <f>INFO!$D$27</f>
        <v>0</v>
      </c>
      <c r="AA1833" s="37">
        <f>INFO!$D$28</f>
        <v>0</v>
      </c>
      <c r="AB1833" s="37">
        <f>INFO!$D$29</f>
        <v>0</v>
      </c>
      <c r="AC1833" s="54">
        <f>INFO!$J$10</f>
        <v>3812.0250000000001</v>
      </c>
      <c r="AD1833" s="37">
        <f>INFO!$J$9</f>
        <v>45.75</v>
      </c>
      <c r="AE1833" s="37">
        <f t="shared" si="119"/>
        <v>0</v>
      </c>
    </row>
    <row r="1834" spans="1:31">
      <c r="A1834" t="s">
        <v>242</v>
      </c>
      <c r="B1834" t="s">
        <v>243</v>
      </c>
      <c r="C1834">
        <v>10133</v>
      </c>
      <c r="D1834" s="104">
        <f>SUMIFS(HOLDS!P:P,HOLDS!C:C,B1834)+SUMIFS(HOLDS!P:P,HOLDS!C:C,"CH.GR.RDGSET")</f>
        <v>0</v>
      </c>
      <c r="E1834" t="s">
        <v>8</v>
      </c>
      <c r="F1834" s="48">
        <f>VLOOKUP(B1834,HOLDS!C:T,5,FALSE)</f>
        <v>168.5</v>
      </c>
      <c r="G1834" s="104">
        <f>SUMIFS(HOLDS!P:P,HOLDS!C:C,B1834)</f>
        <v>0</v>
      </c>
      <c r="H1834" s="48">
        <f t="shared" si="118"/>
        <v>0</v>
      </c>
      <c r="I1834" s="37">
        <f>INFO!$D$6</f>
        <v>0</v>
      </c>
      <c r="J1834" s="37">
        <f>INFO!$D$7</f>
        <v>0</v>
      </c>
      <c r="K1834" s="37">
        <f>INFO!$D$8</f>
        <v>0</v>
      </c>
      <c r="L1834" s="37">
        <f>INFO!$D$9</f>
        <v>0</v>
      </c>
      <c r="M1834" s="37">
        <f>INFO!$D$10</f>
        <v>0</v>
      </c>
      <c r="N1834" s="37">
        <f>INFO!$D$11</f>
        <v>0</v>
      </c>
      <c r="O1834" s="37">
        <f>INFO!$D$13</f>
        <v>0</v>
      </c>
      <c r="P1834" s="37">
        <f>INFO!$D$14</f>
        <v>0</v>
      </c>
      <c r="Q1834" s="37">
        <f>INFO!$D$15</f>
        <v>0</v>
      </c>
      <c r="R1834" s="53">
        <f>INFO!$D$17</f>
        <v>0</v>
      </c>
      <c r="S1834" s="37">
        <f>INFO!$D$18</f>
        <v>0</v>
      </c>
      <c r="T1834" s="37">
        <f>INFO!$D$19</f>
        <v>0</v>
      </c>
      <c r="U1834" s="37">
        <f>INFO!$D$22</f>
        <v>0</v>
      </c>
      <c r="V1834" s="37">
        <f>INFO!$D$23</f>
        <v>0</v>
      </c>
      <c r="W1834" s="37">
        <f>INFO!$D$24</f>
        <v>0</v>
      </c>
      <c r="X1834" s="37">
        <f>INFO!$D$25</f>
        <v>0</v>
      </c>
      <c r="Y1834" s="37">
        <f>INFO!$D$26</f>
        <v>0</v>
      </c>
      <c r="Z1834" s="37">
        <f>INFO!$D$27</f>
        <v>0</v>
      </c>
      <c r="AA1834" s="37">
        <f>INFO!$D$28</f>
        <v>0</v>
      </c>
      <c r="AB1834" s="37">
        <f>INFO!$D$29</f>
        <v>0</v>
      </c>
      <c r="AC1834" s="54">
        <f>INFO!$J$10</f>
        <v>3812.0250000000001</v>
      </c>
      <c r="AD1834" s="37">
        <f>INFO!$J$9</f>
        <v>45.75</v>
      </c>
      <c r="AE1834" s="37">
        <f t="shared" si="119"/>
        <v>0</v>
      </c>
    </row>
    <row r="1835" spans="1:31">
      <c r="A1835" t="s">
        <v>245</v>
      </c>
      <c r="B1835" t="s">
        <v>246</v>
      </c>
      <c r="C1835">
        <v>10133</v>
      </c>
      <c r="D1835" s="104">
        <f>SUMIFS(HOLDS!P:P,HOLDS!C:C,B1835)+SUMIFS(HOLDS!P:P,HOLDS!C:C,"CH.GR.RDGSET")</f>
        <v>0</v>
      </c>
      <c r="E1835" t="s">
        <v>8</v>
      </c>
      <c r="F1835" s="48">
        <f>VLOOKUP(B1835,HOLDS!C:T,5,FALSE)</f>
        <v>139</v>
      </c>
      <c r="G1835" s="104">
        <f>SUMIFS(HOLDS!P:P,HOLDS!C:C,B1835)</f>
        <v>0</v>
      </c>
      <c r="H1835" s="48">
        <f t="shared" si="118"/>
        <v>0</v>
      </c>
      <c r="I1835" s="37">
        <f>INFO!$D$6</f>
        <v>0</v>
      </c>
      <c r="J1835" s="37">
        <f>INFO!$D$7</f>
        <v>0</v>
      </c>
      <c r="K1835" s="37">
        <f>INFO!$D$8</f>
        <v>0</v>
      </c>
      <c r="L1835" s="37">
        <f>INFO!$D$9</f>
        <v>0</v>
      </c>
      <c r="M1835" s="37">
        <f>INFO!$D$10</f>
        <v>0</v>
      </c>
      <c r="N1835" s="37">
        <f>INFO!$D$11</f>
        <v>0</v>
      </c>
      <c r="O1835" s="37">
        <f>INFO!$D$13</f>
        <v>0</v>
      </c>
      <c r="P1835" s="37">
        <f>INFO!$D$14</f>
        <v>0</v>
      </c>
      <c r="Q1835" s="37">
        <f>INFO!$D$15</f>
        <v>0</v>
      </c>
      <c r="R1835" s="53">
        <f>INFO!$D$17</f>
        <v>0</v>
      </c>
      <c r="S1835" s="37">
        <f>INFO!$D$18</f>
        <v>0</v>
      </c>
      <c r="T1835" s="37">
        <f>INFO!$D$19</f>
        <v>0</v>
      </c>
      <c r="U1835" s="37">
        <f>INFO!$D$22</f>
        <v>0</v>
      </c>
      <c r="V1835" s="37">
        <f>INFO!$D$23</f>
        <v>0</v>
      </c>
      <c r="W1835" s="37">
        <f>INFO!$D$24</f>
        <v>0</v>
      </c>
      <c r="X1835" s="37">
        <f>INFO!$D$25</f>
        <v>0</v>
      </c>
      <c r="Y1835" s="37">
        <f>INFO!$D$26</f>
        <v>0</v>
      </c>
      <c r="Z1835" s="37">
        <f>INFO!$D$27</f>
        <v>0</v>
      </c>
      <c r="AA1835" s="37">
        <f>INFO!$D$28</f>
        <v>0</v>
      </c>
      <c r="AB1835" s="37">
        <f>INFO!$D$29</f>
        <v>0</v>
      </c>
      <c r="AC1835" s="54">
        <f>INFO!$J$10</f>
        <v>3812.0250000000001</v>
      </c>
      <c r="AD1835" s="37">
        <f>INFO!$J$9</f>
        <v>45.75</v>
      </c>
      <c r="AE1835" s="37">
        <f t="shared" si="119"/>
        <v>0</v>
      </c>
    </row>
    <row r="1836" spans="1:31">
      <c r="A1836" t="s">
        <v>247</v>
      </c>
      <c r="B1836" t="s">
        <v>248</v>
      </c>
      <c r="C1836">
        <v>10133</v>
      </c>
      <c r="D1836" s="104">
        <f>SUMIFS(HOLDS!P:P,HOLDS!C:C,B1836)+SUMIFS(HOLDS!P:P,HOLDS!C:C,"CH.GR.RDGSET")</f>
        <v>0</v>
      </c>
      <c r="E1836" t="s">
        <v>8</v>
      </c>
      <c r="F1836" s="48">
        <f>VLOOKUP(B1836,HOLDS!C:T,5,FALSE)</f>
        <v>137.5</v>
      </c>
      <c r="G1836" s="104">
        <f>SUMIFS(HOLDS!P:P,HOLDS!C:C,B1836)</f>
        <v>0</v>
      </c>
      <c r="H1836" s="48">
        <f t="shared" si="118"/>
        <v>0</v>
      </c>
      <c r="I1836" s="37">
        <f>INFO!$D$6</f>
        <v>0</v>
      </c>
      <c r="J1836" s="37">
        <f>INFO!$D$7</f>
        <v>0</v>
      </c>
      <c r="K1836" s="37">
        <f>INFO!$D$8</f>
        <v>0</v>
      </c>
      <c r="L1836" s="37">
        <f>INFO!$D$9</f>
        <v>0</v>
      </c>
      <c r="M1836" s="37">
        <f>INFO!$D$10</f>
        <v>0</v>
      </c>
      <c r="N1836" s="37">
        <f>INFO!$D$11</f>
        <v>0</v>
      </c>
      <c r="O1836" s="37">
        <f>INFO!$D$13</f>
        <v>0</v>
      </c>
      <c r="P1836" s="37">
        <f>INFO!$D$14</f>
        <v>0</v>
      </c>
      <c r="Q1836" s="37">
        <f>INFO!$D$15</f>
        <v>0</v>
      </c>
      <c r="R1836" s="53">
        <f>INFO!$D$17</f>
        <v>0</v>
      </c>
      <c r="S1836" s="37">
        <f>INFO!$D$18</f>
        <v>0</v>
      </c>
      <c r="T1836" s="37">
        <f>INFO!$D$19</f>
        <v>0</v>
      </c>
      <c r="U1836" s="37">
        <f>INFO!$D$22</f>
        <v>0</v>
      </c>
      <c r="V1836" s="37">
        <f>INFO!$D$23</f>
        <v>0</v>
      </c>
      <c r="W1836" s="37">
        <f>INFO!$D$24</f>
        <v>0</v>
      </c>
      <c r="X1836" s="37">
        <f>INFO!$D$25</f>
        <v>0</v>
      </c>
      <c r="Y1836" s="37">
        <f>INFO!$D$26</f>
        <v>0</v>
      </c>
      <c r="Z1836" s="37">
        <f>INFO!$D$27</f>
        <v>0</v>
      </c>
      <c r="AA1836" s="37">
        <f>INFO!$D$28</f>
        <v>0</v>
      </c>
      <c r="AB1836" s="37">
        <f>INFO!$D$29</f>
        <v>0</v>
      </c>
      <c r="AC1836" s="54">
        <f>INFO!$J$10</f>
        <v>3812.0250000000001</v>
      </c>
      <c r="AD1836" s="37">
        <f>INFO!$J$9</f>
        <v>45.75</v>
      </c>
      <c r="AE1836" s="37">
        <f t="shared" si="119"/>
        <v>0</v>
      </c>
    </row>
    <row r="1837" spans="1:31">
      <c r="A1837" t="s">
        <v>249</v>
      </c>
      <c r="B1837" t="s">
        <v>250</v>
      </c>
      <c r="C1837">
        <v>10133</v>
      </c>
      <c r="D1837" s="104">
        <f>SUMIFS(HOLDS!P:P,HOLDS!C:C,B1837)+SUMIFS(HOLDS!P:P,HOLDS!C:C,"CH.GR.RDGSET")</f>
        <v>0</v>
      </c>
      <c r="E1837" t="s">
        <v>8</v>
      </c>
      <c r="F1837" s="48">
        <f>VLOOKUP(B1837,HOLDS!C:T,5,FALSE)</f>
        <v>144.5</v>
      </c>
      <c r="G1837" s="104">
        <f>SUMIFS(HOLDS!P:P,HOLDS!C:C,B1837)</f>
        <v>0</v>
      </c>
      <c r="H1837" s="48">
        <f t="shared" si="118"/>
        <v>0</v>
      </c>
      <c r="I1837" s="37">
        <f>INFO!$D$6</f>
        <v>0</v>
      </c>
      <c r="J1837" s="37">
        <f>INFO!$D$7</f>
        <v>0</v>
      </c>
      <c r="K1837" s="37">
        <f>INFO!$D$8</f>
        <v>0</v>
      </c>
      <c r="L1837" s="37">
        <f>INFO!$D$9</f>
        <v>0</v>
      </c>
      <c r="M1837" s="37">
        <f>INFO!$D$10</f>
        <v>0</v>
      </c>
      <c r="N1837" s="37">
        <f>INFO!$D$11</f>
        <v>0</v>
      </c>
      <c r="O1837" s="37">
        <f>INFO!$D$13</f>
        <v>0</v>
      </c>
      <c r="P1837" s="37">
        <f>INFO!$D$14</f>
        <v>0</v>
      </c>
      <c r="Q1837" s="37">
        <f>INFO!$D$15</f>
        <v>0</v>
      </c>
      <c r="R1837" s="53">
        <f>INFO!$D$17</f>
        <v>0</v>
      </c>
      <c r="S1837" s="37">
        <f>INFO!$D$18</f>
        <v>0</v>
      </c>
      <c r="T1837" s="37">
        <f>INFO!$D$19</f>
        <v>0</v>
      </c>
      <c r="U1837" s="37">
        <f>INFO!$D$22</f>
        <v>0</v>
      </c>
      <c r="V1837" s="37">
        <f>INFO!$D$23</f>
        <v>0</v>
      </c>
      <c r="W1837" s="37">
        <f>INFO!$D$24</f>
        <v>0</v>
      </c>
      <c r="X1837" s="37">
        <f>INFO!$D$25</f>
        <v>0</v>
      </c>
      <c r="Y1837" s="37">
        <f>INFO!$D$26</f>
        <v>0</v>
      </c>
      <c r="Z1837" s="37">
        <f>INFO!$D$27</f>
        <v>0</v>
      </c>
      <c r="AA1837" s="37">
        <f>INFO!$D$28</f>
        <v>0</v>
      </c>
      <c r="AB1837" s="37">
        <f>INFO!$D$29</f>
        <v>0</v>
      </c>
      <c r="AC1837" s="54">
        <f>INFO!$J$10</f>
        <v>3812.0250000000001</v>
      </c>
      <c r="AD1837" s="37">
        <f>INFO!$J$9</f>
        <v>45.75</v>
      </c>
      <c r="AE1837" s="37">
        <f t="shared" si="119"/>
        <v>0</v>
      </c>
    </row>
    <row r="1838" spans="1:31">
      <c r="A1838" t="s">
        <v>251</v>
      </c>
      <c r="B1838" t="s">
        <v>252</v>
      </c>
      <c r="C1838">
        <v>10133</v>
      </c>
      <c r="D1838" s="104">
        <f>SUMIFS(HOLDS!P:P,HOLDS!C:C,B1838)+SUMIFS(HOLDS!P:P,HOLDS!C:C,"CH.GR.RDGSET")</f>
        <v>0</v>
      </c>
      <c r="E1838" t="s">
        <v>8</v>
      </c>
      <c r="F1838" s="48">
        <f>VLOOKUP(B1838,HOLDS!C:T,5,FALSE)</f>
        <v>140</v>
      </c>
      <c r="G1838" s="104">
        <f>SUMIFS(HOLDS!P:P,HOLDS!C:C,B1838)</f>
        <v>0</v>
      </c>
      <c r="H1838" s="48">
        <f t="shared" si="118"/>
        <v>0</v>
      </c>
      <c r="I1838" s="37">
        <f>INFO!$D$6</f>
        <v>0</v>
      </c>
      <c r="J1838" s="37">
        <f>INFO!$D$7</f>
        <v>0</v>
      </c>
      <c r="K1838" s="37">
        <f>INFO!$D$8</f>
        <v>0</v>
      </c>
      <c r="L1838" s="37">
        <f>INFO!$D$9</f>
        <v>0</v>
      </c>
      <c r="M1838" s="37">
        <f>INFO!$D$10</f>
        <v>0</v>
      </c>
      <c r="N1838" s="37">
        <f>INFO!$D$11</f>
        <v>0</v>
      </c>
      <c r="O1838" s="37">
        <f>INFO!$D$13</f>
        <v>0</v>
      </c>
      <c r="P1838" s="37">
        <f>INFO!$D$14</f>
        <v>0</v>
      </c>
      <c r="Q1838" s="37">
        <f>INFO!$D$15</f>
        <v>0</v>
      </c>
      <c r="R1838" s="53">
        <f>INFO!$D$17</f>
        <v>0</v>
      </c>
      <c r="S1838" s="37">
        <f>INFO!$D$18</f>
        <v>0</v>
      </c>
      <c r="T1838" s="37">
        <f>INFO!$D$19</f>
        <v>0</v>
      </c>
      <c r="U1838" s="37">
        <f>INFO!$D$22</f>
        <v>0</v>
      </c>
      <c r="V1838" s="37">
        <f>INFO!$D$23</f>
        <v>0</v>
      </c>
      <c r="W1838" s="37">
        <f>INFO!$D$24</f>
        <v>0</v>
      </c>
      <c r="X1838" s="37">
        <f>INFO!$D$25</f>
        <v>0</v>
      </c>
      <c r="Y1838" s="37">
        <f>INFO!$D$26</f>
        <v>0</v>
      </c>
      <c r="Z1838" s="37">
        <f>INFO!$D$27</f>
        <v>0</v>
      </c>
      <c r="AA1838" s="37">
        <f>INFO!$D$28</f>
        <v>0</v>
      </c>
      <c r="AB1838" s="37">
        <f>INFO!$D$29</f>
        <v>0</v>
      </c>
      <c r="AC1838" s="54">
        <f>INFO!$J$10</f>
        <v>3812.0250000000001</v>
      </c>
      <c r="AD1838" s="37">
        <f>INFO!$J$9</f>
        <v>45.75</v>
      </c>
      <c r="AE1838" s="37">
        <f t="shared" si="119"/>
        <v>0</v>
      </c>
    </row>
    <row r="1839" spans="1:31">
      <c r="A1839" t="s">
        <v>253</v>
      </c>
      <c r="B1839" t="s">
        <v>254</v>
      </c>
      <c r="C1839">
        <v>10133</v>
      </c>
      <c r="D1839" s="104">
        <f>SUMIFS(HOLDS!P:P,HOLDS!C:C,B1839)+SUMIFS(HOLDS!P:P,HOLDS!C:C,"CH.GR.RDGSET")</f>
        <v>0</v>
      </c>
      <c r="E1839" t="s">
        <v>8</v>
      </c>
      <c r="F1839" s="48">
        <f>VLOOKUP(B1839,HOLDS!C:T,5,FALSE)</f>
        <v>135.5</v>
      </c>
      <c r="G1839" s="104">
        <f>SUMIFS(HOLDS!P:P,HOLDS!C:C,B1839)</f>
        <v>0</v>
      </c>
      <c r="H1839" s="48">
        <f t="shared" si="118"/>
        <v>0</v>
      </c>
      <c r="I1839" s="37">
        <f>INFO!$D$6</f>
        <v>0</v>
      </c>
      <c r="J1839" s="37">
        <f>INFO!$D$7</f>
        <v>0</v>
      </c>
      <c r="K1839" s="37">
        <f>INFO!$D$8</f>
        <v>0</v>
      </c>
      <c r="L1839" s="37">
        <f>INFO!$D$9</f>
        <v>0</v>
      </c>
      <c r="M1839" s="37">
        <f>INFO!$D$10</f>
        <v>0</v>
      </c>
      <c r="N1839" s="37">
        <f>INFO!$D$11</f>
        <v>0</v>
      </c>
      <c r="O1839" s="37">
        <f>INFO!$D$13</f>
        <v>0</v>
      </c>
      <c r="P1839" s="37">
        <f>INFO!$D$14</f>
        <v>0</v>
      </c>
      <c r="Q1839" s="37">
        <f>INFO!$D$15</f>
        <v>0</v>
      </c>
      <c r="R1839" s="53">
        <f>INFO!$D$17</f>
        <v>0</v>
      </c>
      <c r="S1839" s="37">
        <f>INFO!$D$18</f>
        <v>0</v>
      </c>
      <c r="T1839" s="37">
        <f>INFO!$D$19</f>
        <v>0</v>
      </c>
      <c r="U1839" s="37">
        <f>INFO!$D$22</f>
        <v>0</v>
      </c>
      <c r="V1839" s="37">
        <f>INFO!$D$23</f>
        <v>0</v>
      </c>
      <c r="W1839" s="37">
        <f>INFO!$D$24</f>
        <v>0</v>
      </c>
      <c r="X1839" s="37">
        <f>INFO!$D$25</f>
        <v>0</v>
      </c>
      <c r="Y1839" s="37">
        <f>INFO!$D$26</f>
        <v>0</v>
      </c>
      <c r="Z1839" s="37">
        <f>INFO!$D$27</f>
        <v>0</v>
      </c>
      <c r="AA1839" s="37">
        <f>INFO!$D$28</f>
        <v>0</v>
      </c>
      <c r="AB1839" s="37">
        <f>INFO!$D$29</f>
        <v>0</v>
      </c>
      <c r="AC1839" s="54">
        <f>INFO!$J$10</f>
        <v>3812.0250000000001</v>
      </c>
      <c r="AD1839" s="37">
        <f>INFO!$J$9</f>
        <v>45.75</v>
      </c>
      <c r="AE1839" s="37">
        <f t="shared" si="119"/>
        <v>0</v>
      </c>
    </row>
    <row r="1840" spans="1:31">
      <c r="A1840" t="s">
        <v>255</v>
      </c>
      <c r="B1840" t="s">
        <v>256</v>
      </c>
      <c r="C1840">
        <v>10133</v>
      </c>
      <c r="D1840" s="104">
        <f>SUMIFS(HOLDS!P:P,HOLDS!C:C,B1840)+SUMIFS(HOLDS!P:P,HOLDS!C:C,"CH.GR.RDGSET")</f>
        <v>0</v>
      </c>
      <c r="E1840" t="s">
        <v>8</v>
      </c>
      <c r="F1840" s="48">
        <f>VLOOKUP(B1840,HOLDS!C:T,5,FALSE)</f>
        <v>134.5</v>
      </c>
      <c r="G1840" s="104">
        <f>SUMIFS(HOLDS!P:P,HOLDS!C:C,B1840)</f>
        <v>0</v>
      </c>
      <c r="H1840" s="48">
        <f t="shared" si="118"/>
        <v>0</v>
      </c>
      <c r="I1840" s="37">
        <f>INFO!$D$6</f>
        <v>0</v>
      </c>
      <c r="J1840" s="37">
        <f>INFO!$D$7</f>
        <v>0</v>
      </c>
      <c r="K1840" s="37">
        <f>INFO!$D$8</f>
        <v>0</v>
      </c>
      <c r="L1840" s="37">
        <f>INFO!$D$9</f>
        <v>0</v>
      </c>
      <c r="M1840" s="37">
        <f>INFO!$D$10</f>
        <v>0</v>
      </c>
      <c r="N1840" s="37">
        <f>INFO!$D$11</f>
        <v>0</v>
      </c>
      <c r="O1840" s="37">
        <f>INFO!$D$13</f>
        <v>0</v>
      </c>
      <c r="P1840" s="37">
        <f>INFO!$D$14</f>
        <v>0</v>
      </c>
      <c r="Q1840" s="37">
        <f>INFO!$D$15</f>
        <v>0</v>
      </c>
      <c r="R1840" s="53">
        <f>INFO!$D$17</f>
        <v>0</v>
      </c>
      <c r="S1840" s="37">
        <f>INFO!$D$18</f>
        <v>0</v>
      </c>
      <c r="T1840" s="37">
        <f>INFO!$D$19</f>
        <v>0</v>
      </c>
      <c r="U1840" s="37">
        <f>INFO!$D$22</f>
        <v>0</v>
      </c>
      <c r="V1840" s="37">
        <f>INFO!$D$23</f>
        <v>0</v>
      </c>
      <c r="W1840" s="37">
        <f>INFO!$D$24</f>
        <v>0</v>
      </c>
      <c r="X1840" s="37">
        <f>INFO!$D$25</f>
        <v>0</v>
      </c>
      <c r="Y1840" s="37">
        <f>INFO!$D$26</f>
        <v>0</v>
      </c>
      <c r="Z1840" s="37">
        <f>INFO!$D$27</f>
        <v>0</v>
      </c>
      <c r="AA1840" s="37">
        <f>INFO!$D$28</f>
        <v>0</v>
      </c>
      <c r="AB1840" s="37">
        <f>INFO!$D$29</f>
        <v>0</v>
      </c>
      <c r="AC1840" s="54">
        <f>INFO!$J$10</f>
        <v>3812.0250000000001</v>
      </c>
      <c r="AD1840" s="37">
        <f>INFO!$J$9</f>
        <v>45.75</v>
      </c>
      <c r="AE1840" s="37">
        <f t="shared" si="119"/>
        <v>0</v>
      </c>
    </row>
    <row r="1841" spans="1:31">
      <c r="A1841" t="s">
        <v>257</v>
      </c>
      <c r="B1841" t="s">
        <v>258</v>
      </c>
      <c r="C1841">
        <v>10133</v>
      </c>
      <c r="D1841" s="104">
        <f>SUMIFS(HOLDS!P:P,HOLDS!C:C,B1841)+SUMIFS(HOLDS!P:P,HOLDS!C:C,"CH.GR.RDGSET")</f>
        <v>0</v>
      </c>
      <c r="E1841" t="s">
        <v>8</v>
      </c>
      <c r="F1841" s="48">
        <f>VLOOKUP(B1841,HOLDS!C:T,5,FALSE)</f>
        <v>151</v>
      </c>
      <c r="G1841" s="104">
        <f>SUMIFS(HOLDS!P:P,HOLDS!C:C,B1841)</f>
        <v>0</v>
      </c>
      <c r="H1841" s="48">
        <f t="shared" si="118"/>
        <v>0</v>
      </c>
      <c r="I1841" s="37">
        <f>INFO!$D$6</f>
        <v>0</v>
      </c>
      <c r="J1841" s="37">
        <f>INFO!$D$7</f>
        <v>0</v>
      </c>
      <c r="K1841" s="37">
        <f>INFO!$D$8</f>
        <v>0</v>
      </c>
      <c r="L1841" s="37">
        <f>INFO!$D$9</f>
        <v>0</v>
      </c>
      <c r="M1841" s="37">
        <f>INFO!$D$10</f>
        <v>0</v>
      </c>
      <c r="N1841" s="37">
        <f>INFO!$D$11</f>
        <v>0</v>
      </c>
      <c r="O1841" s="37">
        <f>INFO!$D$13</f>
        <v>0</v>
      </c>
      <c r="P1841" s="37">
        <f>INFO!$D$14</f>
        <v>0</v>
      </c>
      <c r="Q1841" s="37">
        <f>INFO!$D$15</f>
        <v>0</v>
      </c>
      <c r="R1841" s="53">
        <f>INFO!$D$17</f>
        <v>0</v>
      </c>
      <c r="S1841" s="37">
        <f>INFO!$D$18</f>
        <v>0</v>
      </c>
      <c r="T1841" s="37">
        <f>INFO!$D$19</f>
        <v>0</v>
      </c>
      <c r="U1841" s="37">
        <f>INFO!$D$22</f>
        <v>0</v>
      </c>
      <c r="V1841" s="37">
        <f>INFO!$D$23</f>
        <v>0</v>
      </c>
      <c r="W1841" s="37">
        <f>INFO!$D$24</f>
        <v>0</v>
      </c>
      <c r="X1841" s="37">
        <f>INFO!$D$25</f>
        <v>0</v>
      </c>
      <c r="Y1841" s="37">
        <f>INFO!$D$26</f>
        <v>0</v>
      </c>
      <c r="Z1841" s="37">
        <f>INFO!$D$27</f>
        <v>0</v>
      </c>
      <c r="AA1841" s="37">
        <f>INFO!$D$28</f>
        <v>0</v>
      </c>
      <c r="AB1841" s="37">
        <f>INFO!$D$29</f>
        <v>0</v>
      </c>
      <c r="AC1841" s="54">
        <f>INFO!$J$10</f>
        <v>3812.0250000000001</v>
      </c>
      <c r="AD1841" s="37">
        <f>INFO!$J$9</f>
        <v>45.75</v>
      </c>
      <c r="AE1841" s="37">
        <f t="shared" si="119"/>
        <v>0</v>
      </c>
    </row>
    <row r="1842" spans="1:31">
      <c r="A1842" t="s">
        <v>259</v>
      </c>
      <c r="B1842" t="s">
        <v>260</v>
      </c>
      <c r="C1842">
        <v>10133</v>
      </c>
      <c r="D1842" s="104">
        <f>SUMIFS(HOLDS!P:P,HOLDS!C:C,B1842)+SUMIFS(HOLDS!P:P,HOLDS!C:C,"CH.GR.RDGSET")</f>
        <v>0</v>
      </c>
      <c r="E1842" t="s">
        <v>8</v>
      </c>
      <c r="F1842" s="48">
        <f>VLOOKUP(B1842,HOLDS!C:T,5,FALSE)</f>
        <v>157</v>
      </c>
      <c r="G1842" s="104">
        <f>SUMIFS(HOLDS!P:P,HOLDS!C:C,B1842)</f>
        <v>0</v>
      </c>
      <c r="H1842" s="48">
        <f t="shared" si="118"/>
        <v>0</v>
      </c>
      <c r="I1842" s="37">
        <f>INFO!$D$6</f>
        <v>0</v>
      </c>
      <c r="J1842" s="37">
        <f>INFO!$D$7</f>
        <v>0</v>
      </c>
      <c r="K1842" s="37">
        <f>INFO!$D$8</f>
        <v>0</v>
      </c>
      <c r="L1842" s="37">
        <f>INFO!$D$9</f>
        <v>0</v>
      </c>
      <c r="M1842" s="37">
        <f>INFO!$D$10</f>
        <v>0</v>
      </c>
      <c r="N1842" s="37">
        <f>INFO!$D$11</f>
        <v>0</v>
      </c>
      <c r="O1842" s="37">
        <f>INFO!$D$13</f>
        <v>0</v>
      </c>
      <c r="P1842" s="37">
        <f>INFO!$D$14</f>
        <v>0</v>
      </c>
      <c r="Q1842" s="37">
        <f>INFO!$D$15</f>
        <v>0</v>
      </c>
      <c r="R1842" s="53">
        <f>INFO!$D$17</f>
        <v>0</v>
      </c>
      <c r="S1842" s="37">
        <f>INFO!$D$18</f>
        <v>0</v>
      </c>
      <c r="T1842" s="37">
        <f>INFO!$D$19</f>
        <v>0</v>
      </c>
      <c r="U1842" s="37">
        <f>INFO!$D$22</f>
        <v>0</v>
      </c>
      <c r="V1842" s="37">
        <f>INFO!$D$23</f>
        <v>0</v>
      </c>
      <c r="W1842" s="37">
        <f>INFO!$D$24</f>
        <v>0</v>
      </c>
      <c r="X1842" s="37">
        <f>INFO!$D$25</f>
        <v>0</v>
      </c>
      <c r="Y1842" s="37">
        <f>INFO!$D$26</f>
        <v>0</v>
      </c>
      <c r="Z1842" s="37">
        <f>INFO!$D$27</f>
        <v>0</v>
      </c>
      <c r="AA1842" s="37">
        <f>INFO!$D$28</f>
        <v>0</v>
      </c>
      <c r="AB1842" s="37">
        <f>INFO!$D$29</f>
        <v>0</v>
      </c>
      <c r="AC1842" s="54">
        <f>INFO!$J$10</f>
        <v>3812.0250000000001</v>
      </c>
      <c r="AD1842" s="37">
        <f>INFO!$J$9</f>
        <v>45.75</v>
      </c>
      <c r="AE1842" s="37">
        <f t="shared" si="119"/>
        <v>0</v>
      </c>
    </row>
    <row r="1843" spans="1:31">
      <c r="A1843" t="s">
        <v>261</v>
      </c>
      <c r="B1843" t="s">
        <v>262</v>
      </c>
      <c r="C1843">
        <v>10133</v>
      </c>
      <c r="D1843" s="104">
        <f>SUMIFS(HOLDS!P:P,HOLDS!C:C,B1843)+SUMIFS(HOLDS!P:P,HOLDS!C:C,"CH.GR.RDGSET")</f>
        <v>0</v>
      </c>
      <c r="E1843" t="s">
        <v>8</v>
      </c>
      <c r="F1843" s="48">
        <f>VLOOKUP(B1843,HOLDS!C:T,5,FALSE)</f>
        <v>183</v>
      </c>
      <c r="G1843" s="104">
        <f>SUMIFS(HOLDS!P:P,HOLDS!C:C,B1843)</f>
        <v>0</v>
      </c>
      <c r="H1843" s="48">
        <f t="shared" si="118"/>
        <v>0</v>
      </c>
      <c r="I1843" s="37">
        <f>INFO!$D$6</f>
        <v>0</v>
      </c>
      <c r="J1843" s="37">
        <f>INFO!$D$7</f>
        <v>0</v>
      </c>
      <c r="K1843" s="37">
        <f>INFO!$D$8</f>
        <v>0</v>
      </c>
      <c r="L1843" s="37">
        <f>INFO!$D$9</f>
        <v>0</v>
      </c>
      <c r="M1843" s="37">
        <f>INFO!$D$10</f>
        <v>0</v>
      </c>
      <c r="N1843" s="37">
        <f>INFO!$D$11</f>
        <v>0</v>
      </c>
      <c r="O1843" s="37">
        <f>INFO!$D$13</f>
        <v>0</v>
      </c>
      <c r="P1843" s="37">
        <f>INFO!$D$14</f>
        <v>0</v>
      </c>
      <c r="Q1843" s="37">
        <f>INFO!$D$15</f>
        <v>0</v>
      </c>
      <c r="R1843" s="53">
        <f>INFO!$D$17</f>
        <v>0</v>
      </c>
      <c r="S1843" s="37">
        <f>INFO!$D$18</f>
        <v>0</v>
      </c>
      <c r="T1843" s="37">
        <f>INFO!$D$19</f>
        <v>0</v>
      </c>
      <c r="U1843" s="37">
        <f>INFO!$D$22</f>
        <v>0</v>
      </c>
      <c r="V1843" s="37">
        <f>INFO!$D$23</f>
        <v>0</v>
      </c>
      <c r="W1843" s="37">
        <f>INFO!$D$24</f>
        <v>0</v>
      </c>
      <c r="X1843" s="37">
        <f>INFO!$D$25</f>
        <v>0</v>
      </c>
      <c r="Y1843" s="37">
        <f>INFO!$D$26</f>
        <v>0</v>
      </c>
      <c r="Z1843" s="37">
        <f>INFO!$D$27</f>
        <v>0</v>
      </c>
      <c r="AA1843" s="37">
        <f>INFO!$D$28</f>
        <v>0</v>
      </c>
      <c r="AB1843" s="37">
        <f>INFO!$D$29</f>
        <v>0</v>
      </c>
      <c r="AC1843" s="54">
        <f>INFO!$J$10</f>
        <v>3812.0250000000001</v>
      </c>
      <c r="AD1843" s="37">
        <f>INFO!$J$9</f>
        <v>45.75</v>
      </c>
      <c r="AE1843" s="37">
        <f t="shared" si="119"/>
        <v>0</v>
      </c>
    </row>
    <row r="1844" spans="1:31">
      <c r="A1844" t="s">
        <v>263</v>
      </c>
      <c r="B1844" t="s">
        <v>264</v>
      </c>
      <c r="C1844">
        <v>10133</v>
      </c>
      <c r="D1844" s="104">
        <f>SUMIFS(HOLDS!P:P,HOLDS!C:C,B1844)+SUMIFS(HOLDS!P:P,HOLDS!C:C,"CH.GR.RDGSET")</f>
        <v>0</v>
      </c>
      <c r="E1844" t="s">
        <v>8</v>
      </c>
      <c r="F1844" s="48">
        <f>VLOOKUP(B1844,HOLDS!C:T,5,FALSE)</f>
        <v>185.5</v>
      </c>
      <c r="G1844" s="104">
        <f>SUMIFS(HOLDS!P:P,HOLDS!C:C,B1844)</f>
        <v>0</v>
      </c>
      <c r="H1844" s="48">
        <f t="shared" si="118"/>
        <v>0</v>
      </c>
      <c r="I1844" s="37">
        <f>INFO!$D$6</f>
        <v>0</v>
      </c>
      <c r="J1844" s="37">
        <f>INFO!$D$7</f>
        <v>0</v>
      </c>
      <c r="K1844" s="37">
        <f>INFO!$D$8</f>
        <v>0</v>
      </c>
      <c r="L1844" s="37">
        <f>INFO!$D$9</f>
        <v>0</v>
      </c>
      <c r="M1844" s="37">
        <f>INFO!$D$10</f>
        <v>0</v>
      </c>
      <c r="N1844" s="37">
        <f>INFO!$D$11</f>
        <v>0</v>
      </c>
      <c r="O1844" s="37">
        <f>INFO!$D$13</f>
        <v>0</v>
      </c>
      <c r="P1844" s="37">
        <f>INFO!$D$14</f>
        <v>0</v>
      </c>
      <c r="Q1844" s="37">
        <f>INFO!$D$15</f>
        <v>0</v>
      </c>
      <c r="R1844" s="53">
        <f>INFO!$D$17</f>
        <v>0</v>
      </c>
      <c r="S1844" s="37">
        <f>INFO!$D$18</f>
        <v>0</v>
      </c>
      <c r="T1844" s="37">
        <f>INFO!$D$19</f>
        <v>0</v>
      </c>
      <c r="U1844" s="37">
        <f>INFO!$D$22</f>
        <v>0</v>
      </c>
      <c r="V1844" s="37">
        <f>INFO!$D$23</f>
        <v>0</v>
      </c>
      <c r="W1844" s="37">
        <f>INFO!$D$24</f>
        <v>0</v>
      </c>
      <c r="X1844" s="37">
        <f>INFO!$D$25</f>
        <v>0</v>
      </c>
      <c r="Y1844" s="37">
        <f>INFO!$D$26</f>
        <v>0</v>
      </c>
      <c r="Z1844" s="37">
        <f>INFO!$D$27</f>
        <v>0</v>
      </c>
      <c r="AA1844" s="37">
        <f>INFO!$D$28</f>
        <v>0</v>
      </c>
      <c r="AB1844" s="37">
        <f>INFO!$D$29</f>
        <v>0</v>
      </c>
      <c r="AC1844" s="54">
        <f>INFO!$J$10</f>
        <v>3812.0250000000001</v>
      </c>
      <c r="AD1844" s="37">
        <f>INFO!$J$9</f>
        <v>45.75</v>
      </c>
      <c r="AE1844" s="37">
        <f t="shared" si="119"/>
        <v>0</v>
      </c>
    </row>
    <row r="1845" spans="1:31">
      <c r="A1845" s="91" t="s">
        <v>569</v>
      </c>
      <c r="B1845" s="91" t="s">
        <v>182</v>
      </c>
      <c r="C1845" s="91">
        <v>10137</v>
      </c>
      <c r="D1845" s="103"/>
      <c r="E1845" s="91" t="s">
        <v>10</v>
      </c>
      <c r="F1845" s="92">
        <f>VLOOKUP(B1845,HOLDS!C:T,5,FALSE)*1.05</f>
        <v>6198.1500000000005</v>
      </c>
      <c r="G1845" s="103">
        <f>SUMIFS(HOLDS!R:R,HOLDS!C:C,B1845)</f>
        <v>0</v>
      </c>
      <c r="H1845" s="92">
        <f>F1845*G1845</f>
        <v>0</v>
      </c>
      <c r="I1845" s="93">
        <f>INFO!$D$6</f>
        <v>0</v>
      </c>
      <c r="J1845" s="93">
        <f>INFO!$D$7</f>
        <v>0</v>
      </c>
      <c r="K1845" s="93">
        <f>INFO!$D$8</f>
        <v>0</v>
      </c>
      <c r="L1845" s="93">
        <f>INFO!$D$9</f>
        <v>0</v>
      </c>
      <c r="M1845" s="93">
        <f>INFO!$D$10</f>
        <v>0</v>
      </c>
      <c r="N1845" s="93">
        <f>INFO!$D$11</f>
        <v>0</v>
      </c>
      <c r="O1845" s="93">
        <f>INFO!$D$13</f>
        <v>0</v>
      </c>
      <c r="P1845" s="93">
        <f>INFO!$D$14</f>
        <v>0</v>
      </c>
      <c r="Q1845" s="93">
        <f>INFO!$D$15</f>
        <v>0</v>
      </c>
      <c r="R1845" s="94">
        <f>INFO!$D$17</f>
        <v>0</v>
      </c>
      <c r="S1845" s="93">
        <f>INFO!$D$18</f>
        <v>0</v>
      </c>
      <c r="T1845" s="93">
        <f>INFO!$D$19</f>
        <v>0</v>
      </c>
      <c r="U1845" s="93">
        <f>INFO!$D$22</f>
        <v>0</v>
      </c>
      <c r="V1845" s="93">
        <f>INFO!$D$23</f>
        <v>0</v>
      </c>
      <c r="W1845" s="93">
        <f>INFO!$D$24</f>
        <v>0</v>
      </c>
      <c r="X1845" s="93">
        <f>INFO!$D$25</f>
        <v>0</v>
      </c>
      <c r="Y1845" s="93">
        <f>INFO!$D$26</f>
        <v>0</v>
      </c>
      <c r="Z1845" s="93">
        <f>INFO!$D$27</f>
        <v>0</v>
      </c>
      <c r="AA1845" s="93">
        <f>INFO!$D$28</f>
        <v>0</v>
      </c>
      <c r="AB1845" s="93">
        <f>INFO!$D$29</f>
        <v>0</v>
      </c>
      <c r="AC1845" s="95">
        <f>INFO!$J$10</f>
        <v>3812.0250000000001</v>
      </c>
      <c r="AD1845" s="93">
        <f>INFO!$J$9</f>
        <v>45.75</v>
      </c>
      <c r="AE1845" s="100"/>
    </row>
    <row r="1846" spans="1:31">
      <c r="A1846" t="s">
        <v>183</v>
      </c>
      <c r="B1846" t="s">
        <v>184</v>
      </c>
      <c r="C1846">
        <v>10137</v>
      </c>
      <c r="D1846" s="104">
        <f>SUMIFS(HOLDS!R:R,HOLDS!C:C,B1846)+SUMIFS(HOLDS!R:R,HOLDS!C:C,"CH.GR.RDGSET")</f>
        <v>0</v>
      </c>
      <c r="E1846" t="s">
        <v>10</v>
      </c>
      <c r="F1846" s="48">
        <f>VLOOKUP(B1846,HOLDS!C:T,5,FALSE)*1.05</f>
        <v>168</v>
      </c>
      <c r="G1846" s="104">
        <f>SUMIFS(HOLDS!R:R,HOLDS!C:C,B1846)</f>
        <v>0</v>
      </c>
      <c r="H1846" s="48">
        <f t="shared" ref="H1846:H1885" si="120">F1846*G1846</f>
        <v>0</v>
      </c>
      <c r="I1846" s="37">
        <f>INFO!$D$6</f>
        <v>0</v>
      </c>
      <c r="J1846" s="37">
        <f>INFO!$D$7</f>
        <v>0</v>
      </c>
      <c r="K1846" s="37">
        <f>INFO!$D$8</f>
        <v>0</v>
      </c>
      <c r="L1846" s="37">
        <f>INFO!$D$9</f>
        <v>0</v>
      </c>
      <c r="M1846" s="37">
        <f>INFO!$D$10</f>
        <v>0</v>
      </c>
      <c r="N1846" s="37">
        <f>INFO!$D$11</f>
        <v>0</v>
      </c>
      <c r="O1846" s="37">
        <f>INFO!$D$13</f>
        <v>0</v>
      </c>
      <c r="P1846" s="37">
        <f>INFO!$D$14</f>
        <v>0</v>
      </c>
      <c r="Q1846" s="37">
        <f>INFO!$D$15</f>
        <v>0</v>
      </c>
      <c r="R1846" s="53">
        <f>INFO!$D$17</f>
        <v>0</v>
      </c>
      <c r="S1846" s="37">
        <f>INFO!$D$18</f>
        <v>0</v>
      </c>
      <c r="T1846" s="37">
        <f>INFO!$D$19</f>
        <v>0</v>
      </c>
      <c r="U1846" s="37">
        <f>INFO!$D$22</f>
        <v>0</v>
      </c>
      <c r="V1846" s="37">
        <f>INFO!$D$23</f>
        <v>0</v>
      </c>
      <c r="W1846" s="37">
        <f>INFO!$D$24</f>
        <v>0</v>
      </c>
      <c r="X1846" s="37">
        <f>INFO!$D$25</f>
        <v>0</v>
      </c>
      <c r="Y1846" s="37">
        <f>INFO!$D$26</f>
        <v>0</v>
      </c>
      <c r="Z1846" s="37">
        <f>INFO!$D$27</f>
        <v>0</v>
      </c>
      <c r="AA1846" s="37">
        <f>INFO!$D$28</f>
        <v>0</v>
      </c>
      <c r="AB1846" s="37">
        <f>INFO!$D$29</f>
        <v>0</v>
      </c>
      <c r="AC1846" s="54">
        <f>INFO!$J$10</f>
        <v>3812.0250000000001</v>
      </c>
      <c r="AD1846" s="37">
        <f>INFO!$J$9</f>
        <v>45.75</v>
      </c>
      <c r="AE1846" s="37">
        <f>IF($G$1845&gt;0,10*$G$1845/D1846,0)</f>
        <v>0</v>
      </c>
    </row>
    <row r="1847" spans="1:31">
      <c r="A1847" t="s">
        <v>185</v>
      </c>
      <c r="B1847" t="s">
        <v>186</v>
      </c>
      <c r="C1847">
        <v>10137</v>
      </c>
      <c r="D1847" s="104">
        <f>SUMIFS(HOLDS!R:R,HOLDS!C:C,B1847)+SUMIFS(HOLDS!R:R,HOLDS!C:C,"CH.GR.RDGSET")</f>
        <v>0</v>
      </c>
      <c r="E1847" t="s">
        <v>10</v>
      </c>
      <c r="F1847" s="48">
        <f>VLOOKUP(B1847,HOLDS!C:T,5,FALSE)*1.05</f>
        <v>148.05000000000001</v>
      </c>
      <c r="G1847" s="104">
        <f>SUMIFS(HOLDS!R:R,HOLDS!C:C,B1847)</f>
        <v>0</v>
      </c>
      <c r="H1847" s="48">
        <f t="shared" si="120"/>
        <v>0</v>
      </c>
      <c r="I1847" s="37">
        <f>INFO!$D$6</f>
        <v>0</v>
      </c>
      <c r="J1847" s="37">
        <f>INFO!$D$7</f>
        <v>0</v>
      </c>
      <c r="K1847" s="37">
        <f>INFO!$D$8</f>
        <v>0</v>
      </c>
      <c r="L1847" s="37">
        <f>INFO!$D$9</f>
        <v>0</v>
      </c>
      <c r="M1847" s="37">
        <f>INFO!$D$10</f>
        <v>0</v>
      </c>
      <c r="N1847" s="37">
        <f>INFO!$D$11</f>
        <v>0</v>
      </c>
      <c r="O1847" s="37">
        <f>INFO!$D$13</f>
        <v>0</v>
      </c>
      <c r="P1847" s="37">
        <f>INFO!$D$14</f>
        <v>0</v>
      </c>
      <c r="Q1847" s="37">
        <f>INFO!$D$15</f>
        <v>0</v>
      </c>
      <c r="R1847" s="53">
        <f>INFO!$D$17</f>
        <v>0</v>
      </c>
      <c r="S1847" s="37">
        <f>INFO!$D$18</f>
        <v>0</v>
      </c>
      <c r="T1847" s="37">
        <f>INFO!$D$19</f>
        <v>0</v>
      </c>
      <c r="U1847" s="37">
        <f>INFO!$D$22</f>
        <v>0</v>
      </c>
      <c r="V1847" s="37">
        <f>INFO!$D$23</f>
        <v>0</v>
      </c>
      <c r="W1847" s="37">
        <f>INFO!$D$24</f>
        <v>0</v>
      </c>
      <c r="X1847" s="37">
        <f>INFO!$D$25</f>
        <v>0</v>
      </c>
      <c r="Y1847" s="37">
        <f>INFO!$D$26</f>
        <v>0</v>
      </c>
      <c r="Z1847" s="37">
        <f>INFO!$D$27</f>
        <v>0</v>
      </c>
      <c r="AA1847" s="37">
        <f>INFO!$D$28</f>
        <v>0</v>
      </c>
      <c r="AB1847" s="37">
        <f>INFO!$D$29</f>
        <v>0</v>
      </c>
      <c r="AC1847" s="54">
        <f>INFO!$J$10</f>
        <v>3812.0250000000001</v>
      </c>
      <c r="AD1847" s="37">
        <f>INFO!$J$9</f>
        <v>45.75</v>
      </c>
      <c r="AE1847" s="37">
        <f t="shared" ref="AE1847:AE1885" si="121">IF($G$1845&gt;0,10*$G$1845/D1847,0)</f>
        <v>0</v>
      </c>
    </row>
    <row r="1848" spans="1:31">
      <c r="A1848" t="s">
        <v>187</v>
      </c>
      <c r="B1848" t="s">
        <v>188</v>
      </c>
      <c r="C1848">
        <v>10137</v>
      </c>
      <c r="D1848" s="104">
        <f>SUMIFS(HOLDS!R:R,HOLDS!C:C,B1848)+SUMIFS(HOLDS!R:R,HOLDS!C:C,"CH.GR.RDGSET")</f>
        <v>0</v>
      </c>
      <c r="E1848" t="s">
        <v>10</v>
      </c>
      <c r="F1848" s="48">
        <f>VLOOKUP(B1848,HOLDS!C:T,5,FALSE)*1.05</f>
        <v>161.70000000000002</v>
      </c>
      <c r="G1848" s="104">
        <f>SUMIFS(HOLDS!R:R,HOLDS!C:C,B1848)</f>
        <v>0</v>
      </c>
      <c r="H1848" s="48">
        <f t="shared" si="120"/>
        <v>0</v>
      </c>
      <c r="I1848" s="37">
        <f>INFO!$D$6</f>
        <v>0</v>
      </c>
      <c r="J1848" s="37">
        <f>INFO!$D$7</f>
        <v>0</v>
      </c>
      <c r="K1848" s="37">
        <f>INFO!$D$8</f>
        <v>0</v>
      </c>
      <c r="L1848" s="37">
        <f>INFO!$D$9</f>
        <v>0</v>
      </c>
      <c r="M1848" s="37">
        <f>INFO!$D$10</f>
        <v>0</v>
      </c>
      <c r="N1848" s="37">
        <f>INFO!$D$11</f>
        <v>0</v>
      </c>
      <c r="O1848" s="37">
        <f>INFO!$D$13</f>
        <v>0</v>
      </c>
      <c r="P1848" s="37">
        <f>INFO!$D$14</f>
        <v>0</v>
      </c>
      <c r="Q1848" s="37">
        <f>INFO!$D$15</f>
        <v>0</v>
      </c>
      <c r="R1848" s="53">
        <f>INFO!$D$17</f>
        <v>0</v>
      </c>
      <c r="S1848" s="37">
        <f>INFO!$D$18</f>
        <v>0</v>
      </c>
      <c r="T1848" s="37">
        <f>INFO!$D$19</f>
        <v>0</v>
      </c>
      <c r="U1848" s="37">
        <f>INFO!$D$22</f>
        <v>0</v>
      </c>
      <c r="V1848" s="37">
        <f>INFO!$D$23</f>
        <v>0</v>
      </c>
      <c r="W1848" s="37">
        <f>INFO!$D$24</f>
        <v>0</v>
      </c>
      <c r="X1848" s="37">
        <f>INFO!$D$25</f>
        <v>0</v>
      </c>
      <c r="Y1848" s="37">
        <f>INFO!$D$26</f>
        <v>0</v>
      </c>
      <c r="Z1848" s="37">
        <f>INFO!$D$27</f>
        <v>0</v>
      </c>
      <c r="AA1848" s="37">
        <f>INFO!$D$28</f>
        <v>0</v>
      </c>
      <c r="AB1848" s="37">
        <f>INFO!$D$29</f>
        <v>0</v>
      </c>
      <c r="AC1848" s="54">
        <f>INFO!$J$10</f>
        <v>3812.0250000000001</v>
      </c>
      <c r="AD1848" s="37">
        <f>INFO!$J$9</f>
        <v>45.75</v>
      </c>
      <c r="AE1848" s="37">
        <f t="shared" si="121"/>
        <v>0</v>
      </c>
    </row>
    <row r="1849" spans="1:31">
      <c r="A1849" t="s">
        <v>189</v>
      </c>
      <c r="B1849" t="s">
        <v>190</v>
      </c>
      <c r="C1849">
        <v>10137</v>
      </c>
      <c r="D1849" s="104">
        <f>SUMIFS(HOLDS!R:R,HOLDS!C:C,B1849)+SUMIFS(HOLDS!R:R,HOLDS!C:C,"CH.GR.RDGSET")</f>
        <v>0</v>
      </c>
      <c r="E1849" t="s">
        <v>10</v>
      </c>
      <c r="F1849" s="48">
        <f>VLOOKUP(B1849,HOLDS!C:T,5,FALSE)*1.05</f>
        <v>129.15</v>
      </c>
      <c r="G1849" s="104">
        <f>SUMIFS(HOLDS!R:R,HOLDS!C:C,B1849)</f>
        <v>0</v>
      </c>
      <c r="H1849" s="48">
        <f t="shared" si="120"/>
        <v>0</v>
      </c>
      <c r="I1849" s="37">
        <f>INFO!$D$6</f>
        <v>0</v>
      </c>
      <c r="J1849" s="37">
        <f>INFO!$D$7</f>
        <v>0</v>
      </c>
      <c r="K1849" s="37">
        <f>INFO!$D$8</f>
        <v>0</v>
      </c>
      <c r="L1849" s="37">
        <f>INFO!$D$9</f>
        <v>0</v>
      </c>
      <c r="M1849" s="37">
        <f>INFO!$D$10</f>
        <v>0</v>
      </c>
      <c r="N1849" s="37">
        <f>INFO!$D$11</f>
        <v>0</v>
      </c>
      <c r="O1849" s="37">
        <f>INFO!$D$13</f>
        <v>0</v>
      </c>
      <c r="P1849" s="37">
        <f>INFO!$D$14</f>
        <v>0</v>
      </c>
      <c r="Q1849" s="37">
        <f>INFO!$D$15</f>
        <v>0</v>
      </c>
      <c r="R1849" s="53">
        <f>INFO!$D$17</f>
        <v>0</v>
      </c>
      <c r="S1849" s="37">
        <f>INFO!$D$18</f>
        <v>0</v>
      </c>
      <c r="T1849" s="37">
        <f>INFO!$D$19</f>
        <v>0</v>
      </c>
      <c r="U1849" s="37">
        <f>INFO!$D$22</f>
        <v>0</v>
      </c>
      <c r="V1849" s="37">
        <f>INFO!$D$23</f>
        <v>0</v>
      </c>
      <c r="W1849" s="37">
        <f>INFO!$D$24</f>
        <v>0</v>
      </c>
      <c r="X1849" s="37">
        <f>INFO!$D$25</f>
        <v>0</v>
      </c>
      <c r="Y1849" s="37">
        <f>INFO!$D$26</f>
        <v>0</v>
      </c>
      <c r="Z1849" s="37">
        <f>INFO!$D$27</f>
        <v>0</v>
      </c>
      <c r="AA1849" s="37">
        <f>INFO!$D$28</f>
        <v>0</v>
      </c>
      <c r="AB1849" s="37">
        <f>INFO!$D$29</f>
        <v>0</v>
      </c>
      <c r="AC1849" s="54">
        <f>INFO!$J$10</f>
        <v>3812.0250000000001</v>
      </c>
      <c r="AD1849" s="37">
        <f>INFO!$J$9</f>
        <v>45.75</v>
      </c>
      <c r="AE1849" s="37">
        <f t="shared" si="121"/>
        <v>0</v>
      </c>
    </row>
    <row r="1850" spans="1:31">
      <c r="A1850" t="s">
        <v>191</v>
      </c>
      <c r="B1850" t="s">
        <v>192</v>
      </c>
      <c r="C1850">
        <v>10137</v>
      </c>
      <c r="D1850" s="104">
        <f>SUMIFS(HOLDS!R:R,HOLDS!C:C,B1850)+SUMIFS(HOLDS!R:R,HOLDS!C:C,"CH.GR.RDGSET")</f>
        <v>0</v>
      </c>
      <c r="E1850" t="s">
        <v>10</v>
      </c>
      <c r="F1850" s="48">
        <f>VLOOKUP(B1850,HOLDS!C:T,5,FALSE)*1.05</f>
        <v>186.375</v>
      </c>
      <c r="G1850" s="104">
        <f>SUMIFS(HOLDS!R:R,HOLDS!C:C,B1850)</f>
        <v>0</v>
      </c>
      <c r="H1850" s="48">
        <f t="shared" si="120"/>
        <v>0</v>
      </c>
      <c r="I1850" s="37">
        <f>INFO!$D$6</f>
        <v>0</v>
      </c>
      <c r="J1850" s="37">
        <f>INFO!$D$7</f>
        <v>0</v>
      </c>
      <c r="K1850" s="37">
        <f>INFO!$D$8</f>
        <v>0</v>
      </c>
      <c r="L1850" s="37">
        <f>INFO!$D$9</f>
        <v>0</v>
      </c>
      <c r="M1850" s="37">
        <f>INFO!$D$10</f>
        <v>0</v>
      </c>
      <c r="N1850" s="37">
        <f>INFO!$D$11</f>
        <v>0</v>
      </c>
      <c r="O1850" s="37">
        <f>INFO!$D$13</f>
        <v>0</v>
      </c>
      <c r="P1850" s="37">
        <f>INFO!$D$14</f>
        <v>0</v>
      </c>
      <c r="Q1850" s="37">
        <f>INFO!$D$15</f>
        <v>0</v>
      </c>
      <c r="R1850" s="53">
        <f>INFO!$D$17</f>
        <v>0</v>
      </c>
      <c r="S1850" s="37">
        <f>INFO!$D$18</f>
        <v>0</v>
      </c>
      <c r="T1850" s="37">
        <f>INFO!$D$19</f>
        <v>0</v>
      </c>
      <c r="U1850" s="37">
        <f>INFO!$D$22</f>
        <v>0</v>
      </c>
      <c r="V1850" s="37">
        <f>INFO!$D$23</f>
        <v>0</v>
      </c>
      <c r="W1850" s="37">
        <f>INFO!$D$24</f>
        <v>0</v>
      </c>
      <c r="X1850" s="37">
        <f>INFO!$D$25</f>
        <v>0</v>
      </c>
      <c r="Y1850" s="37">
        <f>INFO!$D$26</f>
        <v>0</v>
      </c>
      <c r="Z1850" s="37">
        <f>INFO!$D$27</f>
        <v>0</v>
      </c>
      <c r="AA1850" s="37">
        <f>INFO!$D$28</f>
        <v>0</v>
      </c>
      <c r="AB1850" s="37">
        <f>INFO!$D$29</f>
        <v>0</v>
      </c>
      <c r="AC1850" s="54">
        <f>INFO!$J$10</f>
        <v>3812.0250000000001</v>
      </c>
      <c r="AD1850" s="37">
        <f>INFO!$J$9</f>
        <v>45.75</v>
      </c>
      <c r="AE1850" s="37">
        <f t="shared" si="121"/>
        <v>0</v>
      </c>
    </row>
    <row r="1851" spans="1:31">
      <c r="A1851" t="s">
        <v>193</v>
      </c>
      <c r="B1851" t="s">
        <v>194</v>
      </c>
      <c r="C1851">
        <v>10137</v>
      </c>
      <c r="D1851" s="104">
        <f>SUMIFS(HOLDS!R:R,HOLDS!C:C,B1851)+SUMIFS(HOLDS!R:R,HOLDS!C:C,"CH.GR.RDGSET")</f>
        <v>0</v>
      </c>
      <c r="E1851" t="s">
        <v>10</v>
      </c>
      <c r="F1851" s="48">
        <f>VLOOKUP(B1851,HOLDS!C:T,5,FALSE)*1.05</f>
        <v>135.45000000000002</v>
      </c>
      <c r="G1851" s="104">
        <f>SUMIFS(HOLDS!R:R,HOLDS!C:C,B1851)</f>
        <v>0</v>
      </c>
      <c r="H1851" s="48">
        <f t="shared" si="120"/>
        <v>0</v>
      </c>
      <c r="I1851" s="37">
        <f>INFO!$D$6</f>
        <v>0</v>
      </c>
      <c r="J1851" s="37">
        <f>INFO!$D$7</f>
        <v>0</v>
      </c>
      <c r="K1851" s="37">
        <f>INFO!$D$8</f>
        <v>0</v>
      </c>
      <c r="L1851" s="37">
        <f>INFO!$D$9</f>
        <v>0</v>
      </c>
      <c r="M1851" s="37">
        <f>INFO!$D$10</f>
        <v>0</v>
      </c>
      <c r="N1851" s="37">
        <f>INFO!$D$11</f>
        <v>0</v>
      </c>
      <c r="O1851" s="37">
        <f>INFO!$D$13</f>
        <v>0</v>
      </c>
      <c r="P1851" s="37">
        <f>INFO!$D$14</f>
        <v>0</v>
      </c>
      <c r="Q1851" s="37">
        <f>INFO!$D$15</f>
        <v>0</v>
      </c>
      <c r="R1851" s="53">
        <f>INFO!$D$17</f>
        <v>0</v>
      </c>
      <c r="S1851" s="37">
        <f>INFO!$D$18</f>
        <v>0</v>
      </c>
      <c r="T1851" s="37">
        <f>INFO!$D$19</f>
        <v>0</v>
      </c>
      <c r="U1851" s="37">
        <f>INFO!$D$22</f>
        <v>0</v>
      </c>
      <c r="V1851" s="37">
        <f>INFO!$D$23</f>
        <v>0</v>
      </c>
      <c r="W1851" s="37">
        <f>INFO!$D$24</f>
        <v>0</v>
      </c>
      <c r="X1851" s="37">
        <f>INFO!$D$25</f>
        <v>0</v>
      </c>
      <c r="Y1851" s="37">
        <f>INFO!$D$26</f>
        <v>0</v>
      </c>
      <c r="Z1851" s="37">
        <f>INFO!$D$27</f>
        <v>0</v>
      </c>
      <c r="AA1851" s="37">
        <f>INFO!$D$28</f>
        <v>0</v>
      </c>
      <c r="AB1851" s="37">
        <f>INFO!$D$29</f>
        <v>0</v>
      </c>
      <c r="AC1851" s="54">
        <f>INFO!$J$10</f>
        <v>3812.0250000000001</v>
      </c>
      <c r="AD1851" s="37">
        <f>INFO!$J$9</f>
        <v>45.75</v>
      </c>
      <c r="AE1851" s="37">
        <f t="shared" si="121"/>
        <v>0</v>
      </c>
    </row>
    <row r="1852" spans="1:31">
      <c r="A1852" t="s">
        <v>195</v>
      </c>
      <c r="B1852" t="s">
        <v>196</v>
      </c>
      <c r="C1852">
        <v>10137</v>
      </c>
      <c r="D1852" s="104">
        <f>SUMIFS(HOLDS!R:R,HOLDS!C:C,B1852)+SUMIFS(HOLDS!R:R,HOLDS!C:C,"CH.GR.RDGSET")</f>
        <v>0</v>
      </c>
      <c r="E1852" t="s">
        <v>10</v>
      </c>
      <c r="F1852" s="48">
        <f>VLOOKUP(B1852,HOLDS!C:T,5,FALSE)*1.05</f>
        <v>156.97499999999999</v>
      </c>
      <c r="G1852" s="104">
        <f>SUMIFS(HOLDS!R:R,HOLDS!C:C,B1852)</f>
        <v>0</v>
      </c>
      <c r="H1852" s="48">
        <f t="shared" si="120"/>
        <v>0</v>
      </c>
      <c r="I1852" s="37">
        <f>INFO!$D$6</f>
        <v>0</v>
      </c>
      <c r="J1852" s="37">
        <f>INFO!$D$7</f>
        <v>0</v>
      </c>
      <c r="K1852" s="37">
        <f>INFO!$D$8</f>
        <v>0</v>
      </c>
      <c r="L1852" s="37">
        <f>INFO!$D$9</f>
        <v>0</v>
      </c>
      <c r="M1852" s="37">
        <f>INFO!$D$10</f>
        <v>0</v>
      </c>
      <c r="N1852" s="37">
        <f>INFO!$D$11</f>
        <v>0</v>
      </c>
      <c r="O1852" s="37">
        <f>INFO!$D$13</f>
        <v>0</v>
      </c>
      <c r="P1852" s="37">
        <f>INFO!$D$14</f>
        <v>0</v>
      </c>
      <c r="Q1852" s="37">
        <f>INFO!$D$15</f>
        <v>0</v>
      </c>
      <c r="R1852" s="53">
        <f>INFO!$D$17</f>
        <v>0</v>
      </c>
      <c r="S1852" s="37">
        <f>INFO!$D$18</f>
        <v>0</v>
      </c>
      <c r="T1852" s="37">
        <f>INFO!$D$19</f>
        <v>0</v>
      </c>
      <c r="U1852" s="37">
        <f>INFO!$D$22</f>
        <v>0</v>
      </c>
      <c r="V1852" s="37">
        <f>INFO!$D$23</f>
        <v>0</v>
      </c>
      <c r="W1852" s="37">
        <f>INFO!$D$24</f>
        <v>0</v>
      </c>
      <c r="X1852" s="37">
        <f>INFO!$D$25</f>
        <v>0</v>
      </c>
      <c r="Y1852" s="37">
        <f>INFO!$D$26</f>
        <v>0</v>
      </c>
      <c r="Z1852" s="37">
        <f>INFO!$D$27</f>
        <v>0</v>
      </c>
      <c r="AA1852" s="37">
        <f>INFO!$D$28</f>
        <v>0</v>
      </c>
      <c r="AB1852" s="37">
        <f>INFO!$D$29</f>
        <v>0</v>
      </c>
      <c r="AC1852" s="54">
        <f>INFO!$J$10</f>
        <v>3812.0250000000001</v>
      </c>
      <c r="AD1852" s="37">
        <f>INFO!$J$9</f>
        <v>45.75</v>
      </c>
      <c r="AE1852" s="37">
        <f t="shared" si="121"/>
        <v>0</v>
      </c>
    </row>
    <row r="1853" spans="1:31">
      <c r="A1853" t="s">
        <v>197</v>
      </c>
      <c r="B1853" t="s">
        <v>198</v>
      </c>
      <c r="C1853">
        <v>10137</v>
      </c>
      <c r="D1853" s="104">
        <f>SUMIFS(HOLDS!R:R,HOLDS!C:C,B1853)+SUMIFS(HOLDS!R:R,HOLDS!C:C,"CH.GR.RDGSET")</f>
        <v>0</v>
      </c>
      <c r="E1853" t="s">
        <v>10</v>
      </c>
      <c r="F1853" s="48">
        <f>VLOOKUP(B1853,HOLDS!C:T,5,FALSE)*1.05</f>
        <v>129.15</v>
      </c>
      <c r="G1853" s="104">
        <f>SUMIFS(HOLDS!R:R,HOLDS!C:C,B1853)</f>
        <v>0</v>
      </c>
      <c r="H1853" s="48">
        <f t="shared" si="120"/>
        <v>0</v>
      </c>
      <c r="I1853" s="37">
        <f>INFO!$D$6</f>
        <v>0</v>
      </c>
      <c r="J1853" s="37">
        <f>INFO!$D$7</f>
        <v>0</v>
      </c>
      <c r="K1853" s="37">
        <f>INFO!$D$8</f>
        <v>0</v>
      </c>
      <c r="L1853" s="37">
        <f>INFO!$D$9</f>
        <v>0</v>
      </c>
      <c r="M1853" s="37">
        <f>INFO!$D$10</f>
        <v>0</v>
      </c>
      <c r="N1853" s="37">
        <f>INFO!$D$11</f>
        <v>0</v>
      </c>
      <c r="O1853" s="37">
        <f>INFO!$D$13</f>
        <v>0</v>
      </c>
      <c r="P1853" s="37">
        <f>INFO!$D$14</f>
        <v>0</v>
      </c>
      <c r="Q1853" s="37">
        <f>INFO!$D$15</f>
        <v>0</v>
      </c>
      <c r="R1853" s="53">
        <f>INFO!$D$17</f>
        <v>0</v>
      </c>
      <c r="S1853" s="37">
        <f>INFO!$D$18</f>
        <v>0</v>
      </c>
      <c r="T1853" s="37">
        <f>INFO!$D$19</f>
        <v>0</v>
      </c>
      <c r="U1853" s="37">
        <f>INFO!$D$22</f>
        <v>0</v>
      </c>
      <c r="V1853" s="37">
        <f>INFO!$D$23</f>
        <v>0</v>
      </c>
      <c r="W1853" s="37">
        <f>INFO!$D$24</f>
        <v>0</v>
      </c>
      <c r="X1853" s="37">
        <f>INFO!$D$25</f>
        <v>0</v>
      </c>
      <c r="Y1853" s="37">
        <f>INFO!$D$26</f>
        <v>0</v>
      </c>
      <c r="Z1853" s="37">
        <f>INFO!$D$27</f>
        <v>0</v>
      </c>
      <c r="AA1853" s="37">
        <f>INFO!$D$28</f>
        <v>0</v>
      </c>
      <c r="AB1853" s="37">
        <f>INFO!$D$29</f>
        <v>0</v>
      </c>
      <c r="AC1853" s="54">
        <f>INFO!$J$10</f>
        <v>3812.0250000000001</v>
      </c>
      <c r="AD1853" s="37">
        <f>INFO!$J$9</f>
        <v>45.75</v>
      </c>
      <c r="AE1853" s="37">
        <f t="shared" si="121"/>
        <v>0</v>
      </c>
    </row>
    <row r="1854" spans="1:31">
      <c r="A1854" t="s">
        <v>199</v>
      </c>
      <c r="B1854" t="s">
        <v>200</v>
      </c>
      <c r="C1854">
        <v>10137</v>
      </c>
      <c r="D1854" s="104">
        <f>SUMIFS(HOLDS!R:R,HOLDS!C:C,B1854)+SUMIFS(HOLDS!R:R,HOLDS!C:C,"CH.GR.RDGSET")</f>
        <v>0</v>
      </c>
      <c r="E1854" t="s">
        <v>10</v>
      </c>
      <c r="F1854" s="48">
        <f>VLOOKUP(B1854,HOLDS!C:T,5,FALSE)*1.05</f>
        <v>173.25</v>
      </c>
      <c r="G1854" s="104">
        <f>SUMIFS(HOLDS!R:R,HOLDS!C:C,B1854)</f>
        <v>0</v>
      </c>
      <c r="H1854" s="48">
        <f t="shared" si="120"/>
        <v>0</v>
      </c>
      <c r="I1854" s="37">
        <f>INFO!$D$6</f>
        <v>0</v>
      </c>
      <c r="J1854" s="37">
        <f>INFO!$D$7</f>
        <v>0</v>
      </c>
      <c r="K1854" s="37">
        <f>INFO!$D$8</f>
        <v>0</v>
      </c>
      <c r="L1854" s="37">
        <f>INFO!$D$9</f>
        <v>0</v>
      </c>
      <c r="M1854" s="37">
        <f>INFO!$D$10</f>
        <v>0</v>
      </c>
      <c r="N1854" s="37">
        <f>INFO!$D$11</f>
        <v>0</v>
      </c>
      <c r="O1854" s="37">
        <f>INFO!$D$13</f>
        <v>0</v>
      </c>
      <c r="P1854" s="37">
        <f>INFO!$D$14</f>
        <v>0</v>
      </c>
      <c r="Q1854" s="37">
        <f>INFO!$D$15</f>
        <v>0</v>
      </c>
      <c r="R1854" s="53">
        <f>INFO!$D$17</f>
        <v>0</v>
      </c>
      <c r="S1854" s="37">
        <f>INFO!$D$18</f>
        <v>0</v>
      </c>
      <c r="T1854" s="37">
        <f>INFO!$D$19</f>
        <v>0</v>
      </c>
      <c r="U1854" s="37">
        <f>INFO!$D$22</f>
        <v>0</v>
      </c>
      <c r="V1854" s="37">
        <f>INFO!$D$23</f>
        <v>0</v>
      </c>
      <c r="W1854" s="37">
        <f>INFO!$D$24</f>
        <v>0</v>
      </c>
      <c r="X1854" s="37">
        <f>INFO!$D$25</f>
        <v>0</v>
      </c>
      <c r="Y1854" s="37">
        <f>INFO!$D$26</f>
        <v>0</v>
      </c>
      <c r="Z1854" s="37">
        <f>INFO!$D$27</f>
        <v>0</v>
      </c>
      <c r="AA1854" s="37">
        <f>INFO!$D$28</f>
        <v>0</v>
      </c>
      <c r="AB1854" s="37">
        <f>INFO!$D$29</f>
        <v>0</v>
      </c>
      <c r="AC1854" s="54">
        <f>INFO!$J$10</f>
        <v>3812.0250000000001</v>
      </c>
      <c r="AD1854" s="37">
        <f>INFO!$J$9</f>
        <v>45.75</v>
      </c>
      <c r="AE1854" s="37">
        <f t="shared" si="121"/>
        <v>0</v>
      </c>
    </row>
    <row r="1855" spans="1:31">
      <c r="A1855" t="s">
        <v>201</v>
      </c>
      <c r="B1855" t="s">
        <v>202</v>
      </c>
      <c r="C1855">
        <v>10137</v>
      </c>
      <c r="D1855" s="104">
        <f>SUMIFS(HOLDS!R:R,HOLDS!C:C,B1855)+SUMIFS(HOLDS!R:R,HOLDS!C:C,"CH.GR.RDGSET")</f>
        <v>0</v>
      </c>
      <c r="E1855" t="s">
        <v>10</v>
      </c>
      <c r="F1855" s="48">
        <f>VLOOKUP(B1855,HOLDS!C:T,5,FALSE)*1.05</f>
        <v>213.15</v>
      </c>
      <c r="G1855" s="104">
        <f>SUMIFS(HOLDS!R:R,HOLDS!C:C,B1855)</f>
        <v>0</v>
      </c>
      <c r="H1855" s="48">
        <f t="shared" si="120"/>
        <v>0</v>
      </c>
      <c r="I1855" s="37">
        <f>INFO!$D$6</f>
        <v>0</v>
      </c>
      <c r="J1855" s="37">
        <f>INFO!$D$7</f>
        <v>0</v>
      </c>
      <c r="K1855" s="37">
        <f>INFO!$D$8</f>
        <v>0</v>
      </c>
      <c r="L1855" s="37">
        <f>INFO!$D$9</f>
        <v>0</v>
      </c>
      <c r="M1855" s="37">
        <f>INFO!$D$10</f>
        <v>0</v>
      </c>
      <c r="N1855" s="37">
        <f>INFO!$D$11</f>
        <v>0</v>
      </c>
      <c r="O1855" s="37">
        <f>INFO!$D$13</f>
        <v>0</v>
      </c>
      <c r="P1855" s="37">
        <f>INFO!$D$14</f>
        <v>0</v>
      </c>
      <c r="Q1855" s="37">
        <f>INFO!$D$15</f>
        <v>0</v>
      </c>
      <c r="R1855" s="53">
        <f>INFO!$D$17</f>
        <v>0</v>
      </c>
      <c r="S1855" s="37">
        <f>INFO!$D$18</f>
        <v>0</v>
      </c>
      <c r="T1855" s="37">
        <f>INFO!$D$19</f>
        <v>0</v>
      </c>
      <c r="U1855" s="37">
        <f>INFO!$D$22</f>
        <v>0</v>
      </c>
      <c r="V1855" s="37">
        <f>INFO!$D$23</f>
        <v>0</v>
      </c>
      <c r="W1855" s="37">
        <f>INFO!$D$24</f>
        <v>0</v>
      </c>
      <c r="X1855" s="37">
        <f>INFO!$D$25</f>
        <v>0</v>
      </c>
      <c r="Y1855" s="37">
        <f>INFO!$D$26</f>
        <v>0</v>
      </c>
      <c r="Z1855" s="37">
        <f>INFO!$D$27</f>
        <v>0</v>
      </c>
      <c r="AA1855" s="37">
        <f>INFO!$D$28</f>
        <v>0</v>
      </c>
      <c r="AB1855" s="37">
        <f>INFO!$D$29</f>
        <v>0</v>
      </c>
      <c r="AC1855" s="54">
        <f>INFO!$J$10</f>
        <v>3812.0250000000001</v>
      </c>
      <c r="AD1855" s="37">
        <f>INFO!$J$9</f>
        <v>45.75</v>
      </c>
      <c r="AE1855" s="37">
        <f t="shared" si="121"/>
        <v>0</v>
      </c>
    </row>
    <row r="1856" spans="1:31">
      <c r="A1856" t="s">
        <v>204</v>
      </c>
      <c r="B1856" t="s">
        <v>205</v>
      </c>
      <c r="C1856">
        <v>10137</v>
      </c>
      <c r="D1856" s="104">
        <f>SUMIFS(HOLDS!R:R,HOLDS!C:C,B1856)+SUMIFS(HOLDS!R:R,HOLDS!C:C,"CH.GR.RDGSET")</f>
        <v>0</v>
      </c>
      <c r="E1856" t="s">
        <v>10</v>
      </c>
      <c r="F1856" s="48">
        <f>VLOOKUP(B1856,HOLDS!C:T,5,FALSE)*1.05</f>
        <v>205.27500000000001</v>
      </c>
      <c r="G1856" s="104">
        <f>SUMIFS(HOLDS!R:R,HOLDS!C:C,B1856)</f>
        <v>0</v>
      </c>
      <c r="H1856" s="48">
        <f t="shared" si="120"/>
        <v>0</v>
      </c>
      <c r="I1856" s="37">
        <f>INFO!$D$6</f>
        <v>0</v>
      </c>
      <c r="J1856" s="37">
        <f>INFO!$D$7</f>
        <v>0</v>
      </c>
      <c r="K1856" s="37">
        <f>INFO!$D$8</f>
        <v>0</v>
      </c>
      <c r="L1856" s="37">
        <f>INFO!$D$9</f>
        <v>0</v>
      </c>
      <c r="M1856" s="37">
        <f>INFO!$D$10</f>
        <v>0</v>
      </c>
      <c r="N1856" s="37">
        <f>INFO!$D$11</f>
        <v>0</v>
      </c>
      <c r="O1856" s="37">
        <f>INFO!$D$13</f>
        <v>0</v>
      </c>
      <c r="P1856" s="37">
        <f>INFO!$D$14</f>
        <v>0</v>
      </c>
      <c r="Q1856" s="37">
        <f>INFO!$D$15</f>
        <v>0</v>
      </c>
      <c r="R1856" s="53">
        <f>INFO!$D$17</f>
        <v>0</v>
      </c>
      <c r="S1856" s="37">
        <f>INFO!$D$18</f>
        <v>0</v>
      </c>
      <c r="T1856" s="37">
        <f>INFO!$D$19</f>
        <v>0</v>
      </c>
      <c r="U1856" s="37">
        <f>INFO!$D$22</f>
        <v>0</v>
      </c>
      <c r="V1856" s="37">
        <f>INFO!$D$23</f>
        <v>0</v>
      </c>
      <c r="W1856" s="37">
        <f>INFO!$D$24</f>
        <v>0</v>
      </c>
      <c r="X1856" s="37">
        <f>INFO!$D$25</f>
        <v>0</v>
      </c>
      <c r="Y1856" s="37">
        <f>INFO!$D$26</f>
        <v>0</v>
      </c>
      <c r="Z1856" s="37">
        <f>INFO!$D$27</f>
        <v>0</v>
      </c>
      <c r="AA1856" s="37">
        <f>INFO!$D$28</f>
        <v>0</v>
      </c>
      <c r="AB1856" s="37">
        <f>INFO!$D$29</f>
        <v>0</v>
      </c>
      <c r="AC1856" s="54">
        <f>INFO!$J$10</f>
        <v>3812.0250000000001</v>
      </c>
      <c r="AD1856" s="37">
        <f>INFO!$J$9</f>
        <v>45.75</v>
      </c>
      <c r="AE1856" s="37">
        <f t="shared" si="121"/>
        <v>0</v>
      </c>
    </row>
    <row r="1857" spans="1:31">
      <c r="A1857" t="s">
        <v>206</v>
      </c>
      <c r="B1857" t="s">
        <v>207</v>
      </c>
      <c r="C1857">
        <v>10137</v>
      </c>
      <c r="D1857" s="104">
        <f>SUMIFS(HOLDS!R:R,HOLDS!C:C,B1857)+SUMIFS(HOLDS!R:R,HOLDS!C:C,"CH.GR.RDGSET")</f>
        <v>0</v>
      </c>
      <c r="E1857" t="s">
        <v>10</v>
      </c>
      <c r="F1857" s="48">
        <f>VLOOKUP(B1857,HOLDS!C:T,5,FALSE)*1.05</f>
        <v>248.85000000000002</v>
      </c>
      <c r="G1857" s="104">
        <f>SUMIFS(HOLDS!R:R,HOLDS!C:C,B1857)</f>
        <v>0</v>
      </c>
      <c r="H1857" s="48">
        <f t="shared" si="120"/>
        <v>0</v>
      </c>
      <c r="I1857" s="37">
        <f>INFO!$D$6</f>
        <v>0</v>
      </c>
      <c r="J1857" s="37">
        <f>INFO!$D$7</f>
        <v>0</v>
      </c>
      <c r="K1857" s="37">
        <f>INFO!$D$8</f>
        <v>0</v>
      </c>
      <c r="L1857" s="37">
        <f>INFO!$D$9</f>
        <v>0</v>
      </c>
      <c r="M1857" s="37">
        <f>INFO!$D$10</f>
        <v>0</v>
      </c>
      <c r="N1857" s="37">
        <f>INFO!$D$11</f>
        <v>0</v>
      </c>
      <c r="O1857" s="37">
        <f>INFO!$D$13</f>
        <v>0</v>
      </c>
      <c r="P1857" s="37">
        <f>INFO!$D$14</f>
        <v>0</v>
      </c>
      <c r="Q1857" s="37">
        <f>INFO!$D$15</f>
        <v>0</v>
      </c>
      <c r="R1857" s="53">
        <f>INFO!$D$17</f>
        <v>0</v>
      </c>
      <c r="S1857" s="37">
        <f>INFO!$D$18</f>
        <v>0</v>
      </c>
      <c r="T1857" s="37">
        <f>INFO!$D$19</f>
        <v>0</v>
      </c>
      <c r="U1857" s="37">
        <f>INFO!$D$22</f>
        <v>0</v>
      </c>
      <c r="V1857" s="37">
        <f>INFO!$D$23</f>
        <v>0</v>
      </c>
      <c r="W1857" s="37">
        <f>INFO!$D$24</f>
        <v>0</v>
      </c>
      <c r="X1857" s="37">
        <f>INFO!$D$25</f>
        <v>0</v>
      </c>
      <c r="Y1857" s="37">
        <f>INFO!$D$26</f>
        <v>0</v>
      </c>
      <c r="Z1857" s="37">
        <f>INFO!$D$27</f>
        <v>0</v>
      </c>
      <c r="AA1857" s="37">
        <f>INFO!$D$28</f>
        <v>0</v>
      </c>
      <c r="AB1857" s="37">
        <f>INFO!$D$29</f>
        <v>0</v>
      </c>
      <c r="AC1857" s="54">
        <f>INFO!$J$10</f>
        <v>3812.0250000000001</v>
      </c>
      <c r="AD1857" s="37">
        <f>INFO!$J$9</f>
        <v>45.75</v>
      </c>
      <c r="AE1857" s="37">
        <f t="shared" si="121"/>
        <v>0</v>
      </c>
    </row>
    <row r="1858" spans="1:31">
      <c r="A1858" t="s">
        <v>208</v>
      </c>
      <c r="B1858" t="s">
        <v>209</v>
      </c>
      <c r="C1858">
        <v>10137</v>
      </c>
      <c r="D1858" s="104">
        <f>SUMIFS(HOLDS!R:R,HOLDS!C:C,B1858)+SUMIFS(HOLDS!R:R,HOLDS!C:C,"CH.GR.RDGSET")</f>
        <v>0</v>
      </c>
      <c r="E1858" t="s">
        <v>10</v>
      </c>
      <c r="F1858" s="48">
        <f>VLOOKUP(B1858,HOLDS!C:T,5,FALSE)*1.05</f>
        <v>221.02500000000001</v>
      </c>
      <c r="G1858" s="104">
        <f>SUMIFS(HOLDS!R:R,HOLDS!C:C,B1858)</f>
        <v>0</v>
      </c>
      <c r="H1858" s="48">
        <f t="shared" si="120"/>
        <v>0</v>
      </c>
      <c r="I1858" s="37">
        <f>INFO!$D$6</f>
        <v>0</v>
      </c>
      <c r="J1858" s="37">
        <f>INFO!$D$7</f>
        <v>0</v>
      </c>
      <c r="K1858" s="37">
        <f>INFO!$D$8</f>
        <v>0</v>
      </c>
      <c r="L1858" s="37">
        <f>INFO!$D$9</f>
        <v>0</v>
      </c>
      <c r="M1858" s="37">
        <f>INFO!$D$10</f>
        <v>0</v>
      </c>
      <c r="N1858" s="37">
        <f>INFO!$D$11</f>
        <v>0</v>
      </c>
      <c r="O1858" s="37">
        <f>INFO!$D$13</f>
        <v>0</v>
      </c>
      <c r="P1858" s="37">
        <f>INFO!$D$14</f>
        <v>0</v>
      </c>
      <c r="Q1858" s="37">
        <f>INFO!$D$15</f>
        <v>0</v>
      </c>
      <c r="R1858" s="53">
        <f>INFO!$D$17</f>
        <v>0</v>
      </c>
      <c r="S1858" s="37">
        <f>INFO!$D$18</f>
        <v>0</v>
      </c>
      <c r="T1858" s="37">
        <f>INFO!$D$19</f>
        <v>0</v>
      </c>
      <c r="U1858" s="37">
        <f>INFO!$D$22</f>
        <v>0</v>
      </c>
      <c r="V1858" s="37">
        <f>INFO!$D$23</f>
        <v>0</v>
      </c>
      <c r="W1858" s="37">
        <f>INFO!$D$24</f>
        <v>0</v>
      </c>
      <c r="X1858" s="37">
        <f>INFO!$D$25</f>
        <v>0</v>
      </c>
      <c r="Y1858" s="37">
        <f>INFO!$D$26</f>
        <v>0</v>
      </c>
      <c r="Z1858" s="37">
        <f>INFO!$D$27</f>
        <v>0</v>
      </c>
      <c r="AA1858" s="37">
        <f>INFO!$D$28</f>
        <v>0</v>
      </c>
      <c r="AB1858" s="37">
        <f>INFO!$D$29</f>
        <v>0</v>
      </c>
      <c r="AC1858" s="54">
        <f>INFO!$J$10</f>
        <v>3812.0250000000001</v>
      </c>
      <c r="AD1858" s="37">
        <f>INFO!$J$9</f>
        <v>45.75</v>
      </c>
      <c r="AE1858" s="37">
        <f t="shared" si="121"/>
        <v>0</v>
      </c>
    </row>
    <row r="1859" spans="1:31">
      <c r="A1859" t="s">
        <v>210</v>
      </c>
      <c r="B1859" t="s">
        <v>211</v>
      </c>
      <c r="C1859">
        <v>10137</v>
      </c>
      <c r="D1859" s="104">
        <f>SUMIFS(HOLDS!R:R,HOLDS!C:C,B1859)+SUMIFS(HOLDS!R:R,HOLDS!C:C,"CH.GR.RDGSET")</f>
        <v>0</v>
      </c>
      <c r="E1859" t="s">
        <v>10</v>
      </c>
      <c r="F1859" s="48">
        <f>VLOOKUP(B1859,HOLDS!C:T,5,FALSE)*1.05</f>
        <v>222.60000000000002</v>
      </c>
      <c r="G1859" s="104">
        <f>SUMIFS(HOLDS!R:R,HOLDS!C:C,B1859)</f>
        <v>0</v>
      </c>
      <c r="H1859" s="48">
        <f t="shared" si="120"/>
        <v>0</v>
      </c>
      <c r="I1859" s="37">
        <f>INFO!$D$6</f>
        <v>0</v>
      </c>
      <c r="J1859" s="37">
        <f>INFO!$D$7</f>
        <v>0</v>
      </c>
      <c r="K1859" s="37">
        <f>INFO!$D$8</f>
        <v>0</v>
      </c>
      <c r="L1859" s="37">
        <f>INFO!$D$9</f>
        <v>0</v>
      </c>
      <c r="M1859" s="37">
        <f>INFO!$D$10</f>
        <v>0</v>
      </c>
      <c r="N1859" s="37">
        <f>INFO!$D$11</f>
        <v>0</v>
      </c>
      <c r="O1859" s="37">
        <f>INFO!$D$13</f>
        <v>0</v>
      </c>
      <c r="P1859" s="37">
        <f>INFO!$D$14</f>
        <v>0</v>
      </c>
      <c r="Q1859" s="37">
        <f>INFO!$D$15</f>
        <v>0</v>
      </c>
      <c r="R1859" s="53">
        <f>INFO!$D$17</f>
        <v>0</v>
      </c>
      <c r="S1859" s="37">
        <f>INFO!$D$18</f>
        <v>0</v>
      </c>
      <c r="T1859" s="37">
        <f>INFO!$D$19</f>
        <v>0</v>
      </c>
      <c r="U1859" s="37">
        <f>INFO!$D$22</f>
        <v>0</v>
      </c>
      <c r="V1859" s="37">
        <f>INFO!$D$23</f>
        <v>0</v>
      </c>
      <c r="W1859" s="37">
        <f>INFO!$D$24</f>
        <v>0</v>
      </c>
      <c r="X1859" s="37">
        <f>INFO!$D$25</f>
        <v>0</v>
      </c>
      <c r="Y1859" s="37">
        <f>INFO!$D$26</f>
        <v>0</v>
      </c>
      <c r="Z1859" s="37">
        <f>INFO!$D$27</f>
        <v>0</v>
      </c>
      <c r="AA1859" s="37">
        <f>INFO!$D$28</f>
        <v>0</v>
      </c>
      <c r="AB1859" s="37">
        <f>INFO!$D$29</f>
        <v>0</v>
      </c>
      <c r="AC1859" s="54">
        <f>INFO!$J$10</f>
        <v>3812.0250000000001</v>
      </c>
      <c r="AD1859" s="37">
        <f>INFO!$J$9</f>
        <v>45.75</v>
      </c>
      <c r="AE1859" s="37">
        <f t="shared" si="121"/>
        <v>0</v>
      </c>
    </row>
    <row r="1860" spans="1:31">
      <c r="A1860" t="s">
        <v>212</v>
      </c>
      <c r="B1860" t="s">
        <v>213</v>
      </c>
      <c r="C1860">
        <v>10137</v>
      </c>
      <c r="D1860" s="104">
        <f>SUMIFS(HOLDS!R:R,HOLDS!C:C,B1860)+SUMIFS(HOLDS!R:R,HOLDS!C:C,"CH.GR.RDGSET")</f>
        <v>0</v>
      </c>
      <c r="E1860" t="s">
        <v>10</v>
      </c>
      <c r="F1860" s="48">
        <f>VLOOKUP(B1860,HOLDS!C:T,5,FALSE)*1.05</f>
        <v>162.75</v>
      </c>
      <c r="G1860" s="104">
        <f>SUMIFS(HOLDS!R:R,HOLDS!C:C,B1860)</f>
        <v>0</v>
      </c>
      <c r="H1860" s="48">
        <f t="shared" si="120"/>
        <v>0</v>
      </c>
      <c r="I1860" s="37">
        <f>INFO!$D$6</f>
        <v>0</v>
      </c>
      <c r="J1860" s="37">
        <f>INFO!$D$7</f>
        <v>0</v>
      </c>
      <c r="K1860" s="37">
        <f>INFO!$D$8</f>
        <v>0</v>
      </c>
      <c r="L1860" s="37">
        <f>INFO!$D$9</f>
        <v>0</v>
      </c>
      <c r="M1860" s="37">
        <f>INFO!$D$10</f>
        <v>0</v>
      </c>
      <c r="N1860" s="37">
        <f>INFO!$D$11</f>
        <v>0</v>
      </c>
      <c r="O1860" s="37">
        <f>INFO!$D$13</f>
        <v>0</v>
      </c>
      <c r="P1860" s="37">
        <f>INFO!$D$14</f>
        <v>0</v>
      </c>
      <c r="Q1860" s="37">
        <f>INFO!$D$15</f>
        <v>0</v>
      </c>
      <c r="R1860" s="53">
        <f>INFO!$D$17</f>
        <v>0</v>
      </c>
      <c r="S1860" s="37">
        <f>INFO!$D$18</f>
        <v>0</v>
      </c>
      <c r="T1860" s="37">
        <f>INFO!$D$19</f>
        <v>0</v>
      </c>
      <c r="U1860" s="37">
        <f>INFO!$D$22</f>
        <v>0</v>
      </c>
      <c r="V1860" s="37">
        <f>INFO!$D$23</f>
        <v>0</v>
      </c>
      <c r="W1860" s="37">
        <f>INFO!$D$24</f>
        <v>0</v>
      </c>
      <c r="X1860" s="37">
        <f>INFO!$D$25</f>
        <v>0</v>
      </c>
      <c r="Y1860" s="37">
        <f>INFO!$D$26</f>
        <v>0</v>
      </c>
      <c r="Z1860" s="37">
        <f>INFO!$D$27</f>
        <v>0</v>
      </c>
      <c r="AA1860" s="37">
        <f>INFO!$D$28</f>
        <v>0</v>
      </c>
      <c r="AB1860" s="37">
        <f>INFO!$D$29</f>
        <v>0</v>
      </c>
      <c r="AC1860" s="54">
        <f>INFO!$J$10</f>
        <v>3812.0250000000001</v>
      </c>
      <c r="AD1860" s="37">
        <f>INFO!$J$9</f>
        <v>45.75</v>
      </c>
      <c r="AE1860" s="37">
        <f t="shared" si="121"/>
        <v>0</v>
      </c>
    </row>
    <row r="1861" spans="1:31">
      <c r="A1861" t="s">
        <v>214</v>
      </c>
      <c r="B1861" t="s">
        <v>215</v>
      </c>
      <c r="C1861">
        <v>10137</v>
      </c>
      <c r="D1861" s="104">
        <f>SUMIFS(HOLDS!R:R,HOLDS!C:C,B1861)+SUMIFS(HOLDS!R:R,HOLDS!C:C,"CH.GR.RDGSET")</f>
        <v>0</v>
      </c>
      <c r="E1861" t="s">
        <v>10</v>
      </c>
      <c r="F1861" s="48">
        <f>VLOOKUP(B1861,HOLDS!C:T,5,FALSE)*1.05</f>
        <v>161.17500000000001</v>
      </c>
      <c r="G1861" s="104">
        <f>SUMIFS(HOLDS!R:R,HOLDS!C:C,B1861)</f>
        <v>0</v>
      </c>
      <c r="H1861" s="48">
        <f t="shared" si="120"/>
        <v>0</v>
      </c>
      <c r="I1861" s="37">
        <f>INFO!$D$6</f>
        <v>0</v>
      </c>
      <c r="J1861" s="37">
        <f>INFO!$D$7</f>
        <v>0</v>
      </c>
      <c r="K1861" s="37">
        <f>INFO!$D$8</f>
        <v>0</v>
      </c>
      <c r="L1861" s="37">
        <f>INFO!$D$9</f>
        <v>0</v>
      </c>
      <c r="M1861" s="37">
        <f>INFO!$D$10</f>
        <v>0</v>
      </c>
      <c r="N1861" s="37">
        <f>INFO!$D$11</f>
        <v>0</v>
      </c>
      <c r="O1861" s="37">
        <f>INFO!$D$13</f>
        <v>0</v>
      </c>
      <c r="P1861" s="37">
        <f>INFO!$D$14</f>
        <v>0</v>
      </c>
      <c r="Q1861" s="37">
        <f>INFO!$D$15</f>
        <v>0</v>
      </c>
      <c r="R1861" s="53">
        <f>INFO!$D$17</f>
        <v>0</v>
      </c>
      <c r="S1861" s="37">
        <f>INFO!$D$18</f>
        <v>0</v>
      </c>
      <c r="T1861" s="37">
        <f>INFO!$D$19</f>
        <v>0</v>
      </c>
      <c r="U1861" s="37">
        <f>INFO!$D$22</f>
        <v>0</v>
      </c>
      <c r="V1861" s="37">
        <f>INFO!$D$23</f>
        <v>0</v>
      </c>
      <c r="W1861" s="37">
        <f>INFO!$D$24</f>
        <v>0</v>
      </c>
      <c r="X1861" s="37">
        <f>INFO!$D$25</f>
        <v>0</v>
      </c>
      <c r="Y1861" s="37">
        <f>INFO!$D$26</f>
        <v>0</v>
      </c>
      <c r="Z1861" s="37">
        <f>INFO!$D$27</f>
        <v>0</v>
      </c>
      <c r="AA1861" s="37">
        <f>INFO!$D$28</f>
        <v>0</v>
      </c>
      <c r="AB1861" s="37">
        <f>INFO!$D$29</f>
        <v>0</v>
      </c>
      <c r="AC1861" s="54">
        <f>INFO!$J$10</f>
        <v>3812.0250000000001</v>
      </c>
      <c r="AD1861" s="37">
        <f>INFO!$J$9</f>
        <v>45.75</v>
      </c>
      <c r="AE1861" s="37">
        <f t="shared" si="121"/>
        <v>0</v>
      </c>
    </row>
    <row r="1862" spans="1:31">
      <c r="A1862" t="s">
        <v>216</v>
      </c>
      <c r="B1862" t="s">
        <v>217</v>
      </c>
      <c r="C1862">
        <v>10137</v>
      </c>
      <c r="D1862" s="104">
        <f>SUMIFS(HOLDS!R:R,HOLDS!C:C,B1862)+SUMIFS(HOLDS!R:R,HOLDS!C:C,"CH.GR.RDGSET")</f>
        <v>0</v>
      </c>
      <c r="E1862" t="s">
        <v>10</v>
      </c>
      <c r="F1862" s="48">
        <f>VLOOKUP(B1862,HOLDS!C:T,5,FALSE)*1.05</f>
        <v>170.1</v>
      </c>
      <c r="G1862" s="104">
        <f>SUMIFS(HOLDS!R:R,HOLDS!C:C,B1862)</f>
        <v>0</v>
      </c>
      <c r="H1862" s="48">
        <f t="shared" si="120"/>
        <v>0</v>
      </c>
      <c r="I1862" s="37">
        <f>INFO!$D$6</f>
        <v>0</v>
      </c>
      <c r="J1862" s="37">
        <f>INFO!$D$7</f>
        <v>0</v>
      </c>
      <c r="K1862" s="37">
        <f>INFO!$D$8</f>
        <v>0</v>
      </c>
      <c r="L1862" s="37">
        <f>INFO!$D$9</f>
        <v>0</v>
      </c>
      <c r="M1862" s="37">
        <f>INFO!$D$10</f>
        <v>0</v>
      </c>
      <c r="N1862" s="37">
        <f>INFO!$D$11</f>
        <v>0</v>
      </c>
      <c r="O1862" s="37">
        <f>INFO!$D$13</f>
        <v>0</v>
      </c>
      <c r="P1862" s="37">
        <f>INFO!$D$14</f>
        <v>0</v>
      </c>
      <c r="Q1862" s="37">
        <f>INFO!$D$15</f>
        <v>0</v>
      </c>
      <c r="R1862" s="53">
        <f>INFO!$D$17</f>
        <v>0</v>
      </c>
      <c r="S1862" s="37">
        <f>INFO!$D$18</f>
        <v>0</v>
      </c>
      <c r="T1862" s="37">
        <f>INFO!$D$19</f>
        <v>0</v>
      </c>
      <c r="U1862" s="37">
        <f>INFO!$D$22</f>
        <v>0</v>
      </c>
      <c r="V1862" s="37">
        <f>INFO!$D$23</f>
        <v>0</v>
      </c>
      <c r="W1862" s="37">
        <f>INFO!$D$24</f>
        <v>0</v>
      </c>
      <c r="X1862" s="37">
        <f>INFO!$D$25</f>
        <v>0</v>
      </c>
      <c r="Y1862" s="37">
        <f>INFO!$D$26</f>
        <v>0</v>
      </c>
      <c r="Z1862" s="37">
        <f>INFO!$D$27</f>
        <v>0</v>
      </c>
      <c r="AA1862" s="37">
        <f>INFO!$D$28</f>
        <v>0</v>
      </c>
      <c r="AB1862" s="37">
        <f>INFO!$D$29</f>
        <v>0</v>
      </c>
      <c r="AC1862" s="54">
        <f>INFO!$J$10</f>
        <v>3812.0250000000001</v>
      </c>
      <c r="AD1862" s="37">
        <f>INFO!$J$9</f>
        <v>45.75</v>
      </c>
      <c r="AE1862" s="37">
        <f t="shared" si="121"/>
        <v>0</v>
      </c>
    </row>
    <row r="1863" spans="1:31">
      <c r="A1863" t="s">
        <v>218</v>
      </c>
      <c r="B1863" t="s">
        <v>219</v>
      </c>
      <c r="C1863">
        <v>10137</v>
      </c>
      <c r="D1863" s="104">
        <f>SUMIFS(HOLDS!R:R,HOLDS!C:C,B1863)+SUMIFS(HOLDS!R:R,HOLDS!C:C,"CH.GR.RDGSET")</f>
        <v>0</v>
      </c>
      <c r="E1863" t="s">
        <v>10</v>
      </c>
      <c r="F1863" s="48">
        <f>VLOOKUP(B1863,HOLDS!C:T,5,FALSE)*1.05</f>
        <v>214.72500000000002</v>
      </c>
      <c r="G1863" s="104">
        <f>SUMIFS(HOLDS!R:R,HOLDS!C:C,B1863)</f>
        <v>0</v>
      </c>
      <c r="H1863" s="48">
        <f t="shared" si="120"/>
        <v>0</v>
      </c>
      <c r="I1863" s="37">
        <f>INFO!$D$6</f>
        <v>0</v>
      </c>
      <c r="J1863" s="37">
        <f>INFO!$D$7</f>
        <v>0</v>
      </c>
      <c r="K1863" s="37">
        <f>INFO!$D$8</f>
        <v>0</v>
      </c>
      <c r="L1863" s="37">
        <f>INFO!$D$9</f>
        <v>0</v>
      </c>
      <c r="M1863" s="37">
        <f>INFO!$D$10</f>
        <v>0</v>
      </c>
      <c r="N1863" s="37">
        <f>INFO!$D$11</f>
        <v>0</v>
      </c>
      <c r="O1863" s="37">
        <f>INFO!$D$13</f>
        <v>0</v>
      </c>
      <c r="P1863" s="37">
        <f>INFO!$D$14</f>
        <v>0</v>
      </c>
      <c r="Q1863" s="37">
        <f>INFO!$D$15</f>
        <v>0</v>
      </c>
      <c r="R1863" s="53">
        <f>INFO!$D$17</f>
        <v>0</v>
      </c>
      <c r="S1863" s="37">
        <f>INFO!$D$18</f>
        <v>0</v>
      </c>
      <c r="T1863" s="37">
        <f>INFO!$D$19</f>
        <v>0</v>
      </c>
      <c r="U1863" s="37">
        <f>INFO!$D$22</f>
        <v>0</v>
      </c>
      <c r="V1863" s="37">
        <f>INFO!$D$23</f>
        <v>0</v>
      </c>
      <c r="W1863" s="37">
        <f>INFO!$D$24</f>
        <v>0</v>
      </c>
      <c r="X1863" s="37">
        <f>INFO!$D$25</f>
        <v>0</v>
      </c>
      <c r="Y1863" s="37">
        <f>INFO!$D$26</f>
        <v>0</v>
      </c>
      <c r="Z1863" s="37">
        <f>INFO!$D$27</f>
        <v>0</v>
      </c>
      <c r="AA1863" s="37">
        <f>INFO!$D$28</f>
        <v>0</v>
      </c>
      <c r="AB1863" s="37">
        <f>INFO!$D$29</f>
        <v>0</v>
      </c>
      <c r="AC1863" s="54">
        <f>INFO!$J$10</f>
        <v>3812.0250000000001</v>
      </c>
      <c r="AD1863" s="37">
        <f>INFO!$J$9</f>
        <v>45.75</v>
      </c>
      <c r="AE1863" s="37">
        <f t="shared" si="121"/>
        <v>0</v>
      </c>
    </row>
    <row r="1864" spans="1:31">
      <c r="A1864" t="s">
        <v>220</v>
      </c>
      <c r="B1864" t="s">
        <v>221</v>
      </c>
      <c r="C1864">
        <v>10137</v>
      </c>
      <c r="D1864" s="104">
        <f>SUMIFS(HOLDS!R:R,HOLDS!C:C,B1864)+SUMIFS(HOLDS!R:R,HOLDS!C:C,"CH.GR.RDGSET")</f>
        <v>0</v>
      </c>
      <c r="E1864" t="s">
        <v>10</v>
      </c>
      <c r="F1864" s="48">
        <f>VLOOKUP(B1864,HOLDS!C:T,5,FALSE)*1.05</f>
        <v>202.65</v>
      </c>
      <c r="G1864" s="104">
        <f>SUMIFS(HOLDS!R:R,HOLDS!C:C,B1864)</f>
        <v>0</v>
      </c>
      <c r="H1864" s="48">
        <f t="shared" si="120"/>
        <v>0</v>
      </c>
      <c r="I1864" s="37">
        <f>INFO!$D$6</f>
        <v>0</v>
      </c>
      <c r="J1864" s="37">
        <f>INFO!$D$7</f>
        <v>0</v>
      </c>
      <c r="K1864" s="37">
        <f>INFO!$D$8</f>
        <v>0</v>
      </c>
      <c r="L1864" s="37">
        <f>INFO!$D$9</f>
        <v>0</v>
      </c>
      <c r="M1864" s="37">
        <f>INFO!$D$10</f>
        <v>0</v>
      </c>
      <c r="N1864" s="37">
        <f>INFO!$D$11</f>
        <v>0</v>
      </c>
      <c r="O1864" s="37">
        <f>INFO!$D$13</f>
        <v>0</v>
      </c>
      <c r="P1864" s="37">
        <f>INFO!$D$14</f>
        <v>0</v>
      </c>
      <c r="Q1864" s="37">
        <f>INFO!$D$15</f>
        <v>0</v>
      </c>
      <c r="R1864" s="53">
        <f>INFO!$D$17</f>
        <v>0</v>
      </c>
      <c r="S1864" s="37">
        <f>INFO!$D$18</f>
        <v>0</v>
      </c>
      <c r="T1864" s="37">
        <f>INFO!$D$19</f>
        <v>0</v>
      </c>
      <c r="U1864" s="37">
        <f>INFO!$D$22</f>
        <v>0</v>
      </c>
      <c r="V1864" s="37">
        <f>INFO!$D$23</f>
        <v>0</v>
      </c>
      <c r="W1864" s="37">
        <f>INFO!$D$24</f>
        <v>0</v>
      </c>
      <c r="X1864" s="37">
        <f>INFO!$D$25</f>
        <v>0</v>
      </c>
      <c r="Y1864" s="37">
        <f>INFO!$D$26</f>
        <v>0</v>
      </c>
      <c r="Z1864" s="37">
        <f>INFO!$D$27</f>
        <v>0</v>
      </c>
      <c r="AA1864" s="37">
        <f>INFO!$D$28</f>
        <v>0</v>
      </c>
      <c r="AB1864" s="37">
        <f>INFO!$D$29</f>
        <v>0</v>
      </c>
      <c r="AC1864" s="54">
        <f>INFO!$J$10</f>
        <v>3812.0250000000001</v>
      </c>
      <c r="AD1864" s="37">
        <f>INFO!$J$9</f>
        <v>45.75</v>
      </c>
      <c r="AE1864" s="37">
        <f t="shared" si="121"/>
        <v>0</v>
      </c>
    </row>
    <row r="1865" spans="1:31">
      <c r="A1865" t="s">
        <v>222</v>
      </c>
      <c r="B1865" t="s">
        <v>223</v>
      </c>
      <c r="C1865">
        <v>10137</v>
      </c>
      <c r="D1865" s="104">
        <f>SUMIFS(HOLDS!R:R,HOLDS!C:C,B1865)+SUMIFS(HOLDS!R:R,HOLDS!C:C,"CH.GR.RDGSET")</f>
        <v>0</v>
      </c>
      <c r="E1865" t="s">
        <v>10</v>
      </c>
      <c r="F1865" s="48">
        <f>VLOOKUP(B1865,HOLDS!C:T,5,FALSE)*1.05</f>
        <v>168.52500000000001</v>
      </c>
      <c r="G1865" s="104">
        <f>SUMIFS(HOLDS!R:R,HOLDS!C:C,B1865)</f>
        <v>0</v>
      </c>
      <c r="H1865" s="48">
        <f t="shared" si="120"/>
        <v>0</v>
      </c>
      <c r="I1865" s="37">
        <f>INFO!$D$6</f>
        <v>0</v>
      </c>
      <c r="J1865" s="37">
        <f>INFO!$D$7</f>
        <v>0</v>
      </c>
      <c r="K1865" s="37">
        <f>INFO!$D$8</f>
        <v>0</v>
      </c>
      <c r="L1865" s="37">
        <f>INFO!$D$9</f>
        <v>0</v>
      </c>
      <c r="M1865" s="37">
        <f>INFO!$D$10</f>
        <v>0</v>
      </c>
      <c r="N1865" s="37">
        <f>INFO!$D$11</f>
        <v>0</v>
      </c>
      <c r="O1865" s="37">
        <f>INFO!$D$13</f>
        <v>0</v>
      </c>
      <c r="P1865" s="37">
        <f>INFO!$D$14</f>
        <v>0</v>
      </c>
      <c r="Q1865" s="37">
        <f>INFO!$D$15</f>
        <v>0</v>
      </c>
      <c r="R1865" s="53">
        <f>INFO!$D$17</f>
        <v>0</v>
      </c>
      <c r="S1865" s="37">
        <f>INFO!$D$18</f>
        <v>0</v>
      </c>
      <c r="T1865" s="37">
        <f>INFO!$D$19</f>
        <v>0</v>
      </c>
      <c r="U1865" s="37">
        <f>INFO!$D$22</f>
        <v>0</v>
      </c>
      <c r="V1865" s="37">
        <f>INFO!$D$23</f>
        <v>0</v>
      </c>
      <c r="W1865" s="37">
        <f>INFO!$D$24</f>
        <v>0</v>
      </c>
      <c r="X1865" s="37">
        <f>INFO!$D$25</f>
        <v>0</v>
      </c>
      <c r="Y1865" s="37">
        <f>INFO!$D$26</f>
        <v>0</v>
      </c>
      <c r="Z1865" s="37">
        <f>INFO!$D$27</f>
        <v>0</v>
      </c>
      <c r="AA1865" s="37">
        <f>INFO!$D$28</f>
        <v>0</v>
      </c>
      <c r="AB1865" s="37">
        <f>INFO!$D$29</f>
        <v>0</v>
      </c>
      <c r="AC1865" s="54">
        <f>INFO!$J$10</f>
        <v>3812.0250000000001</v>
      </c>
      <c r="AD1865" s="37">
        <f>INFO!$J$9</f>
        <v>45.75</v>
      </c>
      <c r="AE1865" s="37">
        <f t="shared" si="121"/>
        <v>0</v>
      </c>
    </row>
    <row r="1866" spans="1:31">
      <c r="A1866" t="s">
        <v>224</v>
      </c>
      <c r="B1866" t="s">
        <v>225</v>
      </c>
      <c r="C1866">
        <v>10137</v>
      </c>
      <c r="D1866" s="104">
        <f>SUMIFS(HOLDS!R:R,HOLDS!C:C,B1866)+SUMIFS(HOLDS!R:R,HOLDS!C:C,"CH.GR.RDGSET")</f>
        <v>0</v>
      </c>
      <c r="E1866" t="s">
        <v>10</v>
      </c>
      <c r="F1866" s="48">
        <f>VLOOKUP(B1866,HOLDS!C:T,5,FALSE)*1.05</f>
        <v>191.1</v>
      </c>
      <c r="G1866" s="104">
        <f>SUMIFS(HOLDS!R:R,HOLDS!C:C,B1866)</f>
        <v>0</v>
      </c>
      <c r="H1866" s="48">
        <f t="shared" si="120"/>
        <v>0</v>
      </c>
      <c r="I1866" s="37">
        <f>INFO!$D$6</f>
        <v>0</v>
      </c>
      <c r="J1866" s="37">
        <f>INFO!$D$7</f>
        <v>0</v>
      </c>
      <c r="K1866" s="37">
        <f>INFO!$D$8</f>
        <v>0</v>
      </c>
      <c r="L1866" s="37">
        <f>INFO!$D$9</f>
        <v>0</v>
      </c>
      <c r="M1866" s="37">
        <f>INFO!$D$10</f>
        <v>0</v>
      </c>
      <c r="N1866" s="37">
        <f>INFO!$D$11</f>
        <v>0</v>
      </c>
      <c r="O1866" s="37">
        <f>INFO!$D$13</f>
        <v>0</v>
      </c>
      <c r="P1866" s="37">
        <f>INFO!$D$14</f>
        <v>0</v>
      </c>
      <c r="Q1866" s="37">
        <f>INFO!$D$15</f>
        <v>0</v>
      </c>
      <c r="R1866" s="53">
        <f>INFO!$D$17</f>
        <v>0</v>
      </c>
      <c r="S1866" s="37">
        <f>INFO!$D$18</f>
        <v>0</v>
      </c>
      <c r="T1866" s="37">
        <f>INFO!$D$19</f>
        <v>0</v>
      </c>
      <c r="U1866" s="37">
        <f>INFO!$D$22</f>
        <v>0</v>
      </c>
      <c r="V1866" s="37">
        <f>INFO!$D$23</f>
        <v>0</v>
      </c>
      <c r="W1866" s="37">
        <f>INFO!$D$24</f>
        <v>0</v>
      </c>
      <c r="X1866" s="37">
        <f>INFO!$D$25</f>
        <v>0</v>
      </c>
      <c r="Y1866" s="37">
        <f>INFO!$D$26</f>
        <v>0</v>
      </c>
      <c r="Z1866" s="37">
        <f>INFO!$D$27</f>
        <v>0</v>
      </c>
      <c r="AA1866" s="37">
        <f>INFO!$D$28</f>
        <v>0</v>
      </c>
      <c r="AB1866" s="37">
        <f>INFO!$D$29</f>
        <v>0</v>
      </c>
      <c r="AC1866" s="54">
        <f>INFO!$J$10</f>
        <v>3812.0250000000001</v>
      </c>
      <c r="AD1866" s="37">
        <f>INFO!$J$9</f>
        <v>45.75</v>
      </c>
      <c r="AE1866" s="37">
        <f t="shared" si="121"/>
        <v>0</v>
      </c>
    </row>
    <row r="1867" spans="1:31">
      <c r="A1867" t="s">
        <v>226</v>
      </c>
      <c r="B1867" t="s">
        <v>227</v>
      </c>
      <c r="C1867">
        <v>10137</v>
      </c>
      <c r="D1867" s="104">
        <f>SUMIFS(HOLDS!R:R,HOLDS!C:C,B1867)+SUMIFS(HOLDS!R:R,HOLDS!C:C,"CH.GR.RDGSET")</f>
        <v>0</v>
      </c>
      <c r="E1867" t="s">
        <v>10</v>
      </c>
      <c r="F1867" s="48">
        <f>VLOOKUP(B1867,HOLDS!C:T,5,FALSE)*1.05</f>
        <v>152.25</v>
      </c>
      <c r="G1867" s="104">
        <f>SUMIFS(HOLDS!R:R,HOLDS!C:C,B1867)</f>
        <v>0</v>
      </c>
      <c r="H1867" s="48">
        <f t="shared" si="120"/>
        <v>0</v>
      </c>
      <c r="I1867" s="37">
        <f>INFO!$D$6</f>
        <v>0</v>
      </c>
      <c r="J1867" s="37">
        <f>INFO!$D$7</f>
        <v>0</v>
      </c>
      <c r="K1867" s="37">
        <f>INFO!$D$8</f>
        <v>0</v>
      </c>
      <c r="L1867" s="37">
        <f>INFO!$D$9</f>
        <v>0</v>
      </c>
      <c r="M1867" s="37">
        <f>INFO!$D$10</f>
        <v>0</v>
      </c>
      <c r="N1867" s="37">
        <f>INFO!$D$11</f>
        <v>0</v>
      </c>
      <c r="O1867" s="37">
        <f>INFO!$D$13</f>
        <v>0</v>
      </c>
      <c r="P1867" s="37">
        <f>INFO!$D$14</f>
        <v>0</v>
      </c>
      <c r="Q1867" s="37">
        <f>INFO!$D$15</f>
        <v>0</v>
      </c>
      <c r="R1867" s="53">
        <f>INFO!$D$17</f>
        <v>0</v>
      </c>
      <c r="S1867" s="37">
        <f>INFO!$D$18</f>
        <v>0</v>
      </c>
      <c r="T1867" s="37">
        <f>INFO!$D$19</f>
        <v>0</v>
      </c>
      <c r="U1867" s="37">
        <f>INFO!$D$22</f>
        <v>0</v>
      </c>
      <c r="V1867" s="37">
        <f>INFO!$D$23</f>
        <v>0</v>
      </c>
      <c r="W1867" s="37">
        <f>INFO!$D$24</f>
        <v>0</v>
      </c>
      <c r="X1867" s="37">
        <f>INFO!$D$25</f>
        <v>0</v>
      </c>
      <c r="Y1867" s="37">
        <f>INFO!$D$26</f>
        <v>0</v>
      </c>
      <c r="Z1867" s="37">
        <f>INFO!$D$27</f>
        <v>0</v>
      </c>
      <c r="AA1867" s="37">
        <f>INFO!$D$28</f>
        <v>0</v>
      </c>
      <c r="AB1867" s="37">
        <f>INFO!$D$29</f>
        <v>0</v>
      </c>
      <c r="AC1867" s="54">
        <f>INFO!$J$10</f>
        <v>3812.0250000000001</v>
      </c>
      <c r="AD1867" s="37">
        <f>INFO!$J$9</f>
        <v>45.75</v>
      </c>
      <c r="AE1867" s="37">
        <f t="shared" si="121"/>
        <v>0</v>
      </c>
    </row>
    <row r="1868" spans="1:31">
      <c r="A1868" t="s">
        <v>228</v>
      </c>
      <c r="B1868" t="s">
        <v>229</v>
      </c>
      <c r="C1868">
        <v>10137</v>
      </c>
      <c r="D1868" s="104">
        <f>SUMIFS(HOLDS!R:R,HOLDS!C:C,B1868)+SUMIFS(HOLDS!R:R,HOLDS!C:C,"CH.GR.RDGSET")</f>
        <v>0</v>
      </c>
      <c r="E1868" t="s">
        <v>10</v>
      </c>
      <c r="F1868" s="48">
        <f>VLOOKUP(B1868,HOLDS!C:T,5,FALSE)*1.05</f>
        <v>160.65</v>
      </c>
      <c r="G1868" s="104">
        <f>SUMIFS(HOLDS!R:R,HOLDS!C:C,B1868)</f>
        <v>0</v>
      </c>
      <c r="H1868" s="48">
        <f t="shared" si="120"/>
        <v>0</v>
      </c>
      <c r="I1868" s="37">
        <f>INFO!$D$6</f>
        <v>0</v>
      </c>
      <c r="J1868" s="37">
        <f>INFO!$D$7</f>
        <v>0</v>
      </c>
      <c r="K1868" s="37">
        <f>INFO!$D$8</f>
        <v>0</v>
      </c>
      <c r="L1868" s="37">
        <f>INFO!$D$9</f>
        <v>0</v>
      </c>
      <c r="M1868" s="37">
        <f>INFO!$D$10</f>
        <v>0</v>
      </c>
      <c r="N1868" s="37">
        <f>INFO!$D$11</f>
        <v>0</v>
      </c>
      <c r="O1868" s="37">
        <f>INFO!$D$13</f>
        <v>0</v>
      </c>
      <c r="P1868" s="37">
        <f>INFO!$D$14</f>
        <v>0</v>
      </c>
      <c r="Q1868" s="37">
        <f>INFO!$D$15</f>
        <v>0</v>
      </c>
      <c r="R1868" s="53">
        <f>INFO!$D$17</f>
        <v>0</v>
      </c>
      <c r="S1868" s="37">
        <f>INFO!$D$18</f>
        <v>0</v>
      </c>
      <c r="T1868" s="37">
        <f>INFO!$D$19</f>
        <v>0</v>
      </c>
      <c r="U1868" s="37">
        <f>INFO!$D$22</f>
        <v>0</v>
      </c>
      <c r="V1868" s="37">
        <f>INFO!$D$23</f>
        <v>0</v>
      </c>
      <c r="W1868" s="37">
        <f>INFO!$D$24</f>
        <v>0</v>
      </c>
      <c r="X1868" s="37">
        <f>INFO!$D$25</f>
        <v>0</v>
      </c>
      <c r="Y1868" s="37">
        <f>INFO!$D$26</f>
        <v>0</v>
      </c>
      <c r="Z1868" s="37">
        <f>INFO!$D$27</f>
        <v>0</v>
      </c>
      <c r="AA1868" s="37">
        <f>INFO!$D$28</f>
        <v>0</v>
      </c>
      <c r="AB1868" s="37">
        <f>INFO!$D$29</f>
        <v>0</v>
      </c>
      <c r="AC1868" s="54">
        <f>INFO!$J$10</f>
        <v>3812.0250000000001</v>
      </c>
      <c r="AD1868" s="37">
        <f>INFO!$J$9</f>
        <v>45.75</v>
      </c>
      <c r="AE1868" s="37">
        <f t="shared" si="121"/>
        <v>0</v>
      </c>
    </row>
    <row r="1869" spans="1:31">
      <c r="A1869" t="s">
        <v>230</v>
      </c>
      <c r="B1869" t="s">
        <v>231</v>
      </c>
      <c r="C1869">
        <v>10137</v>
      </c>
      <c r="D1869" s="104">
        <f>SUMIFS(HOLDS!R:R,HOLDS!C:C,B1869)+SUMIFS(HOLDS!R:R,HOLDS!C:C,"CH.GR.RDGSET")</f>
        <v>0</v>
      </c>
      <c r="E1869" t="s">
        <v>10</v>
      </c>
      <c r="F1869" s="48">
        <f>VLOOKUP(B1869,HOLDS!C:T,5,FALSE)*1.05</f>
        <v>173.77500000000001</v>
      </c>
      <c r="G1869" s="104">
        <f>SUMIFS(HOLDS!R:R,HOLDS!C:C,B1869)</f>
        <v>0</v>
      </c>
      <c r="H1869" s="48">
        <f t="shared" si="120"/>
        <v>0</v>
      </c>
      <c r="I1869" s="37">
        <f>INFO!$D$6</f>
        <v>0</v>
      </c>
      <c r="J1869" s="37">
        <f>INFO!$D$7</f>
        <v>0</v>
      </c>
      <c r="K1869" s="37">
        <f>INFO!$D$8</f>
        <v>0</v>
      </c>
      <c r="L1869" s="37">
        <f>INFO!$D$9</f>
        <v>0</v>
      </c>
      <c r="M1869" s="37">
        <f>INFO!$D$10</f>
        <v>0</v>
      </c>
      <c r="N1869" s="37">
        <f>INFO!$D$11</f>
        <v>0</v>
      </c>
      <c r="O1869" s="37">
        <f>INFO!$D$13</f>
        <v>0</v>
      </c>
      <c r="P1869" s="37">
        <f>INFO!$D$14</f>
        <v>0</v>
      </c>
      <c r="Q1869" s="37">
        <f>INFO!$D$15</f>
        <v>0</v>
      </c>
      <c r="R1869" s="53">
        <f>INFO!$D$17</f>
        <v>0</v>
      </c>
      <c r="S1869" s="37">
        <f>INFO!$D$18</f>
        <v>0</v>
      </c>
      <c r="T1869" s="37">
        <f>INFO!$D$19</f>
        <v>0</v>
      </c>
      <c r="U1869" s="37">
        <f>INFO!$D$22</f>
        <v>0</v>
      </c>
      <c r="V1869" s="37">
        <f>INFO!$D$23</f>
        <v>0</v>
      </c>
      <c r="W1869" s="37">
        <f>INFO!$D$24</f>
        <v>0</v>
      </c>
      <c r="X1869" s="37">
        <f>INFO!$D$25</f>
        <v>0</v>
      </c>
      <c r="Y1869" s="37">
        <f>INFO!$D$26</f>
        <v>0</v>
      </c>
      <c r="Z1869" s="37">
        <f>INFO!$D$27</f>
        <v>0</v>
      </c>
      <c r="AA1869" s="37">
        <f>INFO!$D$28</f>
        <v>0</v>
      </c>
      <c r="AB1869" s="37">
        <f>INFO!$D$29</f>
        <v>0</v>
      </c>
      <c r="AC1869" s="54">
        <f>INFO!$J$10</f>
        <v>3812.0250000000001</v>
      </c>
      <c r="AD1869" s="37">
        <f>INFO!$J$9</f>
        <v>45.75</v>
      </c>
      <c r="AE1869" s="37">
        <f t="shared" si="121"/>
        <v>0</v>
      </c>
    </row>
    <row r="1870" spans="1:31">
      <c r="A1870" t="s">
        <v>232</v>
      </c>
      <c r="B1870" t="s">
        <v>233</v>
      </c>
      <c r="C1870">
        <v>10137</v>
      </c>
      <c r="D1870" s="104">
        <f>SUMIFS(HOLDS!R:R,HOLDS!C:C,B1870)+SUMIFS(HOLDS!R:R,HOLDS!C:C,"CH.GR.RDGSET")</f>
        <v>0</v>
      </c>
      <c r="E1870" t="s">
        <v>10</v>
      </c>
      <c r="F1870" s="48">
        <f>VLOOKUP(B1870,HOLDS!C:T,5,FALSE)*1.05</f>
        <v>175.35</v>
      </c>
      <c r="G1870" s="104">
        <f>SUMIFS(HOLDS!R:R,HOLDS!C:C,B1870)</f>
        <v>0</v>
      </c>
      <c r="H1870" s="48">
        <f t="shared" si="120"/>
        <v>0</v>
      </c>
      <c r="I1870" s="37">
        <f>INFO!$D$6</f>
        <v>0</v>
      </c>
      <c r="J1870" s="37">
        <f>INFO!$D$7</f>
        <v>0</v>
      </c>
      <c r="K1870" s="37">
        <f>INFO!$D$8</f>
        <v>0</v>
      </c>
      <c r="L1870" s="37">
        <f>INFO!$D$9</f>
        <v>0</v>
      </c>
      <c r="M1870" s="37">
        <f>INFO!$D$10</f>
        <v>0</v>
      </c>
      <c r="N1870" s="37">
        <f>INFO!$D$11</f>
        <v>0</v>
      </c>
      <c r="O1870" s="37">
        <f>INFO!$D$13</f>
        <v>0</v>
      </c>
      <c r="P1870" s="37">
        <f>INFO!$D$14</f>
        <v>0</v>
      </c>
      <c r="Q1870" s="37">
        <f>INFO!$D$15</f>
        <v>0</v>
      </c>
      <c r="R1870" s="53">
        <f>INFO!$D$17</f>
        <v>0</v>
      </c>
      <c r="S1870" s="37">
        <f>INFO!$D$18</f>
        <v>0</v>
      </c>
      <c r="T1870" s="37">
        <f>INFO!$D$19</f>
        <v>0</v>
      </c>
      <c r="U1870" s="37">
        <f>INFO!$D$22</f>
        <v>0</v>
      </c>
      <c r="V1870" s="37">
        <f>INFO!$D$23</f>
        <v>0</v>
      </c>
      <c r="W1870" s="37">
        <f>INFO!$D$24</f>
        <v>0</v>
      </c>
      <c r="X1870" s="37">
        <f>INFO!$D$25</f>
        <v>0</v>
      </c>
      <c r="Y1870" s="37">
        <f>INFO!$D$26</f>
        <v>0</v>
      </c>
      <c r="Z1870" s="37">
        <f>INFO!$D$27</f>
        <v>0</v>
      </c>
      <c r="AA1870" s="37">
        <f>INFO!$D$28</f>
        <v>0</v>
      </c>
      <c r="AB1870" s="37">
        <f>INFO!$D$29</f>
        <v>0</v>
      </c>
      <c r="AC1870" s="54">
        <f>INFO!$J$10</f>
        <v>3812.0250000000001</v>
      </c>
      <c r="AD1870" s="37">
        <f>INFO!$J$9</f>
        <v>45.75</v>
      </c>
      <c r="AE1870" s="37">
        <f t="shared" si="121"/>
        <v>0</v>
      </c>
    </row>
    <row r="1871" spans="1:31">
      <c r="A1871" t="s">
        <v>234</v>
      </c>
      <c r="B1871" t="s">
        <v>235</v>
      </c>
      <c r="C1871">
        <v>10137</v>
      </c>
      <c r="D1871" s="104">
        <f>SUMIFS(HOLDS!R:R,HOLDS!C:C,B1871)+SUMIFS(HOLDS!R:R,HOLDS!C:C,"CH.GR.RDGSET")</f>
        <v>0</v>
      </c>
      <c r="E1871" t="s">
        <v>10</v>
      </c>
      <c r="F1871" s="48">
        <f>VLOOKUP(B1871,HOLDS!C:T,5,FALSE)*1.05</f>
        <v>157.5</v>
      </c>
      <c r="G1871" s="104">
        <f>SUMIFS(HOLDS!R:R,HOLDS!C:C,B1871)</f>
        <v>0</v>
      </c>
      <c r="H1871" s="48">
        <f t="shared" si="120"/>
        <v>0</v>
      </c>
      <c r="I1871" s="37">
        <f>INFO!$D$6</f>
        <v>0</v>
      </c>
      <c r="J1871" s="37">
        <f>INFO!$D$7</f>
        <v>0</v>
      </c>
      <c r="K1871" s="37">
        <f>INFO!$D$8</f>
        <v>0</v>
      </c>
      <c r="L1871" s="37">
        <f>INFO!$D$9</f>
        <v>0</v>
      </c>
      <c r="M1871" s="37">
        <f>INFO!$D$10</f>
        <v>0</v>
      </c>
      <c r="N1871" s="37">
        <f>INFO!$D$11</f>
        <v>0</v>
      </c>
      <c r="O1871" s="37">
        <f>INFO!$D$13</f>
        <v>0</v>
      </c>
      <c r="P1871" s="37">
        <f>INFO!$D$14</f>
        <v>0</v>
      </c>
      <c r="Q1871" s="37">
        <f>INFO!$D$15</f>
        <v>0</v>
      </c>
      <c r="R1871" s="53">
        <f>INFO!$D$17</f>
        <v>0</v>
      </c>
      <c r="S1871" s="37">
        <f>INFO!$D$18</f>
        <v>0</v>
      </c>
      <c r="T1871" s="37">
        <f>INFO!$D$19</f>
        <v>0</v>
      </c>
      <c r="U1871" s="37">
        <f>INFO!$D$22</f>
        <v>0</v>
      </c>
      <c r="V1871" s="37">
        <f>INFO!$D$23</f>
        <v>0</v>
      </c>
      <c r="W1871" s="37">
        <f>INFO!$D$24</f>
        <v>0</v>
      </c>
      <c r="X1871" s="37">
        <f>INFO!$D$25</f>
        <v>0</v>
      </c>
      <c r="Y1871" s="37">
        <f>INFO!$D$26</f>
        <v>0</v>
      </c>
      <c r="Z1871" s="37">
        <f>INFO!$D$27</f>
        <v>0</v>
      </c>
      <c r="AA1871" s="37">
        <f>INFO!$D$28</f>
        <v>0</v>
      </c>
      <c r="AB1871" s="37">
        <f>INFO!$D$29</f>
        <v>0</v>
      </c>
      <c r="AC1871" s="54">
        <f>INFO!$J$10</f>
        <v>3812.0250000000001</v>
      </c>
      <c r="AD1871" s="37">
        <f>INFO!$J$9</f>
        <v>45.75</v>
      </c>
      <c r="AE1871" s="37">
        <f t="shared" si="121"/>
        <v>0</v>
      </c>
    </row>
    <row r="1872" spans="1:31">
      <c r="A1872" t="s">
        <v>236</v>
      </c>
      <c r="B1872" t="s">
        <v>237</v>
      </c>
      <c r="C1872">
        <v>10137</v>
      </c>
      <c r="D1872" s="104">
        <f>SUMIFS(HOLDS!R:R,HOLDS!C:C,B1872)+SUMIFS(HOLDS!R:R,HOLDS!C:C,"CH.GR.RDGSET")</f>
        <v>0</v>
      </c>
      <c r="E1872" t="s">
        <v>10</v>
      </c>
      <c r="F1872" s="48">
        <f>VLOOKUP(B1872,HOLDS!C:T,5,FALSE)*1.05</f>
        <v>194.25</v>
      </c>
      <c r="G1872" s="104">
        <f>SUMIFS(HOLDS!R:R,HOLDS!C:C,B1872)</f>
        <v>0</v>
      </c>
      <c r="H1872" s="48">
        <f t="shared" si="120"/>
        <v>0</v>
      </c>
      <c r="I1872" s="37">
        <f>INFO!$D$6</f>
        <v>0</v>
      </c>
      <c r="J1872" s="37">
        <f>INFO!$D$7</f>
        <v>0</v>
      </c>
      <c r="K1872" s="37">
        <f>INFO!$D$8</f>
        <v>0</v>
      </c>
      <c r="L1872" s="37">
        <f>INFO!$D$9</f>
        <v>0</v>
      </c>
      <c r="M1872" s="37">
        <f>INFO!$D$10</f>
        <v>0</v>
      </c>
      <c r="N1872" s="37">
        <f>INFO!$D$11</f>
        <v>0</v>
      </c>
      <c r="O1872" s="37">
        <f>INFO!$D$13</f>
        <v>0</v>
      </c>
      <c r="P1872" s="37">
        <f>INFO!$D$14</f>
        <v>0</v>
      </c>
      <c r="Q1872" s="37">
        <f>INFO!$D$15</f>
        <v>0</v>
      </c>
      <c r="R1872" s="53">
        <f>INFO!$D$17</f>
        <v>0</v>
      </c>
      <c r="S1872" s="37">
        <f>INFO!$D$18</f>
        <v>0</v>
      </c>
      <c r="T1872" s="37">
        <f>INFO!$D$19</f>
        <v>0</v>
      </c>
      <c r="U1872" s="37">
        <f>INFO!$D$22</f>
        <v>0</v>
      </c>
      <c r="V1872" s="37">
        <f>INFO!$D$23</f>
        <v>0</v>
      </c>
      <c r="W1872" s="37">
        <f>INFO!$D$24</f>
        <v>0</v>
      </c>
      <c r="X1872" s="37">
        <f>INFO!$D$25</f>
        <v>0</v>
      </c>
      <c r="Y1872" s="37">
        <f>INFO!$D$26</f>
        <v>0</v>
      </c>
      <c r="Z1872" s="37">
        <f>INFO!$D$27</f>
        <v>0</v>
      </c>
      <c r="AA1872" s="37">
        <f>INFO!$D$28</f>
        <v>0</v>
      </c>
      <c r="AB1872" s="37">
        <f>INFO!$D$29</f>
        <v>0</v>
      </c>
      <c r="AC1872" s="54">
        <f>INFO!$J$10</f>
        <v>3812.0250000000001</v>
      </c>
      <c r="AD1872" s="37">
        <f>INFO!$J$9</f>
        <v>45.75</v>
      </c>
      <c r="AE1872" s="37">
        <f t="shared" si="121"/>
        <v>0</v>
      </c>
    </row>
    <row r="1873" spans="1:31">
      <c r="A1873" t="s">
        <v>238</v>
      </c>
      <c r="B1873" t="s">
        <v>239</v>
      </c>
      <c r="C1873">
        <v>10137</v>
      </c>
      <c r="D1873" s="104">
        <f>SUMIFS(HOLDS!R:R,HOLDS!C:C,B1873)+SUMIFS(HOLDS!R:R,HOLDS!C:C,"CH.GR.RDGSET")</f>
        <v>0</v>
      </c>
      <c r="E1873" t="s">
        <v>10</v>
      </c>
      <c r="F1873" s="48">
        <f>VLOOKUP(B1873,HOLDS!C:T,5,FALSE)*1.05</f>
        <v>152.77500000000001</v>
      </c>
      <c r="G1873" s="104">
        <f>SUMIFS(HOLDS!R:R,HOLDS!C:C,B1873)</f>
        <v>0</v>
      </c>
      <c r="H1873" s="48">
        <f t="shared" si="120"/>
        <v>0</v>
      </c>
      <c r="I1873" s="37">
        <f>INFO!$D$6</f>
        <v>0</v>
      </c>
      <c r="J1873" s="37">
        <f>INFO!$D$7</f>
        <v>0</v>
      </c>
      <c r="K1873" s="37">
        <f>INFO!$D$8</f>
        <v>0</v>
      </c>
      <c r="L1873" s="37">
        <f>INFO!$D$9</f>
        <v>0</v>
      </c>
      <c r="M1873" s="37">
        <f>INFO!$D$10</f>
        <v>0</v>
      </c>
      <c r="N1873" s="37">
        <f>INFO!$D$11</f>
        <v>0</v>
      </c>
      <c r="O1873" s="37">
        <f>INFO!$D$13</f>
        <v>0</v>
      </c>
      <c r="P1873" s="37">
        <f>INFO!$D$14</f>
        <v>0</v>
      </c>
      <c r="Q1873" s="37">
        <f>INFO!$D$15</f>
        <v>0</v>
      </c>
      <c r="R1873" s="53">
        <f>INFO!$D$17</f>
        <v>0</v>
      </c>
      <c r="S1873" s="37">
        <f>INFO!$D$18</f>
        <v>0</v>
      </c>
      <c r="T1873" s="37">
        <f>INFO!$D$19</f>
        <v>0</v>
      </c>
      <c r="U1873" s="37">
        <f>INFO!$D$22</f>
        <v>0</v>
      </c>
      <c r="V1873" s="37">
        <f>INFO!$D$23</f>
        <v>0</v>
      </c>
      <c r="W1873" s="37">
        <f>INFO!$D$24</f>
        <v>0</v>
      </c>
      <c r="X1873" s="37">
        <f>INFO!$D$25</f>
        <v>0</v>
      </c>
      <c r="Y1873" s="37">
        <f>INFO!$D$26</f>
        <v>0</v>
      </c>
      <c r="Z1873" s="37">
        <f>INFO!$D$27</f>
        <v>0</v>
      </c>
      <c r="AA1873" s="37">
        <f>INFO!$D$28</f>
        <v>0</v>
      </c>
      <c r="AB1873" s="37">
        <f>INFO!$D$29</f>
        <v>0</v>
      </c>
      <c r="AC1873" s="54">
        <f>INFO!$J$10</f>
        <v>3812.0250000000001</v>
      </c>
      <c r="AD1873" s="37">
        <f>INFO!$J$9</f>
        <v>45.75</v>
      </c>
      <c r="AE1873" s="37">
        <f t="shared" si="121"/>
        <v>0</v>
      </c>
    </row>
    <row r="1874" spans="1:31">
      <c r="A1874" t="s">
        <v>240</v>
      </c>
      <c r="B1874" t="s">
        <v>241</v>
      </c>
      <c r="C1874">
        <v>10137</v>
      </c>
      <c r="D1874" s="104">
        <f>SUMIFS(HOLDS!R:R,HOLDS!C:C,B1874)+SUMIFS(HOLDS!R:R,HOLDS!C:C,"CH.GR.RDGSET")</f>
        <v>0</v>
      </c>
      <c r="E1874" t="s">
        <v>10</v>
      </c>
      <c r="F1874" s="48">
        <f>VLOOKUP(B1874,HOLDS!C:T,5,FALSE)*1.05</f>
        <v>190.05</v>
      </c>
      <c r="G1874" s="104">
        <f>SUMIFS(HOLDS!R:R,HOLDS!C:C,B1874)</f>
        <v>0</v>
      </c>
      <c r="H1874" s="48">
        <f t="shared" si="120"/>
        <v>0</v>
      </c>
      <c r="I1874" s="37">
        <f>INFO!$D$6</f>
        <v>0</v>
      </c>
      <c r="J1874" s="37">
        <f>INFO!$D$7</f>
        <v>0</v>
      </c>
      <c r="K1874" s="37">
        <f>INFO!$D$8</f>
        <v>0</v>
      </c>
      <c r="L1874" s="37">
        <f>INFO!$D$9</f>
        <v>0</v>
      </c>
      <c r="M1874" s="37">
        <f>INFO!$D$10</f>
        <v>0</v>
      </c>
      <c r="N1874" s="37">
        <f>INFO!$D$11</f>
        <v>0</v>
      </c>
      <c r="O1874" s="37">
        <f>INFO!$D$13</f>
        <v>0</v>
      </c>
      <c r="P1874" s="37">
        <f>INFO!$D$14</f>
        <v>0</v>
      </c>
      <c r="Q1874" s="37">
        <f>INFO!$D$15</f>
        <v>0</v>
      </c>
      <c r="R1874" s="53">
        <f>INFO!$D$17</f>
        <v>0</v>
      </c>
      <c r="S1874" s="37">
        <f>INFO!$D$18</f>
        <v>0</v>
      </c>
      <c r="T1874" s="37">
        <f>INFO!$D$19</f>
        <v>0</v>
      </c>
      <c r="U1874" s="37">
        <f>INFO!$D$22</f>
        <v>0</v>
      </c>
      <c r="V1874" s="37">
        <f>INFO!$D$23</f>
        <v>0</v>
      </c>
      <c r="W1874" s="37">
        <f>INFO!$D$24</f>
        <v>0</v>
      </c>
      <c r="X1874" s="37">
        <f>INFO!$D$25</f>
        <v>0</v>
      </c>
      <c r="Y1874" s="37">
        <f>INFO!$D$26</f>
        <v>0</v>
      </c>
      <c r="Z1874" s="37">
        <f>INFO!$D$27</f>
        <v>0</v>
      </c>
      <c r="AA1874" s="37">
        <f>INFO!$D$28</f>
        <v>0</v>
      </c>
      <c r="AB1874" s="37">
        <f>INFO!$D$29</f>
        <v>0</v>
      </c>
      <c r="AC1874" s="54">
        <f>INFO!$J$10</f>
        <v>3812.0250000000001</v>
      </c>
      <c r="AD1874" s="37">
        <f>INFO!$J$9</f>
        <v>45.75</v>
      </c>
      <c r="AE1874" s="37">
        <f t="shared" si="121"/>
        <v>0</v>
      </c>
    </row>
    <row r="1875" spans="1:31">
      <c r="A1875" t="s">
        <v>242</v>
      </c>
      <c r="B1875" t="s">
        <v>243</v>
      </c>
      <c r="C1875">
        <v>10137</v>
      </c>
      <c r="D1875" s="104">
        <f>SUMIFS(HOLDS!R:R,HOLDS!C:C,B1875)+SUMIFS(HOLDS!R:R,HOLDS!C:C,"CH.GR.RDGSET")</f>
        <v>0</v>
      </c>
      <c r="E1875" t="s">
        <v>10</v>
      </c>
      <c r="F1875" s="48">
        <f>VLOOKUP(B1875,HOLDS!C:T,5,FALSE)*1.05</f>
        <v>176.92500000000001</v>
      </c>
      <c r="G1875" s="104">
        <f>SUMIFS(HOLDS!R:R,HOLDS!C:C,B1875)</f>
        <v>0</v>
      </c>
      <c r="H1875" s="48">
        <f t="shared" si="120"/>
        <v>0</v>
      </c>
      <c r="I1875" s="37">
        <f>INFO!$D$6</f>
        <v>0</v>
      </c>
      <c r="J1875" s="37">
        <f>INFO!$D$7</f>
        <v>0</v>
      </c>
      <c r="K1875" s="37">
        <f>INFO!$D$8</f>
        <v>0</v>
      </c>
      <c r="L1875" s="37">
        <f>INFO!$D$9</f>
        <v>0</v>
      </c>
      <c r="M1875" s="37">
        <f>INFO!$D$10</f>
        <v>0</v>
      </c>
      <c r="N1875" s="37">
        <f>INFO!$D$11</f>
        <v>0</v>
      </c>
      <c r="O1875" s="37">
        <f>INFO!$D$13</f>
        <v>0</v>
      </c>
      <c r="P1875" s="37">
        <f>INFO!$D$14</f>
        <v>0</v>
      </c>
      <c r="Q1875" s="37">
        <f>INFO!$D$15</f>
        <v>0</v>
      </c>
      <c r="R1875" s="53">
        <f>INFO!$D$17</f>
        <v>0</v>
      </c>
      <c r="S1875" s="37">
        <f>INFO!$D$18</f>
        <v>0</v>
      </c>
      <c r="T1875" s="37">
        <f>INFO!$D$19</f>
        <v>0</v>
      </c>
      <c r="U1875" s="37">
        <f>INFO!$D$22</f>
        <v>0</v>
      </c>
      <c r="V1875" s="37">
        <f>INFO!$D$23</f>
        <v>0</v>
      </c>
      <c r="W1875" s="37">
        <f>INFO!$D$24</f>
        <v>0</v>
      </c>
      <c r="X1875" s="37">
        <f>INFO!$D$25</f>
        <v>0</v>
      </c>
      <c r="Y1875" s="37">
        <f>INFO!$D$26</f>
        <v>0</v>
      </c>
      <c r="Z1875" s="37">
        <f>INFO!$D$27</f>
        <v>0</v>
      </c>
      <c r="AA1875" s="37">
        <f>INFO!$D$28</f>
        <v>0</v>
      </c>
      <c r="AB1875" s="37">
        <f>INFO!$D$29</f>
        <v>0</v>
      </c>
      <c r="AC1875" s="54">
        <f>INFO!$J$10</f>
        <v>3812.0250000000001</v>
      </c>
      <c r="AD1875" s="37">
        <f>INFO!$J$9</f>
        <v>45.75</v>
      </c>
      <c r="AE1875" s="37">
        <f t="shared" si="121"/>
        <v>0</v>
      </c>
    </row>
    <row r="1876" spans="1:31">
      <c r="A1876" t="s">
        <v>245</v>
      </c>
      <c r="B1876" t="s">
        <v>246</v>
      </c>
      <c r="C1876">
        <v>10137</v>
      </c>
      <c r="D1876" s="104">
        <f>SUMIFS(HOLDS!R:R,HOLDS!C:C,B1876)+SUMIFS(HOLDS!R:R,HOLDS!C:C,"CH.GR.RDGSET")</f>
        <v>0</v>
      </c>
      <c r="E1876" t="s">
        <v>10</v>
      </c>
      <c r="F1876" s="48">
        <f>VLOOKUP(B1876,HOLDS!C:T,5,FALSE)*1.05</f>
        <v>145.95000000000002</v>
      </c>
      <c r="G1876" s="104">
        <f>SUMIFS(HOLDS!R:R,HOLDS!C:C,B1876)</f>
        <v>0</v>
      </c>
      <c r="H1876" s="48">
        <f t="shared" si="120"/>
        <v>0</v>
      </c>
      <c r="I1876" s="37">
        <f>INFO!$D$6</f>
        <v>0</v>
      </c>
      <c r="J1876" s="37">
        <f>INFO!$D$7</f>
        <v>0</v>
      </c>
      <c r="K1876" s="37">
        <f>INFO!$D$8</f>
        <v>0</v>
      </c>
      <c r="L1876" s="37">
        <f>INFO!$D$9</f>
        <v>0</v>
      </c>
      <c r="M1876" s="37">
        <f>INFO!$D$10</f>
        <v>0</v>
      </c>
      <c r="N1876" s="37">
        <f>INFO!$D$11</f>
        <v>0</v>
      </c>
      <c r="O1876" s="37">
        <f>INFO!$D$13</f>
        <v>0</v>
      </c>
      <c r="P1876" s="37">
        <f>INFO!$D$14</f>
        <v>0</v>
      </c>
      <c r="Q1876" s="37">
        <f>INFO!$D$15</f>
        <v>0</v>
      </c>
      <c r="R1876" s="53">
        <f>INFO!$D$17</f>
        <v>0</v>
      </c>
      <c r="S1876" s="37">
        <f>INFO!$D$18</f>
        <v>0</v>
      </c>
      <c r="T1876" s="37">
        <f>INFO!$D$19</f>
        <v>0</v>
      </c>
      <c r="U1876" s="37">
        <f>INFO!$D$22</f>
        <v>0</v>
      </c>
      <c r="V1876" s="37">
        <f>INFO!$D$23</f>
        <v>0</v>
      </c>
      <c r="W1876" s="37">
        <f>INFO!$D$24</f>
        <v>0</v>
      </c>
      <c r="X1876" s="37">
        <f>INFO!$D$25</f>
        <v>0</v>
      </c>
      <c r="Y1876" s="37">
        <f>INFO!$D$26</f>
        <v>0</v>
      </c>
      <c r="Z1876" s="37">
        <f>INFO!$D$27</f>
        <v>0</v>
      </c>
      <c r="AA1876" s="37">
        <f>INFO!$D$28</f>
        <v>0</v>
      </c>
      <c r="AB1876" s="37">
        <f>INFO!$D$29</f>
        <v>0</v>
      </c>
      <c r="AC1876" s="54">
        <f>INFO!$J$10</f>
        <v>3812.0250000000001</v>
      </c>
      <c r="AD1876" s="37">
        <f>INFO!$J$9</f>
        <v>45.75</v>
      </c>
      <c r="AE1876" s="37">
        <f t="shared" si="121"/>
        <v>0</v>
      </c>
    </row>
    <row r="1877" spans="1:31">
      <c r="A1877" t="s">
        <v>247</v>
      </c>
      <c r="B1877" t="s">
        <v>248</v>
      </c>
      <c r="C1877">
        <v>10137</v>
      </c>
      <c r="D1877" s="104">
        <f>SUMIFS(HOLDS!R:R,HOLDS!C:C,B1877)+SUMIFS(HOLDS!R:R,HOLDS!C:C,"CH.GR.RDGSET")</f>
        <v>0</v>
      </c>
      <c r="E1877" t="s">
        <v>10</v>
      </c>
      <c r="F1877" s="48">
        <f>VLOOKUP(B1877,HOLDS!C:T,5,FALSE)*1.05</f>
        <v>144.375</v>
      </c>
      <c r="G1877" s="104">
        <f>SUMIFS(HOLDS!R:R,HOLDS!C:C,B1877)</f>
        <v>0</v>
      </c>
      <c r="H1877" s="48">
        <f t="shared" si="120"/>
        <v>0</v>
      </c>
      <c r="I1877" s="37">
        <f>INFO!$D$6</f>
        <v>0</v>
      </c>
      <c r="J1877" s="37">
        <f>INFO!$D$7</f>
        <v>0</v>
      </c>
      <c r="K1877" s="37">
        <f>INFO!$D$8</f>
        <v>0</v>
      </c>
      <c r="L1877" s="37">
        <f>INFO!$D$9</f>
        <v>0</v>
      </c>
      <c r="M1877" s="37">
        <f>INFO!$D$10</f>
        <v>0</v>
      </c>
      <c r="N1877" s="37">
        <f>INFO!$D$11</f>
        <v>0</v>
      </c>
      <c r="O1877" s="37">
        <f>INFO!$D$13</f>
        <v>0</v>
      </c>
      <c r="P1877" s="37">
        <f>INFO!$D$14</f>
        <v>0</v>
      </c>
      <c r="Q1877" s="37">
        <f>INFO!$D$15</f>
        <v>0</v>
      </c>
      <c r="R1877" s="53">
        <f>INFO!$D$17</f>
        <v>0</v>
      </c>
      <c r="S1877" s="37">
        <f>INFO!$D$18</f>
        <v>0</v>
      </c>
      <c r="T1877" s="37">
        <f>INFO!$D$19</f>
        <v>0</v>
      </c>
      <c r="U1877" s="37">
        <f>INFO!$D$22</f>
        <v>0</v>
      </c>
      <c r="V1877" s="37">
        <f>INFO!$D$23</f>
        <v>0</v>
      </c>
      <c r="W1877" s="37">
        <f>INFO!$D$24</f>
        <v>0</v>
      </c>
      <c r="X1877" s="37">
        <f>INFO!$D$25</f>
        <v>0</v>
      </c>
      <c r="Y1877" s="37">
        <f>INFO!$D$26</f>
        <v>0</v>
      </c>
      <c r="Z1877" s="37">
        <f>INFO!$D$27</f>
        <v>0</v>
      </c>
      <c r="AA1877" s="37">
        <f>INFO!$D$28</f>
        <v>0</v>
      </c>
      <c r="AB1877" s="37">
        <f>INFO!$D$29</f>
        <v>0</v>
      </c>
      <c r="AC1877" s="54">
        <f>INFO!$J$10</f>
        <v>3812.0250000000001</v>
      </c>
      <c r="AD1877" s="37">
        <f>INFO!$J$9</f>
        <v>45.75</v>
      </c>
      <c r="AE1877" s="37">
        <f t="shared" si="121"/>
        <v>0</v>
      </c>
    </row>
    <row r="1878" spans="1:31">
      <c r="A1878" t="s">
        <v>249</v>
      </c>
      <c r="B1878" t="s">
        <v>250</v>
      </c>
      <c r="C1878">
        <v>10137</v>
      </c>
      <c r="D1878" s="104">
        <f>SUMIFS(HOLDS!R:R,HOLDS!C:C,B1878)+SUMIFS(HOLDS!R:R,HOLDS!C:C,"CH.GR.RDGSET")</f>
        <v>0</v>
      </c>
      <c r="E1878" t="s">
        <v>10</v>
      </c>
      <c r="F1878" s="48">
        <f>VLOOKUP(B1878,HOLDS!C:T,5,FALSE)*1.05</f>
        <v>151.72499999999999</v>
      </c>
      <c r="G1878" s="104">
        <f>SUMIFS(HOLDS!R:R,HOLDS!C:C,B1878)</f>
        <v>0</v>
      </c>
      <c r="H1878" s="48">
        <f t="shared" si="120"/>
        <v>0</v>
      </c>
      <c r="I1878" s="37">
        <f>INFO!$D$6</f>
        <v>0</v>
      </c>
      <c r="J1878" s="37">
        <f>INFO!$D$7</f>
        <v>0</v>
      </c>
      <c r="K1878" s="37">
        <f>INFO!$D$8</f>
        <v>0</v>
      </c>
      <c r="L1878" s="37">
        <f>INFO!$D$9</f>
        <v>0</v>
      </c>
      <c r="M1878" s="37">
        <f>INFO!$D$10</f>
        <v>0</v>
      </c>
      <c r="N1878" s="37">
        <f>INFO!$D$11</f>
        <v>0</v>
      </c>
      <c r="O1878" s="37">
        <f>INFO!$D$13</f>
        <v>0</v>
      </c>
      <c r="P1878" s="37">
        <f>INFO!$D$14</f>
        <v>0</v>
      </c>
      <c r="Q1878" s="37">
        <f>INFO!$D$15</f>
        <v>0</v>
      </c>
      <c r="R1878" s="53">
        <f>INFO!$D$17</f>
        <v>0</v>
      </c>
      <c r="S1878" s="37">
        <f>INFO!$D$18</f>
        <v>0</v>
      </c>
      <c r="T1878" s="37">
        <f>INFO!$D$19</f>
        <v>0</v>
      </c>
      <c r="U1878" s="37">
        <f>INFO!$D$22</f>
        <v>0</v>
      </c>
      <c r="V1878" s="37">
        <f>INFO!$D$23</f>
        <v>0</v>
      </c>
      <c r="W1878" s="37">
        <f>INFO!$D$24</f>
        <v>0</v>
      </c>
      <c r="X1878" s="37">
        <f>INFO!$D$25</f>
        <v>0</v>
      </c>
      <c r="Y1878" s="37">
        <f>INFO!$D$26</f>
        <v>0</v>
      </c>
      <c r="Z1878" s="37">
        <f>INFO!$D$27</f>
        <v>0</v>
      </c>
      <c r="AA1878" s="37">
        <f>INFO!$D$28</f>
        <v>0</v>
      </c>
      <c r="AB1878" s="37">
        <f>INFO!$D$29</f>
        <v>0</v>
      </c>
      <c r="AC1878" s="54">
        <f>INFO!$J$10</f>
        <v>3812.0250000000001</v>
      </c>
      <c r="AD1878" s="37">
        <f>INFO!$J$9</f>
        <v>45.75</v>
      </c>
      <c r="AE1878" s="37">
        <f t="shared" si="121"/>
        <v>0</v>
      </c>
    </row>
    <row r="1879" spans="1:31">
      <c r="A1879" t="s">
        <v>251</v>
      </c>
      <c r="B1879" t="s">
        <v>252</v>
      </c>
      <c r="C1879">
        <v>10137</v>
      </c>
      <c r="D1879" s="104">
        <f>SUMIFS(HOLDS!R:R,HOLDS!C:C,B1879)+SUMIFS(HOLDS!R:R,HOLDS!C:C,"CH.GR.RDGSET")</f>
        <v>0</v>
      </c>
      <c r="E1879" t="s">
        <v>10</v>
      </c>
      <c r="F1879" s="48">
        <f>VLOOKUP(B1879,HOLDS!C:T,5,FALSE)*1.05</f>
        <v>147</v>
      </c>
      <c r="G1879" s="104">
        <f>SUMIFS(HOLDS!R:R,HOLDS!C:C,B1879)</f>
        <v>0</v>
      </c>
      <c r="H1879" s="48">
        <f t="shared" si="120"/>
        <v>0</v>
      </c>
      <c r="I1879" s="37">
        <f>INFO!$D$6</f>
        <v>0</v>
      </c>
      <c r="J1879" s="37">
        <f>INFO!$D$7</f>
        <v>0</v>
      </c>
      <c r="K1879" s="37">
        <f>INFO!$D$8</f>
        <v>0</v>
      </c>
      <c r="L1879" s="37">
        <f>INFO!$D$9</f>
        <v>0</v>
      </c>
      <c r="M1879" s="37">
        <f>INFO!$D$10</f>
        <v>0</v>
      </c>
      <c r="N1879" s="37">
        <f>INFO!$D$11</f>
        <v>0</v>
      </c>
      <c r="O1879" s="37">
        <f>INFO!$D$13</f>
        <v>0</v>
      </c>
      <c r="P1879" s="37">
        <f>INFO!$D$14</f>
        <v>0</v>
      </c>
      <c r="Q1879" s="37">
        <f>INFO!$D$15</f>
        <v>0</v>
      </c>
      <c r="R1879" s="53">
        <f>INFO!$D$17</f>
        <v>0</v>
      </c>
      <c r="S1879" s="37">
        <f>INFO!$D$18</f>
        <v>0</v>
      </c>
      <c r="T1879" s="37">
        <f>INFO!$D$19</f>
        <v>0</v>
      </c>
      <c r="U1879" s="37">
        <f>INFO!$D$22</f>
        <v>0</v>
      </c>
      <c r="V1879" s="37">
        <f>INFO!$D$23</f>
        <v>0</v>
      </c>
      <c r="W1879" s="37">
        <f>INFO!$D$24</f>
        <v>0</v>
      </c>
      <c r="X1879" s="37">
        <f>INFO!$D$25</f>
        <v>0</v>
      </c>
      <c r="Y1879" s="37">
        <f>INFO!$D$26</f>
        <v>0</v>
      </c>
      <c r="Z1879" s="37">
        <f>INFO!$D$27</f>
        <v>0</v>
      </c>
      <c r="AA1879" s="37">
        <f>INFO!$D$28</f>
        <v>0</v>
      </c>
      <c r="AB1879" s="37">
        <f>INFO!$D$29</f>
        <v>0</v>
      </c>
      <c r="AC1879" s="54">
        <f>INFO!$J$10</f>
        <v>3812.0250000000001</v>
      </c>
      <c r="AD1879" s="37">
        <f>INFO!$J$9</f>
        <v>45.75</v>
      </c>
      <c r="AE1879" s="37">
        <f t="shared" si="121"/>
        <v>0</v>
      </c>
    </row>
    <row r="1880" spans="1:31">
      <c r="A1880" t="s">
        <v>253</v>
      </c>
      <c r="B1880" t="s">
        <v>254</v>
      </c>
      <c r="C1880">
        <v>10137</v>
      </c>
      <c r="D1880" s="104">
        <f>SUMIFS(HOLDS!R:R,HOLDS!C:C,B1880)+SUMIFS(HOLDS!R:R,HOLDS!C:C,"CH.GR.RDGSET")</f>
        <v>0</v>
      </c>
      <c r="E1880" t="s">
        <v>10</v>
      </c>
      <c r="F1880" s="48">
        <f>VLOOKUP(B1880,HOLDS!C:T,5,FALSE)*1.05</f>
        <v>142.27500000000001</v>
      </c>
      <c r="G1880" s="104">
        <f>SUMIFS(HOLDS!R:R,HOLDS!C:C,B1880)</f>
        <v>0</v>
      </c>
      <c r="H1880" s="48">
        <f t="shared" si="120"/>
        <v>0</v>
      </c>
      <c r="I1880" s="37">
        <f>INFO!$D$6</f>
        <v>0</v>
      </c>
      <c r="J1880" s="37">
        <f>INFO!$D$7</f>
        <v>0</v>
      </c>
      <c r="K1880" s="37">
        <f>INFO!$D$8</f>
        <v>0</v>
      </c>
      <c r="L1880" s="37">
        <f>INFO!$D$9</f>
        <v>0</v>
      </c>
      <c r="M1880" s="37">
        <f>INFO!$D$10</f>
        <v>0</v>
      </c>
      <c r="N1880" s="37">
        <f>INFO!$D$11</f>
        <v>0</v>
      </c>
      <c r="O1880" s="37">
        <f>INFO!$D$13</f>
        <v>0</v>
      </c>
      <c r="P1880" s="37">
        <f>INFO!$D$14</f>
        <v>0</v>
      </c>
      <c r="Q1880" s="37">
        <f>INFO!$D$15</f>
        <v>0</v>
      </c>
      <c r="R1880" s="53">
        <f>INFO!$D$17</f>
        <v>0</v>
      </c>
      <c r="S1880" s="37">
        <f>INFO!$D$18</f>
        <v>0</v>
      </c>
      <c r="T1880" s="37">
        <f>INFO!$D$19</f>
        <v>0</v>
      </c>
      <c r="U1880" s="37">
        <f>INFO!$D$22</f>
        <v>0</v>
      </c>
      <c r="V1880" s="37">
        <f>INFO!$D$23</f>
        <v>0</v>
      </c>
      <c r="W1880" s="37">
        <f>INFO!$D$24</f>
        <v>0</v>
      </c>
      <c r="X1880" s="37">
        <f>INFO!$D$25</f>
        <v>0</v>
      </c>
      <c r="Y1880" s="37">
        <f>INFO!$D$26</f>
        <v>0</v>
      </c>
      <c r="Z1880" s="37">
        <f>INFO!$D$27</f>
        <v>0</v>
      </c>
      <c r="AA1880" s="37">
        <f>INFO!$D$28</f>
        <v>0</v>
      </c>
      <c r="AB1880" s="37">
        <f>INFO!$D$29</f>
        <v>0</v>
      </c>
      <c r="AC1880" s="54">
        <f>INFO!$J$10</f>
        <v>3812.0250000000001</v>
      </c>
      <c r="AD1880" s="37">
        <f>INFO!$J$9</f>
        <v>45.75</v>
      </c>
      <c r="AE1880" s="37">
        <f t="shared" si="121"/>
        <v>0</v>
      </c>
    </row>
    <row r="1881" spans="1:31">
      <c r="A1881" t="s">
        <v>255</v>
      </c>
      <c r="B1881" t="s">
        <v>256</v>
      </c>
      <c r="C1881">
        <v>10137</v>
      </c>
      <c r="D1881" s="104">
        <f>SUMIFS(HOLDS!R:R,HOLDS!C:C,B1881)+SUMIFS(HOLDS!R:R,HOLDS!C:C,"CH.GR.RDGSET")</f>
        <v>0</v>
      </c>
      <c r="E1881" t="s">
        <v>10</v>
      </c>
      <c r="F1881" s="48">
        <f>VLOOKUP(B1881,HOLDS!C:T,5,FALSE)*1.05</f>
        <v>141.22499999999999</v>
      </c>
      <c r="G1881" s="104">
        <f>SUMIFS(HOLDS!R:R,HOLDS!C:C,B1881)</f>
        <v>0</v>
      </c>
      <c r="H1881" s="48">
        <f t="shared" si="120"/>
        <v>0</v>
      </c>
      <c r="I1881" s="37">
        <f>INFO!$D$6</f>
        <v>0</v>
      </c>
      <c r="J1881" s="37">
        <f>INFO!$D$7</f>
        <v>0</v>
      </c>
      <c r="K1881" s="37">
        <f>INFO!$D$8</f>
        <v>0</v>
      </c>
      <c r="L1881" s="37">
        <f>INFO!$D$9</f>
        <v>0</v>
      </c>
      <c r="M1881" s="37">
        <f>INFO!$D$10</f>
        <v>0</v>
      </c>
      <c r="N1881" s="37">
        <f>INFO!$D$11</f>
        <v>0</v>
      </c>
      <c r="O1881" s="37">
        <f>INFO!$D$13</f>
        <v>0</v>
      </c>
      <c r="P1881" s="37">
        <f>INFO!$D$14</f>
        <v>0</v>
      </c>
      <c r="Q1881" s="37">
        <f>INFO!$D$15</f>
        <v>0</v>
      </c>
      <c r="R1881" s="53">
        <f>INFO!$D$17</f>
        <v>0</v>
      </c>
      <c r="S1881" s="37">
        <f>INFO!$D$18</f>
        <v>0</v>
      </c>
      <c r="T1881" s="37">
        <f>INFO!$D$19</f>
        <v>0</v>
      </c>
      <c r="U1881" s="37">
        <f>INFO!$D$22</f>
        <v>0</v>
      </c>
      <c r="V1881" s="37">
        <f>INFO!$D$23</f>
        <v>0</v>
      </c>
      <c r="W1881" s="37">
        <f>INFO!$D$24</f>
        <v>0</v>
      </c>
      <c r="X1881" s="37">
        <f>INFO!$D$25</f>
        <v>0</v>
      </c>
      <c r="Y1881" s="37">
        <f>INFO!$D$26</f>
        <v>0</v>
      </c>
      <c r="Z1881" s="37">
        <f>INFO!$D$27</f>
        <v>0</v>
      </c>
      <c r="AA1881" s="37">
        <f>INFO!$D$28</f>
        <v>0</v>
      </c>
      <c r="AB1881" s="37">
        <f>INFO!$D$29</f>
        <v>0</v>
      </c>
      <c r="AC1881" s="54">
        <f>INFO!$J$10</f>
        <v>3812.0250000000001</v>
      </c>
      <c r="AD1881" s="37">
        <f>INFO!$J$9</f>
        <v>45.75</v>
      </c>
      <c r="AE1881" s="37">
        <f t="shared" si="121"/>
        <v>0</v>
      </c>
    </row>
    <row r="1882" spans="1:31">
      <c r="A1882" t="s">
        <v>257</v>
      </c>
      <c r="B1882" t="s">
        <v>258</v>
      </c>
      <c r="C1882">
        <v>10137</v>
      </c>
      <c r="D1882" s="104">
        <f>SUMIFS(HOLDS!R:R,HOLDS!C:C,B1882)+SUMIFS(HOLDS!R:R,HOLDS!C:C,"CH.GR.RDGSET")</f>
        <v>0</v>
      </c>
      <c r="E1882" t="s">
        <v>10</v>
      </c>
      <c r="F1882" s="48">
        <f>VLOOKUP(B1882,HOLDS!C:T,5,FALSE)*1.05</f>
        <v>158.55000000000001</v>
      </c>
      <c r="G1882" s="104">
        <f>SUMIFS(HOLDS!R:R,HOLDS!C:C,B1882)</f>
        <v>0</v>
      </c>
      <c r="H1882" s="48">
        <f t="shared" si="120"/>
        <v>0</v>
      </c>
      <c r="I1882" s="37">
        <f>INFO!$D$6</f>
        <v>0</v>
      </c>
      <c r="J1882" s="37">
        <f>INFO!$D$7</f>
        <v>0</v>
      </c>
      <c r="K1882" s="37">
        <f>INFO!$D$8</f>
        <v>0</v>
      </c>
      <c r="L1882" s="37">
        <f>INFO!$D$9</f>
        <v>0</v>
      </c>
      <c r="M1882" s="37">
        <f>INFO!$D$10</f>
        <v>0</v>
      </c>
      <c r="N1882" s="37">
        <f>INFO!$D$11</f>
        <v>0</v>
      </c>
      <c r="O1882" s="37">
        <f>INFO!$D$13</f>
        <v>0</v>
      </c>
      <c r="P1882" s="37">
        <f>INFO!$D$14</f>
        <v>0</v>
      </c>
      <c r="Q1882" s="37">
        <f>INFO!$D$15</f>
        <v>0</v>
      </c>
      <c r="R1882" s="53">
        <f>INFO!$D$17</f>
        <v>0</v>
      </c>
      <c r="S1882" s="37">
        <f>INFO!$D$18</f>
        <v>0</v>
      </c>
      <c r="T1882" s="37">
        <f>INFO!$D$19</f>
        <v>0</v>
      </c>
      <c r="U1882" s="37">
        <f>INFO!$D$22</f>
        <v>0</v>
      </c>
      <c r="V1882" s="37">
        <f>INFO!$D$23</f>
        <v>0</v>
      </c>
      <c r="W1882" s="37">
        <f>INFO!$D$24</f>
        <v>0</v>
      </c>
      <c r="X1882" s="37">
        <f>INFO!$D$25</f>
        <v>0</v>
      </c>
      <c r="Y1882" s="37">
        <f>INFO!$D$26</f>
        <v>0</v>
      </c>
      <c r="Z1882" s="37">
        <f>INFO!$D$27</f>
        <v>0</v>
      </c>
      <c r="AA1882" s="37">
        <f>INFO!$D$28</f>
        <v>0</v>
      </c>
      <c r="AB1882" s="37">
        <f>INFO!$D$29</f>
        <v>0</v>
      </c>
      <c r="AC1882" s="54">
        <f>INFO!$J$10</f>
        <v>3812.0250000000001</v>
      </c>
      <c r="AD1882" s="37">
        <f>INFO!$J$9</f>
        <v>45.75</v>
      </c>
      <c r="AE1882" s="37">
        <f t="shared" si="121"/>
        <v>0</v>
      </c>
    </row>
    <row r="1883" spans="1:31">
      <c r="A1883" t="s">
        <v>259</v>
      </c>
      <c r="B1883" t="s">
        <v>260</v>
      </c>
      <c r="C1883">
        <v>10137</v>
      </c>
      <c r="D1883" s="104">
        <f>SUMIFS(HOLDS!R:R,HOLDS!C:C,B1883)+SUMIFS(HOLDS!R:R,HOLDS!C:C,"CH.GR.RDGSET")</f>
        <v>0</v>
      </c>
      <c r="E1883" t="s">
        <v>10</v>
      </c>
      <c r="F1883" s="48">
        <f>VLOOKUP(B1883,HOLDS!C:T,5,FALSE)*1.05</f>
        <v>164.85</v>
      </c>
      <c r="G1883" s="104">
        <f>SUMIFS(HOLDS!R:R,HOLDS!C:C,B1883)</f>
        <v>0</v>
      </c>
      <c r="H1883" s="48">
        <f t="shared" si="120"/>
        <v>0</v>
      </c>
      <c r="I1883" s="37">
        <f>INFO!$D$6</f>
        <v>0</v>
      </c>
      <c r="J1883" s="37">
        <f>INFO!$D$7</f>
        <v>0</v>
      </c>
      <c r="K1883" s="37">
        <f>INFO!$D$8</f>
        <v>0</v>
      </c>
      <c r="L1883" s="37">
        <f>INFO!$D$9</f>
        <v>0</v>
      </c>
      <c r="M1883" s="37">
        <f>INFO!$D$10</f>
        <v>0</v>
      </c>
      <c r="N1883" s="37">
        <f>INFO!$D$11</f>
        <v>0</v>
      </c>
      <c r="O1883" s="37">
        <f>INFO!$D$13</f>
        <v>0</v>
      </c>
      <c r="P1883" s="37">
        <f>INFO!$D$14</f>
        <v>0</v>
      </c>
      <c r="Q1883" s="37">
        <f>INFO!$D$15</f>
        <v>0</v>
      </c>
      <c r="R1883" s="53">
        <f>INFO!$D$17</f>
        <v>0</v>
      </c>
      <c r="S1883" s="37">
        <f>INFO!$D$18</f>
        <v>0</v>
      </c>
      <c r="T1883" s="37">
        <f>INFO!$D$19</f>
        <v>0</v>
      </c>
      <c r="U1883" s="37">
        <f>INFO!$D$22</f>
        <v>0</v>
      </c>
      <c r="V1883" s="37">
        <f>INFO!$D$23</f>
        <v>0</v>
      </c>
      <c r="W1883" s="37">
        <f>INFO!$D$24</f>
        <v>0</v>
      </c>
      <c r="X1883" s="37">
        <f>INFO!$D$25</f>
        <v>0</v>
      </c>
      <c r="Y1883" s="37">
        <f>INFO!$D$26</f>
        <v>0</v>
      </c>
      <c r="Z1883" s="37">
        <f>INFO!$D$27</f>
        <v>0</v>
      </c>
      <c r="AA1883" s="37">
        <f>INFO!$D$28</f>
        <v>0</v>
      </c>
      <c r="AB1883" s="37">
        <f>INFO!$D$29</f>
        <v>0</v>
      </c>
      <c r="AC1883" s="54">
        <f>INFO!$J$10</f>
        <v>3812.0250000000001</v>
      </c>
      <c r="AD1883" s="37">
        <f>INFO!$J$9</f>
        <v>45.75</v>
      </c>
      <c r="AE1883" s="37">
        <f t="shared" si="121"/>
        <v>0</v>
      </c>
    </row>
    <row r="1884" spans="1:31">
      <c r="A1884" t="s">
        <v>261</v>
      </c>
      <c r="B1884" t="s">
        <v>262</v>
      </c>
      <c r="C1884">
        <v>10137</v>
      </c>
      <c r="D1884" s="104">
        <f>SUMIFS(HOLDS!R:R,HOLDS!C:C,B1884)+SUMIFS(HOLDS!R:R,HOLDS!C:C,"CH.GR.RDGSET")</f>
        <v>0</v>
      </c>
      <c r="E1884" t="s">
        <v>10</v>
      </c>
      <c r="F1884" s="48">
        <f>VLOOKUP(B1884,HOLDS!C:T,5,FALSE)*1.05</f>
        <v>192.15</v>
      </c>
      <c r="G1884" s="104">
        <f>SUMIFS(HOLDS!R:R,HOLDS!C:C,B1884)</f>
        <v>0</v>
      </c>
      <c r="H1884" s="48">
        <f t="shared" si="120"/>
        <v>0</v>
      </c>
      <c r="I1884" s="37">
        <f>INFO!$D$6</f>
        <v>0</v>
      </c>
      <c r="J1884" s="37">
        <f>INFO!$D$7</f>
        <v>0</v>
      </c>
      <c r="K1884" s="37">
        <f>INFO!$D$8</f>
        <v>0</v>
      </c>
      <c r="L1884" s="37">
        <f>INFO!$D$9</f>
        <v>0</v>
      </c>
      <c r="M1884" s="37">
        <f>INFO!$D$10</f>
        <v>0</v>
      </c>
      <c r="N1884" s="37">
        <f>INFO!$D$11</f>
        <v>0</v>
      </c>
      <c r="O1884" s="37">
        <f>INFO!$D$13</f>
        <v>0</v>
      </c>
      <c r="P1884" s="37">
        <f>INFO!$D$14</f>
        <v>0</v>
      </c>
      <c r="Q1884" s="37">
        <f>INFO!$D$15</f>
        <v>0</v>
      </c>
      <c r="R1884" s="53">
        <f>INFO!$D$17</f>
        <v>0</v>
      </c>
      <c r="S1884" s="37">
        <f>INFO!$D$18</f>
        <v>0</v>
      </c>
      <c r="T1884" s="37">
        <f>INFO!$D$19</f>
        <v>0</v>
      </c>
      <c r="U1884" s="37">
        <f>INFO!$D$22</f>
        <v>0</v>
      </c>
      <c r="V1884" s="37">
        <f>INFO!$D$23</f>
        <v>0</v>
      </c>
      <c r="W1884" s="37">
        <f>INFO!$D$24</f>
        <v>0</v>
      </c>
      <c r="X1884" s="37">
        <f>INFO!$D$25</f>
        <v>0</v>
      </c>
      <c r="Y1884" s="37">
        <f>INFO!$D$26</f>
        <v>0</v>
      </c>
      <c r="Z1884" s="37">
        <f>INFO!$D$27</f>
        <v>0</v>
      </c>
      <c r="AA1884" s="37">
        <f>INFO!$D$28</f>
        <v>0</v>
      </c>
      <c r="AB1884" s="37">
        <f>INFO!$D$29</f>
        <v>0</v>
      </c>
      <c r="AC1884" s="54">
        <f>INFO!$J$10</f>
        <v>3812.0250000000001</v>
      </c>
      <c r="AD1884" s="37">
        <f>INFO!$J$9</f>
        <v>45.75</v>
      </c>
      <c r="AE1884" s="37">
        <f t="shared" si="121"/>
        <v>0</v>
      </c>
    </row>
    <row r="1885" spans="1:31">
      <c r="A1885" t="s">
        <v>263</v>
      </c>
      <c r="B1885" t="s">
        <v>264</v>
      </c>
      <c r="C1885">
        <v>10137</v>
      </c>
      <c r="D1885" s="104">
        <f>SUMIFS(HOLDS!R:R,HOLDS!C:C,B1885)+SUMIFS(HOLDS!R:R,HOLDS!C:C,"CH.GR.RDGSET")</f>
        <v>0</v>
      </c>
      <c r="E1885" t="s">
        <v>10</v>
      </c>
      <c r="F1885" s="48">
        <f>VLOOKUP(B1885,HOLDS!C:T,5,FALSE)*1.05</f>
        <v>194.77500000000001</v>
      </c>
      <c r="G1885" s="104">
        <f>SUMIFS(HOLDS!R:R,HOLDS!C:C,B1885)</f>
        <v>0</v>
      </c>
      <c r="H1885" s="48">
        <f t="shared" si="120"/>
        <v>0</v>
      </c>
      <c r="I1885" s="37">
        <f>INFO!$D$6</f>
        <v>0</v>
      </c>
      <c r="J1885" s="37">
        <f>INFO!$D$7</f>
        <v>0</v>
      </c>
      <c r="K1885" s="37">
        <f>INFO!$D$8</f>
        <v>0</v>
      </c>
      <c r="L1885" s="37">
        <f>INFO!$D$9</f>
        <v>0</v>
      </c>
      <c r="M1885" s="37">
        <f>INFO!$D$10</f>
        <v>0</v>
      </c>
      <c r="N1885" s="37">
        <f>INFO!$D$11</f>
        <v>0</v>
      </c>
      <c r="O1885" s="37">
        <f>INFO!$D$13</f>
        <v>0</v>
      </c>
      <c r="P1885" s="37">
        <f>INFO!$D$14</f>
        <v>0</v>
      </c>
      <c r="Q1885" s="37">
        <f>INFO!$D$15</f>
        <v>0</v>
      </c>
      <c r="R1885" s="53">
        <f>INFO!$D$17</f>
        <v>0</v>
      </c>
      <c r="S1885" s="37">
        <f>INFO!$D$18</f>
        <v>0</v>
      </c>
      <c r="T1885" s="37">
        <f>INFO!$D$19</f>
        <v>0</v>
      </c>
      <c r="U1885" s="37">
        <f>INFO!$D$22</f>
        <v>0</v>
      </c>
      <c r="V1885" s="37">
        <f>INFO!$D$23</f>
        <v>0</v>
      </c>
      <c r="W1885" s="37">
        <f>INFO!$D$24</f>
        <v>0</v>
      </c>
      <c r="X1885" s="37">
        <f>INFO!$D$25</f>
        <v>0</v>
      </c>
      <c r="Y1885" s="37">
        <f>INFO!$D$26</f>
        <v>0</v>
      </c>
      <c r="Z1885" s="37">
        <f>INFO!$D$27</f>
        <v>0</v>
      </c>
      <c r="AA1885" s="37">
        <f>INFO!$D$28</f>
        <v>0</v>
      </c>
      <c r="AB1885" s="37">
        <f>INFO!$D$29</f>
        <v>0</v>
      </c>
      <c r="AC1885" s="54">
        <f>INFO!$J$10</f>
        <v>3812.0250000000001</v>
      </c>
      <c r="AD1885" s="37">
        <f>INFO!$J$9</f>
        <v>45.75</v>
      </c>
      <c r="AE1885" s="37">
        <f t="shared" si="121"/>
        <v>0</v>
      </c>
    </row>
    <row r="1886" spans="1:31">
      <c r="A1886" s="91" t="s">
        <v>569</v>
      </c>
      <c r="B1886" s="91" t="s">
        <v>182</v>
      </c>
      <c r="C1886" s="91">
        <v>10082</v>
      </c>
      <c r="D1886" s="103"/>
      <c r="E1886" s="91" t="s">
        <v>11</v>
      </c>
      <c r="F1886" s="92">
        <f>VLOOKUP(B1886,HOLDS!C:T,5,FALSE)*1.05</f>
        <v>6198.1500000000005</v>
      </c>
      <c r="G1886" s="103">
        <f>SUMIFS(HOLDS!S:S,HOLDS!C:C,B1886)</f>
        <v>0</v>
      </c>
      <c r="H1886" s="92">
        <f>F1886*G1886</f>
        <v>0</v>
      </c>
      <c r="I1886" s="93">
        <f>INFO!$D$6</f>
        <v>0</v>
      </c>
      <c r="J1886" s="93">
        <f>INFO!$D$7</f>
        <v>0</v>
      </c>
      <c r="K1886" s="93">
        <f>INFO!$D$8</f>
        <v>0</v>
      </c>
      <c r="L1886" s="93">
        <f>INFO!$D$9</f>
        <v>0</v>
      </c>
      <c r="M1886" s="93">
        <f>INFO!$D$10</f>
        <v>0</v>
      </c>
      <c r="N1886" s="93">
        <f>INFO!$D$11</f>
        <v>0</v>
      </c>
      <c r="O1886" s="93">
        <f>INFO!$D$13</f>
        <v>0</v>
      </c>
      <c r="P1886" s="93">
        <f>INFO!$D$14</f>
        <v>0</v>
      </c>
      <c r="Q1886" s="93">
        <f>INFO!$D$15</f>
        <v>0</v>
      </c>
      <c r="R1886" s="94">
        <f>INFO!$D$17</f>
        <v>0</v>
      </c>
      <c r="S1886" s="93">
        <f>INFO!$D$18</f>
        <v>0</v>
      </c>
      <c r="T1886" s="93">
        <f>INFO!$D$19</f>
        <v>0</v>
      </c>
      <c r="U1886" s="93">
        <f>INFO!$D$22</f>
        <v>0</v>
      </c>
      <c r="V1886" s="93">
        <f>INFO!$D$23</f>
        <v>0</v>
      </c>
      <c r="W1886" s="93">
        <f>INFO!$D$24</f>
        <v>0</v>
      </c>
      <c r="X1886" s="93">
        <f>INFO!$D$25</f>
        <v>0</v>
      </c>
      <c r="Y1886" s="93">
        <f>INFO!$D$26</f>
        <v>0</v>
      </c>
      <c r="Z1886" s="93">
        <f>INFO!$D$27</f>
        <v>0</v>
      </c>
      <c r="AA1886" s="93">
        <f>INFO!$D$28</f>
        <v>0</v>
      </c>
      <c r="AB1886" s="93">
        <f>INFO!$D$29</f>
        <v>0</v>
      </c>
      <c r="AC1886" s="95">
        <f>INFO!$J$10</f>
        <v>3812.0250000000001</v>
      </c>
      <c r="AD1886" s="93">
        <f>INFO!$J$9</f>
        <v>45.75</v>
      </c>
      <c r="AE1886" s="100"/>
    </row>
    <row r="1887" spans="1:31">
      <c r="A1887" t="s">
        <v>183</v>
      </c>
      <c r="B1887" t="s">
        <v>184</v>
      </c>
      <c r="C1887">
        <v>10082</v>
      </c>
      <c r="D1887" s="104">
        <f>SUMIFS(HOLDS!S:S,HOLDS!C:C,B1887)+SUMIFS(HOLDS!S:S,HOLDS!C:C,"CH.GR.RDGSET")</f>
        <v>0</v>
      </c>
      <c r="E1887" t="s">
        <v>11</v>
      </c>
      <c r="F1887" s="48">
        <f>VLOOKUP(B1887,HOLDS!C:T,5,FALSE)*1.05</f>
        <v>168</v>
      </c>
      <c r="G1887" s="104">
        <f>SUMIFS(HOLDS!S:S,HOLDS!C:C,B1887)</f>
        <v>0</v>
      </c>
      <c r="H1887" s="48">
        <f t="shared" ref="H1887:H1926" si="122">F1887*G1887</f>
        <v>0</v>
      </c>
      <c r="I1887" s="37">
        <f>INFO!$D$6</f>
        <v>0</v>
      </c>
      <c r="J1887" s="37">
        <f>INFO!$D$7</f>
        <v>0</v>
      </c>
      <c r="K1887" s="37">
        <f>INFO!$D$8</f>
        <v>0</v>
      </c>
      <c r="L1887" s="37">
        <f>INFO!$D$9</f>
        <v>0</v>
      </c>
      <c r="M1887" s="37">
        <f>INFO!$D$10</f>
        <v>0</v>
      </c>
      <c r="N1887" s="37">
        <f>INFO!$D$11</f>
        <v>0</v>
      </c>
      <c r="O1887" s="37">
        <f>INFO!$D$13</f>
        <v>0</v>
      </c>
      <c r="P1887" s="37">
        <f>INFO!$D$14</f>
        <v>0</v>
      </c>
      <c r="Q1887" s="37">
        <f>INFO!$D$15</f>
        <v>0</v>
      </c>
      <c r="R1887" s="53">
        <f>INFO!$D$17</f>
        <v>0</v>
      </c>
      <c r="S1887" s="37">
        <f>INFO!$D$18</f>
        <v>0</v>
      </c>
      <c r="T1887" s="37">
        <f>INFO!$D$19</f>
        <v>0</v>
      </c>
      <c r="U1887" s="37">
        <f>INFO!$D$22</f>
        <v>0</v>
      </c>
      <c r="V1887" s="37">
        <f>INFO!$D$23</f>
        <v>0</v>
      </c>
      <c r="W1887" s="37">
        <f>INFO!$D$24</f>
        <v>0</v>
      </c>
      <c r="X1887" s="37">
        <f>INFO!$D$25</f>
        <v>0</v>
      </c>
      <c r="Y1887" s="37">
        <f>INFO!$D$26</f>
        <v>0</v>
      </c>
      <c r="Z1887" s="37">
        <f>INFO!$D$27</f>
        <v>0</v>
      </c>
      <c r="AA1887" s="37">
        <f>INFO!$D$28</f>
        <v>0</v>
      </c>
      <c r="AB1887" s="37">
        <f>INFO!$D$29</f>
        <v>0</v>
      </c>
      <c r="AC1887" s="54">
        <f>INFO!$J$10</f>
        <v>3812.0250000000001</v>
      </c>
      <c r="AD1887" s="37">
        <f>INFO!$J$9</f>
        <v>45.75</v>
      </c>
      <c r="AE1887" s="37">
        <f>IF($G$1886&gt;0,10*$G$1886/D1887,0)</f>
        <v>0</v>
      </c>
    </row>
    <row r="1888" spans="1:31">
      <c r="A1888" t="s">
        <v>185</v>
      </c>
      <c r="B1888" t="s">
        <v>186</v>
      </c>
      <c r="C1888">
        <v>10082</v>
      </c>
      <c r="D1888" s="104">
        <f>SUMIFS(HOLDS!S:S,HOLDS!C:C,B1888)+SUMIFS(HOLDS!S:S,HOLDS!C:C,"CH.GR.RDGSET")</f>
        <v>0</v>
      </c>
      <c r="E1888" t="s">
        <v>11</v>
      </c>
      <c r="F1888" s="48">
        <f>VLOOKUP(B1888,HOLDS!C:T,5,FALSE)*1.05</f>
        <v>148.05000000000001</v>
      </c>
      <c r="G1888" s="104">
        <f>SUMIFS(HOLDS!S:S,HOLDS!C:C,B1888)</f>
        <v>0</v>
      </c>
      <c r="H1888" s="48">
        <f t="shared" si="122"/>
        <v>0</v>
      </c>
      <c r="I1888" s="37">
        <f>INFO!$D$6</f>
        <v>0</v>
      </c>
      <c r="J1888" s="37">
        <f>INFO!$D$7</f>
        <v>0</v>
      </c>
      <c r="K1888" s="37">
        <f>INFO!$D$8</f>
        <v>0</v>
      </c>
      <c r="L1888" s="37">
        <f>INFO!$D$9</f>
        <v>0</v>
      </c>
      <c r="M1888" s="37">
        <f>INFO!$D$10</f>
        <v>0</v>
      </c>
      <c r="N1888" s="37">
        <f>INFO!$D$11</f>
        <v>0</v>
      </c>
      <c r="O1888" s="37">
        <f>INFO!$D$13</f>
        <v>0</v>
      </c>
      <c r="P1888" s="37">
        <f>INFO!$D$14</f>
        <v>0</v>
      </c>
      <c r="Q1888" s="37">
        <f>INFO!$D$15</f>
        <v>0</v>
      </c>
      <c r="R1888" s="53">
        <f>INFO!$D$17</f>
        <v>0</v>
      </c>
      <c r="S1888" s="37">
        <f>INFO!$D$18</f>
        <v>0</v>
      </c>
      <c r="T1888" s="37">
        <f>INFO!$D$19</f>
        <v>0</v>
      </c>
      <c r="U1888" s="37">
        <f>INFO!$D$22</f>
        <v>0</v>
      </c>
      <c r="V1888" s="37">
        <f>INFO!$D$23</f>
        <v>0</v>
      </c>
      <c r="W1888" s="37">
        <f>INFO!$D$24</f>
        <v>0</v>
      </c>
      <c r="X1888" s="37">
        <f>INFO!$D$25</f>
        <v>0</v>
      </c>
      <c r="Y1888" s="37">
        <f>INFO!$D$26</f>
        <v>0</v>
      </c>
      <c r="Z1888" s="37">
        <f>INFO!$D$27</f>
        <v>0</v>
      </c>
      <c r="AA1888" s="37">
        <f>INFO!$D$28</f>
        <v>0</v>
      </c>
      <c r="AB1888" s="37">
        <f>INFO!$D$29</f>
        <v>0</v>
      </c>
      <c r="AC1888" s="54">
        <f>INFO!$J$10</f>
        <v>3812.0250000000001</v>
      </c>
      <c r="AD1888" s="37">
        <f>INFO!$J$9</f>
        <v>45.75</v>
      </c>
      <c r="AE1888" s="37">
        <f t="shared" ref="AE1888:AE1926" si="123">IF($G$1886&gt;0,10*$G$1886/D1888,0)</f>
        <v>0</v>
      </c>
    </row>
    <row r="1889" spans="1:31">
      <c r="A1889" t="s">
        <v>187</v>
      </c>
      <c r="B1889" t="s">
        <v>188</v>
      </c>
      <c r="C1889">
        <v>10082</v>
      </c>
      <c r="D1889" s="104">
        <f>SUMIFS(HOLDS!S:S,HOLDS!C:C,B1889)+SUMIFS(HOLDS!S:S,HOLDS!C:C,"CH.GR.RDGSET")</f>
        <v>0</v>
      </c>
      <c r="E1889" t="s">
        <v>11</v>
      </c>
      <c r="F1889" s="48">
        <f>VLOOKUP(B1889,HOLDS!C:T,5,FALSE)*1.05</f>
        <v>161.70000000000002</v>
      </c>
      <c r="G1889" s="104">
        <f>SUMIFS(HOLDS!S:S,HOLDS!C:C,B1889)</f>
        <v>0</v>
      </c>
      <c r="H1889" s="48">
        <f t="shared" si="122"/>
        <v>0</v>
      </c>
      <c r="I1889" s="37">
        <f>INFO!$D$6</f>
        <v>0</v>
      </c>
      <c r="J1889" s="37">
        <f>INFO!$D$7</f>
        <v>0</v>
      </c>
      <c r="K1889" s="37">
        <f>INFO!$D$8</f>
        <v>0</v>
      </c>
      <c r="L1889" s="37">
        <f>INFO!$D$9</f>
        <v>0</v>
      </c>
      <c r="M1889" s="37">
        <f>INFO!$D$10</f>
        <v>0</v>
      </c>
      <c r="N1889" s="37">
        <f>INFO!$D$11</f>
        <v>0</v>
      </c>
      <c r="O1889" s="37">
        <f>INFO!$D$13</f>
        <v>0</v>
      </c>
      <c r="P1889" s="37">
        <f>INFO!$D$14</f>
        <v>0</v>
      </c>
      <c r="Q1889" s="37">
        <f>INFO!$D$15</f>
        <v>0</v>
      </c>
      <c r="R1889" s="53">
        <f>INFO!$D$17</f>
        <v>0</v>
      </c>
      <c r="S1889" s="37">
        <f>INFO!$D$18</f>
        <v>0</v>
      </c>
      <c r="T1889" s="37">
        <f>INFO!$D$19</f>
        <v>0</v>
      </c>
      <c r="U1889" s="37">
        <f>INFO!$D$22</f>
        <v>0</v>
      </c>
      <c r="V1889" s="37">
        <f>INFO!$D$23</f>
        <v>0</v>
      </c>
      <c r="W1889" s="37">
        <f>INFO!$D$24</f>
        <v>0</v>
      </c>
      <c r="X1889" s="37">
        <f>INFO!$D$25</f>
        <v>0</v>
      </c>
      <c r="Y1889" s="37">
        <f>INFO!$D$26</f>
        <v>0</v>
      </c>
      <c r="Z1889" s="37">
        <f>INFO!$D$27</f>
        <v>0</v>
      </c>
      <c r="AA1889" s="37">
        <f>INFO!$D$28</f>
        <v>0</v>
      </c>
      <c r="AB1889" s="37">
        <f>INFO!$D$29</f>
        <v>0</v>
      </c>
      <c r="AC1889" s="54">
        <f>INFO!$J$10</f>
        <v>3812.0250000000001</v>
      </c>
      <c r="AD1889" s="37">
        <f>INFO!$J$9</f>
        <v>45.75</v>
      </c>
      <c r="AE1889" s="37">
        <f t="shared" si="123"/>
        <v>0</v>
      </c>
    </row>
    <row r="1890" spans="1:31">
      <c r="A1890" t="s">
        <v>189</v>
      </c>
      <c r="B1890" t="s">
        <v>190</v>
      </c>
      <c r="C1890">
        <v>10082</v>
      </c>
      <c r="D1890" s="104">
        <f>SUMIFS(HOLDS!S:S,HOLDS!C:C,B1890)+SUMIFS(HOLDS!S:S,HOLDS!C:C,"CH.GR.RDGSET")</f>
        <v>0</v>
      </c>
      <c r="E1890" t="s">
        <v>11</v>
      </c>
      <c r="F1890" s="48">
        <f>VLOOKUP(B1890,HOLDS!C:T,5,FALSE)*1.05</f>
        <v>129.15</v>
      </c>
      <c r="G1890" s="104">
        <f>SUMIFS(HOLDS!S:S,HOLDS!C:C,B1890)</f>
        <v>0</v>
      </c>
      <c r="H1890" s="48">
        <f t="shared" si="122"/>
        <v>0</v>
      </c>
      <c r="I1890" s="37">
        <f>INFO!$D$6</f>
        <v>0</v>
      </c>
      <c r="J1890" s="37">
        <f>INFO!$D$7</f>
        <v>0</v>
      </c>
      <c r="K1890" s="37">
        <f>INFO!$D$8</f>
        <v>0</v>
      </c>
      <c r="L1890" s="37">
        <f>INFO!$D$9</f>
        <v>0</v>
      </c>
      <c r="M1890" s="37">
        <f>INFO!$D$10</f>
        <v>0</v>
      </c>
      <c r="N1890" s="37">
        <f>INFO!$D$11</f>
        <v>0</v>
      </c>
      <c r="O1890" s="37">
        <f>INFO!$D$13</f>
        <v>0</v>
      </c>
      <c r="P1890" s="37">
        <f>INFO!$D$14</f>
        <v>0</v>
      </c>
      <c r="Q1890" s="37">
        <f>INFO!$D$15</f>
        <v>0</v>
      </c>
      <c r="R1890" s="53">
        <f>INFO!$D$17</f>
        <v>0</v>
      </c>
      <c r="S1890" s="37">
        <f>INFO!$D$18</f>
        <v>0</v>
      </c>
      <c r="T1890" s="37">
        <f>INFO!$D$19</f>
        <v>0</v>
      </c>
      <c r="U1890" s="37">
        <f>INFO!$D$22</f>
        <v>0</v>
      </c>
      <c r="V1890" s="37">
        <f>INFO!$D$23</f>
        <v>0</v>
      </c>
      <c r="W1890" s="37">
        <f>INFO!$D$24</f>
        <v>0</v>
      </c>
      <c r="X1890" s="37">
        <f>INFO!$D$25</f>
        <v>0</v>
      </c>
      <c r="Y1890" s="37">
        <f>INFO!$D$26</f>
        <v>0</v>
      </c>
      <c r="Z1890" s="37">
        <f>INFO!$D$27</f>
        <v>0</v>
      </c>
      <c r="AA1890" s="37">
        <f>INFO!$D$28</f>
        <v>0</v>
      </c>
      <c r="AB1890" s="37">
        <f>INFO!$D$29</f>
        <v>0</v>
      </c>
      <c r="AC1890" s="54">
        <f>INFO!$J$10</f>
        <v>3812.0250000000001</v>
      </c>
      <c r="AD1890" s="37">
        <f>INFO!$J$9</f>
        <v>45.75</v>
      </c>
      <c r="AE1890" s="37">
        <f t="shared" si="123"/>
        <v>0</v>
      </c>
    </row>
    <row r="1891" spans="1:31">
      <c r="A1891" t="s">
        <v>191</v>
      </c>
      <c r="B1891" t="s">
        <v>192</v>
      </c>
      <c r="C1891">
        <v>10082</v>
      </c>
      <c r="D1891" s="104">
        <f>SUMIFS(HOLDS!S:S,HOLDS!C:C,B1891)+SUMIFS(HOLDS!S:S,HOLDS!C:C,"CH.GR.RDGSET")</f>
        <v>0</v>
      </c>
      <c r="E1891" t="s">
        <v>11</v>
      </c>
      <c r="F1891" s="48">
        <f>VLOOKUP(B1891,HOLDS!C:T,5,FALSE)*1.05</f>
        <v>186.375</v>
      </c>
      <c r="G1891" s="104">
        <f>SUMIFS(HOLDS!S:S,HOLDS!C:C,B1891)</f>
        <v>0</v>
      </c>
      <c r="H1891" s="48">
        <f t="shared" si="122"/>
        <v>0</v>
      </c>
      <c r="I1891" s="37">
        <f>INFO!$D$6</f>
        <v>0</v>
      </c>
      <c r="J1891" s="37">
        <f>INFO!$D$7</f>
        <v>0</v>
      </c>
      <c r="K1891" s="37">
        <f>INFO!$D$8</f>
        <v>0</v>
      </c>
      <c r="L1891" s="37">
        <f>INFO!$D$9</f>
        <v>0</v>
      </c>
      <c r="M1891" s="37">
        <f>INFO!$D$10</f>
        <v>0</v>
      </c>
      <c r="N1891" s="37">
        <f>INFO!$D$11</f>
        <v>0</v>
      </c>
      <c r="O1891" s="37">
        <f>INFO!$D$13</f>
        <v>0</v>
      </c>
      <c r="P1891" s="37">
        <f>INFO!$D$14</f>
        <v>0</v>
      </c>
      <c r="Q1891" s="37">
        <f>INFO!$D$15</f>
        <v>0</v>
      </c>
      <c r="R1891" s="53">
        <f>INFO!$D$17</f>
        <v>0</v>
      </c>
      <c r="S1891" s="37">
        <f>INFO!$D$18</f>
        <v>0</v>
      </c>
      <c r="T1891" s="37">
        <f>INFO!$D$19</f>
        <v>0</v>
      </c>
      <c r="U1891" s="37">
        <f>INFO!$D$22</f>
        <v>0</v>
      </c>
      <c r="V1891" s="37">
        <f>INFO!$D$23</f>
        <v>0</v>
      </c>
      <c r="W1891" s="37">
        <f>INFO!$D$24</f>
        <v>0</v>
      </c>
      <c r="X1891" s="37">
        <f>INFO!$D$25</f>
        <v>0</v>
      </c>
      <c r="Y1891" s="37">
        <f>INFO!$D$26</f>
        <v>0</v>
      </c>
      <c r="Z1891" s="37">
        <f>INFO!$D$27</f>
        <v>0</v>
      </c>
      <c r="AA1891" s="37">
        <f>INFO!$D$28</f>
        <v>0</v>
      </c>
      <c r="AB1891" s="37">
        <f>INFO!$D$29</f>
        <v>0</v>
      </c>
      <c r="AC1891" s="54">
        <f>INFO!$J$10</f>
        <v>3812.0250000000001</v>
      </c>
      <c r="AD1891" s="37">
        <f>INFO!$J$9</f>
        <v>45.75</v>
      </c>
      <c r="AE1891" s="37">
        <f t="shared" si="123"/>
        <v>0</v>
      </c>
    </row>
    <row r="1892" spans="1:31">
      <c r="A1892" t="s">
        <v>193</v>
      </c>
      <c r="B1892" t="s">
        <v>194</v>
      </c>
      <c r="C1892">
        <v>10082</v>
      </c>
      <c r="D1892" s="104">
        <f>SUMIFS(HOLDS!S:S,HOLDS!C:C,B1892)+SUMIFS(HOLDS!S:S,HOLDS!C:C,"CH.GR.RDGSET")</f>
        <v>0</v>
      </c>
      <c r="E1892" t="s">
        <v>11</v>
      </c>
      <c r="F1892" s="48">
        <f>VLOOKUP(B1892,HOLDS!C:T,5,FALSE)*1.05</f>
        <v>135.45000000000002</v>
      </c>
      <c r="G1892" s="104">
        <f>SUMIFS(HOLDS!S:S,HOLDS!C:C,B1892)</f>
        <v>0</v>
      </c>
      <c r="H1892" s="48">
        <f t="shared" si="122"/>
        <v>0</v>
      </c>
      <c r="I1892" s="37">
        <f>INFO!$D$6</f>
        <v>0</v>
      </c>
      <c r="J1892" s="37">
        <f>INFO!$D$7</f>
        <v>0</v>
      </c>
      <c r="K1892" s="37">
        <f>INFO!$D$8</f>
        <v>0</v>
      </c>
      <c r="L1892" s="37">
        <f>INFO!$D$9</f>
        <v>0</v>
      </c>
      <c r="M1892" s="37">
        <f>INFO!$D$10</f>
        <v>0</v>
      </c>
      <c r="N1892" s="37">
        <f>INFO!$D$11</f>
        <v>0</v>
      </c>
      <c r="O1892" s="37">
        <f>INFO!$D$13</f>
        <v>0</v>
      </c>
      <c r="P1892" s="37">
        <f>INFO!$D$14</f>
        <v>0</v>
      </c>
      <c r="Q1892" s="37">
        <f>INFO!$D$15</f>
        <v>0</v>
      </c>
      <c r="R1892" s="53">
        <f>INFO!$D$17</f>
        <v>0</v>
      </c>
      <c r="S1892" s="37">
        <f>INFO!$D$18</f>
        <v>0</v>
      </c>
      <c r="T1892" s="37">
        <f>INFO!$D$19</f>
        <v>0</v>
      </c>
      <c r="U1892" s="37">
        <f>INFO!$D$22</f>
        <v>0</v>
      </c>
      <c r="V1892" s="37">
        <f>INFO!$D$23</f>
        <v>0</v>
      </c>
      <c r="W1892" s="37">
        <f>INFO!$D$24</f>
        <v>0</v>
      </c>
      <c r="X1892" s="37">
        <f>INFO!$D$25</f>
        <v>0</v>
      </c>
      <c r="Y1892" s="37">
        <f>INFO!$D$26</f>
        <v>0</v>
      </c>
      <c r="Z1892" s="37">
        <f>INFO!$D$27</f>
        <v>0</v>
      </c>
      <c r="AA1892" s="37">
        <f>INFO!$D$28</f>
        <v>0</v>
      </c>
      <c r="AB1892" s="37">
        <f>INFO!$D$29</f>
        <v>0</v>
      </c>
      <c r="AC1892" s="54">
        <f>INFO!$J$10</f>
        <v>3812.0250000000001</v>
      </c>
      <c r="AD1892" s="37">
        <f>INFO!$J$9</f>
        <v>45.75</v>
      </c>
      <c r="AE1892" s="37">
        <f t="shared" si="123"/>
        <v>0</v>
      </c>
    </row>
    <row r="1893" spans="1:31">
      <c r="A1893" t="s">
        <v>195</v>
      </c>
      <c r="B1893" t="s">
        <v>196</v>
      </c>
      <c r="C1893">
        <v>10082</v>
      </c>
      <c r="D1893" s="104">
        <f>SUMIFS(HOLDS!S:S,HOLDS!C:C,B1893)+SUMIFS(HOLDS!S:S,HOLDS!C:C,"CH.GR.RDGSET")</f>
        <v>0</v>
      </c>
      <c r="E1893" t="s">
        <v>11</v>
      </c>
      <c r="F1893" s="48">
        <f>VLOOKUP(B1893,HOLDS!C:T,5,FALSE)*1.05</f>
        <v>156.97499999999999</v>
      </c>
      <c r="G1893" s="104">
        <f>SUMIFS(HOLDS!S:S,HOLDS!C:C,B1893)</f>
        <v>0</v>
      </c>
      <c r="H1893" s="48">
        <f t="shared" si="122"/>
        <v>0</v>
      </c>
      <c r="I1893" s="37">
        <f>INFO!$D$6</f>
        <v>0</v>
      </c>
      <c r="J1893" s="37">
        <f>INFO!$D$7</f>
        <v>0</v>
      </c>
      <c r="K1893" s="37">
        <f>INFO!$D$8</f>
        <v>0</v>
      </c>
      <c r="L1893" s="37">
        <f>INFO!$D$9</f>
        <v>0</v>
      </c>
      <c r="M1893" s="37">
        <f>INFO!$D$10</f>
        <v>0</v>
      </c>
      <c r="N1893" s="37">
        <f>INFO!$D$11</f>
        <v>0</v>
      </c>
      <c r="O1893" s="37">
        <f>INFO!$D$13</f>
        <v>0</v>
      </c>
      <c r="P1893" s="37">
        <f>INFO!$D$14</f>
        <v>0</v>
      </c>
      <c r="Q1893" s="37">
        <f>INFO!$D$15</f>
        <v>0</v>
      </c>
      <c r="R1893" s="53">
        <f>INFO!$D$17</f>
        <v>0</v>
      </c>
      <c r="S1893" s="37">
        <f>INFO!$D$18</f>
        <v>0</v>
      </c>
      <c r="T1893" s="37">
        <f>INFO!$D$19</f>
        <v>0</v>
      </c>
      <c r="U1893" s="37">
        <f>INFO!$D$22</f>
        <v>0</v>
      </c>
      <c r="V1893" s="37">
        <f>INFO!$D$23</f>
        <v>0</v>
      </c>
      <c r="W1893" s="37">
        <f>INFO!$D$24</f>
        <v>0</v>
      </c>
      <c r="X1893" s="37">
        <f>INFO!$D$25</f>
        <v>0</v>
      </c>
      <c r="Y1893" s="37">
        <f>INFO!$D$26</f>
        <v>0</v>
      </c>
      <c r="Z1893" s="37">
        <f>INFO!$D$27</f>
        <v>0</v>
      </c>
      <c r="AA1893" s="37">
        <f>INFO!$D$28</f>
        <v>0</v>
      </c>
      <c r="AB1893" s="37">
        <f>INFO!$D$29</f>
        <v>0</v>
      </c>
      <c r="AC1893" s="54">
        <f>INFO!$J$10</f>
        <v>3812.0250000000001</v>
      </c>
      <c r="AD1893" s="37">
        <f>INFO!$J$9</f>
        <v>45.75</v>
      </c>
      <c r="AE1893" s="37">
        <f t="shared" si="123"/>
        <v>0</v>
      </c>
    </row>
    <row r="1894" spans="1:31">
      <c r="A1894" t="s">
        <v>197</v>
      </c>
      <c r="B1894" t="s">
        <v>198</v>
      </c>
      <c r="C1894">
        <v>10082</v>
      </c>
      <c r="D1894" s="104">
        <f>SUMIFS(HOLDS!S:S,HOLDS!C:C,B1894)+SUMIFS(HOLDS!S:S,HOLDS!C:C,"CH.GR.RDGSET")</f>
        <v>0</v>
      </c>
      <c r="E1894" t="s">
        <v>11</v>
      </c>
      <c r="F1894" s="48">
        <f>VLOOKUP(B1894,HOLDS!C:T,5,FALSE)*1.05</f>
        <v>129.15</v>
      </c>
      <c r="G1894" s="104">
        <f>SUMIFS(HOLDS!S:S,HOLDS!C:C,B1894)</f>
        <v>0</v>
      </c>
      <c r="H1894" s="48">
        <f t="shared" si="122"/>
        <v>0</v>
      </c>
      <c r="I1894" s="37">
        <f>INFO!$D$6</f>
        <v>0</v>
      </c>
      <c r="J1894" s="37">
        <f>INFO!$D$7</f>
        <v>0</v>
      </c>
      <c r="K1894" s="37">
        <f>INFO!$D$8</f>
        <v>0</v>
      </c>
      <c r="L1894" s="37">
        <f>INFO!$D$9</f>
        <v>0</v>
      </c>
      <c r="M1894" s="37">
        <f>INFO!$D$10</f>
        <v>0</v>
      </c>
      <c r="N1894" s="37">
        <f>INFO!$D$11</f>
        <v>0</v>
      </c>
      <c r="O1894" s="37">
        <f>INFO!$D$13</f>
        <v>0</v>
      </c>
      <c r="P1894" s="37">
        <f>INFO!$D$14</f>
        <v>0</v>
      </c>
      <c r="Q1894" s="37">
        <f>INFO!$D$15</f>
        <v>0</v>
      </c>
      <c r="R1894" s="53">
        <f>INFO!$D$17</f>
        <v>0</v>
      </c>
      <c r="S1894" s="37">
        <f>INFO!$D$18</f>
        <v>0</v>
      </c>
      <c r="T1894" s="37">
        <f>INFO!$D$19</f>
        <v>0</v>
      </c>
      <c r="U1894" s="37">
        <f>INFO!$D$22</f>
        <v>0</v>
      </c>
      <c r="V1894" s="37">
        <f>INFO!$D$23</f>
        <v>0</v>
      </c>
      <c r="W1894" s="37">
        <f>INFO!$D$24</f>
        <v>0</v>
      </c>
      <c r="X1894" s="37">
        <f>INFO!$D$25</f>
        <v>0</v>
      </c>
      <c r="Y1894" s="37">
        <f>INFO!$D$26</f>
        <v>0</v>
      </c>
      <c r="Z1894" s="37">
        <f>INFO!$D$27</f>
        <v>0</v>
      </c>
      <c r="AA1894" s="37">
        <f>INFO!$D$28</f>
        <v>0</v>
      </c>
      <c r="AB1894" s="37">
        <f>INFO!$D$29</f>
        <v>0</v>
      </c>
      <c r="AC1894" s="54">
        <f>INFO!$J$10</f>
        <v>3812.0250000000001</v>
      </c>
      <c r="AD1894" s="37">
        <f>INFO!$J$9</f>
        <v>45.75</v>
      </c>
      <c r="AE1894" s="37">
        <f t="shared" si="123"/>
        <v>0</v>
      </c>
    </row>
    <row r="1895" spans="1:31">
      <c r="A1895" t="s">
        <v>199</v>
      </c>
      <c r="B1895" t="s">
        <v>200</v>
      </c>
      <c r="C1895">
        <v>10082</v>
      </c>
      <c r="D1895" s="104">
        <f>SUMIFS(HOLDS!S:S,HOLDS!C:C,B1895)+SUMIFS(HOLDS!S:S,HOLDS!C:C,"CH.GR.RDGSET")</f>
        <v>0</v>
      </c>
      <c r="E1895" t="s">
        <v>11</v>
      </c>
      <c r="F1895" s="48">
        <f>VLOOKUP(B1895,HOLDS!C:T,5,FALSE)*1.05</f>
        <v>173.25</v>
      </c>
      <c r="G1895" s="104">
        <f>SUMIFS(HOLDS!S:S,HOLDS!C:C,B1895)</f>
        <v>0</v>
      </c>
      <c r="H1895" s="48">
        <f t="shared" si="122"/>
        <v>0</v>
      </c>
      <c r="I1895" s="37">
        <f>INFO!$D$6</f>
        <v>0</v>
      </c>
      <c r="J1895" s="37">
        <f>INFO!$D$7</f>
        <v>0</v>
      </c>
      <c r="K1895" s="37">
        <f>INFO!$D$8</f>
        <v>0</v>
      </c>
      <c r="L1895" s="37">
        <f>INFO!$D$9</f>
        <v>0</v>
      </c>
      <c r="M1895" s="37">
        <f>INFO!$D$10</f>
        <v>0</v>
      </c>
      <c r="N1895" s="37">
        <f>INFO!$D$11</f>
        <v>0</v>
      </c>
      <c r="O1895" s="37">
        <f>INFO!$D$13</f>
        <v>0</v>
      </c>
      <c r="P1895" s="37">
        <f>INFO!$D$14</f>
        <v>0</v>
      </c>
      <c r="Q1895" s="37">
        <f>INFO!$D$15</f>
        <v>0</v>
      </c>
      <c r="R1895" s="53">
        <f>INFO!$D$17</f>
        <v>0</v>
      </c>
      <c r="S1895" s="37">
        <f>INFO!$D$18</f>
        <v>0</v>
      </c>
      <c r="T1895" s="37">
        <f>INFO!$D$19</f>
        <v>0</v>
      </c>
      <c r="U1895" s="37">
        <f>INFO!$D$22</f>
        <v>0</v>
      </c>
      <c r="V1895" s="37">
        <f>INFO!$D$23</f>
        <v>0</v>
      </c>
      <c r="W1895" s="37">
        <f>INFO!$D$24</f>
        <v>0</v>
      </c>
      <c r="X1895" s="37">
        <f>INFO!$D$25</f>
        <v>0</v>
      </c>
      <c r="Y1895" s="37">
        <f>INFO!$D$26</f>
        <v>0</v>
      </c>
      <c r="Z1895" s="37">
        <f>INFO!$D$27</f>
        <v>0</v>
      </c>
      <c r="AA1895" s="37">
        <f>INFO!$D$28</f>
        <v>0</v>
      </c>
      <c r="AB1895" s="37">
        <f>INFO!$D$29</f>
        <v>0</v>
      </c>
      <c r="AC1895" s="54">
        <f>INFO!$J$10</f>
        <v>3812.0250000000001</v>
      </c>
      <c r="AD1895" s="37">
        <f>INFO!$J$9</f>
        <v>45.75</v>
      </c>
      <c r="AE1895" s="37">
        <f t="shared" si="123"/>
        <v>0</v>
      </c>
    </row>
    <row r="1896" spans="1:31">
      <c r="A1896" t="s">
        <v>201</v>
      </c>
      <c r="B1896" t="s">
        <v>202</v>
      </c>
      <c r="C1896">
        <v>10082</v>
      </c>
      <c r="D1896" s="104">
        <f>SUMIFS(HOLDS!S:S,HOLDS!C:C,B1896)+SUMIFS(HOLDS!S:S,HOLDS!C:C,"CH.GR.RDGSET")</f>
        <v>0</v>
      </c>
      <c r="E1896" t="s">
        <v>11</v>
      </c>
      <c r="F1896" s="48">
        <f>VLOOKUP(B1896,HOLDS!C:T,5,FALSE)*1.05</f>
        <v>213.15</v>
      </c>
      <c r="G1896" s="104">
        <f>SUMIFS(HOLDS!S:S,HOLDS!C:C,B1896)</f>
        <v>0</v>
      </c>
      <c r="H1896" s="48">
        <f t="shared" si="122"/>
        <v>0</v>
      </c>
      <c r="I1896" s="37">
        <f>INFO!$D$6</f>
        <v>0</v>
      </c>
      <c r="J1896" s="37">
        <f>INFO!$D$7</f>
        <v>0</v>
      </c>
      <c r="K1896" s="37">
        <f>INFO!$D$8</f>
        <v>0</v>
      </c>
      <c r="L1896" s="37">
        <f>INFO!$D$9</f>
        <v>0</v>
      </c>
      <c r="M1896" s="37">
        <f>INFO!$D$10</f>
        <v>0</v>
      </c>
      <c r="N1896" s="37">
        <f>INFO!$D$11</f>
        <v>0</v>
      </c>
      <c r="O1896" s="37">
        <f>INFO!$D$13</f>
        <v>0</v>
      </c>
      <c r="P1896" s="37">
        <f>INFO!$D$14</f>
        <v>0</v>
      </c>
      <c r="Q1896" s="37">
        <f>INFO!$D$15</f>
        <v>0</v>
      </c>
      <c r="R1896" s="53">
        <f>INFO!$D$17</f>
        <v>0</v>
      </c>
      <c r="S1896" s="37">
        <f>INFO!$D$18</f>
        <v>0</v>
      </c>
      <c r="T1896" s="37">
        <f>INFO!$D$19</f>
        <v>0</v>
      </c>
      <c r="U1896" s="37">
        <f>INFO!$D$22</f>
        <v>0</v>
      </c>
      <c r="V1896" s="37">
        <f>INFO!$D$23</f>
        <v>0</v>
      </c>
      <c r="W1896" s="37">
        <f>INFO!$D$24</f>
        <v>0</v>
      </c>
      <c r="X1896" s="37">
        <f>INFO!$D$25</f>
        <v>0</v>
      </c>
      <c r="Y1896" s="37">
        <f>INFO!$D$26</f>
        <v>0</v>
      </c>
      <c r="Z1896" s="37">
        <f>INFO!$D$27</f>
        <v>0</v>
      </c>
      <c r="AA1896" s="37">
        <f>INFO!$D$28</f>
        <v>0</v>
      </c>
      <c r="AB1896" s="37">
        <f>INFO!$D$29</f>
        <v>0</v>
      </c>
      <c r="AC1896" s="54">
        <f>INFO!$J$10</f>
        <v>3812.0250000000001</v>
      </c>
      <c r="AD1896" s="37">
        <f>INFO!$J$9</f>
        <v>45.75</v>
      </c>
      <c r="AE1896" s="37">
        <f t="shared" si="123"/>
        <v>0</v>
      </c>
    </row>
    <row r="1897" spans="1:31">
      <c r="A1897" t="s">
        <v>204</v>
      </c>
      <c r="B1897" t="s">
        <v>205</v>
      </c>
      <c r="C1897">
        <v>10082</v>
      </c>
      <c r="D1897" s="104">
        <f>SUMIFS(HOLDS!S:S,HOLDS!C:C,B1897)+SUMIFS(HOLDS!S:S,HOLDS!C:C,"CH.GR.RDGSET")</f>
        <v>0</v>
      </c>
      <c r="E1897" t="s">
        <v>11</v>
      </c>
      <c r="F1897" s="48">
        <f>VLOOKUP(B1897,HOLDS!C:T,5,FALSE)*1.05</f>
        <v>205.27500000000001</v>
      </c>
      <c r="G1897" s="104">
        <f>SUMIFS(HOLDS!S:S,HOLDS!C:C,B1897)</f>
        <v>0</v>
      </c>
      <c r="H1897" s="48">
        <f t="shared" si="122"/>
        <v>0</v>
      </c>
      <c r="I1897" s="37">
        <f>INFO!$D$6</f>
        <v>0</v>
      </c>
      <c r="J1897" s="37">
        <f>INFO!$D$7</f>
        <v>0</v>
      </c>
      <c r="K1897" s="37">
        <f>INFO!$D$8</f>
        <v>0</v>
      </c>
      <c r="L1897" s="37">
        <f>INFO!$D$9</f>
        <v>0</v>
      </c>
      <c r="M1897" s="37">
        <f>INFO!$D$10</f>
        <v>0</v>
      </c>
      <c r="N1897" s="37">
        <f>INFO!$D$11</f>
        <v>0</v>
      </c>
      <c r="O1897" s="37">
        <f>INFO!$D$13</f>
        <v>0</v>
      </c>
      <c r="P1897" s="37">
        <f>INFO!$D$14</f>
        <v>0</v>
      </c>
      <c r="Q1897" s="37">
        <f>INFO!$D$15</f>
        <v>0</v>
      </c>
      <c r="R1897" s="53">
        <f>INFO!$D$17</f>
        <v>0</v>
      </c>
      <c r="S1897" s="37">
        <f>INFO!$D$18</f>
        <v>0</v>
      </c>
      <c r="T1897" s="37">
        <f>INFO!$D$19</f>
        <v>0</v>
      </c>
      <c r="U1897" s="37">
        <f>INFO!$D$22</f>
        <v>0</v>
      </c>
      <c r="V1897" s="37">
        <f>INFO!$D$23</f>
        <v>0</v>
      </c>
      <c r="W1897" s="37">
        <f>INFO!$D$24</f>
        <v>0</v>
      </c>
      <c r="X1897" s="37">
        <f>INFO!$D$25</f>
        <v>0</v>
      </c>
      <c r="Y1897" s="37">
        <f>INFO!$D$26</f>
        <v>0</v>
      </c>
      <c r="Z1897" s="37">
        <f>INFO!$D$27</f>
        <v>0</v>
      </c>
      <c r="AA1897" s="37">
        <f>INFO!$D$28</f>
        <v>0</v>
      </c>
      <c r="AB1897" s="37">
        <f>INFO!$D$29</f>
        <v>0</v>
      </c>
      <c r="AC1897" s="54">
        <f>INFO!$J$10</f>
        <v>3812.0250000000001</v>
      </c>
      <c r="AD1897" s="37">
        <f>INFO!$J$9</f>
        <v>45.75</v>
      </c>
      <c r="AE1897" s="37">
        <f t="shared" si="123"/>
        <v>0</v>
      </c>
    </row>
    <row r="1898" spans="1:31">
      <c r="A1898" t="s">
        <v>206</v>
      </c>
      <c r="B1898" t="s">
        <v>207</v>
      </c>
      <c r="C1898">
        <v>10082</v>
      </c>
      <c r="D1898" s="104">
        <f>SUMIFS(HOLDS!S:S,HOLDS!C:C,B1898)+SUMIFS(HOLDS!S:S,HOLDS!C:C,"CH.GR.RDGSET")</f>
        <v>0</v>
      </c>
      <c r="E1898" t="s">
        <v>11</v>
      </c>
      <c r="F1898" s="48">
        <f>VLOOKUP(B1898,HOLDS!C:T,5,FALSE)*1.05</f>
        <v>248.85000000000002</v>
      </c>
      <c r="G1898" s="104">
        <f>SUMIFS(HOLDS!S:S,HOLDS!C:C,B1898)</f>
        <v>0</v>
      </c>
      <c r="H1898" s="48">
        <f t="shared" si="122"/>
        <v>0</v>
      </c>
      <c r="I1898" s="37">
        <f>INFO!$D$6</f>
        <v>0</v>
      </c>
      <c r="J1898" s="37">
        <f>INFO!$D$7</f>
        <v>0</v>
      </c>
      <c r="K1898" s="37">
        <f>INFO!$D$8</f>
        <v>0</v>
      </c>
      <c r="L1898" s="37">
        <f>INFO!$D$9</f>
        <v>0</v>
      </c>
      <c r="M1898" s="37">
        <f>INFO!$D$10</f>
        <v>0</v>
      </c>
      <c r="N1898" s="37">
        <f>INFO!$D$11</f>
        <v>0</v>
      </c>
      <c r="O1898" s="37">
        <f>INFO!$D$13</f>
        <v>0</v>
      </c>
      <c r="P1898" s="37">
        <f>INFO!$D$14</f>
        <v>0</v>
      </c>
      <c r="Q1898" s="37">
        <f>INFO!$D$15</f>
        <v>0</v>
      </c>
      <c r="R1898" s="53">
        <f>INFO!$D$17</f>
        <v>0</v>
      </c>
      <c r="S1898" s="37">
        <f>INFO!$D$18</f>
        <v>0</v>
      </c>
      <c r="T1898" s="37">
        <f>INFO!$D$19</f>
        <v>0</v>
      </c>
      <c r="U1898" s="37">
        <f>INFO!$D$22</f>
        <v>0</v>
      </c>
      <c r="V1898" s="37">
        <f>INFO!$D$23</f>
        <v>0</v>
      </c>
      <c r="W1898" s="37">
        <f>INFO!$D$24</f>
        <v>0</v>
      </c>
      <c r="X1898" s="37">
        <f>INFO!$D$25</f>
        <v>0</v>
      </c>
      <c r="Y1898" s="37">
        <f>INFO!$D$26</f>
        <v>0</v>
      </c>
      <c r="Z1898" s="37">
        <f>INFO!$D$27</f>
        <v>0</v>
      </c>
      <c r="AA1898" s="37">
        <f>INFO!$D$28</f>
        <v>0</v>
      </c>
      <c r="AB1898" s="37">
        <f>INFO!$D$29</f>
        <v>0</v>
      </c>
      <c r="AC1898" s="54">
        <f>INFO!$J$10</f>
        <v>3812.0250000000001</v>
      </c>
      <c r="AD1898" s="37">
        <f>INFO!$J$9</f>
        <v>45.75</v>
      </c>
      <c r="AE1898" s="37">
        <f t="shared" si="123"/>
        <v>0</v>
      </c>
    </row>
    <row r="1899" spans="1:31">
      <c r="A1899" t="s">
        <v>208</v>
      </c>
      <c r="B1899" t="s">
        <v>209</v>
      </c>
      <c r="C1899">
        <v>10082</v>
      </c>
      <c r="D1899" s="104">
        <f>SUMIFS(HOLDS!S:S,HOLDS!C:C,B1899)+SUMIFS(HOLDS!S:S,HOLDS!C:C,"CH.GR.RDGSET")</f>
        <v>0</v>
      </c>
      <c r="E1899" t="s">
        <v>11</v>
      </c>
      <c r="F1899" s="48">
        <f>VLOOKUP(B1899,HOLDS!C:T,5,FALSE)*1.05</f>
        <v>221.02500000000001</v>
      </c>
      <c r="G1899" s="104">
        <f>SUMIFS(HOLDS!S:S,HOLDS!C:C,B1899)</f>
        <v>0</v>
      </c>
      <c r="H1899" s="48">
        <f t="shared" si="122"/>
        <v>0</v>
      </c>
      <c r="I1899" s="37">
        <f>INFO!$D$6</f>
        <v>0</v>
      </c>
      <c r="J1899" s="37">
        <f>INFO!$D$7</f>
        <v>0</v>
      </c>
      <c r="K1899" s="37">
        <f>INFO!$D$8</f>
        <v>0</v>
      </c>
      <c r="L1899" s="37">
        <f>INFO!$D$9</f>
        <v>0</v>
      </c>
      <c r="M1899" s="37">
        <f>INFO!$D$10</f>
        <v>0</v>
      </c>
      <c r="N1899" s="37">
        <f>INFO!$D$11</f>
        <v>0</v>
      </c>
      <c r="O1899" s="37">
        <f>INFO!$D$13</f>
        <v>0</v>
      </c>
      <c r="P1899" s="37">
        <f>INFO!$D$14</f>
        <v>0</v>
      </c>
      <c r="Q1899" s="37">
        <f>INFO!$D$15</f>
        <v>0</v>
      </c>
      <c r="R1899" s="53">
        <f>INFO!$D$17</f>
        <v>0</v>
      </c>
      <c r="S1899" s="37">
        <f>INFO!$D$18</f>
        <v>0</v>
      </c>
      <c r="T1899" s="37">
        <f>INFO!$D$19</f>
        <v>0</v>
      </c>
      <c r="U1899" s="37">
        <f>INFO!$D$22</f>
        <v>0</v>
      </c>
      <c r="V1899" s="37">
        <f>INFO!$D$23</f>
        <v>0</v>
      </c>
      <c r="W1899" s="37">
        <f>INFO!$D$24</f>
        <v>0</v>
      </c>
      <c r="X1899" s="37">
        <f>INFO!$D$25</f>
        <v>0</v>
      </c>
      <c r="Y1899" s="37">
        <f>INFO!$D$26</f>
        <v>0</v>
      </c>
      <c r="Z1899" s="37">
        <f>INFO!$D$27</f>
        <v>0</v>
      </c>
      <c r="AA1899" s="37">
        <f>INFO!$D$28</f>
        <v>0</v>
      </c>
      <c r="AB1899" s="37">
        <f>INFO!$D$29</f>
        <v>0</v>
      </c>
      <c r="AC1899" s="54">
        <f>INFO!$J$10</f>
        <v>3812.0250000000001</v>
      </c>
      <c r="AD1899" s="37">
        <f>INFO!$J$9</f>
        <v>45.75</v>
      </c>
      <c r="AE1899" s="37">
        <f t="shared" si="123"/>
        <v>0</v>
      </c>
    </row>
    <row r="1900" spans="1:31">
      <c r="A1900" t="s">
        <v>210</v>
      </c>
      <c r="B1900" t="s">
        <v>211</v>
      </c>
      <c r="C1900">
        <v>10082</v>
      </c>
      <c r="D1900" s="104">
        <f>SUMIFS(HOLDS!S:S,HOLDS!C:C,B1900)+SUMIFS(HOLDS!S:S,HOLDS!C:C,"CH.GR.RDGSET")</f>
        <v>0</v>
      </c>
      <c r="E1900" t="s">
        <v>11</v>
      </c>
      <c r="F1900" s="48">
        <f>VLOOKUP(B1900,HOLDS!C:T,5,FALSE)*1.05</f>
        <v>222.60000000000002</v>
      </c>
      <c r="G1900" s="104">
        <f>SUMIFS(HOLDS!S:S,HOLDS!C:C,B1900)</f>
        <v>0</v>
      </c>
      <c r="H1900" s="48">
        <f t="shared" si="122"/>
        <v>0</v>
      </c>
      <c r="I1900" s="37">
        <f>INFO!$D$6</f>
        <v>0</v>
      </c>
      <c r="J1900" s="37">
        <f>INFO!$D$7</f>
        <v>0</v>
      </c>
      <c r="K1900" s="37">
        <f>INFO!$D$8</f>
        <v>0</v>
      </c>
      <c r="L1900" s="37">
        <f>INFO!$D$9</f>
        <v>0</v>
      </c>
      <c r="M1900" s="37">
        <f>INFO!$D$10</f>
        <v>0</v>
      </c>
      <c r="N1900" s="37">
        <f>INFO!$D$11</f>
        <v>0</v>
      </c>
      <c r="O1900" s="37">
        <f>INFO!$D$13</f>
        <v>0</v>
      </c>
      <c r="P1900" s="37">
        <f>INFO!$D$14</f>
        <v>0</v>
      </c>
      <c r="Q1900" s="37">
        <f>INFO!$D$15</f>
        <v>0</v>
      </c>
      <c r="R1900" s="53">
        <f>INFO!$D$17</f>
        <v>0</v>
      </c>
      <c r="S1900" s="37">
        <f>INFO!$D$18</f>
        <v>0</v>
      </c>
      <c r="T1900" s="37">
        <f>INFO!$D$19</f>
        <v>0</v>
      </c>
      <c r="U1900" s="37">
        <f>INFO!$D$22</f>
        <v>0</v>
      </c>
      <c r="V1900" s="37">
        <f>INFO!$D$23</f>
        <v>0</v>
      </c>
      <c r="W1900" s="37">
        <f>INFO!$D$24</f>
        <v>0</v>
      </c>
      <c r="X1900" s="37">
        <f>INFO!$D$25</f>
        <v>0</v>
      </c>
      <c r="Y1900" s="37">
        <f>INFO!$D$26</f>
        <v>0</v>
      </c>
      <c r="Z1900" s="37">
        <f>INFO!$D$27</f>
        <v>0</v>
      </c>
      <c r="AA1900" s="37">
        <f>INFO!$D$28</f>
        <v>0</v>
      </c>
      <c r="AB1900" s="37">
        <f>INFO!$D$29</f>
        <v>0</v>
      </c>
      <c r="AC1900" s="54">
        <f>INFO!$J$10</f>
        <v>3812.0250000000001</v>
      </c>
      <c r="AD1900" s="37">
        <f>INFO!$J$9</f>
        <v>45.75</v>
      </c>
      <c r="AE1900" s="37">
        <f t="shared" si="123"/>
        <v>0</v>
      </c>
    </row>
    <row r="1901" spans="1:31">
      <c r="A1901" t="s">
        <v>212</v>
      </c>
      <c r="B1901" t="s">
        <v>213</v>
      </c>
      <c r="C1901">
        <v>10082</v>
      </c>
      <c r="D1901" s="104">
        <f>SUMIFS(HOLDS!S:S,HOLDS!C:C,B1901)+SUMIFS(HOLDS!S:S,HOLDS!C:C,"CH.GR.RDGSET")</f>
        <v>0</v>
      </c>
      <c r="E1901" t="s">
        <v>11</v>
      </c>
      <c r="F1901" s="48">
        <f>VLOOKUP(B1901,HOLDS!C:T,5,FALSE)*1.05</f>
        <v>162.75</v>
      </c>
      <c r="G1901" s="104">
        <f>SUMIFS(HOLDS!S:S,HOLDS!C:C,B1901)</f>
        <v>0</v>
      </c>
      <c r="H1901" s="48">
        <f t="shared" si="122"/>
        <v>0</v>
      </c>
      <c r="I1901" s="37">
        <f>INFO!$D$6</f>
        <v>0</v>
      </c>
      <c r="J1901" s="37">
        <f>INFO!$D$7</f>
        <v>0</v>
      </c>
      <c r="K1901" s="37">
        <f>INFO!$D$8</f>
        <v>0</v>
      </c>
      <c r="L1901" s="37">
        <f>INFO!$D$9</f>
        <v>0</v>
      </c>
      <c r="M1901" s="37">
        <f>INFO!$D$10</f>
        <v>0</v>
      </c>
      <c r="N1901" s="37">
        <f>INFO!$D$11</f>
        <v>0</v>
      </c>
      <c r="O1901" s="37">
        <f>INFO!$D$13</f>
        <v>0</v>
      </c>
      <c r="P1901" s="37">
        <f>INFO!$D$14</f>
        <v>0</v>
      </c>
      <c r="Q1901" s="37">
        <f>INFO!$D$15</f>
        <v>0</v>
      </c>
      <c r="R1901" s="53">
        <f>INFO!$D$17</f>
        <v>0</v>
      </c>
      <c r="S1901" s="37">
        <f>INFO!$D$18</f>
        <v>0</v>
      </c>
      <c r="T1901" s="37">
        <f>INFO!$D$19</f>
        <v>0</v>
      </c>
      <c r="U1901" s="37">
        <f>INFO!$D$22</f>
        <v>0</v>
      </c>
      <c r="V1901" s="37">
        <f>INFO!$D$23</f>
        <v>0</v>
      </c>
      <c r="W1901" s="37">
        <f>INFO!$D$24</f>
        <v>0</v>
      </c>
      <c r="X1901" s="37">
        <f>INFO!$D$25</f>
        <v>0</v>
      </c>
      <c r="Y1901" s="37">
        <f>INFO!$D$26</f>
        <v>0</v>
      </c>
      <c r="Z1901" s="37">
        <f>INFO!$D$27</f>
        <v>0</v>
      </c>
      <c r="AA1901" s="37">
        <f>INFO!$D$28</f>
        <v>0</v>
      </c>
      <c r="AB1901" s="37">
        <f>INFO!$D$29</f>
        <v>0</v>
      </c>
      <c r="AC1901" s="54">
        <f>INFO!$J$10</f>
        <v>3812.0250000000001</v>
      </c>
      <c r="AD1901" s="37">
        <f>INFO!$J$9</f>
        <v>45.75</v>
      </c>
      <c r="AE1901" s="37">
        <f t="shared" si="123"/>
        <v>0</v>
      </c>
    </row>
    <row r="1902" spans="1:31">
      <c r="A1902" t="s">
        <v>214</v>
      </c>
      <c r="B1902" t="s">
        <v>215</v>
      </c>
      <c r="C1902">
        <v>10082</v>
      </c>
      <c r="D1902" s="104">
        <f>SUMIFS(HOLDS!S:S,HOLDS!C:C,B1902)+SUMIFS(HOLDS!S:S,HOLDS!C:C,"CH.GR.RDGSET")</f>
        <v>0</v>
      </c>
      <c r="E1902" t="s">
        <v>11</v>
      </c>
      <c r="F1902" s="48">
        <f>VLOOKUP(B1902,HOLDS!C:T,5,FALSE)*1.05</f>
        <v>161.17500000000001</v>
      </c>
      <c r="G1902" s="104">
        <f>SUMIFS(HOLDS!S:S,HOLDS!C:C,B1902)</f>
        <v>0</v>
      </c>
      <c r="H1902" s="48">
        <f t="shared" si="122"/>
        <v>0</v>
      </c>
      <c r="I1902" s="37">
        <f>INFO!$D$6</f>
        <v>0</v>
      </c>
      <c r="J1902" s="37">
        <f>INFO!$D$7</f>
        <v>0</v>
      </c>
      <c r="K1902" s="37">
        <f>INFO!$D$8</f>
        <v>0</v>
      </c>
      <c r="L1902" s="37">
        <f>INFO!$D$9</f>
        <v>0</v>
      </c>
      <c r="M1902" s="37">
        <f>INFO!$D$10</f>
        <v>0</v>
      </c>
      <c r="N1902" s="37">
        <f>INFO!$D$11</f>
        <v>0</v>
      </c>
      <c r="O1902" s="37">
        <f>INFO!$D$13</f>
        <v>0</v>
      </c>
      <c r="P1902" s="37">
        <f>INFO!$D$14</f>
        <v>0</v>
      </c>
      <c r="Q1902" s="37">
        <f>INFO!$D$15</f>
        <v>0</v>
      </c>
      <c r="R1902" s="53">
        <f>INFO!$D$17</f>
        <v>0</v>
      </c>
      <c r="S1902" s="37">
        <f>INFO!$D$18</f>
        <v>0</v>
      </c>
      <c r="T1902" s="37">
        <f>INFO!$D$19</f>
        <v>0</v>
      </c>
      <c r="U1902" s="37">
        <f>INFO!$D$22</f>
        <v>0</v>
      </c>
      <c r="V1902" s="37">
        <f>INFO!$D$23</f>
        <v>0</v>
      </c>
      <c r="W1902" s="37">
        <f>INFO!$D$24</f>
        <v>0</v>
      </c>
      <c r="X1902" s="37">
        <f>INFO!$D$25</f>
        <v>0</v>
      </c>
      <c r="Y1902" s="37">
        <f>INFO!$D$26</f>
        <v>0</v>
      </c>
      <c r="Z1902" s="37">
        <f>INFO!$D$27</f>
        <v>0</v>
      </c>
      <c r="AA1902" s="37">
        <f>INFO!$D$28</f>
        <v>0</v>
      </c>
      <c r="AB1902" s="37">
        <f>INFO!$D$29</f>
        <v>0</v>
      </c>
      <c r="AC1902" s="54">
        <f>INFO!$J$10</f>
        <v>3812.0250000000001</v>
      </c>
      <c r="AD1902" s="37">
        <f>INFO!$J$9</f>
        <v>45.75</v>
      </c>
      <c r="AE1902" s="37">
        <f t="shared" si="123"/>
        <v>0</v>
      </c>
    </row>
    <row r="1903" spans="1:31">
      <c r="A1903" t="s">
        <v>216</v>
      </c>
      <c r="B1903" t="s">
        <v>217</v>
      </c>
      <c r="C1903">
        <v>10082</v>
      </c>
      <c r="D1903" s="104">
        <f>SUMIFS(HOLDS!S:S,HOLDS!C:C,B1903)+SUMIFS(HOLDS!S:S,HOLDS!C:C,"CH.GR.RDGSET")</f>
        <v>0</v>
      </c>
      <c r="E1903" t="s">
        <v>11</v>
      </c>
      <c r="F1903" s="48">
        <f>VLOOKUP(B1903,HOLDS!C:T,5,FALSE)*1.05</f>
        <v>170.1</v>
      </c>
      <c r="G1903" s="104">
        <f>SUMIFS(HOLDS!S:S,HOLDS!C:C,B1903)</f>
        <v>0</v>
      </c>
      <c r="H1903" s="48">
        <f t="shared" si="122"/>
        <v>0</v>
      </c>
      <c r="I1903" s="37">
        <f>INFO!$D$6</f>
        <v>0</v>
      </c>
      <c r="J1903" s="37">
        <f>INFO!$D$7</f>
        <v>0</v>
      </c>
      <c r="K1903" s="37">
        <f>INFO!$D$8</f>
        <v>0</v>
      </c>
      <c r="L1903" s="37">
        <f>INFO!$D$9</f>
        <v>0</v>
      </c>
      <c r="M1903" s="37">
        <f>INFO!$D$10</f>
        <v>0</v>
      </c>
      <c r="N1903" s="37">
        <f>INFO!$D$11</f>
        <v>0</v>
      </c>
      <c r="O1903" s="37">
        <f>INFO!$D$13</f>
        <v>0</v>
      </c>
      <c r="P1903" s="37">
        <f>INFO!$D$14</f>
        <v>0</v>
      </c>
      <c r="Q1903" s="37">
        <f>INFO!$D$15</f>
        <v>0</v>
      </c>
      <c r="R1903" s="53">
        <f>INFO!$D$17</f>
        <v>0</v>
      </c>
      <c r="S1903" s="37">
        <f>INFO!$D$18</f>
        <v>0</v>
      </c>
      <c r="T1903" s="37">
        <f>INFO!$D$19</f>
        <v>0</v>
      </c>
      <c r="U1903" s="37">
        <f>INFO!$D$22</f>
        <v>0</v>
      </c>
      <c r="V1903" s="37">
        <f>INFO!$D$23</f>
        <v>0</v>
      </c>
      <c r="W1903" s="37">
        <f>INFO!$D$24</f>
        <v>0</v>
      </c>
      <c r="X1903" s="37">
        <f>INFO!$D$25</f>
        <v>0</v>
      </c>
      <c r="Y1903" s="37">
        <f>INFO!$D$26</f>
        <v>0</v>
      </c>
      <c r="Z1903" s="37">
        <f>INFO!$D$27</f>
        <v>0</v>
      </c>
      <c r="AA1903" s="37">
        <f>INFO!$D$28</f>
        <v>0</v>
      </c>
      <c r="AB1903" s="37">
        <f>INFO!$D$29</f>
        <v>0</v>
      </c>
      <c r="AC1903" s="54">
        <f>INFO!$J$10</f>
        <v>3812.0250000000001</v>
      </c>
      <c r="AD1903" s="37">
        <f>INFO!$J$9</f>
        <v>45.75</v>
      </c>
      <c r="AE1903" s="37">
        <f t="shared" si="123"/>
        <v>0</v>
      </c>
    </row>
    <row r="1904" spans="1:31">
      <c r="A1904" t="s">
        <v>218</v>
      </c>
      <c r="B1904" t="s">
        <v>219</v>
      </c>
      <c r="C1904">
        <v>10082</v>
      </c>
      <c r="D1904" s="104">
        <f>SUMIFS(HOLDS!S:S,HOLDS!C:C,B1904)+SUMIFS(HOLDS!S:S,HOLDS!C:C,"CH.GR.RDGSET")</f>
        <v>0</v>
      </c>
      <c r="E1904" t="s">
        <v>11</v>
      </c>
      <c r="F1904" s="48">
        <f>VLOOKUP(B1904,HOLDS!C:T,5,FALSE)*1.05</f>
        <v>214.72500000000002</v>
      </c>
      <c r="G1904" s="104">
        <f>SUMIFS(HOLDS!S:S,HOLDS!C:C,B1904)</f>
        <v>0</v>
      </c>
      <c r="H1904" s="48">
        <f t="shared" si="122"/>
        <v>0</v>
      </c>
      <c r="I1904" s="37">
        <f>INFO!$D$6</f>
        <v>0</v>
      </c>
      <c r="J1904" s="37">
        <f>INFO!$D$7</f>
        <v>0</v>
      </c>
      <c r="K1904" s="37">
        <f>INFO!$D$8</f>
        <v>0</v>
      </c>
      <c r="L1904" s="37">
        <f>INFO!$D$9</f>
        <v>0</v>
      </c>
      <c r="M1904" s="37">
        <f>INFO!$D$10</f>
        <v>0</v>
      </c>
      <c r="N1904" s="37">
        <f>INFO!$D$11</f>
        <v>0</v>
      </c>
      <c r="O1904" s="37">
        <f>INFO!$D$13</f>
        <v>0</v>
      </c>
      <c r="P1904" s="37">
        <f>INFO!$D$14</f>
        <v>0</v>
      </c>
      <c r="Q1904" s="37">
        <f>INFO!$D$15</f>
        <v>0</v>
      </c>
      <c r="R1904" s="53">
        <f>INFO!$D$17</f>
        <v>0</v>
      </c>
      <c r="S1904" s="37">
        <f>INFO!$D$18</f>
        <v>0</v>
      </c>
      <c r="T1904" s="37">
        <f>INFO!$D$19</f>
        <v>0</v>
      </c>
      <c r="U1904" s="37">
        <f>INFO!$D$22</f>
        <v>0</v>
      </c>
      <c r="V1904" s="37">
        <f>INFO!$D$23</f>
        <v>0</v>
      </c>
      <c r="W1904" s="37">
        <f>INFO!$D$24</f>
        <v>0</v>
      </c>
      <c r="X1904" s="37">
        <f>INFO!$D$25</f>
        <v>0</v>
      </c>
      <c r="Y1904" s="37">
        <f>INFO!$D$26</f>
        <v>0</v>
      </c>
      <c r="Z1904" s="37">
        <f>INFO!$D$27</f>
        <v>0</v>
      </c>
      <c r="AA1904" s="37">
        <f>INFO!$D$28</f>
        <v>0</v>
      </c>
      <c r="AB1904" s="37">
        <f>INFO!$D$29</f>
        <v>0</v>
      </c>
      <c r="AC1904" s="54">
        <f>INFO!$J$10</f>
        <v>3812.0250000000001</v>
      </c>
      <c r="AD1904" s="37">
        <f>INFO!$J$9</f>
        <v>45.75</v>
      </c>
      <c r="AE1904" s="37">
        <f t="shared" si="123"/>
        <v>0</v>
      </c>
    </row>
    <row r="1905" spans="1:31">
      <c r="A1905" t="s">
        <v>220</v>
      </c>
      <c r="B1905" t="s">
        <v>221</v>
      </c>
      <c r="C1905">
        <v>10082</v>
      </c>
      <c r="D1905" s="104">
        <f>SUMIFS(HOLDS!S:S,HOLDS!C:C,B1905)+SUMIFS(HOLDS!S:S,HOLDS!C:C,"CH.GR.RDGSET")</f>
        <v>0</v>
      </c>
      <c r="E1905" t="s">
        <v>11</v>
      </c>
      <c r="F1905" s="48">
        <f>VLOOKUP(B1905,HOLDS!C:T,5,FALSE)*1.05</f>
        <v>202.65</v>
      </c>
      <c r="G1905" s="104">
        <f>SUMIFS(HOLDS!S:S,HOLDS!C:C,B1905)</f>
        <v>0</v>
      </c>
      <c r="H1905" s="48">
        <f t="shared" si="122"/>
        <v>0</v>
      </c>
      <c r="I1905" s="37">
        <f>INFO!$D$6</f>
        <v>0</v>
      </c>
      <c r="J1905" s="37">
        <f>INFO!$D$7</f>
        <v>0</v>
      </c>
      <c r="K1905" s="37">
        <f>INFO!$D$8</f>
        <v>0</v>
      </c>
      <c r="L1905" s="37">
        <f>INFO!$D$9</f>
        <v>0</v>
      </c>
      <c r="M1905" s="37">
        <f>INFO!$D$10</f>
        <v>0</v>
      </c>
      <c r="N1905" s="37">
        <f>INFO!$D$11</f>
        <v>0</v>
      </c>
      <c r="O1905" s="37">
        <f>INFO!$D$13</f>
        <v>0</v>
      </c>
      <c r="P1905" s="37">
        <f>INFO!$D$14</f>
        <v>0</v>
      </c>
      <c r="Q1905" s="37">
        <f>INFO!$D$15</f>
        <v>0</v>
      </c>
      <c r="R1905" s="53">
        <f>INFO!$D$17</f>
        <v>0</v>
      </c>
      <c r="S1905" s="37">
        <f>INFO!$D$18</f>
        <v>0</v>
      </c>
      <c r="T1905" s="37">
        <f>INFO!$D$19</f>
        <v>0</v>
      </c>
      <c r="U1905" s="37">
        <f>INFO!$D$22</f>
        <v>0</v>
      </c>
      <c r="V1905" s="37">
        <f>INFO!$D$23</f>
        <v>0</v>
      </c>
      <c r="W1905" s="37">
        <f>INFO!$D$24</f>
        <v>0</v>
      </c>
      <c r="X1905" s="37">
        <f>INFO!$D$25</f>
        <v>0</v>
      </c>
      <c r="Y1905" s="37">
        <f>INFO!$D$26</f>
        <v>0</v>
      </c>
      <c r="Z1905" s="37">
        <f>INFO!$D$27</f>
        <v>0</v>
      </c>
      <c r="AA1905" s="37">
        <f>INFO!$D$28</f>
        <v>0</v>
      </c>
      <c r="AB1905" s="37">
        <f>INFO!$D$29</f>
        <v>0</v>
      </c>
      <c r="AC1905" s="54">
        <f>INFO!$J$10</f>
        <v>3812.0250000000001</v>
      </c>
      <c r="AD1905" s="37">
        <f>INFO!$J$9</f>
        <v>45.75</v>
      </c>
      <c r="AE1905" s="37">
        <f t="shared" si="123"/>
        <v>0</v>
      </c>
    </row>
    <row r="1906" spans="1:31">
      <c r="A1906" t="s">
        <v>222</v>
      </c>
      <c r="B1906" t="s">
        <v>223</v>
      </c>
      <c r="C1906">
        <v>10082</v>
      </c>
      <c r="D1906" s="104">
        <f>SUMIFS(HOLDS!S:S,HOLDS!C:C,B1906)+SUMIFS(HOLDS!S:S,HOLDS!C:C,"CH.GR.RDGSET")</f>
        <v>0</v>
      </c>
      <c r="E1906" t="s">
        <v>11</v>
      </c>
      <c r="F1906" s="48">
        <f>VLOOKUP(B1906,HOLDS!C:T,5,FALSE)*1.05</f>
        <v>168.52500000000001</v>
      </c>
      <c r="G1906" s="104">
        <f>SUMIFS(HOLDS!S:S,HOLDS!C:C,B1906)</f>
        <v>0</v>
      </c>
      <c r="H1906" s="48">
        <f t="shared" si="122"/>
        <v>0</v>
      </c>
      <c r="I1906" s="37">
        <f>INFO!$D$6</f>
        <v>0</v>
      </c>
      <c r="J1906" s="37">
        <f>INFO!$D$7</f>
        <v>0</v>
      </c>
      <c r="K1906" s="37">
        <f>INFO!$D$8</f>
        <v>0</v>
      </c>
      <c r="L1906" s="37">
        <f>INFO!$D$9</f>
        <v>0</v>
      </c>
      <c r="M1906" s="37">
        <f>INFO!$D$10</f>
        <v>0</v>
      </c>
      <c r="N1906" s="37">
        <f>INFO!$D$11</f>
        <v>0</v>
      </c>
      <c r="O1906" s="37">
        <f>INFO!$D$13</f>
        <v>0</v>
      </c>
      <c r="P1906" s="37">
        <f>INFO!$D$14</f>
        <v>0</v>
      </c>
      <c r="Q1906" s="37">
        <f>INFO!$D$15</f>
        <v>0</v>
      </c>
      <c r="R1906" s="53">
        <f>INFO!$D$17</f>
        <v>0</v>
      </c>
      <c r="S1906" s="37">
        <f>INFO!$D$18</f>
        <v>0</v>
      </c>
      <c r="T1906" s="37">
        <f>INFO!$D$19</f>
        <v>0</v>
      </c>
      <c r="U1906" s="37">
        <f>INFO!$D$22</f>
        <v>0</v>
      </c>
      <c r="V1906" s="37">
        <f>INFO!$D$23</f>
        <v>0</v>
      </c>
      <c r="W1906" s="37">
        <f>INFO!$D$24</f>
        <v>0</v>
      </c>
      <c r="X1906" s="37">
        <f>INFO!$D$25</f>
        <v>0</v>
      </c>
      <c r="Y1906" s="37">
        <f>INFO!$D$26</f>
        <v>0</v>
      </c>
      <c r="Z1906" s="37">
        <f>INFO!$D$27</f>
        <v>0</v>
      </c>
      <c r="AA1906" s="37">
        <f>INFO!$D$28</f>
        <v>0</v>
      </c>
      <c r="AB1906" s="37">
        <f>INFO!$D$29</f>
        <v>0</v>
      </c>
      <c r="AC1906" s="54">
        <f>INFO!$J$10</f>
        <v>3812.0250000000001</v>
      </c>
      <c r="AD1906" s="37">
        <f>INFO!$J$9</f>
        <v>45.75</v>
      </c>
      <c r="AE1906" s="37">
        <f t="shared" si="123"/>
        <v>0</v>
      </c>
    </row>
    <row r="1907" spans="1:31">
      <c r="A1907" t="s">
        <v>224</v>
      </c>
      <c r="B1907" t="s">
        <v>225</v>
      </c>
      <c r="C1907">
        <v>10082</v>
      </c>
      <c r="D1907" s="104">
        <f>SUMIFS(HOLDS!S:S,HOLDS!C:C,B1907)+SUMIFS(HOLDS!S:S,HOLDS!C:C,"CH.GR.RDGSET")</f>
        <v>0</v>
      </c>
      <c r="E1907" t="s">
        <v>11</v>
      </c>
      <c r="F1907" s="48">
        <f>VLOOKUP(B1907,HOLDS!C:T,5,FALSE)*1.05</f>
        <v>191.1</v>
      </c>
      <c r="G1907" s="104">
        <f>SUMIFS(HOLDS!S:S,HOLDS!C:C,B1907)</f>
        <v>0</v>
      </c>
      <c r="H1907" s="48">
        <f t="shared" si="122"/>
        <v>0</v>
      </c>
      <c r="I1907" s="37">
        <f>INFO!$D$6</f>
        <v>0</v>
      </c>
      <c r="J1907" s="37">
        <f>INFO!$D$7</f>
        <v>0</v>
      </c>
      <c r="K1907" s="37">
        <f>INFO!$D$8</f>
        <v>0</v>
      </c>
      <c r="L1907" s="37">
        <f>INFO!$D$9</f>
        <v>0</v>
      </c>
      <c r="M1907" s="37">
        <f>INFO!$D$10</f>
        <v>0</v>
      </c>
      <c r="N1907" s="37">
        <f>INFO!$D$11</f>
        <v>0</v>
      </c>
      <c r="O1907" s="37">
        <f>INFO!$D$13</f>
        <v>0</v>
      </c>
      <c r="P1907" s="37">
        <f>INFO!$D$14</f>
        <v>0</v>
      </c>
      <c r="Q1907" s="37">
        <f>INFO!$D$15</f>
        <v>0</v>
      </c>
      <c r="R1907" s="53">
        <f>INFO!$D$17</f>
        <v>0</v>
      </c>
      <c r="S1907" s="37">
        <f>INFO!$D$18</f>
        <v>0</v>
      </c>
      <c r="T1907" s="37">
        <f>INFO!$D$19</f>
        <v>0</v>
      </c>
      <c r="U1907" s="37">
        <f>INFO!$D$22</f>
        <v>0</v>
      </c>
      <c r="V1907" s="37">
        <f>INFO!$D$23</f>
        <v>0</v>
      </c>
      <c r="W1907" s="37">
        <f>INFO!$D$24</f>
        <v>0</v>
      </c>
      <c r="X1907" s="37">
        <f>INFO!$D$25</f>
        <v>0</v>
      </c>
      <c r="Y1907" s="37">
        <f>INFO!$D$26</f>
        <v>0</v>
      </c>
      <c r="Z1907" s="37">
        <f>INFO!$D$27</f>
        <v>0</v>
      </c>
      <c r="AA1907" s="37">
        <f>INFO!$D$28</f>
        <v>0</v>
      </c>
      <c r="AB1907" s="37">
        <f>INFO!$D$29</f>
        <v>0</v>
      </c>
      <c r="AC1907" s="54">
        <f>INFO!$J$10</f>
        <v>3812.0250000000001</v>
      </c>
      <c r="AD1907" s="37">
        <f>INFO!$J$9</f>
        <v>45.75</v>
      </c>
      <c r="AE1907" s="37">
        <f t="shared" si="123"/>
        <v>0</v>
      </c>
    </row>
    <row r="1908" spans="1:31">
      <c r="A1908" t="s">
        <v>226</v>
      </c>
      <c r="B1908" t="s">
        <v>227</v>
      </c>
      <c r="C1908">
        <v>10082</v>
      </c>
      <c r="D1908" s="104">
        <f>SUMIFS(HOLDS!S:S,HOLDS!C:C,B1908)+SUMIFS(HOLDS!S:S,HOLDS!C:C,"CH.GR.RDGSET")</f>
        <v>0</v>
      </c>
      <c r="E1908" t="s">
        <v>11</v>
      </c>
      <c r="F1908" s="48">
        <f>VLOOKUP(B1908,HOLDS!C:T,5,FALSE)*1.05</f>
        <v>152.25</v>
      </c>
      <c r="G1908" s="104">
        <f>SUMIFS(HOLDS!S:S,HOLDS!C:C,B1908)</f>
        <v>0</v>
      </c>
      <c r="H1908" s="48">
        <f t="shared" si="122"/>
        <v>0</v>
      </c>
      <c r="I1908" s="37">
        <f>INFO!$D$6</f>
        <v>0</v>
      </c>
      <c r="J1908" s="37">
        <f>INFO!$D$7</f>
        <v>0</v>
      </c>
      <c r="K1908" s="37">
        <f>INFO!$D$8</f>
        <v>0</v>
      </c>
      <c r="L1908" s="37">
        <f>INFO!$D$9</f>
        <v>0</v>
      </c>
      <c r="M1908" s="37">
        <f>INFO!$D$10</f>
        <v>0</v>
      </c>
      <c r="N1908" s="37">
        <f>INFO!$D$11</f>
        <v>0</v>
      </c>
      <c r="O1908" s="37">
        <f>INFO!$D$13</f>
        <v>0</v>
      </c>
      <c r="P1908" s="37">
        <f>INFO!$D$14</f>
        <v>0</v>
      </c>
      <c r="Q1908" s="37">
        <f>INFO!$D$15</f>
        <v>0</v>
      </c>
      <c r="R1908" s="53">
        <f>INFO!$D$17</f>
        <v>0</v>
      </c>
      <c r="S1908" s="37">
        <f>INFO!$D$18</f>
        <v>0</v>
      </c>
      <c r="T1908" s="37">
        <f>INFO!$D$19</f>
        <v>0</v>
      </c>
      <c r="U1908" s="37">
        <f>INFO!$D$22</f>
        <v>0</v>
      </c>
      <c r="V1908" s="37">
        <f>INFO!$D$23</f>
        <v>0</v>
      </c>
      <c r="W1908" s="37">
        <f>INFO!$D$24</f>
        <v>0</v>
      </c>
      <c r="X1908" s="37">
        <f>INFO!$D$25</f>
        <v>0</v>
      </c>
      <c r="Y1908" s="37">
        <f>INFO!$D$26</f>
        <v>0</v>
      </c>
      <c r="Z1908" s="37">
        <f>INFO!$D$27</f>
        <v>0</v>
      </c>
      <c r="AA1908" s="37">
        <f>INFO!$D$28</f>
        <v>0</v>
      </c>
      <c r="AB1908" s="37">
        <f>INFO!$D$29</f>
        <v>0</v>
      </c>
      <c r="AC1908" s="54">
        <f>INFO!$J$10</f>
        <v>3812.0250000000001</v>
      </c>
      <c r="AD1908" s="37">
        <f>INFO!$J$9</f>
        <v>45.75</v>
      </c>
      <c r="AE1908" s="37">
        <f t="shared" si="123"/>
        <v>0</v>
      </c>
    </row>
    <row r="1909" spans="1:31">
      <c r="A1909" t="s">
        <v>228</v>
      </c>
      <c r="B1909" t="s">
        <v>229</v>
      </c>
      <c r="C1909">
        <v>10082</v>
      </c>
      <c r="D1909" s="104">
        <f>SUMIFS(HOLDS!S:S,HOLDS!C:C,B1909)+SUMIFS(HOLDS!S:S,HOLDS!C:C,"CH.GR.RDGSET")</f>
        <v>0</v>
      </c>
      <c r="E1909" t="s">
        <v>11</v>
      </c>
      <c r="F1909" s="48">
        <f>VLOOKUP(B1909,HOLDS!C:T,5,FALSE)*1.05</f>
        <v>160.65</v>
      </c>
      <c r="G1909" s="104">
        <f>SUMIFS(HOLDS!S:S,HOLDS!C:C,B1909)</f>
        <v>0</v>
      </c>
      <c r="H1909" s="48">
        <f t="shared" si="122"/>
        <v>0</v>
      </c>
      <c r="I1909" s="37">
        <f>INFO!$D$6</f>
        <v>0</v>
      </c>
      <c r="J1909" s="37">
        <f>INFO!$D$7</f>
        <v>0</v>
      </c>
      <c r="K1909" s="37">
        <f>INFO!$D$8</f>
        <v>0</v>
      </c>
      <c r="L1909" s="37">
        <f>INFO!$D$9</f>
        <v>0</v>
      </c>
      <c r="M1909" s="37">
        <f>INFO!$D$10</f>
        <v>0</v>
      </c>
      <c r="N1909" s="37">
        <f>INFO!$D$11</f>
        <v>0</v>
      </c>
      <c r="O1909" s="37">
        <f>INFO!$D$13</f>
        <v>0</v>
      </c>
      <c r="P1909" s="37">
        <f>INFO!$D$14</f>
        <v>0</v>
      </c>
      <c r="Q1909" s="37">
        <f>INFO!$D$15</f>
        <v>0</v>
      </c>
      <c r="R1909" s="53">
        <f>INFO!$D$17</f>
        <v>0</v>
      </c>
      <c r="S1909" s="37">
        <f>INFO!$D$18</f>
        <v>0</v>
      </c>
      <c r="T1909" s="37">
        <f>INFO!$D$19</f>
        <v>0</v>
      </c>
      <c r="U1909" s="37">
        <f>INFO!$D$22</f>
        <v>0</v>
      </c>
      <c r="V1909" s="37">
        <f>INFO!$D$23</f>
        <v>0</v>
      </c>
      <c r="W1909" s="37">
        <f>INFO!$D$24</f>
        <v>0</v>
      </c>
      <c r="X1909" s="37">
        <f>INFO!$D$25</f>
        <v>0</v>
      </c>
      <c r="Y1909" s="37">
        <f>INFO!$D$26</f>
        <v>0</v>
      </c>
      <c r="Z1909" s="37">
        <f>INFO!$D$27</f>
        <v>0</v>
      </c>
      <c r="AA1909" s="37">
        <f>INFO!$D$28</f>
        <v>0</v>
      </c>
      <c r="AB1909" s="37">
        <f>INFO!$D$29</f>
        <v>0</v>
      </c>
      <c r="AC1909" s="54">
        <f>INFO!$J$10</f>
        <v>3812.0250000000001</v>
      </c>
      <c r="AD1909" s="37">
        <f>INFO!$J$9</f>
        <v>45.75</v>
      </c>
      <c r="AE1909" s="37">
        <f t="shared" si="123"/>
        <v>0</v>
      </c>
    </row>
    <row r="1910" spans="1:31">
      <c r="A1910" t="s">
        <v>230</v>
      </c>
      <c r="B1910" t="s">
        <v>231</v>
      </c>
      <c r="C1910">
        <v>10082</v>
      </c>
      <c r="D1910" s="104">
        <f>SUMIFS(HOLDS!S:S,HOLDS!C:C,B1910)+SUMIFS(HOLDS!S:S,HOLDS!C:C,"CH.GR.RDGSET")</f>
        <v>0</v>
      </c>
      <c r="E1910" t="s">
        <v>11</v>
      </c>
      <c r="F1910" s="48">
        <f>VLOOKUP(B1910,HOLDS!C:T,5,FALSE)*1.05</f>
        <v>173.77500000000001</v>
      </c>
      <c r="G1910" s="104">
        <f>SUMIFS(HOLDS!S:S,HOLDS!C:C,B1910)</f>
        <v>0</v>
      </c>
      <c r="H1910" s="48">
        <f t="shared" si="122"/>
        <v>0</v>
      </c>
      <c r="I1910" s="37">
        <f>INFO!$D$6</f>
        <v>0</v>
      </c>
      <c r="J1910" s="37">
        <f>INFO!$D$7</f>
        <v>0</v>
      </c>
      <c r="K1910" s="37">
        <f>INFO!$D$8</f>
        <v>0</v>
      </c>
      <c r="L1910" s="37">
        <f>INFO!$D$9</f>
        <v>0</v>
      </c>
      <c r="M1910" s="37">
        <f>INFO!$D$10</f>
        <v>0</v>
      </c>
      <c r="N1910" s="37">
        <f>INFO!$D$11</f>
        <v>0</v>
      </c>
      <c r="O1910" s="37">
        <f>INFO!$D$13</f>
        <v>0</v>
      </c>
      <c r="P1910" s="37">
        <f>INFO!$D$14</f>
        <v>0</v>
      </c>
      <c r="Q1910" s="37">
        <f>INFO!$D$15</f>
        <v>0</v>
      </c>
      <c r="R1910" s="53">
        <f>INFO!$D$17</f>
        <v>0</v>
      </c>
      <c r="S1910" s="37">
        <f>INFO!$D$18</f>
        <v>0</v>
      </c>
      <c r="T1910" s="37">
        <f>INFO!$D$19</f>
        <v>0</v>
      </c>
      <c r="U1910" s="37">
        <f>INFO!$D$22</f>
        <v>0</v>
      </c>
      <c r="V1910" s="37">
        <f>INFO!$D$23</f>
        <v>0</v>
      </c>
      <c r="W1910" s="37">
        <f>INFO!$D$24</f>
        <v>0</v>
      </c>
      <c r="X1910" s="37">
        <f>INFO!$D$25</f>
        <v>0</v>
      </c>
      <c r="Y1910" s="37">
        <f>INFO!$D$26</f>
        <v>0</v>
      </c>
      <c r="Z1910" s="37">
        <f>INFO!$D$27</f>
        <v>0</v>
      </c>
      <c r="AA1910" s="37">
        <f>INFO!$D$28</f>
        <v>0</v>
      </c>
      <c r="AB1910" s="37">
        <f>INFO!$D$29</f>
        <v>0</v>
      </c>
      <c r="AC1910" s="54">
        <f>INFO!$J$10</f>
        <v>3812.0250000000001</v>
      </c>
      <c r="AD1910" s="37">
        <f>INFO!$J$9</f>
        <v>45.75</v>
      </c>
      <c r="AE1910" s="37">
        <f t="shared" si="123"/>
        <v>0</v>
      </c>
    </row>
    <row r="1911" spans="1:31">
      <c r="A1911" t="s">
        <v>232</v>
      </c>
      <c r="B1911" t="s">
        <v>233</v>
      </c>
      <c r="C1911">
        <v>10082</v>
      </c>
      <c r="D1911" s="104">
        <f>SUMIFS(HOLDS!S:S,HOLDS!C:C,B1911)+SUMIFS(HOLDS!S:S,HOLDS!C:C,"CH.GR.RDGSET")</f>
        <v>0</v>
      </c>
      <c r="E1911" t="s">
        <v>11</v>
      </c>
      <c r="F1911" s="48">
        <f>VLOOKUP(B1911,HOLDS!C:T,5,FALSE)*1.05</f>
        <v>175.35</v>
      </c>
      <c r="G1911" s="104">
        <f>SUMIFS(HOLDS!S:S,HOLDS!C:C,B1911)</f>
        <v>0</v>
      </c>
      <c r="H1911" s="48">
        <f t="shared" si="122"/>
        <v>0</v>
      </c>
      <c r="I1911" s="37">
        <f>INFO!$D$6</f>
        <v>0</v>
      </c>
      <c r="J1911" s="37">
        <f>INFO!$D$7</f>
        <v>0</v>
      </c>
      <c r="K1911" s="37">
        <f>INFO!$D$8</f>
        <v>0</v>
      </c>
      <c r="L1911" s="37">
        <f>INFO!$D$9</f>
        <v>0</v>
      </c>
      <c r="M1911" s="37">
        <f>INFO!$D$10</f>
        <v>0</v>
      </c>
      <c r="N1911" s="37">
        <f>INFO!$D$11</f>
        <v>0</v>
      </c>
      <c r="O1911" s="37">
        <f>INFO!$D$13</f>
        <v>0</v>
      </c>
      <c r="P1911" s="37">
        <f>INFO!$D$14</f>
        <v>0</v>
      </c>
      <c r="Q1911" s="37">
        <f>INFO!$D$15</f>
        <v>0</v>
      </c>
      <c r="R1911" s="53">
        <f>INFO!$D$17</f>
        <v>0</v>
      </c>
      <c r="S1911" s="37">
        <f>INFO!$D$18</f>
        <v>0</v>
      </c>
      <c r="T1911" s="37">
        <f>INFO!$D$19</f>
        <v>0</v>
      </c>
      <c r="U1911" s="37">
        <f>INFO!$D$22</f>
        <v>0</v>
      </c>
      <c r="V1911" s="37">
        <f>INFO!$D$23</f>
        <v>0</v>
      </c>
      <c r="W1911" s="37">
        <f>INFO!$D$24</f>
        <v>0</v>
      </c>
      <c r="X1911" s="37">
        <f>INFO!$D$25</f>
        <v>0</v>
      </c>
      <c r="Y1911" s="37">
        <f>INFO!$D$26</f>
        <v>0</v>
      </c>
      <c r="Z1911" s="37">
        <f>INFO!$D$27</f>
        <v>0</v>
      </c>
      <c r="AA1911" s="37">
        <f>INFO!$D$28</f>
        <v>0</v>
      </c>
      <c r="AB1911" s="37">
        <f>INFO!$D$29</f>
        <v>0</v>
      </c>
      <c r="AC1911" s="54">
        <f>INFO!$J$10</f>
        <v>3812.0250000000001</v>
      </c>
      <c r="AD1911" s="37">
        <f>INFO!$J$9</f>
        <v>45.75</v>
      </c>
      <c r="AE1911" s="37">
        <f t="shared" si="123"/>
        <v>0</v>
      </c>
    </row>
    <row r="1912" spans="1:31">
      <c r="A1912" t="s">
        <v>234</v>
      </c>
      <c r="B1912" t="s">
        <v>235</v>
      </c>
      <c r="C1912">
        <v>10082</v>
      </c>
      <c r="D1912" s="104">
        <f>SUMIFS(HOLDS!S:S,HOLDS!C:C,B1912)+SUMIFS(HOLDS!S:S,HOLDS!C:C,"CH.GR.RDGSET")</f>
        <v>0</v>
      </c>
      <c r="E1912" t="s">
        <v>11</v>
      </c>
      <c r="F1912" s="48">
        <f>VLOOKUP(B1912,HOLDS!C:T,5,FALSE)*1.05</f>
        <v>157.5</v>
      </c>
      <c r="G1912" s="104">
        <f>SUMIFS(HOLDS!S:S,HOLDS!C:C,B1912)</f>
        <v>0</v>
      </c>
      <c r="H1912" s="48">
        <f t="shared" si="122"/>
        <v>0</v>
      </c>
      <c r="I1912" s="37">
        <f>INFO!$D$6</f>
        <v>0</v>
      </c>
      <c r="J1912" s="37">
        <f>INFO!$D$7</f>
        <v>0</v>
      </c>
      <c r="K1912" s="37">
        <f>INFO!$D$8</f>
        <v>0</v>
      </c>
      <c r="L1912" s="37">
        <f>INFO!$D$9</f>
        <v>0</v>
      </c>
      <c r="M1912" s="37">
        <f>INFO!$D$10</f>
        <v>0</v>
      </c>
      <c r="N1912" s="37">
        <f>INFO!$D$11</f>
        <v>0</v>
      </c>
      <c r="O1912" s="37">
        <f>INFO!$D$13</f>
        <v>0</v>
      </c>
      <c r="P1912" s="37">
        <f>INFO!$D$14</f>
        <v>0</v>
      </c>
      <c r="Q1912" s="37">
        <f>INFO!$D$15</f>
        <v>0</v>
      </c>
      <c r="R1912" s="53">
        <f>INFO!$D$17</f>
        <v>0</v>
      </c>
      <c r="S1912" s="37">
        <f>INFO!$D$18</f>
        <v>0</v>
      </c>
      <c r="T1912" s="37">
        <f>INFO!$D$19</f>
        <v>0</v>
      </c>
      <c r="U1912" s="37">
        <f>INFO!$D$22</f>
        <v>0</v>
      </c>
      <c r="V1912" s="37">
        <f>INFO!$D$23</f>
        <v>0</v>
      </c>
      <c r="W1912" s="37">
        <f>INFO!$D$24</f>
        <v>0</v>
      </c>
      <c r="X1912" s="37">
        <f>INFO!$D$25</f>
        <v>0</v>
      </c>
      <c r="Y1912" s="37">
        <f>INFO!$D$26</f>
        <v>0</v>
      </c>
      <c r="Z1912" s="37">
        <f>INFO!$D$27</f>
        <v>0</v>
      </c>
      <c r="AA1912" s="37">
        <f>INFO!$D$28</f>
        <v>0</v>
      </c>
      <c r="AB1912" s="37">
        <f>INFO!$D$29</f>
        <v>0</v>
      </c>
      <c r="AC1912" s="54">
        <f>INFO!$J$10</f>
        <v>3812.0250000000001</v>
      </c>
      <c r="AD1912" s="37">
        <f>INFO!$J$9</f>
        <v>45.75</v>
      </c>
      <c r="AE1912" s="37">
        <f t="shared" si="123"/>
        <v>0</v>
      </c>
    </row>
    <row r="1913" spans="1:31">
      <c r="A1913" t="s">
        <v>236</v>
      </c>
      <c r="B1913" t="s">
        <v>237</v>
      </c>
      <c r="C1913">
        <v>10082</v>
      </c>
      <c r="D1913" s="104">
        <f>SUMIFS(HOLDS!S:S,HOLDS!C:C,B1913)+SUMIFS(HOLDS!S:S,HOLDS!C:C,"CH.GR.RDGSET")</f>
        <v>0</v>
      </c>
      <c r="E1913" t="s">
        <v>11</v>
      </c>
      <c r="F1913" s="48">
        <f>VLOOKUP(B1913,HOLDS!C:T,5,FALSE)*1.05</f>
        <v>194.25</v>
      </c>
      <c r="G1913" s="104">
        <f>SUMIFS(HOLDS!S:S,HOLDS!C:C,B1913)</f>
        <v>0</v>
      </c>
      <c r="H1913" s="48">
        <f t="shared" si="122"/>
        <v>0</v>
      </c>
      <c r="I1913" s="37">
        <f>INFO!$D$6</f>
        <v>0</v>
      </c>
      <c r="J1913" s="37">
        <f>INFO!$D$7</f>
        <v>0</v>
      </c>
      <c r="K1913" s="37">
        <f>INFO!$D$8</f>
        <v>0</v>
      </c>
      <c r="L1913" s="37">
        <f>INFO!$D$9</f>
        <v>0</v>
      </c>
      <c r="M1913" s="37">
        <f>INFO!$D$10</f>
        <v>0</v>
      </c>
      <c r="N1913" s="37">
        <f>INFO!$D$11</f>
        <v>0</v>
      </c>
      <c r="O1913" s="37">
        <f>INFO!$D$13</f>
        <v>0</v>
      </c>
      <c r="P1913" s="37">
        <f>INFO!$D$14</f>
        <v>0</v>
      </c>
      <c r="Q1913" s="37">
        <f>INFO!$D$15</f>
        <v>0</v>
      </c>
      <c r="R1913" s="53">
        <f>INFO!$D$17</f>
        <v>0</v>
      </c>
      <c r="S1913" s="37">
        <f>INFO!$D$18</f>
        <v>0</v>
      </c>
      <c r="T1913" s="37">
        <f>INFO!$D$19</f>
        <v>0</v>
      </c>
      <c r="U1913" s="37">
        <f>INFO!$D$22</f>
        <v>0</v>
      </c>
      <c r="V1913" s="37">
        <f>INFO!$D$23</f>
        <v>0</v>
      </c>
      <c r="W1913" s="37">
        <f>INFO!$D$24</f>
        <v>0</v>
      </c>
      <c r="X1913" s="37">
        <f>INFO!$D$25</f>
        <v>0</v>
      </c>
      <c r="Y1913" s="37">
        <f>INFO!$D$26</f>
        <v>0</v>
      </c>
      <c r="Z1913" s="37">
        <f>INFO!$D$27</f>
        <v>0</v>
      </c>
      <c r="AA1913" s="37">
        <f>INFO!$D$28</f>
        <v>0</v>
      </c>
      <c r="AB1913" s="37">
        <f>INFO!$D$29</f>
        <v>0</v>
      </c>
      <c r="AC1913" s="54">
        <f>INFO!$J$10</f>
        <v>3812.0250000000001</v>
      </c>
      <c r="AD1913" s="37">
        <f>INFO!$J$9</f>
        <v>45.75</v>
      </c>
      <c r="AE1913" s="37">
        <f t="shared" si="123"/>
        <v>0</v>
      </c>
    </row>
    <row r="1914" spans="1:31">
      <c r="A1914" t="s">
        <v>238</v>
      </c>
      <c r="B1914" t="s">
        <v>239</v>
      </c>
      <c r="C1914">
        <v>10082</v>
      </c>
      <c r="D1914" s="104">
        <f>SUMIFS(HOLDS!S:S,HOLDS!C:C,B1914)+SUMIFS(HOLDS!S:S,HOLDS!C:C,"CH.GR.RDGSET")</f>
        <v>0</v>
      </c>
      <c r="E1914" t="s">
        <v>11</v>
      </c>
      <c r="F1914" s="48">
        <f>VLOOKUP(B1914,HOLDS!C:T,5,FALSE)*1.05</f>
        <v>152.77500000000001</v>
      </c>
      <c r="G1914" s="104">
        <f>SUMIFS(HOLDS!S:S,HOLDS!C:C,B1914)</f>
        <v>0</v>
      </c>
      <c r="H1914" s="48">
        <f t="shared" si="122"/>
        <v>0</v>
      </c>
      <c r="I1914" s="37">
        <f>INFO!$D$6</f>
        <v>0</v>
      </c>
      <c r="J1914" s="37">
        <f>INFO!$D$7</f>
        <v>0</v>
      </c>
      <c r="K1914" s="37">
        <f>INFO!$D$8</f>
        <v>0</v>
      </c>
      <c r="L1914" s="37">
        <f>INFO!$D$9</f>
        <v>0</v>
      </c>
      <c r="M1914" s="37">
        <f>INFO!$D$10</f>
        <v>0</v>
      </c>
      <c r="N1914" s="37">
        <f>INFO!$D$11</f>
        <v>0</v>
      </c>
      <c r="O1914" s="37">
        <f>INFO!$D$13</f>
        <v>0</v>
      </c>
      <c r="P1914" s="37">
        <f>INFO!$D$14</f>
        <v>0</v>
      </c>
      <c r="Q1914" s="37">
        <f>INFO!$D$15</f>
        <v>0</v>
      </c>
      <c r="R1914" s="53">
        <f>INFO!$D$17</f>
        <v>0</v>
      </c>
      <c r="S1914" s="37">
        <f>INFO!$D$18</f>
        <v>0</v>
      </c>
      <c r="T1914" s="37">
        <f>INFO!$D$19</f>
        <v>0</v>
      </c>
      <c r="U1914" s="37">
        <f>INFO!$D$22</f>
        <v>0</v>
      </c>
      <c r="V1914" s="37">
        <f>INFO!$D$23</f>
        <v>0</v>
      </c>
      <c r="W1914" s="37">
        <f>INFO!$D$24</f>
        <v>0</v>
      </c>
      <c r="X1914" s="37">
        <f>INFO!$D$25</f>
        <v>0</v>
      </c>
      <c r="Y1914" s="37">
        <f>INFO!$D$26</f>
        <v>0</v>
      </c>
      <c r="Z1914" s="37">
        <f>INFO!$D$27</f>
        <v>0</v>
      </c>
      <c r="AA1914" s="37">
        <f>INFO!$D$28</f>
        <v>0</v>
      </c>
      <c r="AB1914" s="37">
        <f>INFO!$D$29</f>
        <v>0</v>
      </c>
      <c r="AC1914" s="54">
        <f>INFO!$J$10</f>
        <v>3812.0250000000001</v>
      </c>
      <c r="AD1914" s="37">
        <f>INFO!$J$9</f>
        <v>45.75</v>
      </c>
      <c r="AE1914" s="37">
        <f t="shared" si="123"/>
        <v>0</v>
      </c>
    </row>
    <row r="1915" spans="1:31">
      <c r="A1915" t="s">
        <v>240</v>
      </c>
      <c r="B1915" t="s">
        <v>241</v>
      </c>
      <c r="C1915">
        <v>10082</v>
      </c>
      <c r="D1915" s="104">
        <f>SUMIFS(HOLDS!S:S,HOLDS!C:C,B1915)+SUMIFS(HOLDS!S:S,HOLDS!C:C,"CH.GR.RDGSET")</f>
        <v>0</v>
      </c>
      <c r="E1915" t="s">
        <v>11</v>
      </c>
      <c r="F1915" s="48">
        <f>VLOOKUP(B1915,HOLDS!C:T,5,FALSE)*1.05</f>
        <v>190.05</v>
      </c>
      <c r="G1915" s="104">
        <f>SUMIFS(HOLDS!S:S,HOLDS!C:C,B1915)</f>
        <v>0</v>
      </c>
      <c r="H1915" s="48">
        <f t="shared" si="122"/>
        <v>0</v>
      </c>
      <c r="I1915" s="37">
        <f>INFO!$D$6</f>
        <v>0</v>
      </c>
      <c r="J1915" s="37">
        <f>INFO!$D$7</f>
        <v>0</v>
      </c>
      <c r="K1915" s="37">
        <f>INFO!$D$8</f>
        <v>0</v>
      </c>
      <c r="L1915" s="37">
        <f>INFO!$D$9</f>
        <v>0</v>
      </c>
      <c r="M1915" s="37">
        <f>INFO!$D$10</f>
        <v>0</v>
      </c>
      <c r="N1915" s="37">
        <f>INFO!$D$11</f>
        <v>0</v>
      </c>
      <c r="O1915" s="37">
        <f>INFO!$D$13</f>
        <v>0</v>
      </c>
      <c r="P1915" s="37">
        <f>INFO!$D$14</f>
        <v>0</v>
      </c>
      <c r="Q1915" s="37">
        <f>INFO!$D$15</f>
        <v>0</v>
      </c>
      <c r="R1915" s="53">
        <f>INFO!$D$17</f>
        <v>0</v>
      </c>
      <c r="S1915" s="37">
        <f>INFO!$D$18</f>
        <v>0</v>
      </c>
      <c r="T1915" s="37">
        <f>INFO!$D$19</f>
        <v>0</v>
      </c>
      <c r="U1915" s="37">
        <f>INFO!$D$22</f>
        <v>0</v>
      </c>
      <c r="V1915" s="37">
        <f>INFO!$D$23</f>
        <v>0</v>
      </c>
      <c r="W1915" s="37">
        <f>INFO!$D$24</f>
        <v>0</v>
      </c>
      <c r="X1915" s="37">
        <f>INFO!$D$25</f>
        <v>0</v>
      </c>
      <c r="Y1915" s="37">
        <f>INFO!$D$26</f>
        <v>0</v>
      </c>
      <c r="Z1915" s="37">
        <f>INFO!$D$27</f>
        <v>0</v>
      </c>
      <c r="AA1915" s="37">
        <f>INFO!$D$28</f>
        <v>0</v>
      </c>
      <c r="AB1915" s="37">
        <f>INFO!$D$29</f>
        <v>0</v>
      </c>
      <c r="AC1915" s="54">
        <f>INFO!$J$10</f>
        <v>3812.0250000000001</v>
      </c>
      <c r="AD1915" s="37">
        <f>INFO!$J$9</f>
        <v>45.75</v>
      </c>
      <c r="AE1915" s="37">
        <f t="shared" si="123"/>
        <v>0</v>
      </c>
    </row>
    <row r="1916" spans="1:31">
      <c r="A1916" t="s">
        <v>242</v>
      </c>
      <c r="B1916" t="s">
        <v>243</v>
      </c>
      <c r="C1916">
        <v>10082</v>
      </c>
      <c r="D1916" s="104">
        <f>SUMIFS(HOLDS!S:S,HOLDS!C:C,B1916)+SUMIFS(HOLDS!S:S,HOLDS!C:C,"CH.GR.RDGSET")</f>
        <v>0</v>
      </c>
      <c r="E1916" t="s">
        <v>11</v>
      </c>
      <c r="F1916" s="48">
        <f>VLOOKUP(B1916,HOLDS!C:T,5,FALSE)*1.05</f>
        <v>176.92500000000001</v>
      </c>
      <c r="G1916" s="104">
        <f>SUMIFS(HOLDS!S:S,HOLDS!C:C,B1916)</f>
        <v>0</v>
      </c>
      <c r="H1916" s="48">
        <f t="shared" si="122"/>
        <v>0</v>
      </c>
      <c r="I1916" s="37">
        <f>INFO!$D$6</f>
        <v>0</v>
      </c>
      <c r="J1916" s="37">
        <f>INFO!$D$7</f>
        <v>0</v>
      </c>
      <c r="K1916" s="37">
        <f>INFO!$D$8</f>
        <v>0</v>
      </c>
      <c r="L1916" s="37">
        <f>INFO!$D$9</f>
        <v>0</v>
      </c>
      <c r="M1916" s="37">
        <f>INFO!$D$10</f>
        <v>0</v>
      </c>
      <c r="N1916" s="37">
        <f>INFO!$D$11</f>
        <v>0</v>
      </c>
      <c r="O1916" s="37">
        <f>INFO!$D$13</f>
        <v>0</v>
      </c>
      <c r="P1916" s="37">
        <f>INFO!$D$14</f>
        <v>0</v>
      </c>
      <c r="Q1916" s="37">
        <f>INFO!$D$15</f>
        <v>0</v>
      </c>
      <c r="R1916" s="53">
        <f>INFO!$D$17</f>
        <v>0</v>
      </c>
      <c r="S1916" s="37">
        <f>INFO!$D$18</f>
        <v>0</v>
      </c>
      <c r="T1916" s="37">
        <f>INFO!$D$19</f>
        <v>0</v>
      </c>
      <c r="U1916" s="37">
        <f>INFO!$D$22</f>
        <v>0</v>
      </c>
      <c r="V1916" s="37">
        <f>INFO!$D$23</f>
        <v>0</v>
      </c>
      <c r="W1916" s="37">
        <f>INFO!$D$24</f>
        <v>0</v>
      </c>
      <c r="X1916" s="37">
        <f>INFO!$D$25</f>
        <v>0</v>
      </c>
      <c r="Y1916" s="37">
        <f>INFO!$D$26</f>
        <v>0</v>
      </c>
      <c r="Z1916" s="37">
        <f>INFO!$D$27</f>
        <v>0</v>
      </c>
      <c r="AA1916" s="37">
        <f>INFO!$D$28</f>
        <v>0</v>
      </c>
      <c r="AB1916" s="37">
        <f>INFO!$D$29</f>
        <v>0</v>
      </c>
      <c r="AC1916" s="54">
        <f>INFO!$J$10</f>
        <v>3812.0250000000001</v>
      </c>
      <c r="AD1916" s="37">
        <f>INFO!$J$9</f>
        <v>45.75</v>
      </c>
      <c r="AE1916" s="37">
        <f t="shared" si="123"/>
        <v>0</v>
      </c>
    </row>
    <row r="1917" spans="1:31">
      <c r="A1917" t="s">
        <v>245</v>
      </c>
      <c r="B1917" t="s">
        <v>246</v>
      </c>
      <c r="C1917">
        <v>10082</v>
      </c>
      <c r="D1917" s="104">
        <f>SUMIFS(HOLDS!S:S,HOLDS!C:C,B1917)+SUMIFS(HOLDS!S:S,HOLDS!C:C,"CH.GR.RDGSET")</f>
        <v>0</v>
      </c>
      <c r="E1917" t="s">
        <v>11</v>
      </c>
      <c r="F1917" s="48">
        <f>VLOOKUP(B1917,HOLDS!C:T,5,FALSE)*1.05</f>
        <v>145.95000000000002</v>
      </c>
      <c r="G1917" s="104">
        <f>SUMIFS(HOLDS!S:S,HOLDS!C:C,B1917)</f>
        <v>0</v>
      </c>
      <c r="H1917" s="48">
        <f t="shared" si="122"/>
        <v>0</v>
      </c>
      <c r="I1917" s="37">
        <f>INFO!$D$6</f>
        <v>0</v>
      </c>
      <c r="J1917" s="37">
        <f>INFO!$D$7</f>
        <v>0</v>
      </c>
      <c r="K1917" s="37">
        <f>INFO!$D$8</f>
        <v>0</v>
      </c>
      <c r="L1917" s="37">
        <f>INFO!$D$9</f>
        <v>0</v>
      </c>
      <c r="M1917" s="37">
        <f>INFO!$D$10</f>
        <v>0</v>
      </c>
      <c r="N1917" s="37">
        <f>INFO!$D$11</f>
        <v>0</v>
      </c>
      <c r="O1917" s="37">
        <f>INFO!$D$13</f>
        <v>0</v>
      </c>
      <c r="P1917" s="37">
        <f>INFO!$D$14</f>
        <v>0</v>
      </c>
      <c r="Q1917" s="37">
        <f>INFO!$D$15</f>
        <v>0</v>
      </c>
      <c r="R1917" s="53">
        <f>INFO!$D$17</f>
        <v>0</v>
      </c>
      <c r="S1917" s="37">
        <f>INFO!$D$18</f>
        <v>0</v>
      </c>
      <c r="T1917" s="37">
        <f>INFO!$D$19</f>
        <v>0</v>
      </c>
      <c r="U1917" s="37">
        <f>INFO!$D$22</f>
        <v>0</v>
      </c>
      <c r="V1917" s="37">
        <f>INFO!$D$23</f>
        <v>0</v>
      </c>
      <c r="W1917" s="37">
        <f>INFO!$D$24</f>
        <v>0</v>
      </c>
      <c r="X1917" s="37">
        <f>INFO!$D$25</f>
        <v>0</v>
      </c>
      <c r="Y1917" s="37">
        <f>INFO!$D$26</f>
        <v>0</v>
      </c>
      <c r="Z1917" s="37">
        <f>INFO!$D$27</f>
        <v>0</v>
      </c>
      <c r="AA1917" s="37">
        <f>INFO!$D$28</f>
        <v>0</v>
      </c>
      <c r="AB1917" s="37">
        <f>INFO!$D$29</f>
        <v>0</v>
      </c>
      <c r="AC1917" s="54">
        <f>INFO!$J$10</f>
        <v>3812.0250000000001</v>
      </c>
      <c r="AD1917" s="37">
        <f>INFO!$J$9</f>
        <v>45.75</v>
      </c>
      <c r="AE1917" s="37">
        <f t="shared" si="123"/>
        <v>0</v>
      </c>
    </row>
    <row r="1918" spans="1:31">
      <c r="A1918" t="s">
        <v>247</v>
      </c>
      <c r="B1918" t="s">
        <v>248</v>
      </c>
      <c r="C1918">
        <v>10082</v>
      </c>
      <c r="D1918" s="104">
        <f>SUMIFS(HOLDS!S:S,HOLDS!C:C,B1918)+SUMIFS(HOLDS!S:S,HOLDS!C:C,"CH.GR.RDGSET")</f>
        <v>0</v>
      </c>
      <c r="E1918" t="s">
        <v>11</v>
      </c>
      <c r="F1918" s="48">
        <f>VLOOKUP(B1918,HOLDS!C:T,5,FALSE)*1.05</f>
        <v>144.375</v>
      </c>
      <c r="G1918" s="104">
        <f>SUMIFS(HOLDS!S:S,HOLDS!C:C,B1918)</f>
        <v>0</v>
      </c>
      <c r="H1918" s="48">
        <f t="shared" si="122"/>
        <v>0</v>
      </c>
      <c r="I1918" s="37">
        <f>INFO!$D$6</f>
        <v>0</v>
      </c>
      <c r="J1918" s="37">
        <f>INFO!$D$7</f>
        <v>0</v>
      </c>
      <c r="K1918" s="37">
        <f>INFO!$D$8</f>
        <v>0</v>
      </c>
      <c r="L1918" s="37">
        <f>INFO!$D$9</f>
        <v>0</v>
      </c>
      <c r="M1918" s="37">
        <f>INFO!$D$10</f>
        <v>0</v>
      </c>
      <c r="N1918" s="37">
        <f>INFO!$D$11</f>
        <v>0</v>
      </c>
      <c r="O1918" s="37">
        <f>INFO!$D$13</f>
        <v>0</v>
      </c>
      <c r="P1918" s="37">
        <f>INFO!$D$14</f>
        <v>0</v>
      </c>
      <c r="Q1918" s="37">
        <f>INFO!$D$15</f>
        <v>0</v>
      </c>
      <c r="R1918" s="53">
        <f>INFO!$D$17</f>
        <v>0</v>
      </c>
      <c r="S1918" s="37">
        <f>INFO!$D$18</f>
        <v>0</v>
      </c>
      <c r="T1918" s="37">
        <f>INFO!$D$19</f>
        <v>0</v>
      </c>
      <c r="U1918" s="37">
        <f>INFO!$D$22</f>
        <v>0</v>
      </c>
      <c r="V1918" s="37">
        <f>INFO!$D$23</f>
        <v>0</v>
      </c>
      <c r="W1918" s="37">
        <f>INFO!$D$24</f>
        <v>0</v>
      </c>
      <c r="X1918" s="37">
        <f>INFO!$D$25</f>
        <v>0</v>
      </c>
      <c r="Y1918" s="37">
        <f>INFO!$D$26</f>
        <v>0</v>
      </c>
      <c r="Z1918" s="37">
        <f>INFO!$D$27</f>
        <v>0</v>
      </c>
      <c r="AA1918" s="37">
        <f>INFO!$D$28</f>
        <v>0</v>
      </c>
      <c r="AB1918" s="37">
        <f>INFO!$D$29</f>
        <v>0</v>
      </c>
      <c r="AC1918" s="54">
        <f>INFO!$J$10</f>
        <v>3812.0250000000001</v>
      </c>
      <c r="AD1918" s="37">
        <f>INFO!$J$9</f>
        <v>45.75</v>
      </c>
      <c r="AE1918" s="37">
        <f t="shared" si="123"/>
        <v>0</v>
      </c>
    </row>
    <row r="1919" spans="1:31">
      <c r="A1919" t="s">
        <v>249</v>
      </c>
      <c r="B1919" t="s">
        <v>250</v>
      </c>
      <c r="C1919">
        <v>10082</v>
      </c>
      <c r="D1919" s="104">
        <f>SUMIFS(HOLDS!S:S,HOLDS!C:C,B1919)+SUMIFS(HOLDS!S:S,HOLDS!C:C,"CH.GR.RDGSET")</f>
        <v>0</v>
      </c>
      <c r="E1919" t="s">
        <v>11</v>
      </c>
      <c r="F1919" s="48">
        <f>VLOOKUP(B1919,HOLDS!C:T,5,FALSE)*1.05</f>
        <v>151.72499999999999</v>
      </c>
      <c r="G1919" s="104">
        <f>SUMIFS(HOLDS!S:S,HOLDS!C:C,B1919)</f>
        <v>0</v>
      </c>
      <c r="H1919" s="48">
        <f t="shared" si="122"/>
        <v>0</v>
      </c>
      <c r="I1919" s="37">
        <f>INFO!$D$6</f>
        <v>0</v>
      </c>
      <c r="J1919" s="37">
        <f>INFO!$D$7</f>
        <v>0</v>
      </c>
      <c r="K1919" s="37">
        <f>INFO!$D$8</f>
        <v>0</v>
      </c>
      <c r="L1919" s="37">
        <f>INFO!$D$9</f>
        <v>0</v>
      </c>
      <c r="M1919" s="37">
        <f>INFO!$D$10</f>
        <v>0</v>
      </c>
      <c r="N1919" s="37">
        <f>INFO!$D$11</f>
        <v>0</v>
      </c>
      <c r="O1919" s="37">
        <f>INFO!$D$13</f>
        <v>0</v>
      </c>
      <c r="P1919" s="37">
        <f>INFO!$D$14</f>
        <v>0</v>
      </c>
      <c r="Q1919" s="37">
        <f>INFO!$D$15</f>
        <v>0</v>
      </c>
      <c r="R1919" s="53">
        <f>INFO!$D$17</f>
        <v>0</v>
      </c>
      <c r="S1919" s="37">
        <f>INFO!$D$18</f>
        <v>0</v>
      </c>
      <c r="T1919" s="37">
        <f>INFO!$D$19</f>
        <v>0</v>
      </c>
      <c r="U1919" s="37">
        <f>INFO!$D$22</f>
        <v>0</v>
      </c>
      <c r="V1919" s="37">
        <f>INFO!$D$23</f>
        <v>0</v>
      </c>
      <c r="W1919" s="37">
        <f>INFO!$D$24</f>
        <v>0</v>
      </c>
      <c r="X1919" s="37">
        <f>INFO!$D$25</f>
        <v>0</v>
      </c>
      <c r="Y1919" s="37">
        <f>INFO!$D$26</f>
        <v>0</v>
      </c>
      <c r="Z1919" s="37">
        <f>INFO!$D$27</f>
        <v>0</v>
      </c>
      <c r="AA1919" s="37">
        <f>INFO!$D$28</f>
        <v>0</v>
      </c>
      <c r="AB1919" s="37">
        <f>INFO!$D$29</f>
        <v>0</v>
      </c>
      <c r="AC1919" s="54">
        <f>INFO!$J$10</f>
        <v>3812.0250000000001</v>
      </c>
      <c r="AD1919" s="37">
        <f>INFO!$J$9</f>
        <v>45.75</v>
      </c>
      <c r="AE1919" s="37">
        <f t="shared" si="123"/>
        <v>0</v>
      </c>
    </row>
    <row r="1920" spans="1:31">
      <c r="A1920" t="s">
        <v>251</v>
      </c>
      <c r="B1920" t="s">
        <v>252</v>
      </c>
      <c r="C1920">
        <v>10082</v>
      </c>
      <c r="D1920" s="104">
        <f>SUMIFS(HOLDS!S:S,HOLDS!C:C,B1920)+SUMIFS(HOLDS!S:S,HOLDS!C:C,"CH.GR.RDGSET")</f>
        <v>0</v>
      </c>
      <c r="E1920" t="s">
        <v>11</v>
      </c>
      <c r="F1920" s="48">
        <f>VLOOKUP(B1920,HOLDS!C:T,5,FALSE)*1.05</f>
        <v>147</v>
      </c>
      <c r="G1920" s="104">
        <f>SUMIFS(HOLDS!S:S,HOLDS!C:C,B1920)</f>
        <v>0</v>
      </c>
      <c r="H1920" s="48">
        <f t="shared" si="122"/>
        <v>0</v>
      </c>
      <c r="I1920" s="37">
        <f>INFO!$D$6</f>
        <v>0</v>
      </c>
      <c r="J1920" s="37">
        <f>INFO!$D$7</f>
        <v>0</v>
      </c>
      <c r="K1920" s="37">
        <f>INFO!$D$8</f>
        <v>0</v>
      </c>
      <c r="L1920" s="37">
        <f>INFO!$D$9</f>
        <v>0</v>
      </c>
      <c r="M1920" s="37">
        <f>INFO!$D$10</f>
        <v>0</v>
      </c>
      <c r="N1920" s="37">
        <f>INFO!$D$11</f>
        <v>0</v>
      </c>
      <c r="O1920" s="37">
        <f>INFO!$D$13</f>
        <v>0</v>
      </c>
      <c r="P1920" s="37">
        <f>INFO!$D$14</f>
        <v>0</v>
      </c>
      <c r="Q1920" s="37">
        <f>INFO!$D$15</f>
        <v>0</v>
      </c>
      <c r="R1920" s="53">
        <f>INFO!$D$17</f>
        <v>0</v>
      </c>
      <c r="S1920" s="37">
        <f>INFO!$D$18</f>
        <v>0</v>
      </c>
      <c r="T1920" s="37">
        <f>INFO!$D$19</f>
        <v>0</v>
      </c>
      <c r="U1920" s="37">
        <f>INFO!$D$22</f>
        <v>0</v>
      </c>
      <c r="V1920" s="37">
        <f>INFO!$D$23</f>
        <v>0</v>
      </c>
      <c r="W1920" s="37">
        <f>INFO!$D$24</f>
        <v>0</v>
      </c>
      <c r="X1920" s="37">
        <f>INFO!$D$25</f>
        <v>0</v>
      </c>
      <c r="Y1920" s="37">
        <f>INFO!$D$26</f>
        <v>0</v>
      </c>
      <c r="Z1920" s="37">
        <f>INFO!$D$27</f>
        <v>0</v>
      </c>
      <c r="AA1920" s="37">
        <f>INFO!$D$28</f>
        <v>0</v>
      </c>
      <c r="AB1920" s="37">
        <f>INFO!$D$29</f>
        <v>0</v>
      </c>
      <c r="AC1920" s="54">
        <f>INFO!$J$10</f>
        <v>3812.0250000000001</v>
      </c>
      <c r="AD1920" s="37">
        <f>INFO!$J$9</f>
        <v>45.75</v>
      </c>
      <c r="AE1920" s="37">
        <f t="shared" si="123"/>
        <v>0</v>
      </c>
    </row>
    <row r="1921" spans="1:31">
      <c r="A1921" t="s">
        <v>253</v>
      </c>
      <c r="B1921" t="s">
        <v>254</v>
      </c>
      <c r="C1921">
        <v>10082</v>
      </c>
      <c r="D1921" s="104">
        <f>SUMIFS(HOLDS!S:S,HOLDS!C:C,B1921)+SUMIFS(HOLDS!S:S,HOLDS!C:C,"CH.GR.RDGSET")</f>
        <v>0</v>
      </c>
      <c r="E1921" t="s">
        <v>11</v>
      </c>
      <c r="F1921" s="48">
        <f>VLOOKUP(B1921,HOLDS!C:T,5,FALSE)*1.05</f>
        <v>142.27500000000001</v>
      </c>
      <c r="G1921" s="104">
        <f>SUMIFS(HOLDS!S:S,HOLDS!C:C,B1921)</f>
        <v>0</v>
      </c>
      <c r="H1921" s="48">
        <f t="shared" si="122"/>
        <v>0</v>
      </c>
      <c r="I1921" s="37">
        <f>INFO!$D$6</f>
        <v>0</v>
      </c>
      <c r="J1921" s="37">
        <f>INFO!$D$7</f>
        <v>0</v>
      </c>
      <c r="K1921" s="37">
        <f>INFO!$D$8</f>
        <v>0</v>
      </c>
      <c r="L1921" s="37">
        <f>INFO!$D$9</f>
        <v>0</v>
      </c>
      <c r="M1921" s="37">
        <f>INFO!$D$10</f>
        <v>0</v>
      </c>
      <c r="N1921" s="37">
        <f>INFO!$D$11</f>
        <v>0</v>
      </c>
      <c r="O1921" s="37">
        <f>INFO!$D$13</f>
        <v>0</v>
      </c>
      <c r="P1921" s="37">
        <f>INFO!$D$14</f>
        <v>0</v>
      </c>
      <c r="Q1921" s="37">
        <f>INFO!$D$15</f>
        <v>0</v>
      </c>
      <c r="R1921" s="53">
        <f>INFO!$D$17</f>
        <v>0</v>
      </c>
      <c r="S1921" s="37">
        <f>INFO!$D$18</f>
        <v>0</v>
      </c>
      <c r="T1921" s="37">
        <f>INFO!$D$19</f>
        <v>0</v>
      </c>
      <c r="U1921" s="37">
        <f>INFO!$D$22</f>
        <v>0</v>
      </c>
      <c r="V1921" s="37">
        <f>INFO!$D$23</f>
        <v>0</v>
      </c>
      <c r="W1921" s="37">
        <f>INFO!$D$24</f>
        <v>0</v>
      </c>
      <c r="X1921" s="37">
        <f>INFO!$D$25</f>
        <v>0</v>
      </c>
      <c r="Y1921" s="37">
        <f>INFO!$D$26</f>
        <v>0</v>
      </c>
      <c r="Z1921" s="37">
        <f>INFO!$D$27</f>
        <v>0</v>
      </c>
      <c r="AA1921" s="37">
        <f>INFO!$D$28</f>
        <v>0</v>
      </c>
      <c r="AB1921" s="37">
        <f>INFO!$D$29</f>
        <v>0</v>
      </c>
      <c r="AC1921" s="54">
        <f>INFO!$J$10</f>
        <v>3812.0250000000001</v>
      </c>
      <c r="AD1921" s="37">
        <f>INFO!$J$9</f>
        <v>45.75</v>
      </c>
      <c r="AE1921" s="37">
        <f t="shared" si="123"/>
        <v>0</v>
      </c>
    </row>
    <row r="1922" spans="1:31">
      <c r="A1922" t="s">
        <v>255</v>
      </c>
      <c r="B1922" t="s">
        <v>256</v>
      </c>
      <c r="C1922">
        <v>10082</v>
      </c>
      <c r="D1922" s="104">
        <f>SUMIFS(HOLDS!S:S,HOLDS!C:C,B1922)+SUMIFS(HOLDS!S:S,HOLDS!C:C,"CH.GR.RDGSET")</f>
        <v>0</v>
      </c>
      <c r="E1922" t="s">
        <v>11</v>
      </c>
      <c r="F1922" s="48">
        <f>VLOOKUP(B1922,HOLDS!C:T,5,FALSE)*1.05</f>
        <v>141.22499999999999</v>
      </c>
      <c r="G1922" s="104">
        <f>SUMIFS(HOLDS!S:S,HOLDS!C:C,B1922)</f>
        <v>0</v>
      </c>
      <c r="H1922" s="48">
        <f t="shared" si="122"/>
        <v>0</v>
      </c>
      <c r="I1922" s="37">
        <f>INFO!$D$6</f>
        <v>0</v>
      </c>
      <c r="J1922" s="37">
        <f>INFO!$D$7</f>
        <v>0</v>
      </c>
      <c r="K1922" s="37">
        <f>INFO!$D$8</f>
        <v>0</v>
      </c>
      <c r="L1922" s="37">
        <f>INFO!$D$9</f>
        <v>0</v>
      </c>
      <c r="M1922" s="37">
        <f>INFO!$D$10</f>
        <v>0</v>
      </c>
      <c r="N1922" s="37">
        <f>INFO!$D$11</f>
        <v>0</v>
      </c>
      <c r="O1922" s="37">
        <f>INFO!$D$13</f>
        <v>0</v>
      </c>
      <c r="P1922" s="37">
        <f>INFO!$D$14</f>
        <v>0</v>
      </c>
      <c r="Q1922" s="37">
        <f>INFO!$D$15</f>
        <v>0</v>
      </c>
      <c r="R1922" s="53">
        <f>INFO!$D$17</f>
        <v>0</v>
      </c>
      <c r="S1922" s="37">
        <f>INFO!$D$18</f>
        <v>0</v>
      </c>
      <c r="T1922" s="37">
        <f>INFO!$D$19</f>
        <v>0</v>
      </c>
      <c r="U1922" s="37">
        <f>INFO!$D$22</f>
        <v>0</v>
      </c>
      <c r="V1922" s="37">
        <f>INFO!$D$23</f>
        <v>0</v>
      </c>
      <c r="W1922" s="37">
        <f>INFO!$D$24</f>
        <v>0</v>
      </c>
      <c r="X1922" s="37">
        <f>INFO!$D$25</f>
        <v>0</v>
      </c>
      <c r="Y1922" s="37">
        <f>INFO!$D$26</f>
        <v>0</v>
      </c>
      <c r="Z1922" s="37">
        <f>INFO!$D$27</f>
        <v>0</v>
      </c>
      <c r="AA1922" s="37">
        <f>INFO!$D$28</f>
        <v>0</v>
      </c>
      <c r="AB1922" s="37">
        <f>INFO!$D$29</f>
        <v>0</v>
      </c>
      <c r="AC1922" s="54">
        <f>INFO!$J$10</f>
        <v>3812.0250000000001</v>
      </c>
      <c r="AD1922" s="37">
        <f>INFO!$J$9</f>
        <v>45.75</v>
      </c>
      <c r="AE1922" s="37">
        <f t="shared" si="123"/>
        <v>0</v>
      </c>
    </row>
    <row r="1923" spans="1:31">
      <c r="A1923" t="s">
        <v>257</v>
      </c>
      <c r="B1923" t="s">
        <v>258</v>
      </c>
      <c r="C1923">
        <v>10082</v>
      </c>
      <c r="D1923" s="104">
        <f>SUMIFS(HOLDS!S:S,HOLDS!C:C,B1923)+SUMIFS(HOLDS!S:S,HOLDS!C:C,"CH.GR.RDGSET")</f>
        <v>0</v>
      </c>
      <c r="E1923" t="s">
        <v>11</v>
      </c>
      <c r="F1923" s="48">
        <f>VLOOKUP(B1923,HOLDS!C:T,5,FALSE)*1.05</f>
        <v>158.55000000000001</v>
      </c>
      <c r="G1923" s="104">
        <f>SUMIFS(HOLDS!S:S,HOLDS!C:C,B1923)</f>
        <v>0</v>
      </c>
      <c r="H1923" s="48">
        <f t="shared" si="122"/>
        <v>0</v>
      </c>
      <c r="I1923" s="37">
        <f>INFO!$D$6</f>
        <v>0</v>
      </c>
      <c r="J1923" s="37">
        <f>INFO!$D$7</f>
        <v>0</v>
      </c>
      <c r="K1923" s="37">
        <f>INFO!$D$8</f>
        <v>0</v>
      </c>
      <c r="L1923" s="37">
        <f>INFO!$D$9</f>
        <v>0</v>
      </c>
      <c r="M1923" s="37">
        <f>INFO!$D$10</f>
        <v>0</v>
      </c>
      <c r="N1923" s="37">
        <f>INFO!$D$11</f>
        <v>0</v>
      </c>
      <c r="O1923" s="37">
        <f>INFO!$D$13</f>
        <v>0</v>
      </c>
      <c r="P1923" s="37">
        <f>INFO!$D$14</f>
        <v>0</v>
      </c>
      <c r="Q1923" s="37">
        <f>INFO!$D$15</f>
        <v>0</v>
      </c>
      <c r="R1923" s="53">
        <f>INFO!$D$17</f>
        <v>0</v>
      </c>
      <c r="S1923" s="37">
        <f>INFO!$D$18</f>
        <v>0</v>
      </c>
      <c r="T1923" s="37">
        <f>INFO!$D$19</f>
        <v>0</v>
      </c>
      <c r="U1923" s="37">
        <f>INFO!$D$22</f>
        <v>0</v>
      </c>
      <c r="V1923" s="37">
        <f>INFO!$D$23</f>
        <v>0</v>
      </c>
      <c r="W1923" s="37">
        <f>INFO!$D$24</f>
        <v>0</v>
      </c>
      <c r="X1923" s="37">
        <f>INFO!$D$25</f>
        <v>0</v>
      </c>
      <c r="Y1923" s="37">
        <f>INFO!$D$26</f>
        <v>0</v>
      </c>
      <c r="Z1923" s="37">
        <f>INFO!$D$27</f>
        <v>0</v>
      </c>
      <c r="AA1923" s="37">
        <f>INFO!$D$28</f>
        <v>0</v>
      </c>
      <c r="AB1923" s="37">
        <f>INFO!$D$29</f>
        <v>0</v>
      </c>
      <c r="AC1923" s="54">
        <f>INFO!$J$10</f>
        <v>3812.0250000000001</v>
      </c>
      <c r="AD1923" s="37">
        <f>INFO!$J$9</f>
        <v>45.75</v>
      </c>
      <c r="AE1923" s="37">
        <f t="shared" si="123"/>
        <v>0</v>
      </c>
    </row>
    <row r="1924" spans="1:31">
      <c r="A1924" t="s">
        <v>259</v>
      </c>
      <c r="B1924" t="s">
        <v>260</v>
      </c>
      <c r="C1924">
        <v>10082</v>
      </c>
      <c r="D1924" s="104">
        <f>SUMIFS(HOLDS!S:S,HOLDS!C:C,B1924)+SUMIFS(HOLDS!S:S,HOLDS!C:C,"CH.GR.RDGSET")</f>
        <v>0</v>
      </c>
      <c r="E1924" t="s">
        <v>11</v>
      </c>
      <c r="F1924" s="48">
        <f>VLOOKUP(B1924,HOLDS!C:T,5,FALSE)*1.05</f>
        <v>164.85</v>
      </c>
      <c r="G1924" s="104">
        <f>SUMIFS(HOLDS!S:S,HOLDS!C:C,B1924)</f>
        <v>0</v>
      </c>
      <c r="H1924" s="48">
        <f t="shared" si="122"/>
        <v>0</v>
      </c>
      <c r="I1924" s="37">
        <f>INFO!$D$6</f>
        <v>0</v>
      </c>
      <c r="J1924" s="37">
        <f>INFO!$D$7</f>
        <v>0</v>
      </c>
      <c r="K1924" s="37">
        <f>INFO!$D$8</f>
        <v>0</v>
      </c>
      <c r="L1924" s="37">
        <f>INFO!$D$9</f>
        <v>0</v>
      </c>
      <c r="M1924" s="37">
        <f>INFO!$D$10</f>
        <v>0</v>
      </c>
      <c r="N1924" s="37">
        <f>INFO!$D$11</f>
        <v>0</v>
      </c>
      <c r="O1924" s="37">
        <f>INFO!$D$13</f>
        <v>0</v>
      </c>
      <c r="P1924" s="37">
        <f>INFO!$D$14</f>
        <v>0</v>
      </c>
      <c r="Q1924" s="37">
        <f>INFO!$D$15</f>
        <v>0</v>
      </c>
      <c r="R1924" s="53">
        <f>INFO!$D$17</f>
        <v>0</v>
      </c>
      <c r="S1924" s="37">
        <f>INFO!$D$18</f>
        <v>0</v>
      </c>
      <c r="T1924" s="37">
        <f>INFO!$D$19</f>
        <v>0</v>
      </c>
      <c r="U1924" s="37">
        <f>INFO!$D$22</f>
        <v>0</v>
      </c>
      <c r="V1924" s="37">
        <f>INFO!$D$23</f>
        <v>0</v>
      </c>
      <c r="W1924" s="37">
        <f>INFO!$D$24</f>
        <v>0</v>
      </c>
      <c r="X1924" s="37">
        <f>INFO!$D$25</f>
        <v>0</v>
      </c>
      <c r="Y1924" s="37">
        <f>INFO!$D$26</f>
        <v>0</v>
      </c>
      <c r="Z1924" s="37">
        <f>INFO!$D$27</f>
        <v>0</v>
      </c>
      <c r="AA1924" s="37">
        <f>INFO!$D$28</f>
        <v>0</v>
      </c>
      <c r="AB1924" s="37">
        <f>INFO!$D$29</f>
        <v>0</v>
      </c>
      <c r="AC1924" s="54">
        <f>INFO!$J$10</f>
        <v>3812.0250000000001</v>
      </c>
      <c r="AD1924" s="37">
        <f>INFO!$J$9</f>
        <v>45.75</v>
      </c>
      <c r="AE1924" s="37">
        <f t="shared" si="123"/>
        <v>0</v>
      </c>
    </row>
    <row r="1925" spans="1:31">
      <c r="A1925" t="s">
        <v>261</v>
      </c>
      <c r="B1925" t="s">
        <v>262</v>
      </c>
      <c r="C1925">
        <v>10082</v>
      </c>
      <c r="D1925" s="104">
        <f>SUMIFS(HOLDS!S:S,HOLDS!C:C,B1925)+SUMIFS(HOLDS!S:S,HOLDS!C:C,"CH.GR.RDGSET")</f>
        <v>0</v>
      </c>
      <c r="E1925" t="s">
        <v>11</v>
      </c>
      <c r="F1925" s="48">
        <f>VLOOKUP(B1925,HOLDS!C:T,5,FALSE)*1.05</f>
        <v>192.15</v>
      </c>
      <c r="G1925" s="104">
        <f>SUMIFS(HOLDS!S:S,HOLDS!C:C,B1925)</f>
        <v>0</v>
      </c>
      <c r="H1925" s="48">
        <f t="shared" si="122"/>
        <v>0</v>
      </c>
      <c r="I1925" s="37">
        <f>INFO!$D$6</f>
        <v>0</v>
      </c>
      <c r="J1925" s="37">
        <f>INFO!$D$7</f>
        <v>0</v>
      </c>
      <c r="K1925" s="37">
        <f>INFO!$D$8</f>
        <v>0</v>
      </c>
      <c r="L1925" s="37">
        <f>INFO!$D$9</f>
        <v>0</v>
      </c>
      <c r="M1925" s="37">
        <f>INFO!$D$10</f>
        <v>0</v>
      </c>
      <c r="N1925" s="37">
        <f>INFO!$D$11</f>
        <v>0</v>
      </c>
      <c r="O1925" s="37">
        <f>INFO!$D$13</f>
        <v>0</v>
      </c>
      <c r="P1925" s="37">
        <f>INFO!$D$14</f>
        <v>0</v>
      </c>
      <c r="Q1925" s="37">
        <f>INFO!$D$15</f>
        <v>0</v>
      </c>
      <c r="R1925" s="53">
        <f>INFO!$D$17</f>
        <v>0</v>
      </c>
      <c r="S1925" s="37">
        <f>INFO!$D$18</f>
        <v>0</v>
      </c>
      <c r="T1925" s="37">
        <f>INFO!$D$19</f>
        <v>0</v>
      </c>
      <c r="U1925" s="37">
        <f>INFO!$D$22</f>
        <v>0</v>
      </c>
      <c r="V1925" s="37">
        <f>INFO!$D$23</f>
        <v>0</v>
      </c>
      <c r="W1925" s="37">
        <f>INFO!$D$24</f>
        <v>0</v>
      </c>
      <c r="X1925" s="37">
        <f>INFO!$D$25</f>
        <v>0</v>
      </c>
      <c r="Y1925" s="37">
        <f>INFO!$D$26</f>
        <v>0</v>
      </c>
      <c r="Z1925" s="37">
        <f>INFO!$D$27</f>
        <v>0</v>
      </c>
      <c r="AA1925" s="37">
        <f>INFO!$D$28</f>
        <v>0</v>
      </c>
      <c r="AB1925" s="37">
        <f>INFO!$D$29</f>
        <v>0</v>
      </c>
      <c r="AC1925" s="54">
        <f>INFO!$J$10</f>
        <v>3812.0250000000001</v>
      </c>
      <c r="AD1925" s="37">
        <f>INFO!$J$9</f>
        <v>45.75</v>
      </c>
      <c r="AE1925" s="37">
        <f t="shared" si="123"/>
        <v>0</v>
      </c>
    </row>
    <row r="1926" spans="1:31">
      <c r="A1926" t="s">
        <v>263</v>
      </c>
      <c r="B1926" t="s">
        <v>264</v>
      </c>
      <c r="C1926">
        <v>10082</v>
      </c>
      <c r="D1926" s="104">
        <f>SUMIFS(HOLDS!S:S,HOLDS!C:C,B1926)+SUMIFS(HOLDS!S:S,HOLDS!C:C,"CH.GR.RDGSET")</f>
        <v>0</v>
      </c>
      <c r="E1926" t="s">
        <v>11</v>
      </c>
      <c r="F1926" s="48">
        <f>VLOOKUP(B1926,HOLDS!C:T,5,FALSE)*1.05</f>
        <v>194.77500000000001</v>
      </c>
      <c r="G1926" s="104">
        <f>SUMIFS(HOLDS!S:S,HOLDS!C:C,B1926)</f>
        <v>0</v>
      </c>
      <c r="H1926" s="48">
        <f t="shared" si="122"/>
        <v>0</v>
      </c>
      <c r="I1926" s="37">
        <f>INFO!$D$6</f>
        <v>0</v>
      </c>
      <c r="J1926" s="37">
        <f>INFO!$D$7</f>
        <v>0</v>
      </c>
      <c r="K1926" s="37">
        <f>INFO!$D$8</f>
        <v>0</v>
      </c>
      <c r="L1926" s="37">
        <f>INFO!$D$9</f>
        <v>0</v>
      </c>
      <c r="M1926" s="37">
        <f>INFO!$D$10</f>
        <v>0</v>
      </c>
      <c r="N1926" s="37">
        <f>INFO!$D$11</f>
        <v>0</v>
      </c>
      <c r="O1926" s="37">
        <f>INFO!$D$13</f>
        <v>0</v>
      </c>
      <c r="P1926" s="37">
        <f>INFO!$D$14</f>
        <v>0</v>
      </c>
      <c r="Q1926" s="37">
        <f>INFO!$D$15</f>
        <v>0</v>
      </c>
      <c r="R1926" s="53">
        <f>INFO!$D$17</f>
        <v>0</v>
      </c>
      <c r="S1926" s="37">
        <f>INFO!$D$18</f>
        <v>0</v>
      </c>
      <c r="T1926" s="37">
        <f>INFO!$D$19</f>
        <v>0</v>
      </c>
      <c r="U1926" s="37">
        <f>INFO!$D$22</f>
        <v>0</v>
      </c>
      <c r="V1926" s="37">
        <f>INFO!$D$23</f>
        <v>0</v>
      </c>
      <c r="W1926" s="37">
        <f>INFO!$D$24</f>
        <v>0</v>
      </c>
      <c r="X1926" s="37">
        <f>INFO!$D$25</f>
        <v>0</v>
      </c>
      <c r="Y1926" s="37">
        <f>INFO!$D$26</f>
        <v>0</v>
      </c>
      <c r="Z1926" s="37">
        <f>INFO!$D$27</f>
        <v>0</v>
      </c>
      <c r="AA1926" s="37">
        <f>INFO!$D$28</f>
        <v>0</v>
      </c>
      <c r="AB1926" s="37">
        <f>INFO!$D$29</f>
        <v>0</v>
      </c>
      <c r="AC1926" s="54">
        <f>INFO!$J$10</f>
        <v>3812.0250000000001</v>
      </c>
      <c r="AD1926" s="37">
        <f>INFO!$J$9</f>
        <v>45.75</v>
      </c>
      <c r="AE1926" s="37">
        <f t="shared" si="123"/>
        <v>0</v>
      </c>
    </row>
    <row r="1927" spans="1:31">
      <c r="A1927" s="91" t="s">
        <v>507</v>
      </c>
      <c r="B1927" s="91" t="s">
        <v>23</v>
      </c>
      <c r="C1927" s="91">
        <v>10189</v>
      </c>
      <c r="D1927" s="103"/>
      <c r="E1927" s="91" t="s">
        <v>9</v>
      </c>
      <c r="F1927" s="92">
        <f>VLOOKUP(B1927,HOLDS!C:T,5,FALSE)</f>
        <v>5635.5</v>
      </c>
      <c r="G1927" s="103">
        <f>SUMIFS(HOLDS!Q:Q,HOLDS!C:C,B1927)</f>
        <v>0</v>
      </c>
      <c r="H1927" s="92">
        <f>F1927*G1927</f>
        <v>0</v>
      </c>
      <c r="I1927" s="93">
        <f>INFO!$D$6</f>
        <v>0</v>
      </c>
      <c r="J1927" s="93">
        <f>INFO!$D$7</f>
        <v>0</v>
      </c>
      <c r="K1927" s="93">
        <f>INFO!$D$8</f>
        <v>0</v>
      </c>
      <c r="L1927" s="93">
        <f>INFO!$D$9</f>
        <v>0</v>
      </c>
      <c r="M1927" s="93">
        <f>INFO!$D$10</f>
        <v>0</v>
      </c>
      <c r="N1927" s="93">
        <f>INFO!$D$11</f>
        <v>0</v>
      </c>
      <c r="O1927" s="93">
        <f>INFO!$D$13</f>
        <v>0</v>
      </c>
      <c r="P1927" s="93">
        <f>INFO!$D$14</f>
        <v>0</v>
      </c>
      <c r="Q1927" s="93">
        <f>INFO!$D$15</f>
        <v>0</v>
      </c>
      <c r="R1927" s="94">
        <f>INFO!$D$17</f>
        <v>0</v>
      </c>
      <c r="S1927" s="93">
        <f>INFO!$D$18</f>
        <v>0</v>
      </c>
      <c r="T1927" s="93">
        <f>INFO!$D$19</f>
        <v>0</v>
      </c>
      <c r="U1927" s="93">
        <f>INFO!$D$22</f>
        <v>0</v>
      </c>
      <c r="V1927" s="93">
        <f>INFO!$D$23</f>
        <v>0</v>
      </c>
      <c r="W1927" s="93">
        <f>INFO!$D$24</f>
        <v>0</v>
      </c>
      <c r="X1927" s="93">
        <f>INFO!$D$25</f>
        <v>0</v>
      </c>
      <c r="Y1927" s="93">
        <f>INFO!$D$26</f>
        <v>0</v>
      </c>
      <c r="Z1927" s="93">
        <f>INFO!$D$27</f>
        <v>0</v>
      </c>
      <c r="AA1927" s="93">
        <f>INFO!$D$28</f>
        <v>0</v>
      </c>
      <c r="AB1927" s="93">
        <f>INFO!$D$29</f>
        <v>0</v>
      </c>
      <c r="AC1927" s="95">
        <f>INFO!$J$10</f>
        <v>3812.0250000000001</v>
      </c>
      <c r="AD1927" s="93">
        <f>INFO!$J$9</f>
        <v>45.75</v>
      </c>
      <c r="AE1927" s="100"/>
    </row>
    <row r="1928" spans="1:31">
      <c r="A1928" t="s">
        <v>25</v>
      </c>
      <c r="B1928" t="s">
        <v>26</v>
      </c>
      <c r="C1928">
        <v>10189</v>
      </c>
      <c r="D1928" s="104">
        <f>SUMIFS(HOLDS!Q:Q,HOLDS!C:C,B1928)+SUMIFS(HOLDS!Q:Q,HOLDS!C:C,"CH.GR.RVSET")</f>
        <v>0</v>
      </c>
      <c r="E1928" t="s">
        <v>9</v>
      </c>
      <c r="F1928" s="48">
        <f>VLOOKUP(B1928,HOLDS!C:T,5,FALSE)</f>
        <v>149</v>
      </c>
      <c r="G1928" s="104">
        <f>SUMIFS(HOLDS!Q:Q,HOLDS!C:C,B1928)</f>
        <v>0</v>
      </c>
      <c r="H1928" s="48">
        <f t="shared" ref="H1928:H1991" si="124">F1928*G1928</f>
        <v>0</v>
      </c>
      <c r="I1928" s="37">
        <f>INFO!$D$6</f>
        <v>0</v>
      </c>
      <c r="J1928" s="37">
        <f>INFO!$D$7</f>
        <v>0</v>
      </c>
      <c r="K1928" s="37">
        <f>INFO!$D$8</f>
        <v>0</v>
      </c>
      <c r="L1928" s="37">
        <f>INFO!$D$9</f>
        <v>0</v>
      </c>
      <c r="M1928" s="37">
        <f>INFO!$D$10</f>
        <v>0</v>
      </c>
      <c r="N1928" s="37">
        <f>INFO!$D$11</f>
        <v>0</v>
      </c>
      <c r="O1928" s="37">
        <f>INFO!$D$13</f>
        <v>0</v>
      </c>
      <c r="P1928" s="37">
        <f>INFO!$D$14</f>
        <v>0</v>
      </c>
      <c r="Q1928" s="37">
        <f>INFO!$D$15</f>
        <v>0</v>
      </c>
      <c r="R1928" s="53">
        <f>INFO!$D$17</f>
        <v>0</v>
      </c>
      <c r="S1928" s="37">
        <f>INFO!$D$18</f>
        <v>0</v>
      </c>
      <c r="T1928" s="37">
        <f>INFO!$D$19</f>
        <v>0</v>
      </c>
      <c r="U1928" s="37">
        <f>INFO!$D$22</f>
        <v>0</v>
      </c>
      <c r="V1928" s="37">
        <f>INFO!$D$23</f>
        <v>0</v>
      </c>
      <c r="W1928" s="37">
        <f>INFO!$D$24</f>
        <v>0</v>
      </c>
      <c r="X1928" s="37">
        <f>INFO!$D$25</f>
        <v>0</v>
      </c>
      <c r="Y1928" s="37">
        <f>INFO!$D$26</f>
        <v>0</v>
      </c>
      <c r="Z1928" s="37">
        <f>INFO!$D$27</f>
        <v>0</v>
      </c>
      <c r="AA1928" s="37">
        <f>INFO!$D$28</f>
        <v>0</v>
      </c>
      <c r="AB1928" s="37">
        <f>INFO!$D$29</f>
        <v>0</v>
      </c>
      <c r="AC1928" s="54">
        <f>INFO!$J$10</f>
        <v>3812.0250000000001</v>
      </c>
      <c r="AD1928" s="37">
        <f>INFO!$J$9</f>
        <v>45.75</v>
      </c>
      <c r="AE1928" s="37">
        <f>IF($G$1927&gt;0,10*$G$1927/D1928,0)</f>
        <v>0</v>
      </c>
    </row>
    <row r="1929" spans="1:31">
      <c r="A1929" t="s">
        <v>28</v>
      </c>
      <c r="B1929" t="s">
        <v>29</v>
      </c>
      <c r="C1929">
        <v>10189</v>
      </c>
      <c r="D1929" s="104">
        <f>SUMIFS(HOLDS!Q:Q,HOLDS!C:C,B1929)+SUMIFS(HOLDS!Q:Q,HOLDS!C:C,"CH.GR.RVSET")</f>
        <v>0</v>
      </c>
      <c r="E1929" t="s">
        <v>9</v>
      </c>
      <c r="F1929" s="48">
        <f>VLOOKUP(B1929,HOLDS!C:T,5,FALSE)</f>
        <v>136.5</v>
      </c>
      <c r="G1929" s="104">
        <f>SUMIFS(HOLDS!Q:Q,HOLDS!C:C,B1929)</f>
        <v>0</v>
      </c>
      <c r="H1929" s="48">
        <f t="shared" si="124"/>
        <v>0</v>
      </c>
      <c r="I1929" s="37">
        <f>INFO!$D$6</f>
        <v>0</v>
      </c>
      <c r="J1929" s="37">
        <f>INFO!$D$7</f>
        <v>0</v>
      </c>
      <c r="K1929" s="37">
        <f>INFO!$D$8</f>
        <v>0</v>
      </c>
      <c r="L1929" s="37">
        <f>INFO!$D$9</f>
        <v>0</v>
      </c>
      <c r="M1929" s="37">
        <f>INFO!$D$10</f>
        <v>0</v>
      </c>
      <c r="N1929" s="37">
        <f>INFO!$D$11</f>
        <v>0</v>
      </c>
      <c r="O1929" s="37">
        <f>INFO!$D$13</f>
        <v>0</v>
      </c>
      <c r="P1929" s="37">
        <f>INFO!$D$14</f>
        <v>0</v>
      </c>
      <c r="Q1929" s="37">
        <f>INFO!$D$15</f>
        <v>0</v>
      </c>
      <c r="R1929" s="53">
        <f>INFO!$D$17</f>
        <v>0</v>
      </c>
      <c r="S1929" s="37">
        <f>INFO!$D$18</f>
        <v>0</v>
      </c>
      <c r="T1929" s="37">
        <f>INFO!$D$19</f>
        <v>0</v>
      </c>
      <c r="U1929" s="37">
        <f>INFO!$D$22</f>
        <v>0</v>
      </c>
      <c r="V1929" s="37">
        <f>INFO!$D$23</f>
        <v>0</v>
      </c>
      <c r="W1929" s="37">
        <f>INFO!$D$24</f>
        <v>0</v>
      </c>
      <c r="X1929" s="37">
        <f>INFO!$D$25</f>
        <v>0</v>
      </c>
      <c r="Y1929" s="37">
        <f>INFO!$D$26</f>
        <v>0</v>
      </c>
      <c r="Z1929" s="37">
        <f>INFO!$D$27</f>
        <v>0</v>
      </c>
      <c r="AA1929" s="37">
        <f>INFO!$D$28</f>
        <v>0</v>
      </c>
      <c r="AB1929" s="37">
        <f>INFO!$D$29</f>
        <v>0</v>
      </c>
      <c r="AC1929" s="54">
        <f>INFO!$J$10</f>
        <v>3812.0250000000001</v>
      </c>
      <c r="AD1929" s="37">
        <f>INFO!$J$9</f>
        <v>45.75</v>
      </c>
      <c r="AE1929" s="37">
        <f t="shared" ref="AE1929:AE1969" si="125">IF($G$1927&gt;0,10*$G$1927/D1929,0)</f>
        <v>0</v>
      </c>
    </row>
    <row r="1930" spans="1:31">
      <c r="A1930" t="s">
        <v>30</v>
      </c>
      <c r="B1930" t="s">
        <v>31</v>
      </c>
      <c r="C1930">
        <v>10189</v>
      </c>
      <c r="D1930" s="104">
        <f>SUMIFS(HOLDS!Q:Q,HOLDS!C:C,B1930)+SUMIFS(HOLDS!Q:Q,HOLDS!C:C,"CH.GR.RVSET")</f>
        <v>0</v>
      </c>
      <c r="E1930" t="s">
        <v>9</v>
      </c>
      <c r="F1930" s="48">
        <f>VLOOKUP(B1930,HOLDS!C:T,5,FALSE)</f>
        <v>128</v>
      </c>
      <c r="G1930" s="104">
        <f>SUMIFS(HOLDS!Q:Q,HOLDS!C:C,B1930)</f>
        <v>0</v>
      </c>
      <c r="H1930" s="48">
        <f t="shared" si="124"/>
        <v>0</v>
      </c>
      <c r="I1930" s="37">
        <f>INFO!$D$6</f>
        <v>0</v>
      </c>
      <c r="J1930" s="37">
        <f>INFO!$D$7</f>
        <v>0</v>
      </c>
      <c r="K1930" s="37">
        <f>INFO!$D$8</f>
        <v>0</v>
      </c>
      <c r="L1930" s="37">
        <f>INFO!$D$9</f>
        <v>0</v>
      </c>
      <c r="M1930" s="37">
        <f>INFO!$D$10</f>
        <v>0</v>
      </c>
      <c r="N1930" s="37">
        <f>INFO!$D$11</f>
        <v>0</v>
      </c>
      <c r="O1930" s="37">
        <f>INFO!$D$13</f>
        <v>0</v>
      </c>
      <c r="P1930" s="37">
        <f>INFO!$D$14</f>
        <v>0</v>
      </c>
      <c r="Q1930" s="37">
        <f>INFO!$D$15</f>
        <v>0</v>
      </c>
      <c r="R1930" s="53">
        <f>INFO!$D$17</f>
        <v>0</v>
      </c>
      <c r="S1930" s="37">
        <f>INFO!$D$18</f>
        <v>0</v>
      </c>
      <c r="T1930" s="37">
        <f>INFO!$D$19</f>
        <v>0</v>
      </c>
      <c r="U1930" s="37">
        <f>INFO!$D$22</f>
        <v>0</v>
      </c>
      <c r="V1930" s="37">
        <f>INFO!$D$23</f>
        <v>0</v>
      </c>
      <c r="W1930" s="37">
        <f>INFO!$D$24</f>
        <v>0</v>
      </c>
      <c r="X1930" s="37">
        <f>INFO!$D$25</f>
        <v>0</v>
      </c>
      <c r="Y1930" s="37">
        <f>INFO!$D$26</f>
        <v>0</v>
      </c>
      <c r="Z1930" s="37">
        <f>INFO!$D$27</f>
        <v>0</v>
      </c>
      <c r="AA1930" s="37">
        <f>INFO!$D$28</f>
        <v>0</v>
      </c>
      <c r="AB1930" s="37">
        <f>INFO!$D$29</f>
        <v>0</v>
      </c>
      <c r="AC1930" s="54">
        <f>INFO!$J$10</f>
        <v>3812.0250000000001</v>
      </c>
      <c r="AD1930" s="37">
        <f>INFO!$J$9</f>
        <v>45.75</v>
      </c>
      <c r="AE1930" s="37">
        <f t="shared" si="125"/>
        <v>0</v>
      </c>
    </row>
    <row r="1931" spans="1:31">
      <c r="A1931" t="s">
        <v>33</v>
      </c>
      <c r="B1931" t="s">
        <v>34</v>
      </c>
      <c r="C1931">
        <v>10189</v>
      </c>
      <c r="D1931" s="104">
        <f>SUMIFS(HOLDS!Q:Q,HOLDS!C:C,B1931)+SUMIFS(HOLDS!Q:Q,HOLDS!C:C,"CH.GR.RVSET")</f>
        <v>0</v>
      </c>
      <c r="E1931" t="s">
        <v>9</v>
      </c>
      <c r="F1931" s="48">
        <f>VLOOKUP(B1931,HOLDS!C:T,5,FALSE)</f>
        <v>115</v>
      </c>
      <c r="G1931" s="104">
        <f>SUMIFS(HOLDS!Q:Q,HOLDS!C:C,B1931)</f>
        <v>0</v>
      </c>
      <c r="H1931" s="48">
        <f t="shared" si="124"/>
        <v>0</v>
      </c>
      <c r="I1931" s="37">
        <f>INFO!$D$6</f>
        <v>0</v>
      </c>
      <c r="J1931" s="37">
        <f>INFO!$D$7</f>
        <v>0</v>
      </c>
      <c r="K1931" s="37">
        <f>INFO!$D$8</f>
        <v>0</v>
      </c>
      <c r="L1931" s="37">
        <f>INFO!$D$9</f>
        <v>0</v>
      </c>
      <c r="M1931" s="37">
        <f>INFO!$D$10</f>
        <v>0</v>
      </c>
      <c r="N1931" s="37">
        <f>INFO!$D$11</f>
        <v>0</v>
      </c>
      <c r="O1931" s="37">
        <f>INFO!$D$13</f>
        <v>0</v>
      </c>
      <c r="P1931" s="37">
        <f>INFO!$D$14</f>
        <v>0</v>
      </c>
      <c r="Q1931" s="37">
        <f>INFO!$D$15</f>
        <v>0</v>
      </c>
      <c r="R1931" s="53">
        <f>INFO!$D$17</f>
        <v>0</v>
      </c>
      <c r="S1931" s="37">
        <f>INFO!$D$18</f>
        <v>0</v>
      </c>
      <c r="T1931" s="37">
        <f>INFO!$D$19</f>
        <v>0</v>
      </c>
      <c r="U1931" s="37">
        <f>INFO!$D$22</f>
        <v>0</v>
      </c>
      <c r="V1931" s="37">
        <f>INFO!$D$23</f>
        <v>0</v>
      </c>
      <c r="W1931" s="37">
        <f>INFO!$D$24</f>
        <v>0</v>
      </c>
      <c r="X1931" s="37">
        <f>INFO!$D$25</f>
        <v>0</v>
      </c>
      <c r="Y1931" s="37">
        <f>INFO!$D$26</f>
        <v>0</v>
      </c>
      <c r="Z1931" s="37">
        <f>INFO!$D$27</f>
        <v>0</v>
      </c>
      <c r="AA1931" s="37">
        <f>INFO!$D$28</f>
        <v>0</v>
      </c>
      <c r="AB1931" s="37">
        <f>INFO!$D$29</f>
        <v>0</v>
      </c>
      <c r="AC1931" s="54">
        <f>INFO!$J$10</f>
        <v>3812.0250000000001</v>
      </c>
      <c r="AD1931" s="37">
        <f>INFO!$J$9</f>
        <v>45.75</v>
      </c>
      <c r="AE1931" s="37">
        <f t="shared" si="125"/>
        <v>0</v>
      </c>
    </row>
    <row r="1932" spans="1:31">
      <c r="A1932" t="s">
        <v>36</v>
      </c>
      <c r="B1932" t="s">
        <v>37</v>
      </c>
      <c r="C1932">
        <v>10189</v>
      </c>
      <c r="D1932" s="104">
        <f>SUMIFS(HOLDS!Q:Q,HOLDS!C:C,B1932)+SUMIFS(HOLDS!Q:Q,HOLDS!C:C,"CH.GR.RVSET")</f>
        <v>0</v>
      </c>
      <c r="E1932" t="s">
        <v>9</v>
      </c>
      <c r="F1932" s="48">
        <f>VLOOKUP(B1932,HOLDS!C:T,5,FALSE)</f>
        <v>159.5</v>
      </c>
      <c r="G1932" s="104">
        <f>SUMIFS(HOLDS!Q:Q,HOLDS!C:C,B1932)</f>
        <v>0</v>
      </c>
      <c r="H1932" s="48">
        <f t="shared" si="124"/>
        <v>0</v>
      </c>
      <c r="I1932" s="37">
        <f>INFO!$D$6</f>
        <v>0</v>
      </c>
      <c r="J1932" s="37">
        <f>INFO!$D$7</f>
        <v>0</v>
      </c>
      <c r="K1932" s="37">
        <f>INFO!$D$8</f>
        <v>0</v>
      </c>
      <c r="L1932" s="37">
        <f>INFO!$D$9</f>
        <v>0</v>
      </c>
      <c r="M1932" s="37">
        <f>INFO!$D$10</f>
        <v>0</v>
      </c>
      <c r="N1932" s="37">
        <f>INFO!$D$11</f>
        <v>0</v>
      </c>
      <c r="O1932" s="37">
        <f>INFO!$D$13</f>
        <v>0</v>
      </c>
      <c r="P1932" s="37">
        <f>INFO!$D$14</f>
        <v>0</v>
      </c>
      <c r="Q1932" s="37">
        <f>INFO!$D$15</f>
        <v>0</v>
      </c>
      <c r="R1932" s="53">
        <f>INFO!$D$17</f>
        <v>0</v>
      </c>
      <c r="S1932" s="37">
        <f>INFO!$D$18</f>
        <v>0</v>
      </c>
      <c r="T1932" s="37">
        <f>INFO!$D$19</f>
        <v>0</v>
      </c>
      <c r="U1932" s="37">
        <f>INFO!$D$22</f>
        <v>0</v>
      </c>
      <c r="V1932" s="37">
        <f>INFO!$D$23</f>
        <v>0</v>
      </c>
      <c r="W1932" s="37">
        <f>INFO!$D$24</f>
        <v>0</v>
      </c>
      <c r="X1932" s="37">
        <f>INFO!$D$25</f>
        <v>0</v>
      </c>
      <c r="Y1932" s="37">
        <f>INFO!$D$26</f>
        <v>0</v>
      </c>
      <c r="Z1932" s="37">
        <f>INFO!$D$27</f>
        <v>0</v>
      </c>
      <c r="AA1932" s="37">
        <f>INFO!$D$28</f>
        <v>0</v>
      </c>
      <c r="AB1932" s="37">
        <f>INFO!$D$29</f>
        <v>0</v>
      </c>
      <c r="AC1932" s="54">
        <f>INFO!$J$10</f>
        <v>3812.0250000000001</v>
      </c>
      <c r="AD1932" s="37">
        <f>INFO!$J$9</f>
        <v>45.75</v>
      </c>
      <c r="AE1932" s="37">
        <f t="shared" si="125"/>
        <v>0</v>
      </c>
    </row>
    <row r="1933" spans="1:31">
      <c r="A1933" t="s">
        <v>38</v>
      </c>
      <c r="B1933" t="s">
        <v>39</v>
      </c>
      <c r="C1933">
        <v>10189</v>
      </c>
      <c r="D1933" s="104">
        <f>SUMIFS(HOLDS!Q:Q,HOLDS!C:C,B1933)+SUMIFS(HOLDS!Q:Q,HOLDS!C:C,"CH.GR.RVSET")</f>
        <v>0</v>
      </c>
      <c r="E1933" t="s">
        <v>9</v>
      </c>
      <c r="F1933" s="48">
        <f>VLOOKUP(B1933,HOLDS!C:T,5,FALSE)</f>
        <v>119.5</v>
      </c>
      <c r="G1933" s="104">
        <f>SUMIFS(HOLDS!Q:Q,HOLDS!C:C,B1933)</f>
        <v>0</v>
      </c>
      <c r="H1933" s="48">
        <f t="shared" si="124"/>
        <v>0</v>
      </c>
      <c r="I1933" s="37">
        <f>INFO!$D$6</f>
        <v>0</v>
      </c>
      <c r="J1933" s="37">
        <f>INFO!$D$7</f>
        <v>0</v>
      </c>
      <c r="K1933" s="37">
        <f>INFO!$D$8</f>
        <v>0</v>
      </c>
      <c r="L1933" s="37">
        <f>INFO!$D$9</f>
        <v>0</v>
      </c>
      <c r="M1933" s="37">
        <f>INFO!$D$10</f>
        <v>0</v>
      </c>
      <c r="N1933" s="37">
        <f>INFO!$D$11</f>
        <v>0</v>
      </c>
      <c r="O1933" s="37">
        <f>INFO!$D$13</f>
        <v>0</v>
      </c>
      <c r="P1933" s="37">
        <f>INFO!$D$14</f>
        <v>0</v>
      </c>
      <c r="Q1933" s="37">
        <f>INFO!$D$15</f>
        <v>0</v>
      </c>
      <c r="R1933" s="53">
        <f>INFO!$D$17</f>
        <v>0</v>
      </c>
      <c r="S1933" s="37">
        <f>INFO!$D$18</f>
        <v>0</v>
      </c>
      <c r="T1933" s="37">
        <f>INFO!$D$19</f>
        <v>0</v>
      </c>
      <c r="U1933" s="37">
        <f>INFO!$D$22</f>
        <v>0</v>
      </c>
      <c r="V1933" s="37">
        <f>INFO!$D$23</f>
        <v>0</v>
      </c>
      <c r="W1933" s="37">
        <f>INFO!$D$24</f>
        <v>0</v>
      </c>
      <c r="X1933" s="37">
        <f>INFO!$D$25</f>
        <v>0</v>
      </c>
      <c r="Y1933" s="37">
        <f>INFO!$D$26</f>
        <v>0</v>
      </c>
      <c r="Z1933" s="37">
        <f>INFO!$D$27</f>
        <v>0</v>
      </c>
      <c r="AA1933" s="37">
        <f>INFO!$D$28</f>
        <v>0</v>
      </c>
      <c r="AB1933" s="37">
        <f>INFO!$D$29</f>
        <v>0</v>
      </c>
      <c r="AC1933" s="54">
        <f>INFO!$J$10</f>
        <v>3812.0250000000001</v>
      </c>
      <c r="AD1933" s="37">
        <f>INFO!$J$9</f>
        <v>45.75</v>
      </c>
      <c r="AE1933" s="37">
        <f t="shared" si="125"/>
        <v>0</v>
      </c>
    </row>
    <row r="1934" spans="1:31">
      <c r="A1934" t="s">
        <v>40</v>
      </c>
      <c r="B1934" t="s">
        <v>41</v>
      </c>
      <c r="C1934">
        <v>10189</v>
      </c>
      <c r="D1934" s="104">
        <f>SUMIFS(HOLDS!Q:Q,HOLDS!C:C,B1934)+SUMIFS(HOLDS!Q:Q,HOLDS!C:C,"CH.GR.RVSET")</f>
        <v>0</v>
      </c>
      <c r="E1934" t="s">
        <v>9</v>
      </c>
      <c r="F1934" s="48">
        <f>VLOOKUP(B1934,HOLDS!C:T,5,FALSE)</f>
        <v>149</v>
      </c>
      <c r="G1934" s="104">
        <f>SUMIFS(HOLDS!Q:Q,HOLDS!C:C,B1934)</f>
        <v>0</v>
      </c>
      <c r="H1934" s="48">
        <f t="shared" si="124"/>
        <v>0</v>
      </c>
      <c r="I1934" s="37">
        <f>INFO!$D$6</f>
        <v>0</v>
      </c>
      <c r="J1934" s="37">
        <f>INFO!$D$7</f>
        <v>0</v>
      </c>
      <c r="K1934" s="37">
        <f>INFO!$D$8</f>
        <v>0</v>
      </c>
      <c r="L1934" s="37">
        <f>INFO!$D$9</f>
        <v>0</v>
      </c>
      <c r="M1934" s="37">
        <f>INFO!$D$10</f>
        <v>0</v>
      </c>
      <c r="N1934" s="37">
        <f>INFO!$D$11</f>
        <v>0</v>
      </c>
      <c r="O1934" s="37">
        <f>INFO!$D$13</f>
        <v>0</v>
      </c>
      <c r="P1934" s="37">
        <f>INFO!$D$14</f>
        <v>0</v>
      </c>
      <c r="Q1934" s="37">
        <f>INFO!$D$15</f>
        <v>0</v>
      </c>
      <c r="R1934" s="53">
        <f>INFO!$D$17</f>
        <v>0</v>
      </c>
      <c r="S1934" s="37">
        <f>INFO!$D$18</f>
        <v>0</v>
      </c>
      <c r="T1934" s="37">
        <f>INFO!$D$19</f>
        <v>0</v>
      </c>
      <c r="U1934" s="37">
        <f>INFO!$D$22</f>
        <v>0</v>
      </c>
      <c r="V1934" s="37">
        <f>INFO!$D$23</f>
        <v>0</v>
      </c>
      <c r="W1934" s="37">
        <f>INFO!$D$24</f>
        <v>0</v>
      </c>
      <c r="X1934" s="37">
        <f>INFO!$D$25</f>
        <v>0</v>
      </c>
      <c r="Y1934" s="37">
        <f>INFO!$D$26</f>
        <v>0</v>
      </c>
      <c r="Z1934" s="37">
        <f>INFO!$D$27</f>
        <v>0</v>
      </c>
      <c r="AA1934" s="37">
        <f>INFO!$D$28</f>
        <v>0</v>
      </c>
      <c r="AB1934" s="37">
        <f>INFO!$D$29</f>
        <v>0</v>
      </c>
      <c r="AC1934" s="54">
        <f>INFO!$J$10</f>
        <v>3812.0250000000001</v>
      </c>
      <c r="AD1934" s="37">
        <f>INFO!$J$9</f>
        <v>45.75</v>
      </c>
      <c r="AE1934" s="37">
        <f t="shared" si="125"/>
        <v>0</v>
      </c>
    </row>
    <row r="1935" spans="1:31">
      <c r="A1935" t="s">
        <v>42</v>
      </c>
      <c r="B1935" t="s">
        <v>43</v>
      </c>
      <c r="C1935">
        <v>10189</v>
      </c>
      <c r="D1935" s="104">
        <f>SUMIFS(HOLDS!Q:Q,HOLDS!C:C,B1935)+SUMIFS(HOLDS!Q:Q,HOLDS!C:C,"CH.GR.RVSET")</f>
        <v>0</v>
      </c>
      <c r="E1935" t="s">
        <v>9</v>
      </c>
      <c r="F1935" s="48">
        <f>VLOOKUP(B1935,HOLDS!C:T,5,FALSE)</f>
        <v>113</v>
      </c>
      <c r="G1935" s="104">
        <f>SUMIFS(HOLDS!Q:Q,HOLDS!C:C,B1935)</f>
        <v>0</v>
      </c>
      <c r="H1935" s="48">
        <f t="shared" si="124"/>
        <v>0</v>
      </c>
      <c r="I1935" s="37">
        <f>INFO!$D$6</f>
        <v>0</v>
      </c>
      <c r="J1935" s="37">
        <f>INFO!$D$7</f>
        <v>0</v>
      </c>
      <c r="K1935" s="37">
        <f>INFO!$D$8</f>
        <v>0</v>
      </c>
      <c r="L1935" s="37">
        <f>INFO!$D$9</f>
        <v>0</v>
      </c>
      <c r="M1935" s="37">
        <f>INFO!$D$10</f>
        <v>0</v>
      </c>
      <c r="N1935" s="37">
        <f>INFO!$D$11</f>
        <v>0</v>
      </c>
      <c r="O1935" s="37">
        <f>INFO!$D$13</f>
        <v>0</v>
      </c>
      <c r="P1935" s="37">
        <f>INFO!$D$14</f>
        <v>0</v>
      </c>
      <c r="Q1935" s="37">
        <f>INFO!$D$15</f>
        <v>0</v>
      </c>
      <c r="R1935" s="53">
        <f>INFO!$D$17</f>
        <v>0</v>
      </c>
      <c r="S1935" s="37">
        <f>INFO!$D$18</f>
        <v>0</v>
      </c>
      <c r="T1935" s="37">
        <f>INFO!$D$19</f>
        <v>0</v>
      </c>
      <c r="U1935" s="37">
        <f>INFO!$D$22</f>
        <v>0</v>
      </c>
      <c r="V1935" s="37">
        <f>INFO!$D$23</f>
        <v>0</v>
      </c>
      <c r="W1935" s="37">
        <f>INFO!$D$24</f>
        <v>0</v>
      </c>
      <c r="X1935" s="37">
        <f>INFO!$D$25</f>
        <v>0</v>
      </c>
      <c r="Y1935" s="37">
        <f>INFO!$D$26</f>
        <v>0</v>
      </c>
      <c r="Z1935" s="37">
        <f>INFO!$D$27</f>
        <v>0</v>
      </c>
      <c r="AA1935" s="37">
        <f>INFO!$D$28</f>
        <v>0</v>
      </c>
      <c r="AB1935" s="37">
        <f>INFO!$D$29</f>
        <v>0</v>
      </c>
      <c r="AC1935" s="54">
        <f>INFO!$J$10</f>
        <v>3812.0250000000001</v>
      </c>
      <c r="AD1935" s="37">
        <f>INFO!$J$9</f>
        <v>45.75</v>
      </c>
      <c r="AE1935" s="37">
        <f t="shared" si="125"/>
        <v>0</v>
      </c>
    </row>
    <row r="1936" spans="1:31">
      <c r="A1936" t="s">
        <v>44</v>
      </c>
      <c r="B1936" t="s">
        <v>45</v>
      </c>
      <c r="C1936">
        <v>10189</v>
      </c>
      <c r="D1936" s="104">
        <f>SUMIFS(HOLDS!Q:Q,HOLDS!C:C,B1936)+SUMIFS(HOLDS!Q:Q,HOLDS!C:C,"CH.GR.RVSET")</f>
        <v>0</v>
      </c>
      <c r="E1936" t="s">
        <v>9</v>
      </c>
      <c r="F1936" s="48">
        <f>VLOOKUP(B1936,HOLDS!C:T,5,FALSE)</f>
        <v>136.5</v>
      </c>
      <c r="G1936" s="104">
        <f>SUMIFS(HOLDS!Q:Q,HOLDS!C:C,B1936)</f>
        <v>0</v>
      </c>
      <c r="H1936" s="48">
        <f t="shared" si="124"/>
        <v>0</v>
      </c>
      <c r="I1936" s="37">
        <f>INFO!$D$6</f>
        <v>0</v>
      </c>
      <c r="J1936" s="37">
        <f>INFO!$D$7</f>
        <v>0</v>
      </c>
      <c r="K1936" s="37">
        <f>INFO!$D$8</f>
        <v>0</v>
      </c>
      <c r="L1936" s="37">
        <f>INFO!$D$9</f>
        <v>0</v>
      </c>
      <c r="M1936" s="37">
        <f>INFO!$D$10</f>
        <v>0</v>
      </c>
      <c r="N1936" s="37">
        <f>INFO!$D$11</f>
        <v>0</v>
      </c>
      <c r="O1936" s="37">
        <f>INFO!$D$13</f>
        <v>0</v>
      </c>
      <c r="P1936" s="37">
        <f>INFO!$D$14</f>
        <v>0</v>
      </c>
      <c r="Q1936" s="37">
        <f>INFO!$D$15</f>
        <v>0</v>
      </c>
      <c r="R1936" s="53">
        <f>INFO!$D$17</f>
        <v>0</v>
      </c>
      <c r="S1936" s="37">
        <f>INFO!$D$18</f>
        <v>0</v>
      </c>
      <c r="T1936" s="37">
        <f>INFO!$D$19</f>
        <v>0</v>
      </c>
      <c r="U1936" s="37">
        <f>INFO!$D$22</f>
        <v>0</v>
      </c>
      <c r="V1936" s="37">
        <f>INFO!$D$23</f>
        <v>0</v>
      </c>
      <c r="W1936" s="37">
        <f>INFO!$D$24</f>
        <v>0</v>
      </c>
      <c r="X1936" s="37">
        <f>INFO!$D$25</f>
        <v>0</v>
      </c>
      <c r="Y1936" s="37">
        <f>INFO!$D$26</f>
        <v>0</v>
      </c>
      <c r="Z1936" s="37">
        <f>INFO!$D$27</f>
        <v>0</v>
      </c>
      <c r="AA1936" s="37">
        <f>INFO!$D$28</f>
        <v>0</v>
      </c>
      <c r="AB1936" s="37">
        <f>INFO!$D$29</f>
        <v>0</v>
      </c>
      <c r="AC1936" s="54">
        <f>INFO!$J$10</f>
        <v>3812.0250000000001</v>
      </c>
      <c r="AD1936" s="37">
        <f>INFO!$J$9</f>
        <v>45.75</v>
      </c>
      <c r="AE1936" s="37">
        <f t="shared" si="125"/>
        <v>0</v>
      </c>
    </row>
    <row r="1937" spans="1:31">
      <c r="A1937" t="s">
        <v>46</v>
      </c>
      <c r="B1937" t="s">
        <v>47</v>
      </c>
      <c r="C1937">
        <v>10189</v>
      </c>
      <c r="D1937" s="104">
        <f>SUMIFS(HOLDS!Q:Q,HOLDS!C:C,B1937)+SUMIFS(HOLDS!Q:Q,HOLDS!C:C,"CH.GR.RVSET")</f>
        <v>0</v>
      </c>
      <c r="E1937" t="s">
        <v>9</v>
      </c>
      <c r="F1937" s="48">
        <f>VLOOKUP(B1937,HOLDS!C:T,5,FALSE)</f>
        <v>140</v>
      </c>
      <c r="G1937" s="104">
        <f>SUMIFS(HOLDS!Q:Q,HOLDS!C:C,B1937)</f>
        <v>0</v>
      </c>
      <c r="H1937" s="48">
        <f t="shared" si="124"/>
        <v>0</v>
      </c>
      <c r="I1937" s="37">
        <f>INFO!$D$6</f>
        <v>0</v>
      </c>
      <c r="J1937" s="37">
        <f>INFO!$D$7</f>
        <v>0</v>
      </c>
      <c r="K1937" s="37">
        <f>INFO!$D$8</f>
        <v>0</v>
      </c>
      <c r="L1937" s="37">
        <f>INFO!$D$9</f>
        <v>0</v>
      </c>
      <c r="M1937" s="37">
        <f>INFO!$D$10</f>
        <v>0</v>
      </c>
      <c r="N1937" s="37">
        <f>INFO!$D$11</f>
        <v>0</v>
      </c>
      <c r="O1937" s="37">
        <f>INFO!$D$13</f>
        <v>0</v>
      </c>
      <c r="P1937" s="37">
        <f>INFO!$D$14</f>
        <v>0</v>
      </c>
      <c r="Q1937" s="37">
        <f>INFO!$D$15</f>
        <v>0</v>
      </c>
      <c r="R1937" s="53">
        <f>INFO!$D$17</f>
        <v>0</v>
      </c>
      <c r="S1937" s="37">
        <f>INFO!$D$18</f>
        <v>0</v>
      </c>
      <c r="T1937" s="37">
        <f>INFO!$D$19</f>
        <v>0</v>
      </c>
      <c r="U1937" s="37">
        <f>INFO!$D$22</f>
        <v>0</v>
      </c>
      <c r="V1937" s="37">
        <f>INFO!$D$23</f>
        <v>0</v>
      </c>
      <c r="W1937" s="37">
        <f>INFO!$D$24</f>
        <v>0</v>
      </c>
      <c r="X1937" s="37">
        <f>INFO!$D$25</f>
        <v>0</v>
      </c>
      <c r="Y1937" s="37">
        <f>INFO!$D$26</f>
        <v>0</v>
      </c>
      <c r="Z1937" s="37">
        <f>INFO!$D$27</f>
        <v>0</v>
      </c>
      <c r="AA1937" s="37">
        <f>INFO!$D$28</f>
        <v>0</v>
      </c>
      <c r="AB1937" s="37">
        <f>INFO!$D$29</f>
        <v>0</v>
      </c>
      <c r="AC1937" s="54">
        <f>INFO!$J$10</f>
        <v>3812.0250000000001</v>
      </c>
      <c r="AD1937" s="37">
        <f>INFO!$J$9</f>
        <v>45.75</v>
      </c>
      <c r="AE1937" s="37">
        <f t="shared" si="125"/>
        <v>0</v>
      </c>
    </row>
    <row r="1938" spans="1:31">
      <c r="A1938" t="s">
        <v>49</v>
      </c>
      <c r="B1938" t="s">
        <v>50</v>
      </c>
      <c r="C1938">
        <v>10189</v>
      </c>
      <c r="D1938" s="104">
        <f>SUMIFS(HOLDS!Q:Q,HOLDS!C:C,B1938)+SUMIFS(HOLDS!Q:Q,HOLDS!C:C,"CH.GR.RVSET")</f>
        <v>0</v>
      </c>
      <c r="E1938" t="s">
        <v>9</v>
      </c>
      <c r="F1938" s="48">
        <f>VLOOKUP(B1938,HOLDS!C:T,5,FALSE)</f>
        <v>129</v>
      </c>
      <c r="G1938" s="104">
        <f>SUMIFS(HOLDS!Q:Q,HOLDS!C:C,B1938)</f>
        <v>0</v>
      </c>
      <c r="H1938" s="48">
        <f t="shared" si="124"/>
        <v>0</v>
      </c>
      <c r="I1938" s="37">
        <f>INFO!$D$6</f>
        <v>0</v>
      </c>
      <c r="J1938" s="37">
        <f>INFO!$D$7</f>
        <v>0</v>
      </c>
      <c r="K1938" s="37">
        <f>INFO!$D$8</f>
        <v>0</v>
      </c>
      <c r="L1938" s="37">
        <f>INFO!$D$9</f>
        <v>0</v>
      </c>
      <c r="M1938" s="37">
        <f>INFO!$D$10</f>
        <v>0</v>
      </c>
      <c r="N1938" s="37">
        <f>INFO!$D$11</f>
        <v>0</v>
      </c>
      <c r="O1938" s="37">
        <f>INFO!$D$13</f>
        <v>0</v>
      </c>
      <c r="P1938" s="37">
        <f>INFO!$D$14</f>
        <v>0</v>
      </c>
      <c r="Q1938" s="37">
        <f>INFO!$D$15</f>
        <v>0</v>
      </c>
      <c r="R1938" s="53">
        <f>INFO!$D$17</f>
        <v>0</v>
      </c>
      <c r="S1938" s="37">
        <f>INFO!$D$18</f>
        <v>0</v>
      </c>
      <c r="T1938" s="37">
        <f>INFO!$D$19</f>
        <v>0</v>
      </c>
      <c r="U1938" s="37">
        <f>INFO!$D$22</f>
        <v>0</v>
      </c>
      <c r="V1938" s="37">
        <f>INFO!$D$23</f>
        <v>0</v>
      </c>
      <c r="W1938" s="37">
        <f>INFO!$D$24</f>
        <v>0</v>
      </c>
      <c r="X1938" s="37">
        <f>INFO!$D$25</f>
        <v>0</v>
      </c>
      <c r="Y1938" s="37">
        <f>INFO!$D$26</f>
        <v>0</v>
      </c>
      <c r="Z1938" s="37">
        <f>INFO!$D$27</f>
        <v>0</v>
      </c>
      <c r="AA1938" s="37">
        <f>INFO!$D$28</f>
        <v>0</v>
      </c>
      <c r="AB1938" s="37">
        <f>INFO!$D$29</f>
        <v>0</v>
      </c>
      <c r="AC1938" s="54">
        <f>INFO!$J$10</f>
        <v>3812.0250000000001</v>
      </c>
      <c r="AD1938" s="37">
        <f>INFO!$J$9</f>
        <v>45.75</v>
      </c>
      <c r="AE1938" s="37">
        <f t="shared" si="125"/>
        <v>0</v>
      </c>
    </row>
    <row r="1939" spans="1:31">
      <c r="A1939" t="s">
        <v>52</v>
      </c>
      <c r="B1939" t="s">
        <v>53</v>
      </c>
      <c r="C1939">
        <v>10189</v>
      </c>
      <c r="D1939" s="104">
        <f>SUMIFS(HOLDS!Q:Q,HOLDS!C:C,B1939)+SUMIFS(HOLDS!Q:Q,HOLDS!C:C,"CH.GR.RVSET")</f>
        <v>0</v>
      </c>
      <c r="E1939" t="s">
        <v>9</v>
      </c>
      <c r="F1939" s="48">
        <f>VLOOKUP(B1939,HOLDS!C:T,5,FALSE)</f>
        <v>121.5</v>
      </c>
      <c r="G1939" s="104">
        <f>SUMIFS(HOLDS!Q:Q,HOLDS!C:C,B1939)</f>
        <v>0</v>
      </c>
      <c r="H1939" s="48">
        <f t="shared" si="124"/>
        <v>0</v>
      </c>
      <c r="I1939" s="37">
        <f>INFO!$D$6</f>
        <v>0</v>
      </c>
      <c r="J1939" s="37">
        <f>INFO!$D$7</f>
        <v>0</v>
      </c>
      <c r="K1939" s="37">
        <f>INFO!$D$8</f>
        <v>0</v>
      </c>
      <c r="L1939" s="37">
        <f>INFO!$D$9</f>
        <v>0</v>
      </c>
      <c r="M1939" s="37">
        <f>INFO!$D$10</f>
        <v>0</v>
      </c>
      <c r="N1939" s="37">
        <f>INFO!$D$11</f>
        <v>0</v>
      </c>
      <c r="O1939" s="37">
        <f>INFO!$D$13</f>
        <v>0</v>
      </c>
      <c r="P1939" s="37">
        <f>INFO!$D$14</f>
        <v>0</v>
      </c>
      <c r="Q1939" s="37">
        <f>INFO!$D$15</f>
        <v>0</v>
      </c>
      <c r="R1939" s="53">
        <f>INFO!$D$17</f>
        <v>0</v>
      </c>
      <c r="S1939" s="37">
        <f>INFO!$D$18</f>
        <v>0</v>
      </c>
      <c r="T1939" s="37">
        <f>INFO!$D$19</f>
        <v>0</v>
      </c>
      <c r="U1939" s="37">
        <f>INFO!$D$22</f>
        <v>0</v>
      </c>
      <c r="V1939" s="37">
        <f>INFO!$D$23</f>
        <v>0</v>
      </c>
      <c r="W1939" s="37">
        <f>INFO!$D$24</f>
        <v>0</v>
      </c>
      <c r="X1939" s="37">
        <f>INFO!$D$25</f>
        <v>0</v>
      </c>
      <c r="Y1939" s="37">
        <f>INFO!$D$26</f>
        <v>0</v>
      </c>
      <c r="Z1939" s="37">
        <f>INFO!$D$27</f>
        <v>0</v>
      </c>
      <c r="AA1939" s="37">
        <f>INFO!$D$28</f>
        <v>0</v>
      </c>
      <c r="AB1939" s="37">
        <f>INFO!$D$29</f>
        <v>0</v>
      </c>
      <c r="AC1939" s="54">
        <f>INFO!$J$10</f>
        <v>3812.0250000000001</v>
      </c>
      <c r="AD1939" s="37">
        <f>INFO!$J$9</f>
        <v>45.75</v>
      </c>
      <c r="AE1939" s="37">
        <f t="shared" si="125"/>
        <v>0</v>
      </c>
    </row>
    <row r="1940" spans="1:31">
      <c r="A1940" t="s">
        <v>54</v>
      </c>
      <c r="B1940" t="s">
        <v>55</v>
      </c>
      <c r="C1940">
        <v>10189</v>
      </c>
      <c r="D1940" s="104">
        <f>SUMIFS(HOLDS!Q:Q,HOLDS!C:C,B1940)+SUMIFS(HOLDS!Q:Q,HOLDS!C:C,"CH.GR.RVSET")</f>
        <v>0</v>
      </c>
      <c r="E1940" t="s">
        <v>9</v>
      </c>
      <c r="F1940" s="48">
        <f>VLOOKUP(B1940,HOLDS!C:T,5,FALSE)</f>
        <v>133</v>
      </c>
      <c r="G1940" s="104">
        <f>SUMIFS(HOLDS!Q:Q,HOLDS!C:C,B1940)</f>
        <v>0</v>
      </c>
      <c r="H1940" s="48">
        <f t="shared" si="124"/>
        <v>0</v>
      </c>
      <c r="I1940" s="37">
        <f>INFO!$D$6</f>
        <v>0</v>
      </c>
      <c r="J1940" s="37">
        <f>INFO!$D$7</f>
        <v>0</v>
      </c>
      <c r="K1940" s="37">
        <f>INFO!$D$8</f>
        <v>0</v>
      </c>
      <c r="L1940" s="37">
        <f>INFO!$D$9</f>
        <v>0</v>
      </c>
      <c r="M1940" s="37">
        <f>INFO!$D$10</f>
        <v>0</v>
      </c>
      <c r="N1940" s="37">
        <f>INFO!$D$11</f>
        <v>0</v>
      </c>
      <c r="O1940" s="37">
        <f>INFO!$D$13</f>
        <v>0</v>
      </c>
      <c r="P1940" s="37">
        <f>INFO!$D$14</f>
        <v>0</v>
      </c>
      <c r="Q1940" s="37">
        <f>INFO!$D$15</f>
        <v>0</v>
      </c>
      <c r="R1940" s="53">
        <f>INFO!$D$17</f>
        <v>0</v>
      </c>
      <c r="S1940" s="37">
        <f>INFO!$D$18</f>
        <v>0</v>
      </c>
      <c r="T1940" s="37">
        <f>INFO!$D$19</f>
        <v>0</v>
      </c>
      <c r="U1940" s="37">
        <f>INFO!$D$22</f>
        <v>0</v>
      </c>
      <c r="V1940" s="37">
        <f>INFO!$D$23</f>
        <v>0</v>
      </c>
      <c r="W1940" s="37">
        <f>INFO!$D$24</f>
        <v>0</v>
      </c>
      <c r="X1940" s="37">
        <f>INFO!$D$25</f>
        <v>0</v>
      </c>
      <c r="Y1940" s="37">
        <f>INFO!$D$26</f>
        <v>0</v>
      </c>
      <c r="Z1940" s="37">
        <f>INFO!$D$27</f>
        <v>0</v>
      </c>
      <c r="AA1940" s="37">
        <f>INFO!$D$28</f>
        <v>0</v>
      </c>
      <c r="AB1940" s="37">
        <f>INFO!$D$29</f>
        <v>0</v>
      </c>
      <c r="AC1940" s="54">
        <f>INFO!$J$10</f>
        <v>3812.0250000000001</v>
      </c>
      <c r="AD1940" s="37">
        <f>INFO!$J$9</f>
        <v>45.75</v>
      </c>
      <c r="AE1940" s="37">
        <f t="shared" si="125"/>
        <v>0</v>
      </c>
    </row>
    <row r="1941" spans="1:31">
      <c r="A1941" t="s">
        <v>56</v>
      </c>
      <c r="B1941" t="s">
        <v>57</v>
      </c>
      <c r="C1941">
        <v>10189</v>
      </c>
      <c r="D1941" s="104">
        <f>SUMIFS(HOLDS!Q:Q,HOLDS!C:C,B1941)+SUMIFS(HOLDS!Q:Q,HOLDS!C:C,"CH.GR.RVSET")</f>
        <v>0</v>
      </c>
      <c r="E1941" t="s">
        <v>9</v>
      </c>
      <c r="F1941" s="48">
        <f>VLOOKUP(B1941,HOLDS!C:T,5,FALSE)</f>
        <v>125</v>
      </c>
      <c r="G1941" s="104">
        <f>SUMIFS(HOLDS!Q:Q,HOLDS!C:C,B1941)</f>
        <v>0</v>
      </c>
      <c r="H1941" s="48">
        <f t="shared" si="124"/>
        <v>0</v>
      </c>
      <c r="I1941" s="37">
        <f>INFO!$D$6</f>
        <v>0</v>
      </c>
      <c r="J1941" s="37">
        <f>INFO!$D$7</f>
        <v>0</v>
      </c>
      <c r="K1941" s="37">
        <f>INFO!$D$8</f>
        <v>0</v>
      </c>
      <c r="L1941" s="37">
        <f>INFO!$D$9</f>
        <v>0</v>
      </c>
      <c r="M1941" s="37">
        <f>INFO!$D$10</f>
        <v>0</v>
      </c>
      <c r="N1941" s="37">
        <f>INFO!$D$11</f>
        <v>0</v>
      </c>
      <c r="O1941" s="37">
        <f>INFO!$D$13</f>
        <v>0</v>
      </c>
      <c r="P1941" s="37">
        <f>INFO!$D$14</f>
        <v>0</v>
      </c>
      <c r="Q1941" s="37">
        <f>INFO!$D$15</f>
        <v>0</v>
      </c>
      <c r="R1941" s="53">
        <f>INFO!$D$17</f>
        <v>0</v>
      </c>
      <c r="S1941" s="37">
        <f>INFO!$D$18</f>
        <v>0</v>
      </c>
      <c r="T1941" s="37">
        <f>INFO!$D$19</f>
        <v>0</v>
      </c>
      <c r="U1941" s="37">
        <f>INFO!$D$22</f>
        <v>0</v>
      </c>
      <c r="V1941" s="37">
        <f>INFO!$D$23</f>
        <v>0</v>
      </c>
      <c r="W1941" s="37">
        <f>INFO!$D$24</f>
        <v>0</v>
      </c>
      <c r="X1941" s="37">
        <f>INFO!$D$25</f>
        <v>0</v>
      </c>
      <c r="Y1941" s="37">
        <f>INFO!$D$26</f>
        <v>0</v>
      </c>
      <c r="Z1941" s="37">
        <f>INFO!$D$27</f>
        <v>0</v>
      </c>
      <c r="AA1941" s="37">
        <f>INFO!$D$28</f>
        <v>0</v>
      </c>
      <c r="AB1941" s="37">
        <f>INFO!$D$29</f>
        <v>0</v>
      </c>
      <c r="AC1941" s="54">
        <f>INFO!$J$10</f>
        <v>3812.0250000000001</v>
      </c>
      <c r="AD1941" s="37">
        <f>INFO!$J$9</f>
        <v>45.75</v>
      </c>
      <c r="AE1941" s="37">
        <f t="shared" si="125"/>
        <v>0</v>
      </c>
    </row>
    <row r="1942" spans="1:31">
      <c r="A1942" t="s">
        <v>58</v>
      </c>
      <c r="B1942" t="s">
        <v>59</v>
      </c>
      <c r="C1942">
        <v>10189</v>
      </c>
      <c r="D1942" s="104">
        <f>SUMIFS(HOLDS!Q:Q,HOLDS!C:C,B1942)+SUMIFS(HOLDS!Q:Q,HOLDS!C:C,"CH.GR.RVSET")</f>
        <v>0</v>
      </c>
      <c r="E1942" t="s">
        <v>9</v>
      </c>
      <c r="F1942" s="48">
        <f>VLOOKUP(B1942,HOLDS!C:T,5,FALSE)</f>
        <v>131</v>
      </c>
      <c r="G1942" s="104">
        <f>SUMIFS(HOLDS!Q:Q,HOLDS!C:C,B1942)</f>
        <v>0</v>
      </c>
      <c r="H1942" s="48">
        <f t="shared" si="124"/>
        <v>0</v>
      </c>
      <c r="I1942" s="37">
        <f>INFO!$D$6</f>
        <v>0</v>
      </c>
      <c r="J1942" s="37">
        <f>INFO!$D$7</f>
        <v>0</v>
      </c>
      <c r="K1942" s="37">
        <f>INFO!$D$8</f>
        <v>0</v>
      </c>
      <c r="L1942" s="37">
        <f>INFO!$D$9</f>
        <v>0</v>
      </c>
      <c r="M1942" s="37">
        <f>INFO!$D$10</f>
        <v>0</v>
      </c>
      <c r="N1942" s="37">
        <f>INFO!$D$11</f>
        <v>0</v>
      </c>
      <c r="O1942" s="37">
        <f>INFO!$D$13</f>
        <v>0</v>
      </c>
      <c r="P1942" s="37">
        <f>INFO!$D$14</f>
        <v>0</v>
      </c>
      <c r="Q1942" s="37">
        <f>INFO!$D$15</f>
        <v>0</v>
      </c>
      <c r="R1942" s="53">
        <f>INFO!$D$17</f>
        <v>0</v>
      </c>
      <c r="S1942" s="37">
        <f>INFO!$D$18</f>
        <v>0</v>
      </c>
      <c r="T1942" s="37">
        <f>INFO!$D$19</f>
        <v>0</v>
      </c>
      <c r="U1942" s="37">
        <f>INFO!$D$22</f>
        <v>0</v>
      </c>
      <c r="V1942" s="37">
        <f>INFO!$D$23</f>
        <v>0</v>
      </c>
      <c r="W1942" s="37">
        <f>INFO!$D$24</f>
        <v>0</v>
      </c>
      <c r="X1942" s="37">
        <f>INFO!$D$25</f>
        <v>0</v>
      </c>
      <c r="Y1942" s="37">
        <f>INFO!$D$26</f>
        <v>0</v>
      </c>
      <c r="Z1942" s="37">
        <f>INFO!$D$27</f>
        <v>0</v>
      </c>
      <c r="AA1942" s="37">
        <f>INFO!$D$28</f>
        <v>0</v>
      </c>
      <c r="AB1942" s="37">
        <f>INFO!$D$29</f>
        <v>0</v>
      </c>
      <c r="AC1942" s="54">
        <f>INFO!$J$10</f>
        <v>3812.0250000000001</v>
      </c>
      <c r="AD1942" s="37">
        <f>INFO!$J$9</f>
        <v>45.75</v>
      </c>
      <c r="AE1942" s="37">
        <f t="shared" si="125"/>
        <v>0</v>
      </c>
    </row>
    <row r="1943" spans="1:31">
      <c r="A1943" t="s">
        <v>60</v>
      </c>
      <c r="B1943" t="s">
        <v>61</v>
      </c>
      <c r="C1943">
        <v>10189</v>
      </c>
      <c r="D1943" s="104">
        <f>SUMIFS(HOLDS!Q:Q,HOLDS!C:C,B1943)+SUMIFS(HOLDS!Q:Q,HOLDS!C:C,"CH.GR.RVSET")</f>
        <v>0</v>
      </c>
      <c r="E1943" t="s">
        <v>9</v>
      </c>
      <c r="F1943" s="48">
        <f>VLOOKUP(B1943,HOLDS!C:T,5,FALSE)</f>
        <v>129.5</v>
      </c>
      <c r="G1943" s="104">
        <f>SUMIFS(HOLDS!Q:Q,HOLDS!C:C,B1943)</f>
        <v>0</v>
      </c>
      <c r="H1943" s="48">
        <f t="shared" si="124"/>
        <v>0</v>
      </c>
      <c r="I1943" s="37">
        <f>INFO!$D$6</f>
        <v>0</v>
      </c>
      <c r="J1943" s="37">
        <f>INFO!$D$7</f>
        <v>0</v>
      </c>
      <c r="K1943" s="37">
        <f>INFO!$D$8</f>
        <v>0</v>
      </c>
      <c r="L1943" s="37">
        <f>INFO!$D$9</f>
        <v>0</v>
      </c>
      <c r="M1943" s="37">
        <f>INFO!$D$10</f>
        <v>0</v>
      </c>
      <c r="N1943" s="37">
        <f>INFO!$D$11</f>
        <v>0</v>
      </c>
      <c r="O1943" s="37">
        <f>INFO!$D$13</f>
        <v>0</v>
      </c>
      <c r="P1943" s="37">
        <f>INFO!$D$14</f>
        <v>0</v>
      </c>
      <c r="Q1943" s="37">
        <f>INFO!$D$15</f>
        <v>0</v>
      </c>
      <c r="R1943" s="53">
        <f>INFO!$D$17</f>
        <v>0</v>
      </c>
      <c r="S1943" s="37">
        <f>INFO!$D$18</f>
        <v>0</v>
      </c>
      <c r="T1943" s="37">
        <f>INFO!$D$19</f>
        <v>0</v>
      </c>
      <c r="U1943" s="37">
        <f>INFO!$D$22</f>
        <v>0</v>
      </c>
      <c r="V1943" s="37">
        <f>INFO!$D$23</f>
        <v>0</v>
      </c>
      <c r="W1943" s="37">
        <f>INFO!$D$24</f>
        <v>0</v>
      </c>
      <c r="X1943" s="37">
        <f>INFO!$D$25</f>
        <v>0</v>
      </c>
      <c r="Y1943" s="37">
        <f>INFO!$D$26</f>
        <v>0</v>
      </c>
      <c r="Z1943" s="37">
        <f>INFO!$D$27</f>
        <v>0</v>
      </c>
      <c r="AA1943" s="37">
        <f>INFO!$D$28</f>
        <v>0</v>
      </c>
      <c r="AB1943" s="37">
        <f>INFO!$D$29</f>
        <v>0</v>
      </c>
      <c r="AC1943" s="54">
        <f>INFO!$J$10</f>
        <v>3812.0250000000001</v>
      </c>
      <c r="AD1943" s="37">
        <f>INFO!$J$9</f>
        <v>45.75</v>
      </c>
      <c r="AE1943" s="37">
        <f t="shared" si="125"/>
        <v>0</v>
      </c>
    </row>
    <row r="1944" spans="1:31">
      <c r="A1944" t="s">
        <v>62</v>
      </c>
      <c r="B1944" t="s">
        <v>63</v>
      </c>
      <c r="C1944">
        <v>10189</v>
      </c>
      <c r="D1944" s="104">
        <f>SUMIFS(HOLDS!Q:Q,HOLDS!C:C,B1944)+SUMIFS(HOLDS!Q:Q,HOLDS!C:C,"CH.GR.RVSET")</f>
        <v>0</v>
      </c>
      <c r="E1944" t="s">
        <v>9</v>
      </c>
      <c r="F1944" s="48">
        <f>VLOOKUP(B1944,HOLDS!C:T,5,FALSE)</f>
        <v>139.5</v>
      </c>
      <c r="G1944" s="104">
        <f>SUMIFS(HOLDS!Q:Q,HOLDS!C:C,B1944)</f>
        <v>0</v>
      </c>
      <c r="H1944" s="48">
        <f t="shared" si="124"/>
        <v>0</v>
      </c>
      <c r="I1944" s="37">
        <f>INFO!$D$6</f>
        <v>0</v>
      </c>
      <c r="J1944" s="37">
        <f>INFO!$D$7</f>
        <v>0</v>
      </c>
      <c r="K1944" s="37">
        <f>INFO!$D$8</f>
        <v>0</v>
      </c>
      <c r="L1944" s="37">
        <f>INFO!$D$9</f>
        <v>0</v>
      </c>
      <c r="M1944" s="37">
        <f>INFO!$D$10</f>
        <v>0</v>
      </c>
      <c r="N1944" s="37">
        <f>INFO!$D$11</f>
        <v>0</v>
      </c>
      <c r="O1944" s="37">
        <f>INFO!$D$13</f>
        <v>0</v>
      </c>
      <c r="P1944" s="37">
        <f>INFO!$D$14</f>
        <v>0</v>
      </c>
      <c r="Q1944" s="37">
        <f>INFO!$D$15</f>
        <v>0</v>
      </c>
      <c r="R1944" s="53">
        <f>INFO!$D$17</f>
        <v>0</v>
      </c>
      <c r="S1944" s="37">
        <f>INFO!$D$18</f>
        <v>0</v>
      </c>
      <c r="T1944" s="37">
        <f>INFO!$D$19</f>
        <v>0</v>
      </c>
      <c r="U1944" s="37">
        <f>INFO!$D$22</f>
        <v>0</v>
      </c>
      <c r="V1944" s="37">
        <f>INFO!$D$23</f>
        <v>0</v>
      </c>
      <c r="W1944" s="37">
        <f>INFO!$D$24</f>
        <v>0</v>
      </c>
      <c r="X1944" s="37">
        <f>INFO!$D$25</f>
        <v>0</v>
      </c>
      <c r="Y1944" s="37">
        <f>INFO!$D$26</f>
        <v>0</v>
      </c>
      <c r="Z1944" s="37">
        <f>INFO!$D$27</f>
        <v>0</v>
      </c>
      <c r="AA1944" s="37">
        <f>INFO!$D$28</f>
        <v>0</v>
      </c>
      <c r="AB1944" s="37">
        <f>INFO!$D$29</f>
        <v>0</v>
      </c>
      <c r="AC1944" s="54">
        <f>INFO!$J$10</f>
        <v>3812.0250000000001</v>
      </c>
      <c r="AD1944" s="37">
        <f>INFO!$J$9</f>
        <v>45.75</v>
      </c>
      <c r="AE1944" s="37">
        <f t="shared" si="125"/>
        <v>0</v>
      </c>
    </row>
    <row r="1945" spans="1:31">
      <c r="A1945" t="s">
        <v>64</v>
      </c>
      <c r="B1945" t="s">
        <v>65</v>
      </c>
      <c r="C1945">
        <v>10189</v>
      </c>
      <c r="D1945" s="104">
        <f>SUMIFS(HOLDS!Q:Q,HOLDS!C:C,B1945)+SUMIFS(HOLDS!Q:Q,HOLDS!C:C,"CH.GR.RVSET")</f>
        <v>0</v>
      </c>
      <c r="E1945" t="s">
        <v>9</v>
      </c>
      <c r="F1945" s="48">
        <f>VLOOKUP(B1945,HOLDS!C:T,5,FALSE)</f>
        <v>131.5</v>
      </c>
      <c r="G1945" s="104">
        <f>SUMIFS(HOLDS!Q:Q,HOLDS!C:C,B1945)</f>
        <v>0</v>
      </c>
      <c r="H1945" s="48">
        <f t="shared" si="124"/>
        <v>0</v>
      </c>
      <c r="I1945" s="37">
        <f>INFO!$D$6</f>
        <v>0</v>
      </c>
      <c r="J1945" s="37">
        <f>INFO!$D$7</f>
        <v>0</v>
      </c>
      <c r="K1945" s="37">
        <f>INFO!$D$8</f>
        <v>0</v>
      </c>
      <c r="L1945" s="37">
        <f>INFO!$D$9</f>
        <v>0</v>
      </c>
      <c r="M1945" s="37">
        <f>INFO!$D$10</f>
        <v>0</v>
      </c>
      <c r="N1945" s="37">
        <f>INFO!$D$11</f>
        <v>0</v>
      </c>
      <c r="O1945" s="37">
        <f>INFO!$D$13</f>
        <v>0</v>
      </c>
      <c r="P1945" s="37">
        <f>INFO!$D$14</f>
        <v>0</v>
      </c>
      <c r="Q1945" s="37">
        <f>INFO!$D$15</f>
        <v>0</v>
      </c>
      <c r="R1945" s="53">
        <f>INFO!$D$17</f>
        <v>0</v>
      </c>
      <c r="S1945" s="37">
        <f>INFO!$D$18</f>
        <v>0</v>
      </c>
      <c r="T1945" s="37">
        <f>INFO!$D$19</f>
        <v>0</v>
      </c>
      <c r="U1945" s="37">
        <f>INFO!$D$22</f>
        <v>0</v>
      </c>
      <c r="V1945" s="37">
        <f>INFO!$D$23</f>
        <v>0</v>
      </c>
      <c r="W1945" s="37">
        <f>INFO!$D$24</f>
        <v>0</v>
      </c>
      <c r="X1945" s="37">
        <f>INFO!$D$25</f>
        <v>0</v>
      </c>
      <c r="Y1945" s="37">
        <f>INFO!$D$26</f>
        <v>0</v>
      </c>
      <c r="Z1945" s="37">
        <f>INFO!$D$27</f>
        <v>0</v>
      </c>
      <c r="AA1945" s="37">
        <f>INFO!$D$28</f>
        <v>0</v>
      </c>
      <c r="AB1945" s="37">
        <f>INFO!$D$29</f>
        <v>0</v>
      </c>
      <c r="AC1945" s="54">
        <f>INFO!$J$10</f>
        <v>3812.0250000000001</v>
      </c>
      <c r="AD1945" s="37">
        <f>INFO!$J$9</f>
        <v>45.75</v>
      </c>
      <c r="AE1945" s="37">
        <f t="shared" si="125"/>
        <v>0</v>
      </c>
    </row>
    <row r="1946" spans="1:31">
      <c r="A1946" t="s">
        <v>66</v>
      </c>
      <c r="B1946" t="s">
        <v>67</v>
      </c>
      <c r="C1946">
        <v>10189</v>
      </c>
      <c r="D1946" s="104">
        <f>SUMIFS(HOLDS!Q:Q,HOLDS!C:C,B1946)+SUMIFS(HOLDS!Q:Q,HOLDS!C:C,"CH.GR.RVSET")</f>
        <v>0</v>
      </c>
      <c r="E1946" t="s">
        <v>9</v>
      </c>
      <c r="F1946" s="48">
        <f>VLOOKUP(B1946,HOLDS!C:T,5,FALSE)</f>
        <v>123</v>
      </c>
      <c r="G1946" s="104">
        <f>SUMIFS(HOLDS!Q:Q,HOLDS!C:C,B1946)</f>
        <v>0</v>
      </c>
      <c r="H1946" s="48">
        <f t="shared" si="124"/>
        <v>0</v>
      </c>
      <c r="I1946" s="37">
        <f>INFO!$D$6</f>
        <v>0</v>
      </c>
      <c r="J1946" s="37">
        <f>INFO!$D$7</f>
        <v>0</v>
      </c>
      <c r="K1946" s="37">
        <f>INFO!$D$8</f>
        <v>0</v>
      </c>
      <c r="L1946" s="37">
        <f>INFO!$D$9</f>
        <v>0</v>
      </c>
      <c r="M1946" s="37">
        <f>INFO!$D$10</f>
        <v>0</v>
      </c>
      <c r="N1946" s="37">
        <f>INFO!$D$11</f>
        <v>0</v>
      </c>
      <c r="O1946" s="37">
        <f>INFO!$D$13</f>
        <v>0</v>
      </c>
      <c r="P1946" s="37">
        <f>INFO!$D$14</f>
        <v>0</v>
      </c>
      <c r="Q1946" s="37">
        <f>INFO!$D$15</f>
        <v>0</v>
      </c>
      <c r="R1946" s="53">
        <f>INFO!$D$17</f>
        <v>0</v>
      </c>
      <c r="S1946" s="37">
        <f>INFO!$D$18</f>
        <v>0</v>
      </c>
      <c r="T1946" s="37">
        <f>INFO!$D$19</f>
        <v>0</v>
      </c>
      <c r="U1946" s="37">
        <f>INFO!$D$22</f>
        <v>0</v>
      </c>
      <c r="V1946" s="37">
        <f>INFO!$D$23</f>
        <v>0</v>
      </c>
      <c r="W1946" s="37">
        <f>INFO!$D$24</f>
        <v>0</v>
      </c>
      <c r="X1946" s="37">
        <f>INFO!$D$25</f>
        <v>0</v>
      </c>
      <c r="Y1946" s="37">
        <f>INFO!$D$26</f>
        <v>0</v>
      </c>
      <c r="Z1946" s="37">
        <f>INFO!$D$27</f>
        <v>0</v>
      </c>
      <c r="AA1946" s="37">
        <f>INFO!$D$28</f>
        <v>0</v>
      </c>
      <c r="AB1946" s="37">
        <f>INFO!$D$29</f>
        <v>0</v>
      </c>
      <c r="AC1946" s="54">
        <f>INFO!$J$10</f>
        <v>3812.0250000000001</v>
      </c>
      <c r="AD1946" s="37">
        <f>INFO!$J$9</f>
        <v>45.75</v>
      </c>
      <c r="AE1946" s="37">
        <f t="shared" si="125"/>
        <v>0</v>
      </c>
    </row>
    <row r="1947" spans="1:31">
      <c r="A1947" t="s">
        <v>68</v>
      </c>
      <c r="B1947" t="s">
        <v>69</v>
      </c>
      <c r="C1947">
        <v>10189</v>
      </c>
      <c r="D1947" s="104">
        <f>SUMIFS(HOLDS!Q:Q,HOLDS!C:C,B1947)+SUMIFS(HOLDS!Q:Q,HOLDS!C:C,"CH.GR.RVSET")</f>
        <v>0</v>
      </c>
      <c r="E1947" t="s">
        <v>9</v>
      </c>
      <c r="F1947" s="48">
        <f>VLOOKUP(B1947,HOLDS!C:T,5,FALSE)</f>
        <v>136.5</v>
      </c>
      <c r="G1947" s="104">
        <f>SUMIFS(HOLDS!Q:Q,HOLDS!C:C,B1947)</f>
        <v>0</v>
      </c>
      <c r="H1947" s="48">
        <f t="shared" si="124"/>
        <v>0</v>
      </c>
      <c r="I1947" s="37">
        <f>INFO!$D$6</f>
        <v>0</v>
      </c>
      <c r="J1947" s="37">
        <f>INFO!$D$7</f>
        <v>0</v>
      </c>
      <c r="K1947" s="37">
        <f>INFO!$D$8</f>
        <v>0</v>
      </c>
      <c r="L1947" s="37">
        <f>INFO!$D$9</f>
        <v>0</v>
      </c>
      <c r="M1947" s="37">
        <f>INFO!$D$10</f>
        <v>0</v>
      </c>
      <c r="N1947" s="37">
        <f>INFO!$D$11</f>
        <v>0</v>
      </c>
      <c r="O1947" s="37">
        <f>INFO!$D$13</f>
        <v>0</v>
      </c>
      <c r="P1947" s="37">
        <f>INFO!$D$14</f>
        <v>0</v>
      </c>
      <c r="Q1947" s="37">
        <f>INFO!$D$15</f>
        <v>0</v>
      </c>
      <c r="R1947" s="53">
        <f>INFO!$D$17</f>
        <v>0</v>
      </c>
      <c r="S1947" s="37">
        <f>INFO!$D$18</f>
        <v>0</v>
      </c>
      <c r="T1947" s="37">
        <f>INFO!$D$19</f>
        <v>0</v>
      </c>
      <c r="U1947" s="37">
        <f>INFO!$D$22</f>
        <v>0</v>
      </c>
      <c r="V1947" s="37">
        <f>INFO!$D$23</f>
        <v>0</v>
      </c>
      <c r="W1947" s="37">
        <f>INFO!$D$24</f>
        <v>0</v>
      </c>
      <c r="X1947" s="37">
        <f>INFO!$D$25</f>
        <v>0</v>
      </c>
      <c r="Y1947" s="37">
        <f>INFO!$D$26</f>
        <v>0</v>
      </c>
      <c r="Z1947" s="37">
        <f>INFO!$D$27</f>
        <v>0</v>
      </c>
      <c r="AA1947" s="37">
        <f>INFO!$D$28</f>
        <v>0</v>
      </c>
      <c r="AB1947" s="37">
        <f>INFO!$D$29</f>
        <v>0</v>
      </c>
      <c r="AC1947" s="54">
        <f>INFO!$J$10</f>
        <v>3812.0250000000001</v>
      </c>
      <c r="AD1947" s="37">
        <f>INFO!$J$9</f>
        <v>45.75</v>
      </c>
      <c r="AE1947" s="37">
        <f t="shared" si="125"/>
        <v>0</v>
      </c>
    </row>
    <row r="1948" spans="1:31">
      <c r="A1948" t="s">
        <v>70</v>
      </c>
      <c r="B1948" t="s">
        <v>71</v>
      </c>
      <c r="C1948">
        <v>10189</v>
      </c>
      <c r="D1948" s="104">
        <f>SUMIFS(HOLDS!Q:Q,HOLDS!C:C,B1948)+SUMIFS(HOLDS!Q:Q,HOLDS!C:C,"CH.GR.RVSET")</f>
        <v>0</v>
      </c>
      <c r="E1948" t="s">
        <v>9</v>
      </c>
      <c r="F1948" s="48">
        <f>VLOOKUP(B1948,HOLDS!C:T,5,FALSE)</f>
        <v>159.5</v>
      </c>
      <c r="G1948" s="104">
        <f>SUMIFS(HOLDS!Q:Q,HOLDS!C:C,B1948)</f>
        <v>0</v>
      </c>
      <c r="H1948" s="48">
        <f t="shared" si="124"/>
        <v>0</v>
      </c>
      <c r="I1948" s="37">
        <f>INFO!$D$6</f>
        <v>0</v>
      </c>
      <c r="J1948" s="37">
        <f>INFO!$D$7</f>
        <v>0</v>
      </c>
      <c r="K1948" s="37">
        <f>INFO!$D$8</f>
        <v>0</v>
      </c>
      <c r="L1948" s="37">
        <f>INFO!$D$9</f>
        <v>0</v>
      </c>
      <c r="M1948" s="37">
        <f>INFO!$D$10</f>
        <v>0</v>
      </c>
      <c r="N1948" s="37">
        <f>INFO!$D$11</f>
        <v>0</v>
      </c>
      <c r="O1948" s="37">
        <f>INFO!$D$13</f>
        <v>0</v>
      </c>
      <c r="P1948" s="37">
        <f>INFO!$D$14</f>
        <v>0</v>
      </c>
      <c r="Q1948" s="37">
        <f>INFO!$D$15</f>
        <v>0</v>
      </c>
      <c r="R1948" s="53">
        <f>INFO!$D$17</f>
        <v>0</v>
      </c>
      <c r="S1948" s="37">
        <f>INFO!$D$18</f>
        <v>0</v>
      </c>
      <c r="T1948" s="37">
        <f>INFO!$D$19</f>
        <v>0</v>
      </c>
      <c r="U1948" s="37">
        <f>INFO!$D$22</f>
        <v>0</v>
      </c>
      <c r="V1948" s="37">
        <f>INFO!$D$23</f>
        <v>0</v>
      </c>
      <c r="W1948" s="37">
        <f>INFO!$D$24</f>
        <v>0</v>
      </c>
      <c r="X1948" s="37">
        <f>INFO!$D$25</f>
        <v>0</v>
      </c>
      <c r="Y1948" s="37">
        <f>INFO!$D$26</f>
        <v>0</v>
      </c>
      <c r="Z1948" s="37">
        <f>INFO!$D$27</f>
        <v>0</v>
      </c>
      <c r="AA1948" s="37">
        <f>INFO!$D$28</f>
        <v>0</v>
      </c>
      <c r="AB1948" s="37">
        <f>INFO!$D$29</f>
        <v>0</v>
      </c>
      <c r="AC1948" s="54">
        <f>INFO!$J$10</f>
        <v>3812.0250000000001</v>
      </c>
      <c r="AD1948" s="37">
        <f>INFO!$J$9</f>
        <v>45.75</v>
      </c>
      <c r="AE1948" s="37">
        <f t="shared" si="125"/>
        <v>0</v>
      </c>
    </row>
    <row r="1949" spans="1:31">
      <c r="A1949" t="s">
        <v>73</v>
      </c>
      <c r="B1949" t="s">
        <v>74</v>
      </c>
      <c r="C1949">
        <v>10189</v>
      </c>
      <c r="D1949" s="104">
        <f>SUMIFS(HOLDS!Q:Q,HOLDS!C:C,B1949)+SUMIFS(HOLDS!Q:Q,HOLDS!C:C,"CH.GR.RVSET")</f>
        <v>0</v>
      </c>
      <c r="E1949" t="s">
        <v>9</v>
      </c>
      <c r="F1949" s="48">
        <f>VLOOKUP(B1949,HOLDS!C:T,5,FALSE)</f>
        <v>161.5</v>
      </c>
      <c r="G1949" s="104">
        <f>SUMIFS(HOLDS!Q:Q,HOLDS!C:C,B1949)</f>
        <v>0</v>
      </c>
      <c r="H1949" s="48">
        <f t="shared" si="124"/>
        <v>0</v>
      </c>
      <c r="I1949" s="37">
        <f>INFO!$D$6</f>
        <v>0</v>
      </c>
      <c r="J1949" s="37">
        <f>INFO!$D$7</f>
        <v>0</v>
      </c>
      <c r="K1949" s="37">
        <f>INFO!$D$8</f>
        <v>0</v>
      </c>
      <c r="L1949" s="37">
        <f>INFO!$D$9</f>
        <v>0</v>
      </c>
      <c r="M1949" s="37">
        <f>INFO!$D$10</f>
        <v>0</v>
      </c>
      <c r="N1949" s="37">
        <f>INFO!$D$11</f>
        <v>0</v>
      </c>
      <c r="O1949" s="37">
        <f>INFO!$D$13</f>
        <v>0</v>
      </c>
      <c r="P1949" s="37">
        <f>INFO!$D$14</f>
        <v>0</v>
      </c>
      <c r="Q1949" s="37">
        <f>INFO!$D$15</f>
        <v>0</v>
      </c>
      <c r="R1949" s="53">
        <f>INFO!$D$17</f>
        <v>0</v>
      </c>
      <c r="S1949" s="37">
        <f>INFO!$D$18</f>
        <v>0</v>
      </c>
      <c r="T1949" s="37">
        <f>INFO!$D$19</f>
        <v>0</v>
      </c>
      <c r="U1949" s="37">
        <f>INFO!$D$22</f>
        <v>0</v>
      </c>
      <c r="V1949" s="37">
        <f>INFO!$D$23</f>
        <v>0</v>
      </c>
      <c r="W1949" s="37">
        <f>INFO!$D$24</f>
        <v>0</v>
      </c>
      <c r="X1949" s="37">
        <f>INFO!$D$25</f>
        <v>0</v>
      </c>
      <c r="Y1949" s="37">
        <f>INFO!$D$26</f>
        <v>0</v>
      </c>
      <c r="Z1949" s="37">
        <f>INFO!$D$27</f>
        <v>0</v>
      </c>
      <c r="AA1949" s="37">
        <f>INFO!$D$28</f>
        <v>0</v>
      </c>
      <c r="AB1949" s="37">
        <f>INFO!$D$29</f>
        <v>0</v>
      </c>
      <c r="AC1949" s="54">
        <f>INFO!$J$10</f>
        <v>3812.0250000000001</v>
      </c>
      <c r="AD1949" s="37">
        <f>INFO!$J$9</f>
        <v>45.75</v>
      </c>
      <c r="AE1949" s="37">
        <f t="shared" si="125"/>
        <v>0</v>
      </c>
    </row>
    <row r="1950" spans="1:31">
      <c r="A1950" t="s">
        <v>75</v>
      </c>
      <c r="B1950" t="s">
        <v>76</v>
      </c>
      <c r="C1950">
        <v>10189</v>
      </c>
      <c r="D1950" s="104">
        <f>SUMIFS(HOLDS!Q:Q,HOLDS!C:C,B1950)+SUMIFS(HOLDS!Q:Q,HOLDS!C:C,"CH.GR.RVSET")</f>
        <v>0</v>
      </c>
      <c r="E1950" t="s">
        <v>9</v>
      </c>
      <c r="F1950" s="48">
        <f>VLOOKUP(B1950,HOLDS!C:T,5,FALSE)</f>
        <v>227.5</v>
      </c>
      <c r="G1950" s="104">
        <f>SUMIFS(HOLDS!Q:Q,HOLDS!C:C,B1950)</f>
        <v>0</v>
      </c>
      <c r="H1950" s="48">
        <f t="shared" si="124"/>
        <v>0</v>
      </c>
      <c r="I1950" s="37">
        <f>INFO!$D$6</f>
        <v>0</v>
      </c>
      <c r="J1950" s="37">
        <f>INFO!$D$7</f>
        <v>0</v>
      </c>
      <c r="K1950" s="37">
        <f>INFO!$D$8</f>
        <v>0</v>
      </c>
      <c r="L1950" s="37">
        <f>INFO!$D$9</f>
        <v>0</v>
      </c>
      <c r="M1950" s="37">
        <f>INFO!$D$10</f>
        <v>0</v>
      </c>
      <c r="N1950" s="37">
        <f>INFO!$D$11</f>
        <v>0</v>
      </c>
      <c r="O1950" s="37">
        <f>INFO!$D$13</f>
        <v>0</v>
      </c>
      <c r="P1950" s="37">
        <f>INFO!$D$14</f>
        <v>0</v>
      </c>
      <c r="Q1950" s="37">
        <f>INFO!$D$15</f>
        <v>0</v>
      </c>
      <c r="R1950" s="53">
        <f>INFO!$D$17</f>
        <v>0</v>
      </c>
      <c r="S1950" s="37">
        <f>INFO!$D$18</f>
        <v>0</v>
      </c>
      <c r="T1950" s="37">
        <f>INFO!$D$19</f>
        <v>0</v>
      </c>
      <c r="U1950" s="37">
        <f>INFO!$D$22</f>
        <v>0</v>
      </c>
      <c r="V1950" s="37">
        <f>INFO!$D$23</f>
        <v>0</v>
      </c>
      <c r="W1950" s="37">
        <f>INFO!$D$24</f>
        <v>0</v>
      </c>
      <c r="X1950" s="37">
        <f>INFO!$D$25</f>
        <v>0</v>
      </c>
      <c r="Y1950" s="37">
        <f>INFO!$D$26</f>
        <v>0</v>
      </c>
      <c r="Z1950" s="37">
        <f>INFO!$D$27</f>
        <v>0</v>
      </c>
      <c r="AA1950" s="37">
        <f>INFO!$D$28</f>
        <v>0</v>
      </c>
      <c r="AB1950" s="37">
        <f>INFO!$D$29</f>
        <v>0</v>
      </c>
      <c r="AC1950" s="54">
        <f>INFO!$J$10</f>
        <v>3812.0250000000001</v>
      </c>
      <c r="AD1950" s="37">
        <f>INFO!$J$9</f>
        <v>45.75</v>
      </c>
      <c r="AE1950" s="37">
        <f t="shared" si="125"/>
        <v>0</v>
      </c>
    </row>
    <row r="1951" spans="1:31">
      <c r="A1951" t="s">
        <v>77</v>
      </c>
      <c r="B1951" t="s">
        <v>78</v>
      </c>
      <c r="C1951">
        <v>10189</v>
      </c>
      <c r="D1951" s="104">
        <f>SUMIFS(HOLDS!Q:Q,HOLDS!C:C,B1951)+SUMIFS(HOLDS!Q:Q,HOLDS!C:C,"CH.GR.RVSET")</f>
        <v>0</v>
      </c>
      <c r="E1951" t="s">
        <v>9</v>
      </c>
      <c r="F1951" s="48">
        <f>VLOOKUP(B1951,HOLDS!C:T,5,FALSE)</f>
        <v>153</v>
      </c>
      <c r="G1951" s="104">
        <f>SUMIFS(HOLDS!Q:Q,HOLDS!C:C,B1951)</f>
        <v>0</v>
      </c>
      <c r="H1951" s="48">
        <f t="shared" si="124"/>
        <v>0</v>
      </c>
      <c r="I1951" s="37">
        <f>INFO!$D$6</f>
        <v>0</v>
      </c>
      <c r="J1951" s="37">
        <f>INFO!$D$7</f>
        <v>0</v>
      </c>
      <c r="K1951" s="37">
        <f>INFO!$D$8</f>
        <v>0</v>
      </c>
      <c r="L1951" s="37">
        <f>INFO!$D$9</f>
        <v>0</v>
      </c>
      <c r="M1951" s="37">
        <f>INFO!$D$10</f>
        <v>0</v>
      </c>
      <c r="N1951" s="37">
        <f>INFO!$D$11</f>
        <v>0</v>
      </c>
      <c r="O1951" s="37">
        <f>INFO!$D$13</f>
        <v>0</v>
      </c>
      <c r="P1951" s="37">
        <f>INFO!$D$14</f>
        <v>0</v>
      </c>
      <c r="Q1951" s="37">
        <f>INFO!$D$15</f>
        <v>0</v>
      </c>
      <c r="R1951" s="53">
        <f>INFO!$D$17</f>
        <v>0</v>
      </c>
      <c r="S1951" s="37">
        <f>INFO!$D$18</f>
        <v>0</v>
      </c>
      <c r="T1951" s="37">
        <f>INFO!$D$19</f>
        <v>0</v>
      </c>
      <c r="U1951" s="37">
        <f>INFO!$D$22</f>
        <v>0</v>
      </c>
      <c r="V1951" s="37">
        <f>INFO!$D$23</f>
        <v>0</v>
      </c>
      <c r="W1951" s="37">
        <f>INFO!$D$24</f>
        <v>0</v>
      </c>
      <c r="X1951" s="37">
        <f>INFO!$D$25</f>
        <v>0</v>
      </c>
      <c r="Y1951" s="37">
        <f>INFO!$D$26</f>
        <v>0</v>
      </c>
      <c r="Z1951" s="37">
        <f>INFO!$D$27</f>
        <v>0</v>
      </c>
      <c r="AA1951" s="37">
        <f>INFO!$D$28</f>
        <v>0</v>
      </c>
      <c r="AB1951" s="37">
        <f>INFO!$D$29</f>
        <v>0</v>
      </c>
      <c r="AC1951" s="54">
        <f>INFO!$J$10</f>
        <v>3812.0250000000001</v>
      </c>
      <c r="AD1951" s="37">
        <f>INFO!$J$9</f>
        <v>45.75</v>
      </c>
      <c r="AE1951" s="37">
        <f t="shared" si="125"/>
        <v>0</v>
      </c>
    </row>
    <row r="1952" spans="1:31">
      <c r="A1952" t="s">
        <v>79</v>
      </c>
      <c r="B1952" t="s">
        <v>80</v>
      </c>
      <c r="C1952">
        <v>10189</v>
      </c>
      <c r="D1952" s="104">
        <f>SUMIFS(HOLDS!Q:Q,HOLDS!C:C,B1952)+SUMIFS(HOLDS!Q:Q,HOLDS!C:C,"CH.GR.RVSET")</f>
        <v>0</v>
      </c>
      <c r="E1952" t="s">
        <v>9</v>
      </c>
      <c r="F1952" s="48">
        <f>VLOOKUP(B1952,HOLDS!C:T,5,FALSE)</f>
        <v>141</v>
      </c>
      <c r="G1952" s="104">
        <f>SUMIFS(HOLDS!Q:Q,HOLDS!C:C,B1952)</f>
        <v>0</v>
      </c>
      <c r="H1952" s="48">
        <f t="shared" si="124"/>
        <v>0</v>
      </c>
      <c r="I1952" s="37">
        <f>INFO!$D$6</f>
        <v>0</v>
      </c>
      <c r="J1952" s="37">
        <f>INFO!$D$7</f>
        <v>0</v>
      </c>
      <c r="K1952" s="37">
        <f>INFO!$D$8</f>
        <v>0</v>
      </c>
      <c r="L1952" s="37">
        <f>INFO!$D$9</f>
        <v>0</v>
      </c>
      <c r="M1952" s="37">
        <f>INFO!$D$10</f>
        <v>0</v>
      </c>
      <c r="N1952" s="37">
        <f>INFO!$D$11</f>
        <v>0</v>
      </c>
      <c r="O1952" s="37">
        <f>INFO!$D$13</f>
        <v>0</v>
      </c>
      <c r="P1952" s="37">
        <f>INFO!$D$14</f>
        <v>0</v>
      </c>
      <c r="Q1952" s="37">
        <f>INFO!$D$15</f>
        <v>0</v>
      </c>
      <c r="R1952" s="53">
        <f>INFO!$D$17</f>
        <v>0</v>
      </c>
      <c r="S1952" s="37">
        <f>INFO!$D$18</f>
        <v>0</v>
      </c>
      <c r="T1952" s="37">
        <f>INFO!$D$19</f>
        <v>0</v>
      </c>
      <c r="U1952" s="37">
        <f>INFO!$D$22</f>
        <v>0</v>
      </c>
      <c r="V1952" s="37">
        <f>INFO!$D$23</f>
        <v>0</v>
      </c>
      <c r="W1952" s="37">
        <f>INFO!$D$24</f>
        <v>0</v>
      </c>
      <c r="X1952" s="37">
        <f>INFO!$D$25</f>
        <v>0</v>
      </c>
      <c r="Y1952" s="37">
        <f>INFO!$D$26</f>
        <v>0</v>
      </c>
      <c r="Z1952" s="37">
        <f>INFO!$D$27</f>
        <v>0</v>
      </c>
      <c r="AA1952" s="37">
        <f>INFO!$D$28</f>
        <v>0</v>
      </c>
      <c r="AB1952" s="37">
        <f>INFO!$D$29</f>
        <v>0</v>
      </c>
      <c r="AC1952" s="54">
        <f>INFO!$J$10</f>
        <v>3812.0250000000001</v>
      </c>
      <c r="AD1952" s="37">
        <f>INFO!$J$9</f>
        <v>45.75</v>
      </c>
      <c r="AE1952" s="37">
        <f t="shared" si="125"/>
        <v>0</v>
      </c>
    </row>
    <row r="1953" spans="1:31">
      <c r="A1953" t="s">
        <v>81</v>
      </c>
      <c r="B1953" t="s">
        <v>82</v>
      </c>
      <c r="C1953">
        <v>10189</v>
      </c>
      <c r="D1953" s="104">
        <f>SUMIFS(HOLDS!Q:Q,HOLDS!C:C,B1953)+SUMIFS(HOLDS!Q:Q,HOLDS!C:C,"CH.GR.RVSET")</f>
        <v>0</v>
      </c>
      <c r="E1953" t="s">
        <v>9</v>
      </c>
      <c r="F1953" s="48">
        <f>VLOOKUP(B1953,HOLDS!C:T,5,FALSE)</f>
        <v>129.5</v>
      </c>
      <c r="G1953" s="104">
        <f>SUMIFS(HOLDS!Q:Q,HOLDS!C:C,B1953)</f>
        <v>0</v>
      </c>
      <c r="H1953" s="48">
        <f t="shared" si="124"/>
        <v>0</v>
      </c>
      <c r="I1953" s="37">
        <f>INFO!$D$6</f>
        <v>0</v>
      </c>
      <c r="J1953" s="37">
        <f>INFO!$D$7</f>
        <v>0</v>
      </c>
      <c r="K1953" s="37">
        <f>INFO!$D$8</f>
        <v>0</v>
      </c>
      <c r="L1953" s="37">
        <f>INFO!$D$9</f>
        <v>0</v>
      </c>
      <c r="M1953" s="37">
        <f>INFO!$D$10</f>
        <v>0</v>
      </c>
      <c r="N1953" s="37">
        <f>INFO!$D$11</f>
        <v>0</v>
      </c>
      <c r="O1953" s="37">
        <f>INFO!$D$13</f>
        <v>0</v>
      </c>
      <c r="P1953" s="37">
        <f>INFO!$D$14</f>
        <v>0</v>
      </c>
      <c r="Q1953" s="37">
        <f>INFO!$D$15</f>
        <v>0</v>
      </c>
      <c r="R1953" s="53">
        <f>INFO!$D$17</f>
        <v>0</v>
      </c>
      <c r="S1953" s="37">
        <f>INFO!$D$18</f>
        <v>0</v>
      </c>
      <c r="T1953" s="37">
        <f>INFO!$D$19</f>
        <v>0</v>
      </c>
      <c r="U1953" s="37">
        <f>INFO!$D$22</f>
        <v>0</v>
      </c>
      <c r="V1953" s="37">
        <f>INFO!$D$23</f>
        <v>0</v>
      </c>
      <c r="W1953" s="37">
        <f>INFO!$D$24</f>
        <v>0</v>
      </c>
      <c r="X1953" s="37">
        <f>INFO!$D$25</f>
        <v>0</v>
      </c>
      <c r="Y1953" s="37">
        <f>INFO!$D$26</f>
        <v>0</v>
      </c>
      <c r="Z1953" s="37">
        <f>INFO!$D$27</f>
        <v>0</v>
      </c>
      <c r="AA1953" s="37">
        <f>INFO!$D$28</f>
        <v>0</v>
      </c>
      <c r="AB1953" s="37">
        <f>INFO!$D$29</f>
        <v>0</v>
      </c>
      <c r="AC1953" s="54">
        <f>INFO!$J$10</f>
        <v>3812.0250000000001</v>
      </c>
      <c r="AD1953" s="37">
        <f>INFO!$J$9</f>
        <v>45.75</v>
      </c>
      <c r="AE1953" s="37">
        <f t="shared" si="125"/>
        <v>0</v>
      </c>
    </row>
    <row r="1954" spans="1:31">
      <c r="A1954" t="s">
        <v>83</v>
      </c>
      <c r="B1954" t="s">
        <v>84</v>
      </c>
      <c r="C1954">
        <v>10189</v>
      </c>
      <c r="D1954" s="104">
        <f>SUMIFS(HOLDS!Q:Q,HOLDS!C:C,B1954)+SUMIFS(HOLDS!Q:Q,HOLDS!C:C,"CH.GR.RVSET")</f>
        <v>0</v>
      </c>
      <c r="E1954" t="s">
        <v>9</v>
      </c>
      <c r="F1954" s="48">
        <f>VLOOKUP(B1954,HOLDS!C:T,5,FALSE)</f>
        <v>126.5</v>
      </c>
      <c r="G1954" s="104">
        <f>SUMIFS(HOLDS!Q:Q,HOLDS!C:C,B1954)</f>
        <v>0</v>
      </c>
      <c r="H1954" s="48">
        <f t="shared" si="124"/>
        <v>0</v>
      </c>
      <c r="I1954" s="37">
        <f>INFO!$D$6</f>
        <v>0</v>
      </c>
      <c r="J1954" s="37">
        <f>INFO!$D$7</f>
        <v>0</v>
      </c>
      <c r="K1954" s="37">
        <f>INFO!$D$8</f>
        <v>0</v>
      </c>
      <c r="L1954" s="37">
        <f>INFO!$D$9</f>
        <v>0</v>
      </c>
      <c r="M1954" s="37">
        <f>INFO!$D$10</f>
        <v>0</v>
      </c>
      <c r="N1954" s="37">
        <f>INFO!$D$11</f>
        <v>0</v>
      </c>
      <c r="O1954" s="37">
        <f>INFO!$D$13</f>
        <v>0</v>
      </c>
      <c r="P1954" s="37">
        <f>INFO!$D$14</f>
        <v>0</v>
      </c>
      <c r="Q1954" s="37">
        <f>INFO!$D$15</f>
        <v>0</v>
      </c>
      <c r="R1954" s="53">
        <f>INFO!$D$17</f>
        <v>0</v>
      </c>
      <c r="S1954" s="37">
        <f>INFO!$D$18</f>
        <v>0</v>
      </c>
      <c r="T1954" s="37">
        <f>INFO!$D$19</f>
        <v>0</v>
      </c>
      <c r="U1954" s="37">
        <f>INFO!$D$22</f>
        <v>0</v>
      </c>
      <c r="V1954" s="37">
        <f>INFO!$D$23</f>
        <v>0</v>
      </c>
      <c r="W1954" s="37">
        <f>INFO!$D$24</f>
        <v>0</v>
      </c>
      <c r="X1954" s="37">
        <f>INFO!$D$25</f>
        <v>0</v>
      </c>
      <c r="Y1954" s="37">
        <f>INFO!$D$26</f>
        <v>0</v>
      </c>
      <c r="Z1954" s="37">
        <f>INFO!$D$27</f>
        <v>0</v>
      </c>
      <c r="AA1954" s="37">
        <f>INFO!$D$28</f>
        <v>0</v>
      </c>
      <c r="AB1954" s="37">
        <f>INFO!$D$29</f>
        <v>0</v>
      </c>
      <c r="AC1954" s="54">
        <f>INFO!$J$10</f>
        <v>3812.0250000000001</v>
      </c>
      <c r="AD1954" s="37">
        <f>INFO!$J$9</f>
        <v>45.75</v>
      </c>
      <c r="AE1954" s="37">
        <f t="shared" si="125"/>
        <v>0</v>
      </c>
    </row>
    <row r="1955" spans="1:31">
      <c r="A1955" t="s">
        <v>85</v>
      </c>
      <c r="B1955" t="s">
        <v>86</v>
      </c>
      <c r="C1955">
        <v>10189</v>
      </c>
      <c r="D1955" s="104">
        <f>SUMIFS(HOLDS!Q:Q,HOLDS!C:C,B1955)+SUMIFS(HOLDS!Q:Q,HOLDS!C:C,"CH.GR.RVSET")</f>
        <v>0</v>
      </c>
      <c r="E1955" t="s">
        <v>9</v>
      </c>
      <c r="F1955" s="48">
        <f>VLOOKUP(B1955,HOLDS!C:T,5,FALSE)</f>
        <v>126</v>
      </c>
      <c r="G1955" s="104">
        <f>SUMIFS(HOLDS!Q:Q,HOLDS!C:C,B1955)</f>
        <v>0</v>
      </c>
      <c r="H1955" s="48">
        <f t="shared" si="124"/>
        <v>0</v>
      </c>
      <c r="I1955" s="37">
        <f>INFO!$D$6</f>
        <v>0</v>
      </c>
      <c r="J1955" s="37">
        <f>INFO!$D$7</f>
        <v>0</v>
      </c>
      <c r="K1955" s="37">
        <f>INFO!$D$8</f>
        <v>0</v>
      </c>
      <c r="L1955" s="37">
        <f>INFO!$D$9</f>
        <v>0</v>
      </c>
      <c r="M1955" s="37">
        <f>INFO!$D$10</f>
        <v>0</v>
      </c>
      <c r="N1955" s="37">
        <f>INFO!$D$11</f>
        <v>0</v>
      </c>
      <c r="O1955" s="37">
        <f>INFO!$D$13</f>
        <v>0</v>
      </c>
      <c r="P1955" s="37">
        <f>INFO!$D$14</f>
        <v>0</v>
      </c>
      <c r="Q1955" s="37">
        <f>INFO!$D$15</f>
        <v>0</v>
      </c>
      <c r="R1955" s="53">
        <f>INFO!$D$17</f>
        <v>0</v>
      </c>
      <c r="S1955" s="37">
        <f>INFO!$D$18</f>
        <v>0</v>
      </c>
      <c r="T1955" s="37">
        <f>INFO!$D$19</f>
        <v>0</v>
      </c>
      <c r="U1955" s="37">
        <f>INFO!$D$22</f>
        <v>0</v>
      </c>
      <c r="V1955" s="37">
        <f>INFO!$D$23</f>
        <v>0</v>
      </c>
      <c r="W1955" s="37">
        <f>INFO!$D$24</f>
        <v>0</v>
      </c>
      <c r="X1955" s="37">
        <f>INFO!$D$25</f>
        <v>0</v>
      </c>
      <c r="Y1955" s="37">
        <f>INFO!$D$26</f>
        <v>0</v>
      </c>
      <c r="Z1955" s="37">
        <f>INFO!$D$27</f>
        <v>0</v>
      </c>
      <c r="AA1955" s="37">
        <f>INFO!$D$28</f>
        <v>0</v>
      </c>
      <c r="AB1955" s="37">
        <f>INFO!$D$29</f>
        <v>0</v>
      </c>
      <c r="AC1955" s="54">
        <f>INFO!$J$10</f>
        <v>3812.0250000000001</v>
      </c>
      <c r="AD1955" s="37">
        <f>INFO!$J$9</f>
        <v>45.75</v>
      </c>
      <c r="AE1955" s="37">
        <f t="shared" si="125"/>
        <v>0</v>
      </c>
    </row>
    <row r="1956" spans="1:31">
      <c r="A1956" t="s">
        <v>87</v>
      </c>
      <c r="B1956" t="s">
        <v>88</v>
      </c>
      <c r="C1956">
        <v>10189</v>
      </c>
      <c r="D1956" s="104">
        <f>SUMIFS(HOLDS!Q:Q,HOLDS!C:C,B1956)+SUMIFS(HOLDS!Q:Q,HOLDS!C:C,"CH.GR.RVSET")</f>
        <v>0</v>
      </c>
      <c r="E1956" t="s">
        <v>9</v>
      </c>
      <c r="F1956" s="48">
        <f>VLOOKUP(B1956,HOLDS!C:T,5,FALSE)</f>
        <v>133</v>
      </c>
      <c r="G1956" s="104">
        <f>SUMIFS(HOLDS!Q:Q,HOLDS!C:C,B1956)</f>
        <v>0</v>
      </c>
      <c r="H1956" s="48">
        <f t="shared" si="124"/>
        <v>0</v>
      </c>
      <c r="I1956" s="37">
        <f>INFO!$D$6</f>
        <v>0</v>
      </c>
      <c r="J1956" s="37">
        <f>INFO!$D$7</f>
        <v>0</v>
      </c>
      <c r="K1956" s="37">
        <f>INFO!$D$8</f>
        <v>0</v>
      </c>
      <c r="L1956" s="37">
        <f>INFO!$D$9</f>
        <v>0</v>
      </c>
      <c r="M1956" s="37">
        <f>INFO!$D$10</f>
        <v>0</v>
      </c>
      <c r="N1956" s="37">
        <f>INFO!$D$11</f>
        <v>0</v>
      </c>
      <c r="O1956" s="37">
        <f>INFO!$D$13</f>
        <v>0</v>
      </c>
      <c r="P1956" s="37">
        <f>INFO!$D$14</f>
        <v>0</v>
      </c>
      <c r="Q1956" s="37">
        <f>INFO!$D$15</f>
        <v>0</v>
      </c>
      <c r="R1956" s="53">
        <f>INFO!$D$17</f>
        <v>0</v>
      </c>
      <c r="S1956" s="37">
        <f>INFO!$D$18</f>
        <v>0</v>
      </c>
      <c r="T1956" s="37">
        <f>INFO!$D$19</f>
        <v>0</v>
      </c>
      <c r="U1956" s="37">
        <f>INFO!$D$22</f>
        <v>0</v>
      </c>
      <c r="V1956" s="37">
        <f>INFO!$D$23</f>
        <v>0</v>
      </c>
      <c r="W1956" s="37">
        <f>INFO!$D$24</f>
        <v>0</v>
      </c>
      <c r="X1956" s="37">
        <f>INFO!$D$25</f>
        <v>0</v>
      </c>
      <c r="Y1956" s="37">
        <f>INFO!$D$26</f>
        <v>0</v>
      </c>
      <c r="Z1956" s="37">
        <f>INFO!$D$27</f>
        <v>0</v>
      </c>
      <c r="AA1956" s="37">
        <f>INFO!$D$28</f>
        <v>0</v>
      </c>
      <c r="AB1956" s="37">
        <f>INFO!$D$29</f>
        <v>0</v>
      </c>
      <c r="AC1956" s="54">
        <f>INFO!$J$10</f>
        <v>3812.0250000000001</v>
      </c>
      <c r="AD1956" s="37">
        <f>INFO!$J$9</f>
        <v>45.75</v>
      </c>
      <c r="AE1956" s="37">
        <f t="shared" si="125"/>
        <v>0</v>
      </c>
    </row>
    <row r="1957" spans="1:31">
      <c r="A1957" t="s">
        <v>89</v>
      </c>
      <c r="B1957" t="s">
        <v>90</v>
      </c>
      <c r="C1957">
        <v>10189</v>
      </c>
      <c r="D1957" s="104">
        <f>SUMIFS(HOLDS!Q:Q,HOLDS!C:C,B1957)+SUMIFS(HOLDS!Q:Q,HOLDS!C:C,"CH.GR.RVSET")</f>
        <v>0</v>
      </c>
      <c r="E1957" t="s">
        <v>9</v>
      </c>
      <c r="F1957" s="48">
        <f>VLOOKUP(B1957,HOLDS!C:T,5,FALSE)</f>
        <v>152.5</v>
      </c>
      <c r="G1957" s="104">
        <f>SUMIFS(HOLDS!Q:Q,HOLDS!C:C,B1957)</f>
        <v>0</v>
      </c>
      <c r="H1957" s="48">
        <f t="shared" si="124"/>
        <v>0</v>
      </c>
      <c r="I1957" s="37">
        <f>INFO!$D$6</f>
        <v>0</v>
      </c>
      <c r="J1957" s="37">
        <f>INFO!$D$7</f>
        <v>0</v>
      </c>
      <c r="K1957" s="37">
        <f>INFO!$D$8</f>
        <v>0</v>
      </c>
      <c r="L1957" s="37">
        <f>INFO!$D$9</f>
        <v>0</v>
      </c>
      <c r="M1957" s="37">
        <f>INFO!$D$10</f>
        <v>0</v>
      </c>
      <c r="N1957" s="37">
        <f>INFO!$D$11</f>
        <v>0</v>
      </c>
      <c r="O1957" s="37">
        <f>INFO!$D$13</f>
        <v>0</v>
      </c>
      <c r="P1957" s="37">
        <f>INFO!$D$14</f>
        <v>0</v>
      </c>
      <c r="Q1957" s="37">
        <f>INFO!$D$15</f>
        <v>0</v>
      </c>
      <c r="R1957" s="53">
        <f>INFO!$D$17</f>
        <v>0</v>
      </c>
      <c r="S1957" s="37">
        <f>INFO!$D$18</f>
        <v>0</v>
      </c>
      <c r="T1957" s="37">
        <f>INFO!$D$19</f>
        <v>0</v>
      </c>
      <c r="U1957" s="37">
        <f>INFO!$D$22</f>
        <v>0</v>
      </c>
      <c r="V1957" s="37">
        <f>INFO!$D$23</f>
        <v>0</v>
      </c>
      <c r="W1957" s="37">
        <f>INFO!$D$24</f>
        <v>0</v>
      </c>
      <c r="X1957" s="37">
        <f>INFO!$D$25</f>
        <v>0</v>
      </c>
      <c r="Y1957" s="37">
        <f>INFO!$D$26</f>
        <v>0</v>
      </c>
      <c r="Z1957" s="37">
        <f>INFO!$D$27</f>
        <v>0</v>
      </c>
      <c r="AA1957" s="37">
        <f>INFO!$D$28</f>
        <v>0</v>
      </c>
      <c r="AB1957" s="37">
        <f>INFO!$D$29</f>
        <v>0</v>
      </c>
      <c r="AC1957" s="54">
        <f>INFO!$J$10</f>
        <v>3812.0250000000001</v>
      </c>
      <c r="AD1957" s="37">
        <f>INFO!$J$9</f>
        <v>45.75</v>
      </c>
      <c r="AE1957" s="37">
        <f t="shared" si="125"/>
        <v>0</v>
      </c>
    </row>
    <row r="1958" spans="1:31">
      <c r="A1958" t="s">
        <v>91</v>
      </c>
      <c r="B1958" t="s">
        <v>92</v>
      </c>
      <c r="C1958">
        <v>10189</v>
      </c>
      <c r="D1958" s="104">
        <f>SUMIFS(HOLDS!Q:Q,HOLDS!C:C,B1958)+SUMIFS(HOLDS!Q:Q,HOLDS!C:C,"CH.GR.RVSET")</f>
        <v>0</v>
      </c>
      <c r="E1958" t="s">
        <v>9</v>
      </c>
      <c r="F1958" s="48">
        <f>VLOOKUP(B1958,HOLDS!C:T,5,FALSE)</f>
        <v>160</v>
      </c>
      <c r="G1958" s="104">
        <f>SUMIFS(HOLDS!Q:Q,HOLDS!C:C,B1958)</f>
        <v>0</v>
      </c>
      <c r="H1958" s="48">
        <f t="shared" si="124"/>
        <v>0</v>
      </c>
      <c r="I1958" s="37">
        <f>INFO!$D$6</f>
        <v>0</v>
      </c>
      <c r="J1958" s="37">
        <f>INFO!$D$7</f>
        <v>0</v>
      </c>
      <c r="K1958" s="37">
        <f>INFO!$D$8</f>
        <v>0</v>
      </c>
      <c r="L1958" s="37">
        <f>INFO!$D$9</f>
        <v>0</v>
      </c>
      <c r="M1958" s="37">
        <f>INFO!$D$10</f>
        <v>0</v>
      </c>
      <c r="N1958" s="37">
        <f>INFO!$D$11</f>
        <v>0</v>
      </c>
      <c r="O1958" s="37">
        <f>INFO!$D$13</f>
        <v>0</v>
      </c>
      <c r="P1958" s="37">
        <f>INFO!$D$14</f>
        <v>0</v>
      </c>
      <c r="Q1958" s="37">
        <f>INFO!$D$15</f>
        <v>0</v>
      </c>
      <c r="R1958" s="53">
        <f>INFO!$D$17</f>
        <v>0</v>
      </c>
      <c r="S1958" s="37">
        <f>INFO!$D$18</f>
        <v>0</v>
      </c>
      <c r="T1958" s="37">
        <f>INFO!$D$19</f>
        <v>0</v>
      </c>
      <c r="U1958" s="37">
        <f>INFO!$D$22</f>
        <v>0</v>
      </c>
      <c r="V1958" s="37">
        <f>INFO!$D$23</f>
        <v>0</v>
      </c>
      <c r="W1958" s="37">
        <f>INFO!$D$24</f>
        <v>0</v>
      </c>
      <c r="X1958" s="37">
        <f>INFO!$D$25</f>
        <v>0</v>
      </c>
      <c r="Y1958" s="37">
        <f>INFO!$D$26</f>
        <v>0</v>
      </c>
      <c r="Z1958" s="37">
        <f>INFO!$D$27</f>
        <v>0</v>
      </c>
      <c r="AA1958" s="37">
        <f>INFO!$D$28</f>
        <v>0</v>
      </c>
      <c r="AB1958" s="37">
        <f>INFO!$D$29</f>
        <v>0</v>
      </c>
      <c r="AC1958" s="54">
        <f>INFO!$J$10</f>
        <v>3812.0250000000001</v>
      </c>
      <c r="AD1958" s="37">
        <f>INFO!$J$9</f>
        <v>45.75</v>
      </c>
      <c r="AE1958" s="37">
        <f t="shared" si="125"/>
        <v>0</v>
      </c>
    </row>
    <row r="1959" spans="1:31">
      <c r="A1959" t="s">
        <v>93</v>
      </c>
      <c r="B1959" t="s">
        <v>94</v>
      </c>
      <c r="C1959">
        <v>10189</v>
      </c>
      <c r="D1959" s="104">
        <f>SUMIFS(HOLDS!Q:Q,HOLDS!C:C,B1959)+SUMIFS(HOLDS!Q:Q,HOLDS!C:C,"CH.GR.RVSET")</f>
        <v>0</v>
      </c>
      <c r="E1959" t="s">
        <v>9</v>
      </c>
      <c r="F1959" s="48">
        <f>VLOOKUP(B1959,HOLDS!C:T,5,FALSE)</f>
        <v>159.5</v>
      </c>
      <c r="G1959" s="104">
        <f>SUMIFS(HOLDS!Q:Q,HOLDS!C:C,B1959)</f>
        <v>0</v>
      </c>
      <c r="H1959" s="48">
        <f t="shared" si="124"/>
        <v>0</v>
      </c>
      <c r="I1959" s="37">
        <f>INFO!$D$6</f>
        <v>0</v>
      </c>
      <c r="J1959" s="37">
        <f>INFO!$D$7</f>
        <v>0</v>
      </c>
      <c r="K1959" s="37">
        <f>INFO!$D$8</f>
        <v>0</v>
      </c>
      <c r="L1959" s="37">
        <f>INFO!$D$9</f>
        <v>0</v>
      </c>
      <c r="M1959" s="37">
        <f>INFO!$D$10</f>
        <v>0</v>
      </c>
      <c r="N1959" s="37">
        <f>INFO!$D$11</f>
        <v>0</v>
      </c>
      <c r="O1959" s="37">
        <f>INFO!$D$13</f>
        <v>0</v>
      </c>
      <c r="P1959" s="37">
        <f>INFO!$D$14</f>
        <v>0</v>
      </c>
      <c r="Q1959" s="37">
        <f>INFO!$D$15</f>
        <v>0</v>
      </c>
      <c r="R1959" s="53">
        <f>INFO!$D$17</f>
        <v>0</v>
      </c>
      <c r="S1959" s="37">
        <f>INFO!$D$18</f>
        <v>0</v>
      </c>
      <c r="T1959" s="37">
        <f>INFO!$D$19</f>
        <v>0</v>
      </c>
      <c r="U1959" s="37">
        <f>INFO!$D$22</f>
        <v>0</v>
      </c>
      <c r="V1959" s="37">
        <f>INFO!$D$23</f>
        <v>0</v>
      </c>
      <c r="W1959" s="37">
        <f>INFO!$D$24</f>
        <v>0</v>
      </c>
      <c r="X1959" s="37">
        <f>INFO!$D$25</f>
        <v>0</v>
      </c>
      <c r="Y1959" s="37">
        <f>INFO!$D$26</f>
        <v>0</v>
      </c>
      <c r="Z1959" s="37">
        <f>INFO!$D$27</f>
        <v>0</v>
      </c>
      <c r="AA1959" s="37">
        <f>INFO!$D$28</f>
        <v>0</v>
      </c>
      <c r="AB1959" s="37">
        <f>INFO!$D$29</f>
        <v>0</v>
      </c>
      <c r="AC1959" s="54">
        <f>INFO!$J$10</f>
        <v>3812.0250000000001</v>
      </c>
      <c r="AD1959" s="37">
        <f>INFO!$J$9</f>
        <v>45.75</v>
      </c>
      <c r="AE1959" s="37">
        <f t="shared" si="125"/>
        <v>0</v>
      </c>
    </row>
    <row r="1960" spans="1:31">
      <c r="A1960" t="s">
        <v>95</v>
      </c>
      <c r="B1960" t="s">
        <v>96</v>
      </c>
      <c r="C1960">
        <v>10189</v>
      </c>
      <c r="D1960" s="104">
        <f>SUMIFS(HOLDS!Q:Q,HOLDS!C:C,B1960)+SUMIFS(HOLDS!Q:Q,HOLDS!C:C,"CH.GR.RVSET")</f>
        <v>0</v>
      </c>
      <c r="E1960" t="s">
        <v>9</v>
      </c>
      <c r="F1960" s="48">
        <f>VLOOKUP(B1960,HOLDS!C:T,5,FALSE)</f>
        <v>136.5</v>
      </c>
      <c r="G1960" s="104">
        <f>SUMIFS(HOLDS!Q:Q,HOLDS!C:C,B1960)</f>
        <v>0</v>
      </c>
      <c r="H1960" s="48">
        <f t="shared" si="124"/>
        <v>0</v>
      </c>
      <c r="I1960" s="37">
        <f>INFO!$D$6</f>
        <v>0</v>
      </c>
      <c r="J1960" s="37">
        <f>INFO!$D$7</f>
        <v>0</v>
      </c>
      <c r="K1960" s="37">
        <f>INFO!$D$8</f>
        <v>0</v>
      </c>
      <c r="L1960" s="37">
        <f>INFO!$D$9</f>
        <v>0</v>
      </c>
      <c r="M1960" s="37">
        <f>INFO!$D$10</f>
        <v>0</v>
      </c>
      <c r="N1960" s="37">
        <f>INFO!$D$11</f>
        <v>0</v>
      </c>
      <c r="O1960" s="37">
        <f>INFO!$D$13</f>
        <v>0</v>
      </c>
      <c r="P1960" s="37">
        <f>INFO!$D$14</f>
        <v>0</v>
      </c>
      <c r="Q1960" s="37">
        <f>INFO!$D$15</f>
        <v>0</v>
      </c>
      <c r="R1960" s="53">
        <f>INFO!$D$17</f>
        <v>0</v>
      </c>
      <c r="S1960" s="37">
        <f>INFO!$D$18</f>
        <v>0</v>
      </c>
      <c r="T1960" s="37">
        <f>INFO!$D$19</f>
        <v>0</v>
      </c>
      <c r="U1960" s="37">
        <f>INFO!$D$22</f>
        <v>0</v>
      </c>
      <c r="V1960" s="37">
        <f>INFO!$D$23</f>
        <v>0</v>
      </c>
      <c r="W1960" s="37">
        <f>INFO!$D$24</f>
        <v>0</v>
      </c>
      <c r="X1960" s="37">
        <f>INFO!$D$25</f>
        <v>0</v>
      </c>
      <c r="Y1960" s="37">
        <f>INFO!$D$26</f>
        <v>0</v>
      </c>
      <c r="Z1960" s="37">
        <f>INFO!$D$27</f>
        <v>0</v>
      </c>
      <c r="AA1960" s="37">
        <f>INFO!$D$28</f>
        <v>0</v>
      </c>
      <c r="AB1960" s="37">
        <f>INFO!$D$29</f>
        <v>0</v>
      </c>
      <c r="AC1960" s="54">
        <f>INFO!$J$10</f>
        <v>3812.0250000000001</v>
      </c>
      <c r="AD1960" s="37">
        <f>INFO!$J$9</f>
        <v>45.75</v>
      </c>
      <c r="AE1960" s="37">
        <f t="shared" si="125"/>
        <v>0</v>
      </c>
    </row>
    <row r="1961" spans="1:31">
      <c r="A1961" t="s">
        <v>97</v>
      </c>
      <c r="B1961" t="s">
        <v>98</v>
      </c>
      <c r="C1961">
        <v>10189</v>
      </c>
      <c r="D1961" s="104">
        <f>SUMIFS(HOLDS!Q:Q,HOLDS!C:C,B1961)+SUMIFS(HOLDS!Q:Q,HOLDS!C:C,"CH.GR.RVSET")</f>
        <v>0</v>
      </c>
      <c r="E1961" t="s">
        <v>9</v>
      </c>
      <c r="F1961" s="48">
        <f>VLOOKUP(B1961,HOLDS!C:T,5,FALSE)</f>
        <v>141.5</v>
      </c>
      <c r="G1961" s="104">
        <f>SUMIFS(HOLDS!Q:Q,HOLDS!C:C,B1961)</f>
        <v>0</v>
      </c>
      <c r="H1961" s="48">
        <f t="shared" si="124"/>
        <v>0</v>
      </c>
      <c r="I1961" s="37">
        <f>INFO!$D$6</f>
        <v>0</v>
      </c>
      <c r="J1961" s="37">
        <f>INFO!$D$7</f>
        <v>0</v>
      </c>
      <c r="K1961" s="37">
        <f>INFO!$D$8</f>
        <v>0</v>
      </c>
      <c r="L1961" s="37">
        <f>INFO!$D$9</f>
        <v>0</v>
      </c>
      <c r="M1961" s="37">
        <f>INFO!$D$10</f>
        <v>0</v>
      </c>
      <c r="N1961" s="37">
        <f>INFO!$D$11</f>
        <v>0</v>
      </c>
      <c r="O1961" s="37">
        <f>INFO!$D$13</f>
        <v>0</v>
      </c>
      <c r="P1961" s="37">
        <f>INFO!$D$14</f>
        <v>0</v>
      </c>
      <c r="Q1961" s="37">
        <f>INFO!$D$15</f>
        <v>0</v>
      </c>
      <c r="R1961" s="53">
        <f>INFO!$D$17</f>
        <v>0</v>
      </c>
      <c r="S1961" s="37">
        <f>INFO!$D$18</f>
        <v>0</v>
      </c>
      <c r="T1961" s="37">
        <f>INFO!$D$19</f>
        <v>0</v>
      </c>
      <c r="U1961" s="37">
        <f>INFO!$D$22</f>
        <v>0</v>
      </c>
      <c r="V1961" s="37">
        <f>INFO!$D$23</f>
        <v>0</v>
      </c>
      <c r="W1961" s="37">
        <f>INFO!$D$24</f>
        <v>0</v>
      </c>
      <c r="X1961" s="37">
        <f>INFO!$D$25</f>
        <v>0</v>
      </c>
      <c r="Y1961" s="37">
        <f>INFO!$D$26</f>
        <v>0</v>
      </c>
      <c r="Z1961" s="37">
        <f>INFO!$D$27</f>
        <v>0</v>
      </c>
      <c r="AA1961" s="37">
        <f>INFO!$D$28</f>
        <v>0</v>
      </c>
      <c r="AB1961" s="37">
        <f>INFO!$D$29</f>
        <v>0</v>
      </c>
      <c r="AC1961" s="54">
        <f>INFO!$J$10</f>
        <v>3812.0250000000001</v>
      </c>
      <c r="AD1961" s="37">
        <f>INFO!$J$9</f>
        <v>45.75</v>
      </c>
      <c r="AE1961" s="37">
        <f t="shared" si="125"/>
        <v>0</v>
      </c>
    </row>
    <row r="1962" spans="1:31">
      <c r="A1962" t="s">
        <v>99</v>
      </c>
      <c r="B1962" t="s">
        <v>100</v>
      </c>
      <c r="C1962">
        <v>10189</v>
      </c>
      <c r="D1962" s="104">
        <f>SUMIFS(HOLDS!Q:Q,HOLDS!C:C,B1962)+SUMIFS(HOLDS!Q:Q,HOLDS!C:C,"CH.GR.RVSET")</f>
        <v>0</v>
      </c>
      <c r="E1962" t="s">
        <v>9</v>
      </c>
      <c r="F1962" s="48">
        <f>VLOOKUP(B1962,HOLDS!C:T,5,FALSE)</f>
        <v>161.5</v>
      </c>
      <c r="G1962" s="104">
        <f>SUMIFS(HOLDS!Q:Q,HOLDS!C:C,B1962)</f>
        <v>0</v>
      </c>
      <c r="H1962" s="48">
        <f t="shared" si="124"/>
        <v>0</v>
      </c>
      <c r="I1962" s="37">
        <f>INFO!$D$6</f>
        <v>0</v>
      </c>
      <c r="J1962" s="37">
        <f>INFO!$D$7</f>
        <v>0</v>
      </c>
      <c r="K1962" s="37">
        <f>INFO!$D$8</f>
        <v>0</v>
      </c>
      <c r="L1962" s="37">
        <f>INFO!$D$9</f>
        <v>0</v>
      </c>
      <c r="M1962" s="37">
        <f>INFO!$D$10</f>
        <v>0</v>
      </c>
      <c r="N1962" s="37">
        <f>INFO!$D$11</f>
        <v>0</v>
      </c>
      <c r="O1962" s="37">
        <f>INFO!$D$13</f>
        <v>0</v>
      </c>
      <c r="P1962" s="37">
        <f>INFO!$D$14</f>
        <v>0</v>
      </c>
      <c r="Q1962" s="37">
        <f>INFO!$D$15</f>
        <v>0</v>
      </c>
      <c r="R1962" s="53">
        <f>INFO!$D$17</f>
        <v>0</v>
      </c>
      <c r="S1962" s="37">
        <f>INFO!$D$18</f>
        <v>0</v>
      </c>
      <c r="T1962" s="37">
        <f>INFO!$D$19</f>
        <v>0</v>
      </c>
      <c r="U1962" s="37">
        <f>INFO!$D$22</f>
        <v>0</v>
      </c>
      <c r="V1962" s="37">
        <f>INFO!$D$23</f>
        <v>0</v>
      </c>
      <c r="W1962" s="37">
        <f>INFO!$D$24</f>
        <v>0</v>
      </c>
      <c r="X1962" s="37">
        <f>INFO!$D$25</f>
        <v>0</v>
      </c>
      <c r="Y1962" s="37">
        <f>INFO!$D$26</f>
        <v>0</v>
      </c>
      <c r="Z1962" s="37">
        <f>INFO!$D$27</f>
        <v>0</v>
      </c>
      <c r="AA1962" s="37">
        <f>INFO!$D$28</f>
        <v>0</v>
      </c>
      <c r="AB1962" s="37">
        <f>INFO!$D$29</f>
        <v>0</v>
      </c>
      <c r="AC1962" s="54">
        <f>INFO!$J$10</f>
        <v>3812.0250000000001</v>
      </c>
      <c r="AD1962" s="37">
        <f>INFO!$J$9</f>
        <v>45.75</v>
      </c>
      <c r="AE1962" s="37">
        <f t="shared" si="125"/>
        <v>0</v>
      </c>
    </row>
    <row r="1963" spans="1:31">
      <c r="A1963" t="s">
        <v>101</v>
      </c>
      <c r="B1963" t="s">
        <v>102</v>
      </c>
      <c r="C1963">
        <v>10189</v>
      </c>
      <c r="D1963" s="104">
        <f>SUMIFS(HOLDS!Q:Q,HOLDS!C:C,B1963)+SUMIFS(HOLDS!Q:Q,HOLDS!C:C,"CH.GR.RVSET")</f>
        <v>0</v>
      </c>
      <c r="E1963" t="s">
        <v>9</v>
      </c>
      <c r="F1963" s="48">
        <f>VLOOKUP(B1963,HOLDS!C:T,5,FALSE)</f>
        <v>183</v>
      </c>
      <c r="G1963" s="104">
        <f>SUMIFS(HOLDS!Q:Q,HOLDS!C:C,B1963)</f>
        <v>0</v>
      </c>
      <c r="H1963" s="48">
        <f t="shared" si="124"/>
        <v>0</v>
      </c>
      <c r="I1963" s="37">
        <f>INFO!$D$6</f>
        <v>0</v>
      </c>
      <c r="J1963" s="37">
        <f>INFO!$D$7</f>
        <v>0</v>
      </c>
      <c r="K1963" s="37">
        <f>INFO!$D$8</f>
        <v>0</v>
      </c>
      <c r="L1963" s="37">
        <f>INFO!$D$9</f>
        <v>0</v>
      </c>
      <c r="M1963" s="37">
        <f>INFO!$D$10</f>
        <v>0</v>
      </c>
      <c r="N1963" s="37">
        <f>INFO!$D$11</f>
        <v>0</v>
      </c>
      <c r="O1963" s="37">
        <f>INFO!$D$13</f>
        <v>0</v>
      </c>
      <c r="P1963" s="37">
        <f>INFO!$D$14</f>
        <v>0</v>
      </c>
      <c r="Q1963" s="37">
        <f>INFO!$D$15</f>
        <v>0</v>
      </c>
      <c r="R1963" s="53">
        <f>INFO!$D$17</f>
        <v>0</v>
      </c>
      <c r="S1963" s="37">
        <f>INFO!$D$18</f>
        <v>0</v>
      </c>
      <c r="T1963" s="37">
        <f>INFO!$D$19</f>
        <v>0</v>
      </c>
      <c r="U1963" s="37">
        <f>INFO!$D$22</f>
        <v>0</v>
      </c>
      <c r="V1963" s="37">
        <f>INFO!$D$23</f>
        <v>0</v>
      </c>
      <c r="W1963" s="37">
        <f>INFO!$D$24</f>
        <v>0</v>
      </c>
      <c r="X1963" s="37">
        <f>INFO!$D$25</f>
        <v>0</v>
      </c>
      <c r="Y1963" s="37">
        <f>INFO!$D$26</f>
        <v>0</v>
      </c>
      <c r="Z1963" s="37">
        <f>INFO!$D$27</f>
        <v>0</v>
      </c>
      <c r="AA1963" s="37">
        <f>INFO!$D$28</f>
        <v>0</v>
      </c>
      <c r="AB1963" s="37">
        <f>INFO!$D$29</f>
        <v>0</v>
      </c>
      <c r="AC1963" s="54">
        <f>INFO!$J$10</f>
        <v>3812.0250000000001</v>
      </c>
      <c r="AD1963" s="37">
        <f>INFO!$J$9</f>
        <v>45.75</v>
      </c>
      <c r="AE1963" s="37">
        <f t="shared" si="125"/>
        <v>0</v>
      </c>
    </row>
    <row r="1964" spans="1:31">
      <c r="A1964" t="s">
        <v>103</v>
      </c>
      <c r="B1964" t="s">
        <v>104</v>
      </c>
      <c r="C1964">
        <v>10189</v>
      </c>
      <c r="D1964" s="104">
        <f>SUMIFS(HOLDS!Q:Q,HOLDS!C:C,B1964)+SUMIFS(HOLDS!Q:Q,HOLDS!C:C,"CH.GR.RVSET")</f>
        <v>0</v>
      </c>
      <c r="E1964" t="s">
        <v>9</v>
      </c>
      <c r="F1964" s="48">
        <f>VLOOKUP(B1964,HOLDS!C:T,5,FALSE)</f>
        <v>146.5</v>
      </c>
      <c r="G1964" s="104">
        <f>SUMIFS(HOLDS!Q:Q,HOLDS!C:C,B1964)</f>
        <v>0</v>
      </c>
      <c r="H1964" s="48">
        <f t="shared" si="124"/>
        <v>0</v>
      </c>
      <c r="I1964" s="37">
        <f>INFO!$D$6</f>
        <v>0</v>
      </c>
      <c r="J1964" s="37">
        <f>INFO!$D$7</f>
        <v>0</v>
      </c>
      <c r="K1964" s="37">
        <f>INFO!$D$8</f>
        <v>0</v>
      </c>
      <c r="L1964" s="37">
        <f>INFO!$D$9</f>
        <v>0</v>
      </c>
      <c r="M1964" s="37">
        <f>INFO!$D$10</f>
        <v>0</v>
      </c>
      <c r="N1964" s="37">
        <f>INFO!$D$11</f>
        <v>0</v>
      </c>
      <c r="O1964" s="37">
        <f>INFO!$D$13</f>
        <v>0</v>
      </c>
      <c r="P1964" s="37">
        <f>INFO!$D$14</f>
        <v>0</v>
      </c>
      <c r="Q1964" s="37">
        <f>INFO!$D$15</f>
        <v>0</v>
      </c>
      <c r="R1964" s="53">
        <f>INFO!$D$17</f>
        <v>0</v>
      </c>
      <c r="S1964" s="37">
        <f>INFO!$D$18</f>
        <v>0</v>
      </c>
      <c r="T1964" s="37">
        <f>INFO!$D$19</f>
        <v>0</v>
      </c>
      <c r="U1964" s="37">
        <f>INFO!$D$22</f>
        <v>0</v>
      </c>
      <c r="V1964" s="37">
        <f>INFO!$D$23</f>
        <v>0</v>
      </c>
      <c r="W1964" s="37">
        <f>INFO!$D$24</f>
        <v>0</v>
      </c>
      <c r="X1964" s="37">
        <f>INFO!$D$25</f>
        <v>0</v>
      </c>
      <c r="Y1964" s="37">
        <f>INFO!$D$26</f>
        <v>0</v>
      </c>
      <c r="Z1964" s="37">
        <f>INFO!$D$27</f>
        <v>0</v>
      </c>
      <c r="AA1964" s="37">
        <f>INFO!$D$28</f>
        <v>0</v>
      </c>
      <c r="AB1964" s="37">
        <f>INFO!$D$29</f>
        <v>0</v>
      </c>
      <c r="AC1964" s="54">
        <f>INFO!$J$10</f>
        <v>3812.0250000000001</v>
      </c>
      <c r="AD1964" s="37">
        <f>INFO!$J$9</f>
        <v>45.75</v>
      </c>
      <c r="AE1964" s="37">
        <f t="shared" si="125"/>
        <v>0</v>
      </c>
    </row>
    <row r="1965" spans="1:31">
      <c r="A1965" t="s">
        <v>105</v>
      </c>
      <c r="B1965" t="s">
        <v>106</v>
      </c>
      <c r="C1965">
        <v>10189</v>
      </c>
      <c r="D1965" s="104">
        <f>SUMIFS(HOLDS!Q:Q,HOLDS!C:C,B1965)+SUMIFS(HOLDS!Q:Q,HOLDS!C:C,"CH.GR.RVSET")</f>
        <v>0</v>
      </c>
      <c r="E1965" t="s">
        <v>9</v>
      </c>
      <c r="F1965" s="48">
        <f>VLOOKUP(B1965,HOLDS!C:T,5,FALSE)</f>
        <v>188</v>
      </c>
      <c r="G1965" s="104">
        <f>SUMIFS(HOLDS!Q:Q,HOLDS!C:C,B1965)</f>
        <v>0</v>
      </c>
      <c r="H1965" s="48">
        <f t="shared" si="124"/>
        <v>0</v>
      </c>
      <c r="I1965" s="37">
        <f>INFO!$D$6</f>
        <v>0</v>
      </c>
      <c r="J1965" s="37">
        <f>INFO!$D$7</f>
        <v>0</v>
      </c>
      <c r="K1965" s="37">
        <f>INFO!$D$8</f>
        <v>0</v>
      </c>
      <c r="L1965" s="37">
        <f>INFO!$D$9</f>
        <v>0</v>
      </c>
      <c r="M1965" s="37">
        <f>INFO!$D$10</f>
        <v>0</v>
      </c>
      <c r="N1965" s="37">
        <f>INFO!$D$11</f>
        <v>0</v>
      </c>
      <c r="O1965" s="37">
        <f>INFO!$D$13</f>
        <v>0</v>
      </c>
      <c r="P1965" s="37">
        <f>INFO!$D$14</f>
        <v>0</v>
      </c>
      <c r="Q1965" s="37">
        <f>INFO!$D$15</f>
        <v>0</v>
      </c>
      <c r="R1965" s="53">
        <f>INFO!$D$17</f>
        <v>0</v>
      </c>
      <c r="S1965" s="37">
        <f>INFO!$D$18</f>
        <v>0</v>
      </c>
      <c r="T1965" s="37">
        <f>INFO!$D$19</f>
        <v>0</v>
      </c>
      <c r="U1965" s="37">
        <f>INFO!$D$22</f>
        <v>0</v>
      </c>
      <c r="V1965" s="37">
        <f>INFO!$D$23</f>
        <v>0</v>
      </c>
      <c r="W1965" s="37">
        <f>INFO!$D$24</f>
        <v>0</v>
      </c>
      <c r="X1965" s="37">
        <f>INFO!$D$25</f>
        <v>0</v>
      </c>
      <c r="Y1965" s="37">
        <f>INFO!$D$26</f>
        <v>0</v>
      </c>
      <c r="Z1965" s="37">
        <f>INFO!$D$27</f>
        <v>0</v>
      </c>
      <c r="AA1965" s="37">
        <f>INFO!$D$28</f>
        <v>0</v>
      </c>
      <c r="AB1965" s="37">
        <f>INFO!$D$29</f>
        <v>0</v>
      </c>
      <c r="AC1965" s="54">
        <f>INFO!$J$10</f>
        <v>3812.0250000000001</v>
      </c>
      <c r="AD1965" s="37">
        <f>INFO!$J$9</f>
        <v>45.75</v>
      </c>
      <c r="AE1965" s="37">
        <f t="shared" si="125"/>
        <v>0</v>
      </c>
    </row>
    <row r="1966" spans="1:31">
      <c r="A1966" t="s">
        <v>107</v>
      </c>
      <c r="B1966" t="s">
        <v>108</v>
      </c>
      <c r="C1966">
        <v>10189</v>
      </c>
      <c r="D1966" s="104">
        <f>SUMIFS(HOLDS!Q:Q,HOLDS!C:C,B1966)+SUMIFS(HOLDS!Q:Q,HOLDS!C:C,"CH.GR.RVSET")</f>
        <v>0</v>
      </c>
      <c r="E1966" t="s">
        <v>9</v>
      </c>
      <c r="F1966" s="48">
        <f>VLOOKUP(B1966,HOLDS!C:T,5,FALSE)</f>
        <v>150</v>
      </c>
      <c r="G1966" s="104">
        <f>SUMIFS(HOLDS!Q:Q,HOLDS!C:C,B1966)</f>
        <v>0</v>
      </c>
      <c r="H1966" s="48">
        <f t="shared" si="124"/>
        <v>0</v>
      </c>
      <c r="I1966" s="37">
        <f>INFO!$D$6</f>
        <v>0</v>
      </c>
      <c r="J1966" s="37">
        <f>INFO!$D$7</f>
        <v>0</v>
      </c>
      <c r="K1966" s="37">
        <f>INFO!$D$8</f>
        <v>0</v>
      </c>
      <c r="L1966" s="37">
        <f>INFO!$D$9</f>
        <v>0</v>
      </c>
      <c r="M1966" s="37">
        <f>INFO!$D$10</f>
        <v>0</v>
      </c>
      <c r="N1966" s="37">
        <f>INFO!$D$11</f>
        <v>0</v>
      </c>
      <c r="O1966" s="37">
        <f>INFO!$D$13</f>
        <v>0</v>
      </c>
      <c r="P1966" s="37">
        <f>INFO!$D$14</f>
        <v>0</v>
      </c>
      <c r="Q1966" s="37">
        <f>INFO!$D$15</f>
        <v>0</v>
      </c>
      <c r="R1966" s="53">
        <f>INFO!$D$17</f>
        <v>0</v>
      </c>
      <c r="S1966" s="37">
        <f>INFO!$D$18</f>
        <v>0</v>
      </c>
      <c r="T1966" s="37">
        <f>INFO!$D$19</f>
        <v>0</v>
      </c>
      <c r="U1966" s="37">
        <f>INFO!$D$22</f>
        <v>0</v>
      </c>
      <c r="V1966" s="37">
        <f>INFO!$D$23</f>
        <v>0</v>
      </c>
      <c r="W1966" s="37">
        <f>INFO!$D$24</f>
        <v>0</v>
      </c>
      <c r="X1966" s="37">
        <f>INFO!$D$25</f>
        <v>0</v>
      </c>
      <c r="Y1966" s="37">
        <f>INFO!$D$26</f>
        <v>0</v>
      </c>
      <c r="Z1966" s="37">
        <f>INFO!$D$27</f>
        <v>0</v>
      </c>
      <c r="AA1966" s="37">
        <f>INFO!$D$28</f>
        <v>0</v>
      </c>
      <c r="AB1966" s="37">
        <f>INFO!$D$29</f>
        <v>0</v>
      </c>
      <c r="AC1966" s="54">
        <f>INFO!$J$10</f>
        <v>3812.0250000000001</v>
      </c>
      <c r="AD1966" s="37">
        <f>INFO!$J$9</f>
        <v>45.75</v>
      </c>
      <c r="AE1966" s="37">
        <f t="shared" si="125"/>
        <v>0</v>
      </c>
    </row>
    <row r="1967" spans="1:31">
      <c r="A1967" t="s">
        <v>109</v>
      </c>
      <c r="B1967" t="s">
        <v>110</v>
      </c>
      <c r="C1967">
        <v>10189</v>
      </c>
      <c r="D1967" s="104">
        <f>SUMIFS(HOLDS!Q:Q,HOLDS!C:C,B1967)+SUMIFS(HOLDS!Q:Q,HOLDS!C:C,"CH.GR.RVSET")</f>
        <v>0</v>
      </c>
      <c r="E1967" t="s">
        <v>9</v>
      </c>
      <c r="F1967" s="48">
        <f>VLOOKUP(B1967,HOLDS!C:T,5,FALSE)</f>
        <v>221.5</v>
      </c>
      <c r="G1967" s="104">
        <f>SUMIFS(HOLDS!Q:Q,HOLDS!C:C,B1967)</f>
        <v>0</v>
      </c>
      <c r="H1967" s="48">
        <f t="shared" si="124"/>
        <v>0</v>
      </c>
      <c r="I1967" s="37">
        <f>INFO!$D$6</f>
        <v>0</v>
      </c>
      <c r="J1967" s="37">
        <f>INFO!$D$7</f>
        <v>0</v>
      </c>
      <c r="K1967" s="37">
        <f>INFO!$D$8</f>
        <v>0</v>
      </c>
      <c r="L1967" s="37">
        <f>INFO!$D$9</f>
        <v>0</v>
      </c>
      <c r="M1967" s="37">
        <f>INFO!$D$10</f>
        <v>0</v>
      </c>
      <c r="N1967" s="37">
        <f>INFO!$D$11</f>
        <v>0</v>
      </c>
      <c r="O1967" s="37">
        <f>INFO!$D$13</f>
        <v>0</v>
      </c>
      <c r="P1967" s="37">
        <f>INFO!$D$14</f>
        <v>0</v>
      </c>
      <c r="Q1967" s="37">
        <f>INFO!$D$15</f>
        <v>0</v>
      </c>
      <c r="R1967" s="53">
        <f>INFO!$D$17</f>
        <v>0</v>
      </c>
      <c r="S1967" s="37">
        <f>INFO!$D$18</f>
        <v>0</v>
      </c>
      <c r="T1967" s="37">
        <f>INFO!$D$19</f>
        <v>0</v>
      </c>
      <c r="U1967" s="37">
        <f>INFO!$D$22</f>
        <v>0</v>
      </c>
      <c r="V1967" s="37">
        <f>INFO!$D$23</f>
        <v>0</v>
      </c>
      <c r="W1967" s="37">
        <f>INFO!$D$24</f>
        <v>0</v>
      </c>
      <c r="X1967" s="37">
        <f>INFO!$D$25</f>
        <v>0</v>
      </c>
      <c r="Y1967" s="37">
        <f>INFO!$D$26</f>
        <v>0</v>
      </c>
      <c r="Z1967" s="37">
        <f>INFO!$D$27</f>
        <v>0</v>
      </c>
      <c r="AA1967" s="37">
        <f>INFO!$D$28</f>
        <v>0</v>
      </c>
      <c r="AB1967" s="37">
        <f>INFO!$D$29</f>
        <v>0</v>
      </c>
      <c r="AC1967" s="54">
        <f>INFO!$J$10</f>
        <v>3812.0250000000001</v>
      </c>
      <c r="AD1967" s="37">
        <f>INFO!$J$9</f>
        <v>45.75</v>
      </c>
      <c r="AE1967" s="37">
        <f t="shared" si="125"/>
        <v>0</v>
      </c>
    </row>
    <row r="1968" spans="1:31">
      <c r="A1968" t="s">
        <v>111</v>
      </c>
      <c r="B1968" t="s">
        <v>112</v>
      </c>
      <c r="C1968">
        <v>10189</v>
      </c>
      <c r="D1968" s="104">
        <f>SUMIFS(HOLDS!Q:Q,HOLDS!C:C,B1968)+SUMIFS(HOLDS!Q:Q,HOLDS!C:C,"CH.GR.RVSET")</f>
        <v>0</v>
      </c>
      <c r="E1968" t="s">
        <v>9</v>
      </c>
      <c r="F1968" s="48">
        <f>VLOOKUP(B1968,HOLDS!C:T,5,FALSE)</f>
        <v>229</v>
      </c>
      <c r="G1968" s="104">
        <f>SUMIFS(HOLDS!Q:Q,HOLDS!C:C,B1968)</f>
        <v>0</v>
      </c>
      <c r="H1968" s="48">
        <f t="shared" si="124"/>
        <v>0</v>
      </c>
      <c r="I1968" s="37">
        <f>INFO!$D$6</f>
        <v>0</v>
      </c>
      <c r="J1968" s="37">
        <f>INFO!$D$7</f>
        <v>0</v>
      </c>
      <c r="K1968" s="37">
        <f>INFO!$D$8</f>
        <v>0</v>
      </c>
      <c r="L1968" s="37">
        <f>INFO!$D$9</f>
        <v>0</v>
      </c>
      <c r="M1968" s="37">
        <f>INFO!$D$10</f>
        <v>0</v>
      </c>
      <c r="N1968" s="37">
        <f>INFO!$D$11</f>
        <v>0</v>
      </c>
      <c r="O1968" s="37">
        <f>INFO!$D$13</f>
        <v>0</v>
      </c>
      <c r="P1968" s="37">
        <f>INFO!$D$14</f>
        <v>0</v>
      </c>
      <c r="Q1968" s="37">
        <f>INFO!$D$15</f>
        <v>0</v>
      </c>
      <c r="R1968" s="53">
        <f>INFO!$D$17</f>
        <v>0</v>
      </c>
      <c r="S1968" s="37">
        <f>INFO!$D$18</f>
        <v>0</v>
      </c>
      <c r="T1968" s="37">
        <f>INFO!$D$19</f>
        <v>0</v>
      </c>
      <c r="U1968" s="37">
        <f>INFO!$D$22</f>
        <v>0</v>
      </c>
      <c r="V1968" s="37">
        <f>INFO!$D$23</f>
        <v>0</v>
      </c>
      <c r="W1968" s="37">
        <f>INFO!$D$24</f>
        <v>0</v>
      </c>
      <c r="X1968" s="37">
        <f>INFO!$D$25</f>
        <v>0</v>
      </c>
      <c r="Y1968" s="37">
        <f>INFO!$D$26</f>
        <v>0</v>
      </c>
      <c r="Z1968" s="37">
        <f>INFO!$D$27</f>
        <v>0</v>
      </c>
      <c r="AA1968" s="37">
        <f>INFO!$D$28</f>
        <v>0</v>
      </c>
      <c r="AB1968" s="37">
        <f>INFO!$D$29</f>
        <v>0</v>
      </c>
      <c r="AC1968" s="54">
        <f>INFO!$J$10</f>
        <v>3812.0250000000001</v>
      </c>
      <c r="AD1968" s="37">
        <f>INFO!$J$9</f>
        <v>45.75</v>
      </c>
      <c r="AE1968" s="37">
        <f t="shared" si="125"/>
        <v>0</v>
      </c>
    </row>
    <row r="1969" spans="1:31">
      <c r="A1969" t="s">
        <v>113</v>
      </c>
      <c r="B1969" t="s">
        <v>114</v>
      </c>
      <c r="C1969">
        <v>10189</v>
      </c>
      <c r="D1969" s="104">
        <f>SUMIFS(HOLDS!Q:Q,HOLDS!C:C,B1969)+SUMIFS(HOLDS!Q:Q,HOLDS!C:C,"CH.GR.RVSET")</f>
        <v>0</v>
      </c>
      <c r="E1969" t="s">
        <v>9</v>
      </c>
      <c r="F1969" s="48">
        <f>VLOOKUP(B1969,HOLDS!C:T,5,FALSE)</f>
        <v>229</v>
      </c>
      <c r="G1969" s="104">
        <f>SUMIFS(HOLDS!Q:Q,HOLDS!C:C,B1969)</f>
        <v>0</v>
      </c>
      <c r="H1969" s="48">
        <f t="shared" si="124"/>
        <v>0</v>
      </c>
      <c r="I1969" s="37">
        <f>INFO!$D$6</f>
        <v>0</v>
      </c>
      <c r="J1969" s="37">
        <f>INFO!$D$7</f>
        <v>0</v>
      </c>
      <c r="K1969" s="37">
        <f>INFO!$D$8</f>
        <v>0</v>
      </c>
      <c r="L1969" s="37">
        <f>INFO!$D$9</f>
        <v>0</v>
      </c>
      <c r="M1969" s="37">
        <f>INFO!$D$10</f>
        <v>0</v>
      </c>
      <c r="N1969" s="37">
        <f>INFO!$D$11</f>
        <v>0</v>
      </c>
      <c r="O1969" s="37">
        <f>INFO!$D$13</f>
        <v>0</v>
      </c>
      <c r="P1969" s="37">
        <f>INFO!$D$14</f>
        <v>0</v>
      </c>
      <c r="Q1969" s="37">
        <f>INFO!$D$15</f>
        <v>0</v>
      </c>
      <c r="R1969" s="53">
        <f>INFO!$D$17</f>
        <v>0</v>
      </c>
      <c r="S1969" s="37">
        <f>INFO!$D$18</f>
        <v>0</v>
      </c>
      <c r="T1969" s="37">
        <f>INFO!$D$19</f>
        <v>0</v>
      </c>
      <c r="U1969" s="37">
        <f>INFO!$D$22</f>
        <v>0</v>
      </c>
      <c r="V1969" s="37">
        <f>INFO!$D$23</f>
        <v>0</v>
      </c>
      <c r="W1969" s="37">
        <f>INFO!$D$24</f>
        <v>0</v>
      </c>
      <c r="X1969" s="37">
        <f>INFO!$D$25</f>
        <v>0</v>
      </c>
      <c r="Y1969" s="37">
        <f>INFO!$D$26</f>
        <v>0</v>
      </c>
      <c r="Z1969" s="37">
        <f>INFO!$D$27</f>
        <v>0</v>
      </c>
      <c r="AA1969" s="37">
        <f>INFO!$D$28</f>
        <v>0</v>
      </c>
      <c r="AB1969" s="37">
        <f>INFO!$D$29</f>
        <v>0</v>
      </c>
      <c r="AC1969" s="54">
        <f>INFO!$J$10</f>
        <v>3812.0250000000001</v>
      </c>
      <c r="AD1969" s="37">
        <f>INFO!$J$9</f>
        <v>45.75</v>
      </c>
      <c r="AE1969" s="37">
        <f t="shared" si="125"/>
        <v>0</v>
      </c>
    </row>
    <row r="1970" spans="1:31">
      <c r="A1970" s="91" t="s">
        <v>508</v>
      </c>
      <c r="B1970" s="97" t="s">
        <v>270</v>
      </c>
      <c r="C1970" s="91">
        <v>10189</v>
      </c>
      <c r="D1970" s="103"/>
      <c r="E1970" s="91" t="s">
        <v>9</v>
      </c>
      <c r="F1970" s="92">
        <f>VLOOKUP(B1970,MACROS!C:T,5,FALSE)</f>
        <v>1686.5</v>
      </c>
      <c r="G1970" s="103">
        <f>SUMIFS(MACROS!Q:Q,MACROS!C:C,B1970)</f>
        <v>0</v>
      </c>
      <c r="H1970" s="92">
        <f t="shared" si="124"/>
        <v>0</v>
      </c>
      <c r="I1970" s="93">
        <f>INFO!$D$6</f>
        <v>0</v>
      </c>
      <c r="J1970" s="93">
        <f>INFO!$D$7</f>
        <v>0</v>
      </c>
      <c r="K1970" s="93">
        <f>INFO!$D$8</f>
        <v>0</v>
      </c>
      <c r="L1970" s="93">
        <f>INFO!$D$9</f>
        <v>0</v>
      </c>
      <c r="M1970" s="93">
        <f>INFO!$D$10</f>
        <v>0</v>
      </c>
      <c r="N1970" s="93">
        <f>INFO!$D$11</f>
        <v>0</v>
      </c>
      <c r="O1970" s="93">
        <f>INFO!$D$13</f>
        <v>0</v>
      </c>
      <c r="P1970" s="93">
        <f>INFO!$D$14</f>
        <v>0</v>
      </c>
      <c r="Q1970" s="93">
        <f>INFO!$D$15</f>
        <v>0</v>
      </c>
      <c r="R1970" s="94">
        <f>INFO!$D$17</f>
        <v>0</v>
      </c>
      <c r="S1970" s="93">
        <f>INFO!$D$18</f>
        <v>0</v>
      </c>
      <c r="T1970" s="93">
        <f>INFO!$D$19</f>
        <v>0</v>
      </c>
      <c r="U1970" s="93">
        <f>INFO!$D$22</f>
        <v>0</v>
      </c>
      <c r="V1970" s="93">
        <f>INFO!$D$23</f>
        <v>0</v>
      </c>
      <c r="W1970" s="93">
        <f>INFO!$D$24</f>
        <v>0</v>
      </c>
      <c r="X1970" s="93">
        <f>INFO!$D$25</f>
        <v>0</v>
      </c>
      <c r="Y1970" s="93">
        <f>INFO!$D$26</f>
        <v>0</v>
      </c>
      <c r="Z1970" s="93">
        <f>INFO!$D$27</f>
        <v>0</v>
      </c>
      <c r="AA1970" s="93">
        <f>INFO!$D$28</f>
        <v>0</v>
      </c>
      <c r="AB1970" s="93">
        <f>INFO!$D$29</f>
        <v>0</v>
      </c>
      <c r="AC1970" s="95">
        <f>INFO!$J$10</f>
        <v>3812.0250000000001</v>
      </c>
      <c r="AD1970" s="93">
        <f>INFO!$J$9</f>
        <v>45.75</v>
      </c>
      <c r="AE1970" s="100"/>
    </row>
    <row r="1971" spans="1:31">
      <c r="A1971" s="37" t="s">
        <v>509</v>
      </c>
      <c r="B1971" s="42" t="s">
        <v>273</v>
      </c>
      <c r="C1971">
        <v>10189</v>
      </c>
      <c r="D1971" s="104">
        <f>SUMIFS(MACROS!Q:Q,MACROS!C:C,B1971)+SUMIFS(MACROS!Q:Q,MACROS!C:C,"CH.VM.SHSET")</f>
        <v>0</v>
      </c>
      <c r="E1971" t="s">
        <v>9</v>
      </c>
      <c r="F1971" s="48">
        <f>VLOOKUP(B1971,MACROS!C:T,5,FALSE)</f>
        <v>144.5</v>
      </c>
      <c r="G1971" s="104">
        <f>SUMIFS(MACROS!Q:Q,MACROS!C:C,B1971)</f>
        <v>0</v>
      </c>
      <c r="H1971" s="48">
        <f t="shared" si="124"/>
        <v>0</v>
      </c>
      <c r="I1971" s="37">
        <f>INFO!$D$6</f>
        <v>0</v>
      </c>
      <c r="J1971" s="37">
        <f>INFO!$D$7</f>
        <v>0</v>
      </c>
      <c r="K1971" s="37">
        <f>INFO!$D$8</f>
        <v>0</v>
      </c>
      <c r="L1971" s="37">
        <f>INFO!$D$9</f>
        <v>0</v>
      </c>
      <c r="M1971" s="37">
        <f>INFO!$D$10</f>
        <v>0</v>
      </c>
      <c r="N1971" s="37">
        <f>INFO!$D$11</f>
        <v>0</v>
      </c>
      <c r="O1971" s="37">
        <f>INFO!$D$13</f>
        <v>0</v>
      </c>
      <c r="P1971" s="37">
        <f>INFO!$D$14</f>
        <v>0</v>
      </c>
      <c r="Q1971" s="37">
        <f>INFO!$D$15</f>
        <v>0</v>
      </c>
      <c r="R1971" s="53">
        <f>INFO!$D$17</f>
        <v>0</v>
      </c>
      <c r="S1971" s="37">
        <f>INFO!$D$18</f>
        <v>0</v>
      </c>
      <c r="T1971" s="37">
        <f>INFO!$D$19</f>
        <v>0</v>
      </c>
      <c r="U1971" s="37">
        <f>INFO!$D$22</f>
        <v>0</v>
      </c>
      <c r="V1971" s="37">
        <f>INFO!$D$23</f>
        <v>0</v>
      </c>
      <c r="W1971" s="37">
        <f>INFO!$D$24</f>
        <v>0</v>
      </c>
      <c r="X1971" s="37">
        <f>INFO!$D$25</f>
        <v>0</v>
      </c>
      <c r="Y1971" s="37">
        <f>INFO!$D$26</f>
        <v>0</v>
      </c>
      <c r="Z1971" s="37">
        <f>INFO!$D$27</f>
        <v>0</v>
      </c>
      <c r="AA1971" s="37">
        <f>INFO!$D$28</f>
        <v>0</v>
      </c>
      <c r="AB1971" s="37">
        <f>INFO!$D$29</f>
        <v>0</v>
      </c>
      <c r="AC1971" s="54">
        <f>INFO!$J$10</f>
        <v>3812.0250000000001</v>
      </c>
      <c r="AD1971" s="37">
        <f>INFO!$J$9</f>
        <v>45.75</v>
      </c>
      <c r="AE1971" s="37">
        <f>IF($G$1970&gt;0,10*$G$1970/D1971,0)</f>
        <v>0</v>
      </c>
    </row>
    <row r="1972" spans="1:31">
      <c r="A1972" s="37" t="s">
        <v>510</v>
      </c>
      <c r="B1972" s="42" t="s">
        <v>275</v>
      </c>
      <c r="C1972">
        <v>10189</v>
      </c>
      <c r="D1972" s="104">
        <f>SUMIFS(MACROS!Q:Q,MACROS!C:C,B1972)+SUMIFS(MACROS!Q:Q,MACROS!C:C,"CH.VM.SHSET")</f>
        <v>0</v>
      </c>
      <c r="E1972" t="s">
        <v>9</v>
      </c>
      <c r="F1972" s="48">
        <f>VLOOKUP(B1972,MACROS!C:T,5,FALSE)</f>
        <v>136.5</v>
      </c>
      <c r="G1972" s="104">
        <f>SUMIFS(MACROS!Q:Q,MACROS!C:C,B1972)</f>
        <v>0</v>
      </c>
      <c r="H1972" s="48">
        <f t="shared" si="124"/>
        <v>0</v>
      </c>
      <c r="I1972" s="37">
        <f>INFO!$D$6</f>
        <v>0</v>
      </c>
      <c r="J1972" s="37">
        <f>INFO!$D$7</f>
        <v>0</v>
      </c>
      <c r="K1972" s="37">
        <f>INFO!$D$8</f>
        <v>0</v>
      </c>
      <c r="L1972" s="37">
        <f>INFO!$D$9</f>
        <v>0</v>
      </c>
      <c r="M1972" s="37">
        <f>INFO!$D$10</f>
        <v>0</v>
      </c>
      <c r="N1972" s="37">
        <f>INFO!$D$11</f>
        <v>0</v>
      </c>
      <c r="O1972" s="37">
        <f>INFO!$D$13</f>
        <v>0</v>
      </c>
      <c r="P1972" s="37">
        <f>INFO!$D$14</f>
        <v>0</v>
      </c>
      <c r="Q1972" s="37">
        <f>INFO!$D$15</f>
        <v>0</v>
      </c>
      <c r="R1972" s="53">
        <f>INFO!$D$17</f>
        <v>0</v>
      </c>
      <c r="S1972" s="37">
        <f>INFO!$D$18</f>
        <v>0</v>
      </c>
      <c r="T1972" s="37">
        <f>INFO!$D$19</f>
        <v>0</v>
      </c>
      <c r="U1972" s="37">
        <f>INFO!$D$22</f>
        <v>0</v>
      </c>
      <c r="V1972" s="37">
        <f>INFO!$D$23</f>
        <v>0</v>
      </c>
      <c r="W1972" s="37">
        <f>INFO!$D$24</f>
        <v>0</v>
      </c>
      <c r="X1972" s="37">
        <f>INFO!$D$25</f>
        <v>0</v>
      </c>
      <c r="Y1972" s="37">
        <f>INFO!$D$26</f>
        <v>0</v>
      </c>
      <c r="Z1972" s="37">
        <f>INFO!$D$27</f>
        <v>0</v>
      </c>
      <c r="AA1972" s="37">
        <f>INFO!$D$28</f>
        <v>0</v>
      </c>
      <c r="AB1972" s="37">
        <f>INFO!$D$29</f>
        <v>0</v>
      </c>
      <c r="AC1972" s="54">
        <f>INFO!$J$10</f>
        <v>3812.0250000000001</v>
      </c>
      <c r="AD1972" s="37">
        <f>INFO!$J$9</f>
        <v>45.75</v>
      </c>
      <c r="AE1972" s="37">
        <f t="shared" ref="AE1972:AE1984" si="126">IF($G$1970&gt;0,10*$G$1970/D1972,0)</f>
        <v>0</v>
      </c>
    </row>
    <row r="1973" spans="1:31">
      <c r="A1973" s="37" t="s">
        <v>511</v>
      </c>
      <c r="B1973" s="42" t="s">
        <v>277</v>
      </c>
      <c r="C1973">
        <v>10189</v>
      </c>
      <c r="D1973" s="104">
        <f>SUMIFS(MACROS!Q:Q,MACROS!C:C,B1973)+SUMIFS(MACROS!Q:Q,MACROS!C:C,"CH.VM.SHSET")</f>
        <v>0</v>
      </c>
      <c r="E1973" t="s">
        <v>9</v>
      </c>
      <c r="F1973" s="48">
        <f>VLOOKUP(B1973,MACROS!C:T,5,FALSE)</f>
        <v>126</v>
      </c>
      <c r="G1973" s="104">
        <f>SUMIFS(MACROS!Q:Q,MACROS!C:C,B1973)</f>
        <v>0</v>
      </c>
      <c r="H1973" s="48">
        <f t="shared" si="124"/>
        <v>0</v>
      </c>
      <c r="I1973" s="37">
        <f>INFO!$D$6</f>
        <v>0</v>
      </c>
      <c r="J1973" s="37">
        <f>INFO!$D$7</f>
        <v>0</v>
      </c>
      <c r="K1973" s="37">
        <f>INFO!$D$8</f>
        <v>0</v>
      </c>
      <c r="L1973" s="37">
        <f>INFO!$D$9</f>
        <v>0</v>
      </c>
      <c r="M1973" s="37">
        <f>INFO!$D$10</f>
        <v>0</v>
      </c>
      <c r="N1973" s="37">
        <f>INFO!$D$11</f>
        <v>0</v>
      </c>
      <c r="O1973" s="37">
        <f>INFO!$D$13</f>
        <v>0</v>
      </c>
      <c r="P1973" s="37">
        <f>INFO!$D$14</f>
        <v>0</v>
      </c>
      <c r="Q1973" s="37">
        <f>INFO!$D$15</f>
        <v>0</v>
      </c>
      <c r="R1973" s="53">
        <f>INFO!$D$17</f>
        <v>0</v>
      </c>
      <c r="S1973" s="37">
        <f>INFO!$D$18</f>
        <v>0</v>
      </c>
      <c r="T1973" s="37">
        <f>INFO!$D$19</f>
        <v>0</v>
      </c>
      <c r="U1973" s="37">
        <f>INFO!$D$22</f>
        <v>0</v>
      </c>
      <c r="V1973" s="37">
        <f>INFO!$D$23</f>
        <v>0</v>
      </c>
      <c r="W1973" s="37">
        <f>INFO!$D$24</f>
        <v>0</v>
      </c>
      <c r="X1973" s="37">
        <f>INFO!$D$25</f>
        <v>0</v>
      </c>
      <c r="Y1973" s="37">
        <f>INFO!$D$26</f>
        <v>0</v>
      </c>
      <c r="Z1973" s="37">
        <f>INFO!$D$27</f>
        <v>0</v>
      </c>
      <c r="AA1973" s="37">
        <f>INFO!$D$28</f>
        <v>0</v>
      </c>
      <c r="AB1973" s="37">
        <f>INFO!$D$29</f>
        <v>0</v>
      </c>
      <c r="AC1973" s="54">
        <f>INFO!$J$10</f>
        <v>3812.0250000000001</v>
      </c>
      <c r="AD1973" s="37">
        <f>INFO!$J$9</f>
        <v>45.75</v>
      </c>
      <c r="AE1973" s="37">
        <f t="shared" si="126"/>
        <v>0</v>
      </c>
    </row>
    <row r="1974" spans="1:31">
      <c r="A1974" t="s">
        <v>512</v>
      </c>
      <c r="B1974" s="42" t="s">
        <v>279</v>
      </c>
      <c r="C1974">
        <v>10189</v>
      </c>
      <c r="D1974" s="104">
        <f>SUMIFS(MACROS!Q:Q,MACROS!C:C,B1974)+SUMIFS(MACROS!Q:Q,MACROS!C:C,"CH.VM.SHSET")</f>
        <v>0</v>
      </c>
      <c r="E1974" t="s">
        <v>9</v>
      </c>
      <c r="F1974" s="48">
        <f>VLOOKUP(B1974,MACROS!C:T,5,FALSE)</f>
        <v>129</v>
      </c>
      <c r="G1974" s="104">
        <f>SUMIFS(MACROS!Q:Q,MACROS!C:C,B1974)</f>
        <v>0</v>
      </c>
      <c r="H1974" s="48">
        <f t="shared" si="124"/>
        <v>0</v>
      </c>
      <c r="I1974" s="37">
        <f>INFO!$D$6</f>
        <v>0</v>
      </c>
      <c r="J1974" s="37">
        <f>INFO!$D$7</f>
        <v>0</v>
      </c>
      <c r="K1974" s="37">
        <f>INFO!$D$8</f>
        <v>0</v>
      </c>
      <c r="L1974" s="37">
        <f>INFO!$D$9</f>
        <v>0</v>
      </c>
      <c r="M1974" s="37">
        <f>INFO!$D$10</f>
        <v>0</v>
      </c>
      <c r="N1974" s="37">
        <f>INFO!$D$11</f>
        <v>0</v>
      </c>
      <c r="O1974" s="37">
        <f>INFO!$D$13</f>
        <v>0</v>
      </c>
      <c r="P1974" s="37">
        <f>INFO!$D$14</f>
        <v>0</v>
      </c>
      <c r="Q1974" s="37">
        <f>INFO!$D$15</f>
        <v>0</v>
      </c>
      <c r="R1974" s="53">
        <f>INFO!$D$17</f>
        <v>0</v>
      </c>
      <c r="S1974" s="37">
        <f>INFO!$D$18</f>
        <v>0</v>
      </c>
      <c r="T1974" s="37">
        <f>INFO!$D$19</f>
        <v>0</v>
      </c>
      <c r="U1974" s="37">
        <f>INFO!$D$22</f>
        <v>0</v>
      </c>
      <c r="V1974" s="37">
        <f>INFO!$D$23</f>
        <v>0</v>
      </c>
      <c r="W1974" s="37">
        <f>INFO!$D$24</f>
        <v>0</v>
      </c>
      <c r="X1974" s="37">
        <f>INFO!$D$25</f>
        <v>0</v>
      </c>
      <c r="Y1974" s="37">
        <f>INFO!$D$26</f>
        <v>0</v>
      </c>
      <c r="Z1974" s="37">
        <f>INFO!$D$27</f>
        <v>0</v>
      </c>
      <c r="AA1974" s="37">
        <f>INFO!$D$28</f>
        <v>0</v>
      </c>
      <c r="AB1974" s="37">
        <f>INFO!$D$29</f>
        <v>0</v>
      </c>
      <c r="AC1974" s="54">
        <f>INFO!$J$10</f>
        <v>3812.0250000000001</v>
      </c>
      <c r="AD1974" s="37">
        <f>INFO!$J$9</f>
        <v>45.75</v>
      </c>
      <c r="AE1974" s="37">
        <f t="shared" si="126"/>
        <v>0</v>
      </c>
    </row>
    <row r="1975" spans="1:31">
      <c r="A1975" t="s">
        <v>513</v>
      </c>
      <c r="B1975" s="42" t="s">
        <v>281</v>
      </c>
      <c r="C1975">
        <v>10189</v>
      </c>
      <c r="D1975" s="104">
        <f>SUMIFS(MACROS!Q:Q,MACROS!C:C,B1975)+SUMIFS(MACROS!Q:Q,MACROS!C:C,"CH.VM.SHSET")</f>
        <v>0</v>
      </c>
      <c r="E1975" t="s">
        <v>9</v>
      </c>
      <c r="F1975" s="48">
        <f>VLOOKUP(B1975,MACROS!C:T,5,FALSE)</f>
        <v>153</v>
      </c>
      <c r="G1975" s="104">
        <f>SUMIFS(MACROS!Q:Q,MACROS!C:C,B1975)</f>
        <v>0</v>
      </c>
      <c r="H1975" s="48">
        <f t="shared" si="124"/>
        <v>0</v>
      </c>
      <c r="I1975" s="37">
        <f>INFO!$D$6</f>
        <v>0</v>
      </c>
      <c r="J1975" s="37">
        <f>INFO!$D$7</f>
        <v>0</v>
      </c>
      <c r="K1975" s="37">
        <f>INFO!$D$8</f>
        <v>0</v>
      </c>
      <c r="L1975" s="37">
        <f>INFO!$D$9</f>
        <v>0</v>
      </c>
      <c r="M1975" s="37">
        <f>INFO!$D$10</f>
        <v>0</v>
      </c>
      <c r="N1975" s="37">
        <f>INFO!$D$11</f>
        <v>0</v>
      </c>
      <c r="O1975" s="37">
        <f>INFO!$D$13</f>
        <v>0</v>
      </c>
      <c r="P1975" s="37">
        <f>INFO!$D$14</f>
        <v>0</v>
      </c>
      <c r="Q1975" s="37">
        <f>INFO!$D$15</f>
        <v>0</v>
      </c>
      <c r="R1975" s="53">
        <f>INFO!$D$17</f>
        <v>0</v>
      </c>
      <c r="S1975" s="37">
        <f>INFO!$D$18</f>
        <v>0</v>
      </c>
      <c r="T1975" s="37">
        <f>INFO!$D$19</f>
        <v>0</v>
      </c>
      <c r="U1975" s="37">
        <f>INFO!$D$22</f>
        <v>0</v>
      </c>
      <c r="V1975" s="37">
        <f>INFO!$D$23</f>
        <v>0</v>
      </c>
      <c r="W1975" s="37">
        <f>INFO!$D$24</f>
        <v>0</v>
      </c>
      <c r="X1975" s="37">
        <f>INFO!$D$25</f>
        <v>0</v>
      </c>
      <c r="Y1975" s="37">
        <f>INFO!$D$26</f>
        <v>0</v>
      </c>
      <c r="Z1975" s="37">
        <f>INFO!$D$27</f>
        <v>0</v>
      </c>
      <c r="AA1975" s="37">
        <f>INFO!$D$28</f>
        <v>0</v>
      </c>
      <c r="AB1975" s="37">
        <f>INFO!$D$29</f>
        <v>0</v>
      </c>
      <c r="AC1975" s="54">
        <f>INFO!$J$10</f>
        <v>3812.0250000000001</v>
      </c>
      <c r="AD1975" s="37">
        <f>INFO!$J$9</f>
        <v>45.75</v>
      </c>
      <c r="AE1975" s="37">
        <f t="shared" si="126"/>
        <v>0</v>
      </c>
    </row>
    <row r="1976" spans="1:31">
      <c r="A1976" t="s">
        <v>514</v>
      </c>
      <c r="B1976" s="42" t="s">
        <v>283</v>
      </c>
      <c r="C1976">
        <v>10189</v>
      </c>
      <c r="D1976" s="104">
        <f>SUMIFS(MACROS!Q:Q,MACROS!C:C,B1976)+SUMIFS(MACROS!Q:Q,MACROS!C:C,"CH.VM.SHSET")</f>
        <v>0</v>
      </c>
      <c r="E1976" t="s">
        <v>9</v>
      </c>
      <c r="F1976" s="48">
        <f>VLOOKUP(B1976,MACROS!C:T,5,FALSE)</f>
        <v>121.5</v>
      </c>
      <c r="G1976" s="104">
        <f>SUMIFS(MACROS!Q:Q,MACROS!C:C,B1976)</f>
        <v>0</v>
      </c>
      <c r="H1976" s="48">
        <f t="shared" si="124"/>
        <v>0</v>
      </c>
      <c r="I1976" s="37">
        <f>INFO!$D$6</f>
        <v>0</v>
      </c>
      <c r="J1976" s="37">
        <f>INFO!$D$7</f>
        <v>0</v>
      </c>
      <c r="K1976" s="37">
        <f>INFO!$D$8</f>
        <v>0</v>
      </c>
      <c r="L1976" s="37">
        <f>INFO!$D$9</f>
        <v>0</v>
      </c>
      <c r="M1976" s="37">
        <f>INFO!$D$10</f>
        <v>0</v>
      </c>
      <c r="N1976" s="37">
        <f>INFO!$D$11</f>
        <v>0</v>
      </c>
      <c r="O1976" s="37">
        <f>INFO!$D$13</f>
        <v>0</v>
      </c>
      <c r="P1976" s="37">
        <f>INFO!$D$14</f>
        <v>0</v>
      </c>
      <c r="Q1976" s="37">
        <f>INFO!$D$15</f>
        <v>0</v>
      </c>
      <c r="R1976" s="53">
        <f>INFO!$D$17</f>
        <v>0</v>
      </c>
      <c r="S1976" s="37">
        <f>INFO!$D$18</f>
        <v>0</v>
      </c>
      <c r="T1976" s="37">
        <f>INFO!$D$19</f>
        <v>0</v>
      </c>
      <c r="U1976" s="37">
        <f>INFO!$D$22</f>
        <v>0</v>
      </c>
      <c r="V1976" s="37">
        <f>INFO!$D$23</f>
        <v>0</v>
      </c>
      <c r="W1976" s="37">
        <f>INFO!$D$24</f>
        <v>0</v>
      </c>
      <c r="X1976" s="37">
        <f>INFO!$D$25</f>
        <v>0</v>
      </c>
      <c r="Y1976" s="37">
        <f>INFO!$D$26</f>
        <v>0</v>
      </c>
      <c r="Z1976" s="37">
        <f>INFO!$D$27</f>
        <v>0</v>
      </c>
      <c r="AA1976" s="37">
        <f>INFO!$D$28</f>
        <v>0</v>
      </c>
      <c r="AB1976" s="37">
        <f>INFO!$D$29</f>
        <v>0</v>
      </c>
      <c r="AC1976" s="54">
        <f>INFO!$J$10</f>
        <v>3812.0250000000001</v>
      </c>
      <c r="AD1976" s="37">
        <f>INFO!$J$9</f>
        <v>45.75</v>
      </c>
      <c r="AE1976" s="37">
        <f t="shared" si="126"/>
        <v>0</v>
      </c>
    </row>
    <row r="1977" spans="1:31">
      <c r="A1977" t="s">
        <v>515</v>
      </c>
      <c r="B1977" s="42" t="s">
        <v>285</v>
      </c>
      <c r="C1977">
        <v>10189</v>
      </c>
      <c r="D1977" s="104">
        <f>SUMIFS(MACROS!Q:Q,MACROS!C:C,B1977)+SUMIFS(MACROS!Q:Q,MACROS!C:C,"CH.VM.SHSET")</f>
        <v>0</v>
      </c>
      <c r="E1977" t="s">
        <v>9</v>
      </c>
      <c r="F1977" s="48">
        <f>VLOOKUP(B1977,MACROS!C:T,5,FALSE)</f>
        <v>126</v>
      </c>
      <c r="G1977" s="104">
        <f>SUMIFS(MACROS!Q:Q,MACROS!C:C,B1977)</f>
        <v>0</v>
      </c>
      <c r="H1977" s="48">
        <f t="shared" si="124"/>
        <v>0</v>
      </c>
      <c r="I1977" s="37">
        <f>INFO!$D$6</f>
        <v>0</v>
      </c>
      <c r="J1977" s="37">
        <f>INFO!$D$7</f>
        <v>0</v>
      </c>
      <c r="K1977" s="37">
        <f>INFO!$D$8</f>
        <v>0</v>
      </c>
      <c r="L1977" s="37">
        <f>INFO!$D$9</f>
        <v>0</v>
      </c>
      <c r="M1977" s="37">
        <f>INFO!$D$10</f>
        <v>0</v>
      </c>
      <c r="N1977" s="37">
        <f>INFO!$D$11</f>
        <v>0</v>
      </c>
      <c r="O1977" s="37">
        <f>INFO!$D$13</f>
        <v>0</v>
      </c>
      <c r="P1977" s="37">
        <f>INFO!$D$14</f>
        <v>0</v>
      </c>
      <c r="Q1977" s="37">
        <f>INFO!$D$15</f>
        <v>0</v>
      </c>
      <c r="R1977" s="53">
        <f>INFO!$D$17</f>
        <v>0</v>
      </c>
      <c r="S1977" s="37">
        <f>INFO!$D$18</f>
        <v>0</v>
      </c>
      <c r="T1977" s="37">
        <f>INFO!$D$19</f>
        <v>0</v>
      </c>
      <c r="U1977" s="37">
        <f>INFO!$D$22</f>
        <v>0</v>
      </c>
      <c r="V1977" s="37">
        <f>INFO!$D$23</f>
        <v>0</v>
      </c>
      <c r="W1977" s="37">
        <f>INFO!$D$24</f>
        <v>0</v>
      </c>
      <c r="X1977" s="37">
        <f>INFO!$D$25</f>
        <v>0</v>
      </c>
      <c r="Y1977" s="37">
        <f>INFO!$D$26</f>
        <v>0</v>
      </c>
      <c r="Z1977" s="37">
        <f>INFO!$D$27</f>
        <v>0</v>
      </c>
      <c r="AA1977" s="37">
        <f>INFO!$D$28</f>
        <v>0</v>
      </c>
      <c r="AB1977" s="37">
        <f>INFO!$D$29</f>
        <v>0</v>
      </c>
      <c r="AC1977" s="54">
        <f>INFO!$J$10</f>
        <v>3812.0250000000001</v>
      </c>
      <c r="AD1977" s="37">
        <f>INFO!$J$9</f>
        <v>45.75</v>
      </c>
      <c r="AE1977" s="37">
        <f t="shared" si="126"/>
        <v>0</v>
      </c>
    </row>
    <row r="1978" spans="1:31">
      <c r="A1978" t="s">
        <v>516</v>
      </c>
      <c r="B1978" s="42" t="s">
        <v>287</v>
      </c>
      <c r="C1978">
        <v>10189</v>
      </c>
      <c r="D1978" s="104">
        <f>SUMIFS(MACROS!Q:Q,MACROS!C:C,B1978)+SUMIFS(MACROS!Q:Q,MACROS!C:C,"CH.VM.SHSET")</f>
        <v>0</v>
      </c>
      <c r="E1978" t="s">
        <v>9</v>
      </c>
      <c r="F1978" s="48">
        <f>VLOOKUP(B1978,MACROS!C:T,5,FALSE)</f>
        <v>118</v>
      </c>
      <c r="G1978" s="104">
        <f>SUMIFS(MACROS!Q:Q,MACROS!C:C,B1978)</f>
        <v>0</v>
      </c>
      <c r="H1978" s="48">
        <f t="shared" si="124"/>
        <v>0</v>
      </c>
      <c r="I1978" s="37">
        <f>INFO!$D$6</f>
        <v>0</v>
      </c>
      <c r="J1978" s="37">
        <f>INFO!$D$7</f>
        <v>0</v>
      </c>
      <c r="K1978" s="37">
        <f>INFO!$D$8</f>
        <v>0</v>
      </c>
      <c r="L1978" s="37">
        <f>INFO!$D$9</f>
        <v>0</v>
      </c>
      <c r="M1978" s="37">
        <f>INFO!$D$10</f>
        <v>0</v>
      </c>
      <c r="N1978" s="37">
        <f>INFO!$D$11</f>
        <v>0</v>
      </c>
      <c r="O1978" s="37">
        <f>INFO!$D$13</f>
        <v>0</v>
      </c>
      <c r="P1978" s="37">
        <f>INFO!$D$14</f>
        <v>0</v>
      </c>
      <c r="Q1978" s="37">
        <f>INFO!$D$15</f>
        <v>0</v>
      </c>
      <c r="R1978" s="53">
        <f>INFO!$D$17</f>
        <v>0</v>
      </c>
      <c r="S1978" s="37">
        <f>INFO!$D$18</f>
        <v>0</v>
      </c>
      <c r="T1978" s="37">
        <f>INFO!$D$19</f>
        <v>0</v>
      </c>
      <c r="U1978" s="37">
        <f>INFO!$D$22</f>
        <v>0</v>
      </c>
      <c r="V1978" s="37">
        <f>INFO!$D$23</f>
        <v>0</v>
      </c>
      <c r="W1978" s="37">
        <f>INFO!$D$24</f>
        <v>0</v>
      </c>
      <c r="X1978" s="37">
        <f>INFO!$D$25</f>
        <v>0</v>
      </c>
      <c r="Y1978" s="37">
        <f>INFO!$D$26</f>
        <v>0</v>
      </c>
      <c r="Z1978" s="37">
        <f>INFO!$D$27</f>
        <v>0</v>
      </c>
      <c r="AA1978" s="37">
        <f>INFO!$D$28</f>
        <v>0</v>
      </c>
      <c r="AB1978" s="37">
        <f>INFO!$D$29</f>
        <v>0</v>
      </c>
      <c r="AC1978" s="54">
        <f>INFO!$J$10</f>
        <v>3812.0250000000001</v>
      </c>
      <c r="AD1978" s="37">
        <f>INFO!$J$9</f>
        <v>45.75</v>
      </c>
      <c r="AE1978" s="37">
        <f t="shared" si="126"/>
        <v>0</v>
      </c>
    </row>
    <row r="1979" spans="1:31">
      <c r="A1979" t="s">
        <v>517</v>
      </c>
      <c r="B1979" s="42" t="s">
        <v>289</v>
      </c>
      <c r="C1979">
        <v>10189</v>
      </c>
      <c r="D1979" s="104">
        <f>SUMIFS(MACROS!Q:Q,MACROS!C:C,B1979)+SUMIFS(MACROS!Q:Q,MACROS!C:C,"CH.VM.SHSET")</f>
        <v>0</v>
      </c>
      <c r="E1979" t="s">
        <v>9</v>
      </c>
      <c r="F1979" s="48">
        <f>VLOOKUP(B1979,MACROS!C:T,5,FALSE)</f>
        <v>142.5</v>
      </c>
      <c r="G1979" s="104">
        <f>SUMIFS(MACROS!Q:Q,MACROS!C:C,B1979)</f>
        <v>0</v>
      </c>
      <c r="H1979" s="48">
        <f t="shared" si="124"/>
        <v>0</v>
      </c>
      <c r="I1979" s="37">
        <f>INFO!$D$6</f>
        <v>0</v>
      </c>
      <c r="J1979" s="37">
        <f>INFO!$D$7</f>
        <v>0</v>
      </c>
      <c r="K1979" s="37">
        <f>INFO!$D$8</f>
        <v>0</v>
      </c>
      <c r="L1979" s="37">
        <f>INFO!$D$9</f>
        <v>0</v>
      </c>
      <c r="M1979" s="37">
        <f>INFO!$D$10</f>
        <v>0</v>
      </c>
      <c r="N1979" s="37">
        <f>INFO!$D$11</f>
        <v>0</v>
      </c>
      <c r="O1979" s="37">
        <f>INFO!$D$13</f>
        <v>0</v>
      </c>
      <c r="P1979" s="37">
        <f>INFO!$D$14</f>
        <v>0</v>
      </c>
      <c r="Q1979" s="37">
        <f>INFO!$D$15</f>
        <v>0</v>
      </c>
      <c r="R1979" s="53">
        <f>INFO!$D$17</f>
        <v>0</v>
      </c>
      <c r="S1979" s="37">
        <f>INFO!$D$18</f>
        <v>0</v>
      </c>
      <c r="T1979" s="37">
        <f>INFO!$D$19</f>
        <v>0</v>
      </c>
      <c r="U1979" s="37">
        <f>INFO!$D$22</f>
        <v>0</v>
      </c>
      <c r="V1979" s="37">
        <f>INFO!$D$23</f>
        <v>0</v>
      </c>
      <c r="W1979" s="37">
        <f>INFO!$D$24</f>
        <v>0</v>
      </c>
      <c r="X1979" s="37">
        <f>INFO!$D$25</f>
        <v>0</v>
      </c>
      <c r="Y1979" s="37">
        <f>INFO!$D$26</f>
        <v>0</v>
      </c>
      <c r="Z1979" s="37">
        <f>INFO!$D$27</f>
        <v>0</v>
      </c>
      <c r="AA1979" s="37">
        <f>INFO!$D$28</f>
        <v>0</v>
      </c>
      <c r="AB1979" s="37">
        <f>INFO!$D$29</f>
        <v>0</v>
      </c>
      <c r="AC1979" s="54">
        <f>INFO!$J$10</f>
        <v>3812.0250000000001</v>
      </c>
      <c r="AD1979" s="37">
        <f>INFO!$J$9</f>
        <v>45.75</v>
      </c>
      <c r="AE1979" s="37">
        <f t="shared" si="126"/>
        <v>0</v>
      </c>
    </row>
    <row r="1980" spans="1:31">
      <c r="A1980" t="s">
        <v>518</v>
      </c>
      <c r="B1980" s="42" t="s">
        <v>291</v>
      </c>
      <c r="C1980">
        <v>10189</v>
      </c>
      <c r="D1980" s="104">
        <f>SUMIFS(MACROS!Q:Q,MACROS!C:C,B1980)+SUMIFS(MACROS!Q:Q,MACROS!C:C,"CH.VM.SHSET")</f>
        <v>0</v>
      </c>
      <c r="E1980" t="s">
        <v>9</v>
      </c>
      <c r="F1980" s="48">
        <f>VLOOKUP(B1980,MACROS!C:T,5,FALSE)</f>
        <v>114.5</v>
      </c>
      <c r="G1980" s="104">
        <f>SUMIFS(MACROS!Q:Q,MACROS!C:C,B1980)</f>
        <v>0</v>
      </c>
      <c r="H1980" s="48">
        <f t="shared" si="124"/>
        <v>0</v>
      </c>
      <c r="I1980" s="37">
        <f>INFO!$D$6</f>
        <v>0</v>
      </c>
      <c r="J1980" s="37">
        <f>INFO!$D$7</f>
        <v>0</v>
      </c>
      <c r="K1980" s="37">
        <f>INFO!$D$8</f>
        <v>0</v>
      </c>
      <c r="L1980" s="37">
        <f>INFO!$D$9</f>
        <v>0</v>
      </c>
      <c r="M1980" s="37">
        <f>INFO!$D$10</f>
        <v>0</v>
      </c>
      <c r="N1980" s="37">
        <f>INFO!$D$11</f>
        <v>0</v>
      </c>
      <c r="O1980" s="37">
        <f>INFO!$D$13</f>
        <v>0</v>
      </c>
      <c r="P1980" s="37">
        <f>INFO!$D$14</f>
        <v>0</v>
      </c>
      <c r="Q1980" s="37">
        <f>INFO!$D$15</f>
        <v>0</v>
      </c>
      <c r="R1980" s="53">
        <f>INFO!$D$17</f>
        <v>0</v>
      </c>
      <c r="S1980" s="37">
        <f>INFO!$D$18</f>
        <v>0</v>
      </c>
      <c r="T1980" s="37">
        <f>INFO!$D$19</f>
        <v>0</v>
      </c>
      <c r="U1980" s="37">
        <f>INFO!$D$22</f>
        <v>0</v>
      </c>
      <c r="V1980" s="37">
        <f>INFO!$D$23</f>
        <v>0</v>
      </c>
      <c r="W1980" s="37">
        <f>INFO!$D$24</f>
        <v>0</v>
      </c>
      <c r="X1980" s="37">
        <f>INFO!$D$25</f>
        <v>0</v>
      </c>
      <c r="Y1980" s="37">
        <f>INFO!$D$26</f>
        <v>0</v>
      </c>
      <c r="Z1980" s="37">
        <f>INFO!$D$27</f>
        <v>0</v>
      </c>
      <c r="AA1980" s="37">
        <f>INFO!$D$28</f>
        <v>0</v>
      </c>
      <c r="AB1980" s="37">
        <f>INFO!$D$29</f>
        <v>0</v>
      </c>
      <c r="AC1980" s="54">
        <f>INFO!$J$10</f>
        <v>3812.0250000000001</v>
      </c>
      <c r="AD1980" s="37">
        <f>INFO!$J$9</f>
        <v>45.75</v>
      </c>
      <c r="AE1980" s="37">
        <f t="shared" si="126"/>
        <v>0</v>
      </c>
    </row>
    <row r="1981" spans="1:31">
      <c r="A1981" t="s">
        <v>519</v>
      </c>
      <c r="B1981" s="42" t="s">
        <v>293</v>
      </c>
      <c r="C1981">
        <v>10189</v>
      </c>
      <c r="D1981" s="104">
        <f>SUMIFS(MACROS!Q:Q,MACROS!C:C,B1981)+SUMIFS(MACROS!Q:Q,MACROS!C:C,"CH.VM.SHSET")</f>
        <v>0</v>
      </c>
      <c r="E1981" t="s">
        <v>9</v>
      </c>
      <c r="F1981" s="48">
        <f>VLOOKUP(B1981,MACROS!C:T,5,FALSE)</f>
        <v>126</v>
      </c>
      <c r="G1981" s="104">
        <f>SUMIFS(MACROS!Q:Q,MACROS!C:C,B1981)</f>
        <v>0</v>
      </c>
      <c r="H1981" s="48">
        <f t="shared" si="124"/>
        <v>0</v>
      </c>
      <c r="I1981" s="37">
        <f>INFO!$D$6</f>
        <v>0</v>
      </c>
      <c r="J1981" s="37">
        <f>INFO!$D$7</f>
        <v>0</v>
      </c>
      <c r="K1981" s="37">
        <f>INFO!$D$8</f>
        <v>0</v>
      </c>
      <c r="L1981" s="37">
        <f>INFO!$D$9</f>
        <v>0</v>
      </c>
      <c r="M1981" s="37">
        <f>INFO!$D$10</f>
        <v>0</v>
      </c>
      <c r="N1981" s="37">
        <f>INFO!$D$11</f>
        <v>0</v>
      </c>
      <c r="O1981" s="37">
        <f>INFO!$D$13</f>
        <v>0</v>
      </c>
      <c r="P1981" s="37">
        <f>INFO!$D$14</f>
        <v>0</v>
      </c>
      <c r="Q1981" s="37">
        <f>INFO!$D$15</f>
        <v>0</v>
      </c>
      <c r="R1981" s="53">
        <f>INFO!$D$17</f>
        <v>0</v>
      </c>
      <c r="S1981" s="37">
        <f>INFO!$D$18</f>
        <v>0</v>
      </c>
      <c r="T1981" s="37">
        <f>INFO!$D$19</f>
        <v>0</v>
      </c>
      <c r="U1981" s="37">
        <f>INFO!$D$22</f>
        <v>0</v>
      </c>
      <c r="V1981" s="37">
        <f>INFO!$D$23</f>
        <v>0</v>
      </c>
      <c r="W1981" s="37">
        <f>INFO!$D$24</f>
        <v>0</v>
      </c>
      <c r="X1981" s="37">
        <f>INFO!$D$25</f>
        <v>0</v>
      </c>
      <c r="Y1981" s="37">
        <f>INFO!$D$26</f>
        <v>0</v>
      </c>
      <c r="Z1981" s="37">
        <f>INFO!$D$27</f>
        <v>0</v>
      </c>
      <c r="AA1981" s="37">
        <f>INFO!$D$28</f>
        <v>0</v>
      </c>
      <c r="AB1981" s="37">
        <f>INFO!$D$29</f>
        <v>0</v>
      </c>
      <c r="AC1981" s="54">
        <f>INFO!$J$10</f>
        <v>3812.0250000000001</v>
      </c>
      <c r="AD1981" s="37">
        <f>INFO!$J$9</f>
        <v>45.75</v>
      </c>
      <c r="AE1981" s="37">
        <f t="shared" si="126"/>
        <v>0</v>
      </c>
    </row>
    <row r="1982" spans="1:31">
      <c r="A1982" t="s">
        <v>520</v>
      </c>
      <c r="B1982" s="42" t="s">
        <v>295</v>
      </c>
      <c r="C1982">
        <v>10189</v>
      </c>
      <c r="D1982" s="104">
        <f>SUMIFS(MACROS!Q:Q,MACROS!C:C,B1982)+SUMIFS(MACROS!Q:Q,MACROS!C:C,"CH.VM.SHSET")</f>
        <v>0</v>
      </c>
      <c r="E1982" t="s">
        <v>9</v>
      </c>
      <c r="F1982" s="48">
        <f>VLOOKUP(B1982,MACROS!C:T,5,FALSE)</f>
        <v>157.5</v>
      </c>
      <c r="G1982" s="104">
        <f>SUMIFS(MACROS!Q:Q,MACROS!C:C,B1982)</f>
        <v>0</v>
      </c>
      <c r="H1982" s="48">
        <f t="shared" si="124"/>
        <v>0</v>
      </c>
      <c r="I1982" s="37">
        <f>INFO!$D$6</f>
        <v>0</v>
      </c>
      <c r="J1982" s="37">
        <f>INFO!$D$7</f>
        <v>0</v>
      </c>
      <c r="K1982" s="37">
        <f>INFO!$D$8</f>
        <v>0</v>
      </c>
      <c r="L1982" s="37">
        <f>INFO!$D$9</f>
        <v>0</v>
      </c>
      <c r="M1982" s="37">
        <f>INFO!$D$10</f>
        <v>0</v>
      </c>
      <c r="N1982" s="37">
        <f>INFO!$D$11</f>
        <v>0</v>
      </c>
      <c r="O1982" s="37">
        <f>INFO!$D$13</f>
        <v>0</v>
      </c>
      <c r="P1982" s="37">
        <f>INFO!$D$14</f>
        <v>0</v>
      </c>
      <c r="Q1982" s="37">
        <f>INFO!$D$15</f>
        <v>0</v>
      </c>
      <c r="R1982" s="53">
        <f>INFO!$D$17</f>
        <v>0</v>
      </c>
      <c r="S1982" s="37">
        <f>INFO!$D$18</f>
        <v>0</v>
      </c>
      <c r="T1982" s="37">
        <f>INFO!$D$19</f>
        <v>0</v>
      </c>
      <c r="U1982" s="37">
        <f>INFO!$D$22</f>
        <v>0</v>
      </c>
      <c r="V1982" s="37">
        <f>INFO!$D$23</f>
        <v>0</v>
      </c>
      <c r="W1982" s="37">
        <f>INFO!$D$24</f>
        <v>0</v>
      </c>
      <c r="X1982" s="37">
        <f>INFO!$D$25</f>
        <v>0</v>
      </c>
      <c r="Y1982" s="37">
        <f>INFO!$D$26</f>
        <v>0</v>
      </c>
      <c r="Z1982" s="37">
        <f>INFO!$D$27</f>
        <v>0</v>
      </c>
      <c r="AA1982" s="37">
        <f>INFO!$D$28</f>
        <v>0</v>
      </c>
      <c r="AB1982" s="37">
        <f>INFO!$D$29</f>
        <v>0</v>
      </c>
      <c r="AC1982" s="54">
        <f>INFO!$J$10</f>
        <v>3812.0250000000001</v>
      </c>
      <c r="AD1982" s="37">
        <f>INFO!$J$9</f>
        <v>45.75</v>
      </c>
      <c r="AE1982" s="37">
        <f t="shared" si="126"/>
        <v>0</v>
      </c>
    </row>
    <row r="1983" spans="1:31">
      <c r="A1983" s="37" t="s">
        <v>521</v>
      </c>
      <c r="B1983" s="42" t="s">
        <v>297</v>
      </c>
      <c r="C1983">
        <v>10189</v>
      </c>
      <c r="D1983" s="104">
        <f>SUMIFS(MACROS!Q:Q,MACROS!C:C,B1983)+SUMIFS(MACROS!Q:Q,MACROS!C:C,"CH.VM.SHSET")</f>
        <v>0</v>
      </c>
      <c r="E1983" t="s">
        <v>9</v>
      </c>
      <c r="F1983" s="48">
        <f>VLOOKUP(B1983,MACROS!C:T,5,FALSE)</f>
        <v>134</v>
      </c>
      <c r="G1983" s="104">
        <f>SUMIFS(MACROS!Q:Q,MACROS!C:C,B1983)</f>
        <v>0</v>
      </c>
      <c r="H1983" s="48">
        <f t="shared" si="124"/>
        <v>0</v>
      </c>
      <c r="I1983" s="37">
        <f>INFO!$D$6</f>
        <v>0</v>
      </c>
      <c r="J1983" s="37">
        <f>INFO!$D$7</f>
        <v>0</v>
      </c>
      <c r="K1983" s="37">
        <f>INFO!$D$8</f>
        <v>0</v>
      </c>
      <c r="L1983" s="37">
        <f>INFO!$D$9</f>
        <v>0</v>
      </c>
      <c r="M1983" s="37">
        <f>INFO!$D$10</f>
        <v>0</v>
      </c>
      <c r="N1983" s="37">
        <f>INFO!$D$11</f>
        <v>0</v>
      </c>
      <c r="O1983" s="37">
        <f>INFO!$D$13</f>
        <v>0</v>
      </c>
      <c r="P1983" s="37">
        <f>INFO!$D$14</f>
        <v>0</v>
      </c>
      <c r="Q1983" s="37">
        <f>INFO!$D$15</f>
        <v>0</v>
      </c>
      <c r="R1983" s="53">
        <f>INFO!$D$17</f>
        <v>0</v>
      </c>
      <c r="S1983" s="37">
        <f>INFO!$D$18</f>
        <v>0</v>
      </c>
      <c r="T1983" s="37">
        <f>INFO!$D$19</f>
        <v>0</v>
      </c>
      <c r="U1983" s="37">
        <f>INFO!$D$22</f>
        <v>0</v>
      </c>
      <c r="V1983" s="37">
        <f>INFO!$D$23</f>
        <v>0</v>
      </c>
      <c r="W1983" s="37">
        <f>INFO!$D$24</f>
        <v>0</v>
      </c>
      <c r="X1983" s="37">
        <f>INFO!$D$25</f>
        <v>0</v>
      </c>
      <c r="Y1983" s="37">
        <f>INFO!$D$26</f>
        <v>0</v>
      </c>
      <c r="Z1983" s="37">
        <f>INFO!$D$27</f>
        <v>0</v>
      </c>
      <c r="AA1983" s="37">
        <f>INFO!$D$28</f>
        <v>0</v>
      </c>
      <c r="AB1983" s="37">
        <f>INFO!$D$29</f>
        <v>0</v>
      </c>
      <c r="AC1983" s="54">
        <f>INFO!$J$10</f>
        <v>3812.0250000000001</v>
      </c>
      <c r="AD1983" s="37">
        <f>INFO!$J$9</f>
        <v>45.75</v>
      </c>
      <c r="AE1983" s="37">
        <f t="shared" si="126"/>
        <v>0</v>
      </c>
    </row>
    <row r="1984" spans="1:31">
      <c r="A1984" s="37" t="s">
        <v>522</v>
      </c>
      <c r="B1984" s="42" t="s">
        <v>299</v>
      </c>
      <c r="C1984">
        <v>10189</v>
      </c>
      <c r="D1984" s="104">
        <f>SUMIFS(MACROS!Q:Q,MACROS!C:C,B1984)+SUMIFS(MACROS!Q:Q,MACROS!C:C,"CH.VM.SHSET")</f>
        <v>0</v>
      </c>
      <c r="E1984" t="s">
        <v>9</v>
      </c>
      <c r="F1984" s="48">
        <f>VLOOKUP(B1984,MACROS!C:T,5,FALSE)</f>
        <v>144.5</v>
      </c>
      <c r="G1984" s="104">
        <f>SUMIFS(MACROS!Q:Q,MACROS!C:C,B1984)</f>
        <v>0</v>
      </c>
      <c r="H1984" s="48">
        <f t="shared" si="124"/>
        <v>0</v>
      </c>
      <c r="I1984" s="37">
        <f>INFO!$D$6</f>
        <v>0</v>
      </c>
      <c r="J1984" s="37">
        <f>INFO!$D$7</f>
        <v>0</v>
      </c>
      <c r="K1984" s="37">
        <f>INFO!$D$8</f>
        <v>0</v>
      </c>
      <c r="L1984" s="37">
        <f>INFO!$D$9</f>
        <v>0</v>
      </c>
      <c r="M1984" s="37">
        <f>INFO!$D$10</f>
        <v>0</v>
      </c>
      <c r="N1984" s="37">
        <f>INFO!$D$11</f>
        <v>0</v>
      </c>
      <c r="O1984" s="37">
        <f>INFO!$D$13</f>
        <v>0</v>
      </c>
      <c r="P1984" s="37">
        <f>INFO!$D$14</f>
        <v>0</v>
      </c>
      <c r="Q1984" s="37">
        <f>INFO!$D$15</f>
        <v>0</v>
      </c>
      <c r="R1984" s="53">
        <f>INFO!$D$17</f>
        <v>0</v>
      </c>
      <c r="S1984" s="37">
        <f>INFO!$D$18</f>
        <v>0</v>
      </c>
      <c r="T1984" s="37">
        <f>INFO!$D$19</f>
        <v>0</v>
      </c>
      <c r="U1984" s="37">
        <f>INFO!$D$22</f>
        <v>0</v>
      </c>
      <c r="V1984" s="37">
        <f>INFO!$D$23</f>
        <v>0</v>
      </c>
      <c r="W1984" s="37">
        <f>INFO!$D$24</f>
        <v>0</v>
      </c>
      <c r="X1984" s="37">
        <f>INFO!$D$25</f>
        <v>0</v>
      </c>
      <c r="Y1984" s="37">
        <f>INFO!$D$26</f>
        <v>0</v>
      </c>
      <c r="Z1984" s="37">
        <f>INFO!$D$27</f>
        <v>0</v>
      </c>
      <c r="AA1984" s="37">
        <f>INFO!$D$28</f>
        <v>0</v>
      </c>
      <c r="AB1984" s="37">
        <f>INFO!$D$29</f>
        <v>0</v>
      </c>
      <c r="AC1984" s="54">
        <f>INFO!$J$10</f>
        <v>3812.0250000000001</v>
      </c>
      <c r="AD1984" s="37">
        <f>INFO!$J$9</f>
        <v>45.75</v>
      </c>
      <c r="AE1984" s="37">
        <f t="shared" si="126"/>
        <v>0</v>
      </c>
    </row>
    <row r="1985" spans="1:31">
      <c r="A1985" s="91" t="s">
        <v>523</v>
      </c>
      <c r="B1985" s="97" t="s">
        <v>301</v>
      </c>
      <c r="C1985" s="99">
        <v>10191</v>
      </c>
      <c r="D1985" s="103"/>
      <c r="E1985" s="91" t="s">
        <v>9</v>
      </c>
      <c r="F1985" s="92">
        <f>VLOOKUP(B1985,MACROS!C:T,5,FALSE)</f>
        <v>2070</v>
      </c>
      <c r="G1985" s="103">
        <f>SUMIFS(MACROS!Q:Q,MACROS!C:C,B1985)</f>
        <v>0</v>
      </c>
      <c r="H1985" s="92">
        <f t="shared" si="124"/>
        <v>0</v>
      </c>
      <c r="I1985" s="93">
        <f>INFO!$D$6</f>
        <v>0</v>
      </c>
      <c r="J1985" s="93">
        <f>INFO!$D$7</f>
        <v>0</v>
      </c>
      <c r="K1985" s="93">
        <f>INFO!$D$8</f>
        <v>0</v>
      </c>
      <c r="L1985" s="93">
        <f>INFO!$D$9</f>
        <v>0</v>
      </c>
      <c r="M1985" s="93">
        <f>INFO!$D$10</f>
        <v>0</v>
      </c>
      <c r="N1985" s="93">
        <f>INFO!$D$11</f>
        <v>0</v>
      </c>
      <c r="O1985" s="93">
        <f>INFO!$D$13</f>
        <v>0</v>
      </c>
      <c r="P1985" s="93">
        <f>INFO!$D$14</f>
        <v>0</v>
      </c>
      <c r="Q1985" s="93">
        <f>INFO!$D$15</f>
        <v>0</v>
      </c>
      <c r="R1985" s="94">
        <f>INFO!$D$17</f>
        <v>0</v>
      </c>
      <c r="S1985" s="93">
        <f>INFO!$D$18</f>
        <v>0</v>
      </c>
      <c r="T1985" s="93">
        <f>INFO!$D$19</f>
        <v>0</v>
      </c>
      <c r="U1985" s="93">
        <f>INFO!$D$22</f>
        <v>0</v>
      </c>
      <c r="V1985" s="93">
        <f>INFO!$D$23</f>
        <v>0</v>
      </c>
      <c r="W1985" s="93">
        <f>INFO!$D$24</f>
        <v>0</v>
      </c>
      <c r="X1985" s="93">
        <f>INFO!$D$25</f>
        <v>0</v>
      </c>
      <c r="Y1985" s="93">
        <f>INFO!$D$26</f>
        <v>0</v>
      </c>
      <c r="Z1985" s="93">
        <f>INFO!$D$27</f>
        <v>0</v>
      </c>
      <c r="AA1985" s="93">
        <f>INFO!$D$28</f>
        <v>0</v>
      </c>
      <c r="AB1985" s="93">
        <f>INFO!$D$29</f>
        <v>0</v>
      </c>
      <c r="AC1985" s="95">
        <f>INFO!$J$10</f>
        <v>3812.0250000000001</v>
      </c>
      <c r="AD1985" s="93">
        <f>INFO!$J$9</f>
        <v>45.75</v>
      </c>
      <c r="AE1985" s="100"/>
    </row>
    <row r="1986" spans="1:31">
      <c r="A1986" s="37" t="s">
        <v>524</v>
      </c>
      <c r="B1986" s="42" t="s">
        <v>303</v>
      </c>
      <c r="C1986" s="83">
        <v>10191</v>
      </c>
      <c r="D1986" s="104">
        <f>SUMIFS(MACROS!Q:Q,MACROS!C:C,B1986)+SUMIFS(MACROS!Q:Q,MACROS!C:C,"CH.VM.SHDTSET")</f>
        <v>0</v>
      </c>
      <c r="E1986" t="s">
        <v>9</v>
      </c>
      <c r="F1986" s="48">
        <f>VLOOKUP(B1986,MACROS!C:T,5,FALSE)</f>
        <v>178</v>
      </c>
      <c r="G1986" s="104">
        <f>SUMIFS(MACROS!Q:Q,MACROS!C:C,B1986)</f>
        <v>0</v>
      </c>
      <c r="H1986" s="48">
        <f t="shared" si="124"/>
        <v>0</v>
      </c>
      <c r="I1986" s="37">
        <f>INFO!$D$6</f>
        <v>0</v>
      </c>
      <c r="J1986" s="37">
        <f>INFO!$D$7</f>
        <v>0</v>
      </c>
      <c r="K1986" s="37">
        <f>INFO!$D$8</f>
        <v>0</v>
      </c>
      <c r="L1986" s="37">
        <f>INFO!$D$9</f>
        <v>0</v>
      </c>
      <c r="M1986" s="37">
        <f>INFO!$D$10</f>
        <v>0</v>
      </c>
      <c r="N1986" s="37">
        <f>INFO!$D$11</f>
        <v>0</v>
      </c>
      <c r="O1986" s="37">
        <f>INFO!$D$13</f>
        <v>0</v>
      </c>
      <c r="P1986" s="37">
        <f>INFO!$D$14</f>
        <v>0</v>
      </c>
      <c r="Q1986" s="37">
        <f>INFO!$D$15</f>
        <v>0</v>
      </c>
      <c r="R1986" s="53">
        <f>INFO!$D$17</f>
        <v>0</v>
      </c>
      <c r="S1986" s="37">
        <f>INFO!$D$18</f>
        <v>0</v>
      </c>
      <c r="T1986" s="37">
        <f>INFO!$D$19</f>
        <v>0</v>
      </c>
      <c r="U1986" s="37">
        <f>INFO!$D$22</f>
        <v>0</v>
      </c>
      <c r="V1986" s="37">
        <f>INFO!$D$23</f>
        <v>0</v>
      </c>
      <c r="W1986" s="37">
        <f>INFO!$D$24</f>
        <v>0</v>
      </c>
      <c r="X1986" s="37">
        <f>INFO!$D$25</f>
        <v>0</v>
      </c>
      <c r="Y1986" s="37">
        <f>INFO!$D$26</f>
        <v>0</v>
      </c>
      <c r="Z1986" s="37">
        <f>INFO!$D$27</f>
        <v>0</v>
      </c>
      <c r="AA1986" s="37">
        <f>INFO!$D$28</f>
        <v>0</v>
      </c>
      <c r="AB1986" s="37">
        <f>INFO!$D$29</f>
        <v>0</v>
      </c>
      <c r="AC1986" s="54">
        <f>INFO!$J$10</f>
        <v>3812.0250000000001</v>
      </c>
      <c r="AD1986" s="37">
        <f>INFO!$J$9</f>
        <v>45.75</v>
      </c>
      <c r="AE1986" s="37">
        <f>IF($G$1985&gt;0,10*$G$1985/D1986,0)</f>
        <v>0</v>
      </c>
    </row>
    <row r="1987" spans="1:31">
      <c r="A1987" s="37" t="s">
        <v>525</v>
      </c>
      <c r="B1987" s="42" t="s">
        <v>305</v>
      </c>
      <c r="C1987" s="83">
        <v>10191</v>
      </c>
      <c r="D1987" s="104">
        <f>SUMIFS(MACROS!Q:Q,MACROS!C:C,B1987)+SUMIFS(MACROS!Q:Q,MACROS!C:C,"CH.VM.SHDTSET")</f>
        <v>0</v>
      </c>
      <c r="E1987" t="s">
        <v>9</v>
      </c>
      <c r="F1987" s="48">
        <f>VLOOKUP(B1987,MACROS!C:T,5,FALSE)</f>
        <v>165</v>
      </c>
      <c r="G1987" s="104">
        <f>SUMIFS(MACROS!Q:Q,MACROS!C:C,B1987)</f>
        <v>0</v>
      </c>
      <c r="H1987" s="48">
        <f t="shared" si="124"/>
        <v>0</v>
      </c>
      <c r="I1987" s="37">
        <f>INFO!$D$6</f>
        <v>0</v>
      </c>
      <c r="J1987" s="37">
        <f>INFO!$D$7</f>
        <v>0</v>
      </c>
      <c r="K1987" s="37">
        <f>INFO!$D$8</f>
        <v>0</v>
      </c>
      <c r="L1987" s="37">
        <f>INFO!$D$9</f>
        <v>0</v>
      </c>
      <c r="M1987" s="37">
        <f>INFO!$D$10</f>
        <v>0</v>
      </c>
      <c r="N1987" s="37">
        <f>INFO!$D$11</f>
        <v>0</v>
      </c>
      <c r="O1987" s="37">
        <f>INFO!$D$13</f>
        <v>0</v>
      </c>
      <c r="P1987" s="37">
        <f>INFO!$D$14</f>
        <v>0</v>
      </c>
      <c r="Q1987" s="37">
        <f>INFO!$D$15</f>
        <v>0</v>
      </c>
      <c r="R1987" s="53">
        <f>INFO!$D$17</f>
        <v>0</v>
      </c>
      <c r="S1987" s="37">
        <f>INFO!$D$18</f>
        <v>0</v>
      </c>
      <c r="T1987" s="37">
        <f>INFO!$D$19</f>
        <v>0</v>
      </c>
      <c r="U1987" s="37">
        <f>INFO!$D$22</f>
        <v>0</v>
      </c>
      <c r="V1987" s="37">
        <f>INFO!$D$23</f>
        <v>0</v>
      </c>
      <c r="W1987" s="37">
        <f>INFO!$D$24</f>
        <v>0</v>
      </c>
      <c r="X1987" s="37">
        <f>INFO!$D$25</f>
        <v>0</v>
      </c>
      <c r="Y1987" s="37">
        <f>INFO!$D$26</f>
        <v>0</v>
      </c>
      <c r="Z1987" s="37">
        <f>INFO!$D$27</f>
        <v>0</v>
      </c>
      <c r="AA1987" s="37">
        <f>INFO!$D$28</f>
        <v>0</v>
      </c>
      <c r="AB1987" s="37">
        <f>INFO!$D$29</f>
        <v>0</v>
      </c>
      <c r="AC1987" s="54">
        <f>INFO!$J$10</f>
        <v>3812.0250000000001</v>
      </c>
      <c r="AD1987" s="37">
        <f>INFO!$J$9</f>
        <v>45.75</v>
      </c>
      <c r="AE1987" s="37">
        <f t="shared" ref="AE1987:AE1999" si="127">IF($G$1985&gt;0,10*$G$1985/D1987,0)</f>
        <v>0</v>
      </c>
    </row>
    <row r="1988" spans="1:31">
      <c r="A1988" s="37" t="s">
        <v>526</v>
      </c>
      <c r="B1988" s="42" t="s">
        <v>307</v>
      </c>
      <c r="C1988" s="83">
        <v>10191</v>
      </c>
      <c r="D1988" s="104">
        <f>SUMIFS(MACROS!Q:Q,MACROS!C:C,B1988)+SUMIFS(MACROS!Q:Q,MACROS!C:C,"CH.VM.SHDTSET")</f>
        <v>0</v>
      </c>
      <c r="E1988" t="s">
        <v>9</v>
      </c>
      <c r="F1988" s="48">
        <f>VLOOKUP(B1988,MACROS!C:T,5,FALSE)</f>
        <v>156</v>
      </c>
      <c r="G1988" s="104">
        <f>SUMIFS(MACROS!Q:Q,MACROS!C:C,B1988)</f>
        <v>0</v>
      </c>
      <c r="H1988" s="48">
        <f t="shared" si="124"/>
        <v>0</v>
      </c>
      <c r="I1988" s="37">
        <f>INFO!$D$6</f>
        <v>0</v>
      </c>
      <c r="J1988" s="37">
        <f>INFO!$D$7</f>
        <v>0</v>
      </c>
      <c r="K1988" s="37">
        <f>INFO!$D$8</f>
        <v>0</v>
      </c>
      <c r="L1988" s="37">
        <f>INFO!$D$9</f>
        <v>0</v>
      </c>
      <c r="M1988" s="37">
        <f>INFO!$D$10</f>
        <v>0</v>
      </c>
      <c r="N1988" s="37">
        <f>INFO!$D$11</f>
        <v>0</v>
      </c>
      <c r="O1988" s="37">
        <f>INFO!$D$13</f>
        <v>0</v>
      </c>
      <c r="P1988" s="37">
        <f>INFO!$D$14</f>
        <v>0</v>
      </c>
      <c r="Q1988" s="37">
        <f>INFO!$D$15</f>
        <v>0</v>
      </c>
      <c r="R1988" s="53">
        <f>INFO!$D$17</f>
        <v>0</v>
      </c>
      <c r="S1988" s="37">
        <f>INFO!$D$18</f>
        <v>0</v>
      </c>
      <c r="T1988" s="37">
        <f>INFO!$D$19</f>
        <v>0</v>
      </c>
      <c r="U1988" s="37">
        <f>INFO!$D$22</f>
        <v>0</v>
      </c>
      <c r="V1988" s="37">
        <f>INFO!$D$23</f>
        <v>0</v>
      </c>
      <c r="W1988" s="37">
        <f>INFO!$D$24</f>
        <v>0</v>
      </c>
      <c r="X1988" s="37">
        <f>INFO!$D$25</f>
        <v>0</v>
      </c>
      <c r="Y1988" s="37">
        <f>INFO!$D$26</f>
        <v>0</v>
      </c>
      <c r="Z1988" s="37">
        <f>INFO!$D$27</f>
        <v>0</v>
      </c>
      <c r="AA1988" s="37">
        <f>INFO!$D$28</f>
        <v>0</v>
      </c>
      <c r="AB1988" s="37">
        <f>INFO!$D$29</f>
        <v>0</v>
      </c>
      <c r="AC1988" s="54">
        <f>INFO!$J$10</f>
        <v>3812.0250000000001</v>
      </c>
      <c r="AD1988" s="37">
        <f>INFO!$J$9</f>
        <v>45.75</v>
      </c>
      <c r="AE1988" s="37">
        <f t="shared" si="127"/>
        <v>0</v>
      </c>
    </row>
    <row r="1989" spans="1:31">
      <c r="A1989" t="s">
        <v>527</v>
      </c>
      <c r="B1989" s="42" t="s">
        <v>309</v>
      </c>
      <c r="C1989" s="83">
        <v>10191</v>
      </c>
      <c r="D1989" s="104">
        <f>SUMIFS(MACROS!Q:Q,MACROS!C:C,B1989)+SUMIFS(MACROS!Q:Q,MACROS!C:C,"CH.VM.SHDTSET")</f>
        <v>0</v>
      </c>
      <c r="E1989" t="s">
        <v>9</v>
      </c>
      <c r="F1989" s="48">
        <f>VLOOKUP(B1989,MACROS!C:T,5,FALSE)</f>
        <v>157.5</v>
      </c>
      <c r="G1989" s="104">
        <f>SUMIFS(MACROS!Q:Q,MACROS!C:C,B1989)</f>
        <v>0</v>
      </c>
      <c r="H1989" s="48">
        <f t="shared" si="124"/>
        <v>0</v>
      </c>
      <c r="I1989" s="37">
        <f>INFO!$D$6</f>
        <v>0</v>
      </c>
      <c r="J1989" s="37">
        <f>INFO!$D$7</f>
        <v>0</v>
      </c>
      <c r="K1989" s="37">
        <f>INFO!$D$8</f>
        <v>0</v>
      </c>
      <c r="L1989" s="37">
        <f>INFO!$D$9</f>
        <v>0</v>
      </c>
      <c r="M1989" s="37">
        <f>INFO!$D$10</f>
        <v>0</v>
      </c>
      <c r="N1989" s="37">
        <f>INFO!$D$11</f>
        <v>0</v>
      </c>
      <c r="O1989" s="37">
        <f>INFO!$D$13</f>
        <v>0</v>
      </c>
      <c r="P1989" s="37">
        <f>INFO!$D$14</f>
        <v>0</v>
      </c>
      <c r="Q1989" s="37">
        <f>INFO!$D$15</f>
        <v>0</v>
      </c>
      <c r="R1989" s="53">
        <f>INFO!$D$17</f>
        <v>0</v>
      </c>
      <c r="S1989" s="37">
        <f>INFO!$D$18</f>
        <v>0</v>
      </c>
      <c r="T1989" s="37">
        <f>INFO!$D$19</f>
        <v>0</v>
      </c>
      <c r="U1989" s="37">
        <f>INFO!$D$22</f>
        <v>0</v>
      </c>
      <c r="V1989" s="37">
        <f>INFO!$D$23</f>
        <v>0</v>
      </c>
      <c r="W1989" s="37">
        <f>INFO!$D$24</f>
        <v>0</v>
      </c>
      <c r="X1989" s="37">
        <f>INFO!$D$25</f>
        <v>0</v>
      </c>
      <c r="Y1989" s="37">
        <f>INFO!$D$26</f>
        <v>0</v>
      </c>
      <c r="Z1989" s="37">
        <f>INFO!$D$27</f>
        <v>0</v>
      </c>
      <c r="AA1989" s="37">
        <f>INFO!$D$28</f>
        <v>0</v>
      </c>
      <c r="AB1989" s="37">
        <f>INFO!$D$29</f>
        <v>0</v>
      </c>
      <c r="AC1989" s="54">
        <f>INFO!$J$10</f>
        <v>3812.0250000000001</v>
      </c>
      <c r="AD1989" s="37">
        <f>INFO!$J$9</f>
        <v>45.75</v>
      </c>
      <c r="AE1989" s="37">
        <f t="shared" si="127"/>
        <v>0</v>
      </c>
    </row>
    <row r="1990" spans="1:31">
      <c r="A1990" t="s">
        <v>528</v>
      </c>
      <c r="B1990" s="42" t="s">
        <v>311</v>
      </c>
      <c r="C1990" s="83">
        <v>10191</v>
      </c>
      <c r="D1990" s="104">
        <f>SUMIFS(MACROS!Q:Q,MACROS!C:C,B1990)+SUMIFS(MACROS!Q:Q,MACROS!C:C,"CH.VM.SHDTSET")</f>
        <v>0</v>
      </c>
      <c r="E1990" t="s">
        <v>9</v>
      </c>
      <c r="F1990" s="48">
        <f>VLOOKUP(B1990,MACROS!C:T,5,FALSE)</f>
        <v>191.5</v>
      </c>
      <c r="G1990" s="104">
        <f>SUMIFS(MACROS!Q:Q,MACROS!C:C,B1990)</f>
        <v>0</v>
      </c>
      <c r="H1990" s="48">
        <f t="shared" si="124"/>
        <v>0</v>
      </c>
      <c r="I1990" s="37">
        <f>INFO!$D$6</f>
        <v>0</v>
      </c>
      <c r="J1990" s="37">
        <f>INFO!$D$7</f>
        <v>0</v>
      </c>
      <c r="K1990" s="37">
        <f>INFO!$D$8</f>
        <v>0</v>
      </c>
      <c r="L1990" s="37">
        <f>INFO!$D$9</f>
        <v>0</v>
      </c>
      <c r="M1990" s="37">
        <f>INFO!$D$10</f>
        <v>0</v>
      </c>
      <c r="N1990" s="37">
        <f>INFO!$D$11</f>
        <v>0</v>
      </c>
      <c r="O1990" s="37">
        <f>INFO!$D$13</f>
        <v>0</v>
      </c>
      <c r="P1990" s="37">
        <f>INFO!$D$14</f>
        <v>0</v>
      </c>
      <c r="Q1990" s="37">
        <f>INFO!$D$15</f>
        <v>0</v>
      </c>
      <c r="R1990" s="53">
        <f>INFO!$D$17</f>
        <v>0</v>
      </c>
      <c r="S1990" s="37">
        <f>INFO!$D$18</f>
        <v>0</v>
      </c>
      <c r="T1990" s="37">
        <f>INFO!$D$19</f>
        <v>0</v>
      </c>
      <c r="U1990" s="37">
        <f>INFO!$D$22</f>
        <v>0</v>
      </c>
      <c r="V1990" s="37">
        <f>INFO!$D$23</f>
        <v>0</v>
      </c>
      <c r="W1990" s="37">
        <f>INFO!$D$24</f>
        <v>0</v>
      </c>
      <c r="X1990" s="37">
        <f>INFO!$D$25</f>
        <v>0</v>
      </c>
      <c r="Y1990" s="37">
        <f>INFO!$D$26</f>
        <v>0</v>
      </c>
      <c r="Z1990" s="37">
        <f>INFO!$D$27</f>
        <v>0</v>
      </c>
      <c r="AA1990" s="37">
        <f>INFO!$D$28</f>
        <v>0</v>
      </c>
      <c r="AB1990" s="37">
        <f>INFO!$D$29</f>
        <v>0</v>
      </c>
      <c r="AC1990" s="54">
        <f>INFO!$J$10</f>
        <v>3812.0250000000001</v>
      </c>
      <c r="AD1990" s="37">
        <f>INFO!$J$9</f>
        <v>45.75</v>
      </c>
      <c r="AE1990" s="37">
        <f t="shared" si="127"/>
        <v>0</v>
      </c>
    </row>
    <row r="1991" spans="1:31">
      <c r="A1991" t="s">
        <v>529</v>
      </c>
      <c r="B1991" s="42" t="s">
        <v>313</v>
      </c>
      <c r="C1991" s="83">
        <v>10191</v>
      </c>
      <c r="D1991" s="104">
        <f>SUMIFS(MACROS!Q:Q,MACROS!C:C,B1991)+SUMIFS(MACROS!Q:Q,MACROS!C:C,"CH.VM.SHDTSET")</f>
        <v>0</v>
      </c>
      <c r="E1991" t="s">
        <v>9</v>
      </c>
      <c r="F1991" s="48">
        <f>VLOOKUP(B1991,MACROS!C:T,5,FALSE)</f>
        <v>148</v>
      </c>
      <c r="G1991" s="104">
        <f>SUMIFS(MACROS!Q:Q,MACROS!C:C,B1991)</f>
        <v>0</v>
      </c>
      <c r="H1991" s="48">
        <f t="shared" si="124"/>
        <v>0</v>
      </c>
      <c r="I1991" s="37">
        <f>INFO!$D$6</f>
        <v>0</v>
      </c>
      <c r="J1991" s="37">
        <f>INFO!$D$7</f>
        <v>0</v>
      </c>
      <c r="K1991" s="37">
        <f>INFO!$D$8</f>
        <v>0</v>
      </c>
      <c r="L1991" s="37">
        <f>INFO!$D$9</f>
        <v>0</v>
      </c>
      <c r="M1991" s="37">
        <f>INFO!$D$10</f>
        <v>0</v>
      </c>
      <c r="N1991" s="37">
        <f>INFO!$D$11</f>
        <v>0</v>
      </c>
      <c r="O1991" s="37">
        <f>INFO!$D$13</f>
        <v>0</v>
      </c>
      <c r="P1991" s="37">
        <f>INFO!$D$14</f>
        <v>0</v>
      </c>
      <c r="Q1991" s="37">
        <f>INFO!$D$15</f>
        <v>0</v>
      </c>
      <c r="R1991" s="53">
        <f>INFO!$D$17</f>
        <v>0</v>
      </c>
      <c r="S1991" s="37">
        <f>INFO!$D$18</f>
        <v>0</v>
      </c>
      <c r="T1991" s="37">
        <f>INFO!$D$19</f>
        <v>0</v>
      </c>
      <c r="U1991" s="37">
        <f>INFO!$D$22</f>
        <v>0</v>
      </c>
      <c r="V1991" s="37">
        <f>INFO!$D$23</f>
        <v>0</v>
      </c>
      <c r="W1991" s="37">
        <f>INFO!$D$24</f>
        <v>0</v>
      </c>
      <c r="X1991" s="37">
        <f>INFO!$D$25</f>
        <v>0</v>
      </c>
      <c r="Y1991" s="37">
        <f>INFO!$D$26</f>
        <v>0</v>
      </c>
      <c r="Z1991" s="37">
        <f>INFO!$D$27</f>
        <v>0</v>
      </c>
      <c r="AA1991" s="37">
        <f>INFO!$D$28</f>
        <v>0</v>
      </c>
      <c r="AB1991" s="37">
        <f>INFO!$D$29</f>
        <v>0</v>
      </c>
      <c r="AC1991" s="54">
        <f>INFO!$J$10</f>
        <v>3812.0250000000001</v>
      </c>
      <c r="AD1991" s="37">
        <f>INFO!$J$9</f>
        <v>45.75</v>
      </c>
      <c r="AE1991" s="37">
        <f t="shared" si="127"/>
        <v>0</v>
      </c>
    </row>
    <row r="1992" spans="1:31">
      <c r="A1992" t="s">
        <v>530</v>
      </c>
      <c r="B1992" s="42" t="s">
        <v>315</v>
      </c>
      <c r="C1992" s="83">
        <v>10191</v>
      </c>
      <c r="D1992" s="104">
        <f>SUMIFS(MACROS!Q:Q,MACROS!C:C,B1992)+SUMIFS(MACROS!Q:Q,MACROS!C:C,"CH.VM.SHDTSET")</f>
        <v>0</v>
      </c>
      <c r="E1992" t="s">
        <v>9</v>
      </c>
      <c r="F1992" s="48">
        <f>VLOOKUP(B1992,MACROS!C:T,5,FALSE)</f>
        <v>154.5</v>
      </c>
      <c r="G1992" s="104">
        <f>SUMIFS(MACROS!Q:Q,MACROS!C:C,B1992)</f>
        <v>0</v>
      </c>
      <c r="H1992" s="48">
        <f t="shared" ref="H1992:H1999" si="128">F1992*G1992</f>
        <v>0</v>
      </c>
      <c r="I1992" s="37">
        <f>INFO!$D$6</f>
        <v>0</v>
      </c>
      <c r="J1992" s="37">
        <f>INFO!$D$7</f>
        <v>0</v>
      </c>
      <c r="K1992" s="37">
        <f>INFO!$D$8</f>
        <v>0</v>
      </c>
      <c r="L1992" s="37">
        <f>INFO!$D$9</f>
        <v>0</v>
      </c>
      <c r="M1992" s="37">
        <f>INFO!$D$10</f>
        <v>0</v>
      </c>
      <c r="N1992" s="37">
        <f>INFO!$D$11</f>
        <v>0</v>
      </c>
      <c r="O1992" s="37">
        <f>INFO!$D$13</f>
        <v>0</v>
      </c>
      <c r="P1992" s="37">
        <f>INFO!$D$14</f>
        <v>0</v>
      </c>
      <c r="Q1992" s="37">
        <f>INFO!$D$15</f>
        <v>0</v>
      </c>
      <c r="R1992" s="53">
        <f>INFO!$D$17</f>
        <v>0</v>
      </c>
      <c r="S1992" s="37">
        <f>INFO!$D$18</f>
        <v>0</v>
      </c>
      <c r="T1992" s="37">
        <f>INFO!$D$19</f>
        <v>0</v>
      </c>
      <c r="U1992" s="37">
        <f>INFO!$D$22</f>
        <v>0</v>
      </c>
      <c r="V1992" s="37">
        <f>INFO!$D$23</f>
        <v>0</v>
      </c>
      <c r="W1992" s="37">
        <f>INFO!$D$24</f>
        <v>0</v>
      </c>
      <c r="X1992" s="37">
        <f>INFO!$D$25</f>
        <v>0</v>
      </c>
      <c r="Y1992" s="37">
        <f>INFO!$D$26</f>
        <v>0</v>
      </c>
      <c r="Z1992" s="37">
        <f>INFO!$D$27</f>
        <v>0</v>
      </c>
      <c r="AA1992" s="37">
        <f>INFO!$D$28</f>
        <v>0</v>
      </c>
      <c r="AB1992" s="37">
        <f>INFO!$D$29</f>
        <v>0</v>
      </c>
      <c r="AC1992" s="54">
        <f>INFO!$J$10</f>
        <v>3812.0250000000001</v>
      </c>
      <c r="AD1992" s="37">
        <f>INFO!$J$9</f>
        <v>45.75</v>
      </c>
      <c r="AE1992" s="37">
        <f t="shared" si="127"/>
        <v>0</v>
      </c>
    </row>
    <row r="1993" spans="1:31">
      <c r="A1993" t="s">
        <v>531</v>
      </c>
      <c r="B1993" s="42" t="s">
        <v>317</v>
      </c>
      <c r="C1993" s="83">
        <v>10191</v>
      </c>
      <c r="D1993" s="104">
        <f>SUMIFS(MACROS!Q:Q,MACROS!C:C,B1993)+SUMIFS(MACROS!Q:Q,MACROS!C:C,"CH.VM.SHDTSET")</f>
        <v>0</v>
      </c>
      <c r="E1993" t="s">
        <v>9</v>
      </c>
      <c r="F1993" s="48">
        <f>VLOOKUP(B1993,MACROS!C:T,5,FALSE)</f>
        <v>143</v>
      </c>
      <c r="G1993" s="104">
        <f>SUMIFS(MACROS!Q:Q,MACROS!C:C,B1993)</f>
        <v>0</v>
      </c>
      <c r="H1993" s="48">
        <f t="shared" si="128"/>
        <v>0</v>
      </c>
      <c r="I1993" s="37">
        <f>INFO!$D$6</f>
        <v>0</v>
      </c>
      <c r="J1993" s="37">
        <f>INFO!$D$7</f>
        <v>0</v>
      </c>
      <c r="K1993" s="37">
        <f>INFO!$D$8</f>
        <v>0</v>
      </c>
      <c r="L1993" s="37">
        <f>INFO!$D$9</f>
        <v>0</v>
      </c>
      <c r="M1993" s="37">
        <f>INFO!$D$10</f>
        <v>0</v>
      </c>
      <c r="N1993" s="37">
        <f>INFO!$D$11</f>
        <v>0</v>
      </c>
      <c r="O1993" s="37">
        <f>INFO!$D$13</f>
        <v>0</v>
      </c>
      <c r="P1993" s="37">
        <f>INFO!$D$14</f>
        <v>0</v>
      </c>
      <c r="Q1993" s="37">
        <f>INFO!$D$15</f>
        <v>0</v>
      </c>
      <c r="R1993" s="53">
        <f>INFO!$D$17</f>
        <v>0</v>
      </c>
      <c r="S1993" s="37">
        <f>INFO!$D$18</f>
        <v>0</v>
      </c>
      <c r="T1993" s="37">
        <f>INFO!$D$19</f>
        <v>0</v>
      </c>
      <c r="U1993" s="37">
        <f>INFO!$D$22</f>
        <v>0</v>
      </c>
      <c r="V1993" s="37">
        <f>INFO!$D$23</f>
        <v>0</v>
      </c>
      <c r="W1993" s="37">
        <f>INFO!$D$24</f>
        <v>0</v>
      </c>
      <c r="X1993" s="37">
        <f>INFO!$D$25</f>
        <v>0</v>
      </c>
      <c r="Y1993" s="37">
        <f>INFO!$D$26</f>
        <v>0</v>
      </c>
      <c r="Z1993" s="37">
        <f>INFO!$D$27</f>
        <v>0</v>
      </c>
      <c r="AA1993" s="37">
        <f>INFO!$D$28</f>
        <v>0</v>
      </c>
      <c r="AB1993" s="37">
        <f>INFO!$D$29</f>
        <v>0</v>
      </c>
      <c r="AC1993" s="54">
        <f>INFO!$J$10</f>
        <v>3812.0250000000001</v>
      </c>
      <c r="AD1993" s="37">
        <f>INFO!$J$9</f>
        <v>45.75</v>
      </c>
      <c r="AE1993" s="37">
        <f t="shared" si="127"/>
        <v>0</v>
      </c>
    </row>
    <row r="1994" spans="1:31">
      <c r="A1994" t="s">
        <v>532</v>
      </c>
      <c r="B1994" s="42" t="s">
        <v>319</v>
      </c>
      <c r="C1994" s="83">
        <v>10191</v>
      </c>
      <c r="D1994" s="104">
        <f>SUMIFS(MACROS!Q:Q,MACROS!C:C,B1994)+SUMIFS(MACROS!Q:Q,MACROS!C:C,"CH.VM.SHDTSET")</f>
        <v>0</v>
      </c>
      <c r="E1994" t="s">
        <v>9</v>
      </c>
      <c r="F1994" s="48">
        <f>VLOOKUP(B1994,MACROS!C:T,5,FALSE)</f>
        <v>174.5</v>
      </c>
      <c r="G1994" s="104">
        <f>SUMIFS(MACROS!Q:Q,MACROS!C:C,B1994)</f>
        <v>0</v>
      </c>
      <c r="H1994" s="48">
        <f t="shared" si="128"/>
        <v>0</v>
      </c>
      <c r="I1994" s="37">
        <f>INFO!$D$6</f>
        <v>0</v>
      </c>
      <c r="J1994" s="37">
        <f>INFO!$D$7</f>
        <v>0</v>
      </c>
      <c r="K1994" s="37">
        <f>INFO!$D$8</f>
        <v>0</v>
      </c>
      <c r="L1994" s="37">
        <f>INFO!$D$9</f>
        <v>0</v>
      </c>
      <c r="M1994" s="37">
        <f>INFO!$D$10</f>
        <v>0</v>
      </c>
      <c r="N1994" s="37">
        <f>INFO!$D$11</f>
        <v>0</v>
      </c>
      <c r="O1994" s="37">
        <f>INFO!$D$13</f>
        <v>0</v>
      </c>
      <c r="P1994" s="37">
        <f>INFO!$D$14</f>
        <v>0</v>
      </c>
      <c r="Q1994" s="37">
        <f>INFO!$D$15</f>
        <v>0</v>
      </c>
      <c r="R1994" s="53">
        <f>INFO!$D$17</f>
        <v>0</v>
      </c>
      <c r="S1994" s="37">
        <f>INFO!$D$18</f>
        <v>0</v>
      </c>
      <c r="T1994" s="37">
        <f>INFO!$D$19</f>
        <v>0</v>
      </c>
      <c r="U1994" s="37">
        <f>INFO!$D$22</f>
        <v>0</v>
      </c>
      <c r="V1994" s="37">
        <f>INFO!$D$23</f>
        <v>0</v>
      </c>
      <c r="W1994" s="37">
        <f>INFO!$D$24</f>
        <v>0</v>
      </c>
      <c r="X1994" s="37">
        <f>INFO!$D$25</f>
        <v>0</v>
      </c>
      <c r="Y1994" s="37">
        <f>INFO!$D$26</f>
        <v>0</v>
      </c>
      <c r="Z1994" s="37">
        <f>INFO!$D$27</f>
        <v>0</v>
      </c>
      <c r="AA1994" s="37">
        <f>INFO!$D$28</f>
        <v>0</v>
      </c>
      <c r="AB1994" s="37">
        <f>INFO!$D$29</f>
        <v>0</v>
      </c>
      <c r="AC1994" s="54">
        <f>INFO!$J$10</f>
        <v>3812.0250000000001</v>
      </c>
      <c r="AD1994" s="37">
        <f>INFO!$J$9</f>
        <v>45.75</v>
      </c>
      <c r="AE1994" s="37">
        <f t="shared" si="127"/>
        <v>0</v>
      </c>
    </row>
    <row r="1995" spans="1:31">
      <c r="A1995" t="s">
        <v>533</v>
      </c>
      <c r="B1995" s="42" t="s">
        <v>321</v>
      </c>
      <c r="C1995" s="83">
        <v>10191</v>
      </c>
      <c r="D1995" s="104">
        <f>SUMIFS(MACROS!Q:Q,MACROS!C:C,B1995)+SUMIFS(MACROS!Q:Q,MACROS!C:C,"CH.VM.SHDTSET")</f>
        <v>0</v>
      </c>
      <c r="E1995" t="s">
        <v>9</v>
      </c>
      <c r="F1995" s="48">
        <f>VLOOKUP(B1995,MACROS!C:T,5,FALSE)</f>
        <v>138</v>
      </c>
      <c r="G1995" s="104">
        <f>SUMIFS(MACROS!Q:Q,MACROS!C:C,B1995)</f>
        <v>0</v>
      </c>
      <c r="H1995" s="48">
        <f t="shared" si="128"/>
        <v>0</v>
      </c>
      <c r="I1995" s="37">
        <f>INFO!$D$6</f>
        <v>0</v>
      </c>
      <c r="J1995" s="37">
        <f>INFO!$D$7</f>
        <v>0</v>
      </c>
      <c r="K1995" s="37">
        <f>INFO!$D$8</f>
        <v>0</v>
      </c>
      <c r="L1995" s="37">
        <f>INFO!$D$9</f>
        <v>0</v>
      </c>
      <c r="M1995" s="37">
        <f>INFO!$D$10</f>
        <v>0</v>
      </c>
      <c r="N1995" s="37">
        <f>INFO!$D$11</f>
        <v>0</v>
      </c>
      <c r="O1995" s="37">
        <f>INFO!$D$13</f>
        <v>0</v>
      </c>
      <c r="P1995" s="37">
        <f>INFO!$D$14</f>
        <v>0</v>
      </c>
      <c r="Q1995" s="37">
        <f>INFO!$D$15</f>
        <v>0</v>
      </c>
      <c r="R1995" s="53">
        <f>INFO!$D$17</f>
        <v>0</v>
      </c>
      <c r="S1995" s="37">
        <f>INFO!$D$18</f>
        <v>0</v>
      </c>
      <c r="T1995" s="37">
        <f>INFO!$D$19</f>
        <v>0</v>
      </c>
      <c r="U1995" s="37">
        <f>INFO!$D$22</f>
        <v>0</v>
      </c>
      <c r="V1995" s="37">
        <f>INFO!$D$23</f>
        <v>0</v>
      </c>
      <c r="W1995" s="37">
        <f>INFO!$D$24</f>
        <v>0</v>
      </c>
      <c r="X1995" s="37">
        <f>INFO!$D$25</f>
        <v>0</v>
      </c>
      <c r="Y1995" s="37">
        <f>INFO!$D$26</f>
        <v>0</v>
      </c>
      <c r="Z1995" s="37">
        <f>INFO!$D$27</f>
        <v>0</v>
      </c>
      <c r="AA1995" s="37">
        <f>INFO!$D$28</f>
        <v>0</v>
      </c>
      <c r="AB1995" s="37">
        <f>INFO!$D$29</f>
        <v>0</v>
      </c>
      <c r="AC1995" s="54">
        <f>INFO!$J$10</f>
        <v>3812.0250000000001</v>
      </c>
      <c r="AD1995" s="37">
        <f>INFO!$J$9</f>
        <v>45.75</v>
      </c>
      <c r="AE1995" s="37">
        <f t="shared" si="127"/>
        <v>0</v>
      </c>
    </row>
    <row r="1996" spans="1:31">
      <c r="A1996" t="s">
        <v>534</v>
      </c>
      <c r="B1996" s="42" t="s">
        <v>323</v>
      </c>
      <c r="C1996" s="83">
        <v>10191</v>
      </c>
      <c r="D1996" s="104">
        <f>SUMIFS(MACROS!Q:Q,MACROS!C:C,B1996)+SUMIFS(MACROS!Q:Q,MACROS!C:C,"CH.VM.SHDTSET")</f>
        <v>0</v>
      </c>
      <c r="E1996" t="s">
        <v>9</v>
      </c>
      <c r="F1996" s="48">
        <f>VLOOKUP(B1996,MACROS!C:T,5,FALSE)</f>
        <v>154</v>
      </c>
      <c r="G1996" s="104">
        <f>SUMIFS(MACROS!Q:Q,MACROS!C:C,B1996)</f>
        <v>0</v>
      </c>
      <c r="H1996" s="48">
        <f t="shared" si="128"/>
        <v>0</v>
      </c>
      <c r="I1996" s="37">
        <f>INFO!$D$6</f>
        <v>0</v>
      </c>
      <c r="J1996" s="37">
        <f>INFO!$D$7</f>
        <v>0</v>
      </c>
      <c r="K1996" s="37">
        <f>INFO!$D$8</f>
        <v>0</v>
      </c>
      <c r="L1996" s="37">
        <f>INFO!$D$9</f>
        <v>0</v>
      </c>
      <c r="M1996" s="37">
        <f>INFO!$D$10</f>
        <v>0</v>
      </c>
      <c r="N1996" s="37">
        <f>INFO!$D$11</f>
        <v>0</v>
      </c>
      <c r="O1996" s="37">
        <f>INFO!$D$13</f>
        <v>0</v>
      </c>
      <c r="P1996" s="37">
        <f>INFO!$D$14</f>
        <v>0</v>
      </c>
      <c r="Q1996" s="37">
        <f>INFO!$D$15</f>
        <v>0</v>
      </c>
      <c r="R1996" s="53">
        <f>INFO!$D$17</f>
        <v>0</v>
      </c>
      <c r="S1996" s="37">
        <f>INFO!$D$18</f>
        <v>0</v>
      </c>
      <c r="T1996" s="37">
        <f>INFO!$D$19</f>
        <v>0</v>
      </c>
      <c r="U1996" s="37">
        <f>INFO!$D$22</f>
        <v>0</v>
      </c>
      <c r="V1996" s="37">
        <f>INFO!$D$23</f>
        <v>0</v>
      </c>
      <c r="W1996" s="37">
        <f>INFO!$D$24</f>
        <v>0</v>
      </c>
      <c r="X1996" s="37">
        <f>INFO!$D$25</f>
        <v>0</v>
      </c>
      <c r="Y1996" s="37">
        <f>INFO!$D$26</f>
        <v>0</v>
      </c>
      <c r="Z1996" s="37">
        <f>INFO!$D$27</f>
        <v>0</v>
      </c>
      <c r="AA1996" s="37">
        <f>INFO!$D$28</f>
        <v>0</v>
      </c>
      <c r="AB1996" s="37">
        <f>INFO!$D$29</f>
        <v>0</v>
      </c>
      <c r="AC1996" s="54">
        <f>INFO!$J$10</f>
        <v>3812.0250000000001</v>
      </c>
      <c r="AD1996" s="37">
        <f>INFO!$J$9</f>
        <v>45.75</v>
      </c>
      <c r="AE1996" s="37">
        <f t="shared" si="127"/>
        <v>0</v>
      </c>
    </row>
    <row r="1997" spans="1:31">
      <c r="A1997" t="s">
        <v>535</v>
      </c>
      <c r="B1997" s="42" t="s">
        <v>325</v>
      </c>
      <c r="C1997" s="83">
        <v>10191</v>
      </c>
      <c r="D1997" s="104">
        <f>SUMIFS(MACROS!Q:Q,MACROS!C:C,B1997)+SUMIFS(MACROS!Q:Q,MACROS!C:C,"CH.VM.SHDTSET")</f>
        <v>0</v>
      </c>
      <c r="E1997" t="s">
        <v>9</v>
      </c>
      <c r="F1997" s="48">
        <f>VLOOKUP(B1997,MACROS!C:T,5,FALSE)</f>
        <v>196.5</v>
      </c>
      <c r="G1997" s="104">
        <f>SUMIFS(MACROS!Q:Q,MACROS!C:C,B1997)</f>
        <v>0</v>
      </c>
      <c r="H1997" s="48">
        <f t="shared" si="128"/>
        <v>0</v>
      </c>
      <c r="I1997" s="37">
        <f>INFO!$D$6</f>
        <v>0</v>
      </c>
      <c r="J1997" s="37">
        <f>INFO!$D$7</f>
        <v>0</v>
      </c>
      <c r="K1997" s="37">
        <f>INFO!$D$8</f>
        <v>0</v>
      </c>
      <c r="L1997" s="37">
        <f>INFO!$D$9</f>
        <v>0</v>
      </c>
      <c r="M1997" s="37">
        <f>INFO!$D$10</f>
        <v>0</v>
      </c>
      <c r="N1997" s="37">
        <f>INFO!$D$11</f>
        <v>0</v>
      </c>
      <c r="O1997" s="37">
        <f>INFO!$D$13</f>
        <v>0</v>
      </c>
      <c r="P1997" s="37">
        <f>INFO!$D$14</f>
        <v>0</v>
      </c>
      <c r="Q1997" s="37">
        <f>INFO!$D$15</f>
        <v>0</v>
      </c>
      <c r="R1997" s="53">
        <f>INFO!$D$17</f>
        <v>0</v>
      </c>
      <c r="S1997" s="37">
        <f>INFO!$D$18</f>
        <v>0</v>
      </c>
      <c r="T1997" s="37">
        <f>INFO!$D$19</f>
        <v>0</v>
      </c>
      <c r="U1997" s="37">
        <f>INFO!$D$22</f>
        <v>0</v>
      </c>
      <c r="V1997" s="37">
        <f>INFO!$D$23</f>
        <v>0</v>
      </c>
      <c r="W1997" s="37">
        <f>INFO!$D$24</f>
        <v>0</v>
      </c>
      <c r="X1997" s="37">
        <f>INFO!$D$25</f>
        <v>0</v>
      </c>
      <c r="Y1997" s="37">
        <f>INFO!$D$26</f>
        <v>0</v>
      </c>
      <c r="Z1997" s="37">
        <f>INFO!$D$27</f>
        <v>0</v>
      </c>
      <c r="AA1997" s="37">
        <f>INFO!$D$28</f>
        <v>0</v>
      </c>
      <c r="AB1997" s="37">
        <f>INFO!$D$29</f>
        <v>0</v>
      </c>
      <c r="AC1997" s="54">
        <f>INFO!$J$10</f>
        <v>3812.0250000000001</v>
      </c>
      <c r="AD1997" s="37">
        <f>INFO!$J$9</f>
        <v>45.75</v>
      </c>
      <c r="AE1997" s="37">
        <f t="shared" si="127"/>
        <v>0</v>
      </c>
    </row>
    <row r="1998" spans="1:31">
      <c r="A1998" t="s">
        <v>536</v>
      </c>
      <c r="B1998" s="42" t="s">
        <v>327</v>
      </c>
      <c r="C1998" s="83">
        <v>10191</v>
      </c>
      <c r="D1998" s="104">
        <f>SUMIFS(MACROS!Q:Q,MACROS!C:C,B1998)+SUMIFS(MACROS!Q:Q,MACROS!C:C,"CH.VM.SHDTSET")</f>
        <v>0</v>
      </c>
      <c r="E1998" t="s">
        <v>9</v>
      </c>
      <c r="F1998" s="48">
        <f>VLOOKUP(B1998,MACROS!C:T,5,FALSE)</f>
        <v>166</v>
      </c>
      <c r="G1998" s="104">
        <f>SUMIFS(MACROS!Q:Q,MACROS!C:C,B1998)</f>
        <v>0</v>
      </c>
      <c r="H1998" s="48">
        <f t="shared" si="128"/>
        <v>0</v>
      </c>
      <c r="I1998" s="37">
        <f>INFO!$D$6</f>
        <v>0</v>
      </c>
      <c r="J1998" s="37">
        <f>INFO!$D$7</f>
        <v>0</v>
      </c>
      <c r="K1998" s="37">
        <f>INFO!$D$8</f>
        <v>0</v>
      </c>
      <c r="L1998" s="37">
        <f>INFO!$D$9</f>
        <v>0</v>
      </c>
      <c r="M1998" s="37">
        <f>INFO!$D$10</f>
        <v>0</v>
      </c>
      <c r="N1998" s="37">
        <f>INFO!$D$11</f>
        <v>0</v>
      </c>
      <c r="O1998" s="37">
        <f>INFO!$D$13</f>
        <v>0</v>
      </c>
      <c r="P1998" s="37">
        <f>INFO!$D$14</f>
        <v>0</v>
      </c>
      <c r="Q1998" s="37">
        <f>INFO!$D$15</f>
        <v>0</v>
      </c>
      <c r="R1998" s="53">
        <f>INFO!$D$17</f>
        <v>0</v>
      </c>
      <c r="S1998" s="37">
        <f>INFO!$D$18</f>
        <v>0</v>
      </c>
      <c r="T1998" s="37">
        <f>INFO!$D$19</f>
        <v>0</v>
      </c>
      <c r="U1998" s="37">
        <f>INFO!$D$22</f>
        <v>0</v>
      </c>
      <c r="V1998" s="37">
        <f>INFO!$D$23</f>
        <v>0</v>
      </c>
      <c r="W1998" s="37">
        <f>INFO!$D$24</f>
        <v>0</v>
      </c>
      <c r="X1998" s="37">
        <f>INFO!$D$25</f>
        <v>0</v>
      </c>
      <c r="Y1998" s="37">
        <f>INFO!$D$26</f>
        <v>0</v>
      </c>
      <c r="Z1998" s="37">
        <f>INFO!$D$27</f>
        <v>0</v>
      </c>
      <c r="AA1998" s="37">
        <f>INFO!$D$28</f>
        <v>0</v>
      </c>
      <c r="AB1998" s="37">
        <f>INFO!$D$29</f>
        <v>0</v>
      </c>
      <c r="AC1998" s="54">
        <f>INFO!$J$10</f>
        <v>3812.0250000000001</v>
      </c>
      <c r="AD1998" s="37">
        <f>INFO!$J$9</f>
        <v>45.75</v>
      </c>
      <c r="AE1998" s="37">
        <f t="shared" si="127"/>
        <v>0</v>
      </c>
    </row>
    <row r="1999" spans="1:31">
      <c r="A1999" s="37" t="s">
        <v>537</v>
      </c>
      <c r="B1999" s="42" t="s">
        <v>329</v>
      </c>
      <c r="C1999" s="83">
        <v>10191</v>
      </c>
      <c r="D1999" s="104">
        <f>SUMIFS(MACROS!Q:Q,MACROS!C:C,B1999)+SUMIFS(MACROS!Q:Q,MACROS!C:C,"CH.VM.SHDTSET")</f>
        <v>0</v>
      </c>
      <c r="E1999" t="s">
        <v>9</v>
      </c>
      <c r="F1999" s="48">
        <f>VLOOKUP(B1999,MACROS!C:T,5,FALSE)</f>
        <v>177.5</v>
      </c>
      <c r="G1999" s="104">
        <f>SUMIFS(MACROS!Q:Q,MACROS!C:C,B1999)</f>
        <v>0</v>
      </c>
      <c r="H1999" s="48">
        <f t="shared" si="128"/>
        <v>0</v>
      </c>
      <c r="I1999" s="37">
        <f>INFO!$D$6</f>
        <v>0</v>
      </c>
      <c r="J1999" s="37">
        <f>INFO!$D$7</f>
        <v>0</v>
      </c>
      <c r="K1999" s="37">
        <f>INFO!$D$8</f>
        <v>0</v>
      </c>
      <c r="L1999" s="37">
        <f>INFO!$D$9</f>
        <v>0</v>
      </c>
      <c r="M1999" s="37">
        <f>INFO!$D$10</f>
        <v>0</v>
      </c>
      <c r="N1999" s="37">
        <f>INFO!$D$11</f>
        <v>0</v>
      </c>
      <c r="O1999" s="37">
        <f>INFO!$D$13</f>
        <v>0</v>
      </c>
      <c r="P1999" s="37">
        <f>INFO!$D$14</f>
        <v>0</v>
      </c>
      <c r="Q1999" s="37">
        <f>INFO!$D$15</f>
        <v>0</v>
      </c>
      <c r="R1999" s="53">
        <f>INFO!$D$17</f>
        <v>0</v>
      </c>
      <c r="S1999" s="37">
        <f>INFO!$D$18</f>
        <v>0</v>
      </c>
      <c r="T1999" s="37">
        <f>INFO!$D$19</f>
        <v>0</v>
      </c>
      <c r="U1999" s="37">
        <f>INFO!$D$22</f>
        <v>0</v>
      </c>
      <c r="V1999" s="37">
        <f>INFO!$D$23</f>
        <v>0</v>
      </c>
      <c r="W1999" s="37">
        <f>INFO!$D$24</f>
        <v>0</v>
      </c>
      <c r="X1999" s="37">
        <f>INFO!$D$25</f>
        <v>0</v>
      </c>
      <c r="Y1999" s="37">
        <f>INFO!$D$26</f>
        <v>0</v>
      </c>
      <c r="Z1999" s="37">
        <f>INFO!$D$27</f>
        <v>0</v>
      </c>
      <c r="AA1999" s="37">
        <f>INFO!$D$28</f>
        <v>0</v>
      </c>
      <c r="AB1999" s="37">
        <f>INFO!$D$29</f>
        <v>0</v>
      </c>
      <c r="AC1999" s="54">
        <f>INFO!$J$10</f>
        <v>3812.0250000000001</v>
      </c>
      <c r="AD1999" s="37">
        <f>INFO!$J$9</f>
        <v>45.75</v>
      </c>
      <c r="AE1999" s="37">
        <f t="shared" si="127"/>
        <v>0</v>
      </c>
    </row>
    <row r="2000" spans="1:31">
      <c r="A2000" s="91" t="s">
        <v>538</v>
      </c>
      <c r="B2000" s="91" t="s">
        <v>116</v>
      </c>
      <c r="C2000" s="96">
        <v>10189</v>
      </c>
      <c r="D2000" s="103"/>
      <c r="E2000" s="91" t="s">
        <v>9</v>
      </c>
      <c r="F2000" s="92">
        <f>VLOOKUP(B2000,HOLDS!C:T,5,FALSE)</f>
        <v>4405.5</v>
      </c>
      <c r="G2000" s="103">
        <f>SUMIFS(HOLDS!Q:Q,HOLDS!C:C,B2000)</f>
        <v>0</v>
      </c>
      <c r="H2000" s="92">
        <f>F2000*G2000</f>
        <v>0</v>
      </c>
      <c r="I2000" s="93">
        <f>INFO!$D$6</f>
        <v>0</v>
      </c>
      <c r="J2000" s="93">
        <f>INFO!$D$7</f>
        <v>0</v>
      </c>
      <c r="K2000" s="93">
        <f>INFO!$D$8</f>
        <v>0</v>
      </c>
      <c r="L2000" s="93">
        <f>INFO!$D$9</f>
        <v>0</v>
      </c>
      <c r="M2000" s="93">
        <f>INFO!$D$10</f>
        <v>0</v>
      </c>
      <c r="N2000" s="93">
        <f>INFO!$D$11</f>
        <v>0</v>
      </c>
      <c r="O2000" s="93">
        <f>INFO!$D$13</f>
        <v>0</v>
      </c>
      <c r="P2000" s="93">
        <f>INFO!$D$14</f>
        <v>0</v>
      </c>
      <c r="Q2000" s="93">
        <f>INFO!$D$15</f>
        <v>0</v>
      </c>
      <c r="R2000" s="94">
        <f>INFO!$D$17</f>
        <v>0</v>
      </c>
      <c r="S2000" s="93">
        <f>INFO!$D$18</f>
        <v>0</v>
      </c>
      <c r="T2000" s="93">
        <f>INFO!$D$19</f>
        <v>0</v>
      </c>
      <c r="U2000" s="93">
        <f>INFO!$D$22</f>
        <v>0</v>
      </c>
      <c r="V2000" s="93">
        <f>INFO!$D$23</f>
        <v>0</v>
      </c>
      <c r="W2000" s="93">
        <f>INFO!$D$24</f>
        <v>0</v>
      </c>
      <c r="X2000" s="93">
        <f>INFO!$D$25</f>
        <v>0</v>
      </c>
      <c r="Y2000" s="93">
        <f>INFO!$D$26</f>
        <v>0</v>
      </c>
      <c r="Z2000" s="93">
        <f>INFO!$D$27</f>
        <v>0</v>
      </c>
      <c r="AA2000" s="93">
        <f>INFO!$D$28</f>
        <v>0</v>
      </c>
      <c r="AB2000" s="93">
        <f>INFO!$D$29</f>
        <v>0</v>
      </c>
      <c r="AC2000" s="95">
        <f>INFO!$J$10</f>
        <v>3812.0250000000001</v>
      </c>
      <c r="AD2000" s="93">
        <f>INFO!$J$9</f>
        <v>45.75</v>
      </c>
      <c r="AE2000" s="100"/>
    </row>
    <row r="2001" spans="1:31">
      <c r="A2001" t="s">
        <v>117</v>
      </c>
      <c r="B2001" t="s">
        <v>118</v>
      </c>
      <c r="C2001">
        <v>10189</v>
      </c>
      <c r="D2001" s="104">
        <f>SUMIFS(HOLDS!Q:Q,HOLDS!C:C,B2001)+SUMIFS(HOLDS!Q:Q,HOLDS!C:C,"CH.GR.MISET")</f>
        <v>0</v>
      </c>
      <c r="E2001" t="s">
        <v>9</v>
      </c>
      <c r="F2001" s="48">
        <f>VLOOKUP(B2001,HOLDS!C:T,5,FALSE)</f>
        <v>150</v>
      </c>
      <c r="G2001" s="104">
        <f>SUMIFS(HOLDS!Q:Q,HOLDS!C:C,B2001)</f>
        <v>0</v>
      </c>
      <c r="H2001" s="48">
        <f t="shared" ref="H2001:H2060" si="129">F2001*G2001</f>
        <v>0</v>
      </c>
      <c r="I2001" s="37">
        <f>INFO!$D$6</f>
        <v>0</v>
      </c>
      <c r="J2001" s="37">
        <f>INFO!$D$7</f>
        <v>0</v>
      </c>
      <c r="K2001" s="37">
        <f>INFO!$D$8</f>
        <v>0</v>
      </c>
      <c r="L2001" s="37">
        <f>INFO!$D$9</f>
        <v>0</v>
      </c>
      <c r="M2001" s="37">
        <f>INFO!$D$10</f>
        <v>0</v>
      </c>
      <c r="N2001" s="37">
        <f>INFO!$D$11</f>
        <v>0</v>
      </c>
      <c r="O2001" s="37">
        <f>INFO!$D$13</f>
        <v>0</v>
      </c>
      <c r="P2001" s="37">
        <f>INFO!$D$14</f>
        <v>0</v>
      </c>
      <c r="Q2001" s="37">
        <f>INFO!$D$15</f>
        <v>0</v>
      </c>
      <c r="R2001" s="53">
        <f>INFO!$D$17</f>
        <v>0</v>
      </c>
      <c r="S2001" s="37">
        <f>INFO!$D$18</f>
        <v>0</v>
      </c>
      <c r="T2001" s="37">
        <f>INFO!$D$19</f>
        <v>0</v>
      </c>
      <c r="U2001" s="37">
        <f>INFO!$D$22</f>
        <v>0</v>
      </c>
      <c r="V2001" s="37">
        <f>INFO!$D$23</f>
        <v>0</v>
      </c>
      <c r="W2001" s="37">
        <f>INFO!$D$24</f>
        <v>0</v>
      </c>
      <c r="X2001" s="37">
        <f>INFO!$D$25</f>
        <v>0</v>
      </c>
      <c r="Y2001" s="37">
        <f>INFO!$D$26</f>
        <v>0</v>
      </c>
      <c r="Z2001" s="37">
        <f>INFO!$D$27</f>
        <v>0</v>
      </c>
      <c r="AA2001" s="37">
        <f>INFO!$D$28</f>
        <v>0</v>
      </c>
      <c r="AB2001" s="37">
        <f>INFO!$D$29</f>
        <v>0</v>
      </c>
      <c r="AC2001" s="54">
        <f>INFO!$J$10</f>
        <v>3812.0250000000001</v>
      </c>
      <c r="AD2001" s="37">
        <f>INFO!$J$9</f>
        <v>45.75</v>
      </c>
      <c r="AE2001" s="37">
        <f>IF($G$2000&gt;0,10*$G$2000/D2001,0)</f>
        <v>0</v>
      </c>
    </row>
    <row r="2002" spans="1:31">
      <c r="A2002" t="s">
        <v>119</v>
      </c>
      <c r="B2002" t="s">
        <v>120</v>
      </c>
      <c r="C2002">
        <v>10189</v>
      </c>
      <c r="D2002" s="104">
        <f>SUMIFS(HOLDS!Q:Q,HOLDS!C:C,B2002)+SUMIFS(HOLDS!Q:Q,HOLDS!C:C,"CH.GR.MISET")</f>
        <v>0</v>
      </c>
      <c r="E2002" t="s">
        <v>9</v>
      </c>
      <c r="F2002" s="48">
        <f>VLOOKUP(B2002,HOLDS!C:T,5,FALSE)</f>
        <v>219</v>
      </c>
      <c r="G2002" s="104">
        <f>SUMIFS(HOLDS!Q:Q,HOLDS!C:C,B2002)</f>
        <v>0</v>
      </c>
      <c r="H2002" s="48">
        <f t="shared" si="129"/>
        <v>0</v>
      </c>
      <c r="I2002" s="37">
        <f>INFO!$D$6</f>
        <v>0</v>
      </c>
      <c r="J2002" s="37">
        <f>INFO!$D$7</f>
        <v>0</v>
      </c>
      <c r="K2002" s="37">
        <f>INFO!$D$8</f>
        <v>0</v>
      </c>
      <c r="L2002" s="37">
        <f>INFO!$D$9</f>
        <v>0</v>
      </c>
      <c r="M2002" s="37">
        <f>INFO!$D$10</f>
        <v>0</v>
      </c>
      <c r="N2002" s="37">
        <f>INFO!$D$11</f>
        <v>0</v>
      </c>
      <c r="O2002" s="37">
        <f>INFO!$D$13</f>
        <v>0</v>
      </c>
      <c r="P2002" s="37">
        <f>INFO!$D$14</f>
        <v>0</v>
      </c>
      <c r="Q2002" s="37">
        <f>INFO!$D$15</f>
        <v>0</v>
      </c>
      <c r="R2002" s="53">
        <f>INFO!$D$17</f>
        <v>0</v>
      </c>
      <c r="S2002" s="37">
        <f>INFO!$D$18</f>
        <v>0</v>
      </c>
      <c r="T2002" s="37">
        <f>INFO!$D$19</f>
        <v>0</v>
      </c>
      <c r="U2002" s="37">
        <f>INFO!$D$22</f>
        <v>0</v>
      </c>
      <c r="V2002" s="37">
        <f>INFO!$D$23</f>
        <v>0</v>
      </c>
      <c r="W2002" s="37">
        <f>INFO!$D$24</f>
        <v>0</v>
      </c>
      <c r="X2002" s="37">
        <f>INFO!$D$25</f>
        <v>0</v>
      </c>
      <c r="Y2002" s="37">
        <f>INFO!$D$26</f>
        <v>0</v>
      </c>
      <c r="Z2002" s="37">
        <f>INFO!$D$27</f>
        <v>0</v>
      </c>
      <c r="AA2002" s="37">
        <f>INFO!$D$28</f>
        <v>0</v>
      </c>
      <c r="AB2002" s="37">
        <f>INFO!$D$29</f>
        <v>0</v>
      </c>
      <c r="AC2002" s="54">
        <f>INFO!$J$10</f>
        <v>3812.0250000000001</v>
      </c>
      <c r="AD2002" s="37">
        <f>INFO!$J$9</f>
        <v>45.75</v>
      </c>
      <c r="AE2002" s="37">
        <f t="shared" ref="AE2002:AE2030" si="130">IF($G$2000&gt;0,10*$G$2000/D2002,0)</f>
        <v>0</v>
      </c>
    </row>
    <row r="2003" spans="1:31">
      <c r="A2003" t="s">
        <v>121</v>
      </c>
      <c r="B2003" t="s">
        <v>122</v>
      </c>
      <c r="C2003">
        <v>10189</v>
      </c>
      <c r="D2003" s="104">
        <f>SUMIFS(HOLDS!Q:Q,HOLDS!C:C,B2003)+SUMIFS(HOLDS!Q:Q,HOLDS!C:C,"CH.GR.MISET")</f>
        <v>0</v>
      </c>
      <c r="E2003" t="s">
        <v>9</v>
      </c>
      <c r="F2003" s="48">
        <f>VLOOKUP(B2003,HOLDS!C:T,5,FALSE)</f>
        <v>229.5</v>
      </c>
      <c r="G2003" s="104">
        <f>SUMIFS(HOLDS!Q:Q,HOLDS!C:C,B2003)</f>
        <v>0</v>
      </c>
      <c r="H2003" s="48">
        <f t="shared" si="129"/>
        <v>0</v>
      </c>
      <c r="I2003" s="37">
        <f>INFO!$D$6</f>
        <v>0</v>
      </c>
      <c r="J2003" s="37">
        <f>INFO!$D$7</f>
        <v>0</v>
      </c>
      <c r="K2003" s="37">
        <f>INFO!$D$8</f>
        <v>0</v>
      </c>
      <c r="L2003" s="37">
        <f>INFO!$D$9</f>
        <v>0</v>
      </c>
      <c r="M2003" s="37">
        <f>INFO!$D$10</f>
        <v>0</v>
      </c>
      <c r="N2003" s="37">
        <f>INFO!$D$11</f>
        <v>0</v>
      </c>
      <c r="O2003" s="37">
        <f>INFO!$D$13</f>
        <v>0</v>
      </c>
      <c r="P2003" s="37">
        <f>INFO!$D$14</f>
        <v>0</v>
      </c>
      <c r="Q2003" s="37">
        <f>INFO!$D$15</f>
        <v>0</v>
      </c>
      <c r="R2003" s="53">
        <f>INFO!$D$17</f>
        <v>0</v>
      </c>
      <c r="S2003" s="37">
        <f>INFO!$D$18</f>
        <v>0</v>
      </c>
      <c r="T2003" s="37">
        <f>INFO!$D$19</f>
        <v>0</v>
      </c>
      <c r="U2003" s="37">
        <f>INFO!$D$22</f>
        <v>0</v>
      </c>
      <c r="V2003" s="37">
        <f>INFO!$D$23</f>
        <v>0</v>
      </c>
      <c r="W2003" s="37">
        <f>INFO!$D$24</f>
        <v>0</v>
      </c>
      <c r="X2003" s="37">
        <f>INFO!$D$25</f>
        <v>0</v>
      </c>
      <c r="Y2003" s="37">
        <f>INFO!$D$26</f>
        <v>0</v>
      </c>
      <c r="Z2003" s="37">
        <f>INFO!$D$27</f>
        <v>0</v>
      </c>
      <c r="AA2003" s="37">
        <f>INFO!$D$28</f>
        <v>0</v>
      </c>
      <c r="AB2003" s="37">
        <f>INFO!$D$29</f>
        <v>0</v>
      </c>
      <c r="AC2003" s="54">
        <f>INFO!$J$10</f>
        <v>3812.0250000000001</v>
      </c>
      <c r="AD2003" s="37">
        <f>INFO!$J$9</f>
        <v>45.75</v>
      </c>
      <c r="AE2003" s="37">
        <f t="shared" si="130"/>
        <v>0</v>
      </c>
    </row>
    <row r="2004" spans="1:31">
      <c r="A2004" t="s">
        <v>123</v>
      </c>
      <c r="B2004" t="s">
        <v>124</v>
      </c>
      <c r="C2004">
        <v>10189</v>
      </c>
      <c r="D2004" s="104">
        <f>SUMIFS(HOLDS!Q:Q,HOLDS!C:C,B2004)+SUMIFS(HOLDS!Q:Q,HOLDS!C:C,"CH.GR.MISET")</f>
        <v>0</v>
      </c>
      <c r="E2004" t="s">
        <v>9</v>
      </c>
      <c r="F2004" s="48">
        <f>VLOOKUP(B2004,HOLDS!C:T,5,FALSE)</f>
        <v>151</v>
      </c>
      <c r="G2004" s="104">
        <f>SUMIFS(HOLDS!Q:Q,HOLDS!C:C,B2004)</f>
        <v>0</v>
      </c>
      <c r="H2004" s="48">
        <f t="shared" si="129"/>
        <v>0</v>
      </c>
      <c r="I2004" s="37">
        <f>INFO!$D$6</f>
        <v>0</v>
      </c>
      <c r="J2004" s="37">
        <f>INFO!$D$7</f>
        <v>0</v>
      </c>
      <c r="K2004" s="37">
        <f>INFO!$D$8</f>
        <v>0</v>
      </c>
      <c r="L2004" s="37">
        <f>INFO!$D$9</f>
        <v>0</v>
      </c>
      <c r="M2004" s="37">
        <f>INFO!$D$10</f>
        <v>0</v>
      </c>
      <c r="N2004" s="37">
        <f>INFO!$D$11</f>
        <v>0</v>
      </c>
      <c r="O2004" s="37">
        <f>INFO!$D$13</f>
        <v>0</v>
      </c>
      <c r="P2004" s="37">
        <f>INFO!$D$14</f>
        <v>0</v>
      </c>
      <c r="Q2004" s="37">
        <f>INFO!$D$15</f>
        <v>0</v>
      </c>
      <c r="R2004" s="53">
        <f>INFO!$D$17</f>
        <v>0</v>
      </c>
      <c r="S2004" s="37">
        <f>INFO!$D$18</f>
        <v>0</v>
      </c>
      <c r="T2004" s="37">
        <f>INFO!$D$19</f>
        <v>0</v>
      </c>
      <c r="U2004" s="37">
        <f>INFO!$D$22</f>
        <v>0</v>
      </c>
      <c r="V2004" s="37">
        <f>INFO!$D$23</f>
        <v>0</v>
      </c>
      <c r="W2004" s="37">
        <f>INFO!$D$24</f>
        <v>0</v>
      </c>
      <c r="X2004" s="37">
        <f>INFO!$D$25</f>
        <v>0</v>
      </c>
      <c r="Y2004" s="37">
        <f>INFO!$D$26</f>
        <v>0</v>
      </c>
      <c r="Z2004" s="37">
        <f>INFO!$D$27</f>
        <v>0</v>
      </c>
      <c r="AA2004" s="37">
        <f>INFO!$D$28</f>
        <v>0</v>
      </c>
      <c r="AB2004" s="37">
        <f>INFO!$D$29</f>
        <v>0</v>
      </c>
      <c r="AC2004" s="54">
        <f>INFO!$J$10</f>
        <v>3812.0250000000001</v>
      </c>
      <c r="AD2004" s="37">
        <f>INFO!$J$9</f>
        <v>45.75</v>
      </c>
      <c r="AE2004" s="37">
        <f t="shared" si="130"/>
        <v>0</v>
      </c>
    </row>
    <row r="2005" spans="1:31">
      <c r="A2005" t="s">
        <v>125</v>
      </c>
      <c r="B2005" t="s">
        <v>126</v>
      </c>
      <c r="C2005">
        <v>10189</v>
      </c>
      <c r="D2005" s="104">
        <f>SUMIFS(HOLDS!Q:Q,HOLDS!C:C,B2005)+SUMIFS(HOLDS!Q:Q,HOLDS!C:C,"CH.GR.MISET")</f>
        <v>0</v>
      </c>
      <c r="E2005" t="s">
        <v>9</v>
      </c>
      <c r="F2005" s="48">
        <f>VLOOKUP(B2005,HOLDS!C:T,5,FALSE)</f>
        <v>210</v>
      </c>
      <c r="G2005" s="104">
        <f>SUMIFS(HOLDS!Q:Q,HOLDS!C:C,B2005)</f>
        <v>0</v>
      </c>
      <c r="H2005" s="48">
        <f t="shared" si="129"/>
        <v>0</v>
      </c>
      <c r="I2005" s="37">
        <f>INFO!$D$6</f>
        <v>0</v>
      </c>
      <c r="J2005" s="37">
        <f>INFO!$D$7</f>
        <v>0</v>
      </c>
      <c r="K2005" s="37">
        <f>INFO!$D$8</f>
        <v>0</v>
      </c>
      <c r="L2005" s="37">
        <f>INFO!$D$9</f>
        <v>0</v>
      </c>
      <c r="M2005" s="37">
        <f>INFO!$D$10</f>
        <v>0</v>
      </c>
      <c r="N2005" s="37">
        <f>INFO!$D$11</f>
        <v>0</v>
      </c>
      <c r="O2005" s="37">
        <f>INFO!$D$13</f>
        <v>0</v>
      </c>
      <c r="P2005" s="37">
        <f>INFO!$D$14</f>
        <v>0</v>
      </c>
      <c r="Q2005" s="37">
        <f>INFO!$D$15</f>
        <v>0</v>
      </c>
      <c r="R2005" s="53">
        <f>INFO!$D$17</f>
        <v>0</v>
      </c>
      <c r="S2005" s="37">
        <f>INFO!$D$18</f>
        <v>0</v>
      </c>
      <c r="T2005" s="37">
        <f>INFO!$D$19</f>
        <v>0</v>
      </c>
      <c r="U2005" s="37">
        <f>INFO!$D$22</f>
        <v>0</v>
      </c>
      <c r="V2005" s="37">
        <f>INFO!$D$23</f>
        <v>0</v>
      </c>
      <c r="W2005" s="37">
        <f>INFO!$D$24</f>
        <v>0</v>
      </c>
      <c r="X2005" s="37">
        <f>INFO!$D$25</f>
        <v>0</v>
      </c>
      <c r="Y2005" s="37">
        <f>INFO!$D$26</f>
        <v>0</v>
      </c>
      <c r="Z2005" s="37">
        <f>INFO!$D$27</f>
        <v>0</v>
      </c>
      <c r="AA2005" s="37">
        <f>INFO!$D$28</f>
        <v>0</v>
      </c>
      <c r="AB2005" s="37">
        <f>INFO!$D$29</f>
        <v>0</v>
      </c>
      <c r="AC2005" s="54">
        <f>INFO!$J$10</f>
        <v>3812.0250000000001</v>
      </c>
      <c r="AD2005" s="37">
        <f>INFO!$J$9</f>
        <v>45.75</v>
      </c>
      <c r="AE2005" s="37">
        <f t="shared" si="130"/>
        <v>0</v>
      </c>
    </row>
    <row r="2006" spans="1:31">
      <c r="A2006" t="s">
        <v>127</v>
      </c>
      <c r="B2006" t="s">
        <v>128</v>
      </c>
      <c r="C2006">
        <v>10189</v>
      </c>
      <c r="D2006" s="104">
        <f>SUMIFS(HOLDS!Q:Q,HOLDS!C:C,B2006)+SUMIFS(HOLDS!Q:Q,HOLDS!C:C,"CH.GR.MISET")</f>
        <v>0</v>
      </c>
      <c r="E2006" t="s">
        <v>9</v>
      </c>
      <c r="F2006" s="48">
        <f>VLOOKUP(B2006,HOLDS!C:T,5,FALSE)</f>
        <v>215</v>
      </c>
      <c r="G2006" s="104">
        <f>SUMIFS(HOLDS!Q:Q,HOLDS!C:C,B2006)</f>
        <v>0</v>
      </c>
      <c r="H2006" s="48">
        <f t="shared" si="129"/>
        <v>0</v>
      </c>
      <c r="I2006" s="37">
        <f>INFO!$D$6</f>
        <v>0</v>
      </c>
      <c r="J2006" s="37">
        <f>INFO!$D$7</f>
        <v>0</v>
      </c>
      <c r="K2006" s="37">
        <f>INFO!$D$8</f>
        <v>0</v>
      </c>
      <c r="L2006" s="37">
        <f>INFO!$D$9</f>
        <v>0</v>
      </c>
      <c r="M2006" s="37">
        <f>INFO!$D$10</f>
        <v>0</v>
      </c>
      <c r="N2006" s="37">
        <f>INFO!$D$11</f>
        <v>0</v>
      </c>
      <c r="O2006" s="37">
        <f>INFO!$D$13</f>
        <v>0</v>
      </c>
      <c r="P2006" s="37">
        <f>INFO!$D$14</f>
        <v>0</v>
      </c>
      <c r="Q2006" s="37">
        <f>INFO!$D$15</f>
        <v>0</v>
      </c>
      <c r="R2006" s="53">
        <f>INFO!$D$17</f>
        <v>0</v>
      </c>
      <c r="S2006" s="37">
        <f>INFO!$D$18</f>
        <v>0</v>
      </c>
      <c r="T2006" s="37">
        <f>INFO!$D$19</f>
        <v>0</v>
      </c>
      <c r="U2006" s="37">
        <f>INFO!$D$22</f>
        <v>0</v>
      </c>
      <c r="V2006" s="37">
        <f>INFO!$D$23</f>
        <v>0</v>
      </c>
      <c r="W2006" s="37">
        <f>INFO!$D$24</f>
        <v>0</v>
      </c>
      <c r="X2006" s="37">
        <f>INFO!$D$25</f>
        <v>0</v>
      </c>
      <c r="Y2006" s="37">
        <f>INFO!$D$26</f>
        <v>0</v>
      </c>
      <c r="Z2006" s="37">
        <f>INFO!$D$27</f>
        <v>0</v>
      </c>
      <c r="AA2006" s="37">
        <f>INFO!$D$28</f>
        <v>0</v>
      </c>
      <c r="AB2006" s="37">
        <f>INFO!$D$29</f>
        <v>0</v>
      </c>
      <c r="AC2006" s="54">
        <f>INFO!$J$10</f>
        <v>3812.0250000000001</v>
      </c>
      <c r="AD2006" s="37">
        <f>INFO!$J$9</f>
        <v>45.75</v>
      </c>
      <c r="AE2006" s="37">
        <f t="shared" si="130"/>
        <v>0</v>
      </c>
    </row>
    <row r="2007" spans="1:31">
      <c r="A2007" t="s">
        <v>129</v>
      </c>
      <c r="B2007" t="s">
        <v>130</v>
      </c>
      <c r="C2007">
        <v>10189</v>
      </c>
      <c r="D2007" s="104">
        <f>SUMIFS(HOLDS!Q:Q,HOLDS!C:C,B2007)+SUMIFS(HOLDS!Q:Q,HOLDS!C:C,"CH.GR.MISET")</f>
        <v>0</v>
      </c>
      <c r="E2007" t="s">
        <v>9</v>
      </c>
      <c r="F2007" s="48">
        <f>VLOOKUP(B2007,HOLDS!C:T,5,FALSE)</f>
        <v>159</v>
      </c>
      <c r="G2007" s="104">
        <f>SUMIFS(HOLDS!Q:Q,HOLDS!C:C,B2007)</f>
        <v>0</v>
      </c>
      <c r="H2007" s="48">
        <f t="shared" si="129"/>
        <v>0</v>
      </c>
      <c r="I2007" s="37">
        <f>INFO!$D$6</f>
        <v>0</v>
      </c>
      <c r="J2007" s="37">
        <f>INFO!$D$7</f>
        <v>0</v>
      </c>
      <c r="K2007" s="37">
        <f>INFO!$D$8</f>
        <v>0</v>
      </c>
      <c r="L2007" s="37">
        <f>INFO!$D$9</f>
        <v>0</v>
      </c>
      <c r="M2007" s="37">
        <f>INFO!$D$10</f>
        <v>0</v>
      </c>
      <c r="N2007" s="37">
        <f>INFO!$D$11</f>
        <v>0</v>
      </c>
      <c r="O2007" s="37">
        <f>INFO!$D$13</f>
        <v>0</v>
      </c>
      <c r="P2007" s="37">
        <f>INFO!$D$14</f>
        <v>0</v>
      </c>
      <c r="Q2007" s="37">
        <f>INFO!$D$15</f>
        <v>0</v>
      </c>
      <c r="R2007" s="53">
        <f>INFO!$D$17</f>
        <v>0</v>
      </c>
      <c r="S2007" s="37">
        <f>INFO!$D$18</f>
        <v>0</v>
      </c>
      <c r="T2007" s="37">
        <f>INFO!$D$19</f>
        <v>0</v>
      </c>
      <c r="U2007" s="37">
        <f>INFO!$D$22</f>
        <v>0</v>
      </c>
      <c r="V2007" s="37">
        <f>INFO!$D$23</f>
        <v>0</v>
      </c>
      <c r="W2007" s="37">
        <f>INFO!$D$24</f>
        <v>0</v>
      </c>
      <c r="X2007" s="37">
        <f>INFO!$D$25</f>
        <v>0</v>
      </c>
      <c r="Y2007" s="37">
        <f>INFO!$D$26</f>
        <v>0</v>
      </c>
      <c r="Z2007" s="37">
        <f>INFO!$D$27</f>
        <v>0</v>
      </c>
      <c r="AA2007" s="37">
        <f>INFO!$D$28</f>
        <v>0</v>
      </c>
      <c r="AB2007" s="37">
        <f>INFO!$D$29</f>
        <v>0</v>
      </c>
      <c r="AC2007" s="54">
        <f>INFO!$J$10</f>
        <v>3812.0250000000001</v>
      </c>
      <c r="AD2007" s="37">
        <f>INFO!$J$9</f>
        <v>45.75</v>
      </c>
      <c r="AE2007" s="37">
        <f t="shared" si="130"/>
        <v>0</v>
      </c>
    </row>
    <row r="2008" spans="1:31">
      <c r="A2008" t="s">
        <v>131</v>
      </c>
      <c r="B2008" t="s">
        <v>132</v>
      </c>
      <c r="C2008">
        <v>10189</v>
      </c>
      <c r="D2008" s="104">
        <f>SUMIFS(HOLDS!Q:Q,HOLDS!C:C,B2008)+SUMIFS(HOLDS!Q:Q,HOLDS!C:C,"CH.GR.MISET")</f>
        <v>0</v>
      </c>
      <c r="E2008" t="s">
        <v>9</v>
      </c>
      <c r="F2008" s="48">
        <f>VLOOKUP(B2008,HOLDS!C:T,5,FALSE)</f>
        <v>126.5</v>
      </c>
      <c r="G2008" s="104">
        <f>SUMIFS(HOLDS!Q:Q,HOLDS!C:C,B2008)</f>
        <v>0</v>
      </c>
      <c r="H2008" s="48">
        <f t="shared" si="129"/>
        <v>0</v>
      </c>
      <c r="I2008" s="37">
        <f>INFO!$D$6</f>
        <v>0</v>
      </c>
      <c r="J2008" s="37">
        <f>INFO!$D$7</f>
        <v>0</v>
      </c>
      <c r="K2008" s="37">
        <f>INFO!$D$8</f>
        <v>0</v>
      </c>
      <c r="L2008" s="37">
        <f>INFO!$D$9</f>
        <v>0</v>
      </c>
      <c r="M2008" s="37">
        <f>INFO!$D$10</f>
        <v>0</v>
      </c>
      <c r="N2008" s="37">
        <f>INFO!$D$11</f>
        <v>0</v>
      </c>
      <c r="O2008" s="37">
        <f>INFO!$D$13</f>
        <v>0</v>
      </c>
      <c r="P2008" s="37">
        <f>INFO!$D$14</f>
        <v>0</v>
      </c>
      <c r="Q2008" s="37">
        <f>INFO!$D$15</f>
        <v>0</v>
      </c>
      <c r="R2008" s="53">
        <f>INFO!$D$17</f>
        <v>0</v>
      </c>
      <c r="S2008" s="37">
        <f>INFO!$D$18</f>
        <v>0</v>
      </c>
      <c r="T2008" s="37">
        <f>INFO!$D$19</f>
        <v>0</v>
      </c>
      <c r="U2008" s="37">
        <f>INFO!$D$22</f>
        <v>0</v>
      </c>
      <c r="V2008" s="37">
        <f>INFO!$D$23</f>
        <v>0</v>
      </c>
      <c r="W2008" s="37">
        <f>INFO!$D$24</f>
        <v>0</v>
      </c>
      <c r="X2008" s="37">
        <f>INFO!$D$25</f>
        <v>0</v>
      </c>
      <c r="Y2008" s="37">
        <f>INFO!$D$26</f>
        <v>0</v>
      </c>
      <c r="Z2008" s="37">
        <f>INFO!$D$27</f>
        <v>0</v>
      </c>
      <c r="AA2008" s="37">
        <f>INFO!$D$28</f>
        <v>0</v>
      </c>
      <c r="AB2008" s="37">
        <f>INFO!$D$29</f>
        <v>0</v>
      </c>
      <c r="AC2008" s="54">
        <f>INFO!$J$10</f>
        <v>3812.0250000000001</v>
      </c>
      <c r="AD2008" s="37">
        <f>INFO!$J$9</f>
        <v>45.75</v>
      </c>
      <c r="AE2008" s="37">
        <f t="shared" si="130"/>
        <v>0</v>
      </c>
    </row>
    <row r="2009" spans="1:31">
      <c r="A2009" t="s">
        <v>133</v>
      </c>
      <c r="B2009" t="s">
        <v>134</v>
      </c>
      <c r="C2009">
        <v>10189</v>
      </c>
      <c r="D2009" s="104">
        <f>SUMIFS(HOLDS!Q:Q,HOLDS!C:C,B2009)+SUMIFS(HOLDS!Q:Q,HOLDS!C:C,"CH.GR.MISET")</f>
        <v>0</v>
      </c>
      <c r="E2009" t="s">
        <v>9</v>
      </c>
      <c r="F2009" s="48">
        <f>VLOOKUP(B2009,HOLDS!C:T,5,FALSE)</f>
        <v>124</v>
      </c>
      <c r="G2009" s="104">
        <f>SUMIFS(HOLDS!Q:Q,HOLDS!C:C,B2009)</f>
        <v>0</v>
      </c>
      <c r="H2009" s="48">
        <f t="shared" si="129"/>
        <v>0</v>
      </c>
      <c r="I2009" s="37">
        <f>INFO!$D$6</f>
        <v>0</v>
      </c>
      <c r="J2009" s="37">
        <f>INFO!$D$7</f>
        <v>0</v>
      </c>
      <c r="K2009" s="37">
        <f>INFO!$D$8</f>
        <v>0</v>
      </c>
      <c r="L2009" s="37">
        <f>INFO!$D$9</f>
        <v>0</v>
      </c>
      <c r="M2009" s="37">
        <f>INFO!$D$10</f>
        <v>0</v>
      </c>
      <c r="N2009" s="37">
        <f>INFO!$D$11</f>
        <v>0</v>
      </c>
      <c r="O2009" s="37">
        <f>INFO!$D$13</f>
        <v>0</v>
      </c>
      <c r="P2009" s="37">
        <f>INFO!$D$14</f>
        <v>0</v>
      </c>
      <c r="Q2009" s="37">
        <f>INFO!$D$15</f>
        <v>0</v>
      </c>
      <c r="R2009" s="53">
        <f>INFO!$D$17</f>
        <v>0</v>
      </c>
      <c r="S2009" s="37">
        <f>INFO!$D$18</f>
        <v>0</v>
      </c>
      <c r="T2009" s="37">
        <f>INFO!$D$19</f>
        <v>0</v>
      </c>
      <c r="U2009" s="37">
        <f>INFO!$D$22</f>
        <v>0</v>
      </c>
      <c r="V2009" s="37">
        <f>INFO!$D$23</f>
        <v>0</v>
      </c>
      <c r="W2009" s="37">
        <f>INFO!$D$24</f>
        <v>0</v>
      </c>
      <c r="X2009" s="37">
        <f>INFO!$D$25</f>
        <v>0</v>
      </c>
      <c r="Y2009" s="37">
        <f>INFO!$D$26</f>
        <v>0</v>
      </c>
      <c r="Z2009" s="37">
        <f>INFO!$D$27</f>
        <v>0</v>
      </c>
      <c r="AA2009" s="37">
        <f>INFO!$D$28</f>
        <v>0</v>
      </c>
      <c r="AB2009" s="37">
        <f>INFO!$D$29</f>
        <v>0</v>
      </c>
      <c r="AC2009" s="54">
        <f>INFO!$J$10</f>
        <v>3812.0250000000001</v>
      </c>
      <c r="AD2009" s="37">
        <f>INFO!$J$9</f>
        <v>45.75</v>
      </c>
      <c r="AE2009" s="37">
        <f t="shared" si="130"/>
        <v>0</v>
      </c>
    </row>
    <row r="2010" spans="1:31">
      <c r="A2010" t="s">
        <v>135</v>
      </c>
      <c r="B2010" t="s">
        <v>136</v>
      </c>
      <c r="C2010">
        <v>10189</v>
      </c>
      <c r="D2010" s="104">
        <f>SUMIFS(HOLDS!Q:Q,HOLDS!C:C,B2010)+SUMIFS(HOLDS!Q:Q,HOLDS!C:C,"CH.GR.MISET")</f>
        <v>0</v>
      </c>
      <c r="E2010" t="s">
        <v>9</v>
      </c>
      <c r="F2010" s="48">
        <f>VLOOKUP(B2010,HOLDS!C:T,5,FALSE)</f>
        <v>157.5</v>
      </c>
      <c r="G2010" s="104">
        <f>SUMIFS(HOLDS!Q:Q,HOLDS!C:C,B2010)</f>
        <v>0</v>
      </c>
      <c r="H2010" s="48">
        <f t="shared" si="129"/>
        <v>0</v>
      </c>
      <c r="I2010" s="37">
        <f>INFO!$D$6</f>
        <v>0</v>
      </c>
      <c r="J2010" s="37">
        <f>INFO!$D$7</f>
        <v>0</v>
      </c>
      <c r="K2010" s="37">
        <f>INFO!$D$8</f>
        <v>0</v>
      </c>
      <c r="L2010" s="37">
        <f>INFO!$D$9</f>
        <v>0</v>
      </c>
      <c r="M2010" s="37">
        <f>INFO!$D$10</f>
        <v>0</v>
      </c>
      <c r="N2010" s="37">
        <f>INFO!$D$11</f>
        <v>0</v>
      </c>
      <c r="O2010" s="37">
        <f>INFO!$D$13</f>
        <v>0</v>
      </c>
      <c r="P2010" s="37">
        <f>INFO!$D$14</f>
        <v>0</v>
      </c>
      <c r="Q2010" s="37">
        <f>INFO!$D$15</f>
        <v>0</v>
      </c>
      <c r="R2010" s="53">
        <f>INFO!$D$17</f>
        <v>0</v>
      </c>
      <c r="S2010" s="37">
        <f>INFO!$D$18</f>
        <v>0</v>
      </c>
      <c r="T2010" s="37">
        <f>INFO!$D$19</f>
        <v>0</v>
      </c>
      <c r="U2010" s="37">
        <f>INFO!$D$22</f>
        <v>0</v>
      </c>
      <c r="V2010" s="37">
        <f>INFO!$D$23</f>
        <v>0</v>
      </c>
      <c r="W2010" s="37">
        <f>INFO!$D$24</f>
        <v>0</v>
      </c>
      <c r="X2010" s="37">
        <f>INFO!$D$25</f>
        <v>0</v>
      </c>
      <c r="Y2010" s="37">
        <f>INFO!$D$26</f>
        <v>0</v>
      </c>
      <c r="Z2010" s="37">
        <f>INFO!$D$27</f>
        <v>0</v>
      </c>
      <c r="AA2010" s="37">
        <f>INFO!$D$28</f>
        <v>0</v>
      </c>
      <c r="AB2010" s="37">
        <f>INFO!$D$29</f>
        <v>0</v>
      </c>
      <c r="AC2010" s="54">
        <f>INFO!$J$10</f>
        <v>3812.0250000000001</v>
      </c>
      <c r="AD2010" s="37">
        <f>INFO!$J$9</f>
        <v>45.75</v>
      </c>
      <c r="AE2010" s="37">
        <f t="shared" si="130"/>
        <v>0</v>
      </c>
    </row>
    <row r="2011" spans="1:31">
      <c r="A2011" t="s">
        <v>137</v>
      </c>
      <c r="B2011" t="s">
        <v>138</v>
      </c>
      <c r="C2011">
        <v>10189</v>
      </c>
      <c r="D2011" s="104">
        <f>SUMIFS(HOLDS!Q:Q,HOLDS!C:C,B2011)+SUMIFS(HOLDS!Q:Q,HOLDS!C:C,"CH.GR.MISET")</f>
        <v>0</v>
      </c>
      <c r="E2011" t="s">
        <v>9</v>
      </c>
      <c r="F2011" s="48">
        <f>VLOOKUP(B2011,HOLDS!C:T,5,FALSE)</f>
        <v>159.5</v>
      </c>
      <c r="G2011" s="104">
        <f>SUMIFS(HOLDS!Q:Q,HOLDS!C:C,B2011)</f>
        <v>0</v>
      </c>
      <c r="H2011" s="48">
        <f t="shared" si="129"/>
        <v>0</v>
      </c>
      <c r="I2011" s="37">
        <f>INFO!$D$6</f>
        <v>0</v>
      </c>
      <c r="J2011" s="37">
        <f>INFO!$D$7</f>
        <v>0</v>
      </c>
      <c r="K2011" s="37">
        <f>INFO!$D$8</f>
        <v>0</v>
      </c>
      <c r="L2011" s="37">
        <f>INFO!$D$9</f>
        <v>0</v>
      </c>
      <c r="M2011" s="37">
        <f>INFO!$D$10</f>
        <v>0</v>
      </c>
      <c r="N2011" s="37">
        <f>INFO!$D$11</f>
        <v>0</v>
      </c>
      <c r="O2011" s="37">
        <f>INFO!$D$13</f>
        <v>0</v>
      </c>
      <c r="P2011" s="37">
        <f>INFO!$D$14</f>
        <v>0</v>
      </c>
      <c r="Q2011" s="37">
        <f>INFO!$D$15</f>
        <v>0</v>
      </c>
      <c r="R2011" s="53">
        <f>INFO!$D$17</f>
        <v>0</v>
      </c>
      <c r="S2011" s="37">
        <f>INFO!$D$18</f>
        <v>0</v>
      </c>
      <c r="T2011" s="37">
        <f>INFO!$D$19</f>
        <v>0</v>
      </c>
      <c r="U2011" s="37">
        <f>INFO!$D$22</f>
        <v>0</v>
      </c>
      <c r="V2011" s="37">
        <f>INFO!$D$23</f>
        <v>0</v>
      </c>
      <c r="W2011" s="37">
        <f>INFO!$D$24</f>
        <v>0</v>
      </c>
      <c r="X2011" s="37">
        <f>INFO!$D$25</f>
        <v>0</v>
      </c>
      <c r="Y2011" s="37">
        <f>INFO!$D$26</f>
        <v>0</v>
      </c>
      <c r="Z2011" s="37">
        <f>INFO!$D$27</f>
        <v>0</v>
      </c>
      <c r="AA2011" s="37">
        <f>INFO!$D$28</f>
        <v>0</v>
      </c>
      <c r="AB2011" s="37">
        <f>INFO!$D$29</f>
        <v>0</v>
      </c>
      <c r="AC2011" s="54">
        <f>INFO!$J$10</f>
        <v>3812.0250000000001</v>
      </c>
      <c r="AD2011" s="37">
        <f>INFO!$J$9</f>
        <v>45.75</v>
      </c>
      <c r="AE2011" s="37">
        <f t="shared" si="130"/>
        <v>0</v>
      </c>
    </row>
    <row r="2012" spans="1:31">
      <c r="A2012" t="s">
        <v>140</v>
      </c>
      <c r="B2012" t="s">
        <v>141</v>
      </c>
      <c r="C2012">
        <v>10189</v>
      </c>
      <c r="D2012" s="104">
        <f>SUMIFS(HOLDS!Q:Q,HOLDS!C:C,B2012)+SUMIFS(HOLDS!Q:Q,HOLDS!C:C,"CH.GR.MISET")</f>
        <v>0</v>
      </c>
      <c r="E2012" t="s">
        <v>9</v>
      </c>
      <c r="F2012" s="48">
        <f>VLOOKUP(B2012,HOLDS!C:T,5,FALSE)</f>
        <v>156</v>
      </c>
      <c r="G2012" s="104">
        <f>SUMIFS(HOLDS!Q:Q,HOLDS!C:C,B2012)</f>
        <v>0</v>
      </c>
      <c r="H2012" s="48">
        <f t="shared" si="129"/>
        <v>0</v>
      </c>
      <c r="I2012" s="37">
        <f>INFO!$D$6</f>
        <v>0</v>
      </c>
      <c r="J2012" s="37">
        <f>INFO!$D$7</f>
        <v>0</v>
      </c>
      <c r="K2012" s="37">
        <f>INFO!$D$8</f>
        <v>0</v>
      </c>
      <c r="L2012" s="37">
        <f>INFO!$D$9</f>
        <v>0</v>
      </c>
      <c r="M2012" s="37">
        <f>INFO!$D$10</f>
        <v>0</v>
      </c>
      <c r="N2012" s="37">
        <f>INFO!$D$11</f>
        <v>0</v>
      </c>
      <c r="O2012" s="37">
        <f>INFO!$D$13</f>
        <v>0</v>
      </c>
      <c r="P2012" s="37">
        <f>INFO!$D$14</f>
        <v>0</v>
      </c>
      <c r="Q2012" s="37">
        <f>INFO!$D$15</f>
        <v>0</v>
      </c>
      <c r="R2012" s="53">
        <f>INFO!$D$17</f>
        <v>0</v>
      </c>
      <c r="S2012" s="37">
        <f>INFO!$D$18</f>
        <v>0</v>
      </c>
      <c r="T2012" s="37">
        <f>INFO!$D$19</f>
        <v>0</v>
      </c>
      <c r="U2012" s="37">
        <f>INFO!$D$22</f>
        <v>0</v>
      </c>
      <c r="V2012" s="37">
        <f>INFO!$D$23</f>
        <v>0</v>
      </c>
      <c r="W2012" s="37">
        <f>INFO!$D$24</f>
        <v>0</v>
      </c>
      <c r="X2012" s="37">
        <f>INFO!$D$25</f>
        <v>0</v>
      </c>
      <c r="Y2012" s="37">
        <f>INFO!$D$26</f>
        <v>0</v>
      </c>
      <c r="Z2012" s="37">
        <f>INFO!$D$27</f>
        <v>0</v>
      </c>
      <c r="AA2012" s="37">
        <f>INFO!$D$28</f>
        <v>0</v>
      </c>
      <c r="AB2012" s="37">
        <f>INFO!$D$29</f>
        <v>0</v>
      </c>
      <c r="AC2012" s="54">
        <f>INFO!$J$10</f>
        <v>3812.0250000000001</v>
      </c>
      <c r="AD2012" s="37">
        <f>INFO!$J$9</f>
        <v>45.75</v>
      </c>
      <c r="AE2012" s="37">
        <f t="shared" si="130"/>
        <v>0</v>
      </c>
    </row>
    <row r="2013" spans="1:31">
      <c r="A2013" t="s">
        <v>142</v>
      </c>
      <c r="B2013" t="s">
        <v>143</v>
      </c>
      <c r="C2013">
        <v>10189</v>
      </c>
      <c r="D2013" s="104">
        <f>SUMIFS(HOLDS!Q:Q,HOLDS!C:C,B2013)+SUMIFS(HOLDS!Q:Q,HOLDS!C:C,"CH.GR.MISET")</f>
        <v>0</v>
      </c>
      <c r="E2013" t="s">
        <v>9</v>
      </c>
      <c r="F2013" s="48">
        <f>VLOOKUP(B2013,HOLDS!C:T,5,FALSE)</f>
        <v>189.5</v>
      </c>
      <c r="G2013" s="104">
        <f>SUMIFS(HOLDS!Q:Q,HOLDS!C:C,B2013)</f>
        <v>0</v>
      </c>
      <c r="H2013" s="48">
        <f t="shared" si="129"/>
        <v>0</v>
      </c>
      <c r="I2013" s="37">
        <f>INFO!$D$6</f>
        <v>0</v>
      </c>
      <c r="J2013" s="37">
        <f>INFO!$D$7</f>
        <v>0</v>
      </c>
      <c r="K2013" s="37">
        <f>INFO!$D$8</f>
        <v>0</v>
      </c>
      <c r="L2013" s="37">
        <f>INFO!$D$9</f>
        <v>0</v>
      </c>
      <c r="M2013" s="37">
        <f>INFO!$D$10</f>
        <v>0</v>
      </c>
      <c r="N2013" s="37">
        <f>INFO!$D$11</f>
        <v>0</v>
      </c>
      <c r="O2013" s="37">
        <f>INFO!$D$13</f>
        <v>0</v>
      </c>
      <c r="P2013" s="37">
        <f>INFO!$D$14</f>
        <v>0</v>
      </c>
      <c r="Q2013" s="37">
        <f>INFO!$D$15</f>
        <v>0</v>
      </c>
      <c r="R2013" s="53">
        <f>INFO!$D$17</f>
        <v>0</v>
      </c>
      <c r="S2013" s="37">
        <f>INFO!$D$18</f>
        <v>0</v>
      </c>
      <c r="T2013" s="37">
        <f>INFO!$D$19</f>
        <v>0</v>
      </c>
      <c r="U2013" s="37">
        <f>INFO!$D$22</f>
        <v>0</v>
      </c>
      <c r="V2013" s="37">
        <f>INFO!$D$23</f>
        <v>0</v>
      </c>
      <c r="W2013" s="37">
        <f>INFO!$D$24</f>
        <v>0</v>
      </c>
      <c r="X2013" s="37">
        <f>INFO!$D$25</f>
        <v>0</v>
      </c>
      <c r="Y2013" s="37">
        <f>INFO!$D$26</f>
        <v>0</v>
      </c>
      <c r="Z2013" s="37">
        <f>INFO!$D$27</f>
        <v>0</v>
      </c>
      <c r="AA2013" s="37">
        <f>INFO!$D$28</f>
        <v>0</v>
      </c>
      <c r="AB2013" s="37">
        <f>INFO!$D$29</f>
        <v>0</v>
      </c>
      <c r="AC2013" s="54">
        <f>INFO!$J$10</f>
        <v>3812.0250000000001</v>
      </c>
      <c r="AD2013" s="37">
        <f>INFO!$J$9</f>
        <v>45.75</v>
      </c>
      <c r="AE2013" s="37">
        <f t="shared" si="130"/>
        <v>0</v>
      </c>
    </row>
    <row r="2014" spans="1:31">
      <c r="A2014" t="s">
        <v>144</v>
      </c>
      <c r="B2014" t="s">
        <v>145</v>
      </c>
      <c r="C2014">
        <v>10189</v>
      </c>
      <c r="D2014" s="104">
        <f>SUMIFS(HOLDS!Q:Q,HOLDS!C:C,B2014)+SUMIFS(HOLDS!Q:Q,HOLDS!C:C,"CH.GR.MISET")</f>
        <v>0</v>
      </c>
      <c r="E2014" t="s">
        <v>9</v>
      </c>
      <c r="F2014" s="48">
        <f>VLOOKUP(B2014,HOLDS!C:T,5,FALSE)</f>
        <v>138</v>
      </c>
      <c r="G2014" s="104">
        <f>SUMIFS(HOLDS!Q:Q,HOLDS!C:C,B2014)</f>
        <v>0</v>
      </c>
      <c r="H2014" s="48">
        <f t="shared" si="129"/>
        <v>0</v>
      </c>
      <c r="I2014" s="37">
        <f>INFO!$D$6</f>
        <v>0</v>
      </c>
      <c r="J2014" s="37">
        <f>INFO!$D$7</f>
        <v>0</v>
      </c>
      <c r="K2014" s="37">
        <f>INFO!$D$8</f>
        <v>0</v>
      </c>
      <c r="L2014" s="37">
        <f>INFO!$D$9</f>
        <v>0</v>
      </c>
      <c r="M2014" s="37">
        <f>INFO!$D$10</f>
        <v>0</v>
      </c>
      <c r="N2014" s="37">
        <f>INFO!$D$11</f>
        <v>0</v>
      </c>
      <c r="O2014" s="37">
        <f>INFO!$D$13</f>
        <v>0</v>
      </c>
      <c r="P2014" s="37">
        <f>INFO!$D$14</f>
        <v>0</v>
      </c>
      <c r="Q2014" s="37">
        <f>INFO!$D$15</f>
        <v>0</v>
      </c>
      <c r="R2014" s="53">
        <f>INFO!$D$17</f>
        <v>0</v>
      </c>
      <c r="S2014" s="37">
        <f>INFO!$D$18</f>
        <v>0</v>
      </c>
      <c r="T2014" s="37">
        <f>INFO!$D$19</f>
        <v>0</v>
      </c>
      <c r="U2014" s="37">
        <f>INFO!$D$22</f>
        <v>0</v>
      </c>
      <c r="V2014" s="37">
        <f>INFO!$D$23</f>
        <v>0</v>
      </c>
      <c r="W2014" s="37">
        <f>INFO!$D$24</f>
        <v>0</v>
      </c>
      <c r="X2014" s="37">
        <f>INFO!$D$25</f>
        <v>0</v>
      </c>
      <c r="Y2014" s="37">
        <f>INFO!$D$26</f>
        <v>0</v>
      </c>
      <c r="Z2014" s="37">
        <f>INFO!$D$27</f>
        <v>0</v>
      </c>
      <c r="AA2014" s="37">
        <f>INFO!$D$28</f>
        <v>0</v>
      </c>
      <c r="AB2014" s="37">
        <f>INFO!$D$29</f>
        <v>0</v>
      </c>
      <c r="AC2014" s="54">
        <f>INFO!$J$10</f>
        <v>3812.0250000000001</v>
      </c>
      <c r="AD2014" s="37">
        <f>INFO!$J$9</f>
        <v>45.75</v>
      </c>
      <c r="AE2014" s="37">
        <f t="shared" si="130"/>
        <v>0</v>
      </c>
    </row>
    <row r="2015" spans="1:31">
      <c r="A2015" t="s">
        <v>146</v>
      </c>
      <c r="B2015" t="s">
        <v>147</v>
      </c>
      <c r="C2015">
        <v>10189</v>
      </c>
      <c r="D2015" s="104">
        <f>SUMIFS(HOLDS!Q:Q,HOLDS!C:C,B2015)+SUMIFS(HOLDS!Q:Q,HOLDS!C:C,"CH.GR.MISET")</f>
        <v>0</v>
      </c>
      <c r="E2015" t="s">
        <v>9</v>
      </c>
      <c r="F2015" s="48">
        <f>VLOOKUP(B2015,HOLDS!C:T,5,FALSE)</f>
        <v>131.5</v>
      </c>
      <c r="G2015" s="104">
        <f>SUMIFS(HOLDS!Q:Q,HOLDS!C:C,B2015)</f>
        <v>0</v>
      </c>
      <c r="H2015" s="48">
        <f t="shared" si="129"/>
        <v>0</v>
      </c>
      <c r="I2015" s="37">
        <f>INFO!$D$6</f>
        <v>0</v>
      </c>
      <c r="J2015" s="37">
        <f>INFO!$D$7</f>
        <v>0</v>
      </c>
      <c r="K2015" s="37">
        <f>INFO!$D$8</f>
        <v>0</v>
      </c>
      <c r="L2015" s="37">
        <f>INFO!$D$9</f>
        <v>0</v>
      </c>
      <c r="M2015" s="37">
        <f>INFO!$D$10</f>
        <v>0</v>
      </c>
      <c r="N2015" s="37">
        <f>INFO!$D$11</f>
        <v>0</v>
      </c>
      <c r="O2015" s="37">
        <f>INFO!$D$13</f>
        <v>0</v>
      </c>
      <c r="P2015" s="37">
        <f>INFO!$D$14</f>
        <v>0</v>
      </c>
      <c r="Q2015" s="37">
        <f>INFO!$D$15</f>
        <v>0</v>
      </c>
      <c r="R2015" s="53">
        <f>INFO!$D$17</f>
        <v>0</v>
      </c>
      <c r="S2015" s="37">
        <f>INFO!$D$18</f>
        <v>0</v>
      </c>
      <c r="T2015" s="37">
        <f>INFO!$D$19</f>
        <v>0</v>
      </c>
      <c r="U2015" s="37">
        <f>INFO!$D$22</f>
        <v>0</v>
      </c>
      <c r="V2015" s="37">
        <f>INFO!$D$23</f>
        <v>0</v>
      </c>
      <c r="W2015" s="37">
        <f>INFO!$D$24</f>
        <v>0</v>
      </c>
      <c r="X2015" s="37">
        <f>INFO!$D$25</f>
        <v>0</v>
      </c>
      <c r="Y2015" s="37">
        <f>INFO!$D$26</f>
        <v>0</v>
      </c>
      <c r="Z2015" s="37">
        <f>INFO!$D$27</f>
        <v>0</v>
      </c>
      <c r="AA2015" s="37">
        <f>INFO!$D$28</f>
        <v>0</v>
      </c>
      <c r="AB2015" s="37">
        <f>INFO!$D$29</f>
        <v>0</v>
      </c>
      <c r="AC2015" s="54">
        <f>INFO!$J$10</f>
        <v>3812.0250000000001</v>
      </c>
      <c r="AD2015" s="37">
        <f>INFO!$J$9</f>
        <v>45.75</v>
      </c>
      <c r="AE2015" s="37">
        <f t="shared" si="130"/>
        <v>0</v>
      </c>
    </row>
    <row r="2016" spans="1:31">
      <c r="A2016" t="s">
        <v>148</v>
      </c>
      <c r="B2016" t="s">
        <v>149</v>
      </c>
      <c r="C2016">
        <v>10189</v>
      </c>
      <c r="D2016" s="104">
        <f>SUMIFS(HOLDS!Q:Q,HOLDS!C:C,B2016)+SUMIFS(HOLDS!Q:Q,HOLDS!C:C,"CH.GR.MISET")</f>
        <v>0</v>
      </c>
      <c r="E2016" t="s">
        <v>9</v>
      </c>
      <c r="F2016" s="48">
        <f>VLOOKUP(B2016,HOLDS!C:T,5,FALSE)</f>
        <v>139.5</v>
      </c>
      <c r="G2016" s="104">
        <f>SUMIFS(HOLDS!Q:Q,HOLDS!C:C,B2016)</f>
        <v>0</v>
      </c>
      <c r="H2016" s="48">
        <f t="shared" si="129"/>
        <v>0</v>
      </c>
      <c r="I2016" s="37">
        <f>INFO!$D$6</f>
        <v>0</v>
      </c>
      <c r="J2016" s="37">
        <f>INFO!$D$7</f>
        <v>0</v>
      </c>
      <c r="K2016" s="37">
        <f>INFO!$D$8</f>
        <v>0</v>
      </c>
      <c r="L2016" s="37">
        <f>INFO!$D$9</f>
        <v>0</v>
      </c>
      <c r="M2016" s="37">
        <f>INFO!$D$10</f>
        <v>0</v>
      </c>
      <c r="N2016" s="37">
        <f>INFO!$D$11</f>
        <v>0</v>
      </c>
      <c r="O2016" s="37">
        <f>INFO!$D$13</f>
        <v>0</v>
      </c>
      <c r="P2016" s="37">
        <f>INFO!$D$14</f>
        <v>0</v>
      </c>
      <c r="Q2016" s="37">
        <f>INFO!$D$15</f>
        <v>0</v>
      </c>
      <c r="R2016" s="53">
        <f>INFO!$D$17</f>
        <v>0</v>
      </c>
      <c r="S2016" s="37">
        <f>INFO!$D$18</f>
        <v>0</v>
      </c>
      <c r="T2016" s="37">
        <f>INFO!$D$19</f>
        <v>0</v>
      </c>
      <c r="U2016" s="37">
        <f>INFO!$D$22</f>
        <v>0</v>
      </c>
      <c r="V2016" s="37">
        <f>INFO!$D$23</f>
        <v>0</v>
      </c>
      <c r="W2016" s="37">
        <f>INFO!$D$24</f>
        <v>0</v>
      </c>
      <c r="X2016" s="37">
        <f>INFO!$D$25</f>
        <v>0</v>
      </c>
      <c r="Y2016" s="37">
        <f>INFO!$D$26</f>
        <v>0</v>
      </c>
      <c r="Z2016" s="37">
        <f>INFO!$D$27</f>
        <v>0</v>
      </c>
      <c r="AA2016" s="37">
        <f>INFO!$D$28</f>
        <v>0</v>
      </c>
      <c r="AB2016" s="37">
        <f>INFO!$D$29</f>
        <v>0</v>
      </c>
      <c r="AC2016" s="54">
        <f>INFO!$J$10</f>
        <v>3812.0250000000001</v>
      </c>
      <c r="AD2016" s="37">
        <f>INFO!$J$9</f>
        <v>45.75</v>
      </c>
      <c r="AE2016" s="37">
        <f t="shared" si="130"/>
        <v>0</v>
      </c>
    </row>
    <row r="2017" spans="1:31">
      <c r="A2017" t="s">
        <v>150</v>
      </c>
      <c r="B2017" t="s">
        <v>151</v>
      </c>
      <c r="C2017">
        <v>10189</v>
      </c>
      <c r="D2017" s="104">
        <f>SUMIFS(HOLDS!Q:Q,HOLDS!C:C,B2017)+SUMIFS(HOLDS!Q:Q,HOLDS!C:C,"CH.GR.MISET")</f>
        <v>0</v>
      </c>
      <c r="E2017" t="s">
        <v>9</v>
      </c>
      <c r="F2017" s="48">
        <f>VLOOKUP(B2017,HOLDS!C:T,5,FALSE)</f>
        <v>156.5</v>
      </c>
      <c r="G2017" s="104">
        <f>SUMIFS(HOLDS!Q:Q,HOLDS!C:C,B2017)</f>
        <v>0</v>
      </c>
      <c r="H2017" s="48">
        <f t="shared" si="129"/>
        <v>0</v>
      </c>
      <c r="I2017" s="37">
        <f>INFO!$D$6</f>
        <v>0</v>
      </c>
      <c r="J2017" s="37">
        <f>INFO!$D$7</f>
        <v>0</v>
      </c>
      <c r="K2017" s="37">
        <f>INFO!$D$8</f>
        <v>0</v>
      </c>
      <c r="L2017" s="37">
        <f>INFO!$D$9</f>
        <v>0</v>
      </c>
      <c r="M2017" s="37">
        <f>INFO!$D$10</f>
        <v>0</v>
      </c>
      <c r="N2017" s="37">
        <f>INFO!$D$11</f>
        <v>0</v>
      </c>
      <c r="O2017" s="37">
        <f>INFO!$D$13</f>
        <v>0</v>
      </c>
      <c r="P2017" s="37">
        <f>INFO!$D$14</f>
        <v>0</v>
      </c>
      <c r="Q2017" s="37">
        <f>INFO!$D$15</f>
        <v>0</v>
      </c>
      <c r="R2017" s="53">
        <f>INFO!$D$17</f>
        <v>0</v>
      </c>
      <c r="S2017" s="37">
        <f>INFO!$D$18</f>
        <v>0</v>
      </c>
      <c r="T2017" s="37">
        <f>INFO!$D$19</f>
        <v>0</v>
      </c>
      <c r="U2017" s="37">
        <f>INFO!$D$22</f>
        <v>0</v>
      </c>
      <c r="V2017" s="37">
        <f>INFO!$D$23</f>
        <v>0</v>
      </c>
      <c r="W2017" s="37">
        <f>INFO!$D$24</f>
        <v>0</v>
      </c>
      <c r="X2017" s="37">
        <f>INFO!$D$25</f>
        <v>0</v>
      </c>
      <c r="Y2017" s="37">
        <f>INFO!$D$26</f>
        <v>0</v>
      </c>
      <c r="Z2017" s="37">
        <f>INFO!$D$27</f>
        <v>0</v>
      </c>
      <c r="AA2017" s="37">
        <f>INFO!$D$28</f>
        <v>0</v>
      </c>
      <c r="AB2017" s="37">
        <f>INFO!$D$29</f>
        <v>0</v>
      </c>
      <c r="AC2017" s="54">
        <f>INFO!$J$10</f>
        <v>3812.0250000000001</v>
      </c>
      <c r="AD2017" s="37">
        <f>INFO!$J$9</f>
        <v>45.75</v>
      </c>
      <c r="AE2017" s="37">
        <f t="shared" si="130"/>
        <v>0</v>
      </c>
    </row>
    <row r="2018" spans="1:31">
      <c r="A2018" t="s">
        <v>152</v>
      </c>
      <c r="B2018" t="s">
        <v>153</v>
      </c>
      <c r="C2018">
        <v>10189</v>
      </c>
      <c r="D2018" s="104">
        <f>SUMIFS(HOLDS!Q:Q,HOLDS!C:C,B2018)+SUMIFS(HOLDS!Q:Q,HOLDS!C:C,"CH.GR.MISET")</f>
        <v>0</v>
      </c>
      <c r="E2018" t="s">
        <v>9</v>
      </c>
      <c r="F2018" s="48">
        <f>VLOOKUP(B2018,HOLDS!C:T,5,FALSE)</f>
        <v>151</v>
      </c>
      <c r="G2018" s="104">
        <f>SUMIFS(HOLDS!Q:Q,HOLDS!C:C,B2018)</f>
        <v>0</v>
      </c>
      <c r="H2018" s="48">
        <f t="shared" si="129"/>
        <v>0</v>
      </c>
      <c r="I2018" s="37">
        <f>INFO!$D$6</f>
        <v>0</v>
      </c>
      <c r="J2018" s="37">
        <f>INFO!$D$7</f>
        <v>0</v>
      </c>
      <c r="K2018" s="37">
        <f>INFO!$D$8</f>
        <v>0</v>
      </c>
      <c r="L2018" s="37">
        <f>INFO!$D$9</f>
        <v>0</v>
      </c>
      <c r="M2018" s="37">
        <f>INFO!$D$10</f>
        <v>0</v>
      </c>
      <c r="N2018" s="37">
        <f>INFO!$D$11</f>
        <v>0</v>
      </c>
      <c r="O2018" s="37">
        <f>INFO!$D$13</f>
        <v>0</v>
      </c>
      <c r="P2018" s="37">
        <f>INFO!$D$14</f>
        <v>0</v>
      </c>
      <c r="Q2018" s="37">
        <f>INFO!$D$15</f>
        <v>0</v>
      </c>
      <c r="R2018" s="53">
        <f>INFO!$D$17</f>
        <v>0</v>
      </c>
      <c r="S2018" s="37">
        <f>INFO!$D$18</f>
        <v>0</v>
      </c>
      <c r="T2018" s="37">
        <f>INFO!$D$19</f>
        <v>0</v>
      </c>
      <c r="U2018" s="37">
        <f>INFO!$D$22</f>
        <v>0</v>
      </c>
      <c r="V2018" s="37">
        <f>INFO!$D$23</f>
        <v>0</v>
      </c>
      <c r="W2018" s="37">
        <f>INFO!$D$24</f>
        <v>0</v>
      </c>
      <c r="X2018" s="37">
        <f>INFO!$D$25</f>
        <v>0</v>
      </c>
      <c r="Y2018" s="37">
        <f>INFO!$D$26</f>
        <v>0</v>
      </c>
      <c r="Z2018" s="37">
        <f>INFO!$D$27</f>
        <v>0</v>
      </c>
      <c r="AA2018" s="37">
        <f>INFO!$D$28</f>
        <v>0</v>
      </c>
      <c r="AB2018" s="37">
        <f>INFO!$D$29</f>
        <v>0</v>
      </c>
      <c r="AC2018" s="54">
        <f>INFO!$J$10</f>
        <v>3812.0250000000001</v>
      </c>
      <c r="AD2018" s="37">
        <f>INFO!$J$9</f>
        <v>45.75</v>
      </c>
      <c r="AE2018" s="37">
        <f t="shared" si="130"/>
        <v>0</v>
      </c>
    </row>
    <row r="2019" spans="1:31">
      <c r="A2019" t="s">
        <v>154</v>
      </c>
      <c r="B2019" t="s">
        <v>155</v>
      </c>
      <c r="C2019">
        <v>10189</v>
      </c>
      <c r="D2019" s="104">
        <f>SUMIFS(HOLDS!Q:Q,HOLDS!C:C,B2019)+SUMIFS(HOLDS!Q:Q,HOLDS!C:C,"CH.GR.MISET")</f>
        <v>0</v>
      </c>
      <c r="E2019" t="s">
        <v>9</v>
      </c>
      <c r="F2019" s="48">
        <f>VLOOKUP(B2019,HOLDS!C:T,5,FALSE)</f>
        <v>162.5</v>
      </c>
      <c r="G2019" s="104">
        <f>SUMIFS(HOLDS!Q:Q,HOLDS!C:C,B2019)</f>
        <v>0</v>
      </c>
      <c r="H2019" s="48">
        <f t="shared" si="129"/>
        <v>0</v>
      </c>
      <c r="I2019" s="37">
        <f>INFO!$D$6</f>
        <v>0</v>
      </c>
      <c r="J2019" s="37">
        <f>INFO!$D$7</f>
        <v>0</v>
      </c>
      <c r="K2019" s="37">
        <f>INFO!$D$8</f>
        <v>0</v>
      </c>
      <c r="L2019" s="37">
        <f>INFO!$D$9</f>
        <v>0</v>
      </c>
      <c r="M2019" s="37">
        <f>INFO!$D$10</f>
        <v>0</v>
      </c>
      <c r="N2019" s="37">
        <f>INFO!$D$11</f>
        <v>0</v>
      </c>
      <c r="O2019" s="37">
        <f>INFO!$D$13</f>
        <v>0</v>
      </c>
      <c r="P2019" s="37">
        <f>INFO!$D$14</f>
        <v>0</v>
      </c>
      <c r="Q2019" s="37">
        <f>INFO!$D$15</f>
        <v>0</v>
      </c>
      <c r="R2019" s="53">
        <f>INFO!$D$17</f>
        <v>0</v>
      </c>
      <c r="S2019" s="37">
        <f>INFO!$D$18</f>
        <v>0</v>
      </c>
      <c r="T2019" s="37">
        <f>INFO!$D$19</f>
        <v>0</v>
      </c>
      <c r="U2019" s="37">
        <f>INFO!$D$22</f>
        <v>0</v>
      </c>
      <c r="V2019" s="37">
        <f>INFO!$D$23</f>
        <v>0</v>
      </c>
      <c r="W2019" s="37">
        <f>INFO!$D$24</f>
        <v>0</v>
      </c>
      <c r="X2019" s="37">
        <f>INFO!$D$25</f>
        <v>0</v>
      </c>
      <c r="Y2019" s="37">
        <f>INFO!$D$26</f>
        <v>0</v>
      </c>
      <c r="Z2019" s="37">
        <f>INFO!$D$27</f>
        <v>0</v>
      </c>
      <c r="AA2019" s="37">
        <f>INFO!$D$28</f>
        <v>0</v>
      </c>
      <c r="AB2019" s="37">
        <f>INFO!$D$29</f>
        <v>0</v>
      </c>
      <c r="AC2019" s="54">
        <f>INFO!$J$10</f>
        <v>3812.0250000000001</v>
      </c>
      <c r="AD2019" s="37">
        <f>INFO!$J$9</f>
        <v>45.75</v>
      </c>
      <c r="AE2019" s="37">
        <f t="shared" si="130"/>
        <v>0</v>
      </c>
    </row>
    <row r="2020" spans="1:31">
      <c r="A2020" t="s">
        <v>156</v>
      </c>
      <c r="B2020" t="s">
        <v>157</v>
      </c>
      <c r="C2020">
        <v>10189</v>
      </c>
      <c r="D2020" s="104">
        <f>SUMIFS(HOLDS!Q:Q,HOLDS!C:C,B2020)+SUMIFS(HOLDS!Q:Q,HOLDS!C:C,"CH.GR.MISET")</f>
        <v>0</v>
      </c>
      <c r="E2020" t="s">
        <v>9</v>
      </c>
      <c r="F2020" s="48">
        <f>VLOOKUP(B2020,HOLDS!C:T,5,FALSE)</f>
        <v>139.5</v>
      </c>
      <c r="G2020" s="104">
        <f>SUMIFS(HOLDS!Q:Q,HOLDS!C:C,B2020)</f>
        <v>0</v>
      </c>
      <c r="H2020" s="48">
        <f t="shared" si="129"/>
        <v>0</v>
      </c>
      <c r="I2020" s="37">
        <f>INFO!$D$6</f>
        <v>0</v>
      </c>
      <c r="J2020" s="37">
        <f>INFO!$D$7</f>
        <v>0</v>
      </c>
      <c r="K2020" s="37">
        <f>INFO!$D$8</f>
        <v>0</v>
      </c>
      <c r="L2020" s="37">
        <f>INFO!$D$9</f>
        <v>0</v>
      </c>
      <c r="M2020" s="37">
        <f>INFO!$D$10</f>
        <v>0</v>
      </c>
      <c r="N2020" s="37">
        <f>INFO!$D$11</f>
        <v>0</v>
      </c>
      <c r="O2020" s="37">
        <f>INFO!$D$13</f>
        <v>0</v>
      </c>
      <c r="P2020" s="37">
        <f>INFO!$D$14</f>
        <v>0</v>
      </c>
      <c r="Q2020" s="37">
        <f>INFO!$D$15</f>
        <v>0</v>
      </c>
      <c r="R2020" s="53">
        <f>INFO!$D$17</f>
        <v>0</v>
      </c>
      <c r="S2020" s="37">
        <f>INFO!$D$18</f>
        <v>0</v>
      </c>
      <c r="T2020" s="37">
        <f>INFO!$D$19</f>
        <v>0</v>
      </c>
      <c r="U2020" s="37">
        <f>INFO!$D$22</f>
        <v>0</v>
      </c>
      <c r="V2020" s="37">
        <f>INFO!$D$23</f>
        <v>0</v>
      </c>
      <c r="W2020" s="37">
        <f>INFO!$D$24</f>
        <v>0</v>
      </c>
      <c r="X2020" s="37">
        <f>INFO!$D$25</f>
        <v>0</v>
      </c>
      <c r="Y2020" s="37">
        <f>INFO!$D$26</f>
        <v>0</v>
      </c>
      <c r="Z2020" s="37">
        <f>INFO!$D$27</f>
        <v>0</v>
      </c>
      <c r="AA2020" s="37">
        <f>INFO!$D$28</f>
        <v>0</v>
      </c>
      <c r="AB2020" s="37">
        <f>INFO!$D$29</f>
        <v>0</v>
      </c>
      <c r="AC2020" s="54">
        <f>INFO!$J$10</f>
        <v>3812.0250000000001</v>
      </c>
      <c r="AD2020" s="37">
        <f>INFO!$J$9</f>
        <v>45.75</v>
      </c>
      <c r="AE2020" s="37">
        <f t="shared" si="130"/>
        <v>0</v>
      </c>
    </row>
    <row r="2021" spans="1:31">
      <c r="A2021" t="s">
        <v>159</v>
      </c>
      <c r="B2021" t="s">
        <v>160</v>
      </c>
      <c r="C2021">
        <v>10189</v>
      </c>
      <c r="D2021" s="104">
        <f>SUMIFS(HOLDS!Q:Q,HOLDS!C:C,B2021)+SUMIFS(HOLDS!Q:Q,HOLDS!C:C,"CH.GR.MISET")</f>
        <v>0</v>
      </c>
      <c r="E2021" t="s">
        <v>9</v>
      </c>
      <c r="F2021" s="48">
        <f>VLOOKUP(B2021,HOLDS!C:T,5,FALSE)</f>
        <v>227.5</v>
      </c>
      <c r="G2021" s="104">
        <f>SUMIFS(HOLDS!Q:Q,HOLDS!C:C,B2021)</f>
        <v>0</v>
      </c>
      <c r="H2021" s="48">
        <f t="shared" si="129"/>
        <v>0</v>
      </c>
      <c r="I2021" s="37">
        <f>INFO!$D$6</f>
        <v>0</v>
      </c>
      <c r="J2021" s="37">
        <f>INFO!$D$7</f>
        <v>0</v>
      </c>
      <c r="K2021" s="37">
        <f>INFO!$D$8</f>
        <v>0</v>
      </c>
      <c r="L2021" s="37">
        <f>INFO!$D$9</f>
        <v>0</v>
      </c>
      <c r="M2021" s="37">
        <f>INFO!$D$10</f>
        <v>0</v>
      </c>
      <c r="N2021" s="37">
        <f>INFO!$D$11</f>
        <v>0</v>
      </c>
      <c r="O2021" s="37">
        <f>INFO!$D$13</f>
        <v>0</v>
      </c>
      <c r="P2021" s="37">
        <f>INFO!$D$14</f>
        <v>0</v>
      </c>
      <c r="Q2021" s="37">
        <f>INFO!$D$15</f>
        <v>0</v>
      </c>
      <c r="R2021" s="53">
        <f>INFO!$D$17</f>
        <v>0</v>
      </c>
      <c r="S2021" s="37">
        <f>INFO!$D$18</f>
        <v>0</v>
      </c>
      <c r="T2021" s="37">
        <f>INFO!$D$19</f>
        <v>0</v>
      </c>
      <c r="U2021" s="37">
        <f>INFO!$D$22</f>
        <v>0</v>
      </c>
      <c r="V2021" s="37">
        <f>INFO!$D$23</f>
        <v>0</v>
      </c>
      <c r="W2021" s="37">
        <f>INFO!$D$24</f>
        <v>0</v>
      </c>
      <c r="X2021" s="37">
        <f>INFO!$D$25</f>
        <v>0</v>
      </c>
      <c r="Y2021" s="37">
        <f>INFO!$D$26</f>
        <v>0</v>
      </c>
      <c r="Z2021" s="37">
        <f>INFO!$D$27</f>
        <v>0</v>
      </c>
      <c r="AA2021" s="37">
        <f>INFO!$D$28</f>
        <v>0</v>
      </c>
      <c r="AB2021" s="37">
        <f>INFO!$D$29</f>
        <v>0</v>
      </c>
      <c r="AC2021" s="54">
        <f>INFO!$J$10</f>
        <v>3812.0250000000001</v>
      </c>
      <c r="AD2021" s="37">
        <f>INFO!$J$9</f>
        <v>45.75</v>
      </c>
      <c r="AE2021" s="37">
        <f t="shared" si="130"/>
        <v>0</v>
      </c>
    </row>
    <row r="2022" spans="1:31">
      <c r="A2022" t="s">
        <v>161</v>
      </c>
      <c r="B2022" t="s">
        <v>162</v>
      </c>
      <c r="C2022">
        <v>10189</v>
      </c>
      <c r="D2022" s="104">
        <f>SUMIFS(HOLDS!Q:Q,HOLDS!C:C,B2022)+SUMIFS(HOLDS!Q:Q,HOLDS!C:C,"CH.GR.MISET")</f>
        <v>0</v>
      </c>
      <c r="E2022" t="s">
        <v>9</v>
      </c>
      <c r="F2022" s="48">
        <f>VLOOKUP(B2022,HOLDS!C:T,5,FALSE)</f>
        <v>156</v>
      </c>
      <c r="G2022" s="104">
        <f>SUMIFS(HOLDS!Q:Q,HOLDS!C:C,B2022)</f>
        <v>0</v>
      </c>
      <c r="H2022" s="48">
        <f t="shared" si="129"/>
        <v>0</v>
      </c>
      <c r="I2022" s="37">
        <f>INFO!$D$6</f>
        <v>0</v>
      </c>
      <c r="J2022" s="37">
        <f>INFO!$D$7</f>
        <v>0</v>
      </c>
      <c r="K2022" s="37">
        <f>INFO!$D$8</f>
        <v>0</v>
      </c>
      <c r="L2022" s="37">
        <f>INFO!$D$9</f>
        <v>0</v>
      </c>
      <c r="M2022" s="37">
        <f>INFO!$D$10</f>
        <v>0</v>
      </c>
      <c r="N2022" s="37">
        <f>INFO!$D$11</f>
        <v>0</v>
      </c>
      <c r="O2022" s="37">
        <f>INFO!$D$13</f>
        <v>0</v>
      </c>
      <c r="P2022" s="37">
        <f>INFO!$D$14</f>
        <v>0</v>
      </c>
      <c r="Q2022" s="37">
        <f>INFO!$D$15</f>
        <v>0</v>
      </c>
      <c r="R2022" s="53">
        <f>INFO!$D$17</f>
        <v>0</v>
      </c>
      <c r="S2022" s="37">
        <f>INFO!$D$18</f>
        <v>0</v>
      </c>
      <c r="T2022" s="37">
        <f>INFO!$D$19</f>
        <v>0</v>
      </c>
      <c r="U2022" s="37">
        <f>INFO!$D$22</f>
        <v>0</v>
      </c>
      <c r="V2022" s="37">
        <f>INFO!$D$23</f>
        <v>0</v>
      </c>
      <c r="W2022" s="37">
        <f>INFO!$D$24</f>
        <v>0</v>
      </c>
      <c r="X2022" s="37">
        <f>INFO!$D$25</f>
        <v>0</v>
      </c>
      <c r="Y2022" s="37">
        <f>INFO!$D$26</f>
        <v>0</v>
      </c>
      <c r="Z2022" s="37">
        <f>INFO!$D$27</f>
        <v>0</v>
      </c>
      <c r="AA2022" s="37">
        <f>INFO!$D$28</f>
        <v>0</v>
      </c>
      <c r="AB2022" s="37">
        <f>INFO!$D$29</f>
        <v>0</v>
      </c>
      <c r="AC2022" s="54">
        <f>INFO!$J$10</f>
        <v>3812.0250000000001</v>
      </c>
      <c r="AD2022" s="37">
        <f>INFO!$J$9</f>
        <v>45.75</v>
      </c>
      <c r="AE2022" s="37">
        <f t="shared" si="130"/>
        <v>0</v>
      </c>
    </row>
    <row r="2023" spans="1:31">
      <c r="A2023" t="s">
        <v>163</v>
      </c>
      <c r="B2023" t="s">
        <v>164</v>
      </c>
      <c r="C2023">
        <v>10189</v>
      </c>
      <c r="D2023" s="104">
        <f>SUMIFS(HOLDS!Q:Q,HOLDS!C:C,B2023)+SUMIFS(HOLDS!Q:Q,HOLDS!C:C,"CH.GR.MISET")</f>
        <v>0</v>
      </c>
      <c r="E2023" t="s">
        <v>9</v>
      </c>
      <c r="F2023" s="48">
        <f>VLOOKUP(B2023,HOLDS!C:T,5,FALSE)</f>
        <v>148</v>
      </c>
      <c r="G2023" s="104">
        <f>SUMIFS(HOLDS!Q:Q,HOLDS!C:C,B2023)</f>
        <v>0</v>
      </c>
      <c r="H2023" s="48">
        <f t="shared" si="129"/>
        <v>0</v>
      </c>
      <c r="I2023" s="37">
        <f>INFO!$D$6</f>
        <v>0</v>
      </c>
      <c r="J2023" s="37">
        <f>INFO!$D$7</f>
        <v>0</v>
      </c>
      <c r="K2023" s="37">
        <f>INFO!$D$8</f>
        <v>0</v>
      </c>
      <c r="L2023" s="37">
        <f>INFO!$D$9</f>
        <v>0</v>
      </c>
      <c r="M2023" s="37">
        <f>INFO!$D$10</f>
        <v>0</v>
      </c>
      <c r="N2023" s="37">
        <f>INFO!$D$11</f>
        <v>0</v>
      </c>
      <c r="O2023" s="37">
        <f>INFO!$D$13</f>
        <v>0</v>
      </c>
      <c r="P2023" s="37">
        <f>INFO!$D$14</f>
        <v>0</v>
      </c>
      <c r="Q2023" s="37">
        <f>INFO!$D$15</f>
        <v>0</v>
      </c>
      <c r="R2023" s="53">
        <f>INFO!$D$17</f>
        <v>0</v>
      </c>
      <c r="S2023" s="37">
        <f>INFO!$D$18</f>
        <v>0</v>
      </c>
      <c r="T2023" s="37">
        <f>INFO!$D$19</f>
        <v>0</v>
      </c>
      <c r="U2023" s="37">
        <f>INFO!$D$22</f>
        <v>0</v>
      </c>
      <c r="V2023" s="37">
        <f>INFO!$D$23</f>
        <v>0</v>
      </c>
      <c r="W2023" s="37">
        <f>INFO!$D$24</f>
        <v>0</v>
      </c>
      <c r="X2023" s="37">
        <f>INFO!$D$25</f>
        <v>0</v>
      </c>
      <c r="Y2023" s="37">
        <f>INFO!$D$26</f>
        <v>0</v>
      </c>
      <c r="Z2023" s="37">
        <f>INFO!$D$27</f>
        <v>0</v>
      </c>
      <c r="AA2023" s="37">
        <f>INFO!$D$28</f>
        <v>0</v>
      </c>
      <c r="AB2023" s="37">
        <f>INFO!$D$29</f>
        <v>0</v>
      </c>
      <c r="AC2023" s="54">
        <f>INFO!$J$10</f>
        <v>3812.0250000000001</v>
      </c>
      <c r="AD2023" s="37">
        <f>INFO!$J$9</f>
        <v>45.75</v>
      </c>
      <c r="AE2023" s="37">
        <f t="shared" si="130"/>
        <v>0</v>
      </c>
    </row>
    <row r="2024" spans="1:31">
      <c r="A2024" t="s">
        <v>165</v>
      </c>
      <c r="B2024" t="s">
        <v>166</v>
      </c>
      <c r="C2024">
        <v>10189</v>
      </c>
      <c r="D2024" s="104">
        <f>SUMIFS(HOLDS!Q:Q,HOLDS!C:C,B2024)+SUMIFS(HOLDS!Q:Q,HOLDS!C:C,"CH.GR.MISET")</f>
        <v>0</v>
      </c>
      <c r="E2024" t="s">
        <v>9</v>
      </c>
      <c r="F2024" s="48">
        <f>VLOOKUP(B2024,HOLDS!C:T,5,FALSE)</f>
        <v>157.5</v>
      </c>
      <c r="G2024" s="104">
        <f>SUMIFS(HOLDS!Q:Q,HOLDS!C:C,B2024)</f>
        <v>0</v>
      </c>
      <c r="H2024" s="48">
        <f t="shared" si="129"/>
        <v>0</v>
      </c>
      <c r="I2024" s="37">
        <f>INFO!$D$6</f>
        <v>0</v>
      </c>
      <c r="J2024" s="37">
        <f>INFO!$D$7</f>
        <v>0</v>
      </c>
      <c r="K2024" s="37">
        <f>INFO!$D$8</f>
        <v>0</v>
      </c>
      <c r="L2024" s="37">
        <f>INFO!$D$9</f>
        <v>0</v>
      </c>
      <c r="M2024" s="37">
        <f>INFO!$D$10</f>
        <v>0</v>
      </c>
      <c r="N2024" s="37">
        <f>INFO!$D$11</f>
        <v>0</v>
      </c>
      <c r="O2024" s="37">
        <f>INFO!$D$13</f>
        <v>0</v>
      </c>
      <c r="P2024" s="37">
        <f>INFO!$D$14</f>
        <v>0</v>
      </c>
      <c r="Q2024" s="37">
        <f>INFO!$D$15</f>
        <v>0</v>
      </c>
      <c r="R2024" s="53">
        <f>INFO!$D$17</f>
        <v>0</v>
      </c>
      <c r="S2024" s="37">
        <f>INFO!$D$18</f>
        <v>0</v>
      </c>
      <c r="T2024" s="37">
        <f>INFO!$D$19</f>
        <v>0</v>
      </c>
      <c r="U2024" s="37">
        <f>INFO!$D$22</f>
        <v>0</v>
      </c>
      <c r="V2024" s="37">
        <f>INFO!$D$23</f>
        <v>0</v>
      </c>
      <c r="W2024" s="37">
        <f>INFO!$D$24</f>
        <v>0</v>
      </c>
      <c r="X2024" s="37">
        <f>INFO!$D$25</f>
        <v>0</v>
      </c>
      <c r="Y2024" s="37">
        <f>INFO!$D$26</f>
        <v>0</v>
      </c>
      <c r="Z2024" s="37">
        <f>INFO!$D$27</f>
        <v>0</v>
      </c>
      <c r="AA2024" s="37">
        <f>INFO!$D$28</f>
        <v>0</v>
      </c>
      <c r="AB2024" s="37">
        <f>INFO!$D$29</f>
        <v>0</v>
      </c>
      <c r="AC2024" s="54">
        <f>INFO!$J$10</f>
        <v>3812.0250000000001</v>
      </c>
      <c r="AD2024" s="37">
        <f>INFO!$J$9</f>
        <v>45.75</v>
      </c>
      <c r="AE2024" s="37">
        <f t="shared" si="130"/>
        <v>0</v>
      </c>
    </row>
    <row r="2025" spans="1:31">
      <c r="A2025" t="s">
        <v>167</v>
      </c>
      <c r="B2025" t="s">
        <v>168</v>
      </c>
      <c r="C2025">
        <v>10189</v>
      </c>
      <c r="D2025" s="104">
        <f>SUMIFS(HOLDS!Q:Q,HOLDS!C:C,B2025)+SUMIFS(HOLDS!Q:Q,HOLDS!C:C,"CH.GR.MISET")</f>
        <v>0</v>
      </c>
      <c r="E2025" t="s">
        <v>9</v>
      </c>
      <c r="F2025" s="48">
        <f>VLOOKUP(B2025,HOLDS!C:T,5,FALSE)</f>
        <v>166.5</v>
      </c>
      <c r="G2025" s="104">
        <f>SUMIFS(HOLDS!Q:Q,HOLDS!C:C,B2025)</f>
        <v>0</v>
      </c>
      <c r="H2025" s="48">
        <f t="shared" si="129"/>
        <v>0</v>
      </c>
      <c r="I2025" s="37">
        <f>INFO!$D$6</f>
        <v>0</v>
      </c>
      <c r="J2025" s="37">
        <f>INFO!$D$7</f>
        <v>0</v>
      </c>
      <c r="K2025" s="37">
        <f>INFO!$D$8</f>
        <v>0</v>
      </c>
      <c r="L2025" s="37">
        <f>INFO!$D$9</f>
        <v>0</v>
      </c>
      <c r="M2025" s="37">
        <f>INFO!$D$10</f>
        <v>0</v>
      </c>
      <c r="N2025" s="37">
        <f>INFO!$D$11</f>
        <v>0</v>
      </c>
      <c r="O2025" s="37">
        <f>INFO!$D$13</f>
        <v>0</v>
      </c>
      <c r="P2025" s="37">
        <f>INFO!$D$14</f>
        <v>0</v>
      </c>
      <c r="Q2025" s="37">
        <f>INFO!$D$15</f>
        <v>0</v>
      </c>
      <c r="R2025" s="53">
        <f>INFO!$D$17</f>
        <v>0</v>
      </c>
      <c r="S2025" s="37">
        <f>INFO!$D$18</f>
        <v>0</v>
      </c>
      <c r="T2025" s="37">
        <f>INFO!$D$19</f>
        <v>0</v>
      </c>
      <c r="U2025" s="37">
        <f>INFO!$D$22</f>
        <v>0</v>
      </c>
      <c r="V2025" s="37">
        <f>INFO!$D$23</f>
        <v>0</v>
      </c>
      <c r="W2025" s="37">
        <f>INFO!$D$24</f>
        <v>0</v>
      </c>
      <c r="X2025" s="37">
        <f>INFO!$D$25</f>
        <v>0</v>
      </c>
      <c r="Y2025" s="37">
        <f>INFO!$D$26</f>
        <v>0</v>
      </c>
      <c r="Z2025" s="37">
        <f>INFO!$D$27</f>
        <v>0</v>
      </c>
      <c r="AA2025" s="37">
        <f>INFO!$D$28</f>
        <v>0</v>
      </c>
      <c r="AB2025" s="37">
        <f>INFO!$D$29</f>
        <v>0</v>
      </c>
      <c r="AC2025" s="54">
        <f>INFO!$J$10</f>
        <v>3812.0250000000001</v>
      </c>
      <c r="AD2025" s="37">
        <f>INFO!$J$9</f>
        <v>45.75</v>
      </c>
      <c r="AE2025" s="37">
        <f t="shared" si="130"/>
        <v>0</v>
      </c>
    </row>
    <row r="2026" spans="1:31">
      <c r="A2026" t="s">
        <v>169</v>
      </c>
      <c r="B2026" t="s">
        <v>170</v>
      </c>
      <c r="C2026">
        <v>10189</v>
      </c>
      <c r="D2026" s="104">
        <f>SUMIFS(HOLDS!Q:Q,HOLDS!C:C,B2026)+SUMIFS(HOLDS!Q:Q,HOLDS!C:C,"CH.GR.MISET")</f>
        <v>0</v>
      </c>
      <c r="E2026" t="s">
        <v>9</v>
      </c>
      <c r="F2026" s="48">
        <f>VLOOKUP(B2026,HOLDS!C:T,5,FALSE)</f>
        <v>166.5</v>
      </c>
      <c r="G2026" s="104">
        <f>SUMIFS(HOLDS!Q:Q,HOLDS!C:C,B2026)</f>
        <v>0</v>
      </c>
      <c r="H2026" s="48">
        <f t="shared" si="129"/>
        <v>0</v>
      </c>
      <c r="I2026" s="37">
        <f>INFO!$D$6</f>
        <v>0</v>
      </c>
      <c r="J2026" s="37">
        <f>INFO!$D$7</f>
        <v>0</v>
      </c>
      <c r="K2026" s="37">
        <f>INFO!$D$8</f>
        <v>0</v>
      </c>
      <c r="L2026" s="37">
        <f>INFO!$D$9</f>
        <v>0</v>
      </c>
      <c r="M2026" s="37">
        <f>INFO!$D$10</f>
        <v>0</v>
      </c>
      <c r="N2026" s="37">
        <f>INFO!$D$11</f>
        <v>0</v>
      </c>
      <c r="O2026" s="37">
        <f>INFO!$D$13</f>
        <v>0</v>
      </c>
      <c r="P2026" s="37">
        <f>INFO!$D$14</f>
        <v>0</v>
      </c>
      <c r="Q2026" s="37">
        <f>INFO!$D$15</f>
        <v>0</v>
      </c>
      <c r="R2026" s="53">
        <f>INFO!$D$17</f>
        <v>0</v>
      </c>
      <c r="S2026" s="37">
        <f>INFO!$D$18</f>
        <v>0</v>
      </c>
      <c r="T2026" s="37">
        <f>INFO!$D$19</f>
        <v>0</v>
      </c>
      <c r="U2026" s="37">
        <f>INFO!$D$22</f>
        <v>0</v>
      </c>
      <c r="V2026" s="37">
        <f>INFO!$D$23</f>
        <v>0</v>
      </c>
      <c r="W2026" s="37">
        <f>INFO!$D$24</f>
        <v>0</v>
      </c>
      <c r="X2026" s="37">
        <f>INFO!$D$25</f>
        <v>0</v>
      </c>
      <c r="Y2026" s="37">
        <f>INFO!$D$26</f>
        <v>0</v>
      </c>
      <c r="Z2026" s="37">
        <f>INFO!$D$27</f>
        <v>0</v>
      </c>
      <c r="AA2026" s="37">
        <f>INFO!$D$28</f>
        <v>0</v>
      </c>
      <c r="AB2026" s="37">
        <f>INFO!$D$29</f>
        <v>0</v>
      </c>
      <c r="AC2026" s="54">
        <f>INFO!$J$10</f>
        <v>3812.0250000000001</v>
      </c>
      <c r="AD2026" s="37">
        <f>INFO!$J$9</f>
        <v>45.75</v>
      </c>
      <c r="AE2026" s="37">
        <f t="shared" si="130"/>
        <v>0</v>
      </c>
    </row>
    <row r="2027" spans="1:31">
      <c r="A2027" t="s">
        <v>171</v>
      </c>
      <c r="B2027" t="s">
        <v>172</v>
      </c>
      <c r="C2027">
        <v>10189</v>
      </c>
      <c r="D2027" s="104">
        <f>SUMIFS(HOLDS!Q:Q,HOLDS!C:C,B2027)+SUMIFS(HOLDS!Q:Q,HOLDS!C:C,"CH.GR.MISET")</f>
        <v>0</v>
      </c>
      <c r="E2027" t="s">
        <v>9</v>
      </c>
      <c r="F2027" s="48">
        <f>VLOOKUP(B2027,HOLDS!C:T,5,FALSE)</f>
        <v>164.5</v>
      </c>
      <c r="G2027" s="104">
        <f>SUMIFS(HOLDS!Q:Q,HOLDS!C:C,B2027)</f>
        <v>0</v>
      </c>
      <c r="H2027" s="48">
        <f t="shared" si="129"/>
        <v>0</v>
      </c>
      <c r="I2027" s="37">
        <f>INFO!$D$6</f>
        <v>0</v>
      </c>
      <c r="J2027" s="37">
        <f>INFO!$D$7</f>
        <v>0</v>
      </c>
      <c r="K2027" s="37">
        <f>INFO!$D$8</f>
        <v>0</v>
      </c>
      <c r="L2027" s="37">
        <f>INFO!$D$9</f>
        <v>0</v>
      </c>
      <c r="M2027" s="37">
        <f>INFO!$D$10</f>
        <v>0</v>
      </c>
      <c r="N2027" s="37">
        <f>INFO!$D$11</f>
        <v>0</v>
      </c>
      <c r="O2027" s="37">
        <f>INFO!$D$13</f>
        <v>0</v>
      </c>
      <c r="P2027" s="37">
        <f>INFO!$D$14</f>
        <v>0</v>
      </c>
      <c r="Q2027" s="37">
        <f>INFO!$D$15</f>
        <v>0</v>
      </c>
      <c r="R2027" s="53">
        <f>INFO!$D$17</f>
        <v>0</v>
      </c>
      <c r="S2027" s="37">
        <f>INFO!$D$18</f>
        <v>0</v>
      </c>
      <c r="T2027" s="37">
        <f>INFO!$D$19</f>
        <v>0</v>
      </c>
      <c r="U2027" s="37">
        <f>INFO!$D$22</f>
        <v>0</v>
      </c>
      <c r="V2027" s="37">
        <f>INFO!$D$23</f>
        <v>0</v>
      </c>
      <c r="W2027" s="37">
        <f>INFO!$D$24</f>
        <v>0</v>
      </c>
      <c r="X2027" s="37">
        <f>INFO!$D$25</f>
        <v>0</v>
      </c>
      <c r="Y2027" s="37">
        <f>INFO!$D$26</f>
        <v>0</v>
      </c>
      <c r="Z2027" s="37">
        <f>INFO!$D$27</f>
        <v>0</v>
      </c>
      <c r="AA2027" s="37">
        <f>INFO!$D$28</f>
        <v>0</v>
      </c>
      <c r="AB2027" s="37">
        <f>INFO!$D$29</f>
        <v>0</v>
      </c>
      <c r="AC2027" s="54">
        <f>INFO!$J$10</f>
        <v>3812.0250000000001</v>
      </c>
      <c r="AD2027" s="37">
        <f>INFO!$J$9</f>
        <v>45.75</v>
      </c>
      <c r="AE2027" s="37">
        <f t="shared" si="130"/>
        <v>0</v>
      </c>
    </row>
    <row r="2028" spans="1:31">
      <c r="A2028" t="s">
        <v>173</v>
      </c>
      <c r="B2028" t="s">
        <v>174</v>
      </c>
      <c r="C2028">
        <v>10189</v>
      </c>
      <c r="D2028" s="104">
        <f>SUMIFS(HOLDS!Q:Q,HOLDS!C:C,B2028)+SUMIFS(HOLDS!Q:Q,HOLDS!C:C,"CH.GR.MISET")</f>
        <v>0</v>
      </c>
      <c r="E2028" t="s">
        <v>9</v>
      </c>
      <c r="F2028" s="48">
        <f>VLOOKUP(B2028,HOLDS!C:T,5,FALSE)</f>
        <v>148</v>
      </c>
      <c r="G2028" s="104">
        <f>SUMIFS(HOLDS!Q:Q,HOLDS!C:C,B2028)</f>
        <v>0</v>
      </c>
      <c r="H2028" s="48">
        <f t="shared" si="129"/>
        <v>0</v>
      </c>
      <c r="I2028" s="37">
        <f>INFO!$D$6</f>
        <v>0</v>
      </c>
      <c r="J2028" s="37">
        <f>INFO!$D$7</f>
        <v>0</v>
      </c>
      <c r="K2028" s="37">
        <f>INFO!$D$8</f>
        <v>0</v>
      </c>
      <c r="L2028" s="37">
        <f>INFO!$D$9</f>
        <v>0</v>
      </c>
      <c r="M2028" s="37">
        <f>INFO!$D$10</f>
        <v>0</v>
      </c>
      <c r="N2028" s="37">
        <f>INFO!$D$11</f>
        <v>0</v>
      </c>
      <c r="O2028" s="37">
        <f>INFO!$D$13</f>
        <v>0</v>
      </c>
      <c r="P2028" s="37">
        <f>INFO!$D$14</f>
        <v>0</v>
      </c>
      <c r="Q2028" s="37">
        <f>INFO!$D$15</f>
        <v>0</v>
      </c>
      <c r="R2028" s="53">
        <f>INFO!$D$17</f>
        <v>0</v>
      </c>
      <c r="S2028" s="37">
        <f>INFO!$D$18</f>
        <v>0</v>
      </c>
      <c r="T2028" s="37">
        <f>INFO!$D$19</f>
        <v>0</v>
      </c>
      <c r="U2028" s="37">
        <f>INFO!$D$22</f>
        <v>0</v>
      </c>
      <c r="V2028" s="37">
        <f>INFO!$D$23</f>
        <v>0</v>
      </c>
      <c r="W2028" s="37">
        <f>INFO!$D$24</f>
        <v>0</v>
      </c>
      <c r="X2028" s="37">
        <f>INFO!$D$25</f>
        <v>0</v>
      </c>
      <c r="Y2028" s="37">
        <f>INFO!$D$26</f>
        <v>0</v>
      </c>
      <c r="Z2028" s="37">
        <f>INFO!$D$27</f>
        <v>0</v>
      </c>
      <c r="AA2028" s="37">
        <f>INFO!$D$28</f>
        <v>0</v>
      </c>
      <c r="AB2028" s="37">
        <f>INFO!$D$29</f>
        <v>0</v>
      </c>
      <c r="AC2028" s="54">
        <f>INFO!$J$10</f>
        <v>3812.0250000000001</v>
      </c>
      <c r="AD2028" s="37">
        <f>INFO!$J$9</f>
        <v>45.75</v>
      </c>
      <c r="AE2028" s="37">
        <f t="shared" si="130"/>
        <v>0</v>
      </c>
    </row>
    <row r="2029" spans="1:31">
      <c r="A2029" t="s">
        <v>176</v>
      </c>
      <c r="B2029" t="s">
        <v>177</v>
      </c>
      <c r="C2029">
        <v>10189</v>
      </c>
      <c r="D2029" s="104">
        <f>SUMIFS(HOLDS!Q:Q,HOLDS!C:C,B2029)+SUMIFS(HOLDS!Q:Q,HOLDS!C:C,"CH.GR.MISET")</f>
        <v>0</v>
      </c>
      <c r="E2029" t="s">
        <v>9</v>
      </c>
      <c r="F2029" s="48">
        <f>VLOOKUP(B2029,HOLDS!C:T,5,FALSE)</f>
        <v>155</v>
      </c>
      <c r="G2029" s="104">
        <f>SUMIFS(HOLDS!Q:Q,HOLDS!C:C,B2029)</f>
        <v>0</v>
      </c>
      <c r="H2029" s="48">
        <f t="shared" si="129"/>
        <v>0</v>
      </c>
      <c r="I2029" s="37">
        <f>INFO!$D$6</f>
        <v>0</v>
      </c>
      <c r="J2029" s="37">
        <f>INFO!$D$7</f>
        <v>0</v>
      </c>
      <c r="K2029" s="37">
        <f>INFO!$D$8</f>
        <v>0</v>
      </c>
      <c r="L2029" s="37">
        <f>INFO!$D$9</f>
        <v>0</v>
      </c>
      <c r="M2029" s="37">
        <f>INFO!$D$10</f>
        <v>0</v>
      </c>
      <c r="N2029" s="37">
        <f>INFO!$D$11</f>
        <v>0</v>
      </c>
      <c r="O2029" s="37">
        <f>INFO!$D$13</f>
        <v>0</v>
      </c>
      <c r="P2029" s="37">
        <f>INFO!$D$14</f>
        <v>0</v>
      </c>
      <c r="Q2029" s="37">
        <f>INFO!$D$15</f>
        <v>0</v>
      </c>
      <c r="R2029" s="53">
        <f>INFO!$D$17</f>
        <v>0</v>
      </c>
      <c r="S2029" s="37">
        <f>INFO!$D$18</f>
        <v>0</v>
      </c>
      <c r="T2029" s="37">
        <f>INFO!$D$19</f>
        <v>0</v>
      </c>
      <c r="U2029" s="37">
        <f>INFO!$D$22</f>
        <v>0</v>
      </c>
      <c r="V2029" s="37">
        <f>INFO!$D$23</f>
        <v>0</v>
      </c>
      <c r="W2029" s="37">
        <f>INFO!$D$24</f>
        <v>0</v>
      </c>
      <c r="X2029" s="37">
        <f>INFO!$D$25</f>
        <v>0</v>
      </c>
      <c r="Y2029" s="37">
        <f>INFO!$D$26</f>
        <v>0</v>
      </c>
      <c r="Z2029" s="37">
        <f>INFO!$D$27</f>
        <v>0</v>
      </c>
      <c r="AA2029" s="37">
        <f>INFO!$D$28</f>
        <v>0</v>
      </c>
      <c r="AB2029" s="37">
        <f>INFO!$D$29</f>
        <v>0</v>
      </c>
      <c r="AC2029" s="54">
        <f>INFO!$J$10</f>
        <v>3812.0250000000001</v>
      </c>
      <c r="AD2029" s="37">
        <f>INFO!$J$9</f>
        <v>45.75</v>
      </c>
      <c r="AE2029" s="37">
        <f t="shared" si="130"/>
        <v>0</v>
      </c>
    </row>
    <row r="2030" spans="1:31">
      <c r="A2030" t="s">
        <v>179</v>
      </c>
      <c r="B2030" t="s">
        <v>180</v>
      </c>
      <c r="C2030">
        <v>10189</v>
      </c>
      <c r="D2030" s="104">
        <f>SUMIFS(HOLDS!Q:Q,HOLDS!C:C,B2030)+SUMIFS(HOLDS!Q:Q,HOLDS!C:C,"CH.GR.MISET")</f>
        <v>0</v>
      </c>
      <c r="E2030" t="s">
        <v>9</v>
      </c>
      <c r="F2030" s="48">
        <f>VLOOKUP(B2030,HOLDS!C:T,5,FALSE)</f>
        <v>140</v>
      </c>
      <c r="G2030" s="104">
        <f>SUMIFS(HOLDS!Q:Q,HOLDS!C:C,B2030)</f>
        <v>0</v>
      </c>
      <c r="H2030" s="48">
        <f t="shared" si="129"/>
        <v>0</v>
      </c>
      <c r="I2030" s="37">
        <f>INFO!$D$6</f>
        <v>0</v>
      </c>
      <c r="J2030" s="37">
        <f>INFO!$D$7</f>
        <v>0</v>
      </c>
      <c r="K2030" s="37">
        <f>INFO!$D$8</f>
        <v>0</v>
      </c>
      <c r="L2030" s="37">
        <f>INFO!$D$9</f>
        <v>0</v>
      </c>
      <c r="M2030" s="37">
        <f>INFO!$D$10</f>
        <v>0</v>
      </c>
      <c r="N2030" s="37">
        <f>INFO!$D$11</f>
        <v>0</v>
      </c>
      <c r="O2030" s="37">
        <f>INFO!$D$13</f>
        <v>0</v>
      </c>
      <c r="P2030" s="37">
        <f>INFO!$D$14</f>
        <v>0</v>
      </c>
      <c r="Q2030" s="37">
        <f>INFO!$D$15</f>
        <v>0</v>
      </c>
      <c r="R2030" s="53">
        <f>INFO!$D$17</f>
        <v>0</v>
      </c>
      <c r="S2030" s="37">
        <f>INFO!$D$18</f>
        <v>0</v>
      </c>
      <c r="T2030" s="37">
        <f>INFO!$D$19</f>
        <v>0</v>
      </c>
      <c r="U2030" s="37">
        <f>INFO!$D$22</f>
        <v>0</v>
      </c>
      <c r="V2030" s="37">
        <f>INFO!$D$23</f>
        <v>0</v>
      </c>
      <c r="W2030" s="37">
        <f>INFO!$D$24</f>
        <v>0</v>
      </c>
      <c r="X2030" s="37">
        <f>INFO!$D$25</f>
        <v>0</v>
      </c>
      <c r="Y2030" s="37">
        <f>INFO!$D$26</f>
        <v>0</v>
      </c>
      <c r="Z2030" s="37">
        <f>INFO!$D$27</f>
        <v>0</v>
      </c>
      <c r="AA2030" s="37">
        <f>INFO!$D$28</f>
        <v>0</v>
      </c>
      <c r="AB2030" s="37">
        <f>INFO!$D$29</f>
        <v>0</v>
      </c>
      <c r="AC2030" s="54">
        <f>INFO!$J$10</f>
        <v>3812.0250000000001</v>
      </c>
      <c r="AD2030" s="37">
        <f>INFO!$J$9</f>
        <v>45.75</v>
      </c>
      <c r="AE2030" s="37">
        <f t="shared" si="130"/>
        <v>0</v>
      </c>
    </row>
    <row r="2031" spans="1:31">
      <c r="A2031" s="91" t="s">
        <v>539</v>
      </c>
      <c r="B2031" s="91" t="s">
        <v>331</v>
      </c>
      <c r="C2031" s="96">
        <v>10189</v>
      </c>
      <c r="D2031" s="103"/>
      <c r="E2031" s="91" t="s">
        <v>9</v>
      </c>
      <c r="F2031" s="92">
        <f>VLOOKUP(B2031,MACROS!C:T,5,FALSE)</f>
        <v>1993.5</v>
      </c>
      <c r="G2031" s="103">
        <f>SUMIFS(MACROS!Q:Q,MACROS!C:C,B2031)</f>
        <v>0</v>
      </c>
      <c r="H2031" s="92">
        <f t="shared" si="129"/>
        <v>0</v>
      </c>
      <c r="I2031" s="93">
        <f>INFO!$D$6</f>
        <v>0</v>
      </c>
      <c r="J2031" s="93">
        <f>INFO!$D$7</f>
        <v>0</v>
      </c>
      <c r="K2031" s="93">
        <f>INFO!$D$8</f>
        <v>0</v>
      </c>
      <c r="L2031" s="93">
        <f>INFO!$D$9</f>
        <v>0</v>
      </c>
      <c r="M2031" s="93">
        <f>INFO!$D$10</f>
        <v>0</v>
      </c>
      <c r="N2031" s="93">
        <f>INFO!$D$11</f>
        <v>0</v>
      </c>
      <c r="O2031" s="93">
        <f>INFO!$D$13</f>
        <v>0</v>
      </c>
      <c r="P2031" s="93">
        <f>INFO!$D$14</f>
        <v>0</v>
      </c>
      <c r="Q2031" s="93">
        <f>INFO!$D$15</f>
        <v>0</v>
      </c>
      <c r="R2031" s="94">
        <f>INFO!$D$17</f>
        <v>0</v>
      </c>
      <c r="S2031" s="93">
        <f>INFO!$D$18</f>
        <v>0</v>
      </c>
      <c r="T2031" s="93">
        <f>INFO!$D$19</f>
        <v>0</v>
      </c>
      <c r="U2031" s="93">
        <f>INFO!$D$22</f>
        <v>0</v>
      </c>
      <c r="V2031" s="93">
        <f>INFO!$D$23</f>
        <v>0</v>
      </c>
      <c r="W2031" s="93">
        <f>INFO!$D$24</f>
        <v>0</v>
      </c>
      <c r="X2031" s="93">
        <f>INFO!$D$25</f>
        <v>0</v>
      </c>
      <c r="Y2031" s="93">
        <f>INFO!$D$26</f>
        <v>0</v>
      </c>
      <c r="Z2031" s="93">
        <f>INFO!$D$27</f>
        <v>0</v>
      </c>
      <c r="AA2031" s="93">
        <f>INFO!$D$28</f>
        <v>0</v>
      </c>
      <c r="AB2031" s="93">
        <f>INFO!$D$29</f>
        <v>0</v>
      </c>
      <c r="AC2031" s="95">
        <f>INFO!$J$10</f>
        <v>3812.0250000000001</v>
      </c>
      <c r="AD2031" s="93">
        <f>INFO!$J$9</f>
        <v>45.75</v>
      </c>
      <c r="AE2031" s="100"/>
    </row>
    <row r="2032" spans="1:31">
      <c r="A2032" t="s">
        <v>540</v>
      </c>
      <c r="B2032" t="s">
        <v>333</v>
      </c>
      <c r="C2032">
        <v>10189</v>
      </c>
      <c r="D2032" s="104">
        <f>SUMIFS(MACROS!Q:Q,MACROS!C:C,B2032)+SUMIFS(MACROS!Q:Q,MACROS!C:C,"CH.VM.MISET")</f>
        <v>0</v>
      </c>
      <c r="E2032" t="s">
        <v>9</v>
      </c>
      <c r="F2032" s="48">
        <f>VLOOKUP(B2032,MACROS!C:T,5,FALSE)</f>
        <v>164.5</v>
      </c>
      <c r="G2032" s="104">
        <f>SUMIFS(MACROS!Q:Q,MACROS!C:C,B2032)</f>
        <v>0</v>
      </c>
      <c r="H2032" s="48">
        <f t="shared" si="129"/>
        <v>0</v>
      </c>
      <c r="I2032" s="37">
        <f>INFO!$D$6</f>
        <v>0</v>
      </c>
      <c r="J2032" s="37">
        <f>INFO!$D$7</f>
        <v>0</v>
      </c>
      <c r="K2032" s="37">
        <f>INFO!$D$8</f>
        <v>0</v>
      </c>
      <c r="L2032" s="37">
        <f>INFO!$D$9</f>
        <v>0</v>
      </c>
      <c r="M2032" s="37">
        <f>INFO!$D$10</f>
        <v>0</v>
      </c>
      <c r="N2032" s="37">
        <f>INFO!$D$11</f>
        <v>0</v>
      </c>
      <c r="O2032" s="37">
        <f>INFO!$D$13</f>
        <v>0</v>
      </c>
      <c r="P2032" s="37">
        <f>INFO!$D$14</f>
        <v>0</v>
      </c>
      <c r="Q2032" s="37">
        <f>INFO!$D$15</f>
        <v>0</v>
      </c>
      <c r="R2032" s="53">
        <f>INFO!$D$17</f>
        <v>0</v>
      </c>
      <c r="S2032" s="37">
        <f>INFO!$D$18</f>
        <v>0</v>
      </c>
      <c r="T2032" s="37">
        <f>INFO!$D$19</f>
        <v>0</v>
      </c>
      <c r="U2032" s="37">
        <f>INFO!$D$22</f>
        <v>0</v>
      </c>
      <c r="V2032" s="37">
        <f>INFO!$D$23</f>
        <v>0</v>
      </c>
      <c r="W2032" s="37">
        <f>INFO!$D$24</f>
        <v>0</v>
      </c>
      <c r="X2032" s="37">
        <f>INFO!$D$25</f>
        <v>0</v>
      </c>
      <c r="Y2032" s="37">
        <f>INFO!$D$26</f>
        <v>0</v>
      </c>
      <c r="Z2032" s="37">
        <f>INFO!$D$27</f>
        <v>0</v>
      </c>
      <c r="AA2032" s="37">
        <f>INFO!$D$28</f>
        <v>0</v>
      </c>
      <c r="AB2032" s="37">
        <f>INFO!$D$29</f>
        <v>0</v>
      </c>
      <c r="AC2032" s="54">
        <f>INFO!$J$10</f>
        <v>3812.0250000000001</v>
      </c>
      <c r="AD2032" s="37">
        <f>INFO!$J$9</f>
        <v>45.75</v>
      </c>
      <c r="AE2032" s="37">
        <f>IF($G$2031&gt;0,10*$G$2031/D2032,0)</f>
        <v>0</v>
      </c>
    </row>
    <row r="2033" spans="1:31">
      <c r="A2033" t="s">
        <v>541</v>
      </c>
      <c r="B2033" t="s">
        <v>335</v>
      </c>
      <c r="C2033">
        <v>10189</v>
      </c>
      <c r="D2033" s="104">
        <f>SUMIFS(MACROS!Q:Q,MACROS!C:C,B2033)+SUMIFS(MACROS!Q:Q,MACROS!C:C,"CH.VM.MISET")</f>
        <v>0</v>
      </c>
      <c r="E2033" t="s">
        <v>9</v>
      </c>
      <c r="F2033" s="48">
        <f>VLOOKUP(B2033,MACROS!C:T,5,FALSE)</f>
        <v>167.5</v>
      </c>
      <c r="G2033" s="104">
        <f>SUMIFS(MACROS!Q:Q,MACROS!C:C,B2033)</f>
        <v>0</v>
      </c>
      <c r="H2033" s="48">
        <f t="shared" si="129"/>
        <v>0</v>
      </c>
      <c r="I2033" s="37">
        <f>INFO!$D$6</f>
        <v>0</v>
      </c>
      <c r="J2033" s="37">
        <f>INFO!$D$7</f>
        <v>0</v>
      </c>
      <c r="K2033" s="37">
        <f>INFO!$D$8</f>
        <v>0</v>
      </c>
      <c r="L2033" s="37">
        <f>INFO!$D$9</f>
        <v>0</v>
      </c>
      <c r="M2033" s="37">
        <f>INFO!$D$10</f>
        <v>0</v>
      </c>
      <c r="N2033" s="37">
        <f>INFO!$D$11</f>
        <v>0</v>
      </c>
      <c r="O2033" s="37">
        <f>INFO!$D$13</f>
        <v>0</v>
      </c>
      <c r="P2033" s="37">
        <f>INFO!$D$14</f>
        <v>0</v>
      </c>
      <c r="Q2033" s="37">
        <f>INFO!$D$15</f>
        <v>0</v>
      </c>
      <c r="R2033" s="53">
        <f>INFO!$D$17</f>
        <v>0</v>
      </c>
      <c r="S2033" s="37">
        <f>INFO!$D$18</f>
        <v>0</v>
      </c>
      <c r="T2033" s="37">
        <f>INFO!$D$19</f>
        <v>0</v>
      </c>
      <c r="U2033" s="37">
        <f>INFO!$D$22</f>
        <v>0</v>
      </c>
      <c r="V2033" s="37">
        <f>INFO!$D$23</f>
        <v>0</v>
      </c>
      <c r="W2033" s="37">
        <f>INFO!$D$24</f>
        <v>0</v>
      </c>
      <c r="X2033" s="37">
        <f>INFO!$D$25</f>
        <v>0</v>
      </c>
      <c r="Y2033" s="37">
        <f>INFO!$D$26</f>
        <v>0</v>
      </c>
      <c r="Z2033" s="37">
        <f>INFO!$D$27</f>
        <v>0</v>
      </c>
      <c r="AA2033" s="37">
        <f>INFO!$D$28</f>
        <v>0</v>
      </c>
      <c r="AB2033" s="37">
        <f>INFO!$D$29</f>
        <v>0</v>
      </c>
      <c r="AC2033" s="54">
        <f>INFO!$J$10</f>
        <v>3812.0250000000001</v>
      </c>
      <c r="AD2033" s="37">
        <f>INFO!$J$9</f>
        <v>45.75</v>
      </c>
      <c r="AE2033" s="37">
        <f t="shared" ref="AE2033:AE2045" si="131">IF($G$2031&gt;0,10*$G$2031/D2033,0)</f>
        <v>0</v>
      </c>
    </row>
    <row r="2034" spans="1:31">
      <c r="A2034" t="s">
        <v>542</v>
      </c>
      <c r="B2034" t="s">
        <v>337</v>
      </c>
      <c r="C2034">
        <v>10189</v>
      </c>
      <c r="D2034" s="104">
        <f>SUMIFS(MACROS!Q:Q,MACROS!C:C,B2034)+SUMIFS(MACROS!Q:Q,MACROS!C:C,"CH.VM.MISET")</f>
        <v>0</v>
      </c>
      <c r="E2034" t="s">
        <v>9</v>
      </c>
      <c r="F2034" s="48">
        <f>VLOOKUP(B2034,MACROS!C:T,5,FALSE)</f>
        <v>139.5</v>
      </c>
      <c r="G2034" s="104">
        <f>SUMIFS(MACROS!Q:Q,MACROS!C:C,B2034)</f>
        <v>0</v>
      </c>
      <c r="H2034" s="48">
        <f t="shared" si="129"/>
        <v>0</v>
      </c>
      <c r="I2034" s="37">
        <f>INFO!$D$6</f>
        <v>0</v>
      </c>
      <c r="J2034" s="37">
        <f>INFO!$D$7</f>
        <v>0</v>
      </c>
      <c r="K2034" s="37">
        <f>INFO!$D$8</f>
        <v>0</v>
      </c>
      <c r="L2034" s="37">
        <f>INFO!$D$9</f>
        <v>0</v>
      </c>
      <c r="M2034" s="37">
        <f>INFO!$D$10</f>
        <v>0</v>
      </c>
      <c r="N2034" s="37">
        <f>INFO!$D$11</f>
        <v>0</v>
      </c>
      <c r="O2034" s="37">
        <f>INFO!$D$13</f>
        <v>0</v>
      </c>
      <c r="P2034" s="37">
        <f>INFO!$D$14</f>
        <v>0</v>
      </c>
      <c r="Q2034" s="37">
        <f>INFO!$D$15</f>
        <v>0</v>
      </c>
      <c r="R2034" s="53">
        <f>INFO!$D$17</f>
        <v>0</v>
      </c>
      <c r="S2034" s="37">
        <f>INFO!$D$18</f>
        <v>0</v>
      </c>
      <c r="T2034" s="37">
        <f>INFO!$D$19</f>
        <v>0</v>
      </c>
      <c r="U2034" s="37">
        <f>INFO!$D$22</f>
        <v>0</v>
      </c>
      <c r="V2034" s="37">
        <f>INFO!$D$23</f>
        <v>0</v>
      </c>
      <c r="W2034" s="37">
        <f>INFO!$D$24</f>
        <v>0</v>
      </c>
      <c r="X2034" s="37">
        <f>INFO!$D$25</f>
        <v>0</v>
      </c>
      <c r="Y2034" s="37">
        <f>INFO!$D$26</f>
        <v>0</v>
      </c>
      <c r="Z2034" s="37">
        <f>INFO!$D$27</f>
        <v>0</v>
      </c>
      <c r="AA2034" s="37">
        <f>INFO!$D$28</f>
        <v>0</v>
      </c>
      <c r="AB2034" s="37">
        <f>INFO!$D$29</f>
        <v>0</v>
      </c>
      <c r="AC2034" s="54">
        <f>INFO!$J$10</f>
        <v>3812.0250000000001</v>
      </c>
      <c r="AD2034" s="37">
        <f>INFO!$J$9</f>
        <v>45.75</v>
      </c>
      <c r="AE2034" s="37">
        <f t="shared" si="131"/>
        <v>0</v>
      </c>
    </row>
    <row r="2035" spans="1:31">
      <c r="A2035" t="s">
        <v>543</v>
      </c>
      <c r="B2035" t="s">
        <v>339</v>
      </c>
      <c r="C2035">
        <v>10189</v>
      </c>
      <c r="D2035" s="104">
        <f>SUMIFS(MACROS!Q:Q,MACROS!C:C,B2035)+SUMIFS(MACROS!Q:Q,MACROS!C:C,"CH.VM.MISET")</f>
        <v>0</v>
      </c>
      <c r="E2035" t="s">
        <v>9</v>
      </c>
      <c r="F2035" s="48">
        <f>VLOOKUP(B2035,MACROS!C:T,5,FALSE)</f>
        <v>134</v>
      </c>
      <c r="G2035" s="104">
        <f>SUMIFS(MACROS!Q:Q,MACROS!C:C,B2035)</f>
        <v>0</v>
      </c>
      <c r="H2035" s="48">
        <f t="shared" si="129"/>
        <v>0</v>
      </c>
      <c r="I2035" s="37">
        <f>INFO!$D$6</f>
        <v>0</v>
      </c>
      <c r="J2035" s="37">
        <f>INFO!$D$7</f>
        <v>0</v>
      </c>
      <c r="K2035" s="37">
        <f>INFO!$D$8</f>
        <v>0</v>
      </c>
      <c r="L2035" s="37">
        <f>INFO!$D$9</f>
        <v>0</v>
      </c>
      <c r="M2035" s="37">
        <f>INFO!$D$10</f>
        <v>0</v>
      </c>
      <c r="N2035" s="37">
        <f>INFO!$D$11</f>
        <v>0</v>
      </c>
      <c r="O2035" s="37">
        <f>INFO!$D$13</f>
        <v>0</v>
      </c>
      <c r="P2035" s="37">
        <f>INFO!$D$14</f>
        <v>0</v>
      </c>
      <c r="Q2035" s="37">
        <f>INFO!$D$15</f>
        <v>0</v>
      </c>
      <c r="R2035" s="53">
        <f>INFO!$D$17</f>
        <v>0</v>
      </c>
      <c r="S2035" s="37">
        <f>INFO!$D$18</f>
        <v>0</v>
      </c>
      <c r="T2035" s="37">
        <f>INFO!$D$19</f>
        <v>0</v>
      </c>
      <c r="U2035" s="37">
        <f>INFO!$D$22</f>
        <v>0</v>
      </c>
      <c r="V2035" s="37">
        <f>INFO!$D$23</f>
        <v>0</v>
      </c>
      <c r="W2035" s="37">
        <f>INFO!$D$24</f>
        <v>0</v>
      </c>
      <c r="X2035" s="37">
        <f>INFO!$D$25</f>
        <v>0</v>
      </c>
      <c r="Y2035" s="37">
        <f>INFO!$D$26</f>
        <v>0</v>
      </c>
      <c r="Z2035" s="37">
        <f>INFO!$D$27</f>
        <v>0</v>
      </c>
      <c r="AA2035" s="37">
        <f>INFO!$D$28</f>
        <v>0</v>
      </c>
      <c r="AB2035" s="37">
        <f>INFO!$D$29</f>
        <v>0</v>
      </c>
      <c r="AC2035" s="54">
        <f>INFO!$J$10</f>
        <v>3812.0250000000001</v>
      </c>
      <c r="AD2035" s="37">
        <f>INFO!$J$9</f>
        <v>45.75</v>
      </c>
      <c r="AE2035" s="37">
        <f t="shared" si="131"/>
        <v>0</v>
      </c>
    </row>
    <row r="2036" spans="1:31">
      <c r="A2036" t="s">
        <v>544</v>
      </c>
      <c r="B2036" t="s">
        <v>341</v>
      </c>
      <c r="C2036">
        <v>10189</v>
      </c>
      <c r="D2036" s="104">
        <f>SUMIFS(MACROS!Q:Q,MACROS!C:C,B2036)+SUMIFS(MACROS!Q:Q,MACROS!C:C,"CH.VM.MISET")</f>
        <v>0</v>
      </c>
      <c r="E2036" t="s">
        <v>9</v>
      </c>
      <c r="F2036" s="48">
        <f>VLOOKUP(B2036,MACROS!C:T,5,FALSE)</f>
        <v>179</v>
      </c>
      <c r="G2036" s="104">
        <f>SUMIFS(MACROS!Q:Q,MACROS!C:C,B2036)</f>
        <v>0</v>
      </c>
      <c r="H2036" s="48">
        <f t="shared" si="129"/>
        <v>0</v>
      </c>
      <c r="I2036" s="37">
        <f>INFO!$D$6</f>
        <v>0</v>
      </c>
      <c r="J2036" s="37">
        <f>INFO!$D$7</f>
        <v>0</v>
      </c>
      <c r="K2036" s="37">
        <f>INFO!$D$8</f>
        <v>0</v>
      </c>
      <c r="L2036" s="37">
        <f>INFO!$D$9</f>
        <v>0</v>
      </c>
      <c r="M2036" s="37">
        <f>INFO!$D$10</f>
        <v>0</v>
      </c>
      <c r="N2036" s="37">
        <f>INFO!$D$11</f>
        <v>0</v>
      </c>
      <c r="O2036" s="37">
        <f>INFO!$D$13</f>
        <v>0</v>
      </c>
      <c r="P2036" s="37">
        <f>INFO!$D$14</f>
        <v>0</v>
      </c>
      <c r="Q2036" s="37">
        <f>INFO!$D$15</f>
        <v>0</v>
      </c>
      <c r="R2036" s="53">
        <f>INFO!$D$17</f>
        <v>0</v>
      </c>
      <c r="S2036" s="37">
        <f>INFO!$D$18</f>
        <v>0</v>
      </c>
      <c r="T2036" s="37">
        <f>INFO!$D$19</f>
        <v>0</v>
      </c>
      <c r="U2036" s="37">
        <f>INFO!$D$22</f>
        <v>0</v>
      </c>
      <c r="V2036" s="37">
        <f>INFO!$D$23</f>
        <v>0</v>
      </c>
      <c r="W2036" s="37">
        <f>INFO!$D$24</f>
        <v>0</v>
      </c>
      <c r="X2036" s="37">
        <f>INFO!$D$25</f>
        <v>0</v>
      </c>
      <c r="Y2036" s="37">
        <f>INFO!$D$26</f>
        <v>0</v>
      </c>
      <c r="Z2036" s="37">
        <f>INFO!$D$27</f>
        <v>0</v>
      </c>
      <c r="AA2036" s="37">
        <f>INFO!$D$28</f>
        <v>0</v>
      </c>
      <c r="AB2036" s="37">
        <f>INFO!$D$29</f>
        <v>0</v>
      </c>
      <c r="AC2036" s="54">
        <f>INFO!$J$10</f>
        <v>3812.0250000000001</v>
      </c>
      <c r="AD2036" s="37">
        <f>INFO!$J$9</f>
        <v>45.75</v>
      </c>
      <c r="AE2036" s="37">
        <f t="shared" si="131"/>
        <v>0</v>
      </c>
    </row>
    <row r="2037" spans="1:31">
      <c r="A2037" t="s">
        <v>545</v>
      </c>
      <c r="B2037" t="s">
        <v>343</v>
      </c>
      <c r="C2037">
        <v>10189</v>
      </c>
      <c r="D2037" s="104">
        <f>SUMIFS(MACROS!Q:Q,MACROS!C:C,B2037)+SUMIFS(MACROS!Q:Q,MACROS!C:C,"CH.VM.MISET")</f>
        <v>0</v>
      </c>
      <c r="E2037" t="s">
        <v>9</v>
      </c>
      <c r="F2037" s="48">
        <f>VLOOKUP(B2037,MACROS!C:T,5,FALSE)</f>
        <v>177.5</v>
      </c>
      <c r="G2037" s="104">
        <f>SUMIFS(MACROS!Q:Q,MACROS!C:C,B2037)</f>
        <v>0</v>
      </c>
      <c r="H2037" s="48">
        <f t="shared" si="129"/>
        <v>0</v>
      </c>
      <c r="I2037" s="37">
        <f>INFO!$D$6</f>
        <v>0</v>
      </c>
      <c r="J2037" s="37">
        <f>INFO!$D$7</f>
        <v>0</v>
      </c>
      <c r="K2037" s="37">
        <f>INFO!$D$8</f>
        <v>0</v>
      </c>
      <c r="L2037" s="37">
        <f>INFO!$D$9</f>
        <v>0</v>
      </c>
      <c r="M2037" s="37">
        <f>INFO!$D$10</f>
        <v>0</v>
      </c>
      <c r="N2037" s="37">
        <f>INFO!$D$11</f>
        <v>0</v>
      </c>
      <c r="O2037" s="37">
        <f>INFO!$D$13</f>
        <v>0</v>
      </c>
      <c r="P2037" s="37">
        <f>INFO!$D$14</f>
        <v>0</v>
      </c>
      <c r="Q2037" s="37">
        <f>INFO!$D$15</f>
        <v>0</v>
      </c>
      <c r="R2037" s="53">
        <f>INFO!$D$17</f>
        <v>0</v>
      </c>
      <c r="S2037" s="37">
        <f>INFO!$D$18</f>
        <v>0</v>
      </c>
      <c r="T2037" s="37">
        <f>INFO!$D$19</f>
        <v>0</v>
      </c>
      <c r="U2037" s="37">
        <f>INFO!$D$22</f>
        <v>0</v>
      </c>
      <c r="V2037" s="37">
        <f>INFO!$D$23</f>
        <v>0</v>
      </c>
      <c r="W2037" s="37">
        <f>INFO!$D$24</f>
        <v>0</v>
      </c>
      <c r="X2037" s="37">
        <f>INFO!$D$25</f>
        <v>0</v>
      </c>
      <c r="Y2037" s="37">
        <f>INFO!$D$26</f>
        <v>0</v>
      </c>
      <c r="Z2037" s="37">
        <f>INFO!$D$27</f>
        <v>0</v>
      </c>
      <c r="AA2037" s="37">
        <f>INFO!$D$28</f>
        <v>0</v>
      </c>
      <c r="AB2037" s="37">
        <f>INFO!$D$29</f>
        <v>0</v>
      </c>
      <c r="AC2037" s="54">
        <f>INFO!$J$10</f>
        <v>3812.0250000000001</v>
      </c>
      <c r="AD2037" s="37">
        <f>INFO!$J$9</f>
        <v>45.75</v>
      </c>
      <c r="AE2037" s="37">
        <f t="shared" si="131"/>
        <v>0</v>
      </c>
    </row>
    <row r="2038" spans="1:31">
      <c r="A2038" t="s">
        <v>546</v>
      </c>
      <c r="B2038" t="s">
        <v>345</v>
      </c>
      <c r="C2038">
        <v>10189</v>
      </c>
      <c r="D2038" s="104">
        <f>SUMIFS(MACROS!Q:Q,MACROS!C:C,B2038)+SUMIFS(MACROS!Q:Q,MACROS!C:C,"CH.VM.MISET")</f>
        <v>0</v>
      </c>
      <c r="E2038" t="s">
        <v>9</v>
      </c>
      <c r="F2038" s="48">
        <f>VLOOKUP(B2038,MACROS!C:T,5,FALSE)</f>
        <v>166.5</v>
      </c>
      <c r="G2038" s="104">
        <f>SUMIFS(MACROS!Q:Q,MACROS!C:C,B2038)</f>
        <v>0</v>
      </c>
      <c r="H2038" s="48">
        <f t="shared" si="129"/>
        <v>0</v>
      </c>
      <c r="I2038" s="37">
        <f>INFO!$D$6</f>
        <v>0</v>
      </c>
      <c r="J2038" s="37">
        <f>INFO!$D$7</f>
        <v>0</v>
      </c>
      <c r="K2038" s="37">
        <f>INFO!$D$8</f>
        <v>0</v>
      </c>
      <c r="L2038" s="37">
        <f>INFO!$D$9</f>
        <v>0</v>
      </c>
      <c r="M2038" s="37">
        <f>INFO!$D$10</f>
        <v>0</v>
      </c>
      <c r="N2038" s="37">
        <f>INFO!$D$11</f>
        <v>0</v>
      </c>
      <c r="O2038" s="37">
        <f>INFO!$D$13</f>
        <v>0</v>
      </c>
      <c r="P2038" s="37">
        <f>INFO!$D$14</f>
        <v>0</v>
      </c>
      <c r="Q2038" s="37">
        <f>INFO!$D$15</f>
        <v>0</v>
      </c>
      <c r="R2038" s="53">
        <f>INFO!$D$17</f>
        <v>0</v>
      </c>
      <c r="S2038" s="37">
        <f>INFO!$D$18</f>
        <v>0</v>
      </c>
      <c r="T2038" s="37">
        <f>INFO!$D$19</f>
        <v>0</v>
      </c>
      <c r="U2038" s="37">
        <f>INFO!$D$22</f>
        <v>0</v>
      </c>
      <c r="V2038" s="37">
        <f>INFO!$D$23</f>
        <v>0</v>
      </c>
      <c r="W2038" s="37">
        <f>INFO!$D$24</f>
        <v>0</v>
      </c>
      <c r="X2038" s="37">
        <f>INFO!$D$25</f>
        <v>0</v>
      </c>
      <c r="Y2038" s="37">
        <f>INFO!$D$26</f>
        <v>0</v>
      </c>
      <c r="Z2038" s="37">
        <f>INFO!$D$27</f>
        <v>0</v>
      </c>
      <c r="AA2038" s="37">
        <f>INFO!$D$28</f>
        <v>0</v>
      </c>
      <c r="AB2038" s="37">
        <f>INFO!$D$29</f>
        <v>0</v>
      </c>
      <c r="AC2038" s="54">
        <f>INFO!$J$10</f>
        <v>3812.0250000000001</v>
      </c>
      <c r="AD2038" s="37">
        <f>INFO!$J$9</f>
        <v>45.75</v>
      </c>
      <c r="AE2038" s="37">
        <f t="shared" si="131"/>
        <v>0</v>
      </c>
    </row>
    <row r="2039" spans="1:31">
      <c r="A2039" t="s">
        <v>547</v>
      </c>
      <c r="B2039" t="s">
        <v>347</v>
      </c>
      <c r="C2039">
        <v>10189</v>
      </c>
      <c r="D2039" s="104">
        <f>SUMIFS(MACROS!Q:Q,MACROS!C:C,B2039)+SUMIFS(MACROS!Q:Q,MACROS!C:C,"CH.VM.MISET")</f>
        <v>0</v>
      </c>
      <c r="E2039" t="s">
        <v>9</v>
      </c>
      <c r="F2039" s="48">
        <f>VLOOKUP(B2039,MACROS!C:T,5,FALSE)</f>
        <v>156.5</v>
      </c>
      <c r="G2039" s="104">
        <f>SUMIFS(MACROS!Q:Q,MACROS!C:C,B2039)</f>
        <v>0</v>
      </c>
      <c r="H2039" s="48">
        <f t="shared" si="129"/>
        <v>0</v>
      </c>
      <c r="I2039" s="37">
        <f>INFO!$D$6</f>
        <v>0</v>
      </c>
      <c r="J2039" s="37">
        <f>INFO!$D$7</f>
        <v>0</v>
      </c>
      <c r="K2039" s="37">
        <f>INFO!$D$8</f>
        <v>0</v>
      </c>
      <c r="L2039" s="37">
        <f>INFO!$D$9</f>
        <v>0</v>
      </c>
      <c r="M2039" s="37">
        <f>INFO!$D$10</f>
        <v>0</v>
      </c>
      <c r="N2039" s="37">
        <f>INFO!$D$11</f>
        <v>0</v>
      </c>
      <c r="O2039" s="37">
        <f>INFO!$D$13</f>
        <v>0</v>
      </c>
      <c r="P2039" s="37">
        <f>INFO!$D$14</f>
        <v>0</v>
      </c>
      <c r="Q2039" s="37">
        <f>INFO!$D$15</f>
        <v>0</v>
      </c>
      <c r="R2039" s="53">
        <f>INFO!$D$17</f>
        <v>0</v>
      </c>
      <c r="S2039" s="37">
        <f>INFO!$D$18</f>
        <v>0</v>
      </c>
      <c r="T2039" s="37">
        <f>INFO!$D$19</f>
        <v>0</v>
      </c>
      <c r="U2039" s="37">
        <f>INFO!$D$22</f>
        <v>0</v>
      </c>
      <c r="V2039" s="37">
        <f>INFO!$D$23</f>
        <v>0</v>
      </c>
      <c r="W2039" s="37">
        <f>INFO!$D$24</f>
        <v>0</v>
      </c>
      <c r="X2039" s="37">
        <f>INFO!$D$25</f>
        <v>0</v>
      </c>
      <c r="Y2039" s="37">
        <f>INFO!$D$26</f>
        <v>0</v>
      </c>
      <c r="Z2039" s="37">
        <f>INFO!$D$27</f>
        <v>0</v>
      </c>
      <c r="AA2039" s="37">
        <f>INFO!$D$28</f>
        <v>0</v>
      </c>
      <c r="AB2039" s="37">
        <f>INFO!$D$29</f>
        <v>0</v>
      </c>
      <c r="AC2039" s="54">
        <f>INFO!$J$10</f>
        <v>3812.0250000000001</v>
      </c>
      <c r="AD2039" s="37">
        <f>INFO!$J$9</f>
        <v>45.75</v>
      </c>
      <c r="AE2039" s="37">
        <f t="shared" si="131"/>
        <v>0</v>
      </c>
    </row>
    <row r="2040" spans="1:31">
      <c r="A2040" t="s">
        <v>548</v>
      </c>
      <c r="B2040" t="s">
        <v>349</v>
      </c>
      <c r="C2040">
        <v>10189</v>
      </c>
      <c r="D2040" s="104">
        <f>SUMIFS(MACROS!Q:Q,MACROS!C:C,B2040)+SUMIFS(MACROS!Q:Q,MACROS!C:C,"CH.VM.MISET")</f>
        <v>0</v>
      </c>
      <c r="E2040" t="s">
        <v>9</v>
      </c>
      <c r="F2040" s="48">
        <f>VLOOKUP(B2040,MACROS!C:T,5,FALSE)</f>
        <v>161</v>
      </c>
      <c r="G2040" s="104">
        <f>SUMIFS(MACROS!Q:Q,MACROS!C:C,B2040)</f>
        <v>0</v>
      </c>
      <c r="H2040" s="48">
        <f t="shared" si="129"/>
        <v>0</v>
      </c>
      <c r="I2040" s="37">
        <f>INFO!$D$6</f>
        <v>0</v>
      </c>
      <c r="J2040" s="37">
        <f>INFO!$D$7</f>
        <v>0</v>
      </c>
      <c r="K2040" s="37">
        <f>INFO!$D$8</f>
        <v>0</v>
      </c>
      <c r="L2040" s="37">
        <f>INFO!$D$9</f>
        <v>0</v>
      </c>
      <c r="M2040" s="37">
        <f>INFO!$D$10</f>
        <v>0</v>
      </c>
      <c r="N2040" s="37">
        <f>INFO!$D$11</f>
        <v>0</v>
      </c>
      <c r="O2040" s="37">
        <f>INFO!$D$13</f>
        <v>0</v>
      </c>
      <c r="P2040" s="37">
        <f>INFO!$D$14</f>
        <v>0</v>
      </c>
      <c r="Q2040" s="37">
        <f>INFO!$D$15</f>
        <v>0</v>
      </c>
      <c r="R2040" s="53">
        <f>INFO!$D$17</f>
        <v>0</v>
      </c>
      <c r="S2040" s="37">
        <f>INFO!$D$18</f>
        <v>0</v>
      </c>
      <c r="T2040" s="37">
        <f>INFO!$D$19</f>
        <v>0</v>
      </c>
      <c r="U2040" s="37">
        <f>INFO!$D$22</f>
        <v>0</v>
      </c>
      <c r="V2040" s="37">
        <f>INFO!$D$23</f>
        <v>0</v>
      </c>
      <c r="W2040" s="37">
        <f>INFO!$D$24</f>
        <v>0</v>
      </c>
      <c r="X2040" s="37">
        <f>INFO!$D$25</f>
        <v>0</v>
      </c>
      <c r="Y2040" s="37">
        <f>INFO!$D$26</f>
        <v>0</v>
      </c>
      <c r="Z2040" s="37">
        <f>INFO!$D$27</f>
        <v>0</v>
      </c>
      <c r="AA2040" s="37">
        <f>INFO!$D$28</f>
        <v>0</v>
      </c>
      <c r="AB2040" s="37">
        <f>INFO!$D$29</f>
        <v>0</v>
      </c>
      <c r="AC2040" s="54">
        <f>INFO!$J$10</f>
        <v>3812.0250000000001</v>
      </c>
      <c r="AD2040" s="37">
        <f>INFO!$J$9</f>
        <v>45.75</v>
      </c>
      <c r="AE2040" s="37">
        <f t="shared" si="131"/>
        <v>0</v>
      </c>
    </row>
    <row r="2041" spans="1:31">
      <c r="A2041" t="s">
        <v>549</v>
      </c>
      <c r="B2041" t="s">
        <v>351</v>
      </c>
      <c r="C2041">
        <v>10189</v>
      </c>
      <c r="D2041" s="104">
        <f>SUMIFS(MACROS!Q:Q,MACROS!C:C,B2041)+SUMIFS(MACROS!Q:Q,MACROS!C:C,"CH.VM.MISET")</f>
        <v>0</v>
      </c>
      <c r="E2041" t="s">
        <v>9</v>
      </c>
      <c r="F2041" s="48">
        <f>VLOOKUP(B2041,MACROS!C:T,5,FALSE)</f>
        <v>164.5</v>
      </c>
      <c r="G2041" s="104">
        <f>SUMIFS(MACROS!Q:Q,MACROS!C:C,B2041)</f>
        <v>0</v>
      </c>
      <c r="H2041" s="48">
        <f t="shared" si="129"/>
        <v>0</v>
      </c>
      <c r="I2041" s="37">
        <f>INFO!$D$6</f>
        <v>0</v>
      </c>
      <c r="J2041" s="37">
        <f>INFO!$D$7</f>
        <v>0</v>
      </c>
      <c r="K2041" s="37">
        <f>INFO!$D$8</f>
        <v>0</v>
      </c>
      <c r="L2041" s="37">
        <f>INFO!$D$9</f>
        <v>0</v>
      </c>
      <c r="M2041" s="37">
        <f>INFO!$D$10</f>
        <v>0</v>
      </c>
      <c r="N2041" s="37">
        <f>INFO!$D$11</f>
        <v>0</v>
      </c>
      <c r="O2041" s="37">
        <f>INFO!$D$13</f>
        <v>0</v>
      </c>
      <c r="P2041" s="37">
        <f>INFO!$D$14</f>
        <v>0</v>
      </c>
      <c r="Q2041" s="37">
        <f>INFO!$D$15</f>
        <v>0</v>
      </c>
      <c r="R2041" s="53">
        <f>INFO!$D$17</f>
        <v>0</v>
      </c>
      <c r="S2041" s="37">
        <f>INFO!$D$18</f>
        <v>0</v>
      </c>
      <c r="T2041" s="37">
        <f>INFO!$D$19</f>
        <v>0</v>
      </c>
      <c r="U2041" s="37">
        <f>INFO!$D$22</f>
        <v>0</v>
      </c>
      <c r="V2041" s="37">
        <f>INFO!$D$23</f>
        <v>0</v>
      </c>
      <c r="W2041" s="37">
        <f>INFO!$D$24</f>
        <v>0</v>
      </c>
      <c r="X2041" s="37">
        <f>INFO!$D$25</f>
        <v>0</v>
      </c>
      <c r="Y2041" s="37">
        <f>INFO!$D$26</f>
        <v>0</v>
      </c>
      <c r="Z2041" s="37">
        <f>INFO!$D$27</f>
        <v>0</v>
      </c>
      <c r="AA2041" s="37">
        <f>INFO!$D$28</f>
        <v>0</v>
      </c>
      <c r="AB2041" s="37">
        <f>INFO!$D$29</f>
        <v>0</v>
      </c>
      <c r="AC2041" s="54">
        <f>INFO!$J$10</f>
        <v>3812.0250000000001</v>
      </c>
      <c r="AD2041" s="37">
        <f>INFO!$J$9</f>
        <v>45.75</v>
      </c>
      <c r="AE2041" s="37">
        <f t="shared" si="131"/>
        <v>0</v>
      </c>
    </row>
    <row r="2042" spans="1:31">
      <c r="A2042" t="s">
        <v>550</v>
      </c>
      <c r="B2042" t="s">
        <v>353</v>
      </c>
      <c r="C2042">
        <v>10189</v>
      </c>
      <c r="D2042" s="104">
        <f>SUMIFS(MACROS!Q:Q,MACROS!C:C,B2042)+SUMIFS(MACROS!Q:Q,MACROS!C:C,"CH.VM.MISET")</f>
        <v>0</v>
      </c>
      <c r="E2042" t="s">
        <v>9</v>
      </c>
      <c r="F2042" s="48">
        <f>VLOOKUP(B2042,MACROS!C:T,5,FALSE)</f>
        <v>168</v>
      </c>
      <c r="G2042" s="104">
        <f>SUMIFS(MACROS!Q:Q,MACROS!C:C,B2042)</f>
        <v>0</v>
      </c>
      <c r="H2042" s="48">
        <f t="shared" si="129"/>
        <v>0</v>
      </c>
      <c r="I2042" s="37">
        <f>INFO!$D$6</f>
        <v>0</v>
      </c>
      <c r="J2042" s="37">
        <f>INFO!$D$7</f>
        <v>0</v>
      </c>
      <c r="K2042" s="37">
        <f>INFO!$D$8</f>
        <v>0</v>
      </c>
      <c r="L2042" s="37">
        <f>INFO!$D$9</f>
        <v>0</v>
      </c>
      <c r="M2042" s="37">
        <f>INFO!$D$10</f>
        <v>0</v>
      </c>
      <c r="N2042" s="37">
        <f>INFO!$D$11</f>
        <v>0</v>
      </c>
      <c r="O2042" s="37">
        <f>INFO!$D$13</f>
        <v>0</v>
      </c>
      <c r="P2042" s="37">
        <f>INFO!$D$14</f>
        <v>0</v>
      </c>
      <c r="Q2042" s="37">
        <f>INFO!$D$15</f>
        <v>0</v>
      </c>
      <c r="R2042" s="53">
        <f>INFO!$D$17</f>
        <v>0</v>
      </c>
      <c r="S2042" s="37">
        <f>INFO!$D$18</f>
        <v>0</v>
      </c>
      <c r="T2042" s="37">
        <f>INFO!$D$19</f>
        <v>0</v>
      </c>
      <c r="U2042" s="37">
        <f>INFO!$D$22</f>
        <v>0</v>
      </c>
      <c r="V2042" s="37">
        <f>INFO!$D$23</f>
        <v>0</v>
      </c>
      <c r="W2042" s="37">
        <f>INFO!$D$24</f>
        <v>0</v>
      </c>
      <c r="X2042" s="37">
        <f>INFO!$D$25</f>
        <v>0</v>
      </c>
      <c r="Y2042" s="37">
        <f>INFO!$D$26</f>
        <v>0</v>
      </c>
      <c r="Z2042" s="37">
        <f>INFO!$D$27</f>
        <v>0</v>
      </c>
      <c r="AA2042" s="37">
        <f>INFO!$D$28</f>
        <v>0</v>
      </c>
      <c r="AB2042" s="37">
        <f>INFO!$D$29</f>
        <v>0</v>
      </c>
      <c r="AC2042" s="54">
        <f>INFO!$J$10</f>
        <v>3812.0250000000001</v>
      </c>
      <c r="AD2042" s="37">
        <f>INFO!$J$9</f>
        <v>45.75</v>
      </c>
      <c r="AE2042" s="37">
        <f t="shared" si="131"/>
        <v>0</v>
      </c>
    </row>
    <row r="2043" spans="1:31">
      <c r="A2043" t="s">
        <v>551</v>
      </c>
      <c r="B2043" t="s">
        <v>355</v>
      </c>
      <c r="C2043">
        <v>10189</v>
      </c>
      <c r="D2043" s="104">
        <f>SUMIFS(MACROS!Q:Q,MACROS!C:C,B2043)+SUMIFS(MACROS!Q:Q,MACROS!C:C,"CH.VM.MISET")</f>
        <v>0</v>
      </c>
      <c r="E2043" t="s">
        <v>9</v>
      </c>
      <c r="F2043" s="48">
        <f>VLOOKUP(B2043,MACROS!C:T,5,FALSE)</f>
        <v>136</v>
      </c>
      <c r="G2043" s="104">
        <f>SUMIFS(MACROS!Q:Q,MACROS!C:C,B2043)</f>
        <v>0</v>
      </c>
      <c r="H2043" s="48">
        <f t="shared" si="129"/>
        <v>0</v>
      </c>
      <c r="I2043" s="37">
        <f>INFO!$D$6</f>
        <v>0</v>
      </c>
      <c r="J2043" s="37">
        <f>INFO!$D$7</f>
        <v>0</v>
      </c>
      <c r="K2043" s="37">
        <f>INFO!$D$8</f>
        <v>0</v>
      </c>
      <c r="L2043" s="37">
        <f>INFO!$D$9</f>
        <v>0</v>
      </c>
      <c r="M2043" s="37">
        <f>INFO!$D$10</f>
        <v>0</v>
      </c>
      <c r="N2043" s="37">
        <f>INFO!$D$11</f>
        <v>0</v>
      </c>
      <c r="O2043" s="37">
        <f>INFO!$D$13</f>
        <v>0</v>
      </c>
      <c r="P2043" s="37">
        <f>INFO!$D$14</f>
        <v>0</v>
      </c>
      <c r="Q2043" s="37">
        <f>INFO!$D$15</f>
        <v>0</v>
      </c>
      <c r="R2043" s="53">
        <f>INFO!$D$17</f>
        <v>0</v>
      </c>
      <c r="S2043" s="37">
        <f>INFO!$D$18</f>
        <v>0</v>
      </c>
      <c r="T2043" s="37">
        <f>INFO!$D$19</f>
        <v>0</v>
      </c>
      <c r="U2043" s="37">
        <f>INFO!$D$22</f>
        <v>0</v>
      </c>
      <c r="V2043" s="37">
        <f>INFO!$D$23</f>
        <v>0</v>
      </c>
      <c r="W2043" s="37">
        <f>INFO!$D$24</f>
        <v>0</v>
      </c>
      <c r="X2043" s="37">
        <f>INFO!$D$25</f>
        <v>0</v>
      </c>
      <c r="Y2043" s="37">
        <f>INFO!$D$26</f>
        <v>0</v>
      </c>
      <c r="Z2043" s="37">
        <f>INFO!$D$27</f>
        <v>0</v>
      </c>
      <c r="AA2043" s="37">
        <f>INFO!$D$28</f>
        <v>0</v>
      </c>
      <c r="AB2043" s="37">
        <f>INFO!$D$29</f>
        <v>0</v>
      </c>
      <c r="AC2043" s="54">
        <f>INFO!$J$10</f>
        <v>3812.0250000000001</v>
      </c>
      <c r="AD2043" s="37">
        <f>INFO!$J$9</f>
        <v>45.75</v>
      </c>
      <c r="AE2043" s="37">
        <f t="shared" si="131"/>
        <v>0</v>
      </c>
    </row>
    <row r="2044" spans="1:31">
      <c r="A2044" t="s">
        <v>552</v>
      </c>
      <c r="B2044" t="s">
        <v>357</v>
      </c>
      <c r="C2044">
        <v>10189</v>
      </c>
      <c r="D2044" s="104">
        <f>SUMIFS(MACROS!Q:Q,MACROS!C:C,B2044)+SUMIFS(MACROS!Q:Q,MACROS!C:C,"CH.VM.MISET")</f>
        <v>0</v>
      </c>
      <c r="E2044" t="s">
        <v>9</v>
      </c>
      <c r="F2044" s="48">
        <f>VLOOKUP(B2044,MACROS!C:T,5,FALSE)</f>
        <v>162.5</v>
      </c>
      <c r="G2044" s="104">
        <f>SUMIFS(MACROS!Q:Q,MACROS!C:C,B2044)</f>
        <v>0</v>
      </c>
      <c r="H2044" s="48">
        <f t="shared" si="129"/>
        <v>0</v>
      </c>
      <c r="I2044" s="37">
        <f>INFO!$D$6</f>
        <v>0</v>
      </c>
      <c r="J2044" s="37">
        <f>INFO!$D$7</f>
        <v>0</v>
      </c>
      <c r="K2044" s="37">
        <f>INFO!$D$8</f>
        <v>0</v>
      </c>
      <c r="L2044" s="37">
        <f>INFO!$D$9</f>
        <v>0</v>
      </c>
      <c r="M2044" s="37">
        <f>INFO!$D$10</f>
        <v>0</v>
      </c>
      <c r="N2044" s="37">
        <f>INFO!$D$11</f>
        <v>0</v>
      </c>
      <c r="O2044" s="37">
        <f>INFO!$D$13</f>
        <v>0</v>
      </c>
      <c r="P2044" s="37">
        <f>INFO!$D$14</f>
        <v>0</v>
      </c>
      <c r="Q2044" s="37">
        <f>INFO!$D$15</f>
        <v>0</v>
      </c>
      <c r="R2044" s="53">
        <f>INFO!$D$17</f>
        <v>0</v>
      </c>
      <c r="S2044" s="37">
        <f>INFO!$D$18</f>
        <v>0</v>
      </c>
      <c r="T2044" s="37">
        <f>INFO!$D$19</f>
        <v>0</v>
      </c>
      <c r="U2044" s="37">
        <f>INFO!$D$22</f>
        <v>0</v>
      </c>
      <c r="V2044" s="37">
        <f>INFO!$D$23</f>
        <v>0</v>
      </c>
      <c r="W2044" s="37">
        <f>INFO!$D$24</f>
        <v>0</v>
      </c>
      <c r="X2044" s="37">
        <f>INFO!$D$25</f>
        <v>0</v>
      </c>
      <c r="Y2044" s="37">
        <f>INFO!$D$26</f>
        <v>0</v>
      </c>
      <c r="Z2044" s="37">
        <f>INFO!$D$27</f>
        <v>0</v>
      </c>
      <c r="AA2044" s="37">
        <f>INFO!$D$28</f>
        <v>0</v>
      </c>
      <c r="AB2044" s="37">
        <f>INFO!$D$29</f>
        <v>0</v>
      </c>
      <c r="AC2044" s="54">
        <f>INFO!$J$10</f>
        <v>3812.0250000000001</v>
      </c>
      <c r="AD2044" s="37">
        <f>INFO!$J$9</f>
        <v>45.75</v>
      </c>
      <c r="AE2044" s="37">
        <f t="shared" si="131"/>
        <v>0</v>
      </c>
    </row>
    <row r="2045" spans="1:31">
      <c r="A2045" t="s">
        <v>553</v>
      </c>
      <c r="B2045" t="s">
        <v>359</v>
      </c>
      <c r="C2045">
        <v>10189</v>
      </c>
      <c r="D2045" s="104">
        <f>SUMIFS(MACROS!Q:Q,MACROS!C:C,B2045)+SUMIFS(MACROS!Q:Q,MACROS!C:C,"CH.VM.MISET")</f>
        <v>0</v>
      </c>
      <c r="E2045" t="s">
        <v>9</v>
      </c>
      <c r="F2045" s="48">
        <f>VLOOKUP(B2045,MACROS!C:T,5,FALSE)</f>
        <v>138</v>
      </c>
      <c r="G2045" s="104">
        <f>SUMIFS(MACROS!Q:Q,MACROS!C:C,B2045)</f>
        <v>0</v>
      </c>
      <c r="H2045" s="48">
        <f t="shared" si="129"/>
        <v>0</v>
      </c>
      <c r="I2045" s="37">
        <f>INFO!$D$6</f>
        <v>0</v>
      </c>
      <c r="J2045" s="37">
        <f>INFO!$D$7</f>
        <v>0</v>
      </c>
      <c r="K2045" s="37">
        <f>INFO!$D$8</f>
        <v>0</v>
      </c>
      <c r="L2045" s="37">
        <f>INFO!$D$9</f>
        <v>0</v>
      </c>
      <c r="M2045" s="37">
        <f>INFO!$D$10</f>
        <v>0</v>
      </c>
      <c r="N2045" s="37">
        <f>INFO!$D$11</f>
        <v>0</v>
      </c>
      <c r="O2045" s="37">
        <f>INFO!$D$13</f>
        <v>0</v>
      </c>
      <c r="P2045" s="37">
        <f>INFO!$D$14</f>
        <v>0</v>
      </c>
      <c r="Q2045" s="37">
        <f>INFO!$D$15</f>
        <v>0</v>
      </c>
      <c r="R2045" s="53">
        <f>INFO!$D$17</f>
        <v>0</v>
      </c>
      <c r="S2045" s="37">
        <f>INFO!$D$18</f>
        <v>0</v>
      </c>
      <c r="T2045" s="37">
        <f>INFO!$D$19</f>
        <v>0</v>
      </c>
      <c r="U2045" s="37">
        <f>INFO!$D$22</f>
        <v>0</v>
      </c>
      <c r="V2045" s="37">
        <f>INFO!$D$23</f>
        <v>0</v>
      </c>
      <c r="W2045" s="37">
        <f>INFO!$D$24</f>
        <v>0</v>
      </c>
      <c r="X2045" s="37">
        <f>INFO!$D$25</f>
        <v>0</v>
      </c>
      <c r="Y2045" s="37">
        <f>INFO!$D$26</f>
        <v>0</v>
      </c>
      <c r="Z2045" s="37">
        <f>INFO!$D$27</f>
        <v>0</v>
      </c>
      <c r="AA2045" s="37">
        <f>INFO!$D$28</f>
        <v>0</v>
      </c>
      <c r="AB2045" s="37">
        <f>INFO!$D$29</f>
        <v>0</v>
      </c>
      <c r="AC2045" s="54">
        <f>INFO!$J$10</f>
        <v>3812.0250000000001</v>
      </c>
      <c r="AD2045" s="37">
        <f>INFO!$J$9</f>
        <v>45.75</v>
      </c>
      <c r="AE2045" s="37">
        <f t="shared" si="131"/>
        <v>0</v>
      </c>
    </row>
    <row r="2046" spans="1:31">
      <c r="A2046" s="91" t="s">
        <v>554</v>
      </c>
      <c r="B2046" s="91" t="s">
        <v>361</v>
      </c>
      <c r="C2046" s="99">
        <v>10191</v>
      </c>
      <c r="D2046" s="103"/>
      <c r="E2046" s="91" t="s">
        <v>9</v>
      </c>
      <c r="F2046" s="92">
        <f>VLOOKUP(B2046,MACROS!C:T,5,FALSE)</f>
        <v>2494.5</v>
      </c>
      <c r="G2046" s="103">
        <f>SUMIFS(MACROS!Q:Q,MACROS!C:C,B2046)</f>
        <v>0</v>
      </c>
      <c r="H2046" s="92">
        <f t="shared" si="129"/>
        <v>0</v>
      </c>
      <c r="I2046" s="93">
        <f>INFO!$D$6</f>
        <v>0</v>
      </c>
      <c r="J2046" s="93">
        <f>INFO!$D$7</f>
        <v>0</v>
      </c>
      <c r="K2046" s="93">
        <f>INFO!$D$8</f>
        <v>0</v>
      </c>
      <c r="L2046" s="93">
        <f>INFO!$D$9</f>
        <v>0</v>
      </c>
      <c r="M2046" s="93">
        <f>INFO!$D$10</f>
        <v>0</v>
      </c>
      <c r="N2046" s="93">
        <f>INFO!$D$11</f>
        <v>0</v>
      </c>
      <c r="O2046" s="93">
        <f>INFO!$D$13</f>
        <v>0</v>
      </c>
      <c r="P2046" s="93">
        <f>INFO!$D$14</f>
        <v>0</v>
      </c>
      <c r="Q2046" s="93">
        <f>INFO!$D$15</f>
        <v>0</v>
      </c>
      <c r="R2046" s="94">
        <f>INFO!$D$17</f>
        <v>0</v>
      </c>
      <c r="S2046" s="93">
        <f>INFO!$D$18</f>
        <v>0</v>
      </c>
      <c r="T2046" s="93">
        <f>INFO!$D$19</f>
        <v>0</v>
      </c>
      <c r="U2046" s="93">
        <f>INFO!$D$22</f>
        <v>0</v>
      </c>
      <c r="V2046" s="93">
        <f>INFO!$D$23</f>
        <v>0</v>
      </c>
      <c r="W2046" s="93">
        <f>INFO!$D$24</f>
        <v>0</v>
      </c>
      <c r="X2046" s="93">
        <f>INFO!$D$25</f>
        <v>0</v>
      </c>
      <c r="Y2046" s="93">
        <f>INFO!$D$26</f>
        <v>0</v>
      </c>
      <c r="Z2046" s="93">
        <f>INFO!$D$27</f>
        <v>0</v>
      </c>
      <c r="AA2046" s="93">
        <f>INFO!$D$28</f>
        <v>0</v>
      </c>
      <c r="AB2046" s="93">
        <f>INFO!$D$29</f>
        <v>0</v>
      </c>
      <c r="AC2046" s="95">
        <f>INFO!$J$10</f>
        <v>3812.0250000000001</v>
      </c>
      <c r="AD2046" s="93">
        <f>INFO!$J$9</f>
        <v>45.75</v>
      </c>
      <c r="AE2046" s="100"/>
    </row>
    <row r="2047" spans="1:31">
      <c r="A2047" t="s">
        <v>555</v>
      </c>
      <c r="B2047" t="s">
        <v>363</v>
      </c>
      <c r="C2047" s="83">
        <v>10191</v>
      </c>
      <c r="D2047" s="104">
        <f>SUMIFS(MACROS!Q:Q,MACROS!C:C,B2047)+SUMIFS(MACROS!Q:Q,MACROS!C:C,"CH.VM.MIDTSET")</f>
        <v>0</v>
      </c>
      <c r="E2047" t="s">
        <v>9</v>
      </c>
      <c r="F2047" s="48">
        <f>VLOOKUP(B2047,MACROS!C:T,5,FALSE)</f>
        <v>206</v>
      </c>
      <c r="G2047" s="104">
        <f>SUMIFS(MACROS!Q:Q,MACROS!C:C,B2047)</f>
        <v>0</v>
      </c>
      <c r="H2047" s="48">
        <f t="shared" si="129"/>
        <v>0</v>
      </c>
      <c r="I2047" s="37">
        <f>INFO!$D$6</f>
        <v>0</v>
      </c>
      <c r="J2047" s="37">
        <f>INFO!$D$7</f>
        <v>0</v>
      </c>
      <c r="K2047" s="37">
        <f>INFO!$D$8</f>
        <v>0</v>
      </c>
      <c r="L2047" s="37">
        <f>INFO!$D$9</f>
        <v>0</v>
      </c>
      <c r="M2047" s="37">
        <f>INFO!$D$10</f>
        <v>0</v>
      </c>
      <c r="N2047" s="37">
        <f>INFO!$D$11</f>
        <v>0</v>
      </c>
      <c r="O2047" s="37">
        <f>INFO!$D$13</f>
        <v>0</v>
      </c>
      <c r="P2047" s="37">
        <f>INFO!$D$14</f>
        <v>0</v>
      </c>
      <c r="Q2047" s="37">
        <f>INFO!$D$15</f>
        <v>0</v>
      </c>
      <c r="R2047" s="53">
        <f>INFO!$D$17</f>
        <v>0</v>
      </c>
      <c r="S2047" s="37">
        <f>INFO!$D$18</f>
        <v>0</v>
      </c>
      <c r="T2047" s="37">
        <f>INFO!$D$19</f>
        <v>0</v>
      </c>
      <c r="U2047" s="37">
        <f>INFO!$D$22</f>
        <v>0</v>
      </c>
      <c r="V2047" s="37">
        <f>INFO!$D$23</f>
        <v>0</v>
      </c>
      <c r="W2047" s="37">
        <f>INFO!$D$24</f>
        <v>0</v>
      </c>
      <c r="X2047" s="37">
        <f>INFO!$D$25</f>
        <v>0</v>
      </c>
      <c r="Y2047" s="37">
        <f>INFO!$D$26</f>
        <v>0</v>
      </c>
      <c r="Z2047" s="37">
        <f>INFO!$D$27</f>
        <v>0</v>
      </c>
      <c r="AA2047" s="37">
        <f>INFO!$D$28</f>
        <v>0</v>
      </c>
      <c r="AB2047" s="37">
        <f>INFO!$D$29</f>
        <v>0</v>
      </c>
      <c r="AC2047" s="54">
        <f>INFO!$J$10</f>
        <v>3812.0250000000001</v>
      </c>
      <c r="AD2047" s="37">
        <f>INFO!$J$9</f>
        <v>45.75</v>
      </c>
      <c r="AE2047" s="37">
        <f>IF($G$2046&gt;0,10*$G$2046/D2047,0)</f>
        <v>0</v>
      </c>
    </row>
    <row r="2048" spans="1:31">
      <c r="A2048" t="s">
        <v>556</v>
      </c>
      <c r="B2048" t="s">
        <v>365</v>
      </c>
      <c r="C2048" s="83">
        <v>10191</v>
      </c>
      <c r="D2048" s="104">
        <f>SUMIFS(MACROS!Q:Q,MACROS!C:C,B2048)+SUMIFS(MACROS!Q:Q,MACROS!C:C,"CH.VM.MIDTSET")</f>
        <v>0</v>
      </c>
      <c r="E2048" t="s">
        <v>9</v>
      </c>
      <c r="F2048" s="48">
        <f>VLOOKUP(B2048,MACROS!C:T,5,FALSE)</f>
        <v>212.5</v>
      </c>
      <c r="G2048" s="104">
        <f>SUMIFS(MACROS!Q:Q,MACROS!C:C,B2048)</f>
        <v>0</v>
      </c>
      <c r="H2048" s="48">
        <f t="shared" si="129"/>
        <v>0</v>
      </c>
      <c r="I2048" s="37">
        <f>INFO!$D$6</f>
        <v>0</v>
      </c>
      <c r="J2048" s="37">
        <f>INFO!$D$7</f>
        <v>0</v>
      </c>
      <c r="K2048" s="37">
        <f>INFO!$D$8</f>
        <v>0</v>
      </c>
      <c r="L2048" s="37">
        <f>INFO!$D$9</f>
        <v>0</v>
      </c>
      <c r="M2048" s="37">
        <f>INFO!$D$10</f>
        <v>0</v>
      </c>
      <c r="N2048" s="37">
        <f>INFO!$D$11</f>
        <v>0</v>
      </c>
      <c r="O2048" s="37">
        <f>INFO!$D$13</f>
        <v>0</v>
      </c>
      <c r="P2048" s="37">
        <f>INFO!$D$14</f>
        <v>0</v>
      </c>
      <c r="Q2048" s="37">
        <f>INFO!$D$15</f>
        <v>0</v>
      </c>
      <c r="R2048" s="53">
        <f>INFO!$D$17</f>
        <v>0</v>
      </c>
      <c r="S2048" s="37">
        <f>INFO!$D$18</f>
        <v>0</v>
      </c>
      <c r="T2048" s="37">
        <f>INFO!$D$19</f>
        <v>0</v>
      </c>
      <c r="U2048" s="37">
        <f>INFO!$D$22</f>
        <v>0</v>
      </c>
      <c r="V2048" s="37">
        <f>INFO!$D$23</f>
        <v>0</v>
      </c>
      <c r="W2048" s="37">
        <f>INFO!$D$24</f>
        <v>0</v>
      </c>
      <c r="X2048" s="37">
        <f>INFO!$D$25</f>
        <v>0</v>
      </c>
      <c r="Y2048" s="37">
        <f>INFO!$D$26</f>
        <v>0</v>
      </c>
      <c r="Z2048" s="37">
        <f>INFO!$D$27</f>
        <v>0</v>
      </c>
      <c r="AA2048" s="37">
        <f>INFO!$D$28</f>
        <v>0</v>
      </c>
      <c r="AB2048" s="37">
        <f>INFO!$D$29</f>
        <v>0</v>
      </c>
      <c r="AC2048" s="54">
        <f>INFO!$J$10</f>
        <v>3812.0250000000001</v>
      </c>
      <c r="AD2048" s="37">
        <f>INFO!$J$9</f>
        <v>45.75</v>
      </c>
      <c r="AE2048" s="37">
        <f t="shared" ref="AE2048:AE2060" si="132">IF($G$2046&gt;0,10*$G$2046/D2048,0)</f>
        <v>0</v>
      </c>
    </row>
    <row r="2049" spans="1:31">
      <c r="A2049" t="s">
        <v>557</v>
      </c>
      <c r="B2049" t="s">
        <v>367</v>
      </c>
      <c r="C2049" s="83">
        <v>10191</v>
      </c>
      <c r="D2049" s="104">
        <f>SUMIFS(MACROS!Q:Q,MACROS!C:C,B2049)+SUMIFS(MACROS!Q:Q,MACROS!C:C,"CH.VM.MIDTSET")</f>
        <v>0</v>
      </c>
      <c r="E2049" t="s">
        <v>9</v>
      </c>
      <c r="F2049" s="48">
        <f>VLOOKUP(B2049,MACROS!C:T,5,FALSE)</f>
        <v>170</v>
      </c>
      <c r="G2049" s="104">
        <f>SUMIFS(MACROS!Q:Q,MACROS!C:C,B2049)</f>
        <v>0</v>
      </c>
      <c r="H2049" s="48">
        <f t="shared" si="129"/>
        <v>0</v>
      </c>
      <c r="I2049" s="37">
        <f>INFO!$D$6</f>
        <v>0</v>
      </c>
      <c r="J2049" s="37">
        <f>INFO!$D$7</f>
        <v>0</v>
      </c>
      <c r="K2049" s="37">
        <f>INFO!$D$8</f>
        <v>0</v>
      </c>
      <c r="L2049" s="37">
        <f>INFO!$D$9</f>
        <v>0</v>
      </c>
      <c r="M2049" s="37">
        <f>INFO!$D$10</f>
        <v>0</v>
      </c>
      <c r="N2049" s="37">
        <f>INFO!$D$11</f>
        <v>0</v>
      </c>
      <c r="O2049" s="37">
        <f>INFO!$D$13</f>
        <v>0</v>
      </c>
      <c r="P2049" s="37">
        <f>INFO!$D$14</f>
        <v>0</v>
      </c>
      <c r="Q2049" s="37">
        <f>INFO!$D$15</f>
        <v>0</v>
      </c>
      <c r="R2049" s="53">
        <f>INFO!$D$17</f>
        <v>0</v>
      </c>
      <c r="S2049" s="37">
        <f>INFO!$D$18</f>
        <v>0</v>
      </c>
      <c r="T2049" s="37">
        <f>INFO!$D$19</f>
        <v>0</v>
      </c>
      <c r="U2049" s="37">
        <f>INFO!$D$22</f>
        <v>0</v>
      </c>
      <c r="V2049" s="37">
        <f>INFO!$D$23</f>
        <v>0</v>
      </c>
      <c r="W2049" s="37">
        <f>INFO!$D$24</f>
        <v>0</v>
      </c>
      <c r="X2049" s="37">
        <f>INFO!$D$25</f>
        <v>0</v>
      </c>
      <c r="Y2049" s="37">
        <f>INFO!$D$26</f>
        <v>0</v>
      </c>
      <c r="Z2049" s="37">
        <f>INFO!$D$27</f>
        <v>0</v>
      </c>
      <c r="AA2049" s="37">
        <f>INFO!$D$28</f>
        <v>0</v>
      </c>
      <c r="AB2049" s="37">
        <f>INFO!$D$29</f>
        <v>0</v>
      </c>
      <c r="AC2049" s="54">
        <f>INFO!$J$10</f>
        <v>3812.0250000000001</v>
      </c>
      <c r="AD2049" s="37">
        <f>INFO!$J$9</f>
        <v>45.75</v>
      </c>
      <c r="AE2049" s="37">
        <f t="shared" si="132"/>
        <v>0</v>
      </c>
    </row>
    <row r="2050" spans="1:31">
      <c r="A2050" t="s">
        <v>558</v>
      </c>
      <c r="B2050" t="s">
        <v>369</v>
      </c>
      <c r="C2050" s="83">
        <v>10191</v>
      </c>
      <c r="D2050" s="104">
        <f>SUMIFS(MACROS!Q:Q,MACROS!C:C,B2050)+SUMIFS(MACROS!Q:Q,MACROS!C:C,"CH.VM.MIDTSET")</f>
        <v>0</v>
      </c>
      <c r="E2050" t="s">
        <v>9</v>
      </c>
      <c r="F2050" s="48">
        <f>VLOOKUP(B2050,MACROS!C:T,5,FALSE)</f>
        <v>161</v>
      </c>
      <c r="G2050" s="104">
        <f>SUMIFS(MACROS!Q:Q,MACROS!C:C,B2050)</f>
        <v>0</v>
      </c>
      <c r="H2050" s="48">
        <f t="shared" si="129"/>
        <v>0</v>
      </c>
      <c r="I2050" s="37">
        <f>INFO!$D$6</f>
        <v>0</v>
      </c>
      <c r="J2050" s="37">
        <f>INFO!$D$7</f>
        <v>0</v>
      </c>
      <c r="K2050" s="37">
        <f>INFO!$D$8</f>
        <v>0</v>
      </c>
      <c r="L2050" s="37">
        <f>INFO!$D$9</f>
        <v>0</v>
      </c>
      <c r="M2050" s="37">
        <f>INFO!$D$10</f>
        <v>0</v>
      </c>
      <c r="N2050" s="37">
        <f>INFO!$D$11</f>
        <v>0</v>
      </c>
      <c r="O2050" s="37">
        <f>INFO!$D$13</f>
        <v>0</v>
      </c>
      <c r="P2050" s="37">
        <f>INFO!$D$14</f>
        <v>0</v>
      </c>
      <c r="Q2050" s="37">
        <f>INFO!$D$15</f>
        <v>0</v>
      </c>
      <c r="R2050" s="53">
        <f>INFO!$D$17</f>
        <v>0</v>
      </c>
      <c r="S2050" s="37">
        <f>INFO!$D$18</f>
        <v>0</v>
      </c>
      <c r="T2050" s="37">
        <f>INFO!$D$19</f>
        <v>0</v>
      </c>
      <c r="U2050" s="37">
        <f>INFO!$D$22</f>
        <v>0</v>
      </c>
      <c r="V2050" s="37">
        <f>INFO!$D$23</f>
        <v>0</v>
      </c>
      <c r="W2050" s="37">
        <f>INFO!$D$24</f>
        <v>0</v>
      </c>
      <c r="X2050" s="37">
        <f>INFO!$D$25</f>
        <v>0</v>
      </c>
      <c r="Y2050" s="37">
        <f>INFO!$D$26</f>
        <v>0</v>
      </c>
      <c r="Z2050" s="37">
        <f>INFO!$D$27</f>
        <v>0</v>
      </c>
      <c r="AA2050" s="37">
        <f>INFO!$D$28</f>
        <v>0</v>
      </c>
      <c r="AB2050" s="37">
        <f>INFO!$D$29</f>
        <v>0</v>
      </c>
      <c r="AC2050" s="54">
        <f>INFO!$J$10</f>
        <v>3812.0250000000001</v>
      </c>
      <c r="AD2050" s="37">
        <f>INFO!$J$9</f>
        <v>45.75</v>
      </c>
      <c r="AE2050" s="37">
        <f t="shared" si="132"/>
        <v>0</v>
      </c>
    </row>
    <row r="2051" spans="1:31">
      <c r="A2051" t="s">
        <v>559</v>
      </c>
      <c r="B2051" t="s">
        <v>371</v>
      </c>
      <c r="C2051" s="83">
        <v>10191</v>
      </c>
      <c r="D2051" s="104">
        <f>SUMIFS(MACROS!Q:Q,MACROS!C:C,B2051)+SUMIFS(MACROS!Q:Q,MACROS!C:C,"CH.VM.MIDTSET")</f>
        <v>0</v>
      </c>
      <c r="E2051" t="s">
        <v>9</v>
      </c>
      <c r="F2051" s="48">
        <f>VLOOKUP(B2051,MACROS!C:T,5,FALSE)</f>
        <v>230</v>
      </c>
      <c r="G2051" s="104">
        <f>SUMIFS(MACROS!Q:Q,MACROS!C:C,B2051)</f>
        <v>0</v>
      </c>
      <c r="H2051" s="48">
        <f t="shared" si="129"/>
        <v>0</v>
      </c>
      <c r="I2051" s="37">
        <f>INFO!$D$6</f>
        <v>0</v>
      </c>
      <c r="J2051" s="37">
        <f>INFO!$D$7</f>
        <v>0</v>
      </c>
      <c r="K2051" s="37">
        <f>INFO!$D$8</f>
        <v>0</v>
      </c>
      <c r="L2051" s="37">
        <f>INFO!$D$9</f>
        <v>0</v>
      </c>
      <c r="M2051" s="37">
        <f>INFO!$D$10</f>
        <v>0</v>
      </c>
      <c r="N2051" s="37">
        <f>INFO!$D$11</f>
        <v>0</v>
      </c>
      <c r="O2051" s="37">
        <f>INFO!$D$13</f>
        <v>0</v>
      </c>
      <c r="P2051" s="37">
        <f>INFO!$D$14</f>
        <v>0</v>
      </c>
      <c r="Q2051" s="37">
        <f>INFO!$D$15</f>
        <v>0</v>
      </c>
      <c r="R2051" s="53">
        <f>INFO!$D$17</f>
        <v>0</v>
      </c>
      <c r="S2051" s="37">
        <f>INFO!$D$18</f>
        <v>0</v>
      </c>
      <c r="T2051" s="37">
        <f>INFO!$D$19</f>
        <v>0</v>
      </c>
      <c r="U2051" s="37">
        <f>INFO!$D$22</f>
        <v>0</v>
      </c>
      <c r="V2051" s="37">
        <f>INFO!$D$23</f>
        <v>0</v>
      </c>
      <c r="W2051" s="37">
        <f>INFO!$D$24</f>
        <v>0</v>
      </c>
      <c r="X2051" s="37">
        <f>INFO!$D$25</f>
        <v>0</v>
      </c>
      <c r="Y2051" s="37">
        <f>INFO!$D$26</f>
        <v>0</v>
      </c>
      <c r="Z2051" s="37">
        <f>INFO!$D$27</f>
        <v>0</v>
      </c>
      <c r="AA2051" s="37">
        <f>INFO!$D$28</f>
        <v>0</v>
      </c>
      <c r="AB2051" s="37">
        <f>INFO!$D$29</f>
        <v>0</v>
      </c>
      <c r="AC2051" s="54">
        <f>INFO!$J$10</f>
        <v>3812.0250000000001</v>
      </c>
      <c r="AD2051" s="37">
        <f>INFO!$J$9</f>
        <v>45.75</v>
      </c>
      <c r="AE2051" s="37">
        <f t="shared" si="132"/>
        <v>0</v>
      </c>
    </row>
    <row r="2052" spans="1:31">
      <c r="A2052" t="s">
        <v>560</v>
      </c>
      <c r="B2052" t="s">
        <v>373</v>
      </c>
      <c r="C2052" s="83">
        <v>10191</v>
      </c>
      <c r="D2052" s="104">
        <f>SUMIFS(MACROS!Q:Q,MACROS!C:C,B2052)+SUMIFS(MACROS!Q:Q,MACROS!C:C,"CH.VM.MIDTSET")</f>
        <v>0</v>
      </c>
      <c r="E2052" t="s">
        <v>9</v>
      </c>
      <c r="F2052" s="48">
        <f>VLOOKUP(B2052,MACROS!C:T,5,FALSE)</f>
        <v>227.5</v>
      </c>
      <c r="G2052" s="104">
        <f>SUMIFS(MACROS!Q:Q,MACROS!C:C,B2052)</f>
        <v>0</v>
      </c>
      <c r="H2052" s="48">
        <f t="shared" si="129"/>
        <v>0</v>
      </c>
      <c r="I2052" s="37">
        <f>INFO!$D$6</f>
        <v>0</v>
      </c>
      <c r="J2052" s="37">
        <f>INFO!$D$7</f>
        <v>0</v>
      </c>
      <c r="K2052" s="37">
        <f>INFO!$D$8</f>
        <v>0</v>
      </c>
      <c r="L2052" s="37">
        <f>INFO!$D$9</f>
        <v>0</v>
      </c>
      <c r="M2052" s="37">
        <f>INFO!$D$10</f>
        <v>0</v>
      </c>
      <c r="N2052" s="37">
        <f>INFO!$D$11</f>
        <v>0</v>
      </c>
      <c r="O2052" s="37">
        <f>INFO!$D$13</f>
        <v>0</v>
      </c>
      <c r="P2052" s="37">
        <f>INFO!$D$14</f>
        <v>0</v>
      </c>
      <c r="Q2052" s="37">
        <f>INFO!$D$15</f>
        <v>0</v>
      </c>
      <c r="R2052" s="53">
        <f>INFO!$D$17</f>
        <v>0</v>
      </c>
      <c r="S2052" s="37">
        <f>INFO!$D$18</f>
        <v>0</v>
      </c>
      <c r="T2052" s="37">
        <f>INFO!$D$19</f>
        <v>0</v>
      </c>
      <c r="U2052" s="37">
        <f>INFO!$D$22</f>
        <v>0</v>
      </c>
      <c r="V2052" s="37">
        <f>INFO!$D$23</f>
        <v>0</v>
      </c>
      <c r="W2052" s="37">
        <f>INFO!$D$24</f>
        <v>0</v>
      </c>
      <c r="X2052" s="37">
        <f>INFO!$D$25</f>
        <v>0</v>
      </c>
      <c r="Y2052" s="37">
        <f>INFO!$D$26</f>
        <v>0</v>
      </c>
      <c r="Z2052" s="37">
        <f>INFO!$D$27</f>
        <v>0</v>
      </c>
      <c r="AA2052" s="37">
        <f>INFO!$D$28</f>
        <v>0</v>
      </c>
      <c r="AB2052" s="37">
        <f>INFO!$D$29</f>
        <v>0</v>
      </c>
      <c r="AC2052" s="54">
        <f>INFO!$J$10</f>
        <v>3812.0250000000001</v>
      </c>
      <c r="AD2052" s="37">
        <f>INFO!$J$9</f>
        <v>45.75</v>
      </c>
      <c r="AE2052" s="37">
        <f t="shared" si="132"/>
        <v>0</v>
      </c>
    </row>
    <row r="2053" spans="1:31">
      <c r="A2053" t="s">
        <v>561</v>
      </c>
      <c r="B2053" t="s">
        <v>375</v>
      </c>
      <c r="C2053" s="83">
        <v>10191</v>
      </c>
      <c r="D2053" s="104">
        <f>SUMIFS(MACROS!Q:Q,MACROS!C:C,B2053)+SUMIFS(MACROS!Q:Q,MACROS!C:C,"CH.VM.MIDTSET")</f>
        <v>0</v>
      </c>
      <c r="E2053" t="s">
        <v>9</v>
      </c>
      <c r="F2053" s="48">
        <f>VLOOKUP(B2053,MACROS!C:T,5,FALSE)</f>
        <v>210</v>
      </c>
      <c r="G2053" s="104">
        <f>SUMIFS(MACROS!Q:Q,MACROS!C:C,B2053)</f>
        <v>0</v>
      </c>
      <c r="H2053" s="48">
        <f t="shared" si="129"/>
        <v>0</v>
      </c>
      <c r="I2053" s="37">
        <f>INFO!$D$6</f>
        <v>0</v>
      </c>
      <c r="J2053" s="37">
        <f>INFO!$D$7</f>
        <v>0</v>
      </c>
      <c r="K2053" s="37">
        <f>INFO!$D$8</f>
        <v>0</v>
      </c>
      <c r="L2053" s="37">
        <f>INFO!$D$9</f>
        <v>0</v>
      </c>
      <c r="M2053" s="37">
        <f>INFO!$D$10</f>
        <v>0</v>
      </c>
      <c r="N2053" s="37">
        <f>INFO!$D$11</f>
        <v>0</v>
      </c>
      <c r="O2053" s="37">
        <f>INFO!$D$13</f>
        <v>0</v>
      </c>
      <c r="P2053" s="37">
        <f>INFO!$D$14</f>
        <v>0</v>
      </c>
      <c r="Q2053" s="37">
        <f>INFO!$D$15</f>
        <v>0</v>
      </c>
      <c r="R2053" s="53">
        <f>INFO!$D$17</f>
        <v>0</v>
      </c>
      <c r="S2053" s="37">
        <f>INFO!$D$18</f>
        <v>0</v>
      </c>
      <c r="T2053" s="37">
        <f>INFO!$D$19</f>
        <v>0</v>
      </c>
      <c r="U2053" s="37">
        <f>INFO!$D$22</f>
        <v>0</v>
      </c>
      <c r="V2053" s="37">
        <f>INFO!$D$23</f>
        <v>0</v>
      </c>
      <c r="W2053" s="37">
        <f>INFO!$D$24</f>
        <v>0</v>
      </c>
      <c r="X2053" s="37">
        <f>INFO!$D$25</f>
        <v>0</v>
      </c>
      <c r="Y2053" s="37">
        <f>INFO!$D$26</f>
        <v>0</v>
      </c>
      <c r="Z2053" s="37">
        <f>INFO!$D$27</f>
        <v>0</v>
      </c>
      <c r="AA2053" s="37">
        <f>INFO!$D$28</f>
        <v>0</v>
      </c>
      <c r="AB2053" s="37">
        <f>INFO!$D$29</f>
        <v>0</v>
      </c>
      <c r="AC2053" s="54">
        <f>INFO!$J$10</f>
        <v>3812.0250000000001</v>
      </c>
      <c r="AD2053" s="37">
        <f>INFO!$J$9</f>
        <v>45.75</v>
      </c>
      <c r="AE2053" s="37">
        <f t="shared" si="132"/>
        <v>0</v>
      </c>
    </row>
    <row r="2054" spans="1:31">
      <c r="A2054" t="s">
        <v>562</v>
      </c>
      <c r="B2054" t="s">
        <v>377</v>
      </c>
      <c r="C2054" s="83">
        <v>10191</v>
      </c>
      <c r="D2054" s="104">
        <f>SUMIFS(MACROS!Q:Q,MACROS!C:C,B2054)+SUMIFS(MACROS!Q:Q,MACROS!C:C,"CH.VM.MIDTSET")</f>
        <v>0</v>
      </c>
      <c r="E2054" t="s">
        <v>9</v>
      </c>
      <c r="F2054" s="48">
        <f>VLOOKUP(B2054,MACROS!C:T,5,FALSE)</f>
        <v>195</v>
      </c>
      <c r="G2054" s="104">
        <f>SUMIFS(MACROS!Q:Q,MACROS!C:C,B2054)</f>
        <v>0</v>
      </c>
      <c r="H2054" s="48">
        <f t="shared" si="129"/>
        <v>0</v>
      </c>
      <c r="I2054" s="37">
        <f>INFO!$D$6</f>
        <v>0</v>
      </c>
      <c r="J2054" s="37">
        <f>INFO!$D$7</f>
        <v>0</v>
      </c>
      <c r="K2054" s="37">
        <f>INFO!$D$8</f>
        <v>0</v>
      </c>
      <c r="L2054" s="37">
        <f>INFO!$D$9</f>
        <v>0</v>
      </c>
      <c r="M2054" s="37">
        <f>INFO!$D$10</f>
        <v>0</v>
      </c>
      <c r="N2054" s="37">
        <f>INFO!$D$11</f>
        <v>0</v>
      </c>
      <c r="O2054" s="37">
        <f>INFO!$D$13</f>
        <v>0</v>
      </c>
      <c r="P2054" s="37">
        <f>INFO!$D$14</f>
        <v>0</v>
      </c>
      <c r="Q2054" s="37">
        <f>INFO!$D$15</f>
        <v>0</v>
      </c>
      <c r="R2054" s="53">
        <f>INFO!$D$17</f>
        <v>0</v>
      </c>
      <c r="S2054" s="37">
        <f>INFO!$D$18</f>
        <v>0</v>
      </c>
      <c r="T2054" s="37">
        <f>INFO!$D$19</f>
        <v>0</v>
      </c>
      <c r="U2054" s="37">
        <f>INFO!$D$22</f>
        <v>0</v>
      </c>
      <c r="V2054" s="37">
        <f>INFO!$D$23</f>
        <v>0</v>
      </c>
      <c r="W2054" s="37">
        <f>INFO!$D$24</f>
        <v>0</v>
      </c>
      <c r="X2054" s="37">
        <f>INFO!$D$25</f>
        <v>0</v>
      </c>
      <c r="Y2054" s="37">
        <f>INFO!$D$26</f>
        <v>0</v>
      </c>
      <c r="Z2054" s="37">
        <f>INFO!$D$27</f>
        <v>0</v>
      </c>
      <c r="AA2054" s="37">
        <f>INFO!$D$28</f>
        <v>0</v>
      </c>
      <c r="AB2054" s="37">
        <f>INFO!$D$29</f>
        <v>0</v>
      </c>
      <c r="AC2054" s="54">
        <f>INFO!$J$10</f>
        <v>3812.0250000000001</v>
      </c>
      <c r="AD2054" s="37">
        <f>INFO!$J$9</f>
        <v>45.75</v>
      </c>
      <c r="AE2054" s="37">
        <f t="shared" si="132"/>
        <v>0</v>
      </c>
    </row>
    <row r="2055" spans="1:31">
      <c r="A2055" t="s">
        <v>563</v>
      </c>
      <c r="B2055" t="s">
        <v>379</v>
      </c>
      <c r="C2055" s="83">
        <v>10191</v>
      </c>
      <c r="D2055" s="104">
        <f>SUMIFS(MACROS!Q:Q,MACROS!C:C,B2055)+SUMIFS(MACROS!Q:Q,MACROS!C:C,"CH.VM.MIDTSET")</f>
        <v>0</v>
      </c>
      <c r="E2055" t="s">
        <v>9</v>
      </c>
      <c r="F2055" s="48">
        <f>VLOOKUP(B2055,MACROS!C:T,5,FALSE)</f>
        <v>202.5</v>
      </c>
      <c r="G2055" s="104">
        <f>SUMIFS(MACROS!Q:Q,MACROS!C:C,B2055)</f>
        <v>0</v>
      </c>
      <c r="H2055" s="48">
        <f t="shared" si="129"/>
        <v>0</v>
      </c>
      <c r="I2055" s="37">
        <f>INFO!$D$6</f>
        <v>0</v>
      </c>
      <c r="J2055" s="37">
        <f>INFO!$D$7</f>
        <v>0</v>
      </c>
      <c r="K2055" s="37">
        <f>INFO!$D$8</f>
        <v>0</v>
      </c>
      <c r="L2055" s="37">
        <f>INFO!$D$9</f>
        <v>0</v>
      </c>
      <c r="M2055" s="37">
        <f>INFO!$D$10</f>
        <v>0</v>
      </c>
      <c r="N2055" s="37">
        <f>INFO!$D$11</f>
        <v>0</v>
      </c>
      <c r="O2055" s="37">
        <f>INFO!$D$13</f>
        <v>0</v>
      </c>
      <c r="P2055" s="37">
        <f>INFO!$D$14</f>
        <v>0</v>
      </c>
      <c r="Q2055" s="37">
        <f>INFO!$D$15</f>
        <v>0</v>
      </c>
      <c r="R2055" s="53">
        <f>INFO!$D$17</f>
        <v>0</v>
      </c>
      <c r="S2055" s="37">
        <f>INFO!$D$18</f>
        <v>0</v>
      </c>
      <c r="T2055" s="37">
        <f>INFO!$D$19</f>
        <v>0</v>
      </c>
      <c r="U2055" s="37">
        <f>INFO!$D$22</f>
        <v>0</v>
      </c>
      <c r="V2055" s="37">
        <f>INFO!$D$23</f>
        <v>0</v>
      </c>
      <c r="W2055" s="37">
        <f>INFO!$D$24</f>
        <v>0</v>
      </c>
      <c r="X2055" s="37">
        <f>INFO!$D$25</f>
        <v>0</v>
      </c>
      <c r="Y2055" s="37">
        <f>INFO!$D$26</f>
        <v>0</v>
      </c>
      <c r="Z2055" s="37">
        <f>INFO!$D$27</f>
        <v>0</v>
      </c>
      <c r="AA2055" s="37">
        <f>INFO!$D$28</f>
        <v>0</v>
      </c>
      <c r="AB2055" s="37">
        <f>INFO!$D$29</f>
        <v>0</v>
      </c>
      <c r="AC2055" s="54">
        <f>INFO!$J$10</f>
        <v>3812.0250000000001</v>
      </c>
      <c r="AD2055" s="37">
        <f>INFO!$J$9</f>
        <v>45.75</v>
      </c>
      <c r="AE2055" s="37">
        <f t="shared" si="132"/>
        <v>0</v>
      </c>
    </row>
    <row r="2056" spans="1:31">
      <c r="A2056" t="s">
        <v>564</v>
      </c>
      <c r="B2056" t="s">
        <v>381</v>
      </c>
      <c r="C2056" s="83">
        <v>10191</v>
      </c>
      <c r="D2056" s="104">
        <f>SUMIFS(MACROS!Q:Q,MACROS!C:C,B2056)+SUMIFS(MACROS!Q:Q,MACROS!C:C,"CH.VM.MIDTSET")</f>
        <v>0</v>
      </c>
      <c r="E2056" t="s">
        <v>9</v>
      </c>
      <c r="F2056" s="48">
        <f>VLOOKUP(B2056,MACROS!C:T,5,FALSE)</f>
        <v>207.5</v>
      </c>
      <c r="G2056" s="104">
        <f>SUMIFS(MACROS!Q:Q,MACROS!C:C,B2056)</f>
        <v>0</v>
      </c>
      <c r="H2056" s="48">
        <f t="shared" si="129"/>
        <v>0</v>
      </c>
      <c r="I2056" s="37">
        <f>INFO!$D$6</f>
        <v>0</v>
      </c>
      <c r="J2056" s="37">
        <f>INFO!$D$7</f>
        <v>0</v>
      </c>
      <c r="K2056" s="37">
        <f>INFO!$D$8</f>
        <v>0</v>
      </c>
      <c r="L2056" s="37">
        <f>INFO!$D$9</f>
        <v>0</v>
      </c>
      <c r="M2056" s="37">
        <f>INFO!$D$10</f>
        <v>0</v>
      </c>
      <c r="N2056" s="37">
        <f>INFO!$D$11</f>
        <v>0</v>
      </c>
      <c r="O2056" s="37">
        <f>INFO!$D$13</f>
        <v>0</v>
      </c>
      <c r="P2056" s="37">
        <f>INFO!$D$14</f>
        <v>0</v>
      </c>
      <c r="Q2056" s="37">
        <f>INFO!$D$15</f>
        <v>0</v>
      </c>
      <c r="R2056" s="53">
        <f>INFO!$D$17</f>
        <v>0</v>
      </c>
      <c r="S2056" s="37">
        <f>INFO!$D$18</f>
        <v>0</v>
      </c>
      <c r="T2056" s="37">
        <f>INFO!$D$19</f>
        <v>0</v>
      </c>
      <c r="U2056" s="37">
        <f>INFO!$D$22</f>
        <v>0</v>
      </c>
      <c r="V2056" s="37">
        <f>INFO!$D$23</f>
        <v>0</v>
      </c>
      <c r="W2056" s="37">
        <f>INFO!$D$24</f>
        <v>0</v>
      </c>
      <c r="X2056" s="37">
        <f>INFO!$D$25</f>
        <v>0</v>
      </c>
      <c r="Y2056" s="37">
        <f>INFO!$D$26</f>
        <v>0</v>
      </c>
      <c r="Z2056" s="37">
        <f>INFO!$D$27</f>
        <v>0</v>
      </c>
      <c r="AA2056" s="37">
        <f>INFO!$D$28</f>
        <v>0</v>
      </c>
      <c r="AB2056" s="37">
        <f>INFO!$D$29</f>
        <v>0</v>
      </c>
      <c r="AC2056" s="54">
        <f>INFO!$J$10</f>
        <v>3812.0250000000001</v>
      </c>
      <c r="AD2056" s="37">
        <f>INFO!$J$9</f>
        <v>45.75</v>
      </c>
      <c r="AE2056" s="37">
        <f t="shared" si="132"/>
        <v>0</v>
      </c>
    </row>
    <row r="2057" spans="1:31">
      <c r="A2057" t="s">
        <v>565</v>
      </c>
      <c r="B2057" t="s">
        <v>383</v>
      </c>
      <c r="C2057" s="83">
        <v>10191</v>
      </c>
      <c r="D2057" s="104">
        <f>SUMIFS(MACROS!Q:Q,MACROS!C:C,B2057)+SUMIFS(MACROS!Q:Q,MACROS!C:C,"CH.VM.MIDTSET")</f>
        <v>0</v>
      </c>
      <c r="E2057" t="s">
        <v>9</v>
      </c>
      <c r="F2057" s="48">
        <f>VLOOKUP(B2057,MACROS!C:T,5,FALSE)</f>
        <v>212.5</v>
      </c>
      <c r="G2057" s="104">
        <f>SUMIFS(MACROS!Q:Q,MACROS!C:C,B2057)</f>
        <v>0</v>
      </c>
      <c r="H2057" s="48">
        <f t="shared" si="129"/>
        <v>0</v>
      </c>
      <c r="I2057" s="37">
        <f>INFO!$D$6</f>
        <v>0</v>
      </c>
      <c r="J2057" s="37">
        <f>INFO!$D$7</f>
        <v>0</v>
      </c>
      <c r="K2057" s="37">
        <f>INFO!$D$8</f>
        <v>0</v>
      </c>
      <c r="L2057" s="37">
        <f>INFO!$D$9</f>
        <v>0</v>
      </c>
      <c r="M2057" s="37">
        <f>INFO!$D$10</f>
        <v>0</v>
      </c>
      <c r="N2057" s="37">
        <f>INFO!$D$11</f>
        <v>0</v>
      </c>
      <c r="O2057" s="37">
        <f>INFO!$D$13</f>
        <v>0</v>
      </c>
      <c r="P2057" s="37">
        <f>INFO!$D$14</f>
        <v>0</v>
      </c>
      <c r="Q2057" s="37">
        <f>INFO!$D$15</f>
        <v>0</v>
      </c>
      <c r="R2057" s="53">
        <f>INFO!$D$17</f>
        <v>0</v>
      </c>
      <c r="S2057" s="37">
        <f>INFO!$D$18</f>
        <v>0</v>
      </c>
      <c r="T2057" s="37">
        <f>INFO!$D$19</f>
        <v>0</v>
      </c>
      <c r="U2057" s="37">
        <f>INFO!$D$22</f>
        <v>0</v>
      </c>
      <c r="V2057" s="37">
        <f>INFO!$D$23</f>
        <v>0</v>
      </c>
      <c r="W2057" s="37">
        <f>INFO!$D$24</f>
        <v>0</v>
      </c>
      <c r="X2057" s="37">
        <f>INFO!$D$25</f>
        <v>0</v>
      </c>
      <c r="Y2057" s="37">
        <f>INFO!$D$26</f>
        <v>0</v>
      </c>
      <c r="Z2057" s="37">
        <f>INFO!$D$27</f>
        <v>0</v>
      </c>
      <c r="AA2057" s="37">
        <f>INFO!$D$28</f>
        <v>0</v>
      </c>
      <c r="AB2057" s="37">
        <f>INFO!$D$29</f>
        <v>0</v>
      </c>
      <c r="AC2057" s="54">
        <f>INFO!$J$10</f>
        <v>3812.0250000000001</v>
      </c>
      <c r="AD2057" s="37">
        <f>INFO!$J$9</f>
        <v>45.75</v>
      </c>
      <c r="AE2057" s="37">
        <f t="shared" si="132"/>
        <v>0</v>
      </c>
    </row>
    <row r="2058" spans="1:31">
      <c r="A2058" t="s">
        <v>566</v>
      </c>
      <c r="B2058" t="s">
        <v>385</v>
      </c>
      <c r="C2058" s="83">
        <v>10191</v>
      </c>
      <c r="D2058" s="104">
        <f>SUMIFS(MACROS!Q:Q,MACROS!C:C,B2058)+SUMIFS(MACROS!Q:Q,MACROS!C:C,"CH.VM.MIDTSET")</f>
        <v>0</v>
      </c>
      <c r="E2058" t="s">
        <v>9</v>
      </c>
      <c r="F2058" s="48">
        <f>VLOOKUP(B2058,MACROS!C:T,5,FALSE)</f>
        <v>165</v>
      </c>
      <c r="G2058" s="104">
        <f>SUMIFS(MACROS!Q:Q,MACROS!C:C,B2058)</f>
        <v>0</v>
      </c>
      <c r="H2058" s="48">
        <f t="shared" si="129"/>
        <v>0</v>
      </c>
      <c r="I2058" s="37">
        <f>INFO!$D$6</f>
        <v>0</v>
      </c>
      <c r="J2058" s="37">
        <f>INFO!$D$7</f>
        <v>0</v>
      </c>
      <c r="K2058" s="37">
        <f>INFO!$D$8</f>
        <v>0</v>
      </c>
      <c r="L2058" s="37">
        <f>INFO!$D$9</f>
        <v>0</v>
      </c>
      <c r="M2058" s="37">
        <f>INFO!$D$10</f>
        <v>0</v>
      </c>
      <c r="N2058" s="37">
        <f>INFO!$D$11</f>
        <v>0</v>
      </c>
      <c r="O2058" s="37">
        <f>INFO!$D$13</f>
        <v>0</v>
      </c>
      <c r="P2058" s="37">
        <f>INFO!$D$14</f>
        <v>0</v>
      </c>
      <c r="Q2058" s="37">
        <f>INFO!$D$15</f>
        <v>0</v>
      </c>
      <c r="R2058" s="53">
        <f>INFO!$D$17</f>
        <v>0</v>
      </c>
      <c r="S2058" s="37">
        <f>INFO!$D$18</f>
        <v>0</v>
      </c>
      <c r="T2058" s="37">
        <f>INFO!$D$19</f>
        <v>0</v>
      </c>
      <c r="U2058" s="37">
        <f>INFO!$D$22</f>
        <v>0</v>
      </c>
      <c r="V2058" s="37">
        <f>INFO!$D$23</f>
        <v>0</v>
      </c>
      <c r="W2058" s="37">
        <f>INFO!$D$24</f>
        <v>0</v>
      </c>
      <c r="X2058" s="37">
        <f>INFO!$D$25</f>
        <v>0</v>
      </c>
      <c r="Y2058" s="37">
        <f>INFO!$D$26</f>
        <v>0</v>
      </c>
      <c r="Z2058" s="37">
        <f>INFO!$D$27</f>
        <v>0</v>
      </c>
      <c r="AA2058" s="37">
        <f>INFO!$D$28</f>
        <v>0</v>
      </c>
      <c r="AB2058" s="37">
        <f>INFO!$D$29</f>
        <v>0</v>
      </c>
      <c r="AC2058" s="54">
        <f>INFO!$J$10</f>
        <v>3812.0250000000001</v>
      </c>
      <c r="AD2058" s="37">
        <f>INFO!$J$9</f>
        <v>45.75</v>
      </c>
      <c r="AE2058" s="37">
        <f t="shared" si="132"/>
        <v>0</v>
      </c>
    </row>
    <row r="2059" spans="1:31">
      <c r="A2059" t="s">
        <v>567</v>
      </c>
      <c r="B2059" t="s">
        <v>387</v>
      </c>
      <c r="C2059" s="83">
        <v>10191</v>
      </c>
      <c r="D2059" s="104">
        <f>SUMIFS(MACROS!Q:Q,MACROS!C:C,B2059)+SUMIFS(MACROS!Q:Q,MACROS!C:C,"CH.VM.MIDTSET")</f>
        <v>0</v>
      </c>
      <c r="E2059" t="s">
        <v>9</v>
      </c>
      <c r="F2059" s="48">
        <f>VLOOKUP(B2059,MACROS!C:T,5,FALSE)</f>
        <v>204.5</v>
      </c>
      <c r="G2059" s="104">
        <f>SUMIFS(MACROS!Q:Q,MACROS!C:C,B2059)</f>
        <v>0</v>
      </c>
      <c r="H2059" s="48">
        <f t="shared" si="129"/>
        <v>0</v>
      </c>
      <c r="I2059" s="37">
        <f>INFO!$D$6</f>
        <v>0</v>
      </c>
      <c r="J2059" s="37">
        <f>INFO!$D$7</f>
        <v>0</v>
      </c>
      <c r="K2059" s="37">
        <f>INFO!$D$8</f>
        <v>0</v>
      </c>
      <c r="L2059" s="37">
        <f>INFO!$D$9</f>
        <v>0</v>
      </c>
      <c r="M2059" s="37">
        <f>INFO!$D$10</f>
        <v>0</v>
      </c>
      <c r="N2059" s="37">
        <f>INFO!$D$11</f>
        <v>0</v>
      </c>
      <c r="O2059" s="37">
        <f>INFO!$D$13</f>
        <v>0</v>
      </c>
      <c r="P2059" s="37">
        <f>INFO!$D$14</f>
        <v>0</v>
      </c>
      <c r="Q2059" s="37">
        <f>INFO!$D$15</f>
        <v>0</v>
      </c>
      <c r="R2059" s="53">
        <f>INFO!$D$17</f>
        <v>0</v>
      </c>
      <c r="S2059" s="37">
        <f>INFO!$D$18</f>
        <v>0</v>
      </c>
      <c r="T2059" s="37">
        <f>INFO!$D$19</f>
        <v>0</v>
      </c>
      <c r="U2059" s="37">
        <f>INFO!$D$22</f>
        <v>0</v>
      </c>
      <c r="V2059" s="37">
        <f>INFO!$D$23</f>
        <v>0</v>
      </c>
      <c r="W2059" s="37">
        <f>INFO!$D$24</f>
        <v>0</v>
      </c>
      <c r="X2059" s="37">
        <f>INFO!$D$25</f>
        <v>0</v>
      </c>
      <c r="Y2059" s="37">
        <f>INFO!$D$26</f>
        <v>0</v>
      </c>
      <c r="Z2059" s="37">
        <f>INFO!$D$27</f>
        <v>0</v>
      </c>
      <c r="AA2059" s="37">
        <f>INFO!$D$28</f>
        <v>0</v>
      </c>
      <c r="AB2059" s="37">
        <f>INFO!$D$29</f>
        <v>0</v>
      </c>
      <c r="AC2059" s="54">
        <f>INFO!$J$10</f>
        <v>3812.0250000000001</v>
      </c>
      <c r="AD2059" s="37">
        <f>INFO!$J$9</f>
        <v>45.75</v>
      </c>
      <c r="AE2059" s="37">
        <f t="shared" si="132"/>
        <v>0</v>
      </c>
    </row>
    <row r="2060" spans="1:31">
      <c r="A2060" t="s">
        <v>568</v>
      </c>
      <c r="B2060" t="s">
        <v>389</v>
      </c>
      <c r="C2060" s="83">
        <v>10191</v>
      </c>
      <c r="D2060" s="104">
        <f>SUMIFS(MACROS!Q:Q,MACROS!C:C,B2060)+SUMIFS(MACROS!Q:Q,MACROS!C:C,"CH.VM.MIDTSET")</f>
        <v>0</v>
      </c>
      <c r="E2060" t="s">
        <v>9</v>
      </c>
      <c r="F2060" s="48">
        <f>VLOOKUP(B2060,MACROS!C:T,5,FALSE)</f>
        <v>167.5</v>
      </c>
      <c r="G2060" s="104">
        <f>SUMIFS(MACROS!Q:Q,MACROS!C:C,B2060)</f>
        <v>0</v>
      </c>
      <c r="H2060" s="48">
        <f t="shared" si="129"/>
        <v>0</v>
      </c>
      <c r="I2060" s="37">
        <f>INFO!$D$6</f>
        <v>0</v>
      </c>
      <c r="J2060" s="37">
        <f>INFO!$D$7</f>
        <v>0</v>
      </c>
      <c r="K2060" s="37">
        <f>INFO!$D$8</f>
        <v>0</v>
      </c>
      <c r="L2060" s="37">
        <f>INFO!$D$9</f>
        <v>0</v>
      </c>
      <c r="M2060" s="37">
        <f>INFO!$D$10</f>
        <v>0</v>
      </c>
      <c r="N2060" s="37">
        <f>INFO!$D$11</f>
        <v>0</v>
      </c>
      <c r="O2060" s="37">
        <f>INFO!$D$13</f>
        <v>0</v>
      </c>
      <c r="P2060" s="37">
        <f>INFO!$D$14</f>
        <v>0</v>
      </c>
      <c r="Q2060" s="37">
        <f>INFO!$D$15</f>
        <v>0</v>
      </c>
      <c r="R2060" s="53">
        <f>INFO!$D$17</f>
        <v>0</v>
      </c>
      <c r="S2060" s="37">
        <f>INFO!$D$18</f>
        <v>0</v>
      </c>
      <c r="T2060" s="37">
        <f>INFO!$D$19</f>
        <v>0</v>
      </c>
      <c r="U2060" s="37">
        <f>INFO!$D$22</f>
        <v>0</v>
      </c>
      <c r="V2060" s="37">
        <f>INFO!$D$23</f>
        <v>0</v>
      </c>
      <c r="W2060" s="37">
        <f>INFO!$D$24</f>
        <v>0</v>
      </c>
      <c r="X2060" s="37">
        <f>INFO!$D$25</f>
        <v>0</v>
      </c>
      <c r="Y2060" s="37">
        <f>INFO!$D$26</f>
        <v>0</v>
      </c>
      <c r="Z2060" s="37">
        <f>INFO!$D$27</f>
        <v>0</v>
      </c>
      <c r="AA2060" s="37">
        <f>INFO!$D$28</f>
        <v>0</v>
      </c>
      <c r="AB2060" s="37">
        <f>INFO!$D$29</f>
        <v>0</v>
      </c>
      <c r="AC2060" s="54">
        <f>INFO!$J$10</f>
        <v>3812.0250000000001</v>
      </c>
      <c r="AD2060" s="37">
        <f>INFO!$J$9</f>
        <v>45.75</v>
      </c>
      <c r="AE2060" s="37">
        <f t="shared" si="132"/>
        <v>0</v>
      </c>
    </row>
    <row r="2061" spans="1:31">
      <c r="A2061" s="91" t="s">
        <v>569</v>
      </c>
      <c r="B2061" s="91" t="s">
        <v>182</v>
      </c>
      <c r="C2061" s="96">
        <v>10189</v>
      </c>
      <c r="D2061" s="103"/>
      <c r="E2061" s="91" t="s">
        <v>9</v>
      </c>
      <c r="F2061" s="92">
        <f>VLOOKUP(B2061,HOLDS!C:T,5,FALSE)</f>
        <v>5903</v>
      </c>
      <c r="G2061" s="103">
        <f>SUMIFS(HOLDS!Q:Q,HOLDS!C:C,B2061)</f>
        <v>0</v>
      </c>
      <c r="H2061" s="92">
        <f>F2061*G2061</f>
        <v>0</v>
      </c>
      <c r="I2061" s="93">
        <f>INFO!$D$6</f>
        <v>0</v>
      </c>
      <c r="J2061" s="93">
        <f>INFO!$D$7</f>
        <v>0</v>
      </c>
      <c r="K2061" s="93">
        <f>INFO!$D$8</f>
        <v>0</v>
      </c>
      <c r="L2061" s="93">
        <f>INFO!$D$9</f>
        <v>0</v>
      </c>
      <c r="M2061" s="93">
        <f>INFO!$D$10</f>
        <v>0</v>
      </c>
      <c r="N2061" s="93">
        <f>INFO!$D$11</f>
        <v>0</v>
      </c>
      <c r="O2061" s="93">
        <f>INFO!$D$13</f>
        <v>0</v>
      </c>
      <c r="P2061" s="93">
        <f>INFO!$D$14</f>
        <v>0</v>
      </c>
      <c r="Q2061" s="93">
        <f>INFO!$D$15</f>
        <v>0</v>
      </c>
      <c r="R2061" s="94">
        <f>INFO!$D$17</f>
        <v>0</v>
      </c>
      <c r="S2061" s="93">
        <f>INFO!$D$18</f>
        <v>0</v>
      </c>
      <c r="T2061" s="93">
        <f>INFO!$D$19</f>
        <v>0</v>
      </c>
      <c r="U2061" s="93">
        <f>INFO!$D$22</f>
        <v>0</v>
      </c>
      <c r="V2061" s="93">
        <f>INFO!$D$23</f>
        <v>0</v>
      </c>
      <c r="W2061" s="93">
        <f>INFO!$D$24</f>
        <v>0</v>
      </c>
      <c r="X2061" s="93">
        <f>INFO!$D$25</f>
        <v>0</v>
      </c>
      <c r="Y2061" s="93">
        <f>INFO!$D$26</f>
        <v>0</v>
      </c>
      <c r="Z2061" s="93">
        <f>INFO!$D$27</f>
        <v>0</v>
      </c>
      <c r="AA2061" s="93">
        <f>INFO!$D$28</f>
        <v>0</v>
      </c>
      <c r="AB2061" s="93">
        <f>INFO!$D$29</f>
        <v>0</v>
      </c>
      <c r="AC2061" s="95">
        <f>INFO!$J$10</f>
        <v>3812.0250000000001</v>
      </c>
      <c r="AD2061" s="93">
        <f>INFO!$J$9</f>
        <v>45.75</v>
      </c>
      <c r="AE2061" s="100"/>
    </row>
    <row r="2062" spans="1:31">
      <c r="A2062" t="s">
        <v>183</v>
      </c>
      <c r="B2062" t="s">
        <v>184</v>
      </c>
      <c r="C2062">
        <v>10189</v>
      </c>
      <c r="D2062" s="104">
        <f>SUMIFS(HOLDS!Q:Q,HOLDS!C:C,B2062)+SUMIFS(HOLDS!Q:Q,HOLDS!C:C,"CH.GR.RDGSET")</f>
        <v>0</v>
      </c>
      <c r="E2062" t="s">
        <v>9</v>
      </c>
      <c r="F2062" s="48">
        <f>VLOOKUP(B2062,HOLDS!C:T,5,FALSE)</f>
        <v>160</v>
      </c>
      <c r="G2062" s="104">
        <f>SUMIFS(HOLDS!Q:Q,HOLDS!C:C,B2062)</f>
        <v>0</v>
      </c>
      <c r="H2062" s="48">
        <f t="shared" ref="H2062:H2125" si="133">F2062*G2062</f>
        <v>0</v>
      </c>
      <c r="I2062" s="37">
        <f>INFO!$D$6</f>
        <v>0</v>
      </c>
      <c r="J2062" s="37">
        <f>INFO!$D$7</f>
        <v>0</v>
      </c>
      <c r="K2062" s="37">
        <f>INFO!$D$8</f>
        <v>0</v>
      </c>
      <c r="L2062" s="37">
        <f>INFO!$D$9</f>
        <v>0</v>
      </c>
      <c r="M2062" s="37">
        <f>INFO!$D$10</f>
        <v>0</v>
      </c>
      <c r="N2062" s="37">
        <f>INFO!$D$11</f>
        <v>0</v>
      </c>
      <c r="O2062" s="37">
        <f>INFO!$D$13</f>
        <v>0</v>
      </c>
      <c r="P2062" s="37">
        <f>INFO!$D$14</f>
        <v>0</v>
      </c>
      <c r="Q2062" s="37">
        <f>INFO!$D$15</f>
        <v>0</v>
      </c>
      <c r="R2062" s="53">
        <f>INFO!$D$17</f>
        <v>0</v>
      </c>
      <c r="S2062" s="37">
        <f>INFO!$D$18</f>
        <v>0</v>
      </c>
      <c r="T2062" s="37">
        <f>INFO!$D$19</f>
        <v>0</v>
      </c>
      <c r="U2062" s="37">
        <f>INFO!$D$22</f>
        <v>0</v>
      </c>
      <c r="V2062" s="37">
        <f>INFO!$D$23</f>
        <v>0</v>
      </c>
      <c r="W2062" s="37">
        <f>INFO!$D$24</f>
        <v>0</v>
      </c>
      <c r="X2062" s="37">
        <f>INFO!$D$25</f>
        <v>0</v>
      </c>
      <c r="Y2062" s="37">
        <f>INFO!$D$26</f>
        <v>0</v>
      </c>
      <c r="Z2062" s="37">
        <f>INFO!$D$27</f>
        <v>0</v>
      </c>
      <c r="AA2062" s="37">
        <f>INFO!$D$28</f>
        <v>0</v>
      </c>
      <c r="AB2062" s="37">
        <f>INFO!$D$29</f>
        <v>0</v>
      </c>
      <c r="AC2062" s="54">
        <f>INFO!$J$10</f>
        <v>3812.0250000000001</v>
      </c>
      <c r="AD2062" s="37">
        <f>INFO!$J$9</f>
        <v>45.75</v>
      </c>
      <c r="AE2062" s="37">
        <f>IF($G$2061&gt;0,10*$G$2061/D2062,0)</f>
        <v>0</v>
      </c>
    </row>
    <row r="2063" spans="1:31">
      <c r="A2063" t="s">
        <v>185</v>
      </c>
      <c r="B2063" t="s">
        <v>186</v>
      </c>
      <c r="C2063">
        <v>10189</v>
      </c>
      <c r="D2063" s="104">
        <f>SUMIFS(HOLDS!Q:Q,HOLDS!C:C,B2063)+SUMIFS(HOLDS!Q:Q,HOLDS!C:C,"CH.GR.RDGSET")</f>
        <v>0</v>
      </c>
      <c r="E2063" t="s">
        <v>9</v>
      </c>
      <c r="F2063" s="48">
        <f>VLOOKUP(B2063,HOLDS!C:T,5,FALSE)</f>
        <v>141</v>
      </c>
      <c r="G2063" s="104">
        <f>SUMIFS(HOLDS!Q:Q,HOLDS!C:C,B2063)</f>
        <v>0</v>
      </c>
      <c r="H2063" s="48">
        <f t="shared" si="133"/>
        <v>0</v>
      </c>
      <c r="I2063" s="37">
        <f>INFO!$D$6</f>
        <v>0</v>
      </c>
      <c r="J2063" s="37">
        <f>INFO!$D$7</f>
        <v>0</v>
      </c>
      <c r="K2063" s="37">
        <f>INFO!$D$8</f>
        <v>0</v>
      </c>
      <c r="L2063" s="37">
        <f>INFO!$D$9</f>
        <v>0</v>
      </c>
      <c r="M2063" s="37">
        <f>INFO!$D$10</f>
        <v>0</v>
      </c>
      <c r="N2063" s="37">
        <f>INFO!$D$11</f>
        <v>0</v>
      </c>
      <c r="O2063" s="37">
        <f>INFO!$D$13</f>
        <v>0</v>
      </c>
      <c r="P2063" s="37">
        <f>INFO!$D$14</f>
        <v>0</v>
      </c>
      <c r="Q2063" s="37">
        <f>INFO!$D$15</f>
        <v>0</v>
      </c>
      <c r="R2063" s="53">
        <f>INFO!$D$17</f>
        <v>0</v>
      </c>
      <c r="S2063" s="37">
        <f>INFO!$D$18</f>
        <v>0</v>
      </c>
      <c r="T2063" s="37">
        <f>INFO!$D$19</f>
        <v>0</v>
      </c>
      <c r="U2063" s="37">
        <f>INFO!$D$22</f>
        <v>0</v>
      </c>
      <c r="V2063" s="37">
        <f>INFO!$D$23</f>
        <v>0</v>
      </c>
      <c r="W2063" s="37">
        <f>INFO!$D$24</f>
        <v>0</v>
      </c>
      <c r="X2063" s="37">
        <f>INFO!$D$25</f>
        <v>0</v>
      </c>
      <c r="Y2063" s="37">
        <f>INFO!$D$26</f>
        <v>0</v>
      </c>
      <c r="Z2063" s="37">
        <f>INFO!$D$27</f>
        <v>0</v>
      </c>
      <c r="AA2063" s="37">
        <f>INFO!$D$28</f>
        <v>0</v>
      </c>
      <c r="AB2063" s="37">
        <f>INFO!$D$29</f>
        <v>0</v>
      </c>
      <c r="AC2063" s="54">
        <f>INFO!$J$10</f>
        <v>3812.0250000000001</v>
      </c>
      <c r="AD2063" s="37">
        <f>INFO!$J$9</f>
        <v>45.75</v>
      </c>
      <c r="AE2063" s="37">
        <f t="shared" ref="AE2063:AE2101" si="134">IF($G$2061&gt;0,10*$G$2061/D2063,0)</f>
        <v>0</v>
      </c>
    </row>
    <row r="2064" spans="1:31">
      <c r="A2064" t="s">
        <v>187</v>
      </c>
      <c r="B2064" t="s">
        <v>188</v>
      </c>
      <c r="C2064">
        <v>10189</v>
      </c>
      <c r="D2064" s="104">
        <f>SUMIFS(HOLDS!Q:Q,HOLDS!C:C,B2064)+SUMIFS(HOLDS!Q:Q,HOLDS!C:C,"CH.GR.RDGSET")</f>
        <v>0</v>
      </c>
      <c r="E2064" t="s">
        <v>9</v>
      </c>
      <c r="F2064" s="48">
        <f>VLOOKUP(B2064,HOLDS!C:T,5,FALSE)</f>
        <v>154</v>
      </c>
      <c r="G2064" s="104">
        <f>SUMIFS(HOLDS!Q:Q,HOLDS!C:C,B2064)</f>
        <v>0</v>
      </c>
      <c r="H2064" s="48">
        <f t="shared" si="133"/>
        <v>0</v>
      </c>
      <c r="I2064" s="37">
        <f>INFO!$D$6</f>
        <v>0</v>
      </c>
      <c r="J2064" s="37">
        <f>INFO!$D$7</f>
        <v>0</v>
      </c>
      <c r="K2064" s="37">
        <f>INFO!$D$8</f>
        <v>0</v>
      </c>
      <c r="L2064" s="37">
        <f>INFO!$D$9</f>
        <v>0</v>
      </c>
      <c r="M2064" s="37">
        <f>INFO!$D$10</f>
        <v>0</v>
      </c>
      <c r="N2064" s="37">
        <f>INFO!$D$11</f>
        <v>0</v>
      </c>
      <c r="O2064" s="37">
        <f>INFO!$D$13</f>
        <v>0</v>
      </c>
      <c r="P2064" s="37">
        <f>INFO!$D$14</f>
        <v>0</v>
      </c>
      <c r="Q2064" s="37">
        <f>INFO!$D$15</f>
        <v>0</v>
      </c>
      <c r="R2064" s="53">
        <f>INFO!$D$17</f>
        <v>0</v>
      </c>
      <c r="S2064" s="37">
        <f>INFO!$D$18</f>
        <v>0</v>
      </c>
      <c r="T2064" s="37">
        <f>INFO!$D$19</f>
        <v>0</v>
      </c>
      <c r="U2064" s="37">
        <f>INFO!$D$22</f>
        <v>0</v>
      </c>
      <c r="V2064" s="37">
        <f>INFO!$D$23</f>
        <v>0</v>
      </c>
      <c r="W2064" s="37">
        <f>INFO!$D$24</f>
        <v>0</v>
      </c>
      <c r="X2064" s="37">
        <f>INFO!$D$25</f>
        <v>0</v>
      </c>
      <c r="Y2064" s="37">
        <f>INFO!$D$26</f>
        <v>0</v>
      </c>
      <c r="Z2064" s="37">
        <f>INFO!$D$27</f>
        <v>0</v>
      </c>
      <c r="AA2064" s="37">
        <f>INFO!$D$28</f>
        <v>0</v>
      </c>
      <c r="AB2064" s="37">
        <f>INFO!$D$29</f>
        <v>0</v>
      </c>
      <c r="AC2064" s="54">
        <f>INFO!$J$10</f>
        <v>3812.0250000000001</v>
      </c>
      <c r="AD2064" s="37">
        <f>INFO!$J$9</f>
        <v>45.75</v>
      </c>
      <c r="AE2064" s="37">
        <f t="shared" si="134"/>
        <v>0</v>
      </c>
    </row>
    <row r="2065" spans="1:31">
      <c r="A2065" t="s">
        <v>189</v>
      </c>
      <c r="B2065" t="s">
        <v>190</v>
      </c>
      <c r="C2065">
        <v>10189</v>
      </c>
      <c r="D2065" s="104">
        <f>SUMIFS(HOLDS!Q:Q,HOLDS!C:C,B2065)+SUMIFS(HOLDS!Q:Q,HOLDS!C:C,"CH.GR.RDGSET")</f>
        <v>0</v>
      </c>
      <c r="E2065" t="s">
        <v>9</v>
      </c>
      <c r="F2065" s="48">
        <f>VLOOKUP(B2065,HOLDS!C:T,5,FALSE)</f>
        <v>123</v>
      </c>
      <c r="G2065" s="104">
        <f>SUMIFS(HOLDS!Q:Q,HOLDS!C:C,B2065)</f>
        <v>0</v>
      </c>
      <c r="H2065" s="48">
        <f t="shared" si="133"/>
        <v>0</v>
      </c>
      <c r="I2065" s="37">
        <f>INFO!$D$6</f>
        <v>0</v>
      </c>
      <c r="J2065" s="37">
        <f>INFO!$D$7</f>
        <v>0</v>
      </c>
      <c r="K2065" s="37">
        <f>INFO!$D$8</f>
        <v>0</v>
      </c>
      <c r="L2065" s="37">
        <f>INFO!$D$9</f>
        <v>0</v>
      </c>
      <c r="M2065" s="37">
        <f>INFO!$D$10</f>
        <v>0</v>
      </c>
      <c r="N2065" s="37">
        <f>INFO!$D$11</f>
        <v>0</v>
      </c>
      <c r="O2065" s="37">
        <f>INFO!$D$13</f>
        <v>0</v>
      </c>
      <c r="P2065" s="37">
        <f>INFO!$D$14</f>
        <v>0</v>
      </c>
      <c r="Q2065" s="37">
        <f>INFO!$D$15</f>
        <v>0</v>
      </c>
      <c r="R2065" s="53">
        <f>INFO!$D$17</f>
        <v>0</v>
      </c>
      <c r="S2065" s="37">
        <f>INFO!$D$18</f>
        <v>0</v>
      </c>
      <c r="T2065" s="37">
        <f>INFO!$D$19</f>
        <v>0</v>
      </c>
      <c r="U2065" s="37">
        <f>INFO!$D$22</f>
        <v>0</v>
      </c>
      <c r="V2065" s="37">
        <f>INFO!$D$23</f>
        <v>0</v>
      </c>
      <c r="W2065" s="37">
        <f>INFO!$D$24</f>
        <v>0</v>
      </c>
      <c r="X2065" s="37">
        <f>INFO!$D$25</f>
        <v>0</v>
      </c>
      <c r="Y2065" s="37">
        <f>INFO!$D$26</f>
        <v>0</v>
      </c>
      <c r="Z2065" s="37">
        <f>INFO!$D$27</f>
        <v>0</v>
      </c>
      <c r="AA2065" s="37">
        <f>INFO!$D$28</f>
        <v>0</v>
      </c>
      <c r="AB2065" s="37">
        <f>INFO!$D$29</f>
        <v>0</v>
      </c>
      <c r="AC2065" s="54">
        <f>INFO!$J$10</f>
        <v>3812.0250000000001</v>
      </c>
      <c r="AD2065" s="37">
        <f>INFO!$J$9</f>
        <v>45.75</v>
      </c>
      <c r="AE2065" s="37">
        <f t="shared" si="134"/>
        <v>0</v>
      </c>
    </row>
    <row r="2066" spans="1:31">
      <c r="A2066" t="s">
        <v>191</v>
      </c>
      <c r="B2066" t="s">
        <v>192</v>
      </c>
      <c r="C2066">
        <v>10189</v>
      </c>
      <c r="D2066" s="104">
        <f>SUMIFS(HOLDS!Q:Q,HOLDS!C:C,B2066)+SUMIFS(HOLDS!Q:Q,HOLDS!C:C,"CH.GR.RDGSET")</f>
        <v>0</v>
      </c>
      <c r="E2066" t="s">
        <v>9</v>
      </c>
      <c r="F2066" s="48">
        <f>VLOOKUP(B2066,HOLDS!C:T,5,FALSE)</f>
        <v>177.5</v>
      </c>
      <c r="G2066" s="104">
        <f>SUMIFS(HOLDS!Q:Q,HOLDS!C:C,B2066)</f>
        <v>0</v>
      </c>
      <c r="H2066" s="48">
        <f t="shared" si="133"/>
        <v>0</v>
      </c>
      <c r="I2066" s="37">
        <f>INFO!$D$6</f>
        <v>0</v>
      </c>
      <c r="J2066" s="37">
        <f>INFO!$D$7</f>
        <v>0</v>
      </c>
      <c r="K2066" s="37">
        <f>INFO!$D$8</f>
        <v>0</v>
      </c>
      <c r="L2066" s="37">
        <f>INFO!$D$9</f>
        <v>0</v>
      </c>
      <c r="M2066" s="37">
        <f>INFO!$D$10</f>
        <v>0</v>
      </c>
      <c r="N2066" s="37">
        <f>INFO!$D$11</f>
        <v>0</v>
      </c>
      <c r="O2066" s="37">
        <f>INFO!$D$13</f>
        <v>0</v>
      </c>
      <c r="P2066" s="37">
        <f>INFO!$D$14</f>
        <v>0</v>
      </c>
      <c r="Q2066" s="37">
        <f>INFO!$D$15</f>
        <v>0</v>
      </c>
      <c r="R2066" s="53">
        <f>INFO!$D$17</f>
        <v>0</v>
      </c>
      <c r="S2066" s="37">
        <f>INFO!$D$18</f>
        <v>0</v>
      </c>
      <c r="T2066" s="37">
        <f>INFO!$D$19</f>
        <v>0</v>
      </c>
      <c r="U2066" s="37">
        <f>INFO!$D$22</f>
        <v>0</v>
      </c>
      <c r="V2066" s="37">
        <f>INFO!$D$23</f>
        <v>0</v>
      </c>
      <c r="W2066" s="37">
        <f>INFO!$D$24</f>
        <v>0</v>
      </c>
      <c r="X2066" s="37">
        <f>INFO!$D$25</f>
        <v>0</v>
      </c>
      <c r="Y2066" s="37">
        <f>INFO!$D$26</f>
        <v>0</v>
      </c>
      <c r="Z2066" s="37">
        <f>INFO!$D$27</f>
        <v>0</v>
      </c>
      <c r="AA2066" s="37">
        <f>INFO!$D$28</f>
        <v>0</v>
      </c>
      <c r="AB2066" s="37">
        <f>INFO!$D$29</f>
        <v>0</v>
      </c>
      <c r="AC2066" s="54">
        <f>INFO!$J$10</f>
        <v>3812.0250000000001</v>
      </c>
      <c r="AD2066" s="37">
        <f>INFO!$J$9</f>
        <v>45.75</v>
      </c>
      <c r="AE2066" s="37">
        <f t="shared" si="134"/>
        <v>0</v>
      </c>
    </row>
    <row r="2067" spans="1:31">
      <c r="A2067" t="s">
        <v>193</v>
      </c>
      <c r="B2067" t="s">
        <v>194</v>
      </c>
      <c r="C2067">
        <v>10189</v>
      </c>
      <c r="D2067" s="104">
        <f>SUMIFS(HOLDS!Q:Q,HOLDS!C:C,B2067)+SUMIFS(HOLDS!Q:Q,HOLDS!C:C,"CH.GR.RDGSET")</f>
        <v>0</v>
      </c>
      <c r="E2067" t="s">
        <v>9</v>
      </c>
      <c r="F2067" s="48">
        <f>VLOOKUP(B2067,HOLDS!C:T,5,FALSE)</f>
        <v>129</v>
      </c>
      <c r="G2067" s="104">
        <f>SUMIFS(HOLDS!Q:Q,HOLDS!C:C,B2067)</f>
        <v>0</v>
      </c>
      <c r="H2067" s="48">
        <f t="shared" si="133"/>
        <v>0</v>
      </c>
      <c r="I2067" s="37">
        <f>INFO!$D$6</f>
        <v>0</v>
      </c>
      <c r="J2067" s="37">
        <f>INFO!$D$7</f>
        <v>0</v>
      </c>
      <c r="K2067" s="37">
        <f>INFO!$D$8</f>
        <v>0</v>
      </c>
      <c r="L2067" s="37">
        <f>INFO!$D$9</f>
        <v>0</v>
      </c>
      <c r="M2067" s="37">
        <f>INFO!$D$10</f>
        <v>0</v>
      </c>
      <c r="N2067" s="37">
        <f>INFO!$D$11</f>
        <v>0</v>
      </c>
      <c r="O2067" s="37">
        <f>INFO!$D$13</f>
        <v>0</v>
      </c>
      <c r="P2067" s="37">
        <f>INFO!$D$14</f>
        <v>0</v>
      </c>
      <c r="Q2067" s="37">
        <f>INFO!$D$15</f>
        <v>0</v>
      </c>
      <c r="R2067" s="53">
        <f>INFO!$D$17</f>
        <v>0</v>
      </c>
      <c r="S2067" s="37">
        <f>INFO!$D$18</f>
        <v>0</v>
      </c>
      <c r="T2067" s="37">
        <f>INFO!$D$19</f>
        <v>0</v>
      </c>
      <c r="U2067" s="37">
        <f>INFO!$D$22</f>
        <v>0</v>
      </c>
      <c r="V2067" s="37">
        <f>INFO!$D$23</f>
        <v>0</v>
      </c>
      <c r="W2067" s="37">
        <f>INFO!$D$24</f>
        <v>0</v>
      </c>
      <c r="X2067" s="37">
        <f>INFO!$D$25</f>
        <v>0</v>
      </c>
      <c r="Y2067" s="37">
        <f>INFO!$D$26</f>
        <v>0</v>
      </c>
      <c r="Z2067" s="37">
        <f>INFO!$D$27</f>
        <v>0</v>
      </c>
      <c r="AA2067" s="37">
        <f>INFO!$D$28</f>
        <v>0</v>
      </c>
      <c r="AB2067" s="37">
        <f>INFO!$D$29</f>
        <v>0</v>
      </c>
      <c r="AC2067" s="54">
        <f>INFO!$J$10</f>
        <v>3812.0250000000001</v>
      </c>
      <c r="AD2067" s="37">
        <f>INFO!$J$9</f>
        <v>45.75</v>
      </c>
      <c r="AE2067" s="37">
        <f t="shared" si="134"/>
        <v>0</v>
      </c>
    </row>
    <row r="2068" spans="1:31">
      <c r="A2068" t="s">
        <v>195</v>
      </c>
      <c r="B2068" t="s">
        <v>196</v>
      </c>
      <c r="C2068">
        <v>10189</v>
      </c>
      <c r="D2068" s="104">
        <f>SUMIFS(HOLDS!Q:Q,HOLDS!C:C,B2068)+SUMIFS(HOLDS!Q:Q,HOLDS!C:C,"CH.GR.RDGSET")</f>
        <v>0</v>
      </c>
      <c r="E2068" t="s">
        <v>9</v>
      </c>
      <c r="F2068" s="48">
        <f>VLOOKUP(B2068,HOLDS!C:T,5,FALSE)</f>
        <v>149.5</v>
      </c>
      <c r="G2068" s="104">
        <f>SUMIFS(HOLDS!Q:Q,HOLDS!C:C,B2068)</f>
        <v>0</v>
      </c>
      <c r="H2068" s="48">
        <f t="shared" si="133"/>
        <v>0</v>
      </c>
      <c r="I2068" s="37">
        <f>INFO!$D$6</f>
        <v>0</v>
      </c>
      <c r="J2068" s="37">
        <f>INFO!$D$7</f>
        <v>0</v>
      </c>
      <c r="K2068" s="37">
        <f>INFO!$D$8</f>
        <v>0</v>
      </c>
      <c r="L2068" s="37">
        <f>INFO!$D$9</f>
        <v>0</v>
      </c>
      <c r="M2068" s="37">
        <f>INFO!$D$10</f>
        <v>0</v>
      </c>
      <c r="N2068" s="37">
        <f>INFO!$D$11</f>
        <v>0</v>
      </c>
      <c r="O2068" s="37">
        <f>INFO!$D$13</f>
        <v>0</v>
      </c>
      <c r="P2068" s="37">
        <f>INFO!$D$14</f>
        <v>0</v>
      </c>
      <c r="Q2068" s="37">
        <f>INFO!$D$15</f>
        <v>0</v>
      </c>
      <c r="R2068" s="53">
        <f>INFO!$D$17</f>
        <v>0</v>
      </c>
      <c r="S2068" s="37">
        <f>INFO!$D$18</f>
        <v>0</v>
      </c>
      <c r="T2068" s="37">
        <f>INFO!$D$19</f>
        <v>0</v>
      </c>
      <c r="U2068" s="37">
        <f>INFO!$D$22</f>
        <v>0</v>
      </c>
      <c r="V2068" s="37">
        <f>INFO!$D$23</f>
        <v>0</v>
      </c>
      <c r="W2068" s="37">
        <f>INFO!$D$24</f>
        <v>0</v>
      </c>
      <c r="X2068" s="37">
        <f>INFO!$D$25</f>
        <v>0</v>
      </c>
      <c r="Y2068" s="37">
        <f>INFO!$D$26</f>
        <v>0</v>
      </c>
      <c r="Z2068" s="37">
        <f>INFO!$D$27</f>
        <v>0</v>
      </c>
      <c r="AA2068" s="37">
        <f>INFO!$D$28</f>
        <v>0</v>
      </c>
      <c r="AB2068" s="37">
        <f>INFO!$D$29</f>
        <v>0</v>
      </c>
      <c r="AC2068" s="54">
        <f>INFO!$J$10</f>
        <v>3812.0250000000001</v>
      </c>
      <c r="AD2068" s="37">
        <f>INFO!$J$9</f>
        <v>45.75</v>
      </c>
      <c r="AE2068" s="37">
        <f t="shared" si="134"/>
        <v>0</v>
      </c>
    </row>
    <row r="2069" spans="1:31">
      <c r="A2069" t="s">
        <v>197</v>
      </c>
      <c r="B2069" t="s">
        <v>198</v>
      </c>
      <c r="C2069">
        <v>10189</v>
      </c>
      <c r="D2069" s="104">
        <f>SUMIFS(HOLDS!Q:Q,HOLDS!C:C,B2069)+SUMIFS(HOLDS!Q:Q,HOLDS!C:C,"CH.GR.RDGSET")</f>
        <v>0</v>
      </c>
      <c r="E2069" t="s">
        <v>9</v>
      </c>
      <c r="F2069" s="48">
        <f>VLOOKUP(B2069,HOLDS!C:T,5,FALSE)</f>
        <v>123</v>
      </c>
      <c r="G2069" s="104">
        <f>SUMIFS(HOLDS!Q:Q,HOLDS!C:C,B2069)</f>
        <v>0</v>
      </c>
      <c r="H2069" s="48">
        <f t="shared" si="133"/>
        <v>0</v>
      </c>
      <c r="I2069" s="37">
        <f>INFO!$D$6</f>
        <v>0</v>
      </c>
      <c r="J2069" s="37">
        <f>INFO!$D$7</f>
        <v>0</v>
      </c>
      <c r="K2069" s="37">
        <f>INFO!$D$8</f>
        <v>0</v>
      </c>
      <c r="L2069" s="37">
        <f>INFO!$D$9</f>
        <v>0</v>
      </c>
      <c r="M2069" s="37">
        <f>INFO!$D$10</f>
        <v>0</v>
      </c>
      <c r="N2069" s="37">
        <f>INFO!$D$11</f>
        <v>0</v>
      </c>
      <c r="O2069" s="37">
        <f>INFO!$D$13</f>
        <v>0</v>
      </c>
      <c r="P2069" s="37">
        <f>INFO!$D$14</f>
        <v>0</v>
      </c>
      <c r="Q2069" s="37">
        <f>INFO!$D$15</f>
        <v>0</v>
      </c>
      <c r="R2069" s="53">
        <f>INFO!$D$17</f>
        <v>0</v>
      </c>
      <c r="S2069" s="37">
        <f>INFO!$D$18</f>
        <v>0</v>
      </c>
      <c r="T2069" s="37">
        <f>INFO!$D$19</f>
        <v>0</v>
      </c>
      <c r="U2069" s="37">
        <f>INFO!$D$22</f>
        <v>0</v>
      </c>
      <c r="V2069" s="37">
        <f>INFO!$D$23</f>
        <v>0</v>
      </c>
      <c r="W2069" s="37">
        <f>INFO!$D$24</f>
        <v>0</v>
      </c>
      <c r="X2069" s="37">
        <f>INFO!$D$25</f>
        <v>0</v>
      </c>
      <c r="Y2069" s="37">
        <f>INFO!$D$26</f>
        <v>0</v>
      </c>
      <c r="Z2069" s="37">
        <f>INFO!$D$27</f>
        <v>0</v>
      </c>
      <c r="AA2069" s="37">
        <f>INFO!$D$28</f>
        <v>0</v>
      </c>
      <c r="AB2069" s="37">
        <f>INFO!$D$29</f>
        <v>0</v>
      </c>
      <c r="AC2069" s="54">
        <f>INFO!$J$10</f>
        <v>3812.0250000000001</v>
      </c>
      <c r="AD2069" s="37">
        <f>INFO!$J$9</f>
        <v>45.75</v>
      </c>
      <c r="AE2069" s="37">
        <f t="shared" si="134"/>
        <v>0</v>
      </c>
    </row>
    <row r="2070" spans="1:31">
      <c r="A2070" t="s">
        <v>199</v>
      </c>
      <c r="B2070" t="s">
        <v>200</v>
      </c>
      <c r="C2070">
        <v>10189</v>
      </c>
      <c r="D2070" s="104">
        <f>SUMIFS(HOLDS!Q:Q,HOLDS!C:C,B2070)+SUMIFS(HOLDS!Q:Q,HOLDS!C:C,"CH.GR.RDGSET")</f>
        <v>0</v>
      </c>
      <c r="E2070" t="s">
        <v>9</v>
      </c>
      <c r="F2070" s="48">
        <f>VLOOKUP(B2070,HOLDS!C:T,5,FALSE)</f>
        <v>165</v>
      </c>
      <c r="G2070" s="104">
        <f>SUMIFS(HOLDS!Q:Q,HOLDS!C:C,B2070)</f>
        <v>0</v>
      </c>
      <c r="H2070" s="48">
        <f t="shared" si="133"/>
        <v>0</v>
      </c>
      <c r="I2070" s="37">
        <f>INFO!$D$6</f>
        <v>0</v>
      </c>
      <c r="J2070" s="37">
        <f>INFO!$D$7</f>
        <v>0</v>
      </c>
      <c r="K2070" s="37">
        <f>INFO!$D$8</f>
        <v>0</v>
      </c>
      <c r="L2070" s="37">
        <f>INFO!$D$9</f>
        <v>0</v>
      </c>
      <c r="M2070" s="37">
        <f>INFO!$D$10</f>
        <v>0</v>
      </c>
      <c r="N2070" s="37">
        <f>INFO!$D$11</f>
        <v>0</v>
      </c>
      <c r="O2070" s="37">
        <f>INFO!$D$13</f>
        <v>0</v>
      </c>
      <c r="P2070" s="37">
        <f>INFO!$D$14</f>
        <v>0</v>
      </c>
      <c r="Q2070" s="37">
        <f>INFO!$D$15</f>
        <v>0</v>
      </c>
      <c r="R2070" s="53">
        <f>INFO!$D$17</f>
        <v>0</v>
      </c>
      <c r="S2070" s="37">
        <f>INFO!$D$18</f>
        <v>0</v>
      </c>
      <c r="T2070" s="37">
        <f>INFO!$D$19</f>
        <v>0</v>
      </c>
      <c r="U2070" s="37">
        <f>INFO!$D$22</f>
        <v>0</v>
      </c>
      <c r="V2070" s="37">
        <f>INFO!$D$23</f>
        <v>0</v>
      </c>
      <c r="W2070" s="37">
        <f>INFO!$D$24</f>
        <v>0</v>
      </c>
      <c r="X2070" s="37">
        <f>INFO!$D$25</f>
        <v>0</v>
      </c>
      <c r="Y2070" s="37">
        <f>INFO!$D$26</f>
        <v>0</v>
      </c>
      <c r="Z2070" s="37">
        <f>INFO!$D$27</f>
        <v>0</v>
      </c>
      <c r="AA2070" s="37">
        <f>INFO!$D$28</f>
        <v>0</v>
      </c>
      <c r="AB2070" s="37">
        <f>INFO!$D$29</f>
        <v>0</v>
      </c>
      <c r="AC2070" s="54">
        <f>INFO!$J$10</f>
        <v>3812.0250000000001</v>
      </c>
      <c r="AD2070" s="37">
        <f>INFO!$J$9</f>
        <v>45.75</v>
      </c>
      <c r="AE2070" s="37">
        <f t="shared" si="134"/>
        <v>0</v>
      </c>
    </row>
    <row r="2071" spans="1:31">
      <c r="A2071" t="s">
        <v>201</v>
      </c>
      <c r="B2071" t="s">
        <v>202</v>
      </c>
      <c r="C2071">
        <v>10189</v>
      </c>
      <c r="D2071" s="104">
        <f>SUMIFS(HOLDS!Q:Q,HOLDS!C:C,B2071)+SUMIFS(HOLDS!Q:Q,HOLDS!C:C,"CH.GR.RDGSET")</f>
        <v>0</v>
      </c>
      <c r="E2071" t="s">
        <v>9</v>
      </c>
      <c r="F2071" s="48">
        <f>VLOOKUP(B2071,HOLDS!C:T,5,FALSE)</f>
        <v>203</v>
      </c>
      <c r="G2071" s="104">
        <f>SUMIFS(HOLDS!Q:Q,HOLDS!C:C,B2071)</f>
        <v>0</v>
      </c>
      <c r="H2071" s="48">
        <f t="shared" si="133"/>
        <v>0</v>
      </c>
      <c r="I2071" s="37">
        <f>INFO!$D$6</f>
        <v>0</v>
      </c>
      <c r="J2071" s="37">
        <f>INFO!$D$7</f>
        <v>0</v>
      </c>
      <c r="K2071" s="37">
        <f>INFO!$D$8</f>
        <v>0</v>
      </c>
      <c r="L2071" s="37">
        <f>INFO!$D$9</f>
        <v>0</v>
      </c>
      <c r="M2071" s="37">
        <f>INFO!$D$10</f>
        <v>0</v>
      </c>
      <c r="N2071" s="37">
        <f>INFO!$D$11</f>
        <v>0</v>
      </c>
      <c r="O2071" s="37">
        <f>INFO!$D$13</f>
        <v>0</v>
      </c>
      <c r="P2071" s="37">
        <f>INFO!$D$14</f>
        <v>0</v>
      </c>
      <c r="Q2071" s="37">
        <f>INFO!$D$15</f>
        <v>0</v>
      </c>
      <c r="R2071" s="53">
        <f>INFO!$D$17</f>
        <v>0</v>
      </c>
      <c r="S2071" s="37">
        <f>INFO!$D$18</f>
        <v>0</v>
      </c>
      <c r="T2071" s="37">
        <f>INFO!$D$19</f>
        <v>0</v>
      </c>
      <c r="U2071" s="37">
        <f>INFO!$D$22</f>
        <v>0</v>
      </c>
      <c r="V2071" s="37">
        <f>INFO!$D$23</f>
        <v>0</v>
      </c>
      <c r="W2071" s="37">
        <f>INFO!$D$24</f>
        <v>0</v>
      </c>
      <c r="X2071" s="37">
        <f>INFO!$D$25</f>
        <v>0</v>
      </c>
      <c r="Y2071" s="37">
        <f>INFO!$D$26</f>
        <v>0</v>
      </c>
      <c r="Z2071" s="37">
        <f>INFO!$D$27</f>
        <v>0</v>
      </c>
      <c r="AA2071" s="37">
        <f>INFO!$D$28</f>
        <v>0</v>
      </c>
      <c r="AB2071" s="37">
        <f>INFO!$D$29</f>
        <v>0</v>
      </c>
      <c r="AC2071" s="54">
        <f>INFO!$J$10</f>
        <v>3812.0250000000001</v>
      </c>
      <c r="AD2071" s="37">
        <f>INFO!$J$9</f>
        <v>45.75</v>
      </c>
      <c r="AE2071" s="37">
        <f t="shared" si="134"/>
        <v>0</v>
      </c>
    </row>
    <row r="2072" spans="1:31">
      <c r="A2072" t="s">
        <v>204</v>
      </c>
      <c r="B2072" t="s">
        <v>205</v>
      </c>
      <c r="C2072">
        <v>10189</v>
      </c>
      <c r="D2072" s="104">
        <f>SUMIFS(HOLDS!Q:Q,HOLDS!C:C,B2072)+SUMIFS(HOLDS!Q:Q,HOLDS!C:C,"CH.GR.RDGSET")</f>
        <v>0</v>
      </c>
      <c r="E2072" t="s">
        <v>9</v>
      </c>
      <c r="F2072" s="48">
        <f>VLOOKUP(B2072,HOLDS!C:T,5,FALSE)</f>
        <v>195.5</v>
      </c>
      <c r="G2072" s="104">
        <f>SUMIFS(HOLDS!Q:Q,HOLDS!C:C,B2072)</f>
        <v>0</v>
      </c>
      <c r="H2072" s="48">
        <f t="shared" si="133"/>
        <v>0</v>
      </c>
      <c r="I2072" s="37">
        <f>INFO!$D$6</f>
        <v>0</v>
      </c>
      <c r="J2072" s="37">
        <f>INFO!$D$7</f>
        <v>0</v>
      </c>
      <c r="K2072" s="37">
        <f>INFO!$D$8</f>
        <v>0</v>
      </c>
      <c r="L2072" s="37">
        <f>INFO!$D$9</f>
        <v>0</v>
      </c>
      <c r="M2072" s="37">
        <f>INFO!$D$10</f>
        <v>0</v>
      </c>
      <c r="N2072" s="37">
        <f>INFO!$D$11</f>
        <v>0</v>
      </c>
      <c r="O2072" s="37">
        <f>INFO!$D$13</f>
        <v>0</v>
      </c>
      <c r="P2072" s="37">
        <f>INFO!$D$14</f>
        <v>0</v>
      </c>
      <c r="Q2072" s="37">
        <f>INFO!$D$15</f>
        <v>0</v>
      </c>
      <c r="R2072" s="53">
        <f>INFO!$D$17</f>
        <v>0</v>
      </c>
      <c r="S2072" s="37">
        <f>INFO!$D$18</f>
        <v>0</v>
      </c>
      <c r="T2072" s="37">
        <f>INFO!$D$19</f>
        <v>0</v>
      </c>
      <c r="U2072" s="37">
        <f>INFO!$D$22</f>
        <v>0</v>
      </c>
      <c r="V2072" s="37">
        <f>INFO!$D$23</f>
        <v>0</v>
      </c>
      <c r="W2072" s="37">
        <f>INFO!$D$24</f>
        <v>0</v>
      </c>
      <c r="X2072" s="37">
        <f>INFO!$D$25</f>
        <v>0</v>
      </c>
      <c r="Y2072" s="37">
        <f>INFO!$D$26</f>
        <v>0</v>
      </c>
      <c r="Z2072" s="37">
        <f>INFO!$D$27</f>
        <v>0</v>
      </c>
      <c r="AA2072" s="37">
        <f>INFO!$D$28</f>
        <v>0</v>
      </c>
      <c r="AB2072" s="37">
        <f>INFO!$D$29</f>
        <v>0</v>
      </c>
      <c r="AC2072" s="54">
        <f>INFO!$J$10</f>
        <v>3812.0250000000001</v>
      </c>
      <c r="AD2072" s="37">
        <f>INFO!$J$9</f>
        <v>45.75</v>
      </c>
      <c r="AE2072" s="37">
        <f t="shared" si="134"/>
        <v>0</v>
      </c>
    </row>
    <row r="2073" spans="1:31">
      <c r="A2073" t="s">
        <v>206</v>
      </c>
      <c r="B2073" t="s">
        <v>207</v>
      </c>
      <c r="C2073">
        <v>10189</v>
      </c>
      <c r="D2073" s="104">
        <f>SUMIFS(HOLDS!Q:Q,HOLDS!C:C,B2073)+SUMIFS(HOLDS!Q:Q,HOLDS!C:C,"CH.GR.RDGSET")</f>
        <v>0</v>
      </c>
      <c r="E2073" t="s">
        <v>9</v>
      </c>
      <c r="F2073" s="48">
        <f>VLOOKUP(B2073,HOLDS!C:T,5,FALSE)</f>
        <v>237</v>
      </c>
      <c r="G2073" s="104">
        <f>SUMIFS(HOLDS!Q:Q,HOLDS!C:C,B2073)</f>
        <v>0</v>
      </c>
      <c r="H2073" s="48">
        <f t="shared" si="133"/>
        <v>0</v>
      </c>
      <c r="I2073" s="37">
        <f>INFO!$D$6</f>
        <v>0</v>
      </c>
      <c r="J2073" s="37">
        <f>INFO!$D$7</f>
        <v>0</v>
      </c>
      <c r="K2073" s="37">
        <f>INFO!$D$8</f>
        <v>0</v>
      </c>
      <c r="L2073" s="37">
        <f>INFO!$D$9</f>
        <v>0</v>
      </c>
      <c r="M2073" s="37">
        <f>INFO!$D$10</f>
        <v>0</v>
      </c>
      <c r="N2073" s="37">
        <f>INFO!$D$11</f>
        <v>0</v>
      </c>
      <c r="O2073" s="37">
        <f>INFO!$D$13</f>
        <v>0</v>
      </c>
      <c r="P2073" s="37">
        <f>INFO!$D$14</f>
        <v>0</v>
      </c>
      <c r="Q2073" s="37">
        <f>INFO!$D$15</f>
        <v>0</v>
      </c>
      <c r="R2073" s="53">
        <f>INFO!$D$17</f>
        <v>0</v>
      </c>
      <c r="S2073" s="37">
        <f>INFO!$D$18</f>
        <v>0</v>
      </c>
      <c r="T2073" s="37">
        <f>INFO!$D$19</f>
        <v>0</v>
      </c>
      <c r="U2073" s="37">
        <f>INFO!$D$22</f>
        <v>0</v>
      </c>
      <c r="V2073" s="37">
        <f>INFO!$D$23</f>
        <v>0</v>
      </c>
      <c r="W2073" s="37">
        <f>INFO!$D$24</f>
        <v>0</v>
      </c>
      <c r="X2073" s="37">
        <f>INFO!$D$25</f>
        <v>0</v>
      </c>
      <c r="Y2073" s="37">
        <f>INFO!$D$26</f>
        <v>0</v>
      </c>
      <c r="Z2073" s="37">
        <f>INFO!$D$27</f>
        <v>0</v>
      </c>
      <c r="AA2073" s="37">
        <f>INFO!$D$28</f>
        <v>0</v>
      </c>
      <c r="AB2073" s="37">
        <f>INFO!$D$29</f>
        <v>0</v>
      </c>
      <c r="AC2073" s="54">
        <f>INFO!$J$10</f>
        <v>3812.0250000000001</v>
      </c>
      <c r="AD2073" s="37">
        <f>INFO!$J$9</f>
        <v>45.75</v>
      </c>
      <c r="AE2073" s="37">
        <f t="shared" si="134"/>
        <v>0</v>
      </c>
    </row>
    <row r="2074" spans="1:31">
      <c r="A2074" t="s">
        <v>208</v>
      </c>
      <c r="B2074" t="s">
        <v>209</v>
      </c>
      <c r="C2074">
        <v>10189</v>
      </c>
      <c r="D2074" s="104">
        <f>SUMIFS(HOLDS!Q:Q,HOLDS!C:C,B2074)+SUMIFS(HOLDS!Q:Q,HOLDS!C:C,"CH.GR.RDGSET")</f>
        <v>0</v>
      </c>
      <c r="E2074" t="s">
        <v>9</v>
      </c>
      <c r="F2074" s="48">
        <f>VLOOKUP(B2074,HOLDS!C:T,5,FALSE)</f>
        <v>210.5</v>
      </c>
      <c r="G2074" s="104">
        <f>SUMIFS(HOLDS!Q:Q,HOLDS!C:C,B2074)</f>
        <v>0</v>
      </c>
      <c r="H2074" s="48">
        <f t="shared" si="133"/>
        <v>0</v>
      </c>
      <c r="I2074" s="37">
        <f>INFO!$D$6</f>
        <v>0</v>
      </c>
      <c r="J2074" s="37">
        <f>INFO!$D$7</f>
        <v>0</v>
      </c>
      <c r="K2074" s="37">
        <f>INFO!$D$8</f>
        <v>0</v>
      </c>
      <c r="L2074" s="37">
        <f>INFO!$D$9</f>
        <v>0</v>
      </c>
      <c r="M2074" s="37">
        <f>INFO!$D$10</f>
        <v>0</v>
      </c>
      <c r="N2074" s="37">
        <f>INFO!$D$11</f>
        <v>0</v>
      </c>
      <c r="O2074" s="37">
        <f>INFO!$D$13</f>
        <v>0</v>
      </c>
      <c r="P2074" s="37">
        <f>INFO!$D$14</f>
        <v>0</v>
      </c>
      <c r="Q2074" s="37">
        <f>INFO!$D$15</f>
        <v>0</v>
      </c>
      <c r="R2074" s="53">
        <f>INFO!$D$17</f>
        <v>0</v>
      </c>
      <c r="S2074" s="37">
        <f>INFO!$D$18</f>
        <v>0</v>
      </c>
      <c r="T2074" s="37">
        <f>INFO!$D$19</f>
        <v>0</v>
      </c>
      <c r="U2074" s="37">
        <f>INFO!$D$22</f>
        <v>0</v>
      </c>
      <c r="V2074" s="37">
        <f>INFO!$D$23</f>
        <v>0</v>
      </c>
      <c r="W2074" s="37">
        <f>INFO!$D$24</f>
        <v>0</v>
      </c>
      <c r="X2074" s="37">
        <f>INFO!$D$25</f>
        <v>0</v>
      </c>
      <c r="Y2074" s="37">
        <f>INFO!$D$26</f>
        <v>0</v>
      </c>
      <c r="Z2074" s="37">
        <f>INFO!$D$27</f>
        <v>0</v>
      </c>
      <c r="AA2074" s="37">
        <f>INFO!$D$28</f>
        <v>0</v>
      </c>
      <c r="AB2074" s="37">
        <f>INFO!$D$29</f>
        <v>0</v>
      </c>
      <c r="AC2074" s="54">
        <f>INFO!$J$10</f>
        <v>3812.0250000000001</v>
      </c>
      <c r="AD2074" s="37">
        <f>INFO!$J$9</f>
        <v>45.75</v>
      </c>
      <c r="AE2074" s="37">
        <f t="shared" si="134"/>
        <v>0</v>
      </c>
    </row>
    <row r="2075" spans="1:31">
      <c r="A2075" t="s">
        <v>210</v>
      </c>
      <c r="B2075" t="s">
        <v>211</v>
      </c>
      <c r="C2075">
        <v>10189</v>
      </c>
      <c r="D2075" s="104">
        <f>SUMIFS(HOLDS!Q:Q,HOLDS!C:C,B2075)+SUMIFS(HOLDS!Q:Q,HOLDS!C:C,"CH.GR.RDGSET")</f>
        <v>0</v>
      </c>
      <c r="E2075" t="s">
        <v>9</v>
      </c>
      <c r="F2075" s="48">
        <f>VLOOKUP(B2075,HOLDS!C:T,5,FALSE)</f>
        <v>212</v>
      </c>
      <c r="G2075" s="104">
        <f>SUMIFS(HOLDS!Q:Q,HOLDS!C:C,B2075)</f>
        <v>0</v>
      </c>
      <c r="H2075" s="48">
        <f t="shared" si="133"/>
        <v>0</v>
      </c>
      <c r="I2075" s="37">
        <f>INFO!$D$6</f>
        <v>0</v>
      </c>
      <c r="J2075" s="37">
        <f>INFO!$D$7</f>
        <v>0</v>
      </c>
      <c r="K2075" s="37">
        <f>INFO!$D$8</f>
        <v>0</v>
      </c>
      <c r="L2075" s="37">
        <f>INFO!$D$9</f>
        <v>0</v>
      </c>
      <c r="M2075" s="37">
        <f>INFO!$D$10</f>
        <v>0</v>
      </c>
      <c r="N2075" s="37">
        <f>INFO!$D$11</f>
        <v>0</v>
      </c>
      <c r="O2075" s="37">
        <f>INFO!$D$13</f>
        <v>0</v>
      </c>
      <c r="P2075" s="37">
        <f>INFO!$D$14</f>
        <v>0</v>
      </c>
      <c r="Q2075" s="37">
        <f>INFO!$D$15</f>
        <v>0</v>
      </c>
      <c r="R2075" s="53">
        <f>INFO!$D$17</f>
        <v>0</v>
      </c>
      <c r="S2075" s="37">
        <f>INFO!$D$18</f>
        <v>0</v>
      </c>
      <c r="T2075" s="37">
        <f>INFO!$D$19</f>
        <v>0</v>
      </c>
      <c r="U2075" s="37">
        <f>INFO!$D$22</f>
        <v>0</v>
      </c>
      <c r="V2075" s="37">
        <f>INFO!$D$23</f>
        <v>0</v>
      </c>
      <c r="W2075" s="37">
        <f>INFO!$D$24</f>
        <v>0</v>
      </c>
      <c r="X2075" s="37">
        <f>INFO!$D$25</f>
        <v>0</v>
      </c>
      <c r="Y2075" s="37">
        <f>INFO!$D$26</f>
        <v>0</v>
      </c>
      <c r="Z2075" s="37">
        <f>INFO!$D$27</f>
        <v>0</v>
      </c>
      <c r="AA2075" s="37">
        <f>INFO!$D$28</f>
        <v>0</v>
      </c>
      <c r="AB2075" s="37">
        <f>INFO!$D$29</f>
        <v>0</v>
      </c>
      <c r="AC2075" s="54">
        <f>INFO!$J$10</f>
        <v>3812.0250000000001</v>
      </c>
      <c r="AD2075" s="37">
        <f>INFO!$J$9</f>
        <v>45.75</v>
      </c>
      <c r="AE2075" s="37">
        <f t="shared" si="134"/>
        <v>0</v>
      </c>
    </row>
    <row r="2076" spans="1:31">
      <c r="A2076" t="s">
        <v>212</v>
      </c>
      <c r="B2076" t="s">
        <v>213</v>
      </c>
      <c r="C2076">
        <v>10189</v>
      </c>
      <c r="D2076" s="104">
        <f>SUMIFS(HOLDS!Q:Q,HOLDS!C:C,B2076)+SUMIFS(HOLDS!Q:Q,HOLDS!C:C,"CH.GR.RDGSET")</f>
        <v>0</v>
      </c>
      <c r="E2076" t="s">
        <v>9</v>
      </c>
      <c r="F2076" s="48">
        <f>VLOOKUP(B2076,HOLDS!C:T,5,FALSE)</f>
        <v>155</v>
      </c>
      <c r="G2076" s="104">
        <f>SUMIFS(HOLDS!Q:Q,HOLDS!C:C,B2076)</f>
        <v>0</v>
      </c>
      <c r="H2076" s="48">
        <f t="shared" si="133"/>
        <v>0</v>
      </c>
      <c r="I2076" s="37">
        <f>INFO!$D$6</f>
        <v>0</v>
      </c>
      <c r="J2076" s="37">
        <f>INFO!$D$7</f>
        <v>0</v>
      </c>
      <c r="K2076" s="37">
        <f>INFO!$D$8</f>
        <v>0</v>
      </c>
      <c r="L2076" s="37">
        <f>INFO!$D$9</f>
        <v>0</v>
      </c>
      <c r="M2076" s="37">
        <f>INFO!$D$10</f>
        <v>0</v>
      </c>
      <c r="N2076" s="37">
        <f>INFO!$D$11</f>
        <v>0</v>
      </c>
      <c r="O2076" s="37">
        <f>INFO!$D$13</f>
        <v>0</v>
      </c>
      <c r="P2076" s="37">
        <f>INFO!$D$14</f>
        <v>0</v>
      </c>
      <c r="Q2076" s="37">
        <f>INFO!$D$15</f>
        <v>0</v>
      </c>
      <c r="R2076" s="53">
        <f>INFO!$D$17</f>
        <v>0</v>
      </c>
      <c r="S2076" s="37">
        <f>INFO!$D$18</f>
        <v>0</v>
      </c>
      <c r="T2076" s="37">
        <f>INFO!$D$19</f>
        <v>0</v>
      </c>
      <c r="U2076" s="37">
        <f>INFO!$D$22</f>
        <v>0</v>
      </c>
      <c r="V2076" s="37">
        <f>INFO!$D$23</f>
        <v>0</v>
      </c>
      <c r="W2076" s="37">
        <f>INFO!$D$24</f>
        <v>0</v>
      </c>
      <c r="X2076" s="37">
        <f>INFO!$D$25</f>
        <v>0</v>
      </c>
      <c r="Y2076" s="37">
        <f>INFO!$D$26</f>
        <v>0</v>
      </c>
      <c r="Z2076" s="37">
        <f>INFO!$D$27</f>
        <v>0</v>
      </c>
      <c r="AA2076" s="37">
        <f>INFO!$D$28</f>
        <v>0</v>
      </c>
      <c r="AB2076" s="37">
        <f>INFO!$D$29</f>
        <v>0</v>
      </c>
      <c r="AC2076" s="54">
        <f>INFO!$J$10</f>
        <v>3812.0250000000001</v>
      </c>
      <c r="AD2076" s="37">
        <f>INFO!$J$9</f>
        <v>45.75</v>
      </c>
      <c r="AE2076" s="37">
        <f t="shared" si="134"/>
        <v>0</v>
      </c>
    </row>
    <row r="2077" spans="1:31">
      <c r="A2077" t="s">
        <v>214</v>
      </c>
      <c r="B2077" t="s">
        <v>215</v>
      </c>
      <c r="C2077">
        <v>10189</v>
      </c>
      <c r="D2077" s="104">
        <f>SUMIFS(HOLDS!Q:Q,HOLDS!C:C,B2077)+SUMIFS(HOLDS!Q:Q,HOLDS!C:C,"CH.GR.RDGSET")</f>
        <v>0</v>
      </c>
      <c r="E2077" t="s">
        <v>9</v>
      </c>
      <c r="F2077" s="48">
        <f>VLOOKUP(B2077,HOLDS!C:T,5,FALSE)</f>
        <v>153.5</v>
      </c>
      <c r="G2077" s="104">
        <f>SUMIFS(HOLDS!Q:Q,HOLDS!C:C,B2077)</f>
        <v>0</v>
      </c>
      <c r="H2077" s="48">
        <f t="shared" si="133"/>
        <v>0</v>
      </c>
      <c r="I2077" s="37">
        <f>INFO!$D$6</f>
        <v>0</v>
      </c>
      <c r="J2077" s="37">
        <f>INFO!$D$7</f>
        <v>0</v>
      </c>
      <c r="K2077" s="37">
        <f>INFO!$D$8</f>
        <v>0</v>
      </c>
      <c r="L2077" s="37">
        <f>INFO!$D$9</f>
        <v>0</v>
      </c>
      <c r="M2077" s="37">
        <f>INFO!$D$10</f>
        <v>0</v>
      </c>
      <c r="N2077" s="37">
        <f>INFO!$D$11</f>
        <v>0</v>
      </c>
      <c r="O2077" s="37">
        <f>INFO!$D$13</f>
        <v>0</v>
      </c>
      <c r="P2077" s="37">
        <f>INFO!$D$14</f>
        <v>0</v>
      </c>
      <c r="Q2077" s="37">
        <f>INFO!$D$15</f>
        <v>0</v>
      </c>
      <c r="R2077" s="53">
        <f>INFO!$D$17</f>
        <v>0</v>
      </c>
      <c r="S2077" s="37">
        <f>INFO!$D$18</f>
        <v>0</v>
      </c>
      <c r="T2077" s="37">
        <f>INFO!$D$19</f>
        <v>0</v>
      </c>
      <c r="U2077" s="37">
        <f>INFO!$D$22</f>
        <v>0</v>
      </c>
      <c r="V2077" s="37">
        <f>INFO!$D$23</f>
        <v>0</v>
      </c>
      <c r="W2077" s="37">
        <f>INFO!$D$24</f>
        <v>0</v>
      </c>
      <c r="X2077" s="37">
        <f>INFO!$D$25</f>
        <v>0</v>
      </c>
      <c r="Y2077" s="37">
        <f>INFO!$D$26</f>
        <v>0</v>
      </c>
      <c r="Z2077" s="37">
        <f>INFO!$D$27</f>
        <v>0</v>
      </c>
      <c r="AA2077" s="37">
        <f>INFO!$D$28</f>
        <v>0</v>
      </c>
      <c r="AB2077" s="37">
        <f>INFO!$D$29</f>
        <v>0</v>
      </c>
      <c r="AC2077" s="54">
        <f>INFO!$J$10</f>
        <v>3812.0250000000001</v>
      </c>
      <c r="AD2077" s="37">
        <f>INFO!$J$9</f>
        <v>45.75</v>
      </c>
      <c r="AE2077" s="37">
        <f t="shared" si="134"/>
        <v>0</v>
      </c>
    </row>
    <row r="2078" spans="1:31">
      <c r="A2078" t="s">
        <v>216</v>
      </c>
      <c r="B2078" t="s">
        <v>217</v>
      </c>
      <c r="C2078">
        <v>10189</v>
      </c>
      <c r="D2078" s="104">
        <f>SUMIFS(HOLDS!Q:Q,HOLDS!C:C,B2078)+SUMIFS(HOLDS!Q:Q,HOLDS!C:C,"CH.GR.RDGSET")</f>
        <v>0</v>
      </c>
      <c r="E2078" t="s">
        <v>9</v>
      </c>
      <c r="F2078" s="48">
        <f>VLOOKUP(B2078,HOLDS!C:T,5,FALSE)</f>
        <v>162</v>
      </c>
      <c r="G2078" s="104">
        <f>SUMIFS(HOLDS!Q:Q,HOLDS!C:C,B2078)</f>
        <v>0</v>
      </c>
      <c r="H2078" s="48">
        <f t="shared" si="133"/>
        <v>0</v>
      </c>
      <c r="I2078" s="37">
        <f>INFO!$D$6</f>
        <v>0</v>
      </c>
      <c r="J2078" s="37">
        <f>INFO!$D$7</f>
        <v>0</v>
      </c>
      <c r="K2078" s="37">
        <f>INFO!$D$8</f>
        <v>0</v>
      </c>
      <c r="L2078" s="37">
        <f>INFO!$D$9</f>
        <v>0</v>
      </c>
      <c r="M2078" s="37">
        <f>INFO!$D$10</f>
        <v>0</v>
      </c>
      <c r="N2078" s="37">
        <f>INFO!$D$11</f>
        <v>0</v>
      </c>
      <c r="O2078" s="37">
        <f>INFO!$D$13</f>
        <v>0</v>
      </c>
      <c r="P2078" s="37">
        <f>INFO!$D$14</f>
        <v>0</v>
      </c>
      <c r="Q2078" s="37">
        <f>INFO!$D$15</f>
        <v>0</v>
      </c>
      <c r="R2078" s="53">
        <f>INFO!$D$17</f>
        <v>0</v>
      </c>
      <c r="S2078" s="37">
        <f>INFO!$D$18</f>
        <v>0</v>
      </c>
      <c r="T2078" s="37">
        <f>INFO!$D$19</f>
        <v>0</v>
      </c>
      <c r="U2078" s="37">
        <f>INFO!$D$22</f>
        <v>0</v>
      </c>
      <c r="V2078" s="37">
        <f>INFO!$D$23</f>
        <v>0</v>
      </c>
      <c r="W2078" s="37">
        <f>INFO!$D$24</f>
        <v>0</v>
      </c>
      <c r="X2078" s="37">
        <f>INFO!$D$25</f>
        <v>0</v>
      </c>
      <c r="Y2078" s="37">
        <f>INFO!$D$26</f>
        <v>0</v>
      </c>
      <c r="Z2078" s="37">
        <f>INFO!$D$27</f>
        <v>0</v>
      </c>
      <c r="AA2078" s="37">
        <f>INFO!$D$28</f>
        <v>0</v>
      </c>
      <c r="AB2078" s="37">
        <f>INFO!$D$29</f>
        <v>0</v>
      </c>
      <c r="AC2078" s="54">
        <f>INFO!$J$10</f>
        <v>3812.0250000000001</v>
      </c>
      <c r="AD2078" s="37">
        <f>INFO!$J$9</f>
        <v>45.75</v>
      </c>
      <c r="AE2078" s="37">
        <f t="shared" si="134"/>
        <v>0</v>
      </c>
    </row>
    <row r="2079" spans="1:31">
      <c r="A2079" t="s">
        <v>218</v>
      </c>
      <c r="B2079" t="s">
        <v>219</v>
      </c>
      <c r="C2079">
        <v>10189</v>
      </c>
      <c r="D2079" s="104">
        <f>SUMIFS(HOLDS!Q:Q,HOLDS!C:C,B2079)+SUMIFS(HOLDS!Q:Q,HOLDS!C:C,"CH.GR.RDGSET")</f>
        <v>0</v>
      </c>
      <c r="E2079" t="s">
        <v>9</v>
      </c>
      <c r="F2079" s="48">
        <f>VLOOKUP(B2079,HOLDS!C:T,5,FALSE)</f>
        <v>204.5</v>
      </c>
      <c r="G2079" s="104">
        <f>SUMIFS(HOLDS!Q:Q,HOLDS!C:C,B2079)</f>
        <v>0</v>
      </c>
      <c r="H2079" s="48">
        <f t="shared" si="133"/>
        <v>0</v>
      </c>
      <c r="I2079" s="37">
        <f>INFO!$D$6</f>
        <v>0</v>
      </c>
      <c r="J2079" s="37">
        <f>INFO!$D$7</f>
        <v>0</v>
      </c>
      <c r="K2079" s="37">
        <f>INFO!$D$8</f>
        <v>0</v>
      </c>
      <c r="L2079" s="37">
        <f>INFO!$D$9</f>
        <v>0</v>
      </c>
      <c r="M2079" s="37">
        <f>INFO!$D$10</f>
        <v>0</v>
      </c>
      <c r="N2079" s="37">
        <f>INFO!$D$11</f>
        <v>0</v>
      </c>
      <c r="O2079" s="37">
        <f>INFO!$D$13</f>
        <v>0</v>
      </c>
      <c r="P2079" s="37">
        <f>INFO!$D$14</f>
        <v>0</v>
      </c>
      <c r="Q2079" s="37">
        <f>INFO!$D$15</f>
        <v>0</v>
      </c>
      <c r="R2079" s="53">
        <f>INFO!$D$17</f>
        <v>0</v>
      </c>
      <c r="S2079" s="37">
        <f>INFO!$D$18</f>
        <v>0</v>
      </c>
      <c r="T2079" s="37">
        <f>INFO!$D$19</f>
        <v>0</v>
      </c>
      <c r="U2079" s="37">
        <f>INFO!$D$22</f>
        <v>0</v>
      </c>
      <c r="V2079" s="37">
        <f>INFO!$D$23</f>
        <v>0</v>
      </c>
      <c r="W2079" s="37">
        <f>INFO!$D$24</f>
        <v>0</v>
      </c>
      <c r="X2079" s="37">
        <f>INFO!$D$25</f>
        <v>0</v>
      </c>
      <c r="Y2079" s="37">
        <f>INFO!$D$26</f>
        <v>0</v>
      </c>
      <c r="Z2079" s="37">
        <f>INFO!$D$27</f>
        <v>0</v>
      </c>
      <c r="AA2079" s="37">
        <f>INFO!$D$28</f>
        <v>0</v>
      </c>
      <c r="AB2079" s="37">
        <f>INFO!$D$29</f>
        <v>0</v>
      </c>
      <c r="AC2079" s="54">
        <f>INFO!$J$10</f>
        <v>3812.0250000000001</v>
      </c>
      <c r="AD2079" s="37">
        <f>INFO!$J$9</f>
        <v>45.75</v>
      </c>
      <c r="AE2079" s="37">
        <f t="shared" si="134"/>
        <v>0</v>
      </c>
    </row>
    <row r="2080" spans="1:31">
      <c r="A2080" t="s">
        <v>220</v>
      </c>
      <c r="B2080" t="s">
        <v>221</v>
      </c>
      <c r="C2080">
        <v>10189</v>
      </c>
      <c r="D2080" s="104">
        <f>SUMIFS(HOLDS!Q:Q,HOLDS!C:C,B2080)+SUMIFS(HOLDS!Q:Q,HOLDS!C:C,"CH.GR.RDGSET")</f>
        <v>0</v>
      </c>
      <c r="E2080" t="s">
        <v>9</v>
      </c>
      <c r="F2080" s="48">
        <f>VLOOKUP(B2080,HOLDS!C:T,5,FALSE)</f>
        <v>193</v>
      </c>
      <c r="G2080" s="104">
        <f>SUMIFS(HOLDS!Q:Q,HOLDS!C:C,B2080)</f>
        <v>0</v>
      </c>
      <c r="H2080" s="48">
        <f t="shared" si="133"/>
        <v>0</v>
      </c>
      <c r="I2080" s="37">
        <f>INFO!$D$6</f>
        <v>0</v>
      </c>
      <c r="J2080" s="37">
        <f>INFO!$D$7</f>
        <v>0</v>
      </c>
      <c r="K2080" s="37">
        <f>INFO!$D$8</f>
        <v>0</v>
      </c>
      <c r="L2080" s="37">
        <f>INFO!$D$9</f>
        <v>0</v>
      </c>
      <c r="M2080" s="37">
        <f>INFO!$D$10</f>
        <v>0</v>
      </c>
      <c r="N2080" s="37">
        <f>INFO!$D$11</f>
        <v>0</v>
      </c>
      <c r="O2080" s="37">
        <f>INFO!$D$13</f>
        <v>0</v>
      </c>
      <c r="P2080" s="37">
        <f>INFO!$D$14</f>
        <v>0</v>
      </c>
      <c r="Q2080" s="37">
        <f>INFO!$D$15</f>
        <v>0</v>
      </c>
      <c r="R2080" s="53">
        <f>INFO!$D$17</f>
        <v>0</v>
      </c>
      <c r="S2080" s="37">
        <f>INFO!$D$18</f>
        <v>0</v>
      </c>
      <c r="T2080" s="37">
        <f>INFO!$D$19</f>
        <v>0</v>
      </c>
      <c r="U2080" s="37">
        <f>INFO!$D$22</f>
        <v>0</v>
      </c>
      <c r="V2080" s="37">
        <f>INFO!$D$23</f>
        <v>0</v>
      </c>
      <c r="W2080" s="37">
        <f>INFO!$D$24</f>
        <v>0</v>
      </c>
      <c r="X2080" s="37">
        <f>INFO!$D$25</f>
        <v>0</v>
      </c>
      <c r="Y2080" s="37">
        <f>INFO!$D$26</f>
        <v>0</v>
      </c>
      <c r="Z2080" s="37">
        <f>INFO!$D$27</f>
        <v>0</v>
      </c>
      <c r="AA2080" s="37">
        <f>INFO!$D$28</f>
        <v>0</v>
      </c>
      <c r="AB2080" s="37">
        <f>INFO!$D$29</f>
        <v>0</v>
      </c>
      <c r="AC2080" s="54">
        <f>INFO!$J$10</f>
        <v>3812.0250000000001</v>
      </c>
      <c r="AD2080" s="37">
        <f>INFO!$J$9</f>
        <v>45.75</v>
      </c>
      <c r="AE2080" s="37">
        <f t="shared" si="134"/>
        <v>0</v>
      </c>
    </row>
    <row r="2081" spans="1:31">
      <c r="A2081" t="s">
        <v>222</v>
      </c>
      <c r="B2081" t="s">
        <v>223</v>
      </c>
      <c r="C2081">
        <v>10189</v>
      </c>
      <c r="D2081" s="104">
        <f>SUMIFS(HOLDS!Q:Q,HOLDS!C:C,B2081)+SUMIFS(HOLDS!Q:Q,HOLDS!C:C,"CH.GR.RDGSET")</f>
        <v>0</v>
      </c>
      <c r="E2081" t="s">
        <v>9</v>
      </c>
      <c r="F2081" s="48">
        <f>VLOOKUP(B2081,HOLDS!C:T,5,FALSE)</f>
        <v>160.5</v>
      </c>
      <c r="G2081" s="104">
        <f>SUMIFS(HOLDS!Q:Q,HOLDS!C:C,B2081)</f>
        <v>0</v>
      </c>
      <c r="H2081" s="48">
        <f t="shared" si="133"/>
        <v>0</v>
      </c>
      <c r="I2081" s="37">
        <f>INFO!$D$6</f>
        <v>0</v>
      </c>
      <c r="J2081" s="37">
        <f>INFO!$D$7</f>
        <v>0</v>
      </c>
      <c r="K2081" s="37">
        <f>INFO!$D$8</f>
        <v>0</v>
      </c>
      <c r="L2081" s="37">
        <f>INFO!$D$9</f>
        <v>0</v>
      </c>
      <c r="M2081" s="37">
        <f>INFO!$D$10</f>
        <v>0</v>
      </c>
      <c r="N2081" s="37">
        <f>INFO!$D$11</f>
        <v>0</v>
      </c>
      <c r="O2081" s="37">
        <f>INFO!$D$13</f>
        <v>0</v>
      </c>
      <c r="P2081" s="37">
        <f>INFO!$D$14</f>
        <v>0</v>
      </c>
      <c r="Q2081" s="37">
        <f>INFO!$D$15</f>
        <v>0</v>
      </c>
      <c r="R2081" s="53">
        <f>INFO!$D$17</f>
        <v>0</v>
      </c>
      <c r="S2081" s="37">
        <f>INFO!$D$18</f>
        <v>0</v>
      </c>
      <c r="T2081" s="37">
        <f>INFO!$D$19</f>
        <v>0</v>
      </c>
      <c r="U2081" s="37">
        <f>INFO!$D$22</f>
        <v>0</v>
      </c>
      <c r="V2081" s="37">
        <f>INFO!$D$23</f>
        <v>0</v>
      </c>
      <c r="W2081" s="37">
        <f>INFO!$D$24</f>
        <v>0</v>
      </c>
      <c r="X2081" s="37">
        <f>INFO!$D$25</f>
        <v>0</v>
      </c>
      <c r="Y2081" s="37">
        <f>INFO!$D$26</f>
        <v>0</v>
      </c>
      <c r="Z2081" s="37">
        <f>INFO!$D$27</f>
        <v>0</v>
      </c>
      <c r="AA2081" s="37">
        <f>INFO!$D$28</f>
        <v>0</v>
      </c>
      <c r="AB2081" s="37">
        <f>INFO!$D$29</f>
        <v>0</v>
      </c>
      <c r="AC2081" s="54">
        <f>INFO!$J$10</f>
        <v>3812.0250000000001</v>
      </c>
      <c r="AD2081" s="37">
        <f>INFO!$J$9</f>
        <v>45.75</v>
      </c>
      <c r="AE2081" s="37">
        <f t="shared" si="134"/>
        <v>0</v>
      </c>
    </row>
    <row r="2082" spans="1:31">
      <c r="A2082" t="s">
        <v>224</v>
      </c>
      <c r="B2082" t="s">
        <v>225</v>
      </c>
      <c r="C2082">
        <v>10189</v>
      </c>
      <c r="D2082" s="104">
        <f>SUMIFS(HOLDS!Q:Q,HOLDS!C:C,B2082)+SUMIFS(HOLDS!Q:Q,HOLDS!C:C,"CH.GR.RDGSET")</f>
        <v>0</v>
      </c>
      <c r="E2082" t="s">
        <v>9</v>
      </c>
      <c r="F2082" s="48">
        <f>VLOOKUP(B2082,HOLDS!C:T,5,FALSE)</f>
        <v>182</v>
      </c>
      <c r="G2082" s="104">
        <f>SUMIFS(HOLDS!Q:Q,HOLDS!C:C,B2082)</f>
        <v>0</v>
      </c>
      <c r="H2082" s="48">
        <f t="shared" si="133"/>
        <v>0</v>
      </c>
      <c r="I2082" s="37">
        <f>INFO!$D$6</f>
        <v>0</v>
      </c>
      <c r="J2082" s="37">
        <f>INFO!$D$7</f>
        <v>0</v>
      </c>
      <c r="K2082" s="37">
        <f>INFO!$D$8</f>
        <v>0</v>
      </c>
      <c r="L2082" s="37">
        <f>INFO!$D$9</f>
        <v>0</v>
      </c>
      <c r="M2082" s="37">
        <f>INFO!$D$10</f>
        <v>0</v>
      </c>
      <c r="N2082" s="37">
        <f>INFO!$D$11</f>
        <v>0</v>
      </c>
      <c r="O2082" s="37">
        <f>INFO!$D$13</f>
        <v>0</v>
      </c>
      <c r="P2082" s="37">
        <f>INFO!$D$14</f>
        <v>0</v>
      </c>
      <c r="Q2082" s="37">
        <f>INFO!$D$15</f>
        <v>0</v>
      </c>
      <c r="R2082" s="53">
        <f>INFO!$D$17</f>
        <v>0</v>
      </c>
      <c r="S2082" s="37">
        <f>INFO!$D$18</f>
        <v>0</v>
      </c>
      <c r="T2082" s="37">
        <f>INFO!$D$19</f>
        <v>0</v>
      </c>
      <c r="U2082" s="37">
        <f>INFO!$D$22</f>
        <v>0</v>
      </c>
      <c r="V2082" s="37">
        <f>INFO!$D$23</f>
        <v>0</v>
      </c>
      <c r="W2082" s="37">
        <f>INFO!$D$24</f>
        <v>0</v>
      </c>
      <c r="X2082" s="37">
        <f>INFO!$D$25</f>
        <v>0</v>
      </c>
      <c r="Y2082" s="37">
        <f>INFO!$D$26</f>
        <v>0</v>
      </c>
      <c r="Z2082" s="37">
        <f>INFO!$D$27</f>
        <v>0</v>
      </c>
      <c r="AA2082" s="37">
        <f>INFO!$D$28</f>
        <v>0</v>
      </c>
      <c r="AB2082" s="37">
        <f>INFO!$D$29</f>
        <v>0</v>
      </c>
      <c r="AC2082" s="54">
        <f>INFO!$J$10</f>
        <v>3812.0250000000001</v>
      </c>
      <c r="AD2082" s="37">
        <f>INFO!$J$9</f>
        <v>45.75</v>
      </c>
      <c r="AE2082" s="37">
        <f t="shared" si="134"/>
        <v>0</v>
      </c>
    </row>
    <row r="2083" spans="1:31">
      <c r="A2083" t="s">
        <v>226</v>
      </c>
      <c r="B2083" t="s">
        <v>227</v>
      </c>
      <c r="C2083">
        <v>10189</v>
      </c>
      <c r="D2083" s="104">
        <f>SUMIFS(HOLDS!Q:Q,HOLDS!C:C,B2083)+SUMIFS(HOLDS!Q:Q,HOLDS!C:C,"CH.GR.RDGSET")</f>
        <v>0</v>
      </c>
      <c r="E2083" t="s">
        <v>9</v>
      </c>
      <c r="F2083" s="48">
        <f>VLOOKUP(B2083,HOLDS!C:T,5,FALSE)</f>
        <v>145</v>
      </c>
      <c r="G2083" s="104">
        <f>SUMIFS(HOLDS!Q:Q,HOLDS!C:C,B2083)</f>
        <v>0</v>
      </c>
      <c r="H2083" s="48">
        <f t="shared" si="133"/>
        <v>0</v>
      </c>
      <c r="I2083" s="37">
        <f>INFO!$D$6</f>
        <v>0</v>
      </c>
      <c r="J2083" s="37">
        <f>INFO!$D$7</f>
        <v>0</v>
      </c>
      <c r="K2083" s="37">
        <f>INFO!$D$8</f>
        <v>0</v>
      </c>
      <c r="L2083" s="37">
        <f>INFO!$D$9</f>
        <v>0</v>
      </c>
      <c r="M2083" s="37">
        <f>INFO!$D$10</f>
        <v>0</v>
      </c>
      <c r="N2083" s="37">
        <f>INFO!$D$11</f>
        <v>0</v>
      </c>
      <c r="O2083" s="37">
        <f>INFO!$D$13</f>
        <v>0</v>
      </c>
      <c r="P2083" s="37">
        <f>INFO!$D$14</f>
        <v>0</v>
      </c>
      <c r="Q2083" s="37">
        <f>INFO!$D$15</f>
        <v>0</v>
      </c>
      <c r="R2083" s="53">
        <f>INFO!$D$17</f>
        <v>0</v>
      </c>
      <c r="S2083" s="37">
        <f>INFO!$D$18</f>
        <v>0</v>
      </c>
      <c r="T2083" s="37">
        <f>INFO!$D$19</f>
        <v>0</v>
      </c>
      <c r="U2083" s="37">
        <f>INFO!$D$22</f>
        <v>0</v>
      </c>
      <c r="V2083" s="37">
        <f>INFO!$D$23</f>
        <v>0</v>
      </c>
      <c r="W2083" s="37">
        <f>INFO!$D$24</f>
        <v>0</v>
      </c>
      <c r="X2083" s="37">
        <f>INFO!$D$25</f>
        <v>0</v>
      </c>
      <c r="Y2083" s="37">
        <f>INFO!$D$26</f>
        <v>0</v>
      </c>
      <c r="Z2083" s="37">
        <f>INFO!$D$27</f>
        <v>0</v>
      </c>
      <c r="AA2083" s="37">
        <f>INFO!$D$28</f>
        <v>0</v>
      </c>
      <c r="AB2083" s="37">
        <f>INFO!$D$29</f>
        <v>0</v>
      </c>
      <c r="AC2083" s="54">
        <f>INFO!$J$10</f>
        <v>3812.0250000000001</v>
      </c>
      <c r="AD2083" s="37">
        <f>INFO!$J$9</f>
        <v>45.75</v>
      </c>
      <c r="AE2083" s="37">
        <f t="shared" si="134"/>
        <v>0</v>
      </c>
    </row>
    <row r="2084" spans="1:31">
      <c r="A2084" t="s">
        <v>228</v>
      </c>
      <c r="B2084" t="s">
        <v>229</v>
      </c>
      <c r="C2084">
        <v>10189</v>
      </c>
      <c r="D2084" s="104">
        <f>SUMIFS(HOLDS!Q:Q,HOLDS!C:C,B2084)+SUMIFS(HOLDS!Q:Q,HOLDS!C:C,"CH.GR.RDGSET")</f>
        <v>0</v>
      </c>
      <c r="E2084" t="s">
        <v>9</v>
      </c>
      <c r="F2084" s="48">
        <f>VLOOKUP(B2084,HOLDS!C:T,5,FALSE)</f>
        <v>153</v>
      </c>
      <c r="G2084" s="104">
        <f>SUMIFS(HOLDS!Q:Q,HOLDS!C:C,B2084)</f>
        <v>0</v>
      </c>
      <c r="H2084" s="48">
        <f t="shared" si="133"/>
        <v>0</v>
      </c>
      <c r="I2084" s="37">
        <f>INFO!$D$6</f>
        <v>0</v>
      </c>
      <c r="J2084" s="37">
        <f>INFO!$D$7</f>
        <v>0</v>
      </c>
      <c r="K2084" s="37">
        <f>INFO!$D$8</f>
        <v>0</v>
      </c>
      <c r="L2084" s="37">
        <f>INFO!$D$9</f>
        <v>0</v>
      </c>
      <c r="M2084" s="37">
        <f>INFO!$D$10</f>
        <v>0</v>
      </c>
      <c r="N2084" s="37">
        <f>INFO!$D$11</f>
        <v>0</v>
      </c>
      <c r="O2084" s="37">
        <f>INFO!$D$13</f>
        <v>0</v>
      </c>
      <c r="P2084" s="37">
        <f>INFO!$D$14</f>
        <v>0</v>
      </c>
      <c r="Q2084" s="37">
        <f>INFO!$D$15</f>
        <v>0</v>
      </c>
      <c r="R2084" s="53">
        <f>INFO!$D$17</f>
        <v>0</v>
      </c>
      <c r="S2084" s="37">
        <f>INFO!$D$18</f>
        <v>0</v>
      </c>
      <c r="T2084" s="37">
        <f>INFO!$D$19</f>
        <v>0</v>
      </c>
      <c r="U2084" s="37">
        <f>INFO!$D$22</f>
        <v>0</v>
      </c>
      <c r="V2084" s="37">
        <f>INFO!$D$23</f>
        <v>0</v>
      </c>
      <c r="W2084" s="37">
        <f>INFO!$D$24</f>
        <v>0</v>
      </c>
      <c r="X2084" s="37">
        <f>INFO!$D$25</f>
        <v>0</v>
      </c>
      <c r="Y2084" s="37">
        <f>INFO!$D$26</f>
        <v>0</v>
      </c>
      <c r="Z2084" s="37">
        <f>INFO!$D$27</f>
        <v>0</v>
      </c>
      <c r="AA2084" s="37">
        <f>INFO!$D$28</f>
        <v>0</v>
      </c>
      <c r="AB2084" s="37">
        <f>INFO!$D$29</f>
        <v>0</v>
      </c>
      <c r="AC2084" s="54">
        <f>INFO!$J$10</f>
        <v>3812.0250000000001</v>
      </c>
      <c r="AD2084" s="37">
        <f>INFO!$J$9</f>
        <v>45.75</v>
      </c>
      <c r="AE2084" s="37">
        <f t="shared" si="134"/>
        <v>0</v>
      </c>
    </row>
    <row r="2085" spans="1:31">
      <c r="A2085" t="s">
        <v>230</v>
      </c>
      <c r="B2085" t="s">
        <v>231</v>
      </c>
      <c r="C2085">
        <v>10189</v>
      </c>
      <c r="D2085" s="104">
        <f>SUMIFS(HOLDS!Q:Q,HOLDS!C:C,B2085)+SUMIFS(HOLDS!Q:Q,HOLDS!C:C,"CH.GR.RDGSET")</f>
        <v>0</v>
      </c>
      <c r="E2085" t="s">
        <v>9</v>
      </c>
      <c r="F2085" s="48">
        <f>VLOOKUP(B2085,HOLDS!C:T,5,FALSE)</f>
        <v>165.5</v>
      </c>
      <c r="G2085" s="104">
        <f>SUMIFS(HOLDS!Q:Q,HOLDS!C:C,B2085)</f>
        <v>0</v>
      </c>
      <c r="H2085" s="48">
        <f t="shared" si="133"/>
        <v>0</v>
      </c>
      <c r="I2085" s="37">
        <f>INFO!$D$6</f>
        <v>0</v>
      </c>
      <c r="J2085" s="37">
        <f>INFO!$D$7</f>
        <v>0</v>
      </c>
      <c r="K2085" s="37">
        <f>INFO!$D$8</f>
        <v>0</v>
      </c>
      <c r="L2085" s="37">
        <f>INFO!$D$9</f>
        <v>0</v>
      </c>
      <c r="M2085" s="37">
        <f>INFO!$D$10</f>
        <v>0</v>
      </c>
      <c r="N2085" s="37">
        <f>INFO!$D$11</f>
        <v>0</v>
      </c>
      <c r="O2085" s="37">
        <f>INFO!$D$13</f>
        <v>0</v>
      </c>
      <c r="P2085" s="37">
        <f>INFO!$D$14</f>
        <v>0</v>
      </c>
      <c r="Q2085" s="37">
        <f>INFO!$D$15</f>
        <v>0</v>
      </c>
      <c r="R2085" s="53">
        <f>INFO!$D$17</f>
        <v>0</v>
      </c>
      <c r="S2085" s="37">
        <f>INFO!$D$18</f>
        <v>0</v>
      </c>
      <c r="T2085" s="37">
        <f>INFO!$D$19</f>
        <v>0</v>
      </c>
      <c r="U2085" s="37">
        <f>INFO!$D$22</f>
        <v>0</v>
      </c>
      <c r="V2085" s="37">
        <f>INFO!$D$23</f>
        <v>0</v>
      </c>
      <c r="W2085" s="37">
        <f>INFO!$D$24</f>
        <v>0</v>
      </c>
      <c r="X2085" s="37">
        <f>INFO!$D$25</f>
        <v>0</v>
      </c>
      <c r="Y2085" s="37">
        <f>INFO!$D$26</f>
        <v>0</v>
      </c>
      <c r="Z2085" s="37">
        <f>INFO!$D$27</f>
        <v>0</v>
      </c>
      <c r="AA2085" s="37">
        <f>INFO!$D$28</f>
        <v>0</v>
      </c>
      <c r="AB2085" s="37">
        <f>INFO!$D$29</f>
        <v>0</v>
      </c>
      <c r="AC2085" s="54">
        <f>INFO!$J$10</f>
        <v>3812.0250000000001</v>
      </c>
      <c r="AD2085" s="37">
        <f>INFO!$J$9</f>
        <v>45.75</v>
      </c>
      <c r="AE2085" s="37">
        <f t="shared" si="134"/>
        <v>0</v>
      </c>
    </row>
    <row r="2086" spans="1:31">
      <c r="A2086" t="s">
        <v>232</v>
      </c>
      <c r="B2086" t="s">
        <v>233</v>
      </c>
      <c r="C2086">
        <v>10189</v>
      </c>
      <c r="D2086" s="104">
        <f>SUMIFS(HOLDS!Q:Q,HOLDS!C:C,B2086)+SUMIFS(HOLDS!Q:Q,HOLDS!C:C,"CH.GR.RDGSET")</f>
        <v>0</v>
      </c>
      <c r="E2086" t="s">
        <v>9</v>
      </c>
      <c r="F2086" s="48">
        <f>VLOOKUP(B2086,HOLDS!C:T,5,FALSE)</f>
        <v>167</v>
      </c>
      <c r="G2086" s="104">
        <f>SUMIFS(HOLDS!Q:Q,HOLDS!C:C,B2086)</f>
        <v>0</v>
      </c>
      <c r="H2086" s="48">
        <f t="shared" si="133"/>
        <v>0</v>
      </c>
      <c r="I2086" s="37">
        <f>INFO!$D$6</f>
        <v>0</v>
      </c>
      <c r="J2086" s="37">
        <f>INFO!$D$7</f>
        <v>0</v>
      </c>
      <c r="K2086" s="37">
        <f>INFO!$D$8</f>
        <v>0</v>
      </c>
      <c r="L2086" s="37">
        <f>INFO!$D$9</f>
        <v>0</v>
      </c>
      <c r="M2086" s="37">
        <f>INFO!$D$10</f>
        <v>0</v>
      </c>
      <c r="N2086" s="37">
        <f>INFO!$D$11</f>
        <v>0</v>
      </c>
      <c r="O2086" s="37">
        <f>INFO!$D$13</f>
        <v>0</v>
      </c>
      <c r="P2086" s="37">
        <f>INFO!$D$14</f>
        <v>0</v>
      </c>
      <c r="Q2086" s="37">
        <f>INFO!$D$15</f>
        <v>0</v>
      </c>
      <c r="R2086" s="53">
        <f>INFO!$D$17</f>
        <v>0</v>
      </c>
      <c r="S2086" s="37">
        <f>INFO!$D$18</f>
        <v>0</v>
      </c>
      <c r="T2086" s="37">
        <f>INFO!$D$19</f>
        <v>0</v>
      </c>
      <c r="U2086" s="37">
        <f>INFO!$D$22</f>
        <v>0</v>
      </c>
      <c r="V2086" s="37">
        <f>INFO!$D$23</f>
        <v>0</v>
      </c>
      <c r="W2086" s="37">
        <f>INFO!$D$24</f>
        <v>0</v>
      </c>
      <c r="X2086" s="37">
        <f>INFO!$D$25</f>
        <v>0</v>
      </c>
      <c r="Y2086" s="37">
        <f>INFO!$D$26</f>
        <v>0</v>
      </c>
      <c r="Z2086" s="37">
        <f>INFO!$D$27</f>
        <v>0</v>
      </c>
      <c r="AA2086" s="37">
        <f>INFO!$D$28</f>
        <v>0</v>
      </c>
      <c r="AB2086" s="37">
        <f>INFO!$D$29</f>
        <v>0</v>
      </c>
      <c r="AC2086" s="54">
        <f>INFO!$J$10</f>
        <v>3812.0250000000001</v>
      </c>
      <c r="AD2086" s="37">
        <f>INFO!$J$9</f>
        <v>45.75</v>
      </c>
      <c r="AE2086" s="37">
        <f t="shared" si="134"/>
        <v>0</v>
      </c>
    </row>
    <row r="2087" spans="1:31">
      <c r="A2087" t="s">
        <v>234</v>
      </c>
      <c r="B2087" t="s">
        <v>235</v>
      </c>
      <c r="C2087">
        <v>10189</v>
      </c>
      <c r="D2087" s="104">
        <f>SUMIFS(HOLDS!Q:Q,HOLDS!C:C,B2087)+SUMIFS(HOLDS!Q:Q,HOLDS!C:C,"CH.GR.RDGSET")</f>
        <v>0</v>
      </c>
      <c r="E2087" t="s">
        <v>9</v>
      </c>
      <c r="F2087" s="48">
        <f>VLOOKUP(B2087,HOLDS!C:T,5,FALSE)</f>
        <v>150</v>
      </c>
      <c r="G2087" s="104">
        <f>SUMIFS(HOLDS!Q:Q,HOLDS!C:C,B2087)</f>
        <v>0</v>
      </c>
      <c r="H2087" s="48">
        <f t="shared" si="133"/>
        <v>0</v>
      </c>
      <c r="I2087" s="37">
        <f>INFO!$D$6</f>
        <v>0</v>
      </c>
      <c r="J2087" s="37">
        <f>INFO!$D$7</f>
        <v>0</v>
      </c>
      <c r="K2087" s="37">
        <f>INFO!$D$8</f>
        <v>0</v>
      </c>
      <c r="L2087" s="37">
        <f>INFO!$D$9</f>
        <v>0</v>
      </c>
      <c r="M2087" s="37">
        <f>INFO!$D$10</f>
        <v>0</v>
      </c>
      <c r="N2087" s="37">
        <f>INFO!$D$11</f>
        <v>0</v>
      </c>
      <c r="O2087" s="37">
        <f>INFO!$D$13</f>
        <v>0</v>
      </c>
      <c r="P2087" s="37">
        <f>INFO!$D$14</f>
        <v>0</v>
      </c>
      <c r="Q2087" s="37">
        <f>INFO!$D$15</f>
        <v>0</v>
      </c>
      <c r="R2087" s="53">
        <f>INFO!$D$17</f>
        <v>0</v>
      </c>
      <c r="S2087" s="37">
        <f>INFO!$D$18</f>
        <v>0</v>
      </c>
      <c r="T2087" s="37">
        <f>INFO!$D$19</f>
        <v>0</v>
      </c>
      <c r="U2087" s="37">
        <f>INFO!$D$22</f>
        <v>0</v>
      </c>
      <c r="V2087" s="37">
        <f>INFO!$D$23</f>
        <v>0</v>
      </c>
      <c r="W2087" s="37">
        <f>INFO!$D$24</f>
        <v>0</v>
      </c>
      <c r="X2087" s="37">
        <f>INFO!$D$25</f>
        <v>0</v>
      </c>
      <c r="Y2087" s="37">
        <f>INFO!$D$26</f>
        <v>0</v>
      </c>
      <c r="Z2087" s="37">
        <f>INFO!$D$27</f>
        <v>0</v>
      </c>
      <c r="AA2087" s="37">
        <f>INFO!$D$28</f>
        <v>0</v>
      </c>
      <c r="AB2087" s="37">
        <f>INFO!$D$29</f>
        <v>0</v>
      </c>
      <c r="AC2087" s="54">
        <f>INFO!$J$10</f>
        <v>3812.0250000000001</v>
      </c>
      <c r="AD2087" s="37">
        <f>INFO!$J$9</f>
        <v>45.75</v>
      </c>
      <c r="AE2087" s="37">
        <f t="shared" si="134"/>
        <v>0</v>
      </c>
    </row>
    <row r="2088" spans="1:31">
      <c r="A2088" t="s">
        <v>236</v>
      </c>
      <c r="B2088" t="s">
        <v>237</v>
      </c>
      <c r="C2088">
        <v>10189</v>
      </c>
      <c r="D2088" s="104">
        <f>SUMIFS(HOLDS!Q:Q,HOLDS!C:C,B2088)+SUMIFS(HOLDS!Q:Q,HOLDS!C:C,"CH.GR.RDGSET")</f>
        <v>0</v>
      </c>
      <c r="E2088" t="s">
        <v>9</v>
      </c>
      <c r="F2088" s="48">
        <f>VLOOKUP(B2088,HOLDS!C:T,5,FALSE)</f>
        <v>185</v>
      </c>
      <c r="G2088" s="104">
        <f>SUMIFS(HOLDS!Q:Q,HOLDS!C:C,B2088)</f>
        <v>0</v>
      </c>
      <c r="H2088" s="48">
        <f t="shared" si="133"/>
        <v>0</v>
      </c>
      <c r="I2088" s="37">
        <f>INFO!$D$6</f>
        <v>0</v>
      </c>
      <c r="J2088" s="37">
        <f>INFO!$D$7</f>
        <v>0</v>
      </c>
      <c r="K2088" s="37">
        <f>INFO!$D$8</f>
        <v>0</v>
      </c>
      <c r="L2088" s="37">
        <f>INFO!$D$9</f>
        <v>0</v>
      </c>
      <c r="M2088" s="37">
        <f>INFO!$D$10</f>
        <v>0</v>
      </c>
      <c r="N2088" s="37">
        <f>INFO!$D$11</f>
        <v>0</v>
      </c>
      <c r="O2088" s="37">
        <f>INFO!$D$13</f>
        <v>0</v>
      </c>
      <c r="P2088" s="37">
        <f>INFO!$D$14</f>
        <v>0</v>
      </c>
      <c r="Q2088" s="37">
        <f>INFO!$D$15</f>
        <v>0</v>
      </c>
      <c r="R2088" s="53">
        <f>INFO!$D$17</f>
        <v>0</v>
      </c>
      <c r="S2088" s="37">
        <f>INFO!$D$18</f>
        <v>0</v>
      </c>
      <c r="T2088" s="37">
        <f>INFO!$D$19</f>
        <v>0</v>
      </c>
      <c r="U2088" s="37">
        <f>INFO!$D$22</f>
        <v>0</v>
      </c>
      <c r="V2088" s="37">
        <f>INFO!$D$23</f>
        <v>0</v>
      </c>
      <c r="W2088" s="37">
        <f>INFO!$D$24</f>
        <v>0</v>
      </c>
      <c r="X2088" s="37">
        <f>INFO!$D$25</f>
        <v>0</v>
      </c>
      <c r="Y2088" s="37">
        <f>INFO!$D$26</f>
        <v>0</v>
      </c>
      <c r="Z2088" s="37">
        <f>INFO!$D$27</f>
        <v>0</v>
      </c>
      <c r="AA2088" s="37">
        <f>INFO!$D$28</f>
        <v>0</v>
      </c>
      <c r="AB2088" s="37">
        <f>INFO!$D$29</f>
        <v>0</v>
      </c>
      <c r="AC2088" s="54">
        <f>INFO!$J$10</f>
        <v>3812.0250000000001</v>
      </c>
      <c r="AD2088" s="37">
        <f>INFO!$J$9</f>
        <v>45.75</v>
      </c>
      <c r="AE2088" s="37">
        <f t="shared" si="134"/>
        <v>0</v>
      </c>
    </row>
    <row r="2089" spans="1:31">
      <c r="A2089" t="s">
        <v>238</v>
      </c>
      <c r="B2089" t="s">
        <v>239</v>
      </c>
      <c r="C2089">
        <v>10189</v>
      </c>
      <c r="D2089" s="104">
        <f>SUMIFS(HOLDS!Q:Q,HOLDS!C:C,B2089)+SUMIFS(HOLDS!Q:Q,HOLDS!C:C,"CH.GR.RDGSET")</f>
        <v>0</v>
      </c>
      <c r="E2089" t="s">
        <v>9</v>
      </c>
      <c r="F2089" s="48">
        <f>VLOOKUP(B2089,HOLDS!C:T,5,FALSE)</f>
        <v>145.5</v>
      </c>
      <c r="G2089" s="104">
        <f>SUMIFS(HOLDS!Q:Q,HOLDS!C:C,B2089)</f>
        <v>0</v>
      </c>
      <c r="H2089" s="48">
        <f t="shared" si="133"/>
        <v>0</v>
      </c>
      <c r="I2089" s="37">
        <f>INFO!$D$6</f>
        <v>0</v>
      </c>
      <c r="J2089" s="37">
        <f>INFO!$D$7</f>
        <v>0</v>
      </c>
      <c r="K2089" s="37">
        <f>INFO!$D$8</f>
        <v>0</v>
      </c>
      <c r="L2089" s="37">
        <f>INFO!$D$9</f>
        <v>0</v>
      </c>
      <c r="M2089" s="37">
        <f>INFO!$D$10</f>
        <v>0</v>
      </c>
      <c r="N2089" s="37">
        <f>INFO!$D$11</f>
        <v>0</v>
      </c>
      <c r="O2089" s="37">
        <f>INFO!$D$13</f>
        <v>0</v>
      </c>
      <c r="P2089" s="37">
        <f>INFO!$D$14</f>
        <v>0</v>
      </c>
      <c r="Q2089" s="37">
        <f>INFO!$D$15</f>
        <v>0</v>
      </c>
      <c r="R2089" s="53">
        <f>INFO!$D$17</f>
        <v>0</v>
      </c>
      <c r="S2089" s="37">
        <f>INFO!$D$18</f>
        <v>0</v>
      </c>
      <c r="T2089" s="37">
        <f>INFO!$D$19</f>
        <v>0</v>
      </c>
      <c r="U2089" s="37">
        <f>INFO!$D$22</f>
        <v>0</v>
      </c>
      <c r="V2089" s="37">
        <f>INFO!$D$23</f>
        <v>0</v>
      </c>
      <c r="W2089" s="37">
        <f>INFO!$D$24</f>
        <v>0</v>
      </c>
      <c r="X2089" s="37">
        <f>INFO!$D$25</f>
        <v>0</v>
      </c>
      <c r="Y2089" s="37">
        <f>INFO!$D$26</f>
        <v>0</v>
      </c>
      <c r="Z2089" s="37">
        <f>INFO!$D$27</f>
        <v>0</v>
      </c>
      <c r="AA2089" s="37">
        <f>INFO!$D$28</f>
        <v>0</v>
      </c>
      <c r="AB2089" s="37">
        <f>INFO!$D$29</f>
        <v>0</v>
      </c>
      <c r="AC2089" s="54">
        <f>INFO!$J$10</f>
        <v>3812.0250000000001</v>
      </c>
      <c r="AD2089" s="37">
        <f>INFO!$J$9</f>
        <v>45.75</v>
      </c>
      <c r="AE2089" s="37">
        <f t="shared" si="134"/>
        <v>0</v>
      </c>
    </row>
    <row r="2090" spans="1:31">
      <c r="A2090" t="s">
        <v>240</v>
      </c>
      <c r="B2090" t="s">
        <v>241</v>
      </c>
      <c r="C2090">
        <v>10189</v>
      </c>
      <c r="D2090" s="104">
        <f>SUMIFS(HOLDS!Q:Q,HOLDS!C:C,B2090)+SUMIFS(HOLDS!Q:Q,HOLDS!C:C,"CH.GR.RDGSET")</f>
        <v>0</v>
      </c>
      <c r="E2090" t="s">
        <v>9</v>
      </c>
      <c r="F2090" s="48">
        <f>VLOOKUP(B2090,HOLDS!C:T,5,FALSE)</f>
        <v>181</v>
      </c>
      <c r="G2090" s="104">
        <f>SUMIFS(HOLDS!Q:Q,HOLDS!C:C,B2090)</f>
        <v>0</v>
      </c>
      <c r="H2090" s="48">
        <f t="shared" si="133"/>
        <v>0</v>
      </c>
      <c r="I2090" s="37">
        <f>INFO!$D$6</f>
        <v>0</v>
      </c>
      <c r="J2090" s="37">
        <f>INFO!$D$7</f>
        <v>0</v>
      </c>
      <c r="K2090" s="37">
        <f>INFO!$D$8</f>
        <v>0</v>
      </c>
      <c r="L2090" s="37">
        <f>INFO!$D$9</f>
        <v>0</v>
      </c>
      <c r="M2090" s="37">
        <f>INFO!$D$10</f>
        <v>0</v>
      </c>
      <c r="N2090" s="37">
        <f>INFO!$D$11</f>
        <v>0</v>
      </c>
      <c r="O2090" s="37">
        <f>INFO!$D$13</f>
        <v>0</v>
      </c>
      <c r="P2090" s="37">
        <f>INFO!$D$14</f>
        <v>0</v>
      </c>
      <c r="Q2090" s="37">
        <f>INFO!$D$15</f>
        <v>0</v>
      </c>
      <c r="R2090" s="53">
        <f>INFO!$D$17</f>
        <v>0</v>
      </c>
      <c r="S2090" s="37">
        <f>INFO!$D$18</f>
        <v>0</v>
      </c>
      <c r="T2090" s="37">
        <f>INFO!$D$19</f>
        <v>0</v>
      </c>
      <c r="U2090" s="37">
        <f>INFO!$D$22</f>
        <v>0</v>
      </c>
      <c r="V2090" s="37">
        <f>INFO!$D$23</f>
        <v>0</v>
      </c>
      <c r="W2090" s="37">
        <f>INFO!$D$24</f>
        <v>0</v>
      </c>
      <c r="X2090" s="37">
        <f>INFO!$D$25</f>
        <v>0</v>
      </c>
      <c r="Y2090" s="37">
        <f>INFO!$D$26</f>
        <v>0</v>
      </c>
      <c r="Z2090" s="37">
        <f>INFO!$D$27</f>
        <v>0</v>
      </c>
      <c r="AA2090" s="37">
        <f>INFO!$D$28</f>
        <v>0</v>
      </c>
      <c r="AB2090" s="37">
        <f>INFO!$D$29</f>
        <v>0</v>
      </c>
      <c r="AC2090" s="54">
        <f>INFO!$J$10</f>
        <v>3812.0250000000001</v>
      </c>
      <c r="AD2090" s="37">
        <f>INFO!$J$9</f>
        <v>45.75</v>
      </c>
      <c r="AE2090" s="37">
        <f t="shared" si="134"/>
        <v>0</v>
      </c>
    </row>
    <row r="2091" spans="1:31">
      <c r="A2091" t="s">
        <v>242</v>
      </c>
      <c r="B2091" t="s">
        <v>243</v>
      </c>
      <c r="C2091">
        <v>10189</v>
      </c>
      <c r="D2091" s="104">
        <f>SUMIFS(HOLDS!Q:Q,HOLDS!C:C,B2091)+SUMIFS(HOLDS!Q:Q,HOLDS!C:C,"CH.GR.RDGSET")</f>
        <v>0</v>
      </c>
      <c r="E2091" t="s">
        <v>9</v>
      </c>
      <c r="F2091" s="48">
        <f>VLOOKUP(B2091,HOLDS!C:T,5,FALSE)</f>
        <v>168.5</v>
      </c>
      <c r="G2091" s="104">
        <f>SUMIFS(HOLDS!Q:Q,HOLDS!C:C,B2091)</f>
        <v>0</v>
      </c>
      <c r="H2091" s="48">
        <f t="shared" si="133"/>
        <v>0</v>
      </c>
      <c r="I2091" s="37">
        <f>INFO!$D$6</f>
        <v>0</v>
      </c>
      <c r="J2091" s="37">
        <f>INFO!$D$7</f>
        <v>0</v>
      </c>
      <c r="K2091" s="37">
        <f>INFO!$D$8</f>
        <v>0</v>
      </c>
      <c r="L2091" s="37">
        <f>INFO!$D$9</f>
        <v>0</v>
      </c>
      <c r="M2091" s="37">
        <f>INFO!$D$10</f>
        <v>0</v>
      </c>
      <c r="N2091" s="37">
        <f>INFO!$D$11</f>
        <v>0</v>
      </c>
      <c r="O2091" s="37">
        <f>INFO!$D$13</f>
        <v>0</v>
      </c>
      <c r="P2091" s="37">
        <f>INFO!$D$14</f>
        <v>0</v>
      </c>
      <c r="Q2091" s="37">
        <f>INFO!$D$15</f>
        <v>0</v>
      </c>
      <c r="R2091" s="53">
        <f>INFO!$D$17</f>
        <v>0</v>
      </c>
      <c r="S2091" s="37">
        <f>INFO!$D$18</f>
        <v>0</v>
      </c>
      <c r="T2091" s="37">
        <f>INFO!$D$19</f>
        <v>0</v>
      </c>
      <c r="U2091" s="37">
        <f>INFO!$D$22</f>
        <v>0</v>
      </c>
      <c r="V2091" s="37">
        <f>INFO!$D$23</f>
        <v>0</v>
      </c>
      <c r="W2091" s="37">
        <f>INFO!$D$24</f>
        <v>0</v>
      </c>
      <c r="X2091" s="37">
        <f>INFO!$D$25</f>
        <v>0</v>
      </c>
      <c r="Y2091" s="37">
        <f>INFO!$D$26</f>
        <v>0</v>
      </c>
      <c r="Z2091" s="37">
        <f>INFO!$D$27</f>
        <v>0</v>
      </c>
      <c r="AA2091" s="37">
        <f>INFO!$D$28</f>
        <v>0</v>
      </c>
      <c r="AB2091" s="37">
        <f>INFO!$D$29</f>
        <v>0</v>
      </c>
      <c r="AC2091" s="54">
        <f>INFO!$J$10</f>
        <v>3812.0250000000001</v>
      </c>
      <c r="AD2091" s="37">
        <f>INFO!$J$9</f>
        <v>45.75</v>
      </c>
      <c r="AE2091" s="37">
        <f t="shared" si="134"/>
        <v>0</v>
      </c>
    </row>
    <row r="2092" spans="1:31">
      <c r="A2092" t="s">
        <v>245</v>
      </c>
      <c r="B2092" t="s">
        <v>246</v>
      </c>
      <c r="C2092">
        <v>10189</v>
      </c>
      <c r="D2092" s="104">
        <f>SUMIFS(HOLDS!Q:Q,HOLDS!C:C,B2092)+SUMIFS(HOLDS!Q:Q,HOLDS!C:C,"CH.GR.RDGSET")</f>
        <v>0</v>
      </c>
      <c r="E2092" t="s">
        <v>9</v>
      </c>
      <c r="F2092" s="48">
        <f>VLOOKUP(B2092,HOLDS!C:T,5,FALSE)</f>
        <v>139</v>
      </c>
      <c r="G2092" s="104">
        <f>SUMIFS(HOLDS!Q:Q,HOLDS!C:C,B2092)</f>
        <v>0</v>
      </c>
      <c r="H2092" s="48">
        <f t="shared" si="133"/>
        <v>0</v>
      </c>
      <c r="I2092" s="37">
        <f>INFO!$D$6</f>
        <v>0</v>
      </c>
      <c r="J2092" s="37">
        <f>INFO!$D$7</f>
        <v>0</v>
      </c>
      <c r="K2092" s="37">
        <f>INFO!$D$8</f>
        <v>0</v>
      </c>
      <c r="L2092" s="37">
        <f>INFO!$D$9</f>
        <v>0</v>
      </c>
      <c r="M2092" s="37">
        <f>INFO!$D$10</f>
        <v>0</v>
      </c>
      <c r="N2092" s="37">
        <f>INFO!$D$11</f>
        <v>0</v>
      </c>
      <c r="O2092" s="37">
        <f>INFO!$D$13</f>
        <v>0</v>
      </c>
      <c r="P2092" s="37">
        <f>INFO!$D$14</f>
        <v>0</v>
      </c>
      <c r="Q2092" s="37">
        <f>INFO!$D$15</f>
        <v>0</v>
      </c>
      <c r="R2092" s="53">
        <f>INFO!$D$17</f>
        <v>0</v>
      </c>
      <c r="S2092" s="37">
        <f>INFO!$D$18</f>
        <v>0</v>
      </c>
      <c r="T2092" s="37">
        <f>INFO!$D$19</f>
        <v>0</v>
      </c>
      <c r="U2092" s="37">
        <f>INFO!$D$22</f>
        <v>0</v>
      </c>
      <c r="V2092" s="37">
        <f>INFO!$D$23</f>
        <v>0</v>
      </c>
      <c r="W2092" s="37">
        <f>INFO!$D$24</f>
        <v>0</v>
      </c>
      <c r="X2092" s="37">
        <f>INFO!$D$25</f>
        <v>0</v>
      </c>
      <c r="Y2092" s="37">
        <f>INFO!$D$26</f>
        <v>0</v>
      </c>
      <c r="Z2092" s="37">
        <f>INFO!$D$27</f>
        <v>0</v>
      </c>
      <c r="AA2092" s="37">
        <f>INFO!$D$28</f>
        <v>0</v>
      </c>
      <c r="AB2092" s="37">
        <f>INFO!$D$29</f>
        <v>0</v>
      </c>
      <c r="AC2092" s="54">
        <f>INFO!$J$10</f>
        <v>3812.0250000000001</v>
      </c>
      <c r="AD2092" s="37">
        <f>INFO!$J$9</f>
        <v>45.75</v>
      </c>
      <c r="AE2092" s="37">
        <f t="shared" si="134"/>
        <v>0</v>
      </c>
    </row>
    <row r="2093" spans="1:31">
      <c r="A2093" t="s">
        <v>247</v>
      </c>
      <c r="B2093" t="s">
        <v>248</v>
      </c>
      <c r="C2093">
        <v>10189</v>
      </c>
      <c r="D2093" s="104">
        <f>SUMIFS(HOLDS!Q:Q,HOLDS!C:C,B2093)+SUMIFS(HOLDS!Q:Q,HOLDS!C:C,"CH.GR.RDGSET")</f>
        <v>0</v>
      </c>
      <c r="E2093" t="s">
        <v>9</v>
      </c>
      <c r="F2093" s="48">
        <f>VLOOKUP(B2093,HOLDS!C:T,5,FALSE)</f>
        <v>137.5</v>
      </c>
      <c r="G2093" s="104">
        <f>SUMIFS(HOLDS!Q:Q,HOLDS!C:C,B2093)</f>
        <v>0</v>
      </c>
      <c r="H2093" s="48">
        <f t="shared" si="133"/>
        <v>0</v>
      </c>
      <c r="I2093" s="37">
        <f>INFO!$D$6</f>
        <v>0</v>
      </c>
      <c r="J2093" s="37">
        <f>INFO!$D$7</f>
        <v>0</v>
      </c>
      <c r="K2093" s="37">
        <f>INFO!$D$8</f>
        <v>0</v>
      </c>
      <c r="L2093" s="37">
        <f>INFO!$D$9</f>
        <v>0</v>
      </c>
      <c r="M2093" s="37">
        <f>INFO!$D$10</f>
        <v>0</v>
      </c>
      <c r="N2093" s="37">
        <f>INFO!$D$11</f>
        <v>0</v>
      </c>
      <c r="O2093" s="37">
        <f>INFO!$D$13</f>
        <v>0</v>
      </c>
      <c r="P2093" s="37">
        <f>INFO!$D$14</f>
        <v>0</v>
      </c>
      <c r="Q2093" s="37">
        <f>INFO!$D$15</f>
        <v>0</v>
      </c>
      <c r="R2093" s="53">
        <f>INFO!$D$17</f>
        <v>0</v>
      </c>
      <c r="S2093" s="37">
        <f>INFO!$D$18</f>
        <v>0</v>
      </c>
      <c r="T2093" s="37">
        <f>INFO!$D$19</f>
        <v>0</v>
      </c>
      <c r="U2093" s="37">
        <f>INFO!$D$22</f>
        <v>0</v>
      </c>
      <c r="V2093" s="37">
        <f>INFO!$D$23</f>
        <v>0</v>
      </c>
      <c r="W2093" s="37">
        <f>INFO!$D$24</f>
        <v>0</v>
      </c>
      <c r="X2093" s="37">
        <f>INFO!$D$25</f>
        <v>0</v>
      </c>
      <c r="Y2093" s="37">
        <f>INFO!$D$26</f>
        <v>0</v>
      </c>
      <c r="Z2093" s="37">
        <f>INFO!$D$27</f>
        <v>0</v>
      </c>
      <c r="AA2093" s="37">
        <f>INFO!$D$28</f>
        <v>0</v>
      </c>
      <c r="AB2093" s="37">
        <f>INFO!$D$29</f>
        <v>0</v>
      </c>
      <c r="AC2093" s="54">
        <f>INFO!$J$10</f>
        <v>3812.0250000000001</v>
      </c>
      <c r="AD2093" s="37">
        <f>INFO!$J$9</f>
        <v>45.75</v>
      </c>
      <c r="AE2093" s="37">
        <f t="shared" si="134"/>
        <v>0</v>
      </c>
    </row>
    <row r="2094" spans="1:31">
      <c r="A2094" t="s">
        <v>249</v>
      </c>
      <c r="B2094" t="s">
        <v>250</v>
      </c>
      <c r="C2094">
        <v>10189</v>
      </c>
      <c r="D2094" s="104">
        <f>SUMIFS(HOLDS!Q:Q,HOLDS!C:C,B2094)+SUMIFS(HOLDS!Q:Q,HOLDS!C:C,"CH.GR.RDGSET")</f>
        <v>0</v>
      </c>
      <c r="E2094" t="s">
        <v>9</v>
      </c>
      <c r="F2094" s="48">
        <f>VLOOKUP(B2094,HOLDS!C:T,5,FALSE)</f>
        <v>144.5</v>
      </c>
      <c r="G2094" s="104">
        <f>SUMIFS(HOLDS!Q:Q,HOLDS!C:C,B2094)</f>
        <v>0</v>
      </c>
      <c r="H2094" s="48">
        <f t="shared" si="133"/>
        <v>0</v>
      </c>
      <c r="I2094" s="37">
        <f>INFO!$D$6</f>
        <v>0</v>
      </c>
      <c r="J2094" s="37">
        <f>INFO!$D$7</f>
        <v>0</v>
      </c>
      <c r="K2094" s="37">
        <f>INFO!$D$8</f>
        <v>0</v>
      </c>
      <c r="L2094" s="37">
        <f>INFO!$D$9</f>
        <v>0</v>
      </c>
      <c r="M2094" s="37">
        <f>INFO!$D$10</f>
        <v>0</v>
      </c>
      <c r="N2094" s="37">
        <f>INFO!$D$11</f>
        <v>0</v>
      </c>
      <c r="O2094" s="37">
        <f>INFO!$D$13</f>
        <v>0</v>
      </c>
      <c r="P2094" s="37">
        <f>INFO!$D$14</f>
        <v>0</v>
      </c>
      <c r="Q2094" s="37">
        <f>INFO!$D$15</f>
        <v>0</v>
      </c>
      <c r="R2094" s="53">
        <f>INFO!$D$17</f>
        <v>0</v>
      </c>
      <c r="S2094" s="37">
        <f>INFO!$D$18</f>
        <v>0</v>
      </c>
      <c r="T2094" s="37">
        <f>INFO!$D$19</f>
        <v>0</v>
      </c>
      <c r="U2094" s="37">
        <f>INFO!$D$22</f>
        <v>0</v>
      </c>
      <c r="V2094" s="37">
        <f>INFO!$D$23</f>
        <v>0</v>
      </c>
      <c r="W2094" s="37">
        <f>INFO!$D$24</f>
        <v>0</v>
      </c>
      <c r="X2094" s="37">
        <f>INFO!$D$25</f>
        <v>0</v>
      </c>
      <c r="Y2094" s="37">
        <f>INFO!$D$26</f>
        <v>0</v>
      </c>
      <c r="Z2094" s="37">
        <f>INFO!$D$27</f>
        <v>0</v>
      </c>
      <c r="AA2094" s="37">
        <f>INFO!$D$28</f>
        <v>0</v>
      </c>
      <c r="AB2094" s="37">
        <f>INFO!$D$29</f>
        <v>0</v>
      </c>
      <c r="AC2094" s="54">
        <f>INFO!$J$10</f>
        <v>3812.0250000000001</v>
      </c>
      <c r="AD2094" s="37">
        <f>INFO!$J$9</f>
        <v>45.75</v>
      </c>
      <c r="AE2094" s="37">
        <f t="shared" si="134"/>
        <v>0</v>
      </c>
    </row>
    <row r="2095" spans="1:31">
      <c r="A2095" t="s">
        <v>251</v>
      </c>
      <c r="B2095" t="s">
        <v>252</v>
      </c>
      <c r="C2095">
        <v>10189</v>
      </c>
      <c r="D2095" s="104">
        <f>SUMIFS(HOLDS!Q:Q,HOLDS!C:C,B2095)+SUMIFS(HOLDS!Q:Q,HOLDS!C:C,"CH.GR.RDGSET")</f>
        <v>0</v>
      </c>
      <c r="E2095" t="s">
        <v>9</v>
      </c>
      <c r="F2095" s="48">
        <f>VLOOKUP(B2095,HOLDS!C:T,5,FALSE)</f>
        <v>140</v>
      </c>
      <c r="G2095" s="104">
        <f>SUMIFS(HOLDS!Q:Q,HOLDS!C:C,B2095)</f>
        <v>0</v>
      </c>
      <c r="H2095" s="48">
        <f t="shared" si="133"/>
        <v>0</v>
      </c>
      <c r="I2095" s="37">
        <f>INFO!$D$6</f>
        <v>0</v>
      </c>
      <c r="J2095" s="37">
        <f>INFO!$D$7</f>
        <v>0</v>
      </c>
      <c r="K2095" s="37">
        <f>INFO!$D$8</f>
        <v>0</v>
      </c>
      <c r="L2095" s="37">
        <f>INFO!$D$9</f>
        <v>0</v>
      </c>
      <c r="M2095" s="37">
        <f>INFO!$D$10</f>
        <v>0</v>
      </c>
      <c r="N2095" s="37">
        <f>INFO!$D$11</f>
        <v>0</v>
      </c>
      <c r="O2095" s="37">
        <f>INFO!$D$13</f>
        <v>0</v>
      </c>
      <c r="P2095" s="37">
        <f>INFO!$D$14</f>
        <v>0</v>
      </c>
      <c r="Q2095" s="37">
        <f>INFO!$D$15</f>
        <v>0</v>
      </c>
      <c r="R2095" s="53">
        <f>INFO!$D$17</f>
        <v>0</v>
      </c>
      <c r="S2095" s="37">
        <f>INFO!$D$18</f>
        <v>0</v>
      </c>
      <c r="T2095" s="37">
        <f>INFO!$D$19</f>
        <v>0</v>
      </c>
      <c r="U2095" s="37">
        <f>INFO!$D$22</f>
        <v>0</v>
      </c>
      <c r="V2095" s="37">
        <f>INFO!$D$23</f>
        <v>0</v>
      </c>
      <c r="W2095" s="37">
        <f>INFO!$D$24</f>
        <v>0</v>
      </c>
      <c r="X2095" s="37">
        <f>INFO!$D$25</f>
        <v>0</v>
      </c>
      <c r="Y2095" s="37">
        <f>INFO!$D$26</f>
        <v>0</v>
      </c>
      <c r="Z2095" s="37">
        <f>INFO!$D$27</f>
        <v>0</v>
      </c>
      <c r="AA2095" s="37">
        <f>INFO!$D$28</f>
        <v>0</v>
      </c>
      <c r="AB2095" s="37">
        <f>INFO!$D$29</f>
        <v>0</v>
      </c>
      <c r="AC2095" s="54">
        <f>INFO!$J$10</f>
        <v>3812.0250000000001</v>
      </c>
      <c r="AD2095" s="37">
        <f>INFO!$J$9</f>
        <v>45.75</v>
      </c>
      <c r="AE2095" s="37">
        <f t="shared" si="134"/>
        <v>0</v>
      </c>
    </row>
    <row r="2096" spans="1:31">
      <c r="A2096" t="s">
        <v>253</v>
      </c>
      <c r="B2096" t="s">
        <v>254</v>
      </c>
      <c r="C2096">
        <v>10189</v>
      </c>
      <c r="D2096" s="104">
        <f>SUMIFS(HOLDS!Q:Q,HOLDS!C:C,B2096)+SUMIFS(HOLDS!Q:Q,HOLDS!C:C,"CH.GR.RDGSET")</f>
        <v>0</v>
      </c>
      <c r="E2096" t="s">
        <v>9</v>
      </c>
      <c r="F2096" s="48">
        <f>VLOOKUP(B2096,HOLDS!C:T,5,FALSE)</f>
        <v>135.5</v>
      </c>
      <c r="G2096" s="104">
        <f>SUMIFS(HOLDS!Q:Q,HOLDS!C:C,B2096)</f>
        <v>0</v>
      </c>
      <c r="H2096" s="48">
        <f t="shared" si="133"/>
        <v>0</v>
      </c>
      <c r="I2096" s="37">
        <f>INFO!$D$6</f>
        <v>0</v>
      </c>
      <c r="J2096" s="37">
        <f>INFO!$D$7</f>
        <v>0</v>
      </c>
      <c r="K2096" s="37">
        <f>INFO!$D$8</f>
        <v>0</v>
      </c>
      <c r="L2096" s="37">
        <f>INFO!$D$9</f>
        <v>0</v>
      </c>
      <c r="M2096" s="37">
        <f>INFO!$D$10</f>
        <v>0</v>
      </c>
      <c r="N2096" s="37">
        <f>INFO!$D$11</f>
        <v>0</v>
      </c>
      <c r="O2096" s="37">
        <f>INFO!$D$13</f>
        <v>0</v>
      </c>
      <c r="P2096" s="37">
        <f>INFO!$D$14</f>
        <v>0</v>
      </c>
      <c r="Q2096" s="37">
        <f>INFO!$D$15</f>
        <v>0</v>
      </c>
      <c r="R2096" s="53">
        <f>INFO!$D$17</f>
        <v>0</v>
      </c>
      <c r="S2096" s="37">
        <f>INFO!$D$18</f>
        <v>0</v>
      </c>
      <c r="T2096" s="37">
        <f>INFO!$D$19</f>
        <v>0</v>
      </c>
      <c r="U2096" s="37">
        <f>INFO!$D$22</f>
        <v>0</v>
      </c>
      <c r="V2096" s="37">
        <f>INFO!$D$23</f>
        <v>0</v>
      </c>
      <c r="W2096" s="37">
        <f>INFO!$D$24</f>
        <v>0</v>
      </c>
      <c r="X2096" s="37">
        <f>INFO!$D$25</f>
        <v>0</v>
      </c>
      <c r="Y2096" s="37">
        <f>INFO!$D$26</f>
        <v>0</v>
      </c>
      <c r="Z2096" s="37">
        <f>INFO!$D$27</f>
        <v>0</v>
      </c>
      <c r="AA2096" s="37">
        <f>INFO!$D$28</f>
        <v>0</v>
      </c>
      <c r="AB2096" s="37">
        <f>INFO!$D$29</f>
        <v>0</v>
      </c>
      <c r="AC2096" s="54">
        <f>INFO!$J$10</f>
        <v>3812.0250000000001</v>
      </c>
      <c r="AD2096" s="37">
        <f>INFO!$J$9</f>
        <v>45.75</v>
      </c>
      <c r="AE2096" s="37">
        <f t="shared" si="134"/>
        <v>0</v>
      </c>
    </row>
    <row r="2097" spans="1:31">
      <c r="A2097" t="s">
        <v>255</v>
      </c>
      <c r="B2097" t="s">
        <v>256</v>
      </c>
      <c r="C2097">
        <v>10189</v>
      </c>
      <c r="D2097" s="104">
        <f>SUMIFS(HOLDS!Q:Q,HOLDS!C:C,B2097)+SUMIFS(HOLDS!Q:Q,HOLDS!C:C,"CH.GR.RDGSET")</f>
        <v>0</v>
      </c>
      <c r="E2097" t="s">
        <v>9</v>
      </c>
      <c r="F2097" s="48">
        <f>VLOOKUP(B2097,HOLDS!C:T,5,FALSE)</f>
        <v>134.5</v>
      </c>
      <c r="G2097" s="104">
        <f>SUMIFS(HOLDS!Q:Q,HOLDS!C:C,B2097)</f>
        <v>0</v>
      </c>
      <c r="H2097" s="48">
        <f t="shared" si="133"/>
        <v>0</v>
      </c>
      <c r="I2097" s="37">
        <f>INFO!$D$6</f>
        <v>0</v>
      </c>
      <c r="J2097" s="37">
        <f>INFO!$D$7</f>
        <v>0</v>
      </c>
      <c r="K2097" s="37">
        <f>INFO!$D$8</f>
        <v>0</v>
      </c>
      <c r="L2097" s="37">
        <f>INFO!$D$9</f>
        <v>0</v>
      </c>
      <c r="M2097" s="37">
        <f>INFO!$D$10</f>
        <v>0</v>
      </c>
      <c r="N2097" s="37">
        <f>INFO!$D$11</f>
        <v>0</v>
      </c>
      <c r="O2097" s="37">
        <f>INFO!$D$13</f>
        <v>0</v>
      </c>
      <c r="P2097" s="37">
        <f>INFO!$D$14</f>
        <v>0</v>
      </c>
      <c r="Q2097" s="37">
        <f>INFO!$D$15</f>
        <v>0</v>
      </c>
      <c r="R2097" s="53">
        <f>INFO!$D$17</f>
        <v>0</v>
      </c>
      <c r="S2097" s="37">
        <f>INFO!$D$18</f>
        <v>0</v>
      </c>
      <c r="T2097" s="37">
        <f>INFO!$D$19</f>
        <v>0</v>
      </c>
      <c r="U2097" s="37">
        <f>INFO!$D$22</f>
        <v>0</v>
      </c>
      <c r="V2097" s="37">
        <f>INFO!$D$23</f>
        <v>0</v>
      </c>
      <c r="W2097" s="37">
        <f>INFO!$D$24</f>
        <v>0</v>
      </c>
      <c r="X2097" s="37">
        <f>INFO!$D$25</f>
        <v>0</v>
      </c>
      <c r="Y2097" s="37">
        <f>INFO!$D$26</f>
        <v>0</v>
      </c>
      <c r="Z2097" s="37">
        <f>INFO!$D$27</f>
        <v>0</v>
      </c>
      <c r="AA2097" s="37">
        <f>INFO!$D$28</f>
        <v>0</v>
      </c>
      <c r="AB2097" s="37">
        <f>INFO!$D$29</f>
        <v>0</v>
      </c>
      <c r="AC2097" s="54">
        <f>INFO!$J$10</f>
        <v>3812.0250000000001</v>
      </c>
      <c r="AD2097" s="37">
        <f>INFO!$J$9</f>
        <v>45.75</v>
      </c>
      <c r="AE2097" s="37">
        <f t="shared" si="134"/>
        <v>0</v>
      </c>
    </row>
    <row r="2098" spans="1:31">
      <c r="A2098" t="s">
        <v>257</v>
      </c>
      <c r="B2098" t="s">
        <v>258</v>
      </c>
      <c r="C2098">
        <v>10189</v>
      </c>
      <c r="D2098" s="104">
        <f>SUMIFS(HOLDS!Q:Q,HOLDS!C:C,B2098)+SUMIFS(HOLDS!Q:Q,HOLDS!C:C,"CH.GR.RDGSET")</f>
        <v>0</v>
      </c>
      <c r="E2098" t="s">
        <v>9</v>
      </c>
      <c r="F2098" s="48">
        <f>VLOOKUP(B2098,HOLDS!C:T,5,FALSE)</f>
        <v>151</v>
      </c>
      <c r="G2098" s="104">
        <f>SUMIFS(HOLDS!Q:Q,HOLDS!C:C,B2098)</f>
        <v>0</v>
      </c>
      <c r="H2098" s="48">
        <f t="shared" si="133"/>
        <v>0</v>
      </c>
      <c r="I2098" s="37">
        <f>INFO!$D$6</f>
        <v>0</v>
      </c>
      <c r="J2098" s="37">
        <f>INFO!$D$7</f>
        <v>0</v>
      </c>
      <c r="K2098" s="37">
        <f>INFO!$D$8</f>
        <v>0</v>
      </c>
      <c r="L2098" s="37">
        <f>INFO!$D$9</f>
        <v>0</v>
      </c>
      <c r="M2098" s="37">
        <f>INFO!$D$10</f>
        <v>0</v>
      </c>
      <c r="N2098" s="37">
        <f>INFO!$D$11</f>
        <v>0</v>
      </c>
      <c r="O2098" s="37">
        <f>INFO!$D$13</f>
        <v>0</v>
      </c>
      <c r="P2098" s="37">
        <f>INFO!$D$14</f>
        <v>0</v>
      </c>
      <c r="Q2098" s="37">
        <f>INFO!$D$15</f>
        <v>0</v>
      </c>
      <c r="R2098" s="53">
        <f>INFO!$D$17</f>
        <v>0</v>
      </c>
      <c r="S2098" s="37">
        <f>INFO!$D$18</f>
        <v>0</v>
      </c>
      <c r="T2098" s="37">
        <f>INFO!$D$19</f>
        <v>0</v>
      </c>
      <c r="U2098" s="37">
        <f>INFO!$D$22</f>
        <v>0</v>
      </c>
      <c r="V2098" s="37">
        <f>INFO!$D$23</f>
        <v>0</v>
      </c>
      <c r="W2098" s="37">
        <f>INFO!$D$24</f>
        <v>0</v>
      </c>
      <c r="X2098" s="37">
        <f>INFO!$D$25</f>
        <v>0</v>
      </c>
      <c r="Y2098" s="37">
        <f>INFO!$D$26</f>
        <v>0</v>
      </c>
      <c r="Z2098" s="37">
        <f>INFO!$D$27</f>
        <v>0</v>
      </c>
      <c r="AA2098" s="37">
        <f>INFO!$D$28</f>
        <v>0</v>
      </c>
      <c r="AB2098" s="37">
        <f>INFO!$D$29</f>
        <v>0</v>
      </c>
      <c r="AC2098" s="54">
        <f>INFO!$J$10</f>
        <v>3812.0250000000001</v>
      </c>
      <c r="AD2098" s="37">
        <f>INFO!$J$9</f>
        <v>45.75</v>
      </c>
      <c r="AE2098" s="37">
        <f t="shared" si="134"/>
        <v>0</v>
      </c>
    </row>
    <row r="2099" spans="1:31">
      <c r="A2099" t="s">
        <v>259</v>
      </c>
      <c r="B2099" t="s">
        <v>260</v>
      </c>
      <c r="C2099">
        <v>10189</v>
      </c>
      <c r="D2099" s="104">
        <f>SUMIFS(HOLDS!Q:Q,HOLDS!C:C,B2099)+SUMIFS(HOLDS!Q:Q,HOLDS!C:C,"CH.GR.RDGSET")</f>
        <v>0</v>
      </c>
      <c r="E2099" t="s">
        <v>9</v>
      </c>
      <c r="F2099" s="48">
        <f>VLOOKUP(B2099,HOLDS!C:T,5,FALSE)</f>
        <v>157</v>
      </c>
      <c r="G2099" s="104">
        <f>SUMIFS(HOLDS!Q:Q,HOLDS!C:C,B2099)</f>
        <v>0</v>
      </c>
      <c r="H2099" s="48">
        <f t="shared" si="133"/>
        <v>0</v>
      </c>
      <c r="I2099" s="37">
        <f>INFO!$D$6</f>
        <v>0</v>
      </c>
      <c r="J2099" s="37">
        <f>INFO!$D$7</f>
        <v>0</v>
      </c>
      <c r="K2099" s="37">
        <f>INFO!$D$8</f>
        <v>0</v>
      </c>
      <c r="L2099" s="37">
        <f>INFO!$D$9</f>
        <v>0</v>
      </c>
      <c r="M2099" s="37">
        <f>INFO!$D$10</f>
        <v>0</v>
      </c>
      <c r="N2099" s="37">
        <f>INFO!$D$11</f>
        <v>0</v>
      </c>
      <c r="O2099" s="37">
        <f>INFO!$D$13</f>
        <v>0</v>
      </c>
      <c r="P2099" s="37">
        <f>INFO!$D$14</f>
        <v>0</v>
      </c>
      <c r="Q2099" s="37">
        <f>INFO!$D$15</f>
        <v>0</v>
      </c>
      <c r="R2099" s="53">
        <f>INFO!$D$17</f>
        <v>0</v>
      </c>
      <c r="S2099" s="37">
        <f>INFO!$D$18</f>
        <v>0</v>
      </c>
      <c r="T2099" s="37">
        <f>INFO!$D$19</f>
        <v>0</v>
      </c>
      <c r="U2099" s="37">
        <f>INFO!$D$22</f>
        <v>0</v>
      </c>
      <c r="V2099" s="37">
        <f>INFO!$D$23</f>
        <v>0</v>
      </c>
      <c r="W2099" s="37">
        <f>INFO!$D$24</f>
        <v>0</v>
      </c>
      <c r="X2099" s="37">
        <f>INFO!$D$25</f>
        <v>0</v>
      </c>
      <c r="Y2099" s="37">
        <f>INFO!$D$26</f>
        <v>0</v>
      </c>
      <c r="Z2099" s="37">
        <f>INFO!$D$27</f>
        <v>0</v>
      </c>
      <c r="AA2099" s="37">
        <f>INFO!$D$28</f>
        <v>0</v>
      </c>
      <c r="AB2099" s="37">
        <f>INFO!$D$29</f>
        <v>0</v>
      </c>
      <c r="AC2099" s="54">
        <f>INFO!$J$10</f>
        <v>3812.0250000000001</v>
      </c>
      <c r="AD2099" s="37">
        <f>INFO!$J$9</f>
        <v>45.75</v>
      </c>
      <c r="AE2099" s="37">
        <f t="shared" si="134"/>
        <v>0</v>
      </c>
    </row>
    <row r="2100" spans="1:31">
      <c r="A2100" t="s">
        <v>261</v>
      </c>
      <c r="B2100" t="s">
        <v>262</v>
      </c>
      <c r="C2100">
        <v>10189</v>
      </c>
      <c r="D2100" s="104">
        <f>SUMIFS(HOLDS!Q:Q,HOLDS!C:C,B2100)+SUMIFS(HOLDS!Q:Q,HOLDS!C:C,"CH.GR.RDGSET")</f>
        <v>0</v>
      </c>
      <c r="E2100" t="s">
        <v>9</v>
      </c>
      <c r="F2100" s="48">
        <f>VLOOKUP(B2100,HOLDS!C:T,5,FALSE)</f>
        <v>183</v>
      </c>
      <c r="G2100" s="104">
        <f>SUMIFS(HOLDS!Q:Q,HOLDS!C:C,B2100)</f>
        <v>0</v>
      </c>
      <c r="H2100" s="48">
        <f t="shared" si="133"/>
        <v>0</v>
      </c>
      <c r="I2100" s="37">
        <f>INFO!$D$6</f>
        <v>0</v>
      </c>
      <c r="J2100" s="37">
        <f>INFO!$D$7</f>
        <v>0</v>
      </c>
      <c r="K2100" s="37">
        <f>INFO!$D$8</f>
        <v>0</v>
      </c>
      <c r="L2100" s="37">
        <f>INFO!$D$9</f>
        <v>0</v>
      </c>
      <c r="M2100" s="37">
        <f>INFO!$D$10</f>
        <v>0</v>
      </c>
      <c r="N2100" s="37">
        <f>INFO!$D$11</f>
        <v>0</v>
      </c>
      <c r="O2100" s="37">
        <f>INFO!$D$13</f>
        <v>0</v>
      </c>
      <c r="P2100" s="37">
        <f>INFO!$D$14</f>
        <v>0</v>
      </c>
      <c r="Q2100" s="37">
        <f>INFO!$D$15</f>
        <v>0</v>
      </c>
      <c r="R2100" s="53">
        <f>INFO!$D$17</f>
        <v>0</v>
      </c>
      <c r="S2100" s="37">
        <f>INFO!$D$18</f>
        <v>0</v>
      </c>
      <c r="T2100" s="37">
        <f>INFO!$D$19</f>
        <v>0</v>
      </c>
      <c r="U2100" s="37">
        <f>INFO!$D$22</f>
        <v>0</v>
      </c>
      <c r="V2100" s="37">
        <f>INFO!$D$23</f>
        <v>0</v>
      </c>
      <c r="W2100" s="37">
        <f>INFO!$D$24</f>
        <v>0</v>
      </c>
      <c r="X2100" s="37">
        <f>INFO!$D$25</f>
        <v>0</v>
      </c>
      <c r="Y2100" s="37">
        <f>INFO!$D$26</f>
        <v>0</v>
      </c>
      <c r="Z2100" s="37">
        <f>INFO!$D$27</f>
        <v>0</v>
      </c>
      <c r="AA2100" s="37">
        <f>INFO!$D$28</f>
        <v>0</v>
      </c>
      <c r="AB2100" s="37">
        <f>INFO!$D$29</f>
        <v>0</v>
      </c>
      <c r="AC2100" s="54">
        <f>INFO!$J$10</f>
        <v>3812.0250000000001</v>
      </c>
      <c r="AD2100" s="37">
        <f>INFO!$J$9</f>
        <v>45.75</v>
      </c>
      <c r="AE2100" s="37">
        <f t="shared" si="134"/>
        <v>0</v>
      </c>
    </row>
    <row r="2101" spans="1:31">
      <c r="A2101" t="s">
        <v>263</v>
      </c>
      <c r="B2101" t="s">
        <v>264</v>
      </c>
      <c r="C2101">
        <v>10189</v>
      </c>
      <c r="D2101" s="104">
        <f>SUMIFS(HOLDS!Q:Q,HOLDS!C:C,B2101)+SUMIFS(HOLDS!Q:Q,HOLDS!C:C,"CH.GR.RDGSET")</f>
        <v>0</v>
      </c>
      <c r="E2101" t="s">
        <v>9</v>
      </c>
      <c r="F2101" s="48">
        <f>VLOOKUP(B2101,HOLDS!C:T,5,FALSE)</f>
        <v>185.5</v>
      </c>
      <c r="G2101" s="104">
        <f>SUMIFS(HOLDS!Q:Q,HOLDS!C:C,B2101)</f>
        <v>0</v>
      </c>
      <c r="H2101" s="48">
        <f t="shared" si="133"/>
        <v>0</v>
      </c>
      <c r="I2101" s="37">
        <f>INFO!$D$6</f>
        <v>0</v>
      </c>
      <c r="J2101" s="37">
        <f>INFO!$D$7</f>
        <v>0</v>
      </c>
      <c r="K2101" s="37">
        <f>INFO!$D$8</f>
        <v>0</v>
      </c>
      <c r="L2101" s="37">
        <f>INFO!$D$9</f>
        <v>0</v>
      </c>
      <c r="M2101" s="37">
        <f>INFO!$D$10</f>
        <v>0</v>
      </c>
      <c r="N2101" s="37">
        <f>INFO!$D$11</f>
        <v>0</v>
      </c>
      <c r="O2101" s="37">
        <f>INFO!$D$13</f>
        <v>0</v>
      </c>
      <c r="P2101" s="37">
        <f>INFO!$D$14</f>
        <v>0</v>
      </c>
      <c r="Q2101" s="37">
        <f>INFO!$D$15</f>
        <v>0</v>
      </c>
      <c r="R2101" s="53">
        <f>INFO!$D$17</f>
        <v>0</v>
      </c>
      <c r="S2101" s="37">
        <f>INFO!$D$18</f>
        <v>0</v>
      </c>
      <c r="T2101" s="37">
        <f>INFO!$D$19</f>
        <v>0</v>
      </c>
      <c r="U2101" s="37">
        <f>INFO!$D$22</f>
        <v>0</v>
      </c>
      <c r="V2101" s="37">
        <f>INFO!$D$23</f>
        <v>0</v>
      </c>
      <c r="W2101" s="37">
        <f>INFO!$D$24</f>
        <v>0</v>
      </c>
      <c r="X2101" s="37">
        <f>INFO!$D$25</f>
        <v>0</v>
      </c>
      <c r="Y2101" s="37">
        <f>INFO!$D$26</f>
        <v>0</v>
      </c>
      <c r="Z2101" s="37">
        <f>INFO!$D$27</f>
        <v>0</v>
      </c>
      <c r="AA2101" s="37">
        <f>INFO!$D$28</f>
        <v>0</v>
      </c>
      <c r="AB2101" s="37">
        <f>INFO!$D$29</f>
        <v>0</v>
      </c>
      <c r="AC2101" s="54">
        <f>INFO!$J$10</f>
        <v>3812.0250000000001</v>
      </c>
      <c r="AD2101" s="37">
        <f>INFO!$J$9</f>
        <v>45.75</v>
      </c>
      <c r="AE2101" s="37">
        <f t="shared" si="134"/>
        <v>0</v>
      </c>
    </row>
    <row r="2102" spans="1:31">
      <c r="A2102" s="91" t="s">
        <v>570</v>
      </c>
      <c r="B2102" s="97" t="s">
        <v>391</v>
      </c>
      <c r="C2102" s="98">
        <v>10086</v>
      </c>
      <c r="D2102" s="103"/>
      <c r="E2102" s="91" t="s">
        <v>0</v>
      </c>
      <c r="F2102" s="92">
        <f>VLOOKUP(B2102,MACROS!C:T,5,FALSE)</f>
        <v>2514</v>
      </c>
      <c r="G2102" s="103">
        <f>SUMIFS(MACROS!H:H,MACROS!C:C,B2102)</f>
        <v>0</v>
      </c>
      <c r="H2102" s="92">
        <f t="shared" si="133"/>
        <v>0</v>
      </c>
      <c r="I2102" s="93">
        <f>INFO!$D$6</f>
        <v>0</v>
      </c>
      <c r="J2102" s="93">
        <f>INFO!$D$7</f>
        <v>0</v>
      </c>
      <c r="K2102" s="93">
        <f>INFO!$D$8</f>
        <v>0</v>
      </c>
      <c r="L2102" s="93">
        <f>INFO!$D$9</f>
        <v>0</v>
      </c>
      <c r="M2102" s="93">
        <f>INFO!$D$10</f>
        <v>0</v>
      </c>
      <c r="N2102" s="93">
        <f>INFO!$D$11</f>
        <v>0</v>
      </c>
      <c r="O2102" s="93">
        <f>INFO!$D$13</f>
        <v>0</v>
      </c>
      <c r="P2102" s="93">
        <f>INFO!$D$14</f>
        <v>0</v>
      </c>
      <c r="Q2102" s="93">
        <f>INFO!$D$15</f>
        <v>0</v>
      </c>
      <c r="R2102" s="94">
        <f>INFO!$D$17</f>
        <v>0</v>
      </c>
      <c r="S2102" s="93">
        <f>INFO!$D$18</f>
        <v>0</v>
      </c>
      <c r="T2102" s="93">
        <f>INFO!$D$19</f>
        <v>0</v>
      </c>
      <c r="U2102" s="93">
        <f>INFO!$D$22</f>
        <v>0</v>
      </c>
      <c r="V2102" s="93">
        <f>INFO!$D$23</f>
        <v>0</v>
      </c>
      <c r="W2102" s="93">
        <f>INFO!$D$24</f>
        <v>0</v>
      </c>
      <c r="X2102" s="93">
        <f>INFO!$D$25</f>
        <v>0</v>
      </c>
      <c r="Y2102" s="93">
        <f>INFO!$D$26</f>
        <v>0</v>
      </c>
      <c r="Z2102" s="93">
        <f>INFO!$D$27</f>
        <v>0</v>
      </c>
      <c r="AA2102" s="93">
        <f>INFO!$D$28</f>
        <v>0</v>
      </c>
      <c r="AB2102" s="93">
        <f>INFO!$D$29</f>
        <v>0</v>
      </c>
      <c r="AC2102" s="95">
        <f>INFO!$J$10</f>
        <v>3812.0250000000001</v>
      </c>
      <c r="AD2102" s="93">
        <f>INFO!$J$9</f>
        <v>45.75</v>
      </c>
      <c r="AE2102" s="100"/>
    </row>
    <row r="2103" spans="1:31">
      <c r="A2103" s="37" t="s">
        <v>392</v>
      </c>
      <c r="B2103" s="42" t="s">
        <v>393</v>
      </c>
      <c r="C2103" s="38">
        <v>10086</v>
      </c>
      <c r="D2103" s="104">
        <f>SUMIFS(MACROS!H:H,MACROS!C:C,B2103)+SUMIFS(MACROS!H:H,MACROS!C:C,"CH.VM.RDSET")</f>
        <v>0</v>
      </c>
      <c r="E2103" t="s">
        <v>0</v>
      </c>
      <c r="F2103" s="48">
        <f>VLOOKUP(B2103,MACROS!C:T,5,FALSE)</f>
        <v>225</v>
      </c>
      <c r="G2103" s="104">
        <f>SUMIFS(MACROS!H:H,MACROS!C:C,B2103)</f>
        <v>0</v>
      </c>
      <c r="H2103" s="48">
        <f t="shared" si="133"/>
        <v>0</v>
      </c>
      <c r="I2103" s="37">
        <f>INFO!$D$6</f>
        <v>0</v>
      </c>
      <c r="J2103" s="37">
        <f>INFO!$D$7</f>
        <v>0</v>
      </c>
      <c r="K2103" s="37">
        <f>INFO!$D$8</f>
        <v>0</v>
      </c>
      <c r="L2103" s="37">
        <f>INFO!$D$9</f>
        <v>0</v>
      </c>
      <c r="M2103" s="37">
        <f>INFO!$D$10</f>
        <v>0</v>
      </c>
      <c r="N2103" s="37">
        <f>INFO!$D$11</f>
        <v>0</v>
      </c>
      <c r="O2103" s="37">
        <f>INFO!$D$13</f>
        <v>0</v>
      </c>
      <c r="P2103" s="37">
        <f>INFO!$D$14</f>
        <v>0</v>
      </c>
      <c r="Q2103" s="37">
        <f>INFO!$D$15</f>
        <v>0</v>
      </c>
      <c r="R2103" s="53">
        <f>INFO!$D$17</f>
        <v>0</v>
      </c>
      <c r="S2103" s="37">
        <f>INFO!$D$18</f>
        <v>0</v>
      </c>
      <c r="T2103" s="37">
        <f>INFO!$D$19</f>
        <v>0</v>
      </c>
      <c r="U2103" s="37">
        <f>INFO!$D$22</f>
        <v>0</v>
      </c>
      <c r="V2103" s="37">
        <f>INFO!$D$23</f>
        <v>0</v>
      </c>
      <c r="W2103" s="37">
        <f>INFO!$D$24</f>
        <v>0</v>
      </c>
      <c r="X2103" s="37">
        <f>INFO!$D$25</f>
        <v>0</v>
      </c>
      <c r="Y2103" s="37">
        <f>INFO!$D$26</f>
        <v>0</v>
      </c>
      <c r="Z2103" s="37">
        <f>INFO!$D$27</f>
        <v>0</v>
      </c>
      <c r="AA2103" s="37">
        <f>INFO!$D$28</f>
        <v>0</v>
      </c>
      <c r="AB2103" s="37">
        <f>INFO!$D$29</f>
        <v>0</v>
      </c>
      <c r="AC2103" s="54">
        <f>INFO!$J$10</f>
        <v>3812.0250000000001</v>
      </c>
      <c r="AD2103" s="37">
        <f>INFO!$J$9</f>
        <v>45.75</v>
      </c>
      <c r="AE2103" s="37">
        <f>IF($G$475&gt;0,10*$G$475/D2103,0)</f>
        <v>0</v>
      </c>
    </row>
    <row r="2104" spans="1:31">
      <c r="A2104" s="37" t="s">
        <v>394</v>
      </c>
      <c r="B2104" s="42" t="s">
        <v>395</v>
      </c>
      <c r="C2104" s="38">
        <v>10086</v>
      </c>
      <c r="D2104" s="104">
        <f>SUMIFS(MACROS!H:H,MACROS!C:C,B2104)+SUMIFS(MACROS!H:H,MACROS!C:C,"CH.VM.RDSET")</f>
        <v>0</v>
      </c>
      <c r="E2104" t="s">
        <v>0</v>
      </c>
      <c r="F2104" s="48">
        <f>VLOOKUP(B2104,MACROS!C:T,5,FALSE)</f>
        <v>188</v>
      </c>
      <c r="G2104" s="104">
        <f>SUMIFS(MACROS!H:H,MACROS!C:C,B2104)</f>
        <v>0</v>
      </c>
      <c r="H2104" s="48">
        <f t="shared" si="133"/>
        <v>0</v>
      </c>
      <c r="I2104" s="37">
        <f>INFO!$D$6</f>
        <v>0</v>
      </c>
      <c r="J2104" s="37">
        <f>INFO!$D$7</f>
        <v>0</v>
      </c>
      <c r="K2104" s="37">
        <f>INFO!$D$8</f>
        <v>0</v>
      </c>
      <c r="L2104" s="37">
        <f>INFO!$D$9</f>
        <v>0</v>
      </c>
      <c r="M2104" s="37">
        <f>INFO!$D$10</f>
        <v>0</v>
      </c>
      <c r="N2104" s="37">
        <f>INFO!$D$11</f>
        <v>0</v>
      </c>
      <c r="O2104" s="37">
        <f>INFO!$D$13</f>
        <v>0</v>
      </c>
      <c r="P2104" s="37">
        <f>INFO!$D$14</f>
        <v>0</v>
      </c>
      <c r="Q2104" s="37">
        <f>INFO!$D$15</f>
        <v>0</v>
      </c>
      <c r="R2104" s="53">
        <f>INFO!$D$17</f>
        <v>0</v>
      </c>
      <c r="S2104" s="37">
        <f>INFO!$D$18</f>
        <v>0</v>
      </c>
      <c r="T2104" s="37">
        <f>INFO!$D$19</f>
        <v>0</v>
      </c>
      <c r="U2104" s="37">
        <f>INFO!$D$22</f>
        <v>0</v>
      </c>
      <c r="V2104" s="37">
        <f>INFO!$D$23</f>
        <v>0</v>
      </c>
      <c r="W2104" s="37">
        <f>INFO!$D$24</f>
        <v>0</v>
      </c>
      <c r="X2104" s="37">
        <f>INFO!$D$25</f>
        <v>0</v>
      </c>
      <c r="Y2104" s="37">
        <f>INFO!$D$26</f>
        <v>0</v>
      </c>
      <c r="Z2104" s="37">
        <f>INFO!$D$27</f>
        <v>0</v>
      </c>
      <c r="AA2104" s="37">
        <f>INFO!$D$28</f>
        <v>0</v>
      </c>
      <c r="AB2104" s="37">
        <f>INFO!$D$29</f>
        <v>0</v>
      </c>
      <c r="AC2104" s="54">
        <f>INFO!$J$10</f>
        <v>3812.0250000000001</v>
      </c>
      <c r="AD2104" s="37">
        <f>INFO!$J$9</f>
        <v>45.75</v>
      </c>
      <c r="AE2104" s="37">
        <f t="shared" ref="AE2104:AE2116" si="135">IF($G$475&gt;0,10*$G$475/D2104,0)</f>
        <v>0</v>
      </c>
    </row>
    <row r="2105" spans="1:31">
      <c r="A2105" s="37" t="s">
        <v>396</v>
      </c>
      <c r="B2105" s="42" t="s">
        <v>397</v>
      </c>
      <c r="C2105" s="38">
        <v>10086</v>
      </c>
      <c r="D2105" s="104">
        <f>SUMIFS(MACROS!H:H,MACROS!C:C,B2105)+SUMIFS(MACROS!H:H,MACROS!C:C,"CH.VM.RDSET")</f>
        <v>0</v>
      </c>
      <c r="E2105" t="s">
        <v>0</v>
      </c>
      <c r="F2105" s="48">
        <f>VLOOKUP(B2105,MACROS!C:T,5,FALSE)</f>
        <v>239.5</v>
      </c>
      <c r="G2105" s="104">
        <f>SUMIFS(MACROS!H:H,MACROS!C:C,B2105)</f>
        <v>0</v>
      </c>
      <c r="H2105" s="48">
        <f t="shared" si="133"/>
        <v>0</v>
      </c>
      <c r="I2105" s="37">
        <f>INFO!$D$6</f>
        <v>0</v>
      </c>
      <c r="J2105" s="37">
        <f>INFO!$D$7</f>
        <v>0</v>
      </c>
      <c r="K2105" s="37">
        <f>INFO!$D$8</f>
        <v>0</v>
      </c>
      <c r="L2105" s="37">
        <f>INFO!$D$9</f>
        <v>0</v>
      </c>
      <c r="M2105" s="37">
        <f>INFO!$D$10</f>
        <v>0</v>
      </c>
      <c r="N2105" s="37">
        <f>INFO!$D$11</f>
        <v>0</v>
      </c>
      <c r="O2105" s="37">
        <f>INFO!$D$13</f>
        <v>0</v>
      </c>
      <c r="P2105" s="37">
        <f>INFO!$D$14</f>
        <v>0</v>
      </c>
      <c r="Q2105" s="37">
        <f>INFO!$D$15</f>
        <v>0</v>
      </c>
      <c r="R2105" s="53">
        <f>INFO!$D$17</f>
        <v>0</v>
      </c>
      <c r="S2105" s="37">
        <f>INFO!$D$18</f>
        <v>0</v>
      </c>
      <c r="T2105" s="37">
        <f>INFO!$D$19</f>
        <v>0</v>
      </c>
      <c r="U2105" s="37">
        <f>INFO!$D$22</f>
        <v>0</v>
      </c>
      <c r="V2105" s="37">
        <f>INFO!$D$23</f>
        <v>0</v>
      </c>
      <c r="W2105" s="37">
        <f>INFO!$D$24</f>
        <v>0</v>
      </c>
      <c r="X2105" s="37">
        <f>INFO!$D$25</f>
        <v>0</v>
      </c>
      <c r="Y2105" s="37">
        <f>INFO!$D$26</f>
        <v>0</v>
      </c>
      <c r="Z2105" s="37">
        <f>INFO!$D$27</f>
        <v>0</v>
      </c>
      <c r="AA2105" s="37">
        <f>INFO!$D$28</f>
        <v>0</v>
      </c>
      <c r="AB2105" s="37">
        <f>INFO!$D$29</f>
        <v>0</v>
      </c>
      <c r="AC2105" s="54">
        <f>INFO!$J$10</f>
        <v>3812.0250000000001</v>
      </c>
      <c r="AD2105" s="37">
        <f>INFO!$J$9</f>
        <v>45.75</v>
      </c>
      <c r="AE2105" s="37">
        <f t="shared" si="135"/>
        <v>0</v>
      </c>
    </row>
    <row r="2106" spans="1:31">
      <c r="A2106" t="s">
        <v>398</v>
      </c>
      <c r="B2106" s="42" t="s">
        <v>399</v>
      </c>
      <c r="C2106" s="38">
        <v>10086</v>
      </c>
      <c r="D2106" s="104">
        <f>SUMIFS(MACROS!H:H,MACROS!C:C,B2106)+SUMIFS(MACROS!H:H,MACROS!C:C,"CH.VM.RDSET")</f>
        <v>0</v>
      </c>
      <c r="E2106" t="s">
        <v>0</v>
      </c>
      <c r="F2106" s="48">
        <f>VLOOKUP(B2106,MACROS!C:T,5,FALSE)</f>
        <v>211.5</v>
      </c>
      <c r="G2106" s="104">
        <f>SUMIFS(MACROS!H:H,MACROS!C:C,B2106)</f>
        <v>0</v>
      </c>
      <c r="H2106" s="48">
        <f t="shared" si="133"/>
        <v>0</v>
      </c>
      <c r="I2106" s="37">
        <f>INFO!$D$6</f>
        <v>0</v>
      </c>
      <c r="J2106" s="37">
        <f>INFO!$D$7</f>
        <v>0</v>
      </c>
      <c r="K2106" s="37">
        <f>INFO!$D$8</f>
        <v>0</v>
      </c>
      <c r="L2106" s="37">
        <f>INFO!$D$9</f>
        <v>0</v>
      </c>
      <c r="M2106" s="37">
        <f>INFO!$D$10</f>
        <v>0</v>
      </c>
      <c r="N2106" s="37">
        <f>INFO!$D$11</f>
        <v>0</v>
      </c>
      <c r="O2106" s="37">
        <f>INFO!$D$13</f>
        <v>0</v>
      </c>
      <c r="P2106" s="37">
        <f>INFO!$D$14</f>
        <v>0</v>
      </c>
      <c r="Q2106" s="37">
        <f>INFO!$D$15</f>
        <v>0</v>
      </c>
      <c r="R2106" s="53">
        <f>INFO!$D$17</f>
        <v>0</v>
      </c>
      <c r="S2106" s="37">
        <f>INFO!$D$18</f>
        <v>0</v>
      </c>
      <c r="T2106" s="37">
        <f>INFO!$D$19</f>
        <v>0</v>
      </c>
      <c r="U2106" s="37">
        <f>INFO!$D$22</f>
        <v>0</v>
      </c>
      <c r="V2106" s="37">
        <f>INFO!$D$23</f>
        <v>0</v>
      </c>
      <c r="W2106" s="37">
        <f>INFO!$D$24</f>
        <v>0</v>
      </c>
      <c r="X2106" s="37">
        <f>INFO!$D$25</f>
        <v>0</v>
      </c>
      <c r="Y2106" s="37">
        <f>INFO!$D$26</f>
        <v>0</v>
      </c>
      <c r="Z2106" s="37">
        <f>INFO!$D$27</f>
        <v>0</v>
      </c>
      <c r="AA2106" s="37">
        <f>INFO!$D$28</f>
        <v>0</v>
      </c>
      <c r="AB2106" s="37">
        <f>INFO!$D$29</f>
        <v>0</v>
      </c>
      <c r="AC2106" s="54">
        <f>INFO!$J$10</f>
        <v>3812.0250000000001</v>
      </c>
      <c r="AD2106" s="37">
        <f>INFO!$J$9</f>
        <v>45.75</v>
      </c>
      <c r="AE2106" s="37">
        <f t="shared" si="135"/>
        <v>0</v>
      </c>
    </row>
    <row r="2107" spans="1:31">
      <c r="A2107" t="s">
        <v>400</v>
      </c>
      <c r="B2107" s="42" t="s">
        <v>401</v>
      </c>
      <c r="C2107" s="38">
        <v>10086</v>
      </c>
      <c r="D2107" s="104">
        <f>SUMIFS(MACROS!H:H,MACROS!C:C,B2107)+SUMIFS(MACROS!H:H,MACROS!C:C,"CH.VM.RDSET")</f>
        <v>0</v>
      </c>
      <c r="E2107" t="s">
        <v>0</v>
      </c>
      <c r="F2107" s="48">
        <f>VLOOKUP(B2107,MACROS!C:T,5,FALSE)</f>
        <v>202.5</v>
      </c>
      <c r="G2107" s="104">
        <f>SUMIFS(MACROS!H:H,MACROS!C:C,B2107)</f>
        <v>0</v>
      </c>
      <c r="H2107" s="48">
        <f t="shared" si="133"/>
        <v>0</v>
      </c>
      <c r="I2107" s="37">
        <f>INFO!$D$6</f>
        <v>0</v>
      </c>
      <c r="J2107" s="37">
        <f>INFO!$D$7</f>
        <v>0</v>
      </c>
      <c r="K2107" s="37">
        <f>INFO!$D$8</f>
        <v>0</v>
      </c>
      <c r="L2107" s="37">
        <f>INFO!$D$9</f>
        <v>0</v>
      </c>
      <c r="M2107" s="37">
        <f>INFO!$D$10</f>
        <v>0</v>
      </c>
      <c r="N2107" s="37">
        <f>INFO!$D$11</f>
        <v>0</v>
      </c>
      <c r="O2107" s="37">
        <f>INFO!$D$13</f>
        <v>0</v>
      </c>
      <c r="P2107" s="37">
        <f>INFO!$D$14</f>
        <v>0</v>
      </c>
      <c r="Q2107" s="37">
        <f>INFO!$D$15</f>
        <v>0</v>
      </c>
      <c r="R2107" s="53">
        <f>INFO!$D$17</f>
        <v>0</v>
      </c>
      <c r="S2107" s="37">
        <f>INFO!$D$18</f>
        <v>0</v>
      </c>
      <c r="T2107" s="37">
        <f>INFO!$D$19</f>
        <v>0</v>
      </c>
      <c r="U2107" s="37">
        <f>INFO!$D$22</f>
        <v>0</v>
      </c>
      <c r="V2107" s="37">
        <f>INFO!$D$23</f>
        <v>0</v>
      </c>
      <c r="W2107" s="37">
        <f>INFO!$D$24</f>
        <v>0</v>
      </c>
      <c r="X2107" s="37">
        <f>INFO!$D$25</f>
        <v>0</v>
      </c>
      <c r="Y2107" s="37">
        <f>INFO!$D$26</f>
        <v>0</v>
      </c>
      <c r="Z2107" s="37">
        <f>INFO!$D$27</f>
        <v>0</v>
      </c>
      <c r="AA2107" s="37">
        <f>INFO!$D$28</f>
        <v>0</v>
      </c>
      <c r="AB2107" s="37">
        <f>INFO!$D$29</f>
        <v>0</v>
      </c>
      <c r="AC2107" s="54">
        <f>INFO!$J$10</f>
        <v>3812.0250000000001</v>
      </c>
      <c r="AD2107" s="37">
        <f>INFO!$J$9</f>
        <v>45.75</v>
      </c>
      <c r="AE2107" s="37">
        <f t="shared" si="135"/>
        <v>0</v>
      </c>
    </row>
    <row r="2108" spans="1:31">
      <c r="A2108" t="s">
        <v>402</v>
      </c>
      <c r="B2108" s="42" t="s">
        <v>403</v>
      </c>
      <c r="C2108" s="38">
        <v>10086</v>
      </c>
      <c r="D2108" s="104">
        <f>SUMIFS(MACROS!H:H,MACROS!C:C,B2108)+SUMIFS(MACROS!H:H,MACROS!C:C,"CH.VM.RDSET")</f>
        <v>0</v>
      </c>
      <c r="E2108" t="s">
        <v>0</v>
      </c>
      <c r="F2108" s="48">
        <f>VLOOKUP(B2108,MACROS!C:T,5,FALSE)</f>
        <v>217.5</v>
      </c>
      <c r="G2108" s="104">
        <f>SUMIFS(MACROS!H:H,MACROS!C:C,B2108)</f>
        <v>0</v>
      </c>
      <c r="H2108" s="48">
        <f t="shared" si="133"/>
        <v>0</v>
      </c>
      <c r="I2108" s="37">
        <f>INFO!$D$6</f>
        <v>0</v>
      </c>
      <c r="J2108" s="37">
        <f>INFO!$D$7</f>
        <v>0</v>
      </c>
      <c r="K2108" s="37">
        <f>INFO!$D$8</f>
        <v>0</v>
      </c>
      <c r="L2108" s="37">
        <f>INFO!$D$9</f>
        <v>0</v>
      </c>
      <c r="M2108" s="37">
        <f>INFO!$D$10</f>
        <v>0</v>
      </c>
      <c r="N2108" s="37">
        <f>INFO!$D$11</f>
        <v>0</v>
      </c>
      <c r="O2108" s="37">
        <f>INFO!$D$13</f>
        <v>0</v>
      </c>
      <c r="P2108" s="37">
        <f>INFO!$D$14</f>
        <v>0</v>
      </c>
      <c r="Q2108" s="37">
        <f>INFO!$D$15</f>
        <v>0</v>
      </c>
      <c r="R2108" s="53">
        <f>INFO!$D$17</f>
        <v>0</v>
      </c>
      <c r="S2108" s="37">
        <f>INFO!$D$18</f>
        <v>0</v>
      </c>
      <c r="T2108" s="37">
        <f>INFO!$D$19</f>
        <v>0</v>
      </c>
      <c r="U2108" s="37">
        <f>INFO!$D$22</f>
        <v>0</v>
      </c>
      <c r="V2108" s="37">
        <f>INFO!$D$23</f>
        <v>0</v>
      </c>
      <c r="W2108" s="37">
        <f>INFO!$D$24</f>
        <v>0</v>
      </c>
      <c r="X2108" s="37">
        <f>INFO!$D$25</f>
        <v>0</v>
      </c>
      <c r="Y2108" s="37">
        <f>INFO!$D$26</f>
        <v>0</v>
      </c>
      <c r="Z2108" s="37">
        <f>INFO!$D$27</f>
        <v>0</v>
      </c>
      <c r="AA2108" s="37">
        <f>INFO!$D$28</f>
        <v>0</v>
      </c>
      <c r="AB2108" s="37">
        <f>INFO!$D$29</f>
        <v>0</v>
      </c>
      <c r="AC2108" s="54">
        <f>INFO!$J$10</f>
        <v>3812.0250000000001</v>
      </c>
      <c r="AD2108" s="37">
        <f>INFO!$J$9</f>
        <v>45.75</v>
      </c>
      <c r="AE2108" s="37">
        <f t="shared" si="135"/>
        <v>0</v>
      </c>
    </row>
    <row r="2109" spans="1:31">
      <c r="A2109" t="s">
        <v>404</v>
      </c>
      <c r="B2109" s="42" t="s">
        <v>405</v>
      </c>
      <c r="C2109" s="38">
        <v>10086</v>
      </c>
      <c r="D2109" s="104">
        <f>SUMIFS(MACROS!H:H,MACROS!C:C,B2109)+SUMIFS(MACROS!H:H,MACROS!C:C,"CH.VM.RDSET")</f>
        <v>0</v>
      </c>
      <c r="E2109" t="s">
        <v>0</v>
      </c>
      <c r="F2109" s="48">
        <f>VLOOKUP(B2109,MACROS!C:T,5,FALSE)</f>
        <v>183</v>
      </c>
      <c r="G2109" s="104">
        <f>SUMIFS(MACROS!H:H,MACROS!C:C,B2109)</f>
        <v>0</v>
      </c>
      <c r="H2109" s="48">
        <f t="shared" si="133"/>
        <v>0</v>
      </c>
      <c r="I2109" s="37">
        <f>INFO!$D$6</f>
        <v>0</v>
      </c>
      <c r="J2109" s="37">
        <f>INFO!$D$7</f>
        <v>0</v>
      </c>
      <c r="K2109" s="37">
        <f>INFO!$D$8</f>
        <v>0</v>
      </c>
      <c r="L2109" s="37">
        <f>INFO!$D$9</f>
        <v>0</v>
      </c>
      <c r="M2109" s="37">
        <f>INFO!$D$10</f>
        <v>0</v>
      </c>
      <c r="N2109" s="37">
        <f>INFO!$D$11</f>
        <v>0</v>
      </c>
      <c r="O2109" s="37">
        <f>INFO!$D$13</f>
        <v>0</v>
      </c>
      <c r="P2109" s="37">
        <f>INFO!$D$14</f>
        <v>0</v>
      </c>
      <c r="Q2109" s="37">
        <f>INFO!$D$15</f>
        <v>0</v>
      </c>
      <c r="R2109" s="53">
        <f>INFO!$D$17</f>
        <v>0</v>
      </c>
      <c r="S2109" s="37">
        <f>INFO!$D$18</f>
        <v>0</v>
      </c>
      <c r="T2109" s="37">
        <f>INFO!$D$19</f>
        <v>0</v>
      </c>
      <c r="U2109" s="37">
        <f>INFO!$D$22</f>
        <v>0</v>
      </c>
      <c r="V2109" s="37">
        <f>INFO!$D$23</f>
        <v>0</v>
      </c>
      <c r="W2109" s="37">
        <f>INFO!$D$24</f>
        <v>0</v>
      </c>
      <c r="X2109" s="37">
        <f>INFO!$D$25</f>
        <v>0</v>
      </c>
      <c r="Y2109" s="37">
        <f>INFO!$D$26</f>
        <v>0</v>
      </c>
      <c r="Z2109" s="37">
        <f>INFO!$D$27</f>
        <v>0</v>
      </c>
      <c r="AA2109" s="37">
        <f>INFO!$D$28</f>
        <v>0</v>
      </c>
      <c r="AB2109" s="37">
        <f>INFO!$D$29</f>
        <v>0</v>
      </c>
      <c r="AC2109" s="54">
        <f>INFO!$J$10</f>
        <v>3812.0250000000001</v>
      </c>
      <c r="AD2109" s="37">
        <f>INFO!$J$9</f>
        <v>45.75</v>
      </c>
      <c r="AE2109" s="37">
        <f t="shared" si="135"/>
        <v>0</v>
      </c>
    </row>
    <row r="2110" spans="1:31">
      <c r="A2110" t="s">
        <v>406</v>
      </c>
      <c r="B2110" s="42" t="s">
        <v>407</v>
      </c>
      <c r="C2110" s="38">
        <v>10086</v>
      </c>
      <c r="D2110" s="104">
        <f>SUMIFS(MACROS!H:H,MACROS!C:C,B2110)+SUMIFS(MACROS!H:H,MACROS!C:C,"CH.VM.RDSET")</f>
        <v>0</v>
      </c>
      <c r="E2110" t="s">
        <v>0</v>
      </c>
      <c r="F2110" s="48">
        <f>VLOOKUP(B2110,MACROS!C:T,5,FALSE)</f>
        <v>180</v>
      </c>
      <c r="G2110" s="104">
        <f>SUMIFS(MACROS!H:H,MACROS!C:C,B2110)</f>
        <v>0</v>
      </c>
      <c r="H2110" s="48">
        <f t="shared" si="133"/>
        <v>0</v>
      </c>
      <c r="I2110" s="37">
        <f>INFO!$D$6</f>
        <v>0</v>
      </c>
      <c r="J2110" s="37">
        <f>INFO!$D$7</f>
        <v>0</v>
      </c>
      <c r="K2110" s="37">
        <f>INFO!$D$8</f>
        <v>0</v>
      </c>
      <c r="L2110" s="37">
        <f>INFO!$D$9</f>
        <v>0</v>
      </c>
      <c r="M2110" s="37">
        <f>INFO!$D$10</f>
        <v>0</v>
      </c>
      <c r="N2110" s="37">
        <f>INFO!$D$11</f>
        <v>0</v>
      </c>
      <c r="O2110" s="37">
        <f>INFO!$D$13</f>
        <v>0</v>
      </c>
      <c r="P2110" s="37">
        <f>INFO!$D$14</f>
        <v>0</v>
      </c>
      <c r="Q2110" s="37">
        <f>INFO!$D$15</f>
        <v>0</v>
      </c>
      <c r="R2110" s="53">
        <f>INFO!$D$17</f>
        <v>0</v>
      </c>
      <c r="S2110" s="37">
        <f>INFO!$D$18</f>
        <v>0</v>
      </c>
      <c r="T2110" s="37">
        <f>INFO!$D$19</f>
        <v>0</v>
      </c>
      <c r="U2110" s="37">
        <f>INFO!$D$22</f>
        <v>0</v>
      </c>
      <c r="V2110" s="37">
        <f>INFO!$D$23</f>
        <v>0</v>
      </c>
      <c r="W2110" s="37">
        <f>INFO!$D$24</f>
        <v>0</v>
      </c>
      <c r="X2110" s="37">
        <f>INFO!$D$25</f>
        <v>0</v>
      </c>
      <c r="Y2110" s="37">
        <f>INFO!$D$26</f>
        <v>0</v>
      </c>
      <c r="Z2110" s="37">
        <f>INFO!$D$27</f>
        <v>0</v>
      </c>
      <c r="AA2110" s="37">
        <f>INFO!$D$28</f>
        <v>0</v>
      </c>
      <c r="AB2110" s="37">
        <f>INFO!$D$29</f>
        <v>0</v>
      </c>
      <c r="AC2110" s="54">
        <f>INFO!$J$10</f>
        <v>3812.0250000000001</v>
      </c>
      <c r="AD2110" s="37">
        <f>INFO!$J$9</f>
        <v>45.75</v>
      </c>
      <c r="AE2110" s="37">
        <f t="shared" si="135"/>
        <v>0</v>
      </c>
    </row>
    <row r="2111" spans="1:31">
      <c r="A2111" t="s">
        <v>408</v>
      </c>
      <c r="B2111" s="42" t="s">
        <v>409</v>
      </c>
      <c r="C2111" s="38">
        <v>10086</v>
      </c>
      <c r="D2111" s="104">
        <f>SUMIFS(MACROS!H:H,MACROS!C:C,B2111)+SUMIFS(MACROS!H:H,MACROS!C:C,"CH.VM.RDSET")</f>
        <v>0</v>
      </c>
      <c r="E2111" t="s">
        <v>0</v>
      </c>
      <c r="F2111" s="48">
        <f>VLOOKUP(B2111,MACROS!C:T,5,FALSE)</f>
        <v>174</v>
      </c>
      <c r="G2111" s="104">
        <f>SUMIFS(MACROS!H:H,MACROS!C:C,B2111)</f>
        <v>0</v>
      </c>
      <c r="H2111" s="48">
        <f t="shared" si="133"/>
        <v>0</v>
      </c>
      <c r="I2111" s="37">
        <f>INFO!$D$6</f>
        <v>0</v>
      </c>
      <c r="J2111" s="37">
        <f>INFO!$D$7</f>
        <v>0</v>
      </c>
      <c r="K2111" s="37">
        <f>INFO!$D$8</f>
        <v>0</v>
      </c>
      <c r="L2111" s="37">
        <f>INFO!$D$9</f>
        <v>0</v>
      </c>
      <c r="M2111" s="37">
        <f>INFO!$D$10</f>
        <v>0</v>
      </c>
      <c r="N2111" s="37">
        <f>INFO!$D$11</f>
        <v>0</v>
      </c>
      <c r="O2111" s="37">
        <f>INFO!$D$13</f>
        <v>0</v>
      </c>
      <c r="P2111" s="37">
        <f>INFO!$D$14</f>
        <v>0</v>
      </c>
      <c r="Q2111" s="37">
        <f>INFO!$D$15</f>
        <v>0</v>
      </c>
      <c r="R2111" s="53">
        <f>INFO!$D$17</f>
        <v>0</v>
      </c>
      <c r="S2111" s="37">
        <f>INFO!$D$18</f>
        <v>0</v>
      </c>
      <c r="T2111" s="37">
        <f>INFO!$D$19</f>
        <v>0</v>
      </c>
      <c r="U2111" s="37">
        <f>INFO!$D$22</f>
        <v>0</v>
      </c>
      <c r="V2111" s="37">
        <f>INFO!$D$23</f>
        <v>0</v>
      </c>
      <c r="W2111" s="37">
        <f>INFO!$D$24</f>
        <v>0</v>
      </c>
      <c r="X2111" s="37">
        <f>INFO!$D$25</f>
        <v>0</v>
      </c>
      <c r="Y2111" s="37">
        <f>INFO!$D$26</f>
        <v>0</v>
      </c>
      <c r="Z2111" s="37">
        <f>INFO!$D$27</f>
        <v>0</v>
      </c>
      <c r="AA2111" s="37">
        <f>INFO!$D$28</f>
        <v>0</v>
      </c>
      <c r="AB2111" s="37">
        <f>INFO!$D$29</f>
        <v>0</v>
      </c>
      <c r="AC2111" s="54">
        <f>INFO!$J$10</f>
        <v>3812.0250000000001</v>
      </c>
      <c r="AD2111" s="37">
        <f>INFO!$J$9</f>
        <v>45.75</v>
      </c>
      <c r="AE2111" s="37">
        <f t="shared" si="135"/>
        <v>0</v>
      </c>
    </row>
    <row r="2112" spans="1:31">
      <c r="A2112" t="s">
        <v>410</v>
      </c>
      <c r="B2112" s="42" t="s">
        <v>411</v>
      </c>
      <c r="C2112" s="38">
        <v>10086</v>
      </c>
      <c r="D2112" s="104">
        <f>SUMIFS(MACROS!H:H,MACROS!C:C,B2112)+SUMIFS(MACROS!H:H,MACROS!C:C,"CH.VM.RDSET")</f>
        <v>0</v>
      </c>
      <c r="E2112" t="s">
        <v>0</v>
      </c>
      <c r="F2112" s="48">
        <f>VLOOKUP(B2112,MACROS!C:T,5,FALSE)</f>
        <v>221.5</v>
      </c>
      <c r="G2112" s="104">
        <f>SUMIFS(MACROS!H:H,MACROS!C:C,B2112)</f>
        <v>0</v>
      </c>
      <c r="H2112" s="48">
        <f t="shared" si="133"/>
        <v>0</v>
      </c>
      <c r="I2112" s="37">
        <f>INFO!$D$6</f>
        <v>0</v>
      </c>
      <c r="J2112" s="37">
        <f>INFO!$D$7</f>
        <v>0</v>
      </c>
      <c r="K2112" s="37">
        <f>INFO!$D$8</f>
        <v>0</v>
      </c>
      <c r="L2112" s="37">
        <f>INFO!$D$9</f>
        <v>0</v>
      </c>
      <c r="M2112" s="37">
        <f>INFO!$D$10</f>
        <v>0</v>
      </c>
      <c r="N2112" s="37">
        <f>INFO!$D$11</f>
        <v>0</v>
      </c>
      <c r="O2112" s="37">
        <f>INFO!$D$13</f>
        <v>0</v>
      </c>
      <c r="P2112" s="37">
        <f>INFO!$D$14</f>
        <v>0</v>
      </c>
      <c r="Q2112" s="37">
        <f>INFO!$D$15</f>
        <v>0</v>
      </c>
      <c r="R2112" s="53">
        <f>INFO!$D$17</f>
        <v>0</v>
      </c>
      <c r="S2112" s="37">
        <f>INFO!$D$18</f>
        <v>0</v>
      </c>
      <c r="T2112" s="37">
        <f>INFO!$D$19</f>
        <v>0</v>
      </c>
      <c r="U2112" s="37">
        <f>INFO!$D$22</f>
        <v>0</v>
      </c>
      <c r="V2112" s="37">
        <f>INFO!$D$23</f>
        <v>0</v>
      </c>
      <c r="W2112" s="37">
        <f>INFO!$D$24</f>
        <v>0</v>
      </c>
      <c r="X2112" s="37">
        <f>INFO!$D$25</f>
        <v>0</v>
      </c>
      <c r="Y2112" s="37">
        <f>INFO!$D$26</f>
        <v>0</v>
      </c>
      <c r="Z2112" s="37">
        <f>INFO!$D$27</f>
        <v>0</v>
      </c>
      <c r="AA2112" s="37">
        <f>INFO!$D$28</f>
        <v>0</v>
      </c>
      <c r="AB2112" s="37">
        <f>INFO!$D$29</f>
        <v>0</v>
      </c>
      <c r="AC2112" s="54">
        <f>INFO!$J$10</f>
        <v>3812.0250000000001</v>
      </c>
      <c r="AD2112" s="37">
        <f>INFO!$J$9</f>
        <v>45.75</v>
      </c>
      <c r="AE2112" s="37">
        <f t="shared" si="135"/>
        <v>0</v>
      </c>
    </row>
    <row r="2113" spans="1:31">
      <c r="A2113" t="s">
        <v>412</v>
      </c>
      <c r="B2113" s="42" t="s">
        <v>413</v>
      </c>
      <c r="C2113" s="38">
        <v>10086</v>
      </c>
      <c r="D2113" s="104">
        <f>SUMIFS(MACROS!H:H,MACROS!C:C,B2113)+SUMIFS(MACROS!H:H,MACROS!C:C,"CH.VM.RDSET")</f>
        <v>0</v>
      </c>
      <c r="E2113" t="s">
        <v>0</v>
      </c>
      <c r="F2113" s="48">
        <f>VLOOKUP(B2113,MACROS!C:T,5,FALSE)</f>
        <v>206.5</v>
      </c>
      <c r="G2113" s="104">
        <f>SUMIFS(MACROS!H:H,MACROS!C:C,B2113)</f>
        <v>0</v>
      </c>
      <c r="H2113" s="48">
        <f t="shared" si="133"/>
        <v>0</v>
      </c>
      <c r="I2113" s="37">
        <f>INFO!$D$6</f>
        <v>0</v>
      </c>
      <c r="J2113" s="37">
        <f>INFO!$D$7</f>
        <v>0</v>
      </c>
      <c r="K2113" s="37">
        <f>INFO!$D$8</f>
        <v>0</v>
      </c>
      <c r="L2113" s="37">
        <f>INFO!$D$9</f>
        <v>0</v>
      </c>
      <c r="M2113" s="37">
        <f>INFO!$D$10</f>
        <v>0</v>
      </c>
      <c r="N2113" s="37">
        <f>INFO!$D$11</f>
        <v>0</v>
      </c>
      <c r="O2113" s="37">
        <f>INFO!$D$13</f>
        <v>0</v>
      </c>
      <c r="P2113" s="37">
        <f>INFO!$D$14</f>
        <v>0</v>
      </c>
      <c r="Q2113" s="37">
        <f>INFO!$D$15</f>
        <v>0</v>
      </c>
      <c r="R2113" s="53">
        <f>INFO!$D$17</f>
        <v>0</v>
      </c>
      <c r="S2113" s="37">
        <f>INFO!$D$18</f>
        <v>0</v>
      </c>
      <c r="T2113" s="37">
        <f>INFO!$D$19</f>
        <v>0</v>
      </c>
      <c r="U2113" s="37">
        <f>INFO!$D$22</f>
        <v>0</v>
      </c>
      <c r="V2113" s="37">
        <f>INFO!$D$23</f>
        <v>0</v>
      </c>
      <c r="W2113" s="37">
        <f>INFO!$D$24</f>
        <v>0</v>
      </c>
      <c r="X2113" s="37">
        <f>INFO!$D$25</f>
        <v>0</v>
      </c>
      <c r="Y2113" s="37">
        <f>INFO!$D$26</f>
        <v>0</v>
      </c>
      <c r="Z2113" s="37">
        <f>INFO!$D$27</f>
        <v>0</v>
      </c>
      <c r="AA2113" s="37">
        <f>INFO!$D$28</f>
        <v>0</v>
      </c>
      <c r="AB2113" s="37">
        <f>INFO!$D$29</f>
        <v>0</v>
      </c>
      <c r="AC2113" s="54">
        <f>INFO!$J$10</f>
        <v>3812.0250000000001</v>
      </c>
      <c r="AD2113" s="37">
        <f>INFO!$J$9</f>
        <v>45.75</v>
      </c>
      <c r="AE2113" s="37">
        <f t="shared" si="135"/>
        <v>0</v>
      </c>
    </row>
    <row r="2114" spans="1:31">
      <c r="A2114" t="s">
        <v>414</v>
      </c>
      <c r="B2114" s="42" t="s">
        <v>415</v>
      </c>
      <c r="C2114" s="38">
        <v>10086</v>
      </c>
      <c r="D2114" s="104">
        <f>SUMIFS(MACROS!H:H,MACROS!C:C,B2114)+SUMIFS(MACROS!H:H,MACROS!C:C,"CH.VM.RDSET")</f>
        <v>0</v>
      </c>
      <c r="E2114" t="s">
        <v>0</v>
      </c>
      <c r="F2114" s="48">
        <f>VLOOKUP(B2114,MACROS!C:T,5,FALSE)</f>
        <v>176.5</v>
      </c>
      <c r="G2114" s="104">
        <f>SUMIFS(MACROS!H:H,MACROS!C:C,B2114)</f>
        <v>0</v>
      </c>
      <c r="H2114" s="48">
        <f t="shared" si="133"/>
        <v>0</v>
      </c>
      <c r="I2114" s="37">
        <f>INFO!$D$6</f>
        <v>0</v>
      </c>
      <c r="J2114" s="37">
        <f>INFO!$D$7</f>
        <v>0</v>
      </c>
      <c r="K2114" s="37">
        <f>INFO!$D$8</f>
        <v>0</v>
      </c>
      <c r="L2114" s="37">
        <f>INFO!$D$9</f>
        <v>0</v>
      </c>
      <c r="M2114" s="37">
        <f>INFO!$D$10</f>
        <v>0</v>
      </c>
      <c r="N2114" s="37">
        <f>INFO!$D$11</f>
        <v>0</v>
      </c>
      <c r="O2114" s="37">
        <f>INFO!$D$13</f>
        <v>0</v>
      </c>
      <c r="P2114" s="37">
        <f>INFO!$D$14</f>
        <v>0</v>
      </c>
      <c r="Q2114" s="37">
        <f>INFO!$D$15</f>
        <v>0</v>
      </c>
      <c r="R2114" s="53">
        <f>INFO!$D$17</f>
        <v>0</v>
      </c>
      <c r="S2114" s="37">
        <f>INFO!$D$18</f>
        <v>0</v>
      </c>
      <c r="T2114" s="37">
        <f>INFO!$D$19</f>
        <v>0</v>
      </c>
      <c r="U2114" s="37">
        <f>INFO!$D$22</f>
        <v>0</v>
      </c>
      <c r="V2114" s="37">
        <f>INFO!$D$23</f>
        <v>0</v>
      </c>
      <c r="W2114" s="37">
        <f>INFO!$D$24</f>
        <v>0</v>
      </c>
      <c r="X2114" s="37">
        <f>INFO!$D$25</f>
        <v>0</v>
      </c>
      <c r="Y2114" s="37">
        <f>INFO!$D$26</f>
        <v>0</v>
      </c>
      <c r="Z2114" s="37">
        <f>INFO!$D$27</f>
        <v>0</v>
      </c>
      <c r="AA2114" s="37">
        <f>INFO!$D$28</f>
        <v>0</v>
      </c>
      <c r="AB2114" s="37">
        <f>INFO!$D$29</f>
        <v>0</v>
      </c>
      <c r="AC2114" s="54">
        <f>INFO!$J$10</f>
        <v>3812.0250000000001</v>
      </c>
      <c r="AD2114" s="37">
        <f>INFO!$J$9</f>
        <v>45.75</v>
      </c>
      <c r="AE2114" s="37">
        <f t="shared" si="135"/>
        <v>0</v>
      </c>
    </row>
    <row r="2115" spans="1:31">
      <c r="A2115" s="37" t="s">
        <v>416</v>
      </c>
      <c r="B2115" s="42" t="s">
        <v>417</v>
      </c>
      <c r="C2115" s="38">
        <v>10086</v>
      </c>
      <c r="D2115" s="104">
        <f>SUMIFS(MACROS!H:H,MACROS!C:C,B2115)+SUMIFS(MACROS!H:H,MACROS!C:C,"CH.VM.RDSET")</f>
        <v>0</v>
      </c>
      <c r="E2115" t="s">
        <v>0</v>
      </c>
      <c r="F2115" s="48">
        <f>VLOOKUP(B2115,MACROS!C:T,5,FALSE)</f>
        <v>189.5</v>
      </c>
      <c r="G2115" s="104">
        <f>SUMIFS(MACROS!H:H,MACROS!C:C,B2115)</f>
        <v>0</v>
      </c>
      <c r="H2115" s="48">
        <f t="shared" si="133"/>
        <v>0</v>
      </c>
      <c r="I2115" s="37">
        <f>INFO!$D$6</f>
        <v>0</v>
      </c>
      <c r="J2115" s="37">
        <f>INFO!$D$7</f>
        <v>0</v>
      </c>
      <c r="K2115" s="37">
        <f>INFO!$D$8</f>
        <v>0</v>
      </c>
      <c r="L2115" s="37">
        <f>INFO!$D$9</f>
        <v>0</v>
      </c>
      <c r="M2115" s="37">
        <f>INFO!$D$10</f>
        <v>0</v>
      </c>
      <c r="N2115" s="37">
        <f>INFO!$D$11</f>
        <v>0</v>
      </c>
      <c r="O2115" s="37">
        <f>INFO!$D$13</f>
        <v>0</v>
      </c>
      <c r="P2115" s="37">
        <f>INFO!$D$14</f>
        <v>0</v>
      </c>
      <c r="Q2115" s="37">
        <f>INFO!$D$15</f>
        <v>0</v>
      </c>
      <c r="R2115" s="53">
        <f>INFO!$D$17</f>
        <v>0</v>
      </c>
      <c r="S2115" s="37">
        <f>INFO!$D$18</f>
        <v>0</v>
      </c>
      <c r="T2115" s="37">
        <f>INFO!$D$19</f>
        <v>0</v>
      </c>
      <c r="U2115" s="37">
        <f>INFO!$D$22</f>
        <v>0</v>
      </c>
      <c r="V2115" s="37">
        <f>INFO!$D$23</f>
        <v>0</v>
      </c>
      <c r="W2115" s="37">
        <f>INFO!$D$24</f>
        <v>0</v>
      </c>
      <c r="X2115" s="37">
        <f>INFO!$D$25</f>
        <v>0</v>
      </c>
      <c r="Y2115" s="37">
        <f>INFO!$D$26</f>
        <v>0</v>
      </c>
      <c r="Z2115" s="37">
        <f>INFO!$D$27</f>
        <v>0</v>
      </c>
      <c r="AA2115" s="37">
        <f>INFO!$D$28</f>
        <v>0</v>
      </c>
      <c r="AB2115" s="37">
        <f>INFO!$D$29</f>
        <v>0</v>
      </c>
      <c r="AC2115" s="54">
        <f>INFO!$J$10</f>
        <v>3812.0250000000001</v>
      </c>
      <c r="AD2115" s="37">
        <f>INFO!$J$9</f>
        <v>45.75</v>
      </c>
      <c r="AE2115" s="37">
        <f t="shared" si="135"/>
        <v>0</v>
      </c>
    </row>
    <row r="2116" spans="1:31">
      <c r="A2116" s="37" t="s">
        <v>418</v>
      </c>
      <c r="B2116" s="42" t="s">
        <v>419</v>
      </c>
      <c r="C2116" s="38">
        <v>10086</v>
      </c>
      <c r="D2116" s="104">
        <f>SUMIFS(MACROS!H:H,MACROS!C:C,B2116)+SUMIFS(MACROS!H:H,MACROS!C:C,"CH.VM.RDSET")</f>
        <v>0</v>
      </c>
      <c r="E2116" t="s">
        <v>0</v>
      </c>
      <c r="F2116" s="48">
        <f>VLOOKUP(B2116,MACROS!C:T,5,FALSE)</f>
        <v>178</v>
      </c>
      <c r="G2116" s="104">
        <f>SUMIFS(MACROS!H:H,MACROS!C:C,B2116)</f>
        <v>0</v>
      </c>
      <c r="H2116" s="48">
        <f t="shared" si="133"/>
        <v>0</v>
      </c>
      <c r="I2116" s="37">
        <f>INFO!$D$6</f>
        <v>0</v>
      </c>
      <c r="J2116" s="37">
        <f>INFO!$D$7</f>
        <v>0</v>
      </c>
      <c r="K2116" s="37">
        <f>INFO!$D$8</f>
        <v>0</v>
      </c>
      <c r="L2116" s="37">
        <f>INFO!$D$9</f>
        <v>0</v>
      </c>
      <c r="M2116" s="37">
        <f>INFO!$D$10</f>
        <v>0</v>
      </c>
      <c r="N2116" s="37">
        <f>INFO!$D$11</f>
        <v>0</v>
      </c>
      <c r="O2116" s="37">
        <f>INFO!$D$13</f>
        <v>0</v>
      </c>
      <c r="P2116" s="37">
        <f>INFO!$D$14</f>
        <v>0</v>
      </c>
      <c r="Q2116" s="37">
        <f>INFO!$D$15</f>
        <v>0</v>
      </c>
      <c r="R2116" s="53">
        <f>INFO!$D$17</f>
        <v>0</v>
      </c>
      <c r="S2116" s="37">
        <f>INFO!$D$18</f>
        <v>0</v>
      </c>
      <c r="T2116" s="37">
        <f>INFO!$D$19</f>
        <v>0</v>
      </c>
      <c r="U2116" s="37">
        <f>INFO!$D$22</f>
        <v>0</v>
      </c>
      <c r="V2116" s="37">
        <f>INFO!$D$23</f>
        <v>0</v>
      </c>
      <c r="W2116" s="37">
        <f>INFO!$D$24</f>
        <v>0</v>
      </c>
      <c r="X2116" s="37">
        <f>INFO!$D$25</f>
        <v>0</v>
      </c>
      <c r="Y2116" s="37">
        <f>INFO!$D$26</f>
        <v>0</v>
      </c>
      <c r="Z2116" s="37">
        <f>INFO!$D$27</f>
        <v>0</v>
      </c>
      <c r="AA2116" s="37">
        <f>INFO!$D$28</f>
        <v>0</v>
      </c>
      <c r="AB2116" s="37">
        <f>INFO!$D$29</f>
        <v>0</v>
      </c>
      <c r="AC2116" s="54">
        <f>INFO!$J$10</f>
        <v>3812.0250000000001</v>
      </c>
      <c r="AD2116" s="37">
        <f>INFO!$J$9</f>
        <v>45.75</v>
      </c>
      <c r="AE2116" s="37">
        <f t="shared" si="135"/>
        <v>0</v>
      </c>
    </row>
    <row r="2117" spans="1:31">
      <c r="A2117" s="91" t="s">
        <v>571</v>
      </c>
      <c r="B2117" s="97" t="s">
        <v>421</v>
      </c>
      <c r="C2117" s="99">
        <v>10127</v>
      </c>
      <c r="D2117" s="103"/>
      <c r="E2117" s="91" t="s">
        <v>0</v>
      </c>
      <c r="F2117" s="92">
        <f>VLOOKUP(B2117,MACROS!C:T,5,FALSE)</f>
        <v>3630.5</v>
      </c>
      <c r="G2117" s="103">
        <f>SUMIFS(MACROS!H:H,MACROS!C:C,B2117)</f>
        <v>0</v>
      </c>
      <c r="H2117" s="92">
        <f t="shared" si="133"/>
        <v>0</v>
      </c>
      <c r="I2117" s="93">
        <f>INFO!$D$6</f>
        <v>0</v>
      </c>
      <c r="J2117" s="93">
        <f>INFO!$D$7</f>
        <v>0</v>
      </c>
      <c r="K2117" s="93">
        <f>INFO!$D$8</f>
        <v>0</v>
      </c>
      <c r="L2117" s="93">
        <f>INFO!$D$9</f>
        <v>0</v>
      </c>
      <c r="M2117" s="93">
        <f>INFO!$D$10</f>
        <v>0</v>
      </c>
      <c r="N2117" s="93">
        <f>INFO!$D$11</f>
        <v>0</v>
      </c>
      <c r="O2117" s="93">
        <f>INFO!$D$13</f>
        <v>0</v>
      </c>
      <c r="P2117" s="93">
        <f>INFO!$D$14</f>
        <v>0</v>
      </c>
      <c r="Q2117" s="93">
        <f>INFO!$D$15</f>
        <v>0</v>
      </c>
      <c r="R2117" s="94">
        <f>INFO!$D$17</f>
        <v>0</v>
      </c>
      <c r="S2117" s="93">
        <f>INFO!$D$18</f>
        <v>0</v>
      </c>
      <c r="T2117" s="93">
        <f>INFO!$D$19</f>
        <v>0</v>
      </c>
      <c r="U2117" s="93">
        <f>INFO!$D$22</f>
        <v>0</v>
      </c>
      <c r="V2117" s="93">
        <f>INFO!$D$23</f>
        <v>0</v>
      </c>
      <c r="W2117" s="93">
        <f>INFO!$D$24</f>
        <v>0</v>
      </c>
      <c r="X2117" s="93">
        <f>INFO!$D$25</f>
        <v>0</v>
      </c>
      <c r="Y2117" s="93">
        <f>INFO!$D$26</f>
        <v>0</v>
      </c>
      <c r="Z2117" s="93">
        <f>INFO!$D$27</f>
        <v>0</v>
      </c>
      <c r="AA2117" s="93">
        <f>INFO!$D$28</f>
        <v>0</v>
      </c>
      <c r="AB2117" s="93">
        <f>INFO!$D$29</f>
        <v>0</v>
      </c>
      <c r="AC2117" s="95">
        <f>INFO!$J$10</f>
        <v>3812.0250000000001</v>
      </c>
      <c r="AD2117" s="93">
        <f>INFO!$J$9</f>
        <v>45.75</v>
      </c>
      <c r="AE2117" s="100"/>
    </row>
    <row r="2118" spans="1:31">
      <c r="A2118" s="37" t="s">
        <v>422</v>
      </c>
      <c r="B2118" s="42" t="s">
        <v>423</v>
      </c>
      <c r="C2118" s="83">
        <v>10127</v>
      </c>
      <c r="D2118" s="104">
        <f>SUMIFS(MACROS!H:H,MACROS!C:C,B2118)+SUMIFS(MACROS!H:H,MACROS!C:C,"CH.VM.RDDTSET")</f>
        <v>0</v>
      </c>
      <c r="E2118" t="s">
        <v>0</v>
      </c>
      <c r="F2118" s="48">
        <f>VLOOKUP(B2118,MACROS!C:T,5,FALSE)</f>
        <v>328</v>
      </c>
      <c r="G2118" s="104">
        <f>SUMIFS(MACROS!H:H,MACROS!C:C,B2118)</f>
        <v>0</v>
      </c>
      <c r="H2118" s="48">
        <f t="shared" si="133"/>
        <v>0</v>
      </c>
      <c r="I2118" s="37">
        <f>INFO!$D$6</f>
        <v>0</v>
      </c>
      <c r="J2118" s="37">
        <f>INFO!$D$7</f>
        <v>0</v>
      </c>
      <c r="K2118" s="37">
        <f>INFO!$D$8</f>
        <v>0</v>
      </c>
      <c r="L2118" s="37">
        <f>INFO!$D$9</f>
        <v>0</v>
      </c>
      <c r="M2118" s="37">
        <f>INFO!$D$10</f>
        <v>0</v>
      </c>
      <c r="N2118" s="37">
        <f>INFO!$D$11</f>
        <v>0</v>
      </c>
      <c r="O2118" s="37">
        <f>INFO!$D$13</f>
        <v>0</v>
      </c>
      <c r="P2118" s="37">
        <f>INFO!$D$14</f>
        <v>0</v>
      </c>
      <c r="Q2118" s="37">
        <f>INFO!$D$15</f>
        <v>0</v>
      </c>
      <c r="R2118" s="53">
        <f>INFO!$D$17</f>
        <v>0</v>
      </c>
      <c r="S2118" s="37">
        <f>INFO!$D$18</f>
        <v>0</v>
      </c>
      <c r="T2118" s="37">
        <f>INFO!$D$19</f>
        <v>0</v>
      </c>
      <c r="U2118" s="37">
        <f>INFO!$D$22</f>
        <v>0</v>
      </c>
      <c r="V2118" s="37">
        <f>INFO!$D$23</f>
        <v>0</v>
      </c>
      <c r="W2118" s="37">
        <f>INFO!$D$24</f>
        <v>0</v>
      </c>
      <c r="X2118" s="37">
        <f>INFO!$D$25</f>
        <v>0</v>
      </c>
      <c r="Y2118" s="37">
        <f>INFO!$D$26</f>
        <v>0</v>
      </c>
      <c r="Z2118" s="37">
        <f>INFO!$D$27</f>
        <v>0</v>
      </c>
      <c r="AA2118" s="37">
        <f>INFO!$D$28</f>
        <v>0</v>
      </c>
      <c r="AB2118" s="37">
        <f>INFO!$D$29</f>
        <v>0</v>
      </c>
      <c r="AC2118" s="54">
        <f>INFO!$J$10</f>
        <v>3812.0250000000001</v>
      </c>
      <c r="AD2118" s="37">
        <f>INFO!$J$9</f>
        <v>45.75</v>
      </c>
      <c r="AE2118" s="37">
        <f>IF($G$490&gt;0,10*$G$490/D2118,0)</f>
        <v>0</v>
      </c>
    </row>
    <row r="2119" spans="1:31">
      <c r="A2119" s="37" t="s">
        <v>424</v>
      </c>
      <c r="B2119" s="42" t="s">
        <v>425</v>
      </c>
      <c r="C2119" s="83">
        <v>10127</v>
      </c>
      <c r="D2119" s="104">
        <f>SUMIFS(MACROS!H:H,MACROS!C:C,B2119)+SUMIFS(MACROS!H:H,MACROS!C:C,"CH.VM.RDDTSET")</f>
        <v>0</v>
      </c>
      <c r="E2119" t="s">
        <v>0</v>
      </c>
      <c r="F2119" s="48">
        <f>VLOOKUP(B2119,MACROS!C:T,5,FALSE)</f>
        <v>259</v>
      </c>
      <c r="G2119" s="104">
        <f>SUMIFS(MACROS!H:H,MACROS!C:C,B2119)</f>
        <v>0</v>
      </c>
      <c r="H2119" s="48">
        <f t="shared" si="133"/>
        <v>0</v>
      </c>
      <c r="I2119" s="37">
        <f>INFO!$D$6</f>
        <v>0</v>
      </c>
      <c r="J2119" s="37">
        <f>INFO!$D$7</f>
        <v>0</v>
      </c>
      <c r="K2119" s="37">
        <f>INFO!$D$8</f>
        <v>0</v>
      </c>
      <c r="L2119" s="37">
        <f>INFO!$D$9</f>
        <v>0</v>
      </c>
      <c r="M2119" s="37">
        <f>INFO!$D$10</f>
        <v>0</v>
      </c>
      <c r="N2119" s="37">
        <f>INFO!$D$11</f>
        <v>0</v>
      </c>
      <c r="O2119" s="37">
        <f>INFO!$D$13</f>
        <v>0</v>
      </c>
      <c r="P2119" s="37">
        <f>INFO!$D$14</f>
        <v>0</v>
      </c>
      <c r="Q2119" s="37">
        <f>INFO!$D$15</f>
        <v>0</v>
      </c>
      <c r="R2119" s="53">
        <f>INFO!$D$17</f>
        <v>0</v>
      </c>
      <c r="S2119" s="37">
        <f>INFO!$D$18</f>
        <v>0</v>
      </c>
      <c r="T2119" s="37">
        <f>INFO!$D$19</f>
        <v>0</v>
      </c>
      <c r="U2119" s="37">
        <f>INFO!$D$22</f>
        <v>0</v>
      </c>
      <c r="V2119" s="37">
        <f>INFO!$D$23</f>
        <v>0</v>
      </c>
      <c r="W2119" s="37">
        <f>INFO!$D$24</f>
        <v>0</v>
      </c>
      <c r="X2119" s="37">
        <f>INFO!$D$25</f>
        <v>0</v>
      </c>
      <c r="Y2119" s="37">
        <f>INFO!$D$26</f>
        <v>0</v>
      </c>
      <c r="Z2119" s="37">
        <f>INFO!$D$27</f>
        <v>0</v>
      </c>
      <c r="AA2119" s="37">
        <f>INFO!$D$28</f>
        <v>0</v>
      </c>
      <c r="AB2119" s="37">
        <f>INFO!$D$29</f>
        <v>0</v>
      </c>
      <c r="AC2119" s="54">
        <f>INFO!$J$10</f>
        <v>3812.0250000000001</v>
      </c>
      <c r="AD2119" s="37">
        <f>INFO!$J$9</f>
        <v>45.75</v>
      </c>
      <c r="AE2119" s="37">
        <f t="shared" ref="AE2119:AE2131" si="136">IF($G$490&gt;0,10*$G$490/D2119,0)</f>
        <v>0</v>
      </c>
    </row>
    <row r="2120" spans="1:31">
      <c r="A2120" s="37" t="s">
        <v>426</v>
      </c>
      <c r="B2120" s="42" t="s">
        <v>427</v>
      </c>
      <c r="C2120" s="83">
        <v>10127</v>
      </c>
      <c r="D2120" s="104">
        <f>SUMIFS(MACROS!H:H,MACROS!C:C,B2120)+SUMIFS(MACROS!H:H,MACROS!C:C,"CH.VM.RDDTSET")</f>
        <v>0</v>
      </c>
      <c r="E2120" t="s">
        <v>0</v>
      </c>
      <c r="F2120" s="48">
        <f>VLOOKUP(B2120,MACROS!C:T,5,FALSE)</f>
        <v>354.5</v>
      </c>
      <c r="G2120" s="104">
        <f>SUMIFS(MACROS!H:H,MACROS!C:C,B2120)</f>
        <v>0</v>
      </c>
      <c r="H2120" s="48">
        <f t="shared" si="133"/>
        <v>0</v>
      </c>
      <c r="I2120" s="37">
        <f>INFO!$D$6</f>
        <v>0</v>
      </c>
      <c r="J2120" s="37">
        <f>INFO!$D$7</f>
        <v>0</v>
      </c>
      <c r="K2120" s="37">
        <f>INFO!$D$8</f>
        <v>0</v>
      </c>
      <c r="L2120" s="37">
        <f>INFO!$D$9</f>
        <v>0</v>
      </c>
      <c r="M2120" s="37">
        <f>INFO!$D$10</f>
        <v>0</v>
      </c>
      <c r="N2120" s="37">
        <f>INFO!$D$11</f>
        <v>0</v>
      </c>
      <c r="O2120" s="37">
        <f>INFO!$D$13</f>
        <v>0</v>
      </c>
      <c r="P2120" s="37">
        <f>INFO!$D$14</f>
        <v>0</v>
      </c>
      <c r="Q2120" s="37">
        <f>INFO!$D$15</f>
        <v>0</v>
      </c>
      <c r="R2120" s="53">
        <f>INFO!$D$17</f>
        <v>0</v>
      </c>
      <c r="S2120" s="37">
        <f>INFO!$D$18</f>
        <v>0</v>
      </c>
      <c r="T2120" s="37">
        <f>INFO!$D$19</f>
        <v>0</v>
      </c>
      <c r="U2120" s="37">
        <f>INFO!$D$22</f>
        <v>0</v>
      </c>
      <c r="V2120" s="37">
        <f>INFO!$D$23</f>
        <v>0</v>
      </c>
      <c r="W2120" s="37">
        <f>INFO!$D$24</f>
        <v>0</v>
      </c>
      <c r="X2120" s="37">
        <f>INFO!$D$25</f>
        <v>0</v>
      </c>
      <c r="Y2120" s="37">
        <f>INFO!$D$26</f>
        <v>0</v>
      </c>
      <c r="Z2120" s="37">
        <f>INFO!$D$27</f>
        <v>0</v>
      </c>
      <c r="AA2120" s="37">
        <f>INFO!$D$28</f>
        <v>0</v>
      </c>
      <c r="AB2120" s="37">
        <f>INFO!$D$29</f>
        <v>0</v>
      </c>
      <c r="AC2120" s="54">
        <f>INFO!$J$10</f>
        <v>3812.0250000000001</v>
      </c>
      <c r="AD2120" s="37">
        <f>INFO!$J$9</f>
        <v>45.75</v>
      </c>
      <c r="AE2120" s="37">
        <f t="shared" si="136"/>
        <v>0</v>
      </c>
    </row>
    <row r="2121" spans="1:31">
      <c r="A2121" t="s">
        <v>428</v>
      </c>
      <c r="B2121" s="42" t="s">
        <v>429</v>
      </c>
      <c r="C2121" s="83">
        <v>10127</v>
      </c>
      <c r="D2121" s="104">
        <f>SUMIFS(MACROS!H:H,MACROS!C:C,B2121)+SUMIFS(MACROS!H:H,MACROS!C:C,"CH.VM.RDDTSET")</f>
        <v>0</v>
      </c>
      <c r="E2121" t="s">
        <v>0</v>
      </c>
      <c r="F2121" s="48">
        <f>VLOOKUP(B2121,MACROS!C:T,5,FALSE)</f>
        <v>304.5</v>
      </c>
      <c r="G2121" s="104">
        <f>SUMIFS(MACROS!H:H,MACROS!C:C,B2121)</f>
        <v>0</v>
      </c>
      <c r="H2121" s="48">
        <f t="shared" si="133"/>
        <v>0</v>
      </c>
      <c r="I2121" s="37">
        <f>INFO!$D$6</f>
        <v>0</v>
      </c>
      <c r="J2121" s="37">
        <f>INFO!$D$7</f>
        <v>0</v>
      </c>
      <c r="K2121" s="37">
        <f>INFO!$D$8</f>
        <v>0</v>
      </c>
      <c r="L2121" s="37">
        <f>INFO!$D$9</f>
        <v>0</v>
      </c>
      <c r="M2121" s="37">
        <f>INFO!$D$10</f>
        <v>0</v>
      </c>
      <c r="N2121" s="37">
        <f>INFO!$D$11</f>
        <v>0</v>
      </c>
      <c r="O2121" s="37">
        <f>INFO!$D$13</f>
        <v>0</v>
      </c>
      <c r="P2121" s="37">
        <f>INFO!$D$14</f>
        <v>0</v>
      </c>
      <c r="Q2121" s="37">
        <f>INFO!$D$15</f>
        <v>0</v>
      </c>
      <c r="R2121" s="53">
        <f>INFO!$D$17</f>
        <v>0</v>
      </c>
      <c r="S2121" s="37">
        <f>INFO!$D$18</f>
        <v>0</v>
      </c>
      <c r="T2121" s="37">
        <f>INFO!$D$19</f>
        <v>0</v>
      </c>
      <c r="U2121" s="37">
        <f>INFO!$D$22</f>
        <v>0</v>
      </c>
      <c r="V2121" s="37">
        <f>INFO!$D$23</f>
        <v>0</v>
      </c>
      <c r="W2121" s="37">
        <f>INFO!$D$24</f>
        <v>0</v>
      </c>
      <c r="X2121" s="37">
        <f>INFO!$D$25</f>
        <v>0</v>
      </c>
      <c r="Y2121" s="37">
        <f>INFO!$D$26</f>
        <v>0</v>
      </c>
      <c r="Z2121" s="37">
        <f>INFO!$D$27</f>
        <v>0</v>
      </c>
      <c r="AA2121" s="37">
        <f>INFO!$D$28</f>
        <v>0</v>
      </c>
      <c r="AB2121" s="37">
        <f>INFO!$D$29</f>
        <v>0</v>
      </c>
      <c r="AC2121" s="54">
        <f>INFO!$J$10</f>
        <v>3812.0250000000001</v>
      </c>
      <c r="AD2121" s="37">
        <f>INFO!$J$9</f>
        <v>45.75</v>
      </c>
      <c r="AE2121" s="37">
        <f t="shared" si="136"/>
        <v>0</v>
      </c>
    </row>
    <row r="2122" spans="1:31">
      <c r="A2122" t="s">
        <v>430</v>
      </c>
      <c r="B2122" s="42" t="s">
        <v>431</v>
      </c>
      <c r="C2122" s="83">
        <v>10127</v>
      </c>
      <c r="D2122" s="104">
        <f>SUMIFS(MACROS!H:H,MACROS!C:C,B2122)+SUMIFS(MACROS!H:H,MACROS!C:C,"CH.VM.RDDTSET")</f>
        <v>0</v>
      </c>
      <c r="E2122" t="s">
        <v>0</v>
      </c>
      <c r="F2122" s="48">
        <f>VLOOKUP(B2122,MACROS!C:T,5,FALSE)</f>
        <v>286.5</v>
      </c>
      <c r="G2122" s="104">
        <f>SUMIFS(MACROS!H:H,MACROS!C:C,B2122)</f>
        <v>0</v>
      </c>
      <c r="H2122" s="48">
        <f t="shared" si="133"/>
        <v>0</v>
      </c>
      <c r="I2122" s="37">
        <f>INFO!$D$6</f>
        <v>0</v>
      </c>
      <c r="J2122" s="37">
        <f>INFO!$D$7</f>
        <v>0</v>
      </c>
      <c r="K2122" s="37">
        <f>INFO!$D$8</f>
        <v>0</v>
      </c>
      <c r="L2122" s="37">
        <f>INFO!$D$9</f>
        <v>0</v>
      </c>
      <c r="M2122" s="37">
        <f>INFO!$D$10</f>
        <v>0</v>
      </c>
      <c r="N2122" s="37">
        <f>INFO!$D$11</f>
        <v>0</v>
      </c>
      <c r="O2122" s="37">
        <f>INFO!$D$13</f>
        <v>0</v>
      </c>
      <c r="P2122" s="37">
        <f>INFO!$D$14</f>
        <v>0</v>
      </c>
      <c r="Q2122" s="37">
        <f>INFO!$D$15</f>
        <v>0</v>
      </c>
      <c r="R2122" s="53">
        <f>INFO!$D$17</f>
        <v>0</v>
      </c>
      <c r="S2122" s="37">
        <f>INFO!$D$18</f>
        <v>0</v>
      </c>
      <c r="T2122" s="37">
        <f>INFO!$D$19</f>
        <v>0</v>
      </c>
      <c r="U2122" s="37">
        <f>INFO!$D$22</f>
        <v>0</v>
      </c>
      <c r="V2122" s="37">
        <f>INFO!$D$23</f>
        <v>0</v>
      </c>
      <c r="W2122" s="37">
        <f>INFO!$D$24</f>
        <v>0</v>
      </c>
      <c r="X2122" s="37">
        <f>INFO!$D$25</f>
        <v>0</v>
      </c>
      <c r="Y2122" s="37">
        <f>INFO!$D$26</f>
        <v>0</v>
      </c>
      <c r="Z2122" s="37">
        <f>INFO!$D$27</f>
        <v>0</v>
      </c>
      <c r="AA2122" s="37">
        <f>INFO!$D$28</f>
        <v>0</v>
      </c>
      <c r="AB2122" s="37">
        <f>INFO!$D$29</f>
        <v>0</v>
      </c>
      <c r="AC2122" s="54">
        <f>INFO!$J$10</f>
        <v>3812.0250000000001</v>
      </c>
      <c r="AD2122" s="37">
        <f>INFO!$J$9</f>
        <v>45.75</v>
      </c>
      <c r="AE2122" s="37">
        <f t="shared" si="136"/>
        <v>0</v>
      </c>
    </row>
    <row r="2123" spans="1:31">
      <c r="A2123" t="s">
        <v>432</v>
      </c>
      <c r="B2123" s="42" t="s">
        <v>433</v>
      </c>
      <c r="C2123" s="83">
        <v>10127</v>
      </c>
      <c r="D2123" s="104">
        <f>SUMIFS(MACROS!H:H,MACROS!C:C,B2123)+SUMIFS(MACROS!H:H,MACROS!C:C,"CH.VM.RDDTSET")</f>
        <v>0</v>
      </c>
      <c r="E2123" t="s">
        <v>0</v>
      </c>
      <c r="F2123" s="48">
        <f>VLOOKUP(B2123,MACROS!C:T,5,FALSE)</f>
        <v>316</v>
      </c>
      <c r="G2123" s="104">
        <f>SUMIFS(MACROS!H:H,MACROS!C:C,B2123)</f>
        <v>0</v>
      </c>
      <c r="H2123" s="48">
        <f t="shared" si="133"/>
        <v>0</v>
      </c>
      <c r="I2123" s="37">
        <f>INFO!$D$6</f>
        <v>0</v>
      </c>
      <c r="J2123" s="37">
        <f>INFO!$D$7</f>
        <v>0</v>
      </c>
      <c r="K2123" s="37">
        <f>INFO!$D$8</f>
        <v>0</v>
      </c>
      <c r="L2123" s="37">
        <f>INFO!$D$9</f>
        <v>0</v>
      </c>
      <c r="M2123" s="37">
        <f>INFO!$D$10</f>
        <v>0</v>
      </c>
      <c r="N2123" s="37">
        <f>INFO!$D$11</f>
        <v>0</v>
      </c>
      <c r="O2123" s="37">
        <f>INFO!$D$13</f>
        <v>0</v>
      </c>
      <c r="P2123" s="37">
        <f>INFO!$D$14</f>
        <v>0</v>
      </c>
      <c r="Q2123" s="37">
        <f>INFO!$D$15</f>
        <v>0</v>
      </c>
      <c r="R2123" s="53">
        <f>INFO!$D$17</f>
        <v>0</v>
      </c>
      <c r="S2123" s="37">
        <f>INFO!$D$18</f>
        <v>0</v>
      </c>
      <c r="T2123" s="37">
        <f>INFO!$D$19</f>
        <v>0</v>
      </c>
      <c r="U2123" s="37">
        <f>INFO!$D$22</f>
        <v>0</v>
      </c>
      <c r="V2123" s="37">
        <f>INFO!$D$23</f>
        <v>0</v>
      </c>
      <c r="W2123" s="37">
        <f>INFO!$D$24</f>
        <v>0</v>
      </c>
      <c r="X2123" s="37">
        <f>INFO!$D$25</f>
        <v>0</v>
      </c>
      <c r="Y2123" s="37">
        <f>INFO!$D$26</f>
        <v>0</v>
      </c>
      <c r="Z2123" s="37">
        <f>INFO!$D$27</f>
        <v>0</v>
      </c>
      <c r="AA2123" s="37">
        <f>INFO!$D$28</f>
        <v>0</v>
      </c>
      <c r="AB2123" s="37">
        <f>INFO!$D$29</f>
        <v>0</v>
      </c>
      <c r="AC2123" s="54">
        <f>INFO!$J$10</f>
        <v>3812.0250000000001</v>
      </c>
      <c r="AD2123" s="37">
        <f>INFO!$J$9</f>
        <v>45.75</v>
      </c>
      <c r="AE2123" s="37">
        <f t="shared" si="136"/>
        <v>0</v>
      </c>
    </row>
    <row r="2124" spans="1:31">
      <c r="A2124" t="s">
        <v>434</v>
      </c>
      <c r="B2124" s="42" t="s">
        <v>435</v>
      </c>
      <c r="C2124" s="83">
        <v>10127</v>
      </c>
      <c r="D2124" s="104">
        <f>SUMIFS(MACROS!H:H,MACROS!C:C,B2124)+SUMIFS(MACROS!H:H,MACROS!C:C,"CH.VM.RDDTSET")</f>
        <v>0</v>
      </c>
      <c r="E2124" t="s">
        <v>0</v>
      </c>
      <c r="F2124" s="48">
        <f>VLOOKUP(B2124,MACROS!C:T,5,FALSE)</f>
        <v>264.5</v>
      </c>
      <c r="G2124" s="104">
        <f>SUMIFS(MACROS!H:H,MACROS!C:C,B2124)</f>
        <v>0</v>
      </c>
      <c r="H2124" s="48">
        <f t="shared" si="133"/>
        <v>0</v>
      </c>
      <c r="I2124" s="37">
        <f>INFO!$D$6</f>
        <v>0</v>
      </c>
      <c r="J2124" s="37">
        <f>INFO!$D$7</f>
        <v>0</v>
      </c>
      <c r="K2124" s="37">
        <f>INFO!$D$8</f>
        <v>0</v>
      </c>
      <c r="L2124" s="37">
        <f>INFO!$D$9</f>
        <v>0</v>
      </c>
      <c r="M2124" s="37">
        <f>INFO!$D$10</f>
        <v>0</v>
      </c>
      <c r="N2124" s="37">
        <f>INFO!$D$11</f>
        <v>0</v>
      </c>
      <c r="O2124" s="37">
        <f>INFO!$D$13</f>
        <v>0</v>
      </c>
      <c r="P2124" s="37">
        <f>INFO!$D$14</f>
        <v>0</v>
      </c>
      <c r="Q2124" s="37">
        <f>INFO!$D$15</f>
        <v>0</v>
      </c>
      <c r="R2124" s="53">
        <f>INFO!$D$17</f>
        <v>0</v>
      </c>
      <c r="S2124" s="37">
        <f>INFO!$D$18</f>
        <v>0</v>
      </c>
      <c r="T2124" s="37">
        <f>INFO!$D$19</f>
        <v>0</v>
      </c>
      <c r="U2124" s="37">
        <f>INFO!$D$22</f>
        <v>0</v>
      </c>
      <c r="V2124" s="37">
        <f>INFO!$D$23</f>
        <v>0</v>
      </c>
      <c r="W2124" s="37">
        <f>INFO!$D$24</f>
        <v>0</v>
      </c>
      <c r="X2124" s="37">
        <f>INFO!$D$25</f>
        <v>0</v>
      </c>
      <c r="Y2124" s="37">
        <f>INFO!$D$26</f>
        <v>0</v>
      </c>
      <c r="Z2124" s="37">
        <f>INFO!$D$27</f>
        <v>0</v>
      </c>
      <c r="AA2124" s="37">
        <f>INFO!$D$28</f>
        <v>0</v>
      </c>
      <c r="AB2124" s="37">
        <f>INFO!$D$29</f>
        <v>0</v>
      </c>
      <c r="AC2124" s="54">
        <f>INFO!$J$10</f>
        <v>3812.0250000000001</v>
      </c>
      <c r="AD2124" s="37">
        <f>INFO!$J$9</f>
        <v>45.75</v>
      </c>
      <c r="AE2124" s="37">
        <f t="shared" si="136"/>
        <v>0</v>
      </c>
    </row>
    <row r="2125" spans="1:31">
      <c r="A2125" t="s">
        <v>436</v>
      </c>
      <c r="B2125" s="42" t="s">
        <v>437</v>
      </c>
      <c r="C2125" s="83">
        <v>10127</v>
      </c>
      <c r="D2125" s="104">
        <f>SUMIFS(MACROS!H:H,MACROS!C:C,B2125)+SUMIFS(MACROS!H:H,MACROS!C:C,"CH.VM.RDDTSET")</f>
        <v>0</v>
      </c>
      <c r="E2125" t="s">
        <v>0</v>
      </c>
      <c r="F2125" s="48">
        <f>VLOOKUP(B2125,MACROS!C:T,5,FALSE)</f>
        <v>261</v>
      </c>
      <c r="G2125" s="104">
        <f>SUMIFS(MACROS!H:H,MACROS!C:C,B2125)</f>
        <v>0</v>
      </c>
      <c r="H2125" s="48">
        <f t="shared" si="133"/>
        <v>0</v>
      </c>
      <c r="I2125" s="37">
        <f>INFO!$D$6</f>
        <v>0</v>
      </c>
      <c r="J2125" s="37">
        <f>INFO!$D$7</f>
        <v>0</v>
      </c>
      <c r="K2125" s="37">
        <f>INFO!$D$8</f>
        <v>0</v>
      </c>
      <c r="L2125" s="37">
        <f>INFO!$D$9</f>
        <v>0</v>
      </c>
      <c r="M2125" s="37">
        <f>INFO!$D$10</f>
        <v>0</v>
      </c>
      <c r="N2125" s="37">
        <f>INFO!$D$11</f>
        <v>0</v>
      </c>
      <c r="O2125" s="37">
        <f>INFO!$D$13</f>
        <v>0</v>
      </c>
      <c r="P2125" s="37">
        <f>INFO!$D$14</f>
        <v>0</v>
      </c>
      <c r="Q2125" s="37">
        <f>INFO!$D$15</f>
        <v>0</v>
      </c>
      <c r="R2125" s="53">
        <f>INFO!$D$17</f>
        <v>0</v>
      </c>
      <c r="S2125" s="37">
        <f>INFO!$D$18</f>
        <v>0</v>
      </c>
      <c r="T2125" s="37">
        <f>INFO!$D$19</f>
        <v>0</v>
      </c>
      <c r="U2125" s="37">
        <f>INFO!$D$22</f>
        <v>0</v>
      </c>
      <c r="V2125" s="37">
        <f>INFO!$D$23</f>
        <v>0</v>
      </c>
      <c r="W2125" s="37">
        <f>INFO!$D$24</f>
        <v>0</v>
      </c>
      <c r="X2125" s="37">
        <f>INFO!$D$25</f>
        <v>0</v>
      </c>
      <c r="Y2125" s="37">
        <f>INFO!$D$26</f>
        <v>0</v>
      </c>
      <c r="Z2125" s="37">
        <f>INFO!$D$27</f>
        <v>0</v>
      </c>
      <c r="AA2125" s="37">
        <f>INFO!$D$28</f>
        <v>0</v>
      </c>
      <c r="AB2125" s="37">
        <f>INFO!$D$29</f>
        <v>0</v>
      </c>
      <c r="AC2125" s="54">
        <f>INFO!$J$10</f>
        <v>3812.0250000000001</v>
      </c>
      <c r="AD2125" s="37">
        <f>INFO!$J$9</f>
        <v>45.75</v>
      </c>
      <c r="AE2125" s="37">
        <f t="shared" si="136"/>
        <v>0</v>
      </c>
    </row>
    <row r="2126" spans="1:31">
      <c r="A2126" t="s">
        <v>438</v>
      </c>
      <c r="B2126" s="42" t="s">
        <v>439</v>
      </c>
      <c r="C2126" s="83">
        <v>10127</v>
      </c>
      <c r="D2126" s="104">
        <f>SUMIFS(MACROS!H:H,MACROS!C:C,B2126)+SUMIFS(MACROS!H:H,MACROS!C:C,"CH.VM.RDDTSET")</f>
        <v>0</v>
      </c>
      <c r="E2126" t="s">
        <v>0</v>
      </c>
      <c r="F2126" s="48">
        <f>VLOOKUP(B2126,MACROS!C:T,5,FALSE)</f>
        <v>251</v>
      </c>
      <c r="G2126" s="104">
        <f>SUMIFS(MACROS!H:H,MACROS!C:C,B2126)</f>
        <v>0</v>
      </c>
      <c r="H2126" s="48">
        <f t="shared" ref="H2126:H2189" si="137">F2126*G2126</f>
        <v>0</v>
      </c>
      <c r="I2126" s="37">
        <f>INFO!$D$6</f>
        <v>0</v>
      </c>
      <c r="J2126" s="37">
        <f>INFO!$D$7</f>
        <v>0</v>
      </c>
      <c r="K2126" s="37">
        <f>INFO!$D$8</f>
        <v>0</v>
      </c>
      <c r="L2126" s="37">
        <f>INFO!$D$9</f>
        <v>0</v>
      </c>
      <c r="M2126" s="37">
        <f>INFO!$D$10</f>
        <v>0</v>
      </c>
      <c r="N2126" s="37">
        <f>INFO!$D$11</f>
        <v>0</v>
      </c>
      <c r="O2126" s="37">
        <f>INFO!$D$13</f>
        <v>0</v>
      </c>
      <c r="P2126" s="37">
        <f>INFO!$D$14</f>
        <v>0</v>
      </c>
      <c r="Q2126" s="37">
        <f>INFO!$D$15</f>
        <v>0</v>
      </c>
      <c r="R2126" s="53">
        <f>INFO!$D$17</f>
        <v>0</v>
      </c>
      <c r="S2126" s="37">
        <f>INFO!$D$18</f>
        <v>0</v>
      </c>
      <c r="T2126" s="37">
        <f>INFO!$D$19</f>
        <v>0</v>
      </c>
      <c r="U2126" s="37">
        <f>INFO!$D$22</f>
        <v>0</v>
      </c>
      <c r="V2126" s="37">
        <f>INFO!$D$23</f>
        <v>0</v>
      </c>
      <c r="W2126" s="37">
        <f>INFO!$D$24</f>
        <v>0</v>
      </c>
      <c r="X2126" s="37">
        <f>INFO!$D$25</f>
        <v>0</v>
      </c>
      <c r="Y2126" s="37">
        <f>INFO!$D$26</f>
        <v>0</v>
      </c>
      <c r="Z2126" s="37">
        <f>INFO!$D$27</f>
        <v>0</v>
      </c>
      <c r="AA2126" s="37">
        <f>INFO!$D$28</f>
        <v>0</v>
      </c>
      <c r="AB2126" s="37">
        <f>INFO!$D$29</f>
        <v>0</v>
      </c>
      <c r="AC2126" s="54">
        <f>INFO!$J$10</f>
        <v>3812.0250000000001</v>
      </c>
      <c r="AD2126" s="37">
        <f>INFO!$J$9</f>
        <v>45.75</v>
      </c>
      <c r="AE2126" s="37">
        <f t="shared" si="136"/>
        <v>0</v>
      </c>
    </row>
    <row r="2127" spans="1:31">
      <c r="A2127" t="s">
        <v>440</v>
      </c>
      <c r="B2127" s="42" t="s">
        <v>441</v>
      </c>
      <c r="C2127" s="83">
        <v>10127</v>
      </c>
      <c r="D2127" s="104">
        <f>SUMIFS(MACROS!H:H,MACROS!C:C,B2127)+SUMIFS(MACROS!H:H,MACROS!C:C,"CH.VM.RDDTSET")</f>
        <v>0</v>
      </c>
      <c r="E2127" t="s">
        <v>0</v>
      </c>
      <c r="F2127" s="48">
        <f>VLOOKUP(B2127,MACROS!C:T,5,FALSE)</f>
        <v>322.5</v>
      </c>
      <c r="G2127" s="104">
        <f>SUMIFS(MACROS!H:H,MACROS!C:C,B2127)</f>
        <v>0</v>
      </c>
      <c r="H2127" s="48">
        <f t="shared" si="137"/>
        <v>0</v>
      </c>
      <c r="I2127" s="37">
        <f>INFO!$D$6</f>
        <v>0</v>
      </c>
      <c r="J2127" s="37">
        <f>INFO!$D$7</f>
        <v>0</v>
      </c>
      <c r="K2127" s="37">
        <f>INFO!$D$8</f>
        <v>0</v>
      </c>
      <c r="L2127" s="37">
        <f>INFO!$D$9</f>
        <v>0</v>
      </c>
      <c r="M2127" s="37">
        <f>INFO!$D$10</f>
        <v>0</v>
      </c>
      <c r="N2127" s="37">
        <f>INFO!$D$11</f>
        <v>0</v>
      </c>
      <c r="O2127" s="37">
        <f>INFO!$D$13</f>
        <v>0</v>
      </c>
      <c r="P2127" s="37">
        <f>INFO!$D$14</f>
        <v>0</v>
      </c>
      <c r="Q2127" s="37">
        <f>INFO!$D$15</f>
        <v>0</v>
      </c>
      <c r="R2127" s="53">
        <f>INFO!$D$17</f>
        <v>0</v>
      </c>
      <c r="S2127" s="37">
        <f>INFO!$D$18</f>
        <v>0</v>
      </c>
      <c r="T2127" s="37">
        <f>INFO!$D$19</f>
        <v>0</v>
      </c>
      <c r="U2127" s="37">
        <f>INFO!$D$22</f>
        <v>0</v>
      </c>
      <c r="V2127" s="37">
        <f>INFO!$D$23</f>
        <v>0</v>
      </c>
      <c r="W2127" s="37">
        <f>INFO!$D$24</f>
        <v>0</v>
      </c>
      <c r="X2127" s="37">
        <f>INFO!$D$25</f>
        <v>0</v>
      </c>
      <c r="Y2127" s="37">
        <f>INFO!$D$26</f>
        <v>0</v>
      </c>
      <c r="Z2127" s="37">
        <f>INFO!$D$27</f>
        <v>0</v>
      </c>
      <c r="AA2127" s="37">
        <f>INFO!$D$28</f>
        <v>0</v>
      </c>
      <c r="AB2127" s="37">
        <f>INFO!$D$29</f>
        <v>0</v>
      </c>
      <c r="AC2127" s="54">
        <f>INFO!$J$10</f>
        <v>3812.0250000000001</v>
      </c>
      <c r="AD2127" s="37">
        <f>INFO!$J$9</f>
        <v>45.75</v>
      </c>
      <c r="AE2127" s="37">
        <f t="shared" si="136"/>
        <v>0</v>
      </c>
    </row>
    <row r="2128" spans="1:31">
      <c r="A2128" t="s">
        <v>442</v>
      </c>
      <c r="B2128" s="42" t="s">
        <v>443</v>
      </c>
      <c r="C2128" s="83">
        <v>10127</v>
      </c>
      <c r="D2128" s="104">
        <f>SUMIFS(MACROS!H:H,MACROS!C:C,B2128)+SUMIFS(MACROS!H:H,MACROS!C:C,"CH.VM.RDDTSET")</f>
        <v>0</v>
      </c>
      <c r="E2128" t="s">
        <v>0</v>
      </c>
      <c r="F2128" s="48">
        <f>VLOOKUP(B2128,MACROS!C:T,5,FALSE)</f>
        <v>294.5</v>
      </c>
      <c r="G2128" s="104">
        <f>SUMIFS(MACROS!H:H,MACROS!C:C,B2128)</f>
        <v>0</v>
      </c>
      <c r="H2128" s="48">
        <f t="shared" si="137"/>
        <v>0</v>
      </c>
      <c r="I2128" s="37">
        <f>INFO!$D$6</f>
        <v>0</v>
      </c>
      <c r="J2128" s="37">
        <f>INFO!$D$7</f>
        <v>0</v>
      </c>
      <c r="K2128" s="37">
        <f>INFO!$D$8</f>
        <v>0</v>
      </c>
      <c r="L2128" s="37">
        <f>INFO!$D$9</f>
        <v>0</v>
      </c>
      <c r="M2128" s="37">
        <f>INFO!$D$10</f>
        <v>0</v>
      </c>
      <c r="N2128" s="37">
        <f>INFO!$D$11</f>
        <v>0</v>
      </c>
      <c r="O2128" s="37">
        <f>INFO!$D$13</f>
        <v>0</v>
      </c>
      <c r="P2128" s="37">
        <f>INFO!$D$14</f>
        <v>0</v>
      </c>
      <c r="Q2128" s="37">
        <f>INFO!$D$15</f>
        <v>0</v>
      </c>
      <c r="R2128" s="53">
        <f>INFO!$D$17</f>
        <v>0</v>
      </c>
      <c r="S2128" s="37">
        <f>INFO!$D$18</f>
        <v>0</v>
      </c>
      <c r="T2128" s="37">
        <f>INFO!$D$19</f>
        <v>0</v>
      </c>
      <c r="U2128" s="37">
        <f>INFO!$D$22</f>
        <v>0</v>
      </c>
      <c r="V2128" s="37">
        <f>INFO!$D$23</f>
        <v>0</v>
      </c>
      <c r="W2128" s="37">
        <f>INFO!$D$24</f>
        <v>0</v>
      </c>
      <c r="X2128" s="37">
        <f>INFO!$D$25</f>
        <v>0</v>
      </c>
      <c r="Y2128" s="37">
        <f>INFO!$D$26</f>
        <v>0</v>
      </c>
      <c r="Z2128" s="37">
        <f>INFO!$D$27</f>
        <v>0</v>
      </c>
      <c r="AA2128" s="37">
        <f>INFO!$D$28</f>
        <v>0</v>
      </c>
      <c r="AB2128" s="37">
        <f>INFO!$D$29</f>
        <v>0</v>
      </c>
      <c r="AC2128" s="54">
        <f>INFO!$J$10</f>
        <v>3812.0250000000001</v>
      </c>
      <c r="AD2128" s="37">
        <f>INFO!$J$9</f>
        <v>45.75</v>
      </c>
      <c r="AE2128" s="37">
        <f t="shared" si="136"/>
        <v>0</v>
      </c>
    </row>
    <row r="2129" spans="1:31">
      <c r="A2129" t="s">
        <v>444</v>
      </c>
      <c r="B2129" s="42" t="s">
        <v>445</v>
      </c>
      <c r="C2129" s="83">
        <v>10127</v>
      </c>
      <c r="D2129" s="104">
        <f>SUMIFS(MACROS!H:H,MACROS!C:C,B2129)+SUMIFS(MACROS!H:H,MACROS!C:C,"CH.VM.RDDTSET")</f>
        <v>0</v>
      </c>
      <c r="E2129" t="s">
        <v>0</v>
      </c>
      <c r="F2129" s="48">
        <f>VLOOKUP(B2129,MACROS!C:T,5,FALSE)</f>
        <v>255</v>
      </c>
      <c r="G2129" s="104">
        <f>SUMIFS(MACROS!H:H,MACROS!C:C,B2129)</f>
        <v>0</v>
      </c>
      <c r="H2129" s="48">
        <f t="shared" si="137"/>
        <v>0</v>
      </c>
      <c r="I2129" s="37">
        <f>INFO!$D$6</f>
        <v>0</v>
      </c>
      <c r="J2129" s="37">
        <f>INFO!$D$7</f>
        <v>0</v>
      </c>
      <c r="K2129" s="37">
        <f>INFO!$D$8</f>
        <v>0</v>
      </c>
      <c r="L2129" s="37">
        <f>INFO!$D$9</f>
        <v>0</v>
      </c>
      <c r="M2129" s="37">
        <f>INFO!$D$10</f>
        <v>0</v>
      </c>
      <c r="N2129" s="37">
        <f>INFO!$D$11</f>
        <v>0</v>
      </c>
      <c r="O2129" s="37">
        <f>INFO!$D$13</f>
        <v>0</v>
      </c>
      <c r="P2129" s="37">
        <f>INFO!$D$14</f>
        <v>0</v>
      </c>
      <c r="Q2129" s="37">
        <f>INFO!$D$15</f>
        <v>0</v>
      </c>
      <c r="R2129" s="53">
        <f>INFO!$D$17</f>
        <v>0</v>
      </c>
      <c r="S2129" s="37">
        <f>INFO!$D$18</f>
        <v>0</v>
      </c>
      <c r="T2129" s="37">
        <f>INFO!$D$19</f>
        <v>0</v>
      </c>
      <c r="U2129" s="37">
        <f>INFO!$D$22</f>
        <v>0</v>
      </c>
      <c r="V2129" s="37">
        <f>INFO!$D$23</f>
        <v>0</v>
      </c>
      <c r="W2129" s="37">
        <f>INFO!$D$24</f>
        <v>0</v>
      </c>
      <c r="X2129" s="37">
        <f>INFO!$D$25</f>
        <v>0</v>
      </c>
      <c r="Y2129" s="37">
        <f>INFO!$D$26</f>
        <v>0</v>
      </c>
      <c r="Z2129" s="37">
        <f>INFO!$D$27</f>
        <v>0</v>
      </c>
      <c r="AA2129" s="37">
        <f>INFO!$D$28</f>
        <v>0</v>
      </c>
      <c r="AB2129" s="37">
        <f>INFO!$D$29</f>
        <v>0</v>
      </c>
      <c r="AC2129" s="54">
        <f>INFO!$J$10</f>
        <v>3812.0250000000001</v>
      </c>
      <c r="AD2129" s="37">
        <f>INFO!$J$9</f>
        <v>45.75</v>
      </c>
      <c r="AE2129" s="37">
        <f t="shared" si="136"/>
        <v>0</v>
      </c>
    </row>
    <row r="2130" spans="1:31">
      <c r="A2130" t="s">
        <v>446</v>
      </c>
      <c r="B2130" s="42" t="s">
        <v>447</v>
      </c>
      <c r="C2130" s="83">
        <v>10127</v>
      </c>
      <c r="D2130" s="104">
        <f>SUMIFS(MACROS!H:H,MACROS!C:C,B2130)+SUMIFS(MACROS!H:H,MACROS!C:C,"CH.VM.RDDTSET")</f>
        <v>0</v>
      </c>
      <c r="E2130" t="s">
        <v>0</v>
      </c>
      <c r="F2130" s="48">
        <f>VLOOKUP(B2130,MACROS!C:T,5,FALSE)</f>
        <v>279</v>
      </c>
      <c r="G2130" s="104">
        <f>SUMIFS(MACROS!H:H,MACROS!C:C,B2130)</f>
        <v>0</v>
      </c>
      <c r="H2130" s="48">
        <f t="shared" si="137"/>
        <v>0</v>
      </c>
      <c r="I2130" s="37">
        <f>INFO!$D$6</f>
        <v>0</v>
      </c>
      <c r="J2130" s="37">
        <f>INFO!$D$7</f>
        <v>0</v>
      </c>
      <c r="K2130" s="37">
        <f>INFO!$D$8</f>
        <v>0</v>
      </c>
      <c r="L2130" s="37">
        <f>INFO!$D$9</f>
        <v>0</v>
      </c>
      <c r="M2130" s="37">
        <f>INFO!$D$10</f>
        <v>0</v>
      </c>
      <c r="N2130" s="37">
        <f>INFO!$D$11</f>
        <v>0</v>
      </c>
      <c r="O2130" s="37">
        <f>INFO!$D$13</f>
        <v>0</v>
      </c>
      <c r="P2130" s="37">
        <f>INFO!$D$14</f>
        <v>0</v>
      </c>
      <c r="Q2130" s="37">
        <f>INFO!$D$15</f>
        <v>0</v>
      </c>
      <c r="R2130" s="53">
        <f>INFO!$D$17</f>
        <v>0</v>
      </c>
      <c r="S2130" s="37">
        <f>INFO!$D$18</f>
        <v>0</v>
      </c>
      <c r="T2130" s="37">
        <f>INFO!$D$19</f>
        <v>0</v>
      </c>
      <c r="U2130" s="37">
        <f>INFO!$D$22</f>
        <v>0</v>
      </c>
      <c r="V2130" s="37">
        <f>INFO!$D$23</f>
        <v>0</v>
      </c>
      <c r="W2130" s="37">
        <f>INFO!$D$24</f>
        <v>0</v>
      </c>
      <c r="X2130" s="37">
        <f>INFO!$D$25</f>
        <v>0</v>
      </c>
      <c r="Y2130" s="37">
        <f>INFO!$D$26</f>
        <v>0</v>
      </c>
      <c r="Z2130" s="37">
        <f>INFO!$D$27</f>
        <v>0</v>
      </c>
      <c r="AA2130" s="37">
        <f>INFO!$D$28</f>
        <v>0</v>
      </c>
      <c r="AB2130" s="37">
        <f>INFO!$D$29</f>
        <v>0</v>
      </c>
      <c r="AC2130" s="54">
        <f>INFO!$J$10</f>
        <v>3812.0250000000001</v>
      </c>
      <c r="AD2130" s="37">
        <f>INFO!$J$9</f>
        <v>45.75</v>
      </c>
      <c r="AE2130" s="37">
        <f t="shared" si="136"/>
        <v>0</v>
      </c>
    </row>
    <row r="2131" spans="1:31">
      <c r="A2131" s="37" t="s">
        <v>448</v>
      </c>
      <c r="B2131" s="42" t="s">
        <v>449</v>
      </c>
      <c r="C2131" s="83">
        <v>10127</v>
      </c>
      <c r="D2131" s="104">
        <f>SUMIFS(MACROS!H:H,MACROS!C:C,B2131)+SUMIFS(MACROS!H:H,MACROS!C:C,"CH.VM.RDDTSET")</f>
        <v>0</v>
      </c>
      <c r="E2131" t="s">
        <v>0</v>
      </c>
      <c r="F2131" s="48">
        <f>VLOOKUP(B2131,MACROS!C:T,5,FALSE)</f>
        <v>257.5</v>
      </c>
      <c r="G2131" s="104">
        <f>SUMIFS(MACROS!H:H,MACROS!C:C,B2131)</f>
        <v>0</v>
      </c>
      <c r="H2131" s="48">
        <f t="shared" si="137"/>
        <v>0</v>
      </c>
      <c r="I2131" s="37">
        <f>INFO!$D$6</f>
        <v>0</v>
      </c>
      <c r="J2131" s="37">
        <f>INFO!$D$7</f>
        <v>0</v>
      </c>
      <c r="K2131" s="37">
        <f>INFO!$D$8</f>
        <v>0</v>
      </c>
      <c r="L2131" s="37">
        <f>INFO!$D$9</f>
        <v>0</v>
      </c>
      <c r="M2131" s="37">
        <f>INFO!$D$10</f>
        <v>0</v>
      </c>
      <c r="N2131" s="37">
        <f>INFO!$D$11</f>
        <v>0</v>
      </c>
      <c r="O2131" s="37">
        <f>INFO!$D$13</f>
        <v>0</v>
      </c>
      <c r="P2131" s="37">
        <f>INFO!$D$14</f>
        <v>0</v>
      </c>
      <c r="Q2131" s="37">
        <f>INFO!$D$15</f>
        <v>0</v>
      </c>
      <c r="R2131" s="53">
        <f>INFO!$D$17</f>
        <v>0</v>
      </c>
      <c r="S2131" s="37">
        <f>INFO!$D$18</f>
        <v>0</v>
      </c>
      <c r="T2131" s="37">
        <f>INFO!$D$19</f>
        <v>0</v>
      </c>
      <c r="U2131" s="37">
        <f>INFO!$D$22</f>
        <v>0</v>
      </c>
      <c r="V2131" s="37">
        <f>INFO!$D$23</f>
        <v>0</v>
      </c>
      <c r="W2131" s="37">
        <f>INFO!$D$24</f>
        <v>0</v>
      </c>
      <c r="X2131" s="37">
        <f>INFO!$D$25</f>
        <v>0</v>
      </c>
      <c r="Y2131" s="37">
        <f>INFO!$D$26</f>
        <v>0</v>
      </c>
      <c r="Z2131" s="37">
        <f>INFO!$D$27</f>
        <v>0</v>
      </c>
      <c r="AA2131" s="37">
        <f>INFO!$D$28</f>
        <v>0</v>
      </c>
      <c r="AB2131" s="37">
        <f>INFO!$D$29</f>
        <v>0</v>
      </c>
      <c r="AC2131" s="54">
        <f>INFO!$J$10</f>
        <v>3812.0250000000001</v>
      </c>
      <c r="AD2131" s="37">
        <f>INFO!$J$9</f>
        <v>45.75</v>
      </c>
      <c r="AE2131" s="37">
        <f t="shared" si="136"/>
        <v>0</v>
      </c>
    </row>
    <row r="2132" spans="1:31">
      <c r="A2132" s="91" t="s">
        <v>570</v>
      </c>
      <c r="B2132" s="97" t="s">
        <v>391</v>
      </c>
      <c r="C2132" s="98">
        <v>10085</v>
      </c>
      <c r="D2132" s="103"/>
      <c r="E2132" s="91" t="s">
        <v>1</v>
      </c>
      <c r="F2132" s="92">
        <f>VLOOKUP(B2132,MACROS!C:T,5,FALSE)</f>
        <v>2514</v>
      </c>
      <c r="G2132" s="103">
        <f>SUMIFS(MACROS!I:I,MACROS!C:C,B2132)</f>
        <v>0</v>
      </c>
      <c r="H2132" s="92">
        <f t="shared" si="137"/>
        <v>0</v>
      </c>
      <c r="I2132" s="93">
        <f>INFO!$D$6</f>
        <v>0</v>
      </c>
      <c r="J2132" s="93">
        <f>INFO!$D$7</f>
        <v>0</v>
      </c>
      <c r="K2132" s="93">
        <f>INFO!$D$8</f>
        <v>0</v>
      </c>
      <c r="L2132" s="93">
        <f>INFO!$D$9</f>
        <v>0</v>
      </c>
      <c r="M2132" s="93">
        <f>INFO!$D$10</f>
        <v>0</v>
      </c>
      <c r="N2132" s="93">
        <f>INFO!$D$11</f>
        <v>0</v>
      </c>
      <c r="O2132" s="93">
        <f>INFO!$D$13</f>
        <v>0</v>
      </c>
      <c r="P2132" s="93">
        <f>INFO!$D$14</f>
        <v>0</v>
      </c>
      <c r="Q2132" s="93">
        <f>INFO!$D$15</f>
        <v>0</v>
      </c>
      <c r="R2132" s="94">
        <f>INFO!$D$17</f>
        <v>0</v>
      </c>
      <c r="S2132" s="93">
        <f>INFO!$D$18</f>
        <v>0</v>
      </c>
      <c r="T2132" s="93">
        <f>INFO!$D$19</f>
        <v>0</v>
      </c>
      <c r="U2132" s="93">
        <f>INFO!$D$22</f>
        <v>0</v>
      </c>
      <c r="V2132" s="93">
        <f>INFO!$D$23</f>
        <v>0</v>
      </c>
      <c r="W2132" s="93">
        <f>INFO!$D$24</f>
        <v>0</v>
      </c>
      <c r="X2132" s="93">
        <f>INFO!$D$25</f>
        <v>0</v>
      </c>
      <c r="Y2132" s="93">
        <f>INFO!$D$26</f>
        <v>0</v>
      </c>
      <c r="Z2132" s="93">
        <f>INFO!$D$27</f>
        <v>0</v>
      </c>
      <c r="AA2132" s="93">
        <f>INFO!$D$28</f>
        <v>0</v>
      </c>
      <c r="AB2132" s="93">
        <f>INFO!$D$29</f>
        <v>0</v>
      </c>
      <c r="AC2132" s="95">
        <f>INFO!$J$10</f>
        <v>3812.0250000000001</v>
      </c>
      <c r="AD2132" s="93">
        <f>INFO!$J$9</f>
        <v>45.75</v>
      </c>
      <c r="AE2132" s="100"/>
    </row>
    <row r="2133" spans="1:31">
      <c r="A2133" s="37" t="s">
        <v>392</v>
      </c>
      <c r="B2133" s="42" t="s">
        <v>393</v>
      </c>
      <c r="C2133" s="38">
        <v>10085</v>
      </c>
      <c r="D2133" s="104">
        <f>SUMIFS(MACROS!I:I,MACROS!$C:$C,$B2133)+SUMIFS(MACROS!I:I,MACROS!$C:$C,"CH.VM.RDSET")</f>
        <v>0</v>
      </c>
      <c r="E2133" t="s">
        <v>1</v>
      </c>
      <c r="F2133" s="48">
        <f>VLOOKUP(B2133,MACROS!C:T,5,FALSE)</f>
        <v>225</v>
      </c>
      <c r="G2133" s="104">
        <f>SUMIFS(MACROS!I:I,MACROS!C:C,B2133)</f>
        <v>0</v>
      </c>
      <c r="H2133" s="48">
        <f t="shared" si="137"/>
        <v>0</v>
      </c>
      <c r="I2133" s="37">
        <f>INFO!$D$6</f>
        <v>0</v>
      </c>
      <c r="J2133" s="37">
        <f>INFO!$D$7</f>
        <v>0</v>
      </c>
      <c r="K2133" s="37">
        <f>INFO!$D$8</f>
        <v>0</v>
      </c>
      <c r="L2133" s="37">
        <f>INFO!$D$9</f>
        <v>0</v>
      </c>
      <c r="M2133" s="37">
        <f>INFO!$D$10</f>
        <v>0</v>
      </c>
      <c r="N2133" s="37">
        <f>INFO!$D$11</f>
        <v>0</v>
      </c>
      <c r="O2133" s="37">
        <f>INFO!$D$13</f>
        <v>0</v>
      </c>
      <c r="P2133" s="37">
        <f>INFO!$D$14</f>
        <v>0</v>
      </c>
      <c r="Q2133" s="37">
        <f>INFO!$D$15</f>
        <v>0</v>
      </c>
      <c r="R2133" s="53">
        <f>INFO!$D$17</f>
        <v>0</v>
      </c>
      <c r="S2133" s="37">
        <f>INFO!$D$18</f>
        <v>0</v>
      </c>
      <c r="T2133" s="37">
        <f>INFO!$D$19</f>
        <v>0</v>
      </c>
      <c r="U2133" s="37">
        <f>INFO!$D$22</f>
        <v>0</v>
      </c>
      <c r="V2133" s="37">
        <f>INFO!$D$23</f>
        <v>0</v>
      </c>
      <c r="W2133" s="37">
        <f>INFO!$D$24</f>
        <v>0</v>
      </c>
      <c r="X2133" s="37">
        <f>INFO!$D$25</f>
        <v>0</v>
      </c>
      <c r="Y2133" s="37">
        <f>INFO!$D$26</f>
        <v>0</v>
      </c>
      <c r="Z2133" s="37">
        <f>INFO!$D$27</f>
        <v>0</v>
      </c>
      <c r="AA2133" s="37">
        <f>INFO!$D$28</f>
        <v>0</v>
      </c>
      <c r="AB2133" s="37">
        <f>INFO!$D$29</f>
        <v>0</v>
      </c>
      <c r="AC2133" s="54">
        <f>INFO!$J$10</f>
        <v>3812.0250000000001</v>
      </c>
      <c r="AD2133" s="37">
        <f>INFO!$J$9</f>
        <v>45.75</v>
      </c>
      <c r="AE2133" s="37">
        <f>IF($G$505&gt;0,10*$G$505/D2133,0)</f>
        <v>0</v>
      </c>
    </row>
    <row r="2134" spans="1:31">
      <c r="A2134" s="37" t="s">
        <v>394</v>
      </c>
      <c r="B2134" s="42" t="s">
        <v>395</v>
      </c>
      <c r="C2134" s="38">
        <v>10085</v>
      </c>
      <c r="D2134" s="104">
        <f>SUMIFS(MACROS!I:I,MACROS!$C:$C,$B2134)+SUMIFS(MACROS!I:I,MACROS!$C:$C,"CH.VM.RDSET")</f>
        <v>0</v>
      </c>
      <c r="E2134" t="s">
        <v>1</v>
      </c>
      <c r="F2134" s="48">
        <f>VLOOKUP(B2134,MACROS!C:T,5,FALSE)</f>
        <v>188</v>
      </c>
      <c r="G2134" s="104">
        <f>SUMIFS(MACROS!I:I,MACROS!C:C,B2134)</f>
        <v>0</v>
      </c>
      <c r="H2134" s="48">
        <f t="shared" si="137"/>
        <v>0</v>
      </c>
      <c r="I2134" s="37">
        <f>INFO!$D$6</f>
        <v>0</v>
      </c>
      <c r="J2134" s="37">
        <f>INFO!$D$7</f>
        <v>0</v>
      </c>
      <c r="K2134" s="37">
        <f>INFO!$D$8</f>
        <v>0</v>
      </c>
      <c r="L2134" s="37">
        <f>INFO!$D$9</f>
        <v>0</v>
      </c>
      <c r="M2134" s="37">
        <f>INFO!$D$10</f>
        <v>0</v>
      </c>
      <c r="N2134" s="37">
        <f>INFO!$D$11</f>
        <v>0</v>
      </c>
      <c r="O2134" s="37">
        <f>INFO!$D$13</f>
        <v>0</v>
      </c>
      <c r="P2134" s="37">
        <f>INFO!$D$14</f>
        <v>0</v>
      </c>
      <c r="Q2134" s="37">
        <f>INFO!$D$15</f>
        <v>0</v>
      </c>
      <c r="R2134" s="53">
        <f>INFO!$D$17</f>
        <v>0</v>
      </c>
      <c r="S2134" s="37">
        <f>INFO!$D$18</f>
        <v>0</v>
      </c>
      <c r="T2134" s="37">
        <f>INFO!$D$19</f>
        <v>0</v>
      </c>
      <c r="U2134" s="37">
        <f>INFO!$D$22</f>
        <v>0</v>
      </c>
      <c r="V2134" s="37">
        <f>INFO!$D$23</f>
        <v>0</v>
      </c>
      <c r="W2134" s="37">
        <f>INFO!$D$24</f>
        <v>0</v>
      </c>
      <c r="X2134" s="37">
        <f>INFO!$D$25</f>
        <v>0</v>
      </c>
      <c r="Y2134" s="37">
        <f>INFO!$D$26</f>
        <v>0</v>
      </c>
      <c r="Z2134" s="37">
        <f>INFO!$D$27</f>
        <v>0</v>
      </c>
      <c r="AA2134" s="37">
        <f>INFO!$D$28</f>
        <v>0</v>
      </c>
      <c r="AB2134" s="37">
        <f>INFO!$D$29</f>
        <v>0</v>
      </c>
      <c r="AC2134" s="54">
        <f>INFO!$J$10</f>
        <v>3812.0250000000001</v>
      </c>
      <c r="AD2134" s="37">
        <f>INFO!$J$9</f>
        <v>45.75</v>
      </c>
      <c r="AE2134" s="37">
        <f t="shared" ref="AE2134:AE2146" si="138">IF($G$505&gt;0,10*$G$505/D2134,0)</f>
        <v>0</v>
      </c>
    </row>
    <row r="2135" spans="1:31">
      <c r="A2135" s="37" t="s">
        <v>396</v>
      </c>
      <c r="B2135" s="42" t="s">
        <v>397</v>
      </c>
      <c r="C2135" s="38">
        <v>10085</v>
      </c>
      <c r="D2135" s="104">
        <f>SUMIFS(MACROS!I:I,MACROS!$C:$C,$B2135)+SUMIFS(MACROS!I:I,MACROS!$C:$C,"CH.VM.RDSET")</f>
        <v>0</v>
      </c>
      <c r="E2135" t="s">
        <v>1</v>
      </c>
      <c r="F2135" s="48">
        <f>VLOOKUP(B2135,MACROS!C:T,5,FALSE)</f>
        <v>239.5</v>
      </c>
      <c r="G2135" s="104">
        <f>SUMIFS(MACROS!I:I,MACROS!C:C,B2135)</f>
        <v>0</v>
      </c>
      <c r="H2135" s="48">
        <f t="shared" si="137"/>
        <v>0</v>
      </c>
      <c r="I2135" s="37">
        <f>INFO!$D$6</f>
        <v>0</v>
      </c>
      <c r="J2135" s="37">
        <f>INFO!$D$7</f>
        <v>0</v>
      </c>
      <c r="K2135" s="37">
        <f>INFO!$D$8</f>
        <v>0</v>
      </c>
      <c r="L2135" s="37">
        <f>INFO!$D$9</f>
        <v>0</v>
      </c>
      <c r="M2135" s="37">
        <f>INFO!$D$10</f>
        <v>0</v>
      </c>
      <c r="N2135" s="37">
        <f>INFO!$D$11</f>
        <v>0</v>
      </c>
      <c r="O2135" s="37">
        <f>INFO!$D$13</f>
        <v>0</v>
      </c>
      <c r="P2135" s="37">
        <f>INFO!$D$14</f>
        <v>0</v>
      </c>
      <c r="Q2135" s="37">
        <f>INFO!$D$15</f>
        <v>0</v>
      </c>
      <c r="R2135" s="53">
        <f>INFO!$D$17</f>
        <v>0</v>
      </c>
      <c r="S2135" s="37">
        <f>INFO!$D$18</f>
        <v>0</v>
      </c>
      <c r="T2135" s="37">
        <f>INFO!$D$19</f>
        <v>0</v>
      </c>
      <c r="U2135" s="37">
        <f>INFO!$D$22</f>
        <v>0</v>
      </c>
      <c r="V2135" s="37">
        <f>INFO!$D$23</f>
        <v>0</v>
      </c>
      <c r="W2135" s="37">
        <f>INFO!$D$24</f>
        <v>0</v>
      </c>
      <c r="X2135" s="37">
        <f>INFO!$D$25</f>
        <v>0</v>
      </c>
      <c r="Y2135" s="37">
        <f>INFO!$D$26</f>
        <v>0</v>
      </c>
      <c r="Z2135" s="37">
        <f>INFO!$D$27</f>
        <v>0</v>
      </c>
      <c r="AA2135" s="37">
        <f>INFO!$D$28</f>
        <v>0</v>
      </c>
      <c r="AB2135" s="37">
        <f>INFO!$D$29</f>
        <v>0</v>
      </c>
      <c r="AC2135" s="54">
        <f>INFO!$J$10</f>
        <v>3812.0250000000001</v>
      </c>
      <c r="AD2135" s="37">
        <f>INFO!$J$9</f>
        <v>45.75</v>
      </c>
      <c r="AE2135" s="37">
        <f t="shared" si="138"/>
        <v>0</v>
      </c>
    </row>
    <row r="2136" spans="1:31">
      <c r="A2136" t="s">
        <v>398</v>
      </c>
      <c r="B2136" s="42" t="s">
        <v>399</v>
      </c>
      <c r="C2136" s="38">
        <v>10085</v>
      </c>
      <c r="D2136" s="104">
        <f>SUMIFS(MACROS!I:I,MACROS!$C:$C,$B2136)+SUMIFS(MACROS!I:I,MACROS!$C:$C,"CH.VM.RDSET")</f>
        <v>0</v>
      </c>
      <c r="E2136" t="s">
        <v>1</v>
      </c>
      <c r="F2136" s="48">
        <f>VLOOKUP(B2136,MACROS!C:T,5,FALSE)</f>
        <v>211.5</v>
      </c>
      <c r="G2136" s="104">
        <f>SUMIFS(MACROS!I:I,MACROS!C:C,B2136)</f>
        <v>0</v>
      </c>
      <c r="H2136" s="48">
        <f t="shared" si="137"/>
        <v>0</v>
      </c>
      <c r="I2136" s="37">
        <f>INFO!$D$6</f>
        <v>0</v>
      </c>
      <c r="J2136" s="37">
        <f>INFO!$D$7</f>
        <v>0</v>
      </c>
      <c r="K2136" s="37">
        <f>INFO!$D$8</f>
        <v>0</v>
      </c>
      <c r="L2136" s="37">
        <f>INFO!$D$9</f>
        <v>0</v>
      </c>
      <c r="M2136" s="37">
        <f>INFO!$D$10</f>
        <v>0</v>
      </c>
      <c r="N2136" s="37">
        <f>INFO!$D$11</f>
        <v>0</v>
      </c>
      <c r="O2136" s="37">
        <f>INFO!$D$13</f>
        <v>0</v>
      </c>
      <c r="P2136" s="37">
        <f>INFO!$D$14</f>
        <v>0</v>
      </c>
      <c r="Q2136" s="37">
        <f>INFO!$D$15</f>
        <v>0</v>
      </c>
      <c r="R2136" s="53">
        <f>INFO!$D$17</f>
        <v>0</v>
      </c>
      <c r="S2136" s="37">
        <f>INFO!$D$18</f>
        <v>0</v>
      </c>
      <c r="T2136" s="37">
        <f>INFO!$D$19</f>
        <v>0</v>
      </c>
      <c r="U2136" s="37">
        <f>INFO!$D$22</f>
        <v>0</v>
      </c>
      <c r="V2136" s="37">
        <f>INFO!$D$23</f>
        <v>0</v>
      </c>
      <c r="W2136" s="37">
        <f>INFO!$D$24</f>
        <v>0</v>
      </c>
      <c r="X2136" s="37">
        <f>INFO!$D$25</f>
        <v>0</v>
      </c>
      <c r="Y2136" s="37">
        <f>INFO!$D$26</f>
        <v>0</v>
      </c>
      <c r="Z2136" s="37">
        <f>INFO!$D$27</f>
        <v>0</v>
      </c>
      <c r="AA2136" s="37">
        <f>INFO!$D$28</f>
        <v>0</v>
      </c>
      <c r="AB2136" s="37">
        <f>INFO!$D$29</f>
        <v>0</v>
      </c>
      <c r="AC2136" s="54">
        <f>INFO!$J$10</f>
        <v>3812.0250000000001</v>
      </c>
      <c r="AD2136" s="37">
        <f>INFO!$J$9</f>
        <v>45.75</v>
      </c>
      <c r="AE2136" s="37">
        <f t="shared" si="138"/>
        <v>0</v>
      </c>
    </row>
    <row r="2137" spans="1:31">
      <c r="A2137" t="s">
        <v>400</v>
      </c>
      <c r="B2137" s="42" t="s">
        <v>401</v>
      </c>
      <c r="C2137" s="38">
        <v>10085</v>
      </c>
      <c r="D2137" s="104">
        <f>SUMIFS(MACROS!I:I,MACROS!$C:$C,$B2137)+SUMIFS(MACROS!I:I,MACROS!$C:$C,"CH.VM.RDSET")</f>
        <v>0</v>
      </c>
      <c r="E2137" t="s">
        <v>1</v>
      </c>
      <c r="F2137" s="48">
        <f>VLOOKUP(B2137,MACROS!C:T,5,FALSE)</f>
        <v>202.5</v>
      </c>
      <c r="G2137" s="104">
        <f>SUMIFS(MACROS!I:I,MACROS!C:C,B2137)</f>
        <v>0</v>
      </c>
      <c r="H2137" s="48">
        <f t="shared" si="137"/>
        <v>0</v>
      </c>
      <c r="I2137" s="37">
        <f>INFO!$D$6</f>
        <v>0</v>
      </c>
      <c r="J2137" s="37">
        <f>INFO!$D$7</f>
        <v>0</v>
      </c>
      <c r="K2137" s="37">
        <f>INFO!$D$8</f>
        <v>0</v>
      </c>
      <c r="L2137" s="37">
        <f>INFO!$D$9</f>
        <v>0</v>
      </c>
      <c r="M2137" s="37">
        <f>INFO!$D$10</f>
        <v>0</v>
      </c>
      <c r="N2137" s="37">
        <f>INFO!$D$11</f>
        <v>0</v>
      </c>
      <c r="O2137" s="37">
        <f>INFO!$D$13</f>
        <v>0</v>
      </c>
      <c r="P2137" s="37">
        <f>INFO!$D$14</f>
        <v>0</v>
      </c>
      <c r="Q2137" s="37">
        <f>INFO!$D$15</f>
        <v>0</v>
      </c>
      <c r="R2137" s="53">
        <f>INFO!$D$17</f>
        <v>0</v>
      </c>
      <c r="S2137" s="37">
        <f>INFO!$D$18</f>
        <v>0</v>
      </c>
      <c r="T2137" s="37">
        <f>INFO!$D$19</f>
        <v>0</v>
      </c>
      <c r="U2137" s="37">
        <f>INFO!$D$22</f>
        <v>0</v>
      </c>
      <c r="V2137" s="37">
        <f>INFO!$D$23</f>
        <v>0</v>
      </c>
      <c r="W2137" s="37">
        <f>INFO!$D$24</f>
        <v>0</v>
      </c>
      <c r="X2137" s="37">
        <f>INFO!$D$25</f>
        <v>0</v>
      </c>
      <c r="Y2137" s="37">
        <f>INFO!$D$26</f>
        <v>0</v>
      </c>
      <c r="Z2137" s="37">
        <f>INFO!$D$27</f>
        <v>0</v>
      </c>
      <c r="AA2137" s="37">
        <f>INFO!$D$28</f>
        <v>0</v>
      </c>
      <c r="AB2137" s="37">
        <f>INFO!$D$29</f>
        <v>0</v>
      </c>
      <c r="AC2137" s="54">
        <f>INFO!$J$10</f>
        <v>3812.0250000000001</v>
      </c>
      <c r="AD2137" s="37">
        <f>INFO!$J$9</f>
        <v>45.75</v>
      </c>
      <c r="AE2137" s="37">
        <f t="shared" si="138"/>
        <v>0</v>
      </c>
    </row>
    <row r="2138" spans="1:31">
      <c r="A2138" t="s">
        <v>402</v>
      </c>
      <c r="B2138" s="42" t="s">
        <v>403</v>
      </c>
      <c r="C2138" s="38">
        <v>10085</v>
      </c>
      <c r="D2138" s="104">
        <f>SUMIFS(MACROS!I:I,MACROS!$C:$C,$B2138)+SUMIFS(MACROS!I:I,MACROS!$C:$C,"CH.VM.RDSET")</f>
        <v>0</v>
      </c>
      <c r="E2138" t="s">
        <v>1</v>
      </c>
      <c r="F2138" s="48">
        <f>VLOOKUP(B2138,MACROS!C:T,5,FALSE)</f>
        <v>217.5</v>
      </c>
      <c r="G2138" s="104">
        <f>SUMIFS(MACROS!I:I,MACROS!C:C,B2138)</f>
        <v>0</v>
      </c>
      <c r="H2138" s="48">
        <f t="shared" si="137"/>
        <v>0</v>
      </c>
      <c r="I2138" s="37">
        <f>INFO!$D$6</f>
        <v>0</v>
      </c>
      <c r="J2138" s="37">
        <f>INFO!$D$7</f>
        <v>0</v>
      </c>
      <c r="K2138" s="37">
        <f>INFO!$D$8</f>
        <v>0</v>
      </c>
      <c r="L2138" s="37">
        <f>INFO!$D$9</f>
        <v>0</v>
      </c>
      <c r="M2138" s="37">
        <f>INFO!$D$10</f>
        <v>0</v>
      </c>
      <c r="N2138" s="37">
        <f>INFO!$D$11</f>
        <v>0</v>
      </c>
      <c r="O2138" s="37">
        <f>INFO!$D$13</f>
        <v>0</v>
      </c>
      <c r="P2138" s="37">
        <f>INFO!$D$14</f>
        <v>0</v>
      </c>
      <c r="Q2138" s="37">
        <f>INFO!$D$15</f>
        <v>0</v>
      </c>
      <c r="R2138" s="53">
        <f>INFO!$D$17</f>
        <v>0</v>
      </c>
      <c r="S2138" s="37">
        <f>INFO!$D$18</f>
        <v>0</v>
      </c>
      <c r="T2138" s="37">
        <f>INFO!$D$19</f>
        <v>0</v>
      </c>
      <c r="U2138" s="37">
        <f>INFO!$D$22</f>
        <v>0</v>
      </c>
      <c r="V2138" s="37">
        <f>INFO!$D$23</f>
        <v>0</v>
      </c>
      <c r="W2138" s="37">
        <f>INFO!$D$24</f>
        <v>0</v>
      </c>
      <c r="X2138" s="37">
        <f>INFO!$D$25</f>
        <v>0</v>
      </c>
      <c r="Y2138" s="37">
        <f>INFO!$D$26</f>
        <v>0</v>
      </c>
      <c r="Z2138" s="37">
        <f>INFO!$D$27</f>
        <v>0</v>
      </c>
      <c r="AA2138" s="37">
        <f>INFO!$D$28</f>
        <v>0</v>
      </c>
      <c r="AB2138" s="37">
        <f>INFO!$D$29</f>
        <v>0</v>
      </c>
      <c r="AC2138" s="54">
        <f>INFO!$J$10</f>
        <v>3812.0250000000001</v>
      </c>
      <c r="AD2138" s="37">
        <f>INFO!$J$9</f>
        <v>45.75</v>
      </c>
      <c r="AE2138" s="37">
        <f t="shared" si="138"/>
        <v>0</v>
      </c>
    </row>
    <row r="2139" spans="1:31">
      <c r="A2139" t="s">
        <v>404</v>
      </c>
      <c r="B2139" s="42" t="s">
        <v>405</v>
      </c>
      <c r="C2139" s="38">
        <v>10085</v>
      </c>
      <c r="D2139" s="104">
        <f>SUMIFS(MACROS!I:I,MACROS!$C:$C,$B2139)+SUMIFS(MACROS!I:I,MACROS!$C:$C,"CH.VM.RDSET")</f>
        <v>0</v>
      </c>
      <c r="E2139" t="s">
        <v>1</v>
      </c>
      <c r="F2139" s="48">
        <f>VLOOKUP(B2139,MACROS!C:T,5,FALSE)</f>
        <v>183</v>
      </c>
      <c r="G2139" s="104">
        <f>SUMIFS(MACROS!I:I,MACROS!C:C,B2139)</f>
        <v>0</v>
      </c>
      <c r="H2139" s="48">
        <f t="shared" si="137"/>
        <v>0</v>
      </c>
      <c r="I2139" s="37">
        <f>INFO!$D$6</f>
        <v>0</v>
      </c>
      <c r="J2139" s="37">
        <f>INFO!$D$7</f>
        <v>0</v>
      </c>
      <c r="K2139" s="37">
        <f>INFO!$D$8</f>
        <v>0</v>
      </c>
      <c r="L2139" s="37">
        <f>INFO!$D$9</f>
        <v>0</v>
      </c>
      <c r="M2139" s="37">
        <f>INFO!$D$10</f>
        <v>0</v>
      </c>
      <c r="N2139" s="37">
        <f>INFO!$D$11</f>
        <v>0</v>
      </c>
      <c r="O2139" s="37">
        <f>INFO!$D$13</f>
        <v>0</v>
      </c>
      <c r="P2139" s="37">
        <f>INFO!$D$14</f>
        <v>0</v>
      </c>
      <c r="Q2139" s="37">
        <f>INFO!$D$15</f>
        <v>0</v>
      </c>
      <c r="R2139" s="53">
        <f>INFO!$D$17</f>
        <v>0</v>
      </c>
      <c r="S2139" s="37">
        <f>INFO!$D$18</f>
        <v>0</v>
      </c>
      <c r="T2139" s="37">
        <f>INFO!$D$19</f>
        <v>0</v>
      </c>
      <c r="U2139" s="37">
        <f>INFO!$D$22</f>
        <v>0</v>
      </c>
      <c r="V2139" s="37">
        <f>INFO!$D$23</f>
        <v>0</v>
      </c>
      <c r="W2139" s="37">
        <f>INFO!$D$24</f>
        <v>0</v>
      </c>
      <c r="X2139" s="37">
        <f>INFO!$D$25</f>
        <v>0</v>
      </c>
      <c r="Y2139" s="37">
        <f>INFO!$D$26</f>
        <v>0</v>
      </c>
      <c r="Z2139" s="37">
        <f>INFO!$D$27</f>
        <v>0</v>
      </c>
      <c r="AA2139" s="37">
        <f>INFO!$D$28</f>
        <v>0</v>
      </c>
      <c r="AB2139" s="37">
        <f>INFO!$D$29</f>
        <v>0</v>
      </c>
      <c r="AC2139" s="54">
        <f>INFO!$J$10</f>
        <v>3812.0250000000001</v>
      </c>
      <c r="AD2139" s="37">
        <f>INFO!$J$9</f>
        <v>45.75</v>
      </c>
      <c r="AE2139" s="37">
        <f t="shared" si="138"/>
        <v>0</v>
      </c>
    </row>
    <row r="2140" spans="1:31">
      <c r="A2140" t="s">
        <v>406</v>
      </c>
      <c r="B2140" s="42" t="s">
        <v>407</v>
      </c>
      <c r="C2140" s="38">
        <v>10085</v>
      </c>
      <c r="D2140" s="104">
        <f>SUMIFS(MACROS!I:I,MACROS!$C:$C,$B2140)+SUMIFS(MACROS!I:I,MACROS!$C:$C,"CH.VM.RDSET")</f>
        <v>0</v>
      </c>
      <c r="E2140" t="s">
        <v>1</v>
      </c>
      <c r="F2140" s="48">
        <f>VLOOKUP(B2140,MACROS!C:T,5,FALSE)</f>
        <v>180</v>
      </c>
      <c r="G2140" s="104">
        <f>SUMIFS(MACROS!I:I,MACROS!C:C,B2140)</f>
        <v>0</v>
      </c>
      <c r="H2140" s="48">
        <f t="shared" si="137"/>
        <v>0</v>
      </c>
      <c r="I2140" s="37">
        <f>INFO!$D$6</f>
        <v>0</v>
      </c>
      <c r="J2140" s="37">
        <f>INFO!$D$7</f>
        <v>0</v>
      </c>
      <c r="K2140" s="37">
        <f>INFO!$D$8</f>
        <v>0</v>
      </c>
      <c r="L2140" s="37">
        <f>INFO!$D$9</f>
        <v>0</v>
      </c>
      <c r="M2140" s="37">
        <f>INFO!$D$10</f>
        <v>0</v>
      </c>
      <c r="N2140" s="37">
        <f>INFO!$D$11</f>
        <v>0</v>
      </c>
      <c r="O2140" s="37">
        <f>INFO!$D$13</f>
        <v>0</v>
      </c>
      <c r="P2140" s="37">
        <f>INFO!$D$14</f>
        <v>0</v>
      </c>
      <c r="Q2140" s="37">
        <f>INFO!$D$15</f>
        <v>0</v>
      </c>
      <c r="R2140" s="53">
        <f>INFO!$D$17</f>
        <v>0</v>
      </c>
      <c r="S2140" s="37">
        <f>INFO!$D$18</f>
        <v>0</v>
      </c>
      <c r="T2140" s="37">
        <f>INFO!$D$19</f>
        <v>0</v>
      </c>
      <c r="U2140" s="37">
        <f>INFO!$D$22</f>
        <v>0</v>
      </c>
      <c r="V2140" s="37">
        <f>INFO!$D$23</f>
        <v>0</v>
      </c>
      <c r="W2140" s="37">
        <f>INFO!$D$24</f>
        <v>0</v>
      </c>
      <c r="X2140" s="37">
        <f>INFO!$D$25</f>
        <v>0</v>
      </c>
      <c r="Y2140" s="37">
        <f>INFO!$D$26</f>
        <v>0</v>
      </c>
      <c r="Z2140" s="37">
        <f>INFO!$D$27</f>
        <v>0</v>
      </c>
      <c r="AA2140" s="37">
        <f>INFO!$D$28</f>
        <v>0</v>
      </c>
      <c r="AB2140" s="37">
        <f>INFO!$D$29</f>
        <v>0</v>
      </c>
      <c r="AC2140" s="54">
        <f>INFO!$J$10</f>
        <v>3812.0250000000001</v>
      </c>
      <c r="AD2140" s="37">
        <f>INFO!$J$9</f>
        <v>45.75</v>
      </c>
      <c r="AE2140" s="37">
        <f t="shared" si="138"/>
        <v>0</v>
      </c>
    </row>
    <row r="2141" spans="1:31">
      <c r="A2141" t="s">
        <v>408</v>
      </c>
      <c r="B2141" s="42" t="s">
        <v>409</v>
      </c>
      <c r="C2141" s="38">
        <v>10085</v>
      </c>
      <c r="D2141" s="104">
        <f>SUMIFS(MACROS!I:I,MACROS!$C:$C,$B2141)+SUMIFS(MACROS!I:I,MACROS!$C:$C,"CH.VM.RDSET")</f>
        <v>0</v>
      </c>
      <c r="E2141" t="s">
        <v>1</v>
      </c>
      <c r="F2141" s="48">
        <f>VLOOKUP(B2141,MACROS!C:T,5,FALSE)</f>
        <v>174</v>
      </c>
      <c r="G2141" s="104">
        <f>SUMIFS(MACROS!I:I,MACROS!C:C,B2141)</f>
        <v>0</v>
      </c>
      <c r="H2141" s="48">
        <f t="shared" si="137"/>
        <v>0</v>
      </c>
      <c r="I2141" s="37">
        <f>INFO!$D$6</f>
        <v>0</v>
      </c>
      <c r="J2141" s="37">
        <f>INFO!$D$7</f>
        <v>0</v>
      </c>
      <c r="K2141" s="37">
        <f>INFO!$D$8</f>
        <v>0</v>
      </c>
      <c r="L2141" s="37">
        <f>INFO!$D$9</f>
        <v>0</v>
      </c>
      <c r="M2141" s="37">
        <f>INFO!$D$10</f>
        <v>0</v>
      </c>
      <c r="N2141" s="37">
        <f>INFO!$D$11</f>
        <v>0</v>
      </c>
      <c r="O2141" s="37">
        <f>INFO!$D$13</f>
        <v>0</v>
      </c>
      <c r="P2141" s="37">
        <f>INFO!$D$14</f>
        <v>0</v>
      </c>
      <c r="Q2141" s="37">
        <f>INFO!$D$15</f>
        <v>0</v>
      </c>
      <c r="R2141" s="53">
        <f>INFO!$D$17</f>
        <v>0</v>
      </c>
      <c r="S2141" s="37">
        <f>INFO!$D$18</f>
        <v>0</v>
      </c>
      <c r="T2141" s="37">
        <f>INFO!$D$19</f>
        <v>0</v>
      </c>
      <c r="U2141" s="37">
        <f>INFO!$D$22</f>
        <v>0</v>
      </c>
      <c r="V2141" s="37">
        <f>INFO!$D$23</f>
        <v>0</v>
      </c>
      <c r="W2141" s="37">
        <f>INFO!$D$24</f>
        <v>0</v>
      </c>
      <c r="X2141" s="37">
        <f>INFO!$D$25</f>
        <v>0</v>
      </c>
      <c r="Y2141" s="37">
        <f>INFO!$D$26</f>
        <v>0</v>
      </c>
      <c r="Z2141" s="37">
        <f>INFO!$D$27</f>
        <v>0</v>
      </c>
      <c r="AA2141" s="37">
        <f>INFO!$D$28</f>
        <v>0</v>
      </c>
      <c r="AB2141" s="37">
        <f>INFO!$D$29</f>
        <v>0</v>
      </c>
      <c r="AC2141" s="54">
        <f>INFO!$J$10</f>
        <v>3812.0250000000001</v>
      </c>
      <c r="AD2141" s="37">
        <f>INFO!$J$9</f>
        <v>45.75</v>
      </c>
      <c r="AE2141" s="37">
        <f t="shared" si="138"/>
        <v>0</v>
      </c>
    </row>
    <row r="2142" spans="1:31">
      <c r="A2142" t="s">
        <v>410</v>
      </c>
      <c r="B2142" s="42" t="s">
        <v>411</v>
      </c>
      <c r="C2142" s="38">
        <v>10085</v>
      </c>
      <c r="D2142" s="104">
        <f>SUMIFS(MACROS!I:I,MACROS!$C:$C,$B2142)+SUMIFS(MACROS!I:I,MACROS!$C:$C,"CH.VM.RDSET")</f>
        <v>0</v>
      </c>
      <c r="E2142" t="s">
        <v>1</v>
      </c>
      <c r="F2142" s="48">
        <f>VLOOKUP(B2142,MACROS!C:T,5,FALSE)</f>
        <v>221.5</v>
      </c>
      <c r="G2142" s="104">
        <f>SUMIFS(MACROS!I:I,MACROS!C:C,B2142)</f>
        <v>0</v>
      </c>
      <c r="H2142" s="48">
        <f t="shared" si="137"/>
        <v>0</v>
      </c>
      <c r="I2142" s="37">
        <f>INFO!$D$6</f>
        <v>0</v>
      </c>
      <c r="J2142" s="37">
        <f>INFO!$D$7</f>
        <v>0</v>
      </c>
      <c r="K2142" s="37">
        <f>INFO!$D$8</f>
        <v>0</v>
      </c>
      <c r="L2142" s="37">
        <f>INFO!$D$9</f>
        <v>0</v>
      </c>
      <c r="M2142" s="37">
        <f>INFO!$D$10</f>
        <v>0</v>
      </c>
      <c r="N2142" s="37">
        <f>INFO!$D$11</f>
        <v>0</v>
      </c>
      <c r="O2142" s="37">
        <f>INFO!$D$13</f>
        <v>0</v>
      </c>
      <c r="P2142" s="37">
        <f>INFO!$D$14</f>
        <v>0</v>
      </c>
      <c r="Q2142" s="37">
        <f>INFO!$D$15</f>
        <v>0</v>
      </c>
      <c r="R2142" s="53">
        <f>INFO!$D$17</f>
        <v>0</v>
      </c>
      <c r="S2142" s="37">
        <f>INFO!$D$18</f>
        <v>0</v>
      </c>
      <c r="T2142" s="37">
        <f>INFO!$D$19</f>
        <v>0</v>
      </c>
      <c r="U2142" s="37">
        <f>INFO!$D$22</f>
        <v>0</v>
      </c>
      <c r="V2142" s="37">
        <f>INFO!$D$23</f>
        <v>0</v>
      </c>
      <c r="W2142" s="37">
        <f>INFO!$D$24</f>
        <v>0</v>
      </c>
      <c r="X2142" s="37">
        <f>INFO!$D$25</f>
        <v>0</v>
      </c>
      <c r="Y2142" s="37">
        <f>INFO!$D$26</f>
        <v>0</v>
      </c>
      <c r="Z2142" s="37">
        <f>INFO!$D$27</f>
        <v>0</v>
      </c>
      <c r="AA2142" s="37">
        <f>INFO!$D$28</f>
        <v>0</v>
      </c>
      <c r="AB2142" s="37">
        <f>INFO!$D$29</f>
        <v>0</v>
      </c>
      <c r="AC2142" s="54">
        <f>INFO!$J$10</f>
        <v>3812.0250000000001</v>
      </c>
      <c r="AD2142" s="37">
        <f>INFO!$J$9</f>
        <v>45.75</v>
      </c>
      <c r="AE2142" s="37">
        <f t="shared" si="138"/>
        <v>0</v>
      </c>
    </row>
    <row r="2143" spans="1:31">
      <c r="A2143" t="s">
        <v>412</v>
      </c>
      <c r="B2143" s="42" t="s">
        <v>413</v>
      </c>
      <c r="C2143" s="38">
        <v>10085</v>
      </c>
      <c r="D2143" s="104">
        <f>SUMIFS(MACROS!I:I,MACROS!$C:$C,$B2143)+SUMIFS(MACROS!I:I,MACROS!$C:$C,"CH.VM.RDSET")</f>
        <v>0</v>
      </c>
      <c r="E2143" t="s">
        <v>1</v>
      </c>
      <c r="F2143" s="48">
        <f>VLOOKUP(B2143,MACROS!C:T,5,FALSE)</f>
        <v>206.5</v>
      </c>
      <c r="G2143" s="104">
        <f>SUMIFS(MACROS!I:I,MACROS!C:C,B2143)</f>
        <v>0</v>
      </c>
      <c r="H2143" s="48">
        <f t="shared" si="137"/>
        <v>0</v>
      </c>
      <c r="I2143" s="37">
        <f>INFO!$D$6</f>
        <v>0</v>
      </c>
      <c r="J2143" s="37">
        <f>INFO!$D$7</f>
        <v>0</v>
      </c>
      <c r="K2143" s="37">
        <f>INFO!$D$8</f>
        <v>0</v>
      </c>
      <c r="L2143" s="37">
        <f>INFO!$D$9</f>
        <v>0</v>
      </c>
      <c r="M2143" s="37">
        <f>INFO!$D$10</f>
        <v>0</v>
      </c>
      <c r="N2143" s="37">
        <f>INFO!$D$11</f>
        <v>0</v>
      </c>
      <c r="O2143" s="37">
        <f>INFO!$D$13</f>
        <v>0</v>
      </c>
      <c r="P2143" s="37">
        <f>INFO!$D$14</f>
        <v>0</v>
      </c>
      <c r="Q2143" s="37">
        <f>INFO!$D$15</f>
        <v>0</v>
      </c>
      <c r="R2143" s="53">
        <f>INFO!$D$17</f>
        <v>0</v>
      </c>
      <c r="S2143" s="37">
        <f>INFO!$D$18</f>
        <v>0</v>
      </c>
      <c r="T2143" s="37">
        <f>INFO!$D$19</f>
        <v>0</v>
      </c>
      <c r="U2143" s="37">
        <f>INFO!$D$22</f>
        <v>0</v>
      </c>
      <c r="V2143" s="37">
        <f>INFO!$D$23</f>
        <v>0</v>
      </c>
      <c r="W2143" s="37">
        <f>INFO!$D$24</f>
        <v>0</v>
      </c>
      <c r="X2143" s="37">
        <f>INFO!$D$25</f>
        <v>0</v>
      </c>
      <c r="Y2143" s="37">
        <f>INFO!$D$26</f>
        <v>0</v>
      </c>
      <c r="Z2143" s="37">
        <f>INFO!$D$27</f>
        <v>0</v>
      </c>
      <c r="AA2143" s="37">
        <f>INFO!$D$28</f>
        <v>0</v>
      </c>
      <c r="AB2143" s="37">
        <f>INFO!$D$29</f>
        <v>0</v>
      </c>
      <c r="AC2143" s="54">
        <f>INFO!$J$10</f>
        <v>3812.0250000000001</v>
      </c>
      <c r="AD2143" s="37">
        <f>INFO!$J$9</f>
        <v>45.75</v>
      </c>
      <c r="AE2143" s="37">
        <f t="shared" si="138"/>
        <v>0</v>
      </c>
    </row>
    <row r="2144" spans="1:31">
      <c r="A2144" t="s">
        <v>414</v>
      </c>
      <c r="B2144" s="42" t="s">
        <v>415</v>
      </c>
      <c r="C2144" s="38">
        <v>10085</v>
      </c>
      <c r="D2144" s="104">
        <f>SUMIFS(MACROS!I:I,MACROS!$C:$C,$B2144)+SUMIFS(MACROS!I:I,MACROS!$C:$C,"CH.VM.RDSET")</f>
        <v>0</v>
      </c>
      <c r="E2144" t="s">
        <v>1</v>
      </c>
      <c r="F2144" s="48">
        <f>VLOOKUP(B2144,MACROS!C:T,5,FALSE)</f>
        <v>176.5</v>
      </c>
      <c r="G2144" s="104">
        <f>SUMIFS(MACROS!I:I,MACROS!C:C,B2144)</f>
        <v>0</v>
      </c>
      <c r="H2144" s="48">
        <f t="shared" si="137"/>
        <v>0</v>
      </c>
      <c r="I2144" s="37">
        <f>INFO!$D$6</f>
        <v>0</v>
      </c>
      <c r="J2144" s="37">
        <f>INFO!$D$7</f>
        <v>0</v>
      </c>
      <c r="K2144" s="37">
        <f>INFO!$D$8</f>
        <v>0</v>
      </c>
      <c r="L2144" s="37">
        <f>INFO!$D$9</f>
        <v>0</v>
      </c>
      <c r="M2144" s="37">
        <f>INFO!$D$10</f>
        <v>0</v>
      </c>
      <c r="N2144" s="37">
        <f>INFO!$D$11</f>
        <v>0</v>
      </c>
      <c r="O2144" s="37">
        <f>INFO!$D$13</f>
        <v>0</v>
      </c>
      <c r="P2144" s="37">
        <f>INFO!$D$14</f>
        <v>0</v>
      </c>
      <c r="Q2144" s="37">
        <f>INFO!$D$15</f>
        <v>0</v>
      </c>
      <c r="R2144" s="53">
        <f>INFO!$D$17</f>
        <v>0</v>
      </c>
      <c r="S2144" s="37">
        <f>INFO!$D$18</f>
        <v>0</v>
      </c>
      <c r="T2144" s="37">
        <f>INFO!$D$19</f>
        <v>0</v>
      </c>
      <c r="U2144" s="37">
        <f>INFO!$D$22</f>
        <v>0</v>
      </c>
      <c r="V2144" s="37">
        <f>INFO!$D$23</f>
        <v>0</v>
      </c>
      <c r="W2144" s="37">
        <f>INFO!$D$24</f>
        <v>0</v>
      </c>
      <c r="X2144" s="37">
        <f>INFO!$D$25</f>
        <v>0</v>
      </c>
      <c r="Y2144" s="37">
        <f>INFO!$D$26</f>
        <v>0</v>
      </c>
      <c r="Z2144" s="37">
        <f>INFO!$D$27</f>
        <v>0</v>
      </c>
      <c r="AA2144" s="37">
        <f>INFO!$D$28</f>
        <v>0</v>
      </c>
      <c r="AB2144" s="37">
        <f>INFO!$D$29</f>
        <v>0</v>
      </c>
      <c r="AC2144" s="54">
        <f>INFO!$J$10</f>
        <v>3812.0250000000001</v>
      </c>
      <c r="AD2144" s="37">
        <f>INFO!$J$9</f>
        <v>45.75</v>
      </c>
      <c r="AE2144" s="37">
        <f t="shared" si="138"/>
        <v>0</v>
      </c>
    </row>
    <row r="2145" spans="1:31">
      <c r="A2145" s="37" t="s">
        <v>416</v>
      </c>
      <c r="B2145" s="42" t="s">
        <v>417</v>
      </c>
      <c r="C2145" s="38">
        <v>10085</v>
      </c>
      <c r="D2145" s="104">
        <f>SUMIFS(MACROS!I:I,MACROS!$C:$C,$B2145)+SUMIFS(MACROS!I:I,MACROS!$C:$C,"CH.VM.RDSET")</f>
        <v>0</v>
      </c>
      <c r="E2145" t="s">
        <v>1</v>
      </c>
      <c r="F2145" s="48">
        <f>VLOOKUP(B2145,MACROS!C:T,5,FALSE)</f>
        <v>189.5</v>
      </c>
      <c r="G2145" s="104">
        <f>SUMIFS(MACROS!I:I,MACROS!C:C,B2145)</f>
        <v>0</v>
      </c>
      <c r="H2145" s="48">
        <f t="shared" si="137"/>
        <v>0</v>
      </c>
      <c r="I2145" s="37">
        <f>INFO!$D$6</f>
        <v>0</v>
      </c>
      <c r="J2145" s="37">
        <f>INFO!$D$7</f>
        <v>0</v>
      </c>
      <c r="K2145" s="37">
        <f>INFO!$D$8</f>
        <v>0</v>
      </c>
      <c r="L2145" s="37">
        <f>INFO!$D$9</f>
        <v>0</v>
      </c>
      <c r="M2145" s="37">
        <f>INFO!$D$10</f>
        <v>0</v>
      </c>
      <c r="N2145" s="37">
        <f>INFO!$D$11</f>
        <v>0</v>
      </c>
      <c r="O2145" s="37">
        <f>INFO!$D$13</f>
        <v>0</v>
      </c>
      <c r="P2145" s="37">
        <f>INFO!$D$14</f>
        <v>0</v>
      </c>
      <c r="Q2145" s="37">
        <f>INFO!$D$15</f>
        <v>0</v>
      </c>
      <c r="R2145" s="53">
        <f>INFO!$D$17</f>
        <v>0</v>
      </c>
      <c r="S2145" s="37">
        <f>INFO!$D$18</f>
        <v>0</v>
      </c>
      <c r="T2145" s="37">
        <f>INFO!$D$19</f>
        <v>0</v>
      </c>
      <c r="U2145" s="37">
        <f>INFO!$D$22</f>
        <v>0</v>
      </c>
      <c r="V2145" s="37">
        <f>INFO!$D$23</f>
        <v>0</v>
      </c>
      <c r="W2145" s="37">
        <f>INFO!$D$24</f>
        <v>0</v>
      </c>
      <c r="X2145" s="37">
        <f>INFO!$D$25</f>
        <v>0</v>
      </c>
      <c r="Y2145" s="37">
        <f>INFO!$D$26</f>
        <v>0</v>
      </c>
      <c r="Z2145" s="37">
        <f>INFO!$D$27</f>
        <v>0</v>
      </c>
      <c r="AA2145" s="37">
        <f>INFO!$D$28</f>
        <v>0</v>
      </c>
      <c r="AB2145" s="37">
        <f>INFO!$D$29</f>
        <v>0</v>
      </c>
      <c r="AC2145" s="54">
        <f>INFO!$J$10</f>
        <v>3812.0250000000001</v>
      </c>
      <c r="AD2145" s="37">
        <f>INFO!$J$9</f>
        <v>45.75</v>
      </c>
      <c r="AE2145" s="37">
        <f t="shared" si="138"/>
        <v>0</v>
      </c>
    </row>
    <row r="2146" spans="1:31">
      <c r="A2146" s="37" t="s">
        <v>418</v>
      </c>
      <c r="B2146" s="42" t="s">
        <v>419</v>
      </c>
      <c r="C2146" s="38">
        <v>10085</v>
      </c>
      <c r="D2146" s="104">
        <f>SUMIFS(MACROS!I:I,MACROS!$C:$C,$B2146)+SUMIFS(MACROS!I:I,MACROS!$C:$C,"CH.VM.RDSET")</f>
        <v>0</v>
      </c>
      <c r="E2146" t="s">
        <v>1</v>
      </c>
      <c r="F2146" s="48">
        <f>VLOOKUP(B2146,MACROS!C:T,5,FALSE)</f>
        <v>178</v>
      </c>
      <c r="G2146" s="104">
        <f>SUMIFS(MACROS!I:I,MACROS!C:C,B2146)</f>
        <v>0</v>
      </c>
      <c r="H2146" s="48">
        <f t="shared" si="137"/>
        <v>0</v>
      </c>
      <c r="I2146" s="37">
        <f>INFO!$D$6</f>
        <v>0</v>
      </c>
      <c r="J2146" s="37">
        <f>INFO!$D$7</f>
        <v>0</v>
      </c>
      <c r="K2146" s="37">
        <f>INFO!$D$8</f>
        <v>0</v>
      </c>
      <c r="L2146" s="37">
        <f>INFO!$D$9</f>
        <v>0</v>
      </c>
      <c r="M2146" s="37">
        <f>INFO!$D$10</f>
        <v>0</v>
      </c>
      <c r="N2146" s="37">
        <f>INFO!$D$11</f>
        <v>0</v>
      </c>
      <c r="O2146" s="37">
        <f>INFO!$D$13</f>
        <v>0</v>
      </c>
      <c r="P2146" s="37">
        <f>INFO!$D$14</f>
        <v>0</v>
      </c>
      <c r="Q2146" s="37">
        <f>INFO!$D$15</f>
        <v>0</v>
      </c>
      <c r="R2146" s="53">
        <f>INFO!$D$17</f>
        <v>0</v>
      </c>
      <c r="S2146" s="37">
        <f>INFO!$D$18</f>
        <v>0</v>
      </c>
      <c r="T2146" s="37">
        <f>INFO!$D$19</f>
        <v>0</v>
      </c>
      <c r="U2146" s="37">
        <f>INFO!$D$22</f>
        <v>0</v>
      </c>
      <c r="V2146" s="37">
        <f>INFO!$D$23</f>
        <v>0</v>
      </c>
      <c r="W2146" s="37">
        <f>INFO!$D$24</f>
        <v>0</v>
      </c>
      <c r="X2146" s="37">
        <f>INFO!$D$25</f>
        <v>0</v>
      </c>
      <c r="Y2146" s="37">
        <f>INFO!$D$26</f>
        <v>0</v>
      </c>
      <c r="Z2146" s="37">
        <f>INFO!$D$27</f>
        <v>0</v>
      </c>
      <c r="AA2146" s="37">
        <f>INFO!$D$28</f>
        <v>0</v>
      </c>
      <c r="AB2146" s="37">
        <f>INFO!$D$29</f>
        <v>0</v>
      </c>
      <c r="AC2146" s="54">
        <f>INFO!$J$10</f>
        <v>3812.0250000000001</v>
      </c>
      <c r="AD2146" s="37">
        <f>INFO!$J$9</f>
        <v>45.75</v>
      </c>
      <c r="AE2146" s="37">
        <f t="shared" si="138"/>
        <v>0</v>
      </c>
    </row>
    <row r="2147" spans="1:31">
      <c r="A2147" s="91" t="s">
        <v>571</v>
      </c>
      <c r="B2147" s="97" t="s">
        <v>421</v>
      </c>
      <c r="C2147" s="99">
        <v>10125</v>
      </c>
      <c r="D2147" s="103"/>
      <c r="E2147" s="91" t="s">
        <v>1</v>
      </c>
      <c r="F2147" s="92">
        <f>VLOOKUP(B2147,MACROS!C:T,5,FALSE)</f>
        <v>3630.5</v>
      </c>
      <c r="G2147" s="103">
        <f>SUMIFS(MACROS!I:I,MACROS!C:C,B2147)</f>
        <v>0</v>
      </c>
      <c r="H2147" s="92">
        <f t="shared" si="137"/>
        <v>0</v>
      </c>
      <c r="I2147" s="93">
        <f>INFO!$D$6</f>
        <v>0</v>
      </c>
      <c r="J2147" s="93">
        <f>INFO!$D$7</f>
        <v>0</v>
      </c>
      <c r="K2147" s="93">
        <f>INFO!$D$8</f>
        <v>0</v>
      </c>
      <c r="L2147" s="93">
        <f>INFO!$D$9</f>
        <v>0</v>
      </c>
      <c r="M2147" s="93">
        <f>INFO!$D$10</f>
        <v>0</v>
      </c>
      <c r="N2147" s="93">
        <f>INFO!$D$11</f>
        <v>0</v>
      </c>
      <c r="O2147" s="93">
        <f>INFO!$D$13</f>
        <v>0</v>
      </c>
      <c r="P2147" s="93">
        <f>INFO!$D$14</f>
        <v>0</v>
      </c>
      <c r="Q2147" s="93">
        <f>INFO!$D$15</f>
        <v>0</v>
      </c>
      <c r="R2147" s="94">
        <f>INFO!$D$17</f>
        <v>0</v>
      </c>
      <c r="S2147" s="93">
        <f>INFO!$D$18</f>
        <v>0</v>
      </c>
      <c r="T2147" s="93">
        <f>INFO!$D$19</f>
        <v>0</v>
      </c>
      <c r="U2147" s="93">
        <f>INFO!$D$22</f>
        <v>0</v>
      </c>
      <c r="V2147" s="93">
        <f>INFO!$D$23</f>
        <v>0</v>
      </c>
      <c r="W2147" s="93">
        <f>INFO!$D$24</f>
        <v>0</v>
      </c>
      <c r="X2147" s="93">
        <f>INFO!$D$25</f>
        <v>0</v>
      </c>
      <c r="Y2147" s="93">
        <f>INFO!$D$26</f>
        <v>0</v>
      </c>
      <c r="Z2147" s="93">
        <f>INFO!$D$27</f>
        <v>0</v>
      </c>
      <c r="AA2147" s="93">
        <f>INFO!$D$28</f>
        <v>0</v>
      </c>
      <c r="AB2147" s="93">
        <f>INFO!$D$29</f>
        <v>0</v>
      </c>
      <c r="AC2147" s="95">
        <f>INFO!$J$10</f>
        <v>3812.0250000000001</v>
      </c>
      <c r="AD2147" s="93">
        <f>INFO!$J$9</f>
        <v>45.75</v>
      </c>
      <c r="AE2147" s="100"/>
    </row>
    <row r="2148" spans="1:31">
      <c r="A2148" s="37" t="s">
        <v>422</v>
      </c>
      <c r="B2148" s="42" t="s">
        <v>423</v>
      </c>
      <c r="C2148" s="83">
        <v>10125</v>
      </c>
      <c r="D2148" s="104">
        <f>SUMIFS(MACROS!I:I,MACROS!$C:$C,$B2148)+SUMIFS(MACROS!I:I,MACROS!$C:$C,"CH.VM.RDDTSET")</f>
        <v>0</v>
      </c>
      <c r="E2148" t="s">
        <v>1</v>
      </c>
      <c r="F2148" s="48">
        <f>VLOOKUP(B2148,MACROS!C:T,5,FALSE)</f>
        <v>328</v>
      </c>
      <c r="G2148" s="104">
        <f>SUMIFS(MACROS!I:I,MACROS!C:C,B2148)</f>
        <v>0</v>
      </c>
      <c r="H2148" s="48">
        <f t="shared" si="137"/>
        <v>0</v>
      </c>
      <c r="I2148" s="37">
        <f>INFO!$D$6</f>
        <v>0</v>
      </c>
      <c r="J2148" s="37">
        <f>INFO!$D$7</f>
        <v>0</v>
      </c>
      <c r="K2148" s="37">
        <f>INFO!$D$8</f>
        <v>0</v>
      </c>
      <c r="L2148" s="37">
        <f>INFO!$D$9</f>
        <v>0</v>
      </c>
      <c r="M2148" s="37">
        <f>INFO!$D$10</f>
        <v>0</v>
      </c>
      <c r="N2148" s="37">
        <f>INFO!$D$11</f>
        <v>0</v>
      </c>
      <c r="O2148" s="37">
        <f>INFO!$D$13</f>
        <v>0</v>
      </c>
      <c r="P2148" s="37">
        <f>INFO!$D$14</f>
        <v>0</v>
      </c>
      <c r="Q2148" s="37">
        <f>INFO!$D$15</f>
        <v>0</v>
      </c>
      <c r="R2148" s="53">
        <f>INFO!$D$17</f>
        <v>0</v>
      </c>
      <c r="S2148" s="37">
        <f>INFO!$D$18</f>
        <v>0</v>
      </c>
      <c r="T2148" s="37">
        <f>INFO!$D$19</f>
        <v>0</v>
      </c>
      <c r="U2148" s="37">
        <f>INFO!$D$22</f>
        <v>0</v>
      </c>
      <c r="V2148" s="37">
        <f>INFO!$D$23</f>
        <v>0</v>
      </c>
      <c r="W2148" s="37">
        <f>INFO!$D$24</f>
        <v>0</v>
      </c>
      <c r="X2148" s="37">
        <f>INFO!$D$25</f>
        <v>0</v>
      </c>
      <c r="Y2148" s="37">
        <f>INFO!$D$26</f>
        <v>0</v>
      </c>
      <c r="Z2148" s="37">
        <f>INFO!$D$27</f>
        <v>0</v>
      </c>
      <c r="AA2148" s="37">
        <f>INFO!$D$28</f>
        <v>0</v>
      </c>
      <c r="AB2148" s="37">
        <f>INFO!$D$29</f>
        <v>0</v>
      </c>
      <c r="AC2148" s="54">
        <f>INFO!$J$10</f>
        <v>3812.0250000000001</v>
      </c>
      <c r="AD2148" s="37">
        <f>INFO!$J$9</f>
        <v>45.75</v>
      </c>
      <c r="AE2148" s="37">
        <f>IF($G$520&gt;0,10*$G$520/D2148,0)</f>
        <v>0</v>
      </c>
    </row>
    <row r="2149" spans="1:31">
      <c r="A2149" s="37" t="s">
        <v>424</v>
      </c>
      <c r="B2149" s="42" t="s">
        <v>425</v>
      </c>
      <c r="C2149" s="83">
        <v>10125</v>
      </c>
      <c r="D2149" s="104">
        <f>SUMIFS(MACROS!I:I,MACROS!$C:$C,$B2149)+SUMIFS(MACROS!I:I,MACROS!$C:$C,"CH.VM.RDDTSET")</f>
        <v>0</v>
      </c>
      <c r="E2149" t="s">
        <v>1</v>
      </c>
      <c r="F2149" s="48">
        <f>VLOOKUP(B2149,MACROS!C:T,5,FALSE)</f>
        <v>259</v>
      </c>
      <c r="G2149" s="104">
        <f>SUMIFS(MACROS!I:I,MACROS!C:C,B2149)</f>
        <v>0</v>
      </c>
      <c r="H2149" s="48">
        <f t="shared" si="137"/>
        <v>0</v>
      </c>
      <c r="I2149" s="37">
        <f>INFO!$D$6</f>
        <v>0</v>
      </c>
      <c r="J2149" s="37">
        <f>INFO!$D$7</f>
        <v>0</v>
      </c>
      <c r="K2149" s="37">
        <f>INFO!$D$8</f>
        <v>0</v>
      </c>
      <c r="L2149" s="37">
        <f>INFO!$D$9</f>
        <v>0</v>
      </c>
      <c r="M2149" s="37">
        <f>INFO!$D$10</f>
        <v>0</v>
      </c>
      <c r="N2149" s="37">
        <f>INFO!$D$11</f>
        <v>0</v>
      </c>
      <c r="O2149" s="37">
        <f>INFO!$D$13</f>
        <v>0</v>
      </c>
      <c r="P2149" s="37">
        <f>INFO!$D$14</f>
        <v>0</v>
      </c>
      <c r="Q2149" s="37">
        <f>INFO!$D$15</f>
        <v>0</v>
      </c>
      <c r="R2149" s="53">
        <f>INFO!$D$17</f>
        <v>0</v>
      </c>
      <c r="S2149" s="37">
        <f>INFO!$D$18</f>
        <v>0</v>
      </c>
      <c r="T2149" s="37">
        <f>INFO!$D$19</f>
        <v>0</v>
      </c>
      <c r="U2149" s="37">
        <f>INFO!$D$22</f>
        <v>0</v>
      </c>
      <c r="V2149" s="37">
        <f>INFO!$D$23</f>
        <v>0</v>
      </c>
      <c r="W2149" s="37">
        <f>INFO!$D$24</f>
        <v>0</v>
      </c>
      <c r="X2149" s="37">
        <f>INFO!$D$25</f>
        <v>0</v>
      </c>
      <c r="Y2149" s="37">
        <f>INFO!$D$26</f>
        <v>0</v>
      </c>
      <c r="Z2149" s="37">
        <f>INFO!$D$27</f>
        <v>0</v>
      </c>
      <c r="AA2149" s="37">
        <f>INFO!$D$28</f>
        <v>0</v>
      </c>
      <c r="AB2149" s="37">
        <f>INFO!$D$29</f>
        <v>0</v>
      </c>
      <c r="AC2149" s="54">
        <f>INFO!$J$10</f>
        <v>3812.0250000000001</v>
      </c>
      <c r="AD2149" s="37">
        <f>INFO!$J$9</f>
        <v>45.75</v>
      </c>
      <c r="AE2149" s="37">
        <f t="shared" ref="AE2149:AE2161" si="139">IF($G$520&gt;0,10*$G$520/D2149,0)</f>
        <v>0</v>
      </c>
    </row>
    <row r="2150" spans="1:31">
      <c r="A2150" s="37" t="s">
        <v>426</v>
      </c>
      <c r="B2150" s="42" t="s">
        <v>427</v>
      </c>
      <c r="C2150" s="83">
        <v>10125</v>
      </c>
      <c r="D2150" s="104">
        <f>SUMIFS(MACROS!I:I,MACROS!$C:$C,$B2150)+SUMIFS(MACROS!I:I,MACROS!$C:$C,"CH.VM.RDDTSET")</f>
        <v>0</v>
      </c>
      <c r="E2150" t="s">
        <v>1</v>
      </c>
      <c r="F2150" s="48">
        <f>VLOOKUP(B2150,MACROS!C:T,5,FALSE)</f>
        <v>354.5</v>
      </c>
      <c r="G2150" s="104">
        <f>SUMIFS(MACROS!I:I,MACROS!C:C,B2150)</f>
        <v>0</v>
      </c>
      <c r="H2150" s="48">
        <f t="shared" si="137"/>
        <v>0</v>
      </c>
      <c r="I2150" s="37">
        <f>INFO!$D$6</f>
        <v>0</v>
      </c>
      <c r="J2150" s="37">
        <f>INFO!$D$7</f>
        <v>0</v>
      </c>
      <c r="K2150" s="37">
        <f>INFO!$D$8</f>
        <v>0</v>
      </c>
      <c r="L2150" s="37">
        <f>INFO!$D$9</f>
        <v>0</v>
      </c>
      <c r="M2150" s="37">
        <f>INFO!$D$10</f>
        <v>0</v>
      </c>
      <c r="N2150" s="37">
        <f>INFO!$D$11</f>
        <v>0</v>
      </c>
      <c r="O2150" s="37">
        <f>INFO!$D$13</f>
        <v>0</v>
      </c>
      <c r="P2150" s="37">
        <f>INFO!$D$14</f>
        <v>0</v>
      </c>
      <c r="Q2150" s="37">
        <f>INFO!$D$15</f>
        <v>0</v>
      </c>
      <c r="R2150" s="53">
        <f>INFO!$D$17</f>
        <v>0</v>
      </c>
      <c r="S2150" s="37">
        <f>INFO!$D$18</f>
        <v>0</v>
      </c>
      <c r="T2150" s="37">
        <f>INFO!$D$19</f>
        <v>0</v>
      </c>
      <c r="U2150" s="37">
        <f>INFO!$D$22</f>
        <v>0</v>
      </c>
      <c r="V2150" s="37">
        <f>INFO!$D$23</f>
        <v>0</v>
      </c>
      <c r="W2150" s="37">
        <f>INFO!$D$24</f>
        <v>0</v>
      </c>
      <c r="X2150" s="37">
        <f>INFO!$D$25</f>
        <v>0</v>
      </c>
      <c r="Y2150" s="37">
        <f>INFO!$D$26</f>
        <v>0</v>
      </c>
      <c r="Z2150" s="37">
        <f>INFO!$D$27</f>
        <v>0</v>
      </c>
      <c r="AA2150" s="37">
        <f>INFO!$D$28</f>
        <v>0</v>
      </c>
      <c r="AB2150" s="37">
        <f>INFO!$D$29</f>
        <v>0</v>
      </c>
      <c r="AC2150" s="54">
        <f>INFO!$J$10</f>
        <v>3812.0250000000001</v>
      </c>
      <c r="AD2150" s="37">
        <f>INFO!$J$9</f>
        <v>45.75</v>
      </c>
      <c r="AE2150" s="37">
        <f t="shared" si="139"/>
        <v>0</v>
      </c>
    </row>
    <row r="2151" spans="1:31">
      <c r="A2151" t="s">
        <v>428</v>
      </c>
      <c r="B2151" s="42" t="s">
        <v>429</v>
      </c>
      <c r="C2151" s="83">
        <v>10125</v>
      </c>
      <c r="D2151" s="104">
        <f>SUMIFS(MACROS!I:I,MACROS!$C:$C,$B2151)+SUMIFS(MACROS!I:I,MACROS!$C:$C,"CH.VM.RDDTSET")</f>
        <v>0</v>
      </c>
      <c r="E2151" t="s">
        <v>1</v>
      </c>
      <c r="F2151" s="48">
        <f>VLOOKUP(B2151,MACROS!C:T,5,FALSE)</f>
        <v>304.5</v>
      </c>
      <c r="G2151" s="104">
        <f>SUMIFS(MACROS!I:I,MACROS!C:C,B2151)</f>
        <v>0</v>
      </c>
      <c r="H2151" s="48">
        <f t="shared" si="137"/>
        <v>0</v>
      </c>
      <c r="I2151" s="37">
        <f>INFO!$D$6</f>
        <v>0</v>
      </c>
      <c r="J2151" s="37">
        <f>INFO!$D$7</f>
        <v>0</v>
      </c>
      <c r="K2151" s="37">
        <f>INFO!$D$8</f>
        <v>0</v>
      </c>
      <c r="L2151" s="37">
        <f>INFO!$D$9</f>
        <v>0</v>
      </c>
      <c r="M2151" s="37">
        <f>INFO!$D$10</f>
        <v>0</v>
      </c>
      <c r="N2151" s="37">
        <f>INFO!$D$11</f>
        <v>0</v>
      </c>
      <c r="O2151" s="37">
        <f>INFO!$D$13</f>
        <v>0</v>
      </c>
      <c r="P2151" s="37">
        <f>INFO!$D$14</f>
        <v>0</v>
      </c>
      <c r="Q2151" s="37">
        <f>INFO!$D$15</f>
        <v>0</v>
      </c>
      <c r="R2151" s="53">
        <f>INFO!$D$17</f>
        <v>0</v>
      </c>
      <c r="S2151" s="37">
        <f>INFO!$D$18</f>
        <v>0</v>
      </c>
      <c r="T2151" s="37">
        <f>INFO!$D$19</f>
        <v>0</v>
      </c>
      <c r="U2151" s="37">
        <f>INFO!$D$22</f>
        <v>0</v>
      </c>
      <c r="V2151" s="37">
        <f>INFO!$D$23</f>
        <v>0</v>
      </c>
      <c r="W2151" s="37">
        <f>INFO!$D$24</f>
        <v>0</v>
      </c>
      <c r="X2151" s="37">
        <f>INFO!$D$25</f>
        <v>0</v>
      </c>
      <c r="Y2151" s="37">
        <f>INFO!$D$26</f>
        <v>0</v>
      </c>
      <c r="Z2151" s="37">
        <f>INFO!$D$27</f>
        <v>0</v>
      </c>
      <c r="AA2151" s="37">
        <f>INFO!$D$28</f>
        <v>0</v>
      </c>
      <c r="AB2151" s="37">
        <f>INFO!$D$29</f>
        <v>0</v>
      </c>
      <c r="AC2151" s="54">
        <f>INFO!$J$10</f>
        <v>3812.0250000000001</v>
      </c>
      <c r="AD2151" s="37">
        <f>INFO!$J$9</f>
        <v>45.75</v>
      </c>
      <c r="AE2151" s="37">
        <f t="shared" si="139"/>
        <v>0</v>
      </c>
    </row>
    <row r="2152" spans="1:31">
      <c r="A2152" t="s">
        <v>430</v>
      </c>
      <c r="B2152" s="42" t="s">
        <v>431</v>
      </c>
      <c r="C2152" s="83">
        <v>10125</v>
      </c>
      <c r="D2152" s="104">
        <f>SUMIFS(MACROS!I:I,MACROS!$C:$C,$B2152)+SUMIFS(MACROS!I:I,MACROS!$C:$C,"CH.VM.RDDTSET")</f>
        <v>0</v>
      </c>
      <c r="E2152" t="s">
        <v>1</v>
      </c>
      <c r="F2152" s="48">
        <f>VLOOKUP(B2152,MACROS!C:T,5,FALSE)</f>
        <v>286.5</v>
      </c>
      <c r="G2152" s="104">
        <f>SUMIFS(MACROS!I:I,MACROS!C:C,B2152)</f>
        <v>0</v>
      </c>
      <c r="H2152" s="48">
        <f t="shared" si="137"/>
        <v>0</v>
      </c>
      <c r="I2152" s="37">
        <f>INFO!$D$6</f>
        <v>0</v>
      </c>
      <c r="J2152" s="37">
        <f>INFO!$D$7</f>
        <v>0</v>
      </c>
      <c r="K2152" s="37">
        <f>INFO!$D$8</f>
        <v>0</v>
      </c>
      <c r="L2152" s="37">
        <f>INFO!$D$9</f>
        <v>0</v>
      </c>
      <c r="M2152" s="37">
        <f>INFO!$D$10</f>
        <v>0</v>
      </c>
      <c r="N2152" s="37">
        <f>INFO!$D$11</f>
        <v>0</v>
      </c>
      <c r="O2152" s="37">
        <f>INFO!$D$13</f>
        <v>0</v>
      </c>
      <c r="P2152" s="37">
        <f>INFO!$D$14</f>
        <v>0</v>
      </c>
      <c r="Q2152" s="37">
        <f>INFO!$D$15</f>
        <v>0</v>
      </c>
      <c r="R2152" s="53">
        <f>INFO!$D$17</f>
        <v>0</v>
      </c>
      <c r="S2152" s="37">
        <f>INFO!$D$18</f>
        <v>0</v>
      </c>
      <c r="T2152" s="37">
        <f>INFO!$D$19</f>
        <v>0</v>
      </c>
      <c r="U2152" s="37">
        <f>INFO!$D$22</f>
        <v>0</v>
      </c>
      <c r="V2152" s="37">
        <f>INFO!$D$23</f>
        <v>0</v>
      </c>
      <c r="W2152" s="37">
        <f>INFO!$D$24</f>
        <v>0</v>
      </c>
      <c r="X2152" s="37">
        <f>INFO!$D$25</f>
        <v>0</v>
      </c>
      <c r="Y2152" s="37">
        <f>INFO!$D$26</f>
        <v>0</v>
      </c>
      <c r="Z2152" s="37">
        <f>INFO!$D$27</f>
        <v>0</v>
      </c>
      <c r="AA2152" s="37">
        <f>INFO!$D$28</f>
        <v>0</v>
      </c>
      <c r="AB2152" s="37">
        <f>INFO!$D$29</f>
        <v>0</v>
      </c>
      <c r="AC2152" s="54">
        <f>INFO!$J$10</f>
        <v>3812.0250000000001</v>
      </c>
      <c r="AD2152" s="37">
        <f>INFO!$J$9</f>
        <v>45.75</v>
      </c>
      <c r="AE2152" s="37">
        <f t="shared" si="139"/>
        <v>0</v>
      </c>
    </row>
    <row r="2153" spans="1:31">
      <c r="A2153" t="s">
        <v>432</v>
      </c>
      <c r="B2153" s="42" t="s">
        <v>433</v>
      </c>
      <c r="C2153" s="83">
        <v>10125</v>
      </c>
      <c r="D2153" s="104">
        <f>SUMIFS(MACROS!I:I,MACROS!$C:$C,$B2153)+SUMIFS(MACROS!I:I,MACROS!$C:$C,"CH.VM.RDDTSET")</f>
        <v>0</v>
      </c>
      <c r="E2153" t="s">
        <v>1</v>
      </c>
      <c r="F2153" s="48">
        <f>VLOOKUP(B2153,MACROS!C:T,5,FALSE)</f>
        <v>316</v>
      </c>
      <c r="G2153" s="104">
        <f>SUMIFS(MACROS!I:I,MACROS!C:C,B2153)</f>
        <v>0</v>
      </c>
      <c r="H2153" s="48">
        <f t="shared" si="137"/>
        <v>0</v>
      </c>
      <c r="I2153" s="37">
        <f>INFO!$D$6</f>
        <v>0</v>
      </c>
      <c r="J2153" s="37">
        <f>INFO!$D$7</f>
        <v>0</v>
      </c>
      <c r="K2153" s="37">
        <f>INFO!$D$8</f>
        <v>0</v>
      </c>
      <c r="L2153" s="37">
        <f>INFO!$D$9</f>
        <v>0</v>
      </c>
      <c r="M2153" s="37">
        <f>INFO!$D$10</f>
        <v>0</v>
      </c>
      <c r="N2153" s="37">
        <f>INFO!$D$11</f>
        <v>0</v>
      </c>
      <c r="O2153" s="37">
        <f>INFO!$D$13</f>
        <v>0</v>
      </c>
      <c r="P2153" s="37">
        <f>INFO!$D$14</f>
        <v>0</v>
      </c>
      <c r="Q2153" s="37">
        <f>INFO!$D$15</f>
        <v>0</v>
      </c>
      <c r="R2153" s="53">
        <f>INFO!$D$17</f>
        <v>0</v>
      </c>
      <c r="S2153" s="37">
        <f>INFO!$D$18</f>
        <v>0</v>
      </c>
      <c r="T2153" s="37">
        <f>INFO!$D$19</f>
        <v>0</v>
      </c>
      <c r="U2153" s="37">
        <f>INFO!$D$22</f>
        <v>0</v>
      </c>
      <c r="V2153" s="37">
        <f>INFO!$D$23</f>
        <v>0</v>
      </c>
      <c r="W2153" s="37">
        <f>INFO!$D$24</f>
        <v>0</v>
      </c>
      <c r="X2153" s="37">
        <f>INFO!$D$25</f>
        <v>0</v>
      </c>
      <c r="Y2153" s="37">
        <f>INFO!$D$26</f>
        <v>0</v>
      </c>
      <c r="Z2153" s="37">
        <f>INFO!$D$27</f>
        <v>0</v>
      </c>
      <c r="AA2153" s="37">
        <f>INFO!$D$28</f>
        <v>0</v>
      </c>
      <c r="AB2153" s="37">
        <f>INFO!$D$29</f>
        <v>0</v>
      </c>
      <c r="AC2153" s="54">
        <f>INFO!$J$10</f>
        <v>3812.0250000000001</v>
      </c>
      <c r="AD2153" s="37">
        <f>INFO!$J$9</f>
        <v>45.75</v>
      </c>
      <c r="AE2153" s="37">
        <f t="shared" si="139"/>
        <v>0</v>
      </c>
    </row>
    <row r="2154" spans="1:31">
      <c r="A2154" t="s">
        <v>434</v>
      </c>
      <c r="B2154" s="42" t="s">
        <v>435</v>
      </c>
      <c r="C2154" s="83">
        <v>10125</v>
      </c>
      <c r="D2154" s="104">
        <f>SUMIFS(MACROS!I:I,MACROS!$C:$C,$B2154)+SUMIFS(MACROS!I:I,MACROS!$C:$C,"CH.VM.RDDTSET")</f>
        <v>0</v>
      </c>
      <c r="E2154" t="s">
        <v>1</v>
      </c>
      <c r="F2154" s="48">
        <f>VLOOKUP(B2154,MACROS!C:T,5,FALSE)</f>
        <v>264.5</v>
      </c>
      <c r="G2154" s="104">
        <f>SUMIFS(MACROS!I:I,MACROS!C:C,B2154)</f>
        <v>0</v>
      </c>
      <c r="H2154" s="48">
        <f t="shared" si="137"/>
        <v>0</v>
      </c>
      <c r="I2154" s="37">
        <f>INFO!$D$6</f>
        <v>0</v>
      </c>
      <c r="J2154" s="37">
        <f>INFO!$D$7</f>
        <v>0</v>
      </c>
      <c r="K2154" s="37">
        <f>INFO!$D$8</f>
        <v>0</v>
      </c>
      <c r="L2154" s="37">
        <f>INFO!$D$9</f>
        <v>0</v>
      </c>
      <c r="M2154" s="37">
        <f>INFO!$D$10</f>
        <v>0</v>
      </c>
      <c r="N2154" s="37">
        <f>INFO!$D$11</f>
        <v>0</v>
      </c>
      <c r="O2154" s="37">
        <f>INFO!$D$13</f>
        <v>0</v>
      </c>
      <c r="P2154" s="37">
        <f>INFO!$D$14</f>
        <v>0</v>
      </c>
      <c r="Q2154" s="37">
        <f>INFO!$D$15</f>
        <v>0</v>
      </c>
      <c r="R2154" s="53">
        <f>INFO!$D$17</f>
        <v>0</v>
      </c>
      <c r="S2154" s="37">
        <f>INFO!$D$18</f>
        <v>0</v>
      </c>
      <c r="T2154" s="37">
        <f>INFO!$D$19</f>
        <v>0</v>
      </c>
      <c r="U2154" s="37">
        <f>INFO!$D$22</f>
        <v>0</v>
      </c>
      <c r="V2154" s="37">
        <f>INFO!$D$23</f>
        <v>0</v>
      </c>
      <c r="W2154" s="37">
        <f>INFO!$D$24</f>
        <v>0</v>
      </c>
      <c r="X2154" s="37">
        <f>INFO!$D$25</f>
        <v>0</v>
      </c>
      <c r="Y2154" s="37">
        <f>INFO!$D$26</f>
        <v>0</v>
      </c>
      <c r="Z2154" s="37">
        <f>INFO!$D$27</f>
        <v>0</v>
      </c>
      <c r="AA2154" s="37">
        <f>INFO!$D$28</f>
        <v>0</v>
      </c>
      <c r="AB2154" s="37">
        <f>INFO!$D$29</f>
        <v>0</v>
      </c>
      <c r="AC2154" s="54">
        <f>INFO!$J$10</f>
        <v>3812.0250000000001</v>
      </c>
      <c r="AD2154" s="37">
        <f>INFO!$J$9</f>
        <v>45.75</v>
      </c>
      <c r="AE2154" s="37">
        <f t="shared" si="139"/>
        <v>0</v>
      </c>
    </row>
    <row r="2155" spans="1:31">
      <c r="A2155" t="s">
        <v>436</v>
      </c>
      <c r="B2155" s="42" t="s">
        <v>437</v>
      </c>
      <c r="C2155" s="83">
        <v>10125</v>
      </c>
      <c r="D2155" s="104">
        <f>SUMIFS(MACROS!I:I,MACROS!$C:$C,$B2155)+SUMIFS(MACROS!I:I,MACROS!$C:$C,"CH.VM.RDDTSET")</f>
        <v>0</v>
      </c>
      <c r="E2155" t="s">
        <v>1</v>
      </c>
      <c r="F2155" s="48">
        <f>VLOOKUP(B2155,MACROS!C:T,5,FALSE)</f>
        <v>261</v>
      </c>
      <c r="G2155" s="104">
        <f>SUMIFS(MACROS!I:I,MACROS!C:C,B2155)</f>
        <v>0</v>
      </c>
      <c r="H2155" s="48">
        <f t="shared" si="137"/>
        <v>0</v>
      </c>
      <c r="I2155" s="37">
        <f>INFO!$D$6</f>
        <v>0</v>
      </c>
      <c r="J2155" s="37">
        <f>INFO!$D$7</f>
        <v>0</v>
      </c>
      <c r="K2155" s="37">
        <f>INFO!$D$8</f>
        <v>0</v>
      </c>
      <c r="L2155" s="37">
        <f>INFO!$D$9</f>
        <v>0</v>
      </c>
      <c r="M2155" s="37">
        <f>INFO!$D$10</f>
        <v>0</v>
      </c>
      <c r="N2155" s="37">
        <f>INFO!$D$11</f>
        <v>0</v>
      </c>
      <c r="O2155" s="37">
        <f>INFO!$D$13</f>
        <v>0</v>
      </c>
      <c r="P2155" s="37">
        <f>INFO!$D$14</f>
        <v>0</v>
      </c>
      <c r="Q2155" s="37">
        <f>INFO!$D$15</f>
        <v>0</v>
      </c>
      <c r="R2155" s="53">
        <f>INFO!$D$17</f>
        <v>0</v>
      </c>
      <c r="S2155" s="37">
        <f>INFO!$D$18</f>
        <v>0</v>
      </c>
      <c r="T2155" s="37">
        <f>INFO!$D$19</f>
        <v>0</v>
      </c>
      <c r="U2155" s="37">
        <f>INFO!$D$22</f>
        <v>0</v>
      </c>
      <c r="V2155" s="37">
        <f>INFO!$D$23</f>
        <v>0</v>
      </c>
      <c r="W2155" s="37">
        <f>INFO!$D$24</f>
        <v>0</v>
      </c>
      <c r="X2155" s="37">
        <f>INFO!$D$25</f>
        <v>0</v>
      </c>
      <c r="Y2155" s="37">
        <f>INFO!$D$26</f>
        <v>0</v>
      </c>
      <c r="Z2155" s="37">
        <f>INFO!$D$27</f>
        <v>0</v>
      </c>
      <c r="AA2155" s="37">
        <f>INFO!$D$28</f>
        <v>0</v>
      </c>
      <c r="AB2155" s="37">
        <f>INFO!$D$29</f>
        <v>0</v>
      </c>
      <c r="AC2155" s="54">
        <f>INFO!$J$10</f>
        <v>3812.0250000000001</v>
      </c>
      <c r="AD2155" s="37">
        <f>INFO!$J$9</f>
        <v>45.75</v>
      </c>
      <c r="AE2155" s="37">
        <f t="shared" si="139"/>
        <v>0</v>
      </c>
    </row>
    <row r="2156" spans="1:31">
      <c r="A2156" t="s">
        <v>438</v>
      </c>
      <c r="B2156" s="42" t="s">
        <v>439</v>
      </c>
      <c r="C2156" s="83">
        <v>10125</v>
      </c>
      <c r="D2156" s="104">
        <f>SUMIFS(MACROS!I:I,MACROS!$C:$C,$B2156)+SUMIFS(MACROS!I:I,MACROS!$C:$C,"CH.VM.RDDTSET")</f>
        <v>0</v>
      </c>
      <c r="E2156" t="s">
        <v>1</v>
      </c>
      <c r="F2156" s="48">
        <f>VLOOKUP(B2156,MACROS!C:T,5,FALSE)</f>
        <v>251</v>
      </c>
      <c r="G2156" s="104">
        <f>SUMIFS(MACROS!I:I,MACROS!C:C,B2156)</f>
        <v>0</v>
      </c>
      <c r="H2156" s="48">
        <f t="shared" si="137"/>
        <v>0</v>
      </c>
      <c r="I2156" s="37">
        <f>INFO!$D$6</f>
        <v>0</v>
      </c>
      <c r="J2156" s="37">
        <f>INFO!$D$7</f>
        <v>0</v>
      </c>
      <c r="K2156" s="37">
        <f>INFO!$D$8</f>
        <v>0</v>
      </c>
      <c r="L2156" s="37">
        <f>INFO!$D$9</f>
        <v>0</v>
      </c>
      <c r="M2156" s="37">
        <f>INFO!$D$10</f>
        <v>0</v>
      </c>
      <c r="N2156" s="37">
        <f>INFO!$D$11</f>
        <v>0</v>
      </c>
      <c r="O2156" s="37">
        <f>INFO!$D$13</f>
        <v>0</v>
      </c>
      <c r="P2156" s="37">
        <f>INFO!$D$14</f>
        <v>0</v>
      </c>
      <c r="Q2156" s="37">
        <f>INFO!$D$15</f>
        <v>0</v>
      </c>
      <c r="R2156" s="53">
        <f>INFO!$D$17</f>
        <v>0</v>
      </c>
      <c r="S2156" s="37">
        <f>INFO!$D$18</f>
        <v>0</v>
      </c>
      <c r="T2156" s="37">
        <f>INFO!$D$19</f>
        <v>0</v>
      </c>
      <c r="U2156" s="37">
        <f>INFO!$D$22</f>
        <v>0</v>
      </c>
      <c r="V2156" s="37">
        <f>INFO!$D$23</f>
        <v>0</v>
      </c>
      <c r="W2156" s="37">
        <f>INFO!$D$24</f>
        <v>0</v>
      </c>
      <c r="X2156" s="37">
        <f>INFO!$D$25</f>
        <v>0</v>
      </c>
      <c r="Y2156" s="37">
        <f>INFO!$D$26</f>
        <v>0</v>
      </c>
      <c r="Z2156" s="37">
        <f>INFO!$D$27</f>
        <v>0</v>
      </c>
      <c r="AA2156" s="37">
        <f>INFO!$D$28</f>
        <v>0</v>
      </c>
      <c r="AB2156" s="37">
        <f>INFO!$D$29</f>
        <v>0</v>
      </c>
      <c r="AC2156" s="54">
        <f>INFO!$J$10</f>
        <v>3812.0250000000001</v>
      </c>
      <c r="AD2156" s="37">
        <f>INFO!$J$9</f>
        <v>45.75</v>
      </c>
      <c r="AE2156" s="37">
        <f t="shared" si="139"/>
        <v>0</v>
      </c>
    </row>
    <row r="2157" spans="1:31">
      <c r="A2157" t="s">
        <v>440</v>
      </c>
      <c r="B2157" s="42" t="s">
        <v>441</v>
      </c>
      <c r="C2157" s="83">
        <v>10125</v>
      </c>
      <c r="D2157" s="104">
        <f>SUMIFS(MACROS!I:I,MACROS!$C:$C,$B2157)+SUMIFS(MACROS!I:I,MACROS!$C:$C,"CH.VM.RDDTSET")</f>
        <v>0</v>
      </c>
      <c r="E2157" t="s">
        <v>1</v>
      </c>
      <c r="F2157" s="48">
        <f>VLOOKUP(B2157,MACROS!C:T,5,FALSE)</f>
        <v>322.5</v>
      </c>
      <c r="G2157" s="104">
        <f>SUMIFS(MACROS!I:I,MACROS!C:C,B2157)</f>
        <v>0</v>
      </c>
      <c r="H2157" s="48">
        <f t="shared" si="137"/>
        <v>0</v>
      </c>
      <c r="I2157" s="37">
        <f>INFO!$D$6</f>
        <v>0</v>
      </c>
      <c r="J2157" s="37">
        <f>INFO!$D$7</f>
        <v>0</v>
      </c>
      <c r="K2157" s="37">
        <f>INFO!$D$8</f>
        <v>0</v>
      </c>
      <c r="L2157" s="37">
        <f>INFO!$D$9</f>
        <v>0</v>
      </c>
      <c r="M2157" s="37">
        <f>INFO!$D$10</f>
        <v>0</v>
      </c>
      <c r="N2157" s="37">
        <f>INFO!$D$11</f>
        <v>0</v>
      </c>
      <c r="O2157" s="37">
        <f>INFO!$D$13</f>
        <v>0</v>
      </c>
      <c r="P2157" s="37">
        <f>INFO!$D$14</f>
        <v>0</v>
      </c>
      <c r="Q2157" s="37">
        <f>INFO!$D$15</f>
        <v>0</v>
      </c>
      <c r="R2157" s="53">
        <f>INFO!$D$17</f>
        <v>0</v>
      </c>
      <c r="S2157" s="37">
        <f>INFO!$D$18</f>
        <v>0</v>
      </c>
      <c r="T2157" s="37">
        <f>INFO!$D$19</f>
        <v>0</v>
      </c>
      <c r="U2157" s="37">
        <f>INFO!$D$22</f>
        <v>0</v>
      </c>
      <c r="V2157" s="37">
        <f>INFO!$D$23</f>
        <v>0</v>
      </c>
      <c r="W2157" s="37">
        <f>INFO!$D$24</f>
        <v>0</v>
      </c>
      <c r="X2157" s="37">
        <f>INFO!$D$25</f>
        <v>0</v>
      </c>
      <c r="Y2157" s="37">
        <f>INFO!$D$26</f>
        <v>0</v>
      </c>
      <c r="Z2157" s="37">
        <f>INFO!$D$27</f>
        <v>0</v>
      </c>
      <c r="AA2157" s="37">
        <f>INFO!$D$28</f>
        <v>0</v>
      </c>
      <c r="AB2157" s="37">
        <f>INFO!$D$29</f>
        <v>0</v>
      </c>
      <c r="AC2157" s="54">
        <f>INFO!$J$10</f>
        <v>3812.0250000000001</v>
      </c>
      <c r="AD2157" s="37">
        <f>INFO!$J$9</f>
        <v>45.75</v>
      </c>
      <c r="AE2157" s="37">
        <f t="shared" si="139"/>
        <v>0</v>
      </c>
    </row>
    <row r="2158" spans="1:31">
      <c r="A2158" t="s">
        <v>442</v>
      </c>
      <c r="B2158" s="42" t="s">
        <v>443</v>
      </c>
      <c r="C2158" s="83">
        <v>10125</v>
      </c>
      <c r="D2158" s="104">
        <f>SUMIFS(MACROS!I:I,MACROS!$C:$C,$B2158)+SUMIFS(MACROS!I:I,MACROS!$C:$C,"CH.VM.RDDTSET")</f>
        <v>0</v>
      </c>
      <c r="E2158" t="s">
        <v>1</v>
      </c>
      <c r="F2158" s="48">
        <f>VLOOKUP(B2158,MACROS!C:T,5,FALSE)</f>
        <v>294.5</v>
      </c>
      <c r="G2158" s="104">
        <f>SUMIFS(MACROS!I:I,MACROS!C:C,B2158)</f>
        <v>0</v>
      </c>
      <c r="H2158" s="48">
        <f t="shared" si="137"/>
        <v>0</v>
      </c>
      <c r="I2158" s="37">
        <f>INFO!$D$6</f>
        <v>0</v>
      </c>
      <c r="J2158" s="37">
        <f>INFO!$D$7</f>
        <v>0</v>
      </c>
      <c r="K2158" s="37">
        <f>INFO!$D$8</f>
        <v>0</v>
      </c>
      <c r="L2158" s="37">
        <f>INFO!$D$9</f>
        <v>0</v>
      </c>
      <c r="M2158" s="37">
        <f>INFO!$D$10</f>
        <v>0</v>
      </c>
      <c r="N2158" s="37">
        <f>INFO!$D$11</f>
        <v>0</v>
      </c>
      <c r="O2158" s="37">
        <f>INFO!$D$13</f>
        <v>0</v>
      </c>
      <c r="P2158" s="37">
        <f>INFO!$D$14</f>
        <v>0</v>
      </c>
      <c r="Q2158" s="37">
        <f>INFO!$D$15</f>
        <v>0</v>
      </c>
      <c r="R2158" s="53">
        <f>INFO!$D$17</f>
        <v>0</v>
      </c>
      <c r="S2158" s="37">
        <f>INFO!$D$18</f>
        <v>0</v>
      </c>
      <c r="T2158" s="37">
        <f>INFO!$D$19</f>
        <v>0</v>
      </c>
      <c r="U2158" s="37">
        <f>INFO!$D$22</f>
        <v>0</v>
      </c>
      <c r="V2158" s="37">
        <f>INFO!$D$23</f>
        <v>0</v>
      </c>
      <c r="W2158" s="37">
        <f>INFO!$D$24</f>
        <v>0</v>
      </c>
      <c r="X2158" s="37">
        <f>INFO!$D$25</f>
        <v>0</v>
      </c>
      <c r="Y2158" s="37">
        <f>INFO!$D$26</f>
        <v>0</v>
      </c>
      <c r="Z2158" s="37">
        <f>INFO!$D$27</f>
        <v>0</v>
      </c>
      <c r="AA2158" s="37">
        <f>INFO!$D$28</f>
        <v>0</v>
      </c>
      <c r="AB2158" s="37">
        <f>INFO!$D$29</f>
        <v>0</v>
      </c>
      <c r="AC2158" s="54">
        <f>INFO!$J$10</f>
        <v>3812.0250000000001</v>
      </c>
      <c r="AD2158" s="37">
        <f>INFO!$J$9</f>
        <v>45.75</v>
      </c>
      <c r="AE2158" s="37">
        <f t="shared" si="139"/>
        <v>0</v>
      </c>
    </row>
    <row r="2159" spans="1:31">
      <c r="A2159" t="s">
        <v>444</v>
      </c>
      <c r="B2159" s="42" t="s">
        <v>445</v>
      </c>
      <c r="C2159" s="83">
        <v>10125</v>
      </c>
      <c r="D2159" s="104">
        <f>SUMIFS(MACROS!I:I,MACROS!$C:$C,$B2159)+SUMIFS(MACROS!I:I,MACROS!$C:$C,"CH.VM.RDDTSET")</f>
        <v>0</v>
      </c>
      <c r="E2159" t="s">
        <v>1</v>
      </c>
      <c r="F2159" s="48">
        <f>VLOOKUP(B2159,MACROS!C:T,5,FALSE)</f>
        <v>255</v>
      </c>
      <c r="G2159" s="104">
        <f>SUMIFS(MACROS!I:I,MACROS!C:C,B2159)</f>
        <v>0</v>
      </c>
      <c r="H2159" s="48">
        <f t="shared" si="137"/>
        <v>0</v>
      </c>
      <c r="I2159" s="37">
        <f>INFO!$D$6</f>
        <v>0</v>
      </c>
      <c r="J2159" s="37">
        <f>INFO!$D$7</f>
        <v>0</v>
      </c>
      <c r="K2159" s="37">
        <f>INFO!$D$8</f>
        <v>0</v>
      </c>
      <c r="L2159" s="37">
        <f>INFO!$D$9</f>
        <v>0</v>
      </c>
      <c r="M2159" s="37">
        <f>INFO!$D$10</f>
        <v>0</v>
      </c>
      <c r="N2159" s="37">
        <f>INFO!$D$11</f>
        <v>0</v>
      </c>
      <c r="O2159" s="37">
        <f>INFO!$D$13</f>
        <v>0</v>
      </c>
      <c r="P2159" s="37">
        <f>INFO!$D$14</f>
        <v>0</v>
      </c>
      <c r="Q2159" s="37">
        <f>INFO!$D$15</f>
        <v>0</v>
      </c>
      <c r="R2159" s="53">
        <f>INFO!$D$17</f>
        <v>0</v>
      </c>
      <c r="S2159" s="37">
        <f>INFO!$D$18</f>
        <v>0</v>
      </c>
      <c r="T2159" s="37">
        <f>INFO!$D$19</f>
        <v>0</v>
      </c>
      <c r="U2159" s="37">
        <f>INFO!$D$22</f>
        <v>0</v>
      </c>
      <c r="V2159" s="37">
        <f>INFO!$D$23</f>
        <v>0</v>
      </c>
      <c r="W2159" s="37">
        <f>INFO!$D$24</f>
        <v>0</v>
      </c>
      <c r="X2159" s="37">
        <f>INFO!$D$25</f>
        <v>0</v>
      </c>
      <c r="Y2159" s="37">
        <f>INFO!$D$26</f>
        <v>0</v>
      </c>
      <c r="Z2159" s="37">
        <f>INFO!$D$27</f>
        <v>0</v>
      </c>
      <c r="AA2159" s="37">
        <f>INFO!$D$28</f>
        <v>0</v>
      </c>
      <c r="AB2159" s="37">
        <f>INFO!$D$29</f>
        <v>0</v>
      </c>
      <c r="AC2159" s="54">
        <f>INFO!$J$10</f>
        <v>3812.0250000000001</v>
      </c>
      <c r="AD2159" s="37">
        <f>INFO!$J$9</f>
        <v>45.75</v>
      </c>
      <c r="AE2159" s="37">
        <f t="shared" si="139"/>
        <v>0</v>
      </c>
    </row>
    <row r="2160" spans="1:31">
      <c r="A2160" t="s">
        <v>446</v>
      </c>
      <c r="B2160" s="42" t="s">
        <v>447</v>
      </c>
      <c r="C2160" s="83">
        <v>10125</v>
      </c>
      <c r="D2160" s="104">
        <f>SUMIFS(MACROS!I:I,MACROS!$C:$C,$B2160)+SUMIFS(MACROS!I:I,MACROS!$C:$C,"CH.VM.RDDTSET")</f>
        <v>0</v>
      </c>
      <c r="E2160" t="s">
        <v>1</v>
      </c>
      <c r="F2160" s="48">
        <f>VLOOKUP(B2160,MACROS!C:T,5,FALSE)</f>
        <v>279</v>
      </c>
      <c r="G2160" s="104">
        <f>SUMIFS(MACROS!I:I,MACROS!C:C,B2160)</f>
        <v>0</v>
      </c>
      <c r="H2160" s="48">
        <f t="shared" si="137"/>
        <v>0</v>
      </c>
      <c r="I2160" s="37">
        <f>INFO!$D$6</f>
        <v>0</v>
      </c>
      <c r="J2160" s="37">
        <f>INFO!$D$7</f>
        <v>0</v>
      </c>
      <c r="K2160" s="37">
        <f>INFO!$D$8</f>
        <v>0</v>
      </c>
      <c r="L2160" s="37">
        <f>INFO!$D$9</f>
        <v>0</v>
      </c>
      <c r="M2160" s="37">
        <f>INFO!$D$10</f>
        <v>0</v>
      </c>
      <c r="N2160" s="37">
        <f>INFO!$D$11</f>
        <v>0</v>
      </c>
      <c r="O2160" s="37">
        <f>INFO!$D$13</f>
        <v>0</v>
      </c>
      <c r="P2160" s="37">
        <f>INFO!$D$14</f>
        <v>0</v>
      </c>
      <c r="Q2160" s="37">
        <f>INFO!$D$15</f>
        <v>0</v>
      </c>
      <c r="R2160" s="53">
        <f>INFO!$D$17</f>
        <v>0</v>
      </c>
      <c r="S2160" s="37">
        <f>INFO!$D$18</f>
        <v>0</v>
      </c>
      <c r="T2160" s="37">
        <f>INFO!$D$19</f>
        <v>0</v>
      </c>
      <c r="U2160" s="37">
        <f>INFO!$D$22</f>
        <v>0</v>
      </c>
      <c r="V2160" s="37">
        <f>INFO!$D$23</f>
        <v>0</v>
      </c>
      <c r="W2160" s="37">
        <f>INFO!$D$24</f>
        <v>0</v>
      </c>
      <c r="X2160" s="37">
        <f>INFO!$D$25</f>
        <v>0</v>
      </c>
      <c r="Y2160" s="37">
        <f>INFO!$D$26</f>
        <v>0</v>
      </c>
      <c r="Z2160" s="37">
        <f>INFO!$D$27</f>
        <v>0</v>
      </c>
      <c r="AA2160" s="37">
        <f>INFO!$D$28</f>
        <v>0</v>
      </c>
      <c r="AB2160" s="37">
        <f>INFO!$D$29</f>
        <v>0</v>
      </c>
      <c r="AC2160" s="54">
        <f>INFO!$J$10</f>
        <v>3812.0250000000001</v>
      </c>
      <c r="AD2160" s="37">
        <f>INFO!$J$9</f>
        <v>45.75</v>
      </c>
      <c r="AE2160" s="37">
        <f t="shared" si="139"/>
        <v>0</v>
      </c>
    </row>
    <row r="2161" spans="1:31">
      <c r="A2161" s="37" t="s">
        <v>448</v>
      </c>
      <c r="B2161" s="42" t="s">
        <v>449</v>
      </c>
      <c r="C2161" s="83">
        <v>10125</v>
      </c>
      <c r="D2161" s="104">
        <f>SUMIFS(MACROS!I:I,MACROS!$C:$C,$B2161)+SUMIFS(MACROS!I:I,MACROS!$C:$C,"CH.VM.RDDTSET")</f>
        <v>0</v>
      </c>
      <c r="E2161" t="s">
        <v>1</v>
      </c>
      <c r="F2161" s="48">
        <f>VLOOKUP(B2161,MACROS!C:T,5,FALSE)</f>
        <v>257.5</v>
      </c>
      <c r="G2161" s="104">
        <f>SUMIFS(MACROS!I:I,MACROS!C:C,B2161)</f>
        <v>0</v>
      </c>
      <c r="H2161" s="48">
        <f t="shared" si="137"/>
        <v>0</v>
      </c>
      <c r="I2161" s="37">
        <f>INFO!$D$6</f>
        <v>0</v>
      </c>
      <c r="J2161" s="37">
        <f>INFO!$D$7</f>
        <v>0</v>
      </c>
      <c r="K2161" s="37">
        <f>INFO!$D$8</f>
        <v>0</v>
      </c>
      <c r="L2161" s="37">
        <f>INFO!$D$9</f>
        <v>0</v>
      </c>
      <c r="M2161" s="37">
        <f>INFO!$D$10</f>
        <v>0</v>
      </c>
      <c r="N2161" s="37">
        <f>INFO!$D$11</f>
        <v>0</v>
      </c>
      <c r="O2161" s="37">
        <f>INFO!$D$13</f>
        <v>0</v>
      </c>
      <c r="P2161" s="37">
        <f>INFO!$D$14</f>
        <v>0</v>
      </c>
      <c r="Q2161" s="37">
        <f>INFO!$D$15</f>
        <v>0</v>
      </c>
      <c r="R2161" s="53">
        <f>INFO!$D$17</f>
        <v>0</v>
      </c>
      <c r="S2161" s="37">
        <f>INFO!$D$18</f>
        <v>0</v>
      </c>
      <c r="T2161" s="37">
        <f>INFO!$D$19</f>
        <v>0</v>
      </c>
      <c r="U2161" s="37">
        <f>INFO!$D$22</f>
        <v>0</v>
      </c>
      <c r="V2161" s="37">
        <f>INFO!$D$23</f>
        <v>0</v>
      </c>
      <c r="W2161" s="37">
        <f>INFO!$D$24</f>
        <v>0</v>
      </c>
      <c r="X2161" s="37">
        <f>INFO!$D$25</f>
        <v>0</v>
      </c>
      <c r="Y2161" s="37">
        <f>INFO!$D$26</f>
        <v>0</v>
      </c>
      <c r="Z2161" s="37">
        <f>INFO!$D$27</f>
        <v>0</v>
      </c>
      <c r="AA2161" s="37">
        <f>INFO!$D$28</f>
        <v>0</v>
      </c>
      <c r="AB2161" s="37">
        <f>INFO!$D$29</f>
        <v>0</v>
      </c>
      <c r="AC2161" s="54">
        <f>INFO!$J$10</f>
        <v>3812.0250000000001</v>
      </c>
      <c r="AD2161" s="37">
        <f>INFO!$J$9</f>
        <v>45.75</v>
      </c>
      <c r="AE2161" s="37">
        <f t="shared" si="139"/>
        <v>0</v>
      </c>
    </row>
    <row r="2162" spans="1:31">
      <c r="A2162" s="91" t="s">
        <v>570</v>
      </c>
      <c r="B2162" s="97" t="s">
        <v>391</v>
      </c>
      <c r="C2162" s="98">
        <v>10084</v>
      </c>
      <c r="D2162" s="103"/>
      <c r="E2162" s="91" t="s">
        <v>2</v>
      </c>
      <c r="F2162" s="92">
        <f>VLOOKUP(B2162,MACROS!C:T,5,FALSE)</f>
        <v>2514</v>
      </c>
      <c r="G2162" s="103">
        <f>SUMIFS(MACROS!J:J,MACROS!C:C,B2162)</f>
        <v>0</v>
      </c>
      <c r="H2162" s="92">
        <f t="shared" si="137"/>
        <v>0</v>
      </c>
      <c r="I2162" s="93">
        <f>INFO!$D$6</f>
        <v>0</v>
      </c>
      <c r="J2162" s="93">
        <f>INFO!$D$7</f>
        <v>0</v>
      </c>
      <c r="K2162" s="93">
        <f>INFO!$D$8</f>
        <v>0</v>
      </c>
      <c r="L2162" s="93">
        <f>INFO!$D$9</f>
        <v>0</v>
      </c>
      <c r="M2162" s="93">
        <f>INFO!$D$10</f>
        <v>0</v>
      </c>
      <c r="N2162" s="93">
        <f>INFO!$D$11</f>
        <v>0</v>
      </c>
      <c r="O2162" s="93">
        <f>INFO!$D$13</f>
        <v>0</v>
      </c>
      <c r="P2162" s="93">
        <f>INFO!$D$14</f>
        <v>0</v>
      </c>
      <c r="Q2162" s="93">
        <f>INFO!$D$15</f>
        <v>0</v>
      </c>
      <c r="R2162" s="94">
        <f>INFO!$D$17</f>
        <v>0</v>
      </c>
      <c r="S2162" s="93">
        <f>INFO!$D$18</f>
        <v>0</v>
      </c>
      <c r="T2162" s="93">
        <f>INFO!$D$19</f>
        <v>0</v>
      </c>
      <c r="U2162" s="93">
        <f>INFO!$D$22</f>
        <v>0</v>
      </c>
      <c r="V2162" s="93">
        <f>INFO!$D$23</f>
        <v>0</v>
      </c>
      <c r="W2162" s="93">
        <f>INFO!$D$24</f>
        <v>0</v>
      </c>
      <c r="X2162" s="93">
        <f>INFO!$D$25</f>
        <v>0</v>
      </c>
      <c r="Y2162" s="93">
        <f>INFO!$D$26</f>
        <v>0</v>
      </c>
      <c r="Z2162" s="93">
        <f>INFO!$D$27</f>
        <v>0</v>
      </c>
      <c r="AA2162" s="93">
        <f>INFO!$D$28</f>
        <v>0</v>
      </c>
      <c r="AB2162" s="93">
        <f>INFO!$D$29</f>
        <v>0</v>
      </c>
      <c r="AC2162" s="95">
        <f>INFO!$J$10</f>
        <v>3812.0250000000001</v>
      </c>
      <c r="AD2162" s="93">
        <f>INFO!$J$9</f>
        <v>45.75</v>
      </c>
      <c r="AE2162" s="100"/>
    </row>
    <row r="2163" spans="1:31">
      <c r="A2163" s="37" t="s">
        <v>392</v>
      </c>
      <c r="B2163" s="42" t="s">
        <v>393</v>
      </c>
      <c r="C2163" s="38">
        <v>10084</v>
      </c>
      <c r="D2163" s="104">
        <f>SUMIFS(MACROS!J:J,MACROS!$C:$C,$B2163)+SUMIFS(MACROS!J:J,MACROS!$C:$C,"CH.VM.RDSET")</f>
        <v>0</v>
      </c>
      <c r="E2163" t="s">
        <v>2</v>
      </c>
      <c r="F2163" s="48">
        <f>VLOOKUP(B2163,MACROS!C:T,5,FALSE)</f>
        <v>225</v>
      </c>
      <c r="G2163" s="104">
        <f>SUMIFS(MACROS!J:J,MACROS!C:C,B2163)</f>
        <v>0</v>
      </c>
      <c r="H2163" s="48">
        <f t="shared" si="137"/>
        <v>0</v>
      </c>
      <c r="I2163" s="37">
        <f>INFO!$D$6</f>
        <v>0</v>
      </c>
      <c r="J2163" s="37">
        <f>INFO!$D$7</f>
        <v>0</v>
      </c>
      <c r="K2163" s="37">
        <f>INFO!$D$8</f>
        <v>0</v>
      </c>
      <c r="L2163" s="37">
        <f>INFO!$D$9</f>
        <v>0</v>
      </c>
      <c r="M2163" s="37">
        <f>INFO!$D$10</f>
        <v>0</v>
      </c>
      <c r="N2163" s="37">
        <f>INFO!$D$11</f>
        <v>0</v>
      </c>
      <c r="O2163" s="37">
        <f>INFO!$D$13</f>
        <v>0</v>
      </c>
      <c r="P2163" s="37">
        <f>INFO!$D$14</f>
        <v>0</v>
      </c>
      <c r="Q2163" s="37">
        <f>INFO!$D$15</f>
        <v>0</v>
      </c>
      <c r="R2163" s="53">
        <f>INFO!$D$17</f>
        <v>0</v>
      </c>
      <c r="S2163" s="37">
        <f>INFO!$D$18</f>
        <v>0</v>
      </c>
      <c r="T2163" s="37">
        <f>INFO!$D$19</f>
        <v>0</v>
      </c>
      <c r="U2163" s="37">
        <f>INFO!$D$22</f>
        <v>0</v>
      </c>
      <c r="V2163" s="37">
        <f>INFO!$D$23</f>
        <v>0</v>
      </c>
      <c r="W2163" s="37">
        <f>INFO!$D$24</f>
        <v>0</v>
      </c>
      <c r="X2163" s="37">
        <f>INFO!$D$25</f>
        <v>0</v>
      </c>
      <c r="Y2163" s="37">
        <f>INFO!$D$26</f>
        <v>0</v>
      </c>
      <c r="Z2163" s="37">
        <f>INFO!$D$27</f>
        <v>0</v>
      </c>
      <c r="AA2163" s="37">
        <f>INFO!$D$28</f>
        <v>0</v>
      </c>
      <c r="AB2163" s="37">
        <f>INFO!$D$29</f>
        <v>0</v>
      </c>
      <c r="AC2163" s="54">
        <f>INFO!$J$10</f>
        <v>3812.0250000000001</v>
      </c>
      <c r="AD2163" s="37">
        <f>INFO!$J$9</f>
        <v>45.75</v>
      </c>
      <c r="AE2163" s="37">
        <f>IF($G$535&gt;0,10*$G$535/D2163,0)</f>
        <v>0</v>
      </c>
    </row>
    <row r="2164" spans="1:31">
      <c r="A2164" s="37" t="s">
        <v>394</v>
      </c>
      <c r="B2164" s="42" t="s">
        <v>395</v>
      </c>
      <c r="C2164" s="38">
        <v>10084</v>
      </c>
      <c r="D2164" s="104">
        <f>SUMIFS(MACROS!J:J,MACROS!$C:$C,$B2164)+SUMIFS(MACROS!J:J,MACROS!$C:$C,"CH.VM.RDSET")</f>
        <v>0</v>
      </c>
      <c r="E2164" t="s">
        <v>2</v>
      </c>
      <c r="F2164" s="48">
        <f>VLOOKUP(B2164,MACROS!C:T,5,FALSE)</f>
        <v>188</v>
      </c>
      <c r="G2164" s="104">
        <f>SUMIFS(MACROS!J:J,MACROS!C:C,B2164)</f>
        <v>0</v>
      </c>
      <c r="H2164" s="48">
        <f t="shared" si="137"/>
        <v>0</v>
      </c>
      <c r="I2164" s="37">
        <f>INFO!$D$6</f>
        <v>0</v>
      </c>
      <c r="J2164" s="37">
        <f>INFO!$D$7</f>
        <v>0</v>
      </c>
      <c r="K2164" s="37">
        <f>INFO!$D$8</f>
        <v>0</v>
      </c>
      <c r="L2164" s="37">
        <f>INFO!$D$9</f>
        <v>0</v>
      </c>
      <c r="M2164" s="37">
        <f>INFO!$D$10</f>
        <v>0</v>
      </c>
      <c r="N2164" s="37">
        <f>INFO!$D$11</f>
        <v>0</v>
      </c>
      <c r="O2164" s="37">
        <f>INFO!$D$13</f>
        <v>0</v>
      </c>
      <c r="P2164" s="37">
        <f>INFO!$D$14</f>
        <v>0</v>
      </c>
      <c r="Q2164" s="37">
        <f>INFO!$D$15</f>
        <v>0</v>
      </c>
      <c r="R2164" s="53">
        <f>INFO!$D$17</f>
        <v>0</v>
      </c>
      <c r="S2164" s="37">
        <f>INFO!$D$18</f>
        <v>0</v>
      </c>
      <c r="T2164" s="37">
        <f>INFO!$D$19</f>
        <v>0</v>
      </c>
      <c r="U2164" s="37">
        <f>INFO!$D$22</f>
        <v>0</v>
      </c>
      <c r="V2164" s="37">
        <f>INFO!$D$23</f>
        <v>0</v>
      </c>
      <c r="W2164" s="37">
        <f>INFO!$D$24</f>
        <v>0</v>
      </c>
      <c r="X2164" s="37">
        <f>INFO!$D$25</f>
        <v>0</v>
      </c>
      <c r="Y2164" s="37">
        <f>INFO!$D$26</f>
        <v>0</v>
      </c>
      <c r="Z2164" s="37">
        <f>INFO!$D$27</f>
        <v>0</v>
      </c>
      <c r="AA2164" s="37">
        <f>INFO!$D$28</f>
        <v>0</v>
      </c>
      <c r="AB2164" s="37">
        <f>INFO!$D$29</f>
        <v>0</v>
      </c>
      <c r="AC2164" s="54">
        <f>INFO!$J$10</f>
        <v>3812.0250000000001</v>
      </c>
      <c r="AD2164" s="37">
        <f>INFO!$J$9</f>
        <v>45.75</v>
      </c>
      <c r="AE2164" s="37">
        <f t="shared" ref="AE2164:AE2176" si="140">IF($G$535&gt;0,10*$G$535/D2164,0)</f>
        <v>0</v>
      </c>
    </row>
    <row r="2165" spans="1:31">
      <c r="A2165" s="37" t="s">
        <v>396</v>
      </c>
      <c r="B2165" s="42" t="s">
        <v>397</v>
      </c>
      <c r="C2165" s="38">
        <v>10084</v>
      </c>
      <c r="D2165" s="104">
        <f>SUMIFS(MACROS!J:J,MACROS!$C:$C,$B2165)+SUMIFS(MACROS!J:J,MACROS!$C:$C,"CH.VM.RDSET")</f>
        <v>0</v>
      </c>
      <c r="E2165" t="s">
        <v>2</v>
      </c>
      <c r="F2165" s="48">
        <f>VLOOKUP(B2165,MACROS!C:T,5,FALSE)</f>
        <v>239.5</v>
      </c>
      <c r="G2165" s="104">
        <f>SUMIFS(MACROS!J:J,MACROS!C:C,B2165)</f>
        <v>0</v>
      </c>
      <c r="H2165" s="48">
        <f t="shared" si="137"/>
        <v>0</v>
      </c>
      <c r="I2165" s="37">
        <f>INFO!$D$6</f>
        <v>0</v>
      </c>
      <c r="J2165" s="37">
        <f>INFO!$D$7</f>
        <v>0</v>
      </c>
      <c r="K2165" s="37">
        <f>INFO!$D$8</f>
        <v>0</v>
      </c>
      <c r="L2165" s="37">
        <f>INFO!$D$9</f>
        <v>0</v>
      </c>
      <c r="M2165" s="37">
        <f>INFO!$D$10</f>
        <v>0</v>
      </c>
      <c r="N2165" s="37">
        <f>INFO!$D$11</f>
        <v>0</v>
      </c>
      <c r="O2165" s="37">
        <f>INFO!$D$13</f>
        <v>0</v>
      </c>
      <c r="P2165" s="37">
        <f>INFO!$D$14</f>
        <v>0</v>
      </c>
      <c r="Q2165" s="37">
        <f>INFO!$D$15</f>
        <v>0</v>
      </c>
      <c r="R2165" s="53">
        <f>INFO!$D$17</f>
        <v>0</v>
      </c>
      <c r="S2165" s="37">
        <f>INFO!$D$18</f>
        <v>0</v>
      </c>
      <c r="T2165" s="37">
        <f>INFO!$D$19</f>
        <v>0</v>
      </c>
      <c r="U2165" s="37">
        <f>INFO!$D$22</f>
        <v>0</v>
      </c>
      <c r="V2165" s="37">
        <f>INFO!$D$23</f>
        <v>0</v>
      </c>
      <c r="W2165" s="37">
        <f>INFO!$D$24</f>
        <v>0</v>
      </c>
      <c r="X2165" s="37">
        <f>INFO!$D$25</f>
        <v>0</v>
      </c>
      <c r="Y2165" s="37">
        <f>INFO!$D$26</f>
        <v>0</v>
      </c>
      <c r="Z2165" s="37">
        <f>INFO!$D$27</f>
        <v>0</v>
      </c>
      <c r="AA2165" s="37">
        <f>INFO!$D$28</f>
        <v>0</v>
      </c>
      <c r="AB2165" s="37">
        <f>INFO!$D$29</f>
        <v>0</v>
      </c>
      <c r="AC2165" s="54">
        <f>INFO!$J$10</f>
        <v>3812.0250000000001</v>
      </c>
      <c r="AD2165" s="37">
        <f>INFO!$J$9</f>
        <v>45.75</v>
      </c>
      <c r="AE2165" s="37">
        <f t="shared" si="140"/>
        <v>0</v>
      </c>
    </row>
    <row r="2166" spans="1:31">
      <c r="A2166" t="s">
        <v>398</v>
      </c>
      <c r="B2166" s="42" t="s">
        <v>399</v>
      </c>
      <c r="C2166" s="38">
        <v>10084</v>
      </c>
      <c r="D2166" s="104">
        <f>SUMIFS(MACROS!J:J,MACROS!$C:$C,$B2166)+SUMIFS(MACROS!J:J,MACROS!$C:$C,"CH.VM.RDSET")</f>
        <v>0</v>
      </c>
      <c r="E2166" t="s">
        <v>2</v>
      </c>
      <c r="F2166" s="48">
        <f>VLOOKUP(B2166,MACROS!C:T,5,FALSE)</f>
        <v>211.5</v>
      </c>
      <c r="G2166" s="104">
        <f>SUMIFS(MACROS!J:J,MACROS!C:C,B2166)</f>
        <v>0</v>
      </c>
      <c r="H2166" s="48">
        <f t="shared" si="137"/>
        <v>0</v>
      </c>
      <c r="I2166" s="37">
        <f>INFO!$D$6</f>
        <v>0</v>
      </c>
      <c r="J2166" s="37">
        <f>INFO!$D$7</f>
        <v>0</v>
      </c>
      <c r="K2166" s="37">
        <f>INFO!$D$8</f>
        <v>0</v>
      </c>
      <c r="L2166" s="37">
        <f>INFO!$D$9</f>
        <v>0</v>
      </c>
      <c r="M2166" s="37">
        <f>INFO!$D$10</f>
        <v>0</v>
      </c>
      <c r="N2166" s="37">
        <f>INFO!$D$11</f>
        <v>0</v>
      </c>
      <c r="O2166" s="37">
        <f>INFO!$D$13</f>
        <v>0</v>
      </c>
      <c r="P2166" s="37">
        <f>INFO!$D$14</f>
        <v>0</v>
      </c>
      <c r="Q2166" s="37">
        <f>INFO!$D$15</f>
        <v>0</v>
      </c>
      <c r="R2166" s="53">
        <f>INFO!$D$17</f>
        <v>0</v>
      </c>
      <c r="S2166" s="37">
        <f>INFO!$D$18</f>
        <v>0</v>
      </c>
      <c r="T2166" s="37">
        <f>INFO!$D$19</f>
        <v>0</v>
      </c>
      <c r="U2166" s="37">
        <f>INFO!$D$22</f>
        <v>0</v>
      </c>
      <c r="V2166" s="37">
        <f>INFO!$D$23</f>
        <v>0</v>
      </c>
      <c r="W2166" s="37">
        <f>INFO!$D$24</f>
        <v>0</v>
      </c>
      <c r="X2166" s="37">
        <f>INFO!$D$25</f>
        <v>0</v>
      </c>
      <c r="Y2166" s="37">
        <f>INFO!$D$26</f>
        <v>0</v>
      </c>
      <c r="Z2166" s="37">
        <f>INFO!$D$27</f>
        <v>0</v>
      </c>
      <c r="AA2166" s="37">
        <f>INFO!$D$28</f>
        <v>0</v>
      </c>
      <c r="AB2166" s="37">
        <f>INFO!$D$29</f>
        <v>0</v>
      </c>
      <c r="AC2166" s="54">
        <f>INFO!$J$10</f>
        <v>3812.0250000000001</v>
      </c>
      <c r="AD2166" s="37">
        <f>INFO!$J$9</f>
        <v>45.75</v>
      </c>
      <c r="AE2166" s="37">
        <f t="shared" si="140"/>
        <v>0</v>
      </c>
    </row>
    <row r="2167" spans="1:31">
      <c r="A2167" t="s">
        <v>400</v>
      </c>
      <c r="B2167" s="42" t="s">
        <v>401</v>
      </c>
      <c r="C2167" s="38">
        <v>10084</v>
      </c>
      <c r="D2167" s="104">
        <f>SUMIFS(MACROS!J:J,MACROS!$C:$C,$B2167)+SUMIFS(MACROS!J:J,MACROS!$C:$C,"CH.VM.RDSET")</f>
        <v>0</v>
      </c>
      <c r="E2167" t="s">
        <v>2</v>
      </c>
      <c r="F2167" s="48">
        <f>VLOOKUP(B2167,MACROS!C:T,5,FALSE)</f>
        <v>202.5</v>
      </c>
      <c r="G2167" s="104">
        <f>SUMIFS(MACROS!J:J,MACROS!C:C,B2167)</f>
        <v>0</v>
      </c>
      <c r="H2167" s="48">
        <f t="shared" si="137"/>
        <v>0</v>
      </c>
      <c r="I2167" s="37">
        <f>INFO!$D$6</f>
        <v>0</v>
      </c>
      <c r="J2167" s="37">
        <f>INFO!$D$7</f>
        <v>0</v>
      </c>
      <c r="K2167" s="37">
        <f>INFO!$D$8</f>
        <v>0</v>
      </c>
      <c r="L2167" s="37">
        <f>INFO!$D$9</f>
        <v>0</v>
      </c>
      <c r="M2167" s="37">
        <f>INFO!$D$10</f>
        <v>0</v>
      </c>
      <c r="N2167" s="37">
        <f>INFO!$D$11</f>
        <v>0</v>
      </c>
      <c r="O2167" s="37">
        <f>INFO!$D$13</f>
        <v>0</v>
      </c>
      <c r="P2167" s="37">
        <f>INFO!$D$14</f>
        <v>0</v>
      </c>
      <c r="Q2167" s="37">
        <f>INFO!$D$15</f>
        <v>0</v>
      </c>
      <c r="R2167" s="53">
        <f>INFO!$D$17</f>
        <v>0</v>
      </c>
      <c r="S2167" s="37">
        <f>INFO!$D$18</f>
        <v>0</v>
      </c>
      <c r="T2167" s="37">
        <f>INFO!$D$19</f>
        <v>0</v>
      </c>
      <c r="U2167" s="37">
        <f>INFO!$D$22</f>
        <v>0</v>
      </c>
      <c r="V2167" s="37">
        <f>INFO!$D$23</f>
        <v>0</v>
      </c>
      <c r="W2167" s="37">
        <f>INFO!$D$24</f>
        <v>0</v>
      </c>
      <c r="X2167" s="37">
        <f>INFO!$D$25</f>
        <v>0</v>
      </c>
      <c r="Y2167" s="37">
        <f>INFO!$D$26</f>
        <v>0</v>
      </c>
      <c r="Z2167" s="37">
        <f>INFO!$D$27</f>
        <v>0</v>
      </c>
      <c r="AA2167" s="37">
        <f>INFO!$D$28</f>
        <v>0</v>
      </c>
      <c r="AB2167" s="37">
        <f>INFO!$D$29</f>
        <v>0</v>
      </c>
      <c r="AC2167" s="54">
        <f>INFO!$J$10</f>
        <v>3812.0250000000001</v>
      </c>
      <c r="AD2167" s="37">
        <f>INFO!$J$9</f>
        <v>45.75</v>
      </c>
      <c r="AE2167" s="37">
        <f t="shared" si="140"/>
        <v>0</v>
      </c>
    </row>
    <row r="2168" spans="1:31">
      <c r="A2168" t="s">
        <v>402</v>
      </c>
      <c r="B2168" s="42" t="s">
        <v>403</v>
      </c>
      <c r="C2168" s="38">
        <v>10084</v>
      </c>
      <c r="D2168" s="104">
        <f>SUMIFS(MACROS!J:J,MACROS!$C:$C,$B2168)+SUMIFS(MACROS!J:J,MACROS!$C:$C,"CH.VM.RDSET")</f>
        <v>0</v>
      </c>
      <c r="E2168" t="s">
        <v>2</v>
      </c>
      <c r="F2168" s="48">
        <f>VLOOKUP(B2168,MACROS!C:T,5,FALSE)</f>
        <v>217.5</v>
      </c>
      <c r="G2168" s="104">
        <f>SUMIFS(MACROS!J:J,MACROS!C:C,B2168)</f>
        <v>0</v>
      </c>
      <c r="H2168" s="48">
        <f t="shared" si="137"/>
        <v>0</v>
      </c>
      <c r="I2168" s="37">
        <f>INFO!$D$6</f>
        <v>0</v>
      </c>
      <c r="J2168" s="37">
        <f>INFO!$D$7</f>
        <v>0</v>
      </c>
      <c r="K2168" s="37">
        <f>INFO!$D$8</f>
        <v>0</v>
      </c>
      <c r="L2168" s="37">
        <f>INFO!$D$9</f>
        <v>0</v>
      </c>
      <c r="M2168" s="37">
        <f>INFO!$D$10</f>
        <v>0</v>
      </c>
      <c r="N2168" s="37">
        <f>INFO!$D$11</f>
        <v>0</v>
      </c>
      <c r="O2168" s="37">
        <f>INFO!$D$13</f>
        <v>0</v>
      </c>
      <c r="P2168" s="37">
        <f>INFO!$D$14</f>
        <v>0</v>
      </c>
      <c r="Q2168" s="37">
        <f>INFO!$D$15</f>
        <v>0</v>
      </c>
      <c r="R2168" s="53">
        <f>INFO!$D$17</f>
        <v>0</v>
      </c>
      <c r="S2168" s="37">
        <f>INFO!$D$18</f>
        <v>0</v>
      </c>
      <c r="T2168" s="37">
        <f>INFO!$D$19</f>
        <v>0</v>
      </c>
      <c r="U2168" s="37">
        <f>INFO!$D$22</f>
        <v>0</v>
      </c>
      <c r="V2168" s="37">
        <f>INFO!$D$23</f>
        <v>0</v>
      </c>
      <c r="W2168" s="37">
        <f>INFO!$D$24</f>
        <v>0</v>
      </c>
      <c r="X2168" s="37">
        <f>INFO!$D$25</f>
        <v>0</v>
      </c>
      <c r="Y2168" s="37">
        <f>INFO!$D$26</f>
        <v>0</v>
      </c>
      <c r="Z2168" s="37">
        <f>INFO!$D$27</f>
        <v>0</v>
      </c>
      <c r="AA2168" s="37">
        <f>INFO!$D$28</f>
        <v>0</v>
      </c>
      <c r="AB2168" s="37">
        <f>INFO!$D$29</f>
        <v>0</v>
      </c>
      <c r="AC2168" s="54">
        <f>INFO!$J$10</f>
        <v>3812.0250000000001</v>
      </c>
      <c r="AD2168" s="37">
        <f>INFO!$J$9</f>
        <v>45.75</v>
      </c>
      <c r="AE2168" s="37">
        <f t="shared" si="140"/>
        <v>0</v>
      </c>
    </row>
    <row r="2169" spans="1:31">
      <c r="A2169" t="s">
        <v>404</v>
      </c>
      <c r="B2169" s="42" t="s">
        <v>405</v>
      </c>
      <c r="C2169" s="38">
        <v>10084</v>
      </c>
      <c r="D2169" s="104">
        <f>SUMIFS(MACROS!J:J,MACROS!$C:$C,$B2169)+SUMIFS(MACROS!J:J,MACROS!$C:$C,"CH.VM.RDSET")</f>
        <v>0</v>
      </c>
      <c r="E2169" t="s">
        <v>2</v>
      </c>
      <c r="F2169" s="48">
        <f>VLOOKUP(B2169,MACROS!C:T,5,FALSE)</f>
        <v>183</v>
      </c>
      <c r="G2169" s="104">
        <f>SUMIFS(MACROS!J:J,MACROS!C:C,B2169)</f>
        <v>0</v>
      </c>
      <c r="H2169" s="48">
        <f t="shared" si="137"/>
        <v>0</v>
      </c>
      <c r="I2169" s="37">
        <f>INFO!$D$6</f>
        <v>0</v>
      </c>
      <c r="J2169" s="37">
        <f>INFO!$D$7</f>
        <v>0</v>
      </c>
      <c r="K2169" s="37">
        <f>INFO!$D$8</f>
        <v>0</v>
      </c>
      <c r="L2169" s="37">
        <f>INFO!$D$9</f>
        <v>0</v>
      </c>
      <c r="M2169" s="37">
        <f>INFO!$D$10</f>
        <v>0</v>
      </c>
      <c r="N2169" s="37">
        <f>INFO!$D$11</f>
        <v>0</v>
      </c>
      <c r="O2169" s="37">
        <f>INFO!$D$13</f>
        <v>0</v>
      </c>
      <c r="P2169" s="37">
        <f>INFO!$D$14</f>
        <v>0</v>
      </c>
      <c r="Q2169" s="37">
        <f>INFO!$D$15</f>
        <v>0</v>
      </c>
      <c r="R2169" s="53">
        <f>INFO!$D$17</f>
        <v>0</v>
      </c>
      <c r="S2169" s="37">
        <f>INFO!$D$18</f>
        <v>0</v>
      </c>
      <c r="T2169" s="37">
        <f>INFO!$D$19</f>
        <v>0</v>
      </c>
      <c r="U2169" s="37">
        <f>INFO!$D$22</f>
        <v>0</v>
      </c>
      <c r="V2169" s="37">
        <f>INFO!$D$23</f>
        <v>0</v>
      </c>
      <c r="W2169" s="37">
        <f>INFO!$D$24</f>
        <v>0</v>
      </c>
      <c r="X2169" s="37">
        <f>INFO!$D$25</f>
        <v>0</v>
      </c>
      <c r="Y2169" s="37">
        <f>INFO!$D$26</f>
        <v>0</v>
      </c>
      <c r="Z2169" s="37">
        <f>INFO!$D$27</f>
        <v>0</v>
      </c>
      <c r="AA2169" s="37">
        <f>INFO!$D$28</f>
        <v>0</v>
      </c>
      <c r="AB2169" s="37">
        <f>INFO!$D$29</f>
        <v>0</v>
      </c>
      <c r="AC2169" s="54">
        <f>INFO!$J$10</f>
        <v>3812.0250000000001</v>
      </c>
      <c r="AD2169" s="37">
        <f>INFO!$J$9</f>
        <v>45.75</v>
      </c>
      <c r="AE2169" s="37">
        <f t="shared" si="140"/>
        <v>0</v>
      </c>
    </row>
    <row r="2170" spans="1:31">
      <c r="A2170" t="s">
        <v>406</v>
      </c>
      <c r="B2170" s="42" t="s">
        <v>407</v>
      </c>
      <c r="C2170" s="38">
        <v>10084</v>
      </c>
      <c r="D2170" s="104">
        <f>SUMIFS(MACROS!J:J,MACROS!$C:$C,$B2170)+SUMIFS(MACROS!J:J,MACROS!$C:$C,"CH.VM.RDSET")</f>
        <v>0</v>
      </c>
      <c r="E2170" t="s">
        <v>2</v>
      </c>
      <c r="F2170" s="48">
        <f>VLOOKUP(B2170,MACROS!C:T,5,FALSE)</f>
        <v>180</v>
      </c>
      <c r="G2170" s="104">
        <f>SUMIFS(MACROS!J:J,MACROS!C:C,B2170)</f>
        <v>0</v>
      </c>
      <c r="H2170" s="48">
        <f t="shared" si="137"/>
        <v>0</v>
      </c>
      <c r="I2170" s="37">
        <f>INFO!$D$6</f>
        <v>0</v>
      </c>
      <c r="J2170" s="37">
        <f>INFO!$D$7</f>
        <v>0</v>
      </c>
      <c r="K2170" s="37">
        <f>INFO!$D$8</f>
        <v>0</v>
      </c>
      <c r="L2170" s="37">
        <f>INFO!$D$9</f>
        <v>0</v>
      </c>
      <c r="M2170" s="37">
        <f>INFO!$D$10</f>
        <v>0</v>
      </c>
      <c r="N2170" s="37">
        <f>INFO!$D$11</f>
        <v>0</v>
      </c>
      <c r="O2170" s="37">
        <f>INFO!$D$13</f>
        <v>0</v>
      </c>
      <c r="P2170" s="37">
        <f>INFO!$D$14</f>
        <v>0</v>
      </c>
      <c r="Q2170" s="37">
        <f>INFO!$D$15</f>
        <v>0</v>
      </c>
      <c r="R2170" s="53">
        <f>INFO!$D$17</f>
        <v>0</v>
      </c>
      <c r="S2170" s="37">
        <f>INFO!$D$18</f>
        <v>0</v>
      </c>
      <c r="T2170" s="37">
        <f>INFO!$D$19</f>
        <v>0</v>
      </c>
      <c r="U2170" s="37">
        <f>INFO!$D$22</f>
        <v>0</v>
      </c>
      <c r="V2170" s="37">
        <f>INFO!$D$23</f>
        <v>0</v>
      </c>
      <c r="W2170" s="37">
        <f>INFO!$D$24</f>
        <v>0</v>
      </c>
      <c r="X2170" s="37">
        <f>INFO!$D$25</f>
        <v>0</v>
      </c>
      <c r="Y2170" s="37">
        <f>INFO!$D$26</f>
        <v>0</v>
      </c>
      <c r="Z2170" s="37">
        <f>INFO!$D$27</f>
        <v>0</v>
      </c>
      <c r="AA2170" s="37">
        <f>INFO!$D$28</f>
        <v>0</v>
      </c>
      <c r="AB2170" s="37">
        <f>INFO!$D$29</f>
        <v>0</v>
      </c>
      <c r="AC2170" s="54">
        <f>INFO!$J$10</f>
        <v>3812.0250000000001</v>
      </c>
      <c r="AD2170" s="37">
        <f>INFO!$J$9</f>
        <v>45.75</v>
      </c>
      <c r="AE2170" s="37">
        <f t="shared" si="140"/>
        <v>0</v>
      </c>
    </row>
    <row r="2171" spans="1:31">
      <c r="A2171" t="s">
        <v>408</v>
      </c>
      <c r="B2171" s="42" t="s">
        <v>409</v>
      </c>
      <c r="C2171" s="38">
        <v>10084</v>
      </c>
      <c r="D2171" s="104">
        <f>SUMIFS(MACROS!J:J,MACROS!$C:$C,$B2171)+SUMIFS(MACROS!J:J,MACROS!$C:$C,"CH.VM.RDSET")</f>
        <v>0</v>
      </c>
      <c r="E2171" t="s">
        <v>2</v>
      </c>
      <c r="F2171" s="48">
        <f>VLOOKUP(B2171,MACROS!C:T,5,FALSE)</f>
        <v>174</v>
      </c>
      <c r="G2171" s="104">
        <f>SUMIFS(MACROS!J:J,MACROS!C:C,B2171)</f>
        <v>0</v>
      </c>
      <c r="H2171" s="48">
        <f t="shared" si="137"/>
        <v>0</v>
      </c>
      <c r="I2171" s="37">
        <f>INFO!$D$6</f>
        <v>0</v>
      </c>
      <c r="J2171" s="37">
        <f>INFO!$D$7</f>
        <v>0</v>
      </c>
      <c r="K2171" s="37">
        <f>INFO!$D$8</f>
        <v>0</v>
      </c>
      <c r="L2171" s="37">
        <f>INFO!$D$9</f>
        <v>0</v>
      </c>
      <c r="M2171" s="37">
        <f>INFO!$D$10</f>
        <v>0</v>
      </c>
      <c r="N2171" s="37">
        <f>INFO!$D$11</f>
        <v>0</v>
      </c>
      <c r="O2171" s="37">
        <f>INFO!$D$13</f>
        <v>0</v>
      </c>
      <c r="P2171" s="37">
        <f>INFO!$D$14</f>
        <v>0</v>
      </c>
      <c r="Q2171" s="37">
        <f>INFO!$D$15</f>
        <v>0</v>
      </c>
      <c r="R2171" s="53">
        <f>INFO!$D$17</f>
        <v>0</v>
      </c>
      <c r="S2171" s="37">
        <f>INFO!$D$18</f>
        <v>0</v>
      </c>
      <c r="T2171" s="37">
        <f>INFO!$D$19</f>
        <v>0</v>
      </c>
      <c r="U2171" s="37">
        <f>INFO!$D$22</f>
        <v>0</v>
      </c>
      <c r="V2171" s="37">
        <f>INFO!$D$23</f>
        <v>0</v>
      </c>
      <c r="W2171" s="37">
        <f>INFO!$D$24</f>
        <v>0</v>
      </c>
      <c r="X2171" s="37">
        <f>INFO!$D$25</f>
        <v>0</v>
      </c>
      <c r="Y2171" s="37">
        <f>INFO!$D$26</f>
        <v>0</v>
      </c>
      <c r="Z2171" s="37">
        <f>INFO!$D$27</f>
        <v>0</v>
      </c>
      <c r="AA2171" s="37">
        <f>INFO!$D$28</f>
        <v>0</v>
      </c>
      <c r="AB2171" s="37">
        <f>INFO!$D$29</f>
        <v>0</v>
      </c>
      <c r="AC2171" s="54">
        <f>INFO!$J$10</f>
        <v>3812.0250000000001</v>
      </c>
      <c r="AD2171" s="37">
        <f>INFO!$J$9</f>
        <v>45.75</v>
      </c>
      <c r="AE2171" s="37">
        <f t="shared" si="140"/>
        <v>0</v>
      </c>
    </row>
    <row r="2172" spans="1:31">
      <c r="A2172" t="s">
        <v>410</v>
      </c>
      <c r="B2172" s="42" t="s">
        <v>411</v>
      </c>
      <c r="C2172" s="38">
        <v>10084</v>
      </c>
      <c r="D2172" s="104">
        <f>SUMIFS(MACROS!J:J,MACROS!$C:$C,$B2172)+SUMIFS(MACROS!J:J,MACROS!$C:$C,"CH.VM.RDSET")</f>
        <v>0</v>
      </c>
      <c r="E2172" t="s">
        <v>2</v>
      </c>
      <c r="F2172" s="48">
        <f>VLOOKUP(B2172,MACROS!C:T,5,FALSE)</f>
        <v>221.5</v>
      </c>
      <c r="G2172" s="104">
        <f>SUMIFS(MACROS!J:J,MACROS!C:C,B2172)</f>
        <v>0</v>
      </c>
      <c r="H2172" s="48">
        <f t="shared" si="137"/>
        <v>0</v>
      </c>
      <c r="I2172" s="37">
        <f>INFO!$D$6</f>
        <v>0</v>
      </c>
      <c r="J2172" s="37">
        <f>INFO!$D$7</f>
        <v>0</v>
      </c>
      <c r="K2172" s="37">
        <f>INFO!$D$8</f>
        <v>0</v>
      </c>
      <c r="L2172" s="37">
        <f>INFO!$D$9</f>
        <v>0</v>
      </c>
      <c r="M2172" s="37">
        <f>INFO!$D$10</f>
        <v>0</v>
      </c>
      <c r="N2172" s="37">
        <f>INFO!$D$11</f>
        <v>0</v>
      </c>
      <c r="O2172" s="37">
        <f>INFO!$D$13</f>
        <v>0</v>
      </c>
      <c r="P2172" s="37">
        <f>INFO!$D$14</f>
        <v>0</v>
      </c>
      <c r="Q2172" s="37">
        <f>INFO!$D$15</f>
        <v>0</v>
      </c>
      <c r="R2172" s="53">
        <f>INFO!$D$17</f>
        <v>0</v>
      </c>
      <c r="S2172" s="37">
        <f>INFO!$D$18</f>
        <v>0</v>
      </c>
      <c r="T2172" s="37">
        <f>INFO!$D$19</f>
        <v>0</v>
      </c>
      <c r="U2172" s="37">
        <f>INFO!$D$22</f>
        <v>0</v>
      </c>
      <c r="V2172" s="37">
        <f>INFO!$D$23</f>
        <v>0</v>
      </c>
      <c r="W2172" s="37">
        <f>INFO!$D$24</f>
        <v>0</v>
      </c>
      <c r="X2172" s="37">
        <f>INFO!$D$25</f>
        <v>0</v>
      </c>
      <c r="Y2172" s="37">
        <f>INFO!$D$26</f>
        <v>0</v>
      </c>
      <c r="Z2172" s="37">
        <f>INFO!$D$27</f>
        <v>0</v>
      </c>
      <c r="AA2172" s="37">
        <f>INFO!$D$28</f>
        <v>0</v>
      </c>
      <c r="AB2172" s="37">
        <f>INFO!$D$29</f>
        <v>0</v>
      </c>
      <c r="AC2172" s="54">
        <f>INFO!$J$10</f>
        <v>3812.0250000000001</v>
      </c>
      <c r="AD2172" s="37">
        <f>INFO!$J$9</f>
        <v>45.75</v>
      </c>
      <c r="AE2172" s="37">
        <f t="shared" si="140"/>
        <v>0</v>
      </c>
    </row>
    <row r="2173" spans="1:31">
      <c r="A2173" t="s">
        <v>412</v>
      </c>
      <c r="B2173" s="42" t="s">
        <v>413</v>
      </c>
      <c r="C2173" s="38">
        <v>10084</v>
      </c>
      <c r="D2173" s="104">
        <f>SUMIFS(MACROS!J:J,MACROS!$C:$C,$B2173)+SUMIFS(MACROS!J:J,MACROS!$C:$C,"CH.VM.RDSET")</f>
        <v>0</v>
      </c>
      <c r="E2173" t="s">
        <v>2</v>
      </c>
      <c r="F2173" s="48">
        <f>VLOOKUP(B2173,MACROS!C:T,5,FALSE)</f>
        <v>206.5</v>
      </c>
      <c r="G2173" s="104">
        <f>SUMIFS(MACROS!J:J,MACROS!C:C,B2173)</f>
        <v>0</v>
      </c>
      <c r="H2173" s="48">
        <f t="shared" si="137"/>
        <v>0</v>
      </c>
      <c r="I2173" s="37">
        <f>INFO!$D$6</f>
        <v>0</v>
      </c>
      <c r="J2173" s="37">
        <f>INFO!$D$7</f>
        <v>0</v>
      </c>
      <c r="K2173" s="37">
        <f>INFO!$D$8</f>
        <v>0</v>
      </c>
      <c r="L2173" s="37">
        <f>INFO!$D$9</f>
        <v>0</v>
      </c>
      <c r="M2173" s="37">
        <f>INFO!$D$10</f>
        <v>0</v>
      </c>
      <c r="N2173" s="37">
        <f>INFO!$D$11</f>
        <v>0</v>
      </c>
      <c r="O2173" s="37">
        <f>INFO!$D$13</f>
        <v>0</v>
      </c>
      <c r="P2173" s="37">
        <f>INFO!$D$14</f>
        <v>0</v>
      </c>
      <c r="Q2173" s="37">
        <f>INFO!$D$15</f>
        <v>0</v>
      </c>
      <c r="R2173" s="53">
        <f>INFO!$D$17</f>
        <v>0</v>
      </c>
      <c r="S2173" s="37">
        <f>INFO!$D$18</f>
        <v>0</v>
      </c>
      <c r="T2173" s="37">
        <f>INFO!$D$19</f>
        <v>0</v>
      </c>
      <c r="U2173" s="37">
        <f>INFO!$D$22</f>
        <v>0</v>
      </c>
      <c r="V2173" s="37">
        <f>INFO!$D$23</f>
        <v>0</v>
      </c>
      <c r="W2173" s="37">
        <f>INFO!$D$24</f>
        <v>0</v>
      </c>
      <c r="X2173" s="37">
        <f>INFO!$D$25</f>
        <v>0</v>
      </c>
      <c r="Y2173" s="37">
        <f>INFO!$D$26</f>
        <v>0</v>
      </c>
      <c r="Z2173" s="37">
        <f>INFO!$D$27</f>
        <v>0</v>
      </c>
      <c r="AA2173" s="37">
        <f>INFO!$D$28</f>
        <v>0</v>
      </c>
      <c r="AB2173" s="37">
        <f>INFO!$D$29</f>
        <v>0</v>
      </c>
      <c r="AC2173" s="54">
        <f>INFO!$J$10</f>
        <v>3812.0250000000001</v>
      </c>
      <c r="AD2173" s="37">
        <f>INFO!$J$9</f>
        <v>45.75</v>
      </c>
      <c r="AE2173" s="37">
        <f t="shared" si="140"/>
        <v>0</v>
      </c>
    </row>
    <row r="2174" spans="1:31">
      <c r="A2174" t="s">
        <v>414</v>
      </c>
      <c r="B2174" s="42" t="s">
        <v>415</v>
      </c>
      <c r="C2174" s="38">
        <v>10084</v>
      </c>
      <c r="D2174" s="104">
        <f>SUMIFS(MACROS!J:J,MACROS!$C:$C,$B2174)+SUMIFS(MACROS!J:J,MACROS!$C:$C,"CH.VM.RDSET")</f>
        <v>0</v>
      </c>
      <c r="E2174" t="s">
        <v>2</v>
      </c>
      <c r="F2174" s="48">
        <f>VLOOKUP(B2174,MACROS!C:T,5,FALSE)</f>
        <v>176.5</v>
      </c>
      <c r="G2174" s="104">
        <f>SUMIFS(MACROS!J:J,MACROS!C:C,B2174)</f>
        <v>0</v>
      </c>
      <c r="H2174" s="48">
        <f t="shared" si="137"/>
        <v>0</v>
      </c>
      <c r="I2174" s="37">
        <f>INFO!$D$6</f>
        <v>0</v>
      </c>
      <c r="J2174" s="37">
        <f>INFO!$D$7</f>
        <v>0</v>
      </c>
      <c r="K2174" s="37">
        <f>INFO!$D$8</f>
        <v>0</v>
      </c>
      <c r="L2174" s="37">
        <f>INFO!$D$9</f>
        <v>0</v>
      </c>
      <c r="M2174" s="37">
        <f>INFO!$D$10</f>
        <v>0</v>
      </c>
      <c r="N2174" s="37">
        <f>INFO!$D$11</f>
        <v>0</v>
      </c>
      <c r="O2174" s="37">
        <f>INFO!$D$13</f>
        <v>0</v>
      </c>
      <c r="P2174" s="37">
        <f>INFO!$D$14</f>
        <v>0</v>
      </c>
      <c r="Q2174" s="37">
        <f>INFO!$D$15</f>
        <v>0</v>
      </c>
      <c r="R2174" s="53">
        <f>INFO!$D$17</f>
        <v>0</v>
      </c>
      <c r="S2174" s="37">
        <f>INFO!$D$18</f>
        <v>0</v>
      </c>
      <c r="T2174" s="37">
        <f>INFO!$D$19</f>
        <v>0</v>
      </c>
      <c r="U2174" s="37">
        <f>INFO!$D$22</f>
        <v>0</v>
      </c>
      <c r="V2174" s="37">
        <f>INFO!$D$23</f>
        <v>0</v>
      </c>
      <c r="W2174" s="37">
        <f>INFO!$D$24</f>
        <v>0</v>
      </c>
      <c r="X2174" s="37">
        <f>INFO!$D$25</f>
        <v>0</v>
      </c>
      <c r="Y2174" s="37">
        <f>INFO!$D$26</f>
        <v>0</v>
      </c>
      <c r="Z2174" s="37">
        <f>INFO!$D$27</f>
        <v>0</v>
      </c>
      <c r="AA2174" s="37">
        <f>INFO!$D$28</f>
        <v>0</v>
      </c>
      <c r="AB2174" s="37">
        <f>INFO!$D$29</f>
        <v>0</v>
      </c>
      <c r="AC2174" s="54">
        <f>INFO!$J$10</f>
        <v>3812.0250000000001</v>
      </c>
      <c r="AD2174" s="37">
        <f>INFO!$J$9</f>
        <v>45.75</v>
      </c>
      <c r="AE2174" s="37">
        <f t="shared" si="140"/>
        <v>0</v>
      </c>
    </row>
    <row r="2175" spans="1:31">
      <c r="A2175" s="37" t="s">
        <v>416</v>
      </c>
      <c r="B2175" s="42" t="s">
        <v>417</v>
      </c>
      <c r="C2175" s="38">
        <v>10084</v>
      </c>
      <c r="D2175" s="104">
        <f>SUMIFS(MACROS!J:J,MACROS!$C:$C,$B2175)+SUMIFS(MACROS!J:J,MACROS!$C:$C,"CH.VM.RDSET")</f>
        <v>0</v>
      </c>
      <c r="E2175" t="s">
        <v>2</v>
      </c>
      <c r="F2175" s="48">
        <f>VLOOKUP(B2175,MACROS!C:T,5,FALSE)</f>
        <v>189.5</v>
      </c>
      <c r="G2175" s="104">
        <f>SUMIFS(MACROS!J:J,MACROS!C:C,B2175)</f>
        <v>0</v>
      </c>
      <c r="H2175" s="48">
        <f t="shared" si="137"/>
        <v>0</v>
      </c>
      <c r="I2175" s="37">
        <f>INFO!$D$6</f>
        <v>0</v>
      </c>
      <c r="J2175" s="37">
        <f>INFO!$D$7</f>
        <v>0</v>
      </c>
      <c r="K2175" s="37">
        <f>INFO!$D$8</f>
        <v>0</v>
      </c>
      <c r="L2175" s="37">
        <f>INFO!$D$9</f>
        <v>0</v>
      </c>
      <c r="M2175" s="37">
        <f>INFO!$D$10</f>
        <v>0</v>
      </c>
      <c r="N2175" s="37">
        <f>INFO!$D$11</f>
        <v>0</v>
      </c>
      <c r="O2175" s="37">
        <f>INFO!$D$13</f>
        <v>0</v>
      </c>
      <c r="P2175" s="37">
        <f>INFO!$D$14</f>
        <v>0</v>
      </c>
      <c r="Q2175" s="37">
        <f>INFO!$D$15</f>
        <v>0</v>
      </c>
      <c r="R2175" s="53">
        <f>INFO!$D$17</f>
        <v>0</v>
      </c>
      <c r="S2175" s="37">
        <f>INFO!$D$18</f>
        <v>0</v>
      </c>
      <c r="T2175" s="37">
        <f>INFO!$D$19</f>
        <v>0</v>
      </c>
      <c r="U2175" s="37">
        <f>INFO!$D$22</f>
        <v>0</v>
      </c>
      <c r="V2175" s="37">
        <f>INFO!$D$23</f>
        <v>0</v>
      </c>
      <c r="W2175" s="37">
        <f>INFO!$D$24</f>
        <v>0</v>
      </c>
      <c r="X2175" s="37">
        <f>INFO!$D$25</f>
        <v>0</v>
      </c>
      <c r="Y2175" s="37">
        <f>INFO!$D$26</f>
        <v>0</v>
      </c>
      <c r="Z2175" s="37">
        <f>INFO!$D$27</f>
        <v>0</v>
      </c>
      <c r="AA2175" s="37">
        <f>INFO!$D$28</f>
        <v>0</v>
      </c>
      <c r="AB2175" s="37">
        <f>INFO!$D$29</f>
        <v>0</v>
      </c>
      <c r="AC2175" s="54">
        <f>INFO!$J$10</f>
        <v>3812.0250000000001</v>
      </c>
      <c r="AD2175" s="37">
        <f>INFO!$J$9</f>
        <v>45.75</v>
      </c>
      <c r="AE2175" s="37">
        <f t="shared" si="140"/>
        <v>0</v>
      </c>
    </row>
    <row r="2176" spans="1:31">
      <c r="A2176" s="37" t="s">
        <v>418</v>
      </c>
      <c r="B2176" s="42" t="s">
        <v>419</v>
      </c>
      <c r="C2176" s="38">
        <v>10084</v>
      </c>
      <c r="D2176" s="104">
        <f>SUMIFS(MACROS!J:J,MACROS!$C:$C,$B2176)+SUMIFS(MACROS!J:J,MACROS!$C:$C,"CH.VM.RDSET")</f>
        <v>0</v>
      </c>
      <c r="E2176" t="s">
        <v>2</v>
      </c>
      <c r="F2176" s="48">
        <f>VLOOKUP(B2176,MACROS!C:T,5,FALSE)</f>
        <v>178</v>
      </c>
      <c r="G2176" s="104">
        <f>SUMIFS(MACROS!J:J,MACROS!C:C,B2176)</f>
        <v>0</v>
      </c>
      <c r="H2176" s="48">
        <f t="shared" si="137"/>
        <v>0</v>
      </c>
      <c r="I2176" s="37">
        <f>INFO!$D$6</f>
        <v>0</v>
      </c>
      <c r="J2176" s="37">
        <f>INFO!$D$7</f>
        <v>0</v>
      </c>
      <c r="K2176" s="37">
        <f>INFO!$D$8</f>
        <v>0</v>
      </c>
      <c r="L2176" s="37">
        <f>INFO!$D$9</f>
        <v>0</v>
      </c>
      <c r="M2176" s="37">
        <f>INFO!$D$10</f>
        <v>0</v>
      </c>
      <c r="N2176" s="37">
        <f>INFO!$D$11</f>
        <v>0</v>
      </c>
      <c r="O2176" s="37">
        <f>INFO!$D$13</f>
        <v>0</v>
      </c>
      <c r="P2176" s="37">
        <f>INFO!$D$14</f>
        <v>0</v>
      </c>
      <c r="Q2176" s="37">
        <f>INFO!$D$15</f>
        <v>0</v>
      </c>
      <c r="R2176" s="53">
        <f>INFO!$D$17</f>
        <v>0</v>
      </c>
      <c r="S2176" s="37">
        <f>INFO!$D$18</f>
        <v>0</v>
      </c>
      <c r="T2176" s="37">
        <f>INFO!$D$19</f>
        <v>0</v>
      </c>
      <c r="U2176" s="37">
        <f>INFO!$D$22</f>
        <v>0</v>
      </c>
      <c r="V2176" s="37">
        <f>INFO!$D$23</f>
        <v>0</v>
      </c>
      <c r="W2176" s="37">
        <f>INFO!$D$24</f>
        <v>0</v>
      </c>
      <c r="X2176" s="37">
        <f>INFO!$D$25</f>
        <v>0</v>
      </c>
      <c r="Y2176" s="37">
        <f>INFO!$D$26</f>
        <v>0</v>
      </c>
      <c r="Z2176" s="37">
        <f>INFO!$D$27</f>
        <v>0</v>
      </c>
      <c r="AA2176" s="37">
        <f>INFO!$D$28</f>
        <v>0</v>
      </c>
      <c r="AB2176" s="37">
        <f>INFO!$D$29</f>
        <v>0</v>
      </c>
      <c r="AC2176" s="54">
        <f>INFO!$J$10</f>
        <v>3812.0250000000001</v>
      </c>
      <c r="AD2176" s="37">
        <f>INFO!$J$9</f>
        <v>45.75</v>
      </c>
      <c r="AE2176" s="37">
        <f t="shared" si="140"/>
        <v>0</v>
      </c>
    </row>
    <row r="2177" spans="1:31">
      <c r="A2177" s="91" t="s">
        <v>571</v>
      </c>
      <c r="B2177" s="97" t="s">
        <v>421</v>
      </c>
      <c r="C2177" s="99">
        <v>10124</v>
      </c>
      <c r="D2177" s="103"/>
      <c r="E2177" s="91" t="s">
        <v>2</v>
      </c>
      <c r="F2177" s="92">
        <f>VLOOKUP(B2177,MACROS!C:T,5,FALSE)</f>
        <v>3630.5</v>
      </c>
      <c r="G2177" s="103">
        <f>SUMIFS(MACROS!J:J,MACROS!C:C,B2177)</f>
        <v>0</v>
      </c>
      <c r="H2177" s="92">
        <f t="shared" si="137"/>
        <v>0</v>
      </c>
      <c r="I2177" s="93">
        <f>INFO!$D$6</f>
        <v>0</v>
      </c>
      <c r="J2177" s="93">
        <f>INFO!$D$7</f>
        <v>0</v>
      </c>
      <c r="K2177" s="93">
        <f>INFO!$D$8</f>
        <v>0</v>
      </c>
      <c r="L2177" s="93">
        <f>INFO!$D$9</f>
        <v>0</v>
      </c>
      <c r="M2177" s="93">
        <f>INFO!$D$10</f>
        <v>0</v>
      </c>
      <c r="N2177" s="93">
        <f>INFO!$D$11</f>
        <v>0</v>
      </c>
      <c r="O2177" s="93">
        <f>INFO!$D$13</f>
        <v>0</v>
      </c>
      <c r="P2177" s="93">
        <f>INFO!$D$14</f>
        <v>0</v>
      </c>
      <c r="Q2177" s="93">
        <f>INFO!$D$15</f>
        <v>0</v>
      </c>
      <c r="R2177" s="94">
        <f>INFO!$D$17</f>
        <v>0</v>
      </c>
      <c r="S2177" s="93">
        <f>INFO!$D$18</f>
        <v>0</v>
      </c>
      <c r="T2177" s="93">
        <f>INFO!$D$19</f>
        <v>0</v>
      </c>
      <c r="U2177" s="93">
        <f>INFO!$D$22</f>
        <v>0</v>
      </c>
      <c r="V2177" s="93">
        <f>INFO!$D$23</f>
        <v>0</v>
      </c>
      <c r="W2177" s="93">
        <f>INFO!$D$24</f>
        <v>0</v>
      </c>
      <c r="X2177" s="93">
        <f>INFO!$D$25</f>
        <v>0</v>
      </c>
      <c r="Y2177" s="93">
        <f>INFO!$D$26</f>
        <v>0</v>
      </c>
      <c r="Z2177" s="93">
        <f>INFO!$D$27</f>
        <v>0</v>
      </c>
      <c r="AA2177" s="93">
        <f>INFO!$D$28</f>
        <v>0</v>
      </c>
      <c r="AB2177" s="93">
        <f>INFO!$D$29</f>
        <v>0</v>
      </c>
      <c r="AC2177" s="95">
        <f>INFO!$J$10</f>
        <v>3812.0250000000001</v>
      </c>
      <c r="AD2177" s="93">
        <f>INFO!$J$9</f>
        <v>45.75</v>
      </c>
      <c r="AE2177" s="100"/>
    </row>
    <row r="2178" spans="1:31">
      <c r="A2178" s="37" t="s">
        <v>422</v>
      </c>
      <c r="B2178" s="42" t="s">
        <v>423</v>
      </c>
      <c r="C2178" s="83">
        <v>10124</v>
      </c>
      <c r="D2178" s="104">
        <f>SUMIFS(MACROS!J:J,MACROS!$C:$C,$B2178)+SUMIFS(MACROS!J:J,MACROS!$C:$C,"CH.VM.RDDTSET")</f>
        <v>0</v>
      </c>
      <c r="E2178" t="s">
        <v>2</v>
      </c>
      <c r="F2178" s="48">
        <f>VLOOKUP(B2178,MACROS!C:T,5,FALSE)</f>
        <v>328</v>
      </c>
      <c r="G2178" s="104">
        <f>SUMIFS(MACROS!J:J,MACROS!C:C,B2178)</f>
        <v>0</v>
      </c>
      <c r="H2178" s="48">
        <f t="shared" si="137"/>
        <v>0</v>
      </c>
      <c r="I2178" s="37">
        <f>INFO!$D$6</f>
        <v>0</v>
      </c>
      <c r="J2178" s="37">
        <f>INFO!$D$7</f>
        <v>0</v>
      </c>
      <c r="K2178" s="37">
        <f>INFO!$D$8</f>
        <v>0</v>
      </c>
      <c r="L2178" s="37">
        <f>INFO!$D$9</f>
        <v>0</v>
      </c>
      <c r="M2178" s="37">
        <f>INFO!$D$10</f>
        <v>0</v>
      </c>
      <c r="N2178" s="37">
        <f>INFO!$D$11</f>
        <v>0</v>
      </c>
      <c r="O2178" s="37">
        <f>INFO!$D$13</f>
        <v>0</v>
      </c>
      <c r="P2178" s="37">
        <f>INFO!$D$14</f>
        <v>0</v>
      </c>
      <c r="Q2178" s="37">
        <f>INFO!$D$15</f>
        <v>0</v>
      </c>
      <c r="R2178" s="53">
        <f>INFO!$D$17</f>
        <v>0</v>
      </c>
      <c r="S2178" s="37">
        <f>INFO!$D$18</f>
        <v>0</v>
      </c>
      <c r="T2178" s="37">
        <f>INFO!$D$19</f>
        <v>0</v>
      </c>
      <c r="U2178" s="37">
        <f>INFO!$D$22</f>
        <v>0</v>
      </c>
      <c r="V2178" s="37">
        <f>INFO!$D$23</f>
        <v>0</v>
      </c>
      <c r="W2178" s="37">
        <f>INFO!$D$24</f>
        <v>0</v>
      </c>
      <c r="X2178" s="37">
        <f>INFO!$D$25</f>
        <v>0</v>
      </c>
      <c r="Y2178" s="37">
        <f>INFO!$D$26</f>
        <v>0</v>
      </c>
      <c r="Z2178" s="37">
        <f>INFO!$D$27</f>
        <v>0</v>
      </c>
      <c r="AA2178" s="37">
        <f>INFO!$D$28</f>
        <v>0</v>
      </c>
      <c r="AB2178" s="37">
        <f>INFO!$D$29</f>
        <v>0</v>
      </c>
      <c r="AC2178" s="54">
        <f>INFO!$J$10</f>
        <v>3812.0250000000001</v>
      </c>
      <c r="AD2178" s="37">
        <f>INFO!$J$9</f>
        <v>45.75</v>
      </c>
      <c r="AE2178" s="37">
        <f>IF($G$550&gt;0,10*$G$550/D2178,0)</f>
        <v>0</v>
      </c>
    </row>
    <row r="2179" spans="1:31">
      <c r="A2179" s="37" t="s">
        <v>424</v>
      </c>
      <c r="B2179" s="42" t="s">
        <v>425</v>
      </c>
      <c r="C2179" s="83">
        <v>10124</v>
      </c>
      <c r="D2179" s="104">
        <f>SUMIFS(MACROS!J:J,MACROS!$C:$C,$B2179)+SUMIFS(MACROS!J:J,MACROS!$C:$C,"CH.VM.RDDTSET")</f>
        <v>0</v>
      </c>
      <c r="E2179" t="s">
        <v>2</v>
      </c>
      <c r="F2179" s="48">
        <f>VLOOKUP(B2179,MACROS!C:T,5,FALSE)</f>
        <v>259</v>
      </c>
      <c r="G2179" s="104">
        <f>SUMIFS(MACROS!J:J,MACROS!C:C,B2179)</f>
        <v>0</v>
      </c>
      <c r="H2179" s="48">
        <f t="shared" si="137"/>
        <v>0</v>
      </c>
      <c r="I2179" s="37">
        <f>INFO!$D$6</f>
        <v>0</v>
      </c>
      <c r="J2179" s="37">
        <f>INFO!$D$7</f>
        <v>0</v>
      </c>
      <c r="K2179" s="37">
        <f>INFO!$D$8</f>
        <v>0</v>
      </c>
      <c r="L2179" s="37">
        <f>INFO!$D$9</f>
        <v>0</v>
      </c>
      <c r="M2179" s="37">
        <f>INFO!$D$10</f>
        <v>0</v>
      </c>
      <c r="N2179" s="37">
        <f>INFO!$D$11</f>
        <v>0</v>
      </c>
      <c r="O2179" s="37">
        <f>INFO!$D$13</f>
        <v>0</v>
      </c>
      <c r="P2179" s="37">
        <f>INFO!$D$14</f>
        <v>0</v>
      </c>
      <c r="Q2179" s="37">
        <f>INFO!$D$15</f>
        <v>0</v>
      </c>
      <c r="R2179" s="53">
        <f>INFO!$D$17</f>
        <v>0</v>
      </c>
      <c r="S2179" s="37">
        <f>INFO!$D$18</f>
        <v>0</v>
      </c>
      <c r="T2179" s="37">
        <f>INFO!$D$19</f>
        <v>0</v>
      </c>
      <c r="U2179" s="37">
        <f>INFO!$D$22</f>
        <v>0</v>
      </c>
      <c r="V2179" s="37">
        <f>INFO!$D$23</f>
        <v>0</v>
      </c>
      <c r="W2179" s="37">
        <f>INFO!$D$24</f>
        <v>0</v>
      </c>
      <c r="X2179" s="37">
        <f>INFO!$D$25</f>
        <v>0</v>
      </c>
      <c r="Y2179" s="37">
        <f>INFO!$D$26</f>
        <v>0</v>
      </c>
      <c r="Z2179" s="37">
        <f>INFO!$D$27</f>
        <v>0</v>
      </c>
      <c r="AA2179" s="37">
        <f>INFO!$D$28</f>
        <v>0</v>
      </c>
      <c r="AB2179" s="37">
        <f>INFO!$D$29</f>
        <v>0</v>
      </c>
      <c r="AC2179" s="54">
        <f>INFO!$J$10</f>
        <v>3812.0250000000001</v>
      </c>
      <c r="AD2179" s="37">
        <f>INFO!$J$9</f>
        <v>45.75</v>
      </c>
      <c r="AE2179" s="37">
        <f t="shared" ref="AE2179:AE2191" si="141">IF($G$550&gt;0,10*$G$550/D2179,0)</f>
        <v>0</v>
      </c>
    </row>
    <row r="2180" spans="1:31">
      <c r="A2180" s="37" t="s">
        <v>426</v>
      </c>
      <c r="B2180" s="42" t="s">
        <v>427</v>
      </c>
      <c r="C2180" s="83">
        <v>10124</v>
      </c>
      <c r="D2180" s="104">
        <f>SUMIFS(MACROS!J:J,MACROS!$C:$C,$B2180)+SUMIFS(MACROS!J:J,MACROS!$C:$C,"CH.VM.RDDTSET")</f>
        <v>0</v>
      </c>
      <c r="E2180" t="s">
        <v>2</v>
      </c>
      <c r="F2180" s="48">
        <f>VLOOKUP(B2180,MACROS!C:T,5,FALSE)</f>
        <v>354.5</v>
      </c>
      <c r="G2180" s="104">
        <f>SUMIFS(MACROS!J:J,MACROS!C:C,B2180)</f>
        <v>0</v>
      </c>
      <c r="H2180" s="48">
        <f t="shared" si="137"/>
        <v>0</v>
      </c>
      <c r="I2180" s="37">
        <f>INFO!$D$6</f>
        <v>0</v>
      </c>
      <c r="J2180" s="37">
        <f>INFO!$D$7</f>
        <v>0</v>
      </c>
      <c r="K2180" s="37">
        <f>INFO!$D$8</f>
        <v>0</v>
      </c>
      <c r="L2180" s="37">
        <f>INFO!$D$9</f>
        <v>0</v>
      </c>
      <c r="M2180" s="37">
        <f>INFO!$D$10</f>
        <v>0</v>
      </c>
      <c r="N2180" s="37">
        <f>INFO!$D$11</f>
        <v>0</v>
      </c>
      <c r="O2180" s="37">
        <f>INFO!$D$13</f>
        <v>0</v>
      </c>
      <c r="P2180" s="37">
        <f>INFO!$D$14</f>
        <v>0</v>
      </c>
      <c r="Q2180" s="37">
        <f>INFO!$D$15</f>
        <v>0</v>
      </c>
      <c r="R2180" s="53">
        <f>INFO!$D$17</f>
        <v>0</v>
      </c>
      <c r="S2180" s="37">
        <f>INFO!$D$18</f>
        <v>0</v>
      </c>
      <c r="T2180" s="37">
        <f>INFO!$D$19</f>
        <v>0</v>
      </c>
      <c r="U2180" s="37">
        <f>INFO!$D$22</f>
        <v>0</v>
      </c>
      <c r="V2180" s="37">
        <f>INFO!$D$23</f>
        <v>0</v>
      </c>
      <c r="W2180" s="37">
        <f>INFO!$D$24</f>
        <v>0</v>
      </c>
      <c r="X2180" s="37">
        <f>INFO!$D$25</f>
        <v>0</v>
      </c>
      <c r="Y2180" s="37">
        <f>INFO!$D$26</f>
        <v>0</v>
      </c>
      <c r="Z2180" s="37">
        <f>INFO!$D$27</f>
        <v>0</v>
      </c>
      <c r="AA2180" s="37">
        <f>INFO!$D$28</f>
        <v>0</v>
      </c>
      <c r="AB2180" s="37">
        <f>INFO!$D$29</f>
        <v>0</v>
      </c>
      <c r="AC2180" s="54">
        <f>INFO!$J$10</f>
        <v>3812.0250000000001</v>
      </c>
      <c r="AD2180" s="37">
        <f>INFO!$J$9</f>
        <v>45.75</v>
      </c>
      <c r="AE2180" s="37">
        <f t="shared" si="141"/>
        <v>0</v>
      </c>
    </row>
    <row r="2181" spans="1:31">
      <c r="A2181" t="s">
        <v>428</v>
      </c>
      <c r="B2181" s="42" t="s">
        <v>429</v>
      </c>
      <c r="C2181" s="83">
        <v>10124</v>
      </c>
      <c r="D2181" s="104">
        <f>SUMIFS(MACROS!J:J,MACROS!$C:$C,$B2181)+SUMIFS(MACROS!J:J,MACROS!$C:$C,"CH.VM.RDDTSET")</f>
        <v>0</v>
      </c>
      <c r="E2181" t="s">
        <v>2</v>
      </c>
      <c r="F2181" s="48">
        <f>VLOOKUP(B2181,MACROS!C:T,5,FALSE)</f>
        <v>304.5</v>
      </c>
      <c r="G2181" s="104">
        <f>SUMIFS(MACROS!J:J,MACROS!C:C,B2181)</f>
        <v>0</v>
      </c>
      <c r="H2181" s="48">
        <f t="shared" si="137"/>
        <v>0</v>
      </c>
      <c r="I2181" s="37">
        <f>INFO!$D$6</f>
        <v>0</v>
      </c>
      <c r="J2181" s="37">
        <f>INFO!$D$7</f>
        <v>0</v>
      </c>
      <c r="K2181" s="37">
        <f>INFO!$D$8</f>
        <v>0</v>
      </c>
      <c r="L2181" s="37">
        <f>INFO!$D$9</f>
        <v>0</v>
      </c>
      <c r="M2181" s="37">
        <f>INFO!$D$10</f>
        <v>0</v>
      </c>
      <c r="N2181" s="37">
        <f>INFO!$D$11</f>
        <v>0</v>
      </c>
      <c r="O2181" s="37">
        <f>INFO!$D$13</f>
        <v>0</v>
      </c>
      <c r="P2181" s="37">
        <f>INFO!$D$14</f>
        <v>0</v>
      </c>
      <c r="Q2181" s="37">
        <f>INFO!$D$15</f>
        <v>0</v>
      </c>
      <c r="R2181" s="53">
        <f>INFO!$D$17</f>
        <v>0</v>
      </c>
      <c r="S2181" s="37">
        <f>INFO!$D$18</f>
        <v>0</v>
      </c>
      <c r="T2181" s="37">
        <f>INFO!$D$19</f>
        <v>0</v>
      </c>
      <c r="U2181" s="37">
        <f>INFO!$D$22</f>
        <v>0</v>
      </c>
      <c r="V2181" s="37">
        <f>INFO!$D$23</f>
        <v>0</v>
      </c>
      <c r="W2181" s="37">
        <f>INFO!$D$24</f>
        <v>0</v>
      </c>
      <c r="X2181" s="37">
        <f>INFO!$D$25</f>
        <v>0</v>
      </c>
      <c r="Y2181" s="37">
        <f>INFO!$D$26</f>
        <v>0</v>
      </c>
      <c r="Z2181" s="37">
        <f>INFO!$D$27</f>
        <v>0</v>
      </c>
      <c r="AA2181" s="37">
        <f>INFO!$D$28</f>
        <v>0</v>
      </c>
      <c r="AB2181" s="37">
        <f>INFO!$D$29</f>
        <v>0</v>
      </c>
      <c r="AC2181" s="54">
        <f>INFO!$J$10</f>
        <v>3812.0250000000001</v>
      </c>
      <c r="AD2181" s="37">
        <f>INFO!$J$9</f>
        <v>45.75</v>
      </c>
      <c r="AE2181" s="37">
        <f t="shared" si="141"/>
        <v>0</v>
      </c>
    </row>
    <row r="2182" spans="1:31">
      <c r="A2182" t="s">
        <v>430</v>
      </c>
      <c r="B2182" s="42" t="s">
        <v>431</v>
      </c>
      <c r="C2182" s="83">
        <v>10124</v>
      </c>
      <c r="D2182" s="104">
        <f>SUMIFS(MACROS!J:J,MACROS!$C:$C,$B2182)+SUMIFS(MACROS!J:J,MACROS!$C:$C,"CH.VM.RDDTSET")</f>
        <v>0</v>
      </c>
      <c r="E2182" t="s">
        <v>2</v>
      </c>
      <c r="F2182" s="48">
        <f>VLOOKUP(B2182,MACROS!C:T,5,FALSE)</f>
        <v>286.5</v>
      </c>
      <c r="G2182" s="104">
        <f>SUMIFS(MACROS!J:J,MACROS!C:C,B2182)</f>
        <v>0</v>
      </c>
      <c r="H2182" s="48">
        <f t="shared" si="137"/>
        <v>0</v>
      </c>
      <c r="I2182" s="37">
        <f>INFO!$D$6</f>
        <v>0</v>
      </c>
      <c r="J2182" s="37">
        <f>INFO!$D$7</f>
        <v>0</v>
      </c>
      <c r="K2182" s="37">
        <f>INFO!$D$8</f>
        <v>0</v>
      </c>
      <c r="L2182" s="37">
        <f>INFO!$D$9</f>
        <v>0</v>
      </c>
      <c r="M2182" s="37">
        <f>INFO!$D$10</f>
        <v>0</v>
      </c>
      <c r="N2182" s="37">
        <f>INFO!$D$11</f>
        <v>0</v>
      </c>
      <c r="O2182" s="37">
        <f>INFO!$D$13</f>
        <v>0</v>
      </c>
      <c r="P2182" s="37">
        <f>INFO!$D$14</f>
        <v>0</v>
      </c>
      <c r="Q2182" s="37">
        <f>INFO!$D$15</f>
        <v>0</v>
      </c>
      <c r="R2182" s="53">
        <f>INFO!$D$17</f>
        <v>0</v>
      </c>
      <c r="S2182" s="37">
        <f>INFO!$D$18</f>
        <v>0</v>
      </c>
      <c r="T2182" s="37">
        <f>INFO!$D$19</f>
        <v>0</v>
      </c>
      <c r="U2182" s="37">
        <f>INFO!$D$22</f>
        <v>0</v>
      </c>
      <c r="V2182" s="37">
        <f>INFO!$D$23</f>
        <v>0</v>
      </c>
      <c r="W2182" s="37">
        <f>INFO!$D$24</f>
        <v>0</v>
      </c>
      <c r="X2182" s="37">
        <f>INFO!$D$25</f>
        <v>0</v>
      </c>
      <c r="Y2182" s="37">
        <f>INFO!$D$26</f>
        <v>0</v>
      </c>
      <c r="Z2182" s="37">
        <f>INFO!$D$27</f>
        <v>0</v>
      </c>
      <c r="AA2182" s="37">
        <f>INFO!$D$28</f>
        <v>0</v>
      </c>
      <c r="AB2182" s="37">
        <f>INFO!$D$29</f>
        <v>0</v>
      </c>
      <c r="AC2182" s="54">
        <f>INFO!$J$10</f>
        <v>3812.0250000000001</v>
      </c>
      <c r="AD2182" s="37">
        <f>INFO!$J$9</f>
        <v>45.75</v>
      </c>
      <c r="AE2182" s="37">
        <f t="shared" si="141"/>
        <v>0</v>
      </c>
    </row>
    <row r="2183" spans="1:31">
      <c r="A2183" t="s">
        <v>432</v>
      </c>
      <c r="B2183" s="42" t="s">
        <v>433</v>
      </c>
      <c r="C2183" s="83">
        <v>10124</v>
      </c>
      <c r="D2183" s="104">
        <f>SUMIFS(MACROS!J:J,MACROS!$C:$C,$B2183)+SUMIFS(MACROS!J:J,MACROS!$C:$C,"CH.VM.RDDTSET")</f>
        <v>0</v>
      </c>
      <c r="E2183" t="s">
        <v>2</v>
      </c>
      <c r="F2183" s="48">
        <f>VLOOKUP(B2183,MACROS!C:T,5,FALSE)</f>
        <v>316</v>
      </c>
      <c r="G2183" s="104">
        <f>SUMIFS(MACROS!J:J,MACROS!C:C,B2183)</f>
        <v>0</v>
      </c>
      <c r="H2183" s="48">
        <f t="shared" si="137"/>
        <v>0</v>
      </c>
      <c r="I2183" s="37">
        <f>INFO!$D$6</f>
        <v>0</v>
      </c>
      <c r="J2183" s="37">
        <f>INFO!$D$7</f>
        <v>0</v>
      </c>
      <c r="K2183" s="37">
        <f>INFO!$D$8</f>
        <v>0</v>
      </c>
      <c r="L2183" s="37">
        <f>INFO!$D$9</f>
        <v>0</v>
      </c>
      <c r="M2183" s="37">
        <f>INFO!$D$10</f>
        <v>0</v>
      </c>
      <c r="N2183" s="37">
        <f>INFO!$D$11</f>
        <v>0</v>
      </c>
      <c r="O2183" s="37">
        <f>INFO!$D$13</f>
        <v>0</v>
      </c>
      <c r="P2183" s="37">
        <f>INFO!$D$14</f>
        <v>0</v>
      </c>
      <c r="Q2183" s="37">
        <f>INFO!$D$15</f>
        <v>0</v>
      </c>
      <c r="R2183" s="53">
        <f>INFO!$D$17</f>
        <v>0</v>
      </c>
      <c r="S2183" s="37">
        <f>INFO!$D$18</f>
        <v>0</v>
      </c>
      <c r="T2183" s="37">
        <f>INFO!$D$19</f>
        <v>0</v>
      </c>
      <c r="U2183" s="37">
        <f>INFO!$D$22</f>
        <v>0</v>
      </c>
      <c r="V2183" s="37">
        <f>INFO!$D$23</f>
        <v>0</v>
      </c>
      <c r="W2183" s="37">
        <f>INFO!$D$24</f>
        <v>0</v>
      </c>
      <c r="X2183" s="37">
        <f>INFO!$D$25</f>
        <v>0</v>
      </c>
      <c r="Y2183" s="37">
        <f>INFO!$D$26</f>
        <v>0</v>
      </c>
      <c r="Z2183" s="37">
        <f>INFO!$D$27</f>
        <v>0</v>
      </c>
      <c r="AA2183" s="37">
        <f>INFO!$D$28</f>
        <v>0</v>
      </c>
      <c r="AB2183" s="37">
        <f>INFO!$D$29</f>
        <v>0</v>
      </c>
      <c r="AC2183" s="54">
        <f>INFO!$J$10</f>
        <v>3812.0250000000001</v>
      </c>
      <c r="AD2183" s="37">
        <f>INFO!$J$9</f>
        <v>45.75</v>
      </c>
      <c r="AE2183" s="37">
        <f t="shared" si="141"/>
        <v>0</v>
      </c>
    </row>
    <row r="2184" spans="1:31">
      <c r="A2184" t="s">
        <v>434</v>
      </c>
      <c r="B2184" s="42" t="s">
        <v>435</v>
      </c>
      <c r="C2184" s="83">
        <v>10124</v>
      </c>
      <c r="D2184" s="104">
        <f>SUMIFS(MACROS!J:J,MACROS!$C:$C,$B2184)+SUMIFS(MACROS!J:J,MACROS!$C:$C,"CH.VM.RDDTSET")</f>
        <v>0</v>
      </c>
      <c r="E2184" t="s">
        <v>2</v>
      </c>
      <c r="F2184" s="48">
        <f>VLOOKUP(B2184,MACROS!C:T,5,FALSE)</f>
        <v>264.5</v>
      </c>
      <c r="G2184" s="104">
        <f>SUMIFS(MACROS!J:J,MACROS!C:C,B2184)</f>
        <v>0</v>
      </c>
      <c r="H2184" s="48">
        <f t="shared" si="137"/>
        <v>0</v>
      </c>
      <c r="I2184" s="37">
        <f>INFO!$D$6</f>
        <v>0</v>
      </c>
      <c r="J2184" s="37">
        <f>INFO!$D$7</f>
        <v>0</v>
      </c>
      <c r="K2184" s="37">
        <f>INFO!$D$8</f>
        <v>0</v>
      </c>
      <c r="L2184" s="37">
        <f>INFO!$D$9</f>
        <v>0</v>
      </c>
      <c r="M2184" s="37">
        <f>INFO!$D$10</f>
        <v>0</v>
      </c>
      <c r="N2184" s="37">
        <f>INFO!$D$11</f>
        <v>0</v>
      </c>
      <c r="O2184" s="37">
        <f>INFO!$D$13</f>
        <v>0</v>
      </c>
      <c r="P2184" s="37">
        <f>INFO!$D$14</f>
        <v>0</v>
      </c>
      <c r="Q2184" s="37">
        <f>INFO!$D$15</f>
        <v>0</v>
      </c>
      <c r="R2184" s="53">
        <f>INFO!$D$17</f>
        <v>0</v>
      </c>
      <c r="S2184" s="37">
        <f>INFO!$D$18</f>
        <v>0</v>
      </c>
      <c r="T2184" s="37">
        <f>INFO!$D$19</f>
        <v>0</v>
      </c>
      <c r="U2184" s="37">
        <f>INFO!$D$22</f>
        <v>0</v>
      </c>
      <c r="V2184" s="37">
        <f>INFO!$D$23</f>
        <v>0</v>
      </c>
      <c r="W2184" s="37">
        <f>INFO!$D$24</f>
        <v>0</v>
      </c>
      <c r="X2184" s="37">
        <f>INFO!$D$25</f>
        <v>0</v>
      </c>
      <c r="Y2184" s="37">
        <f>INFO!$D$26</f>
        <v>0</v>
      </c>
      <c r="Z2184" s="37">
        <f>INFO!$D$27</f>
        <v>0</v>
      </c>
      <c r="AA2184" s="37">
        <f>INFO!$D$28</f>
        <v>0</v>
      </c>
      <c r="AB2184" s="37">
        <f>INFO!$D$29</f>
        <v>0</v>
      </c>
      <c r="AC2184" s="54">
        <f>INFO!$J$10</f>
        <v>3812.0250000000001</v>
      </c>
      <c r="AD2184" s="37">
        <f>INFO!$J$9</f>
        <v>45.75</v>
      </c>
      <c r="AE2184" s="37">
        <f t="shared" si="141"/>
        <v>0</v>
      </c>
    </row>
    <row r="2185" spans="1:31">
      <c r="A2185" t="s">
        <v>436</v>
      </c>
      <c r="B2185" s="42" t="s">
        <v>437</v>
      </c>
      <c r="C2185" s="83">
        <v>10124</v>
      </c>
      <c r="D2185" s="104">
        <f>SUMIFS(MACROS!J:J,MACROS!$C:$C,$B2185)+SUMIFS(MACROS!J:J,MACROS!$C:$C,"CH.VM.RDDTSET")</f>
        <v>0</v>
      </c>
      <c r="E2185" t="s">
        <v>2</v>
      </c>
      <c r="F2185" s="48">
        <f>VLOOKUP(B2185,MACROS!C:T,5,FALSE)</f>
        <v>261</v>
      </c>
      <c r="G2185" s="104">
        <f>SUMIFS(MACROS!J:J,MACROS!C:C,B2185)</f>
        <v>0</v>
      </c>
      <c r="H2185" s="48">
        <f t="shared" si="137"/>
        <v>0</v>
      </c>
      <c r="I2185" s="37">
        <f>INFO!$D$6</f>
        <v>0</v>
      </c>
      <c r="J2185" s="37">
        <f>INFO!$D$7</f>
        <v>0</v>
      </c>
      <c r="K2185" s="37">
        <f>INFO!$D$8</f>
        <v>0</v>
      </c>
      <c r="L2185" s="37">
        <f>INFO!$D$9</f>
        <v>0</v>
      </c>
      <c r="M2185" s="37">
        <f>INFO!$D$10</f>
        <v>0</v>
      </c>
      <c r="N2185" s="37">
        <f>INFO!$D$11</f>
        <v>0</v>
      </c>
      <c r="O2185" s="37">
        <f>INFO!$D$13</f>
        <v>0</v>
      </c>
      <c r="P2185" s="37">
        <f>INFO!$D$14</f>
        <v>0</v>
      </c>
      <c r="Q2185" s="37">
        <f>INFO!$D$15</f>
        <v>0</v>
      </c>
      <c r="R2185" s="53">
        <f>INFO!$D$17</f>
        <v>0</v>
      </c>
      <c r="S2185" s="37">
        <f>INFO!$D$18</f>
        <v>0</v>
      </c>
      <c r="T2185" s="37">
        <f>INFO!$D$19</f>
        <v>0</v>
      </c>
      <c r="U2185" s="37">
        <f>INFO!$D$22</f>
        <v>0</v>
      </c>
      <c r="V2185" s="37">
        <f>INFO!$D$23</f>
        <v>0</v>
      </c>
      <c r="W2185" s="37">
        <f>INFO!$D$24</f>
        <v>0</v>
      </c>
      <c r="X2185" s="37">
        <f>INFO!$D$25</f>
        <v>0</v>
      </c>
      <c r="Y2185" s="37">
        <f>INFO!$D$26</f>
        <v>0</v>
      </c>
      <c r="Z2185" s="37">
        <f>INFO!$D$27</f>
        <v>0</v>
      </c>
      <c r="AA2185" s="37">
        <f>INFO!$D$28</f>
        <v>0</v>
      </c>
      <c r="AB2185" s="37">
        <f>INFO!$D$29</f>
        <v>0</v>
      </c>
      <c r="AC2185" s="54">
        <f>INFO!$J$10</f>
        <v>3812.0250000000001</v>
      </c>
      <c r="AD2185" s="37">
        <f>INFO!$J$9</f>
        <v>45.75</v>
      </c>
      <c r="AE2185" s="37">
        <f t="shared" si="141"/>
        <v>0</v>
      </c>
    </row>
    <row r="2186" spans="1:31">
      <c r="A2186" t="s">
        <v>438</v>
      </c>
      <c r="B2186" s="42" t="s">
        <v>439</v>
      </c>
      <c r="C2186" s="83">
        <v>10124</v>
      </c>
      <c r="D2186" s="104">
        <f>SUMIFS(MACROS!J:J,MACROS!$C:$C,$B2186)+SUMIFS(MACROS!J:J,MACROS!$C:$C,"CH.VM.RDDTSET")</f>
        <v>0</v>
      </c>
      <c r="E2186" t="s">
        <v>2</v>
      </c>
      <c r="F2186" s="48">
        <f>VLOOKUP(B2186,MACROS!C:T,5,FALSE)</f>
        <v>251</v>
      </c>
      <c r="G2186" s="104">
        <f>SUMIFS(MACROS!J:J,MACROS!C:C,B2186)</f>
        <v>0</v>
      </c>
      <c r="H2186" s="48">
        <f t="shared" si="137"/>
        <v>0</v>
      </c>
      <c r="I2186" s="37">
        <f>INFO!$D$6</f>
        <v>0</v>
      </c>
      <c r="J2186" s="37">
        <f>INFO!$D$7</f>
        <v>0</v>
      </c>
      <c r="K2186" s="37">
        <f>INFO!$D$8</f>
        <v>0</v>
      </c>
      <c r="L2186" s="37">
        <f>INFO!$D$9</f>
        <v>0</v>
      </c>
      <c r="M2186" s="37">
        <f>INFO!$D$10</f>
        <v>0</v>
      </c>
      <c r="N2186" s="37">
        <f>INFO!$D$11</f>
        <v>0</v>
      </c>
      <c r="O2186" s="37">
        <f>INFO!$D$13</f>
        <v>0</v>
      </c>
      <c r="P2186" s="37">
        <f>INFO!$D$14</f>
        <v>0</v>
      </c>
      <c r="Q2186" s="37">
        <f>INFO!$D$15</f>
        <v>0</v>
      </c>
      <c r="R2186" s="53">
        <f>INFO!$D$17</f>
        <v>0</v>
      </c>
      <c r="S2186" s="37">
        <f>INFO!$D$18</f>
        <v>0</v>
      </c>
      <c r="T2186" s="37">
        <f>INFO!$D$19</f>
        <v>0</v>
      </c>
      <c r="U2186" s="37">
        <f>INFO!$D$22</f>
        <v>0</v>
      </c>
      <c r="V2186" s="37">
        <f>INFO!$D$23</f>
        <v>0</v>
      </c>
      <c r="W2186" s="37">
        <f>INFO!$D$24</f>
        <v>0</v>
      </c>
      <c r="X2186" s="37">
        <f>INFO!$D$25</f>
        <v>0</v>
      </c>
      <c r="Y2186" s="37">
        <f>INFO!$D$26</f>
        <v>0</v>
      </c>
      <c r="Z2186" s="37">
        <f>INFO!$D$27</f>
        <v>0</v>
      </c>
      <c r="AA2186" s="37">
        <f>INFO!$D$28</f>
        <v>0</v>
      </c>
      <c r="AB2186" s="37">
        <f>INFO!$D$29</f>
        <v>0</v>
      </c>
      <c r="AC2186" s="54">
        <f>INFO!$J$10</f>
        <v>3812.0250000000001</v>
      </c>
      <c r="AD2186" s="37">
        <f>INFO!$J$9</f>
        <v>45.75</v>
      </c>
      <c r="AE2186" s="37">
        <f t="shared" si="141"/>
        <v>0</v>
      </c>
    </row>
    <row r="2187" spans="1:31">
      <c r="A2187" t="s">
        <v>440</v>
      </c>
      <c r="B2187" s="42" t="s">
        <v>441</v>
      </c>
      <c r="C2187" s="83">
        <v>10124</v>
      </c>
      <c r="D2187" s="104">
        <f>SUMIFS(MACROS!J:J,MACROS!$C:$C,$B2187)+SUMIFS(MACROS!J:J,MACROS!$C:$C,"CH.VM.RDDTSET")</f>
        <v>0</v>
      </c>
      <c r="E2187" t="s">
        <v>2</v>
      </c>
      <c r="F2187" s="48">
        <f>VLOOKUP(B2187,MACROS!C:T,5,FALSE)</f>
        <v>322.5</v>
      </c>
      <c r="G2187" s="104">
        <f>SUMIFS(MACROS!J:J,MACROS!C:C,B2187)</f>
        <v>0</v>
      </c>
      <c r="H2187" s="48">
        <f t="shared" si="137"/>
        <v>0</v>
      </c>
      <c r="I2187" s="37">
        <f>INFO!$D$6</f>
        <v>0</v>
      </c>
      <c r="J2187" s="37">
        <f>INFO!$D$7</f>
        <v>0</v>
      </c>
      <c r="K2187" s="37">
        <f>INFO!$D$8</f>
        <v>0</v>
      </c>
      <c r="L2187" s="37">
        <f>INFO!$D$9</f>
        <v>0</v>
      </c>
      <c r="M2187" s="37">
        <f>INFO!$D$10</f>
        <v>0</v>
      </c>
      <c r="N2187" s="37">
        <f>INFO!$D$11</f>
        <v>0</v>
      </c>
      <c r="O2187" s="37">
        <f>INFO!$D$13</f>
        <v>0</v>
      </c>
      <c r="P2187" s="37">
        <f>INFO!$D$14</f>
        <v>0</v>
      </c>
      <c r="Q2187" s="37">
        <f>INFO!$D$15</f>
        <v>0</v>
      </c>
      <c r="R2187" s="53">
        <f>INFO!$D$17</f>
        <v>0</v>
      </c>
      <c r="S2187" s="37">
        <f>INFO!$D$18</f>
        <v>0</v>
      </c>
      <c r="T2187" s="37">
        <f>INFO!$D$19</f>
        <v>0</v>
      </c>
      <c r="U2187" s="37">
        <f>INFO!$D$22</f>
        <v>0</v>
      </c>
      <c r="V2187" s="37">
        <f>INFO!$D$23</f>
        <v>0</v>
      </c>
      <c r="W2187" s="37">
        <f>INFO!$D$24</f>
        <v>0</v>
      </c>
      <c r="X2187" s="37">
        <f>INFO!$D$25</f>
        <v>0</v>
      </c>
      <c r="Y2187" s="37">
        <f>INFO!$D$26</f>
        <v>0</v>
      </c>
      <c r="Z2187" s="37">
        <f>INFO!$D$27</f>
        <v>0</v>
      </c>
      <c r="AA2187" s="37">
        <f>INFO!$D$28</f>
        <v>0</v>
      </c>
      <c r="AB2187" s="37">
        <f>INFO!$D$29</f>
        <v>0</v>
      </c>
      <c r="AC2187" s="54">
        <f>INFO!$J$10</f>
        <v>3812.0250000000001</v>
      </c>
      <c r="AD2187" s="37">
        <f>INFO!$J$9</f>
        <v>45.75</v>
      </c>
      <c r="AE2187" s="37">
        <f t="shared" si="141"/>
        <v>0</v>
      </c>
    </row>
    <row r="2188" spans="1:31">
      <c r="A2188" t="s">
        <v>442</v>
      </c>
      <c r="B2188" s="42" t="s">
        <v>443</v>
      </c>
      <c r="C2188" s="83">
        <v>10124</v>
      </c>
      <c r="D2188" s="104">
        <f>SUMIFS(MACROS!J:J,MACROS!$C:$C,$B2188)+SUMIFS(MACROS!J:J,MACROS!$C:$C,"CH.VM.RDDTSET")</f>
        <v>0</v>
      </c>
      <c r="E2188" t="s">
        <v>2</v>
      </c>
      <c r="F2188" s="48">
        <f>VLOOKUP(B2188,MACROS!C:T,5,FALSE)</f>
        <v>294.5</v>
      </c>
      <c r="G2188" s="104">
        <f>SUMIFS(MACROS!J:J,MACROS!C:C,B2188)</f>
        <v>0</v>
      </c>
      <c r="H2188" s="48">
        <f t="shared" si="137"/>
        <v>0</v>
      </c>
      <c r="I2188" s="37">
        <f>INFO!$D$6</f>
        <v>0</v>
      </c>
      <c r="J2188" s="37">
        <f>INFO!$D$7</f>
        <v>0</v>
      </c>
      <c r="K2188" s="37">
        <f>INFO!$D$8</f>
        <v>0</v>
      </c>
      <c r="L2188" s="37">
        <f>INFO!$D$9</f>
        <v>0</v>
      </c>
      <c r="M2188" s="37">
        <f>INFO!$D$10</f>
        <v>0</v>
      </c>
      <c r="N2188" s="37">
        <f>INFO!$D$11</f>
        <v>0</v>
      </c>
      <c r="O2188" s="37">
        <f>INFO!$D$13</f>
        <v>0</v>
      </c>
      <c r="P2188" s="37">
        <f>INFO!$D$14</f>
        <v>0</v>
      </c>
      <c r="Q2188" s="37">
        <f>INFO!$D$15</f>
        <v>0</v>
      </c>
      <c r="R2188" s="53">
        <f>INFO!$D$17</f>
        <v>0</v>
      </c>
      <c r="S2188" s="37">
        <f>INFO!$D$18</f>
        <v>0</v>
      </c>
      <c r="T2188" s="37">
        <f>INFO!$D$19</f>
        <v>0</v>
      </c>
      <c r="U2188" s="37">
        <f>INFO!$D$22</f>
        <v>0</v>
      </c>
      <c r="V2188" s="37">
        <f>INFO!$D$23</f>
        <v>0</v>
      </c>
      <c r="W2188" s="37">
        <f>INFO!$D$24</f>
        <v>0</v>
      </c>
      <c r="X2188" s="37">
        <f>INFO!$D$25</f>
        <v>0</v>
      </c>
      <c r="Y2188" s="37">
        <f>INFO!$D$26</f>
        <v>0</v>
      </c>
      <c r="Z2188" s="37">
        <f>INFO!$D$27</f>
        <v>0</v>
      </c>
      <c r="AA2188" s="37">
        <f>INFO!$D$28</f>
        <v>0</v>
      </c>
      <c r="AB2188" s="37">
        <f>INFO!$D$29</f>
        <v>0</v>
      </c>
      <c r="AC2188" s="54">
        <f>INFO!$J$10</f>
        <v>3812.0250000000001</v>
      </c>
      <c r="AD2188" s="37">
        <f>INFO!$J$9</f>
        <v>45.75</v>
      </c>
      <c r="AE2188" s="37">
        <f t="shared" si="141"/>
        <v>0</v>
      </c>
    </row>
    <row r="2189" spans="1:31">
      <c r="A2189" t="s">
        <v>444</v>
      </c>
      <c r="B2189" s="42" t="s">
        <v>445</v>
      </c>
      <c r="C2189" s="83">
        <v>10124</v>
      </c>
      <c r="D2189" s="104">
        <f>SUMIFS(MACROS!J:J,MACROS!$C:$C,$B2189)+SUMIFS(MACROS!J:J,MACROS!$C:$C,"CH.VM.RDDTSET")</f>
        <v>0</v>
      </c>
      <c r="E2189" t="s">
        <v>2</v>
      </c>
      <c r="F2189" s="48">
        <f>VLOOKUP(B2189,MACROS!C:T,5,FALSE)</f>
        <v>255</v>
      </c>
      <c r="G2189" s="104">
        <f>SUMIFS(MACROS!J:J,MACROS!C:C,B2189)</f>
        <v>0</v>
      </c>
      <c r="H2189" s="48">
        <f t="shared" si="137"/>
        <v>0</v>
      </c>
      <c r="I2189" s="37">
        <f>INFO!$D$6</f>
        <v>0</v>
      </c>
      <c r="J2189" s="37">
        <f>INFO!$D$7</f>
        <v>0</v>
      </c>
      <c r="K2189" s="37">
        <f>INFO!$D$8</f>
        <v>0</v>
      </c>
      <c r="L2189" s="37">
        <f>INFO!$D$9</f>
        <v>0</v>
      </c>
      <c r="M2189" s="37">
        <f>INFO!$D$10</f>
        <v>0</v>
      </c>
      <c r="N2189" s="37">
        <f>INFO!$D$11</f>
        <v>0</v>
      </c>
      <c r="O2189" s="37">
        <f>INFO!$D$13</f>
        <v>0</v>
      </c>
      <c r="P2189" s="37">
        <f>INFO!$D$14</f>
        <v>0</v>
      </c>
      <c r="Q2189" s="37">
        <f>INFO!$D$15</f>
        <v>0</v>
      </c>
      <c r="R2189" s="53">
        <f>INFO!$D$17</f>
        <v>0</v>
      </c>
      <c r="S2189" s="37">
        <f>INFO!$D$18</f>
        <v>0</v>
      </c>
      <c r="T2189" s="37">
        <f>INFO!$D$19</f>
        <v>0</v>
      </c>
      <c r="U2189" s="37">
        <f>INFO!$D$22</f>
        <v>0</v>
      </c>
      <c r="V2189" s="37">
        <f>INFO!$D$23</f>
        <v>0</v>
      </c>
      <c r="W2189" s="37">
        <f>INFO!$D$24</f>
        <v>0</v>
      </c>
      <c r="X2189" s="37">
        <f>INFO!$D$25</f>
        <v>0</v>
      </c>
      <c r="Y2189" s="37">
        <f>INFO!$D$26</f>
        <v>0</v>
      </c>
      <c r="Z2189" s="37">
        <f>INFO!$D$27</f>
        <v>0</v>
      </c>
      <c r="AA2189" s="37">
        <f>INFO!$D$28</f>
        <v>0</v>
      </c>
      <c r="AB2189" s="37">
        <f>INFO!$D$29</f>
        <v>0</v>
      </c>
      <c r="AC2189" s="54">
        <f>INFO!$J$10</f>
        <v>3812.0250000000001</v>
      </c>
      <c r="AD2189" s="37">
        <f>INFO!$J$9</f>
        <v>45.75</v>
      </c>
      <c r="AE2189" s="37">
        <f t="shared" si="141"/>
        <v>0</v>
      </c>
    </row>
    <row r="2190" spans="1:31">
      <c r="A2190" t="s">
        <v>446</v>
      </c>
      <c r="B2190" s="42" t="s">
        <v>447</v>
      </c>
      <c r="C2190" s="83">
        <v>10124</v>
      </c>
      <c r="D2190" s="104">
        <f>SUMIFS(MACROS!J:J,MACROS!$C:$C,$B2190)+SUMIFS(MACROS!J:J,MACROS!$C:$C,"CH.VM.RDDTSET")</f>
        <v>0</v>
      </c>
      <c r="E2190" t="s">
        <v>2</v>
      </c>
      <c r="F2190" s="48">
        <f>VLOOKUP(B2190,MACROS!C:T,5,FALSE)</f>
        <v>279</v>
      </c>
      <c r="G2190" s="104">
        <f>SUMIFS(MACROS!J:J,MACROS!C:C,B2190)</f>
        <v>0</v>
      </c>
      <c r="H2190" s="48">
        <f t="shared" ref="H2190:H2253" si="142">F2190*G2190</f>
        <v>0</v>
      </c>
      <c r="I2190" s="37">
        <f>INFO!$D$6</f>
        <v>0</v>
      </c>
      <c r="J2190" s="37">
        <f>INFO!$D$7</f>
        <v>0</v>
      </c>
      <c r="K2190" s="37">
        <f>INFO!$D$8</f>
        <v>0</v>
      </c>
      <c r="L2190" s="37">
        <f>INFO!$D$9</f>
        <v>0</v>
      </c>
      <c r="M2190" s="37">
        <f>INFO!$D$10</f>
        <v>0</v>
      </c>
      <c r="N2190" s="37">
        <f>INFO!$D$11</f>
        <v>0</v>
      </c>
      <c r="O2190" s="37">
        <f>INFO!$D$13</f>
        <v>0</v>
      </c>
      <c r="P2190" s="37">
        <f>INFO!$D$14</f>
        <v>0</v>
      </c>
      <c r="Q2190" s="37">
        <f>INFO!$D$15</f>
        <v>0</v>
      </c>
      <c r="R2190" s="53">
        <f>INFO!$D$17</f>
        <v>0</v>
      </c>
      <c r="S2190" s="37">
        <f>INFO!$D$18</f>
        <v>0</v>
      </c>
      <c r="T2190" s="37">
        <f>INFO!$D$19</f>
        <v>0</v>
      </c>
      <c r="U2190" s="37">
        <f>INFO!$D$22</f>
        <v>0</v>
      </c>
      <c r="V2190" s="37">
        <f>INFO!$D$23</f>
        <v>0</v>
      </c>
      <c r="W2190" s="37">
        <f>INFO!$D$24</f>
        <v>0</v>
      </c>
      <c r="X2190" s="37">
        <f>INFO!$D$25</f>
        <v>0</v>
      </c>
      <c r="Y2190" s="37">
        <f>INFO!$D$26</f>
        <v>0</v>
      </c>
      <c r="Z2190" s="37">
        <f>INFO!$D$27</f>
        <v>0</v>
      </c>
      <c r="AA2190" s="37">
        <f>INFO!$D$28</f>
        <v>0</v>
      </c>
      <c r="AB2190" s="37">
        <f>INFO!$D$29</f>
        <v>0</v>
      </c>
      <c r="AC2190" s="54">
        <f>INFO!$J$10</f>
        <v>3812.0250000000001</v>
      </c>
      <c r="AD2190" s="37">
        <f>INFO!$J$9</f>
        <v>45.75</v>
      </c>
      <c r="AE2190" s="37">
        <f t="shared" si="141"/>
        <v>0</v>
      </c>
    </row>
    <row r="2191" spans="1:31">
      <c r="A2191" s="37" t="s">
        <v>448</v>
      </c>
      <c r="B2191" s="42" t="s">
        <v>449</v>
      </c>
      <c r="C2191" s="83">
        <v>10124</v>
      </c>
      <c r="D2191" s="104">
        <f>SUMIFS(MACROS!J:J,MACROS!$C:$C,$B2191)+SUMIFS(MACROS!J:J,MACROS!$C:$C,"CH.VM.RDDTSET")</f>
        <v>0</v>
      </c>
      <c r="E2191" t="s">
        <v>2</v>
      </c>
      <c r="F2191" s="48">
        <f>VLOOKUP(B2191,MACROS!C:T,5,FALSE)</f>
        <v>257.5</v>
      </c>
      <c r="G2191" s="104">
        <f>SUMIFS(MACROS!J:J,MACROS!C:C,B2191)</f>
        <v>0</v>
      </c>
      <c r="H2191" s="48">
        <f t="shared" si="142"/>
        <v>0</v>
      </c>
      <c r="I2191" s="37">
        <f>INFO!$D$6</f>
        <v>0</v>
      </c>
      <c r="J2191" s="37">
        <f>INFO!$D$7</f>
        <v>0</v>
      </c>
      <c r="K2191" s="37">
        <f>INFO!$D$8</f>
        <v>0</v>
      </c>
      <c r="L2191" s="37">
        <f>INFO!$D$9</f>
        <v>0</v>
      </c>
      <c r="M2191" s="37">
        <f>INFO!$D$10</f>
        <v>0</v>
      </c>
      <c r="N2191" s="37">
        <f>INFO!$D$11</f>
        <v>0</v>
      </c>
      <c r="O2191" s="37">
        <f>INFO!$D$13</f>
        <v>0</v>
      </c>
      <c r="P2191" s="37">
        <f>INFO!$D$14</f>
        <v>0</v>
      </c>
      <c r="Q2191" s="37">
        <f>INFO!$D$15</f>
        <v>0</v>
      </c>
      <c r="R2191" s="53">
        <f>INFO!$D$17</f>
        <v>0</v>
      </c>
      <c r="S2191" s="37">
        <f>INFO!$D$18</f>
        <v>0</v>
      </c>
      <c r="T2191" s="37">
        <f>INFO!$D$19</f>
        <v>0</v>
      </c>
      <c r="U2191" s="37">
        <f>INFO!$D$22</f>
        <v>0</v>
      </c>
      <c r="V2191" s="37">
        <f>INFO!$D$23</f>
        <v>0</v>
      </c>
      <c r="W2191" s="37">
        <f>INFO!$D$24</f>
        <v>0</v>
      </c>
      <c r="X2191" s="37">
        <f>INFO!$D$25</f>
        <v>0</v>
      </c>
      <c r="Y2191" s="37">
        <f>INFO!$D$26</f>
        <v>0</v>
      </c>
      <c r="Z2191" s="37">
        <f>INFO!$D$27</f>
        <v>0</v>
      </c>
      <c r="AA2191" s="37">
        <f>INFO!$D$28</f>
        <v>0</v>
      </c>
      <c r="AB2191" s="37">
        <f>INFO!$D$29</f>
        <v>0</v>
      </c>
      <c r="AC2191" s="54">
        <f>INFO!$J$10</f>
        <v>3812.0250000000001</v>
      </c>
      <c r="AD2191" s="37">
        <f>INFO!$J$9</f>
        <v>45.75</v>
      </c>
      <c r="AE2191" s="37">
        <f t="shared" si="141"/>
        <v>0</v>
      </c>
    </row>
    <row r="2192" spans="1:31">
      <c r="A2192" s="91" t="s">
        <v>570</v>
      </c>
      <c r="B2192" s="97" t="s">
        <v>391</v>
      </c>
      <c r="C2192" s="98">
        <v>10091</v>
      </c>
      <c r="D2192" s="103"/>
      <c r="E2192" s="91" t="s">
        <v>3</v>
      </c>
      <c r="F2192" s="92">
        <f>VLOOKUP(B2192,MACROS!C:T,5,FALSE)</f>
        <v>2514</v>
      </c>
      <c r="G2192" s="103">
        <f>SUMIFS(MACROS!K:K,MACROS!C:C,B2192)</f>
        <v>0</v>
      </c>
      <c r="H2192" s="92">
        <f t="shared" si="142"/>
        <v>0</v>
      </c>
      <c r="I2192" s="93">
        <f>INFO!$D$6</f>
        <v>0</v>
      </c>
      <c r="J2192" s="93">
        <f>INFO!$D$7</f>
        <v>0</v>
      </c>
      <c r="K2192" s="93">
        <f>INFO!$D$8</f>
        <v>0</v>
      </c>
      <c r="L2192" s="93">
        <f>INFO!$D$9</f>
        <v>0</v>
      </c>
      <c r="M2192" s="93">
        <f>INFO!$D$10</f>
        <v>0</v>
      </c>
      <c r="N2192" s="93">
        <f>INFO!$D$11</f>
        <v>0</v>
      </c>
      <c r="O2192" s="93">
        <f>INFO!$D$13</f>
        <v>0</v>
      </c>
      <c r="P2192" s="93">
        <f>INFO!$D$14</f>
        <v>0</v>
      </c>
      <c r="Q2192" s="93">
        <f>INFO!$D$15</f>
        <v>0</v>
      </c>
      <c r="R2192" s="94">
        <f>INFO!$D$17</f>
        <v>0</v>
      </c>
      <c r="S2192" s="93">
        <f>INFO!$D$18</f>
        <v>0</v>
      </c>
      <c r="T2192" s="93">
        <f>INFO!$D$19</f>
        <v>0</v>
      </c>
      <c r="U2192" s="93">
        <f>INFO!$D$22</f>
        <v>0</v>
      </c>
      <c r="V2192" s="93">
        <f>INFO!$D$23</f>
        <v>0</v>
      </c>
      <c r="W2192" s="93">
        <f>INFO!$D$24</f>
        <v>0</v>
      </c>
      <c r="X2192" s="93">
        <f>INFO!$D$25</f>
        <v>0</v>
      </c>
      <c r="Y2192" s="93">
        <f>INFO!$D$26</f>
        <v>0</v>
      </c>
      <c r="Z2192" s="93">
        <f>INFO!$D$27</f>
        <v>0</v>
      </c>
      <c r="AA2192" s="93">
        <f>INFO!$D$28</f>
        <v>0</v>
      </c>
      <c r="AB2192" s="93">
        <f>INFO!$D$29</f>
        <v>0</v>
      </c>
      <c r="AC2192" s="95">
        <f>INFO!$J$10</f>
        <v>3812.0250000000001</v>
      </c>
      <c r="AD2192" s="93">
        <f>INFO!$J$9</f>
        <v>45.75</v>
      </c>
      <c r="AE2192" s="100"/>
    </row>
    <row r="2193" spans="1:31">
      <c r="A2193" s="37" t="s">
        <v>392</v>
      </c>
      <c r="B2193" s="42" t="s">
        <v>393</v>
      </c>
      <c r="C2193" s="38">
        <v>10091</v>
      </c>
      <c r="D2193" s="104">
        <f>SUMIFS(MACROS!K:K,MACROS!$C:$C,$B2193)+SUMIFS(MACROS!K:K,MACROS!$C:$C,"CH.VM.RDSET")</f>
        <v>0</v>
      </c>
      <c r="E2193" t="s">
        <v>3</v>
      </c>
      <c r="F2193" s="48">
        <f>VLOOKUP(B2193,MACROS!C:T,5,FALSE)</f>
        <v>225</v>
      </c>
      <c r="G2193" s="104">
        <f>SUMIFS(MACROS!K:K,MACROS!C:C,B2193)</f>
        <v>0</v>
      </c>
      <c r="H2193" s="48">
        <f t="shared" si="142"/>
        <v>0</v>
      </c>
      <c r="I2193" s="37">
        <f>INFO!$D$6</f>
        <v>0</v>
      </c>
      <c r="J2193" s="37">
        <f>INFO!$D$7</f>
        <v>0</v>
      </c>
      <c r="K2193" s="37">
        <f>INFO!$D$8</f>
        <v>0</v>
      </c>
      <c r="L2193" s="37">
        <f>INFO!$D$9</f>
        <v>0</v>
      </c>
      <c r="M2193" s="37">
        <f>INFO!$D$10</f>
        <v>0</v>
      </c>
      <c r="N2193" s="37">
        <f>INFO!$D$11</f>
        <v>0</v>
      </c>
      <c r="O2193" s="37">
        <f>INFO!$D$13</f>
        <v>0</v>
      </c>
      <c r="P2193" s="37">
        <f>INFO!$D$14</f>
        <v>0</v>
      </c>
      <c r="Q2193" s="37">
        <f>INFO!$D$15</f>
        <v>0</v>
      </c>
      <c r="R2193" s="53">
        <f>INFO!$D$17</f>
        <v>0</v>
      </c>
      <c r="S2193" s="37">
        <f>INFO!$D$18</f>
        <v>0</v>
      </c>
      <c r="T2193" s="37">
        <f>INFO!$D$19</f>
        <v>0</v>
      </c>
      <c r="U2193" s="37">
        <f>INFO!$D$22</f>
        <v>0</v>
      </c>
      <c r="V2193" s="37">
        <f>INFO!$D$23</f>
        <v>0</v>
      </c>
      <c r="W2193" s="37">
        <f>INFO!$D$24</f>
        <v>0</v>
      </c>
      <c r="X2193" s="37">
        <f>INFO!$D$25</f>
        <v>0</v>
      </c>
      <c r="Y2193" s="37">
        <f>INFO!$D$26</f>
        <v>0</v>
      </c>
      <c r="Z2193" s="37">
        <f>INFO!$D$27</f>
        <v>0</v>
      </c>
      <c r="AA2193" s="37">
        <f>INFO!$D$28</f>
        <v>0</v>
      </c>
      <c r="AB2193" s="37">
        <f>INFO!$D$29</f>
        <v>0</v>
      </c>
      <c r="AC2193" s="54">
        <f>INFO!$J$10</f>
        <v>3812.0250000000001</v>
      </c>
      <c r="AD2193" s="37">
        <f>INFO!$J$9</f>
        <v>45.75</v>
      </c>
      <c r="AE2193" s="37">
        <f>IF($G$565&gt;0,10*$G$565/D2193,0)</f>
        <v>0</v>
      </c>
    </row>
    <row r="2194" spans="1:31">
      <c r="A2194" s="37" t="s">
        <v>394</v>
      </c>
      <c r="B2194" s="42" t="s">
        <v>395</v>
      </c>
      <c r="C2194" s="38">
        <v>10091</v>
      </c>
      <c r="D2194" s="104">
        <f>SUMIFS(MACROS!K:K,MACROS!$C:$C,$B2194)+SUMIFS(MACROS!K:K,MACROS!$C:$C,"CH.VM.RDSET")</f>
        <v>0</v>
      </c>
      <c r="E2194" t="s">
        <v>3</v>
      </c>
      <c r="F2194" s="48">
        <f>VLOOKUP(B2194,MACROS!C:T,5,FALSE)</f>
        <v>188</v>
      </c>
      <c r="G2194" s="104">
        <f>SUMIFS(MACROS!K:K,MACROS!C:C,B2194)</f>
        <v>0</v>
      </c>
      <c r="H2194" s="48">
        <f t="shared" si="142"/>
        <v>0</v>
      </c>
      <c r="I2194" s="37">
        <f>INFO!$D$6</f>
        <v>0</v>
      </c>
      <c r="J2194" s="37">
        <f>INFO!$D$7</f>
        <v>0</v>
      </c>
      <c r="K2194" s="37">
        <f>INFO!$D$8</f>
        <v>0</v>
      </c>
      <c r="L2194" s="37">
        <f>INFO!$D$9</f>
        <v>0</v>
      </c>
      <c r="M2194" s="37">
        <f>INFO!$D$10</f>
        <v>0</v>
      </c>
      <c r="N2194" s="37">
        <f>INFO!$D$11</f>
        <v>0</v>
      </c>
      <c r="O2194" s="37">
        <f>INFO!$D$13</f>
        <v>0</v>
      </c>
      <c r="P2194" s="37">
        <f>INFO!$D$14</f>
        <v>0</v>
      </c>
      <c r="Q2194" s="37">
        <f>INFO!$D$15</f>
        <v>0</v>
      </c>
      <c r="R2194" s="53">
        <f>INFO!$D$17</f>
        <v>0</v>
      </c>
      <c r="S2194" s="37">
        <f>INFO!$D$18</f>
        <v>0</v>
      </c>
      <c r="T2194" s="37">
        <f>INFO!$D$19</f>
        <v>0</v>
      </c>
      <c r="U2194" s="37">
        <f>INFO!$D$22</f>
        <v>0</v>
      </c>
      <c r="V2194" s="37">
        <f>INFO!$D$23</f>
        <v>0</v>
      </c>
      <c r="W2194" s="37">
        <f>INFO!$D$24</f>
        <v>0</v>
      </c>
      <c r="X2194" s="37">
        <f>INFO!$D$25</f>
        <v>0</v>
      </c>
      <c r="Y2194" s="37">
        <f>INFO!$D$26</f>
        <v>0</v>
      </c>
      <c r="Z2194" s="37">
        <f>INFO!$D$27</f>
        <v>0</v>
      </c>
      <c r="AA2194" s="37">
        <f>INFO!$D$28</f>
        <v>0</v>
      </c>
      <c r="AB2194" s="37">
        <f>INFO!$D$29</f>
        <v>0</v>
      </c>
      <c r="AC2194" s="54">
        <f>INFO!$J$10</f>
        <v>3812.0250000000001</v>
      </c>
      <c r="AD2194" s="37">
        <f>INFO!$J$9</f>
        <v>45.75</v>
      </c>
      <c r="AE2194" s="37">
        <f t="shared" ref="AE2194:AE2206" si="143">IF($G$565&gt;0,10*$G$565/D2194,0)</f>
        <v>0</v>
      </c>
    </row>
    <row r="2195" spans="1:31">
      <c r="A2195" s="37" t="s">
        <v>396</v>
      </c>
      <c r="B2195" s="42" t="s">
        <v>397</v>
      </c>
      <c r="C2195" s="38">
        <v>10091</v>
      </c>
      <c r="D2195" s="104">
        <f>SUMIFS(MACROS!K:K,MACROS!$C:$C,$B2195)+SUMIFS(MACROS!K:K,MACROS!$C:$C,"CH.VM.RDSET")</f>
        <v>0</v>
      </c>
      <c r="E2195" t="s">
        <v>3</v>
      </c>
      <c r="F2195" s="48">
        <f>VLOOKUP(B2195,MACROS!C:T,5,FALSE)</f>
        <v>239.5</v>
      </c>
      <c r="G2195" s="104">
        <f>SUMIFS(MACROS!K:K,MACROS!C:C,B2195)</f>
        <v>0</v>
      </c>
      <c r="H2195" s="48">
        <f t="shared" si="142"/>
        <v>0</v>
      </c>
      <c r="I2195" s="37">
        <f>INFO!$D$6</f>
        <v>0</v>
      </c>
      <c r="J2195" s="37">
        <f>INFO!$D$7</f>
        <v>0</v>
      </c>
      <c r="K2195" s="37">
        <f>INFO!$D$8</f>
        <v>0</v>
      </c>
      <c r="L2195" s="37">
        <f>INFO!$D$9</f>
        <v>0</v>
      </c>
      <c r="M2195" s="37">
        <f>INFO!$D$10</f>
        <v>0</v>
      </c>
      <c r="N2195" s="37">
        <f>INFO!$D$11</f>
        <v>0</v>
      </c>
      <c r="O2195" s="37">
        <f>INFO!$D$13</f>
        <v>0</v>
      </c>
      <c r="P2195" s="37">
        <f>INFO!$D$14</f>
        <v>0</v>
      </c>
      <c r="Q2195" s="37">
        <f>INFO!$D$15</f>
        <v>0</v>
      </c>
      <c r="R2195" s="53">
        <f>INFO!$D$17</f>
        <v>0</v>
      </c>
      <c r="S2195" s="37">
        <f>INFO!$D$18</f>
        <v>0</v>
      </c>
      <c r="T2195" s="37">
        <f>INFO!$D$19</f>
        <v>0</v>
      </c>
      <c r="U2195" s="37">
        <f>INFO!$D$22</f>
        <v>0</v>
      </c>
      <c r="V2195" s="37">
        <f>INFO!$D$23</f>
        <v>0</v>
      </c>
      <c r="W2195" s="37">
        <f>INFO!$D$24</f>
        <v>0</v>
      </c>
      <c r="X2195" s="37">
        <f>INFO!$D$25</f>
        <v>0</v>
      </c>
      <c r="Y2195" s="37">
        <f>INFO!$D$26</f>
        <v>0</v>
      </c>
      <c r="Z2195" s="37">
        <f>INFO!$D$27</f>
        <v>0</v>
      </c>
      <c r="AA2195" s="37">
        <f>INFO!$D$28</f>
        <v>0</v>
      </c>
      <c r="AB2195" s="37">
        <f>INFO!$D$29</f>
        <v>0</v>
      </c>
      <c r="AC2195" s="54">
        <f>INFO!$J$10</f>
        <v>3812.0250000000001</v>
      </c>
      <c r="AD2195" s="37">
        <f>INFO!$J$9</f>
        <v>45.75</v>
      </c>
      <c r="AE2195" s="37">
        <f t="shared" si="143"/>
        <v>0</v>
      </c>
    </row>
    <row r="2196" spans="1:31">
      <c r="A2196" t="s">
        <v>398</v>
      </c>
      <c r="B2196" s="42" t="s">
        <v>399</v>
      </c>
      <c r="C2196" s="38">
        <v>10091</v>
      </c>
      <c r="D2196" s="104">
        <f>SUMIFS(MACROS!K:K,MACROS!$C:$C,$B2196)+SUMIFS(MACROS!K:K,MACROS!$C:$C,"CH.VM.RDSET")</f>
        <v>0</v>
      </c>
      <c r="E2196" t="s">
        <v>3</v>
      </c>
      <c r="F2196" s="48">
        <f>VLOOKUP(B2196,MACROS!C:T,5,FALSE)</f>
        <v>211.5</v>
      </c>
      <c r="G2196" s="104">
        <f>SUMIFS(MACROS!K:K,MACROS!C:C,B2196)</f>
        <v>0</v>
      </c>
      <c r="H2196" s="48">
        <f t="shared" si="142"/>
        <v>0</v>
      </c>
      <c r="I2196" s="37">
        <f>INFO!$D$6</f>
        <v>0</v>
      </c>
      <c r="J2196" s="37">
        <f>INFO!$D$7</f>
        <v>0</v>
      </c>
      <c r="K2196" s="37">
        <f>INFO!$D$8</f>
        <v>0</v>
      </c>
      <c r="L2196" s="37">
        <f>INFO!$D$9</f>
        <v>0</v>
      </c>
      <c r="M2196" s="37">
        <f>INFO!$D$10</f>
        <v>0</v>
      </c>
      <c r="N2196" s="37">
        <f>INFO!$D$11</f>
        <v>0</v>
      </c>
      <c r="O2196" s="37">
        <f>INFO!$D$13</f>
        <v>0</v>
      </c>
      <c r="P2196" s="37">
        <f>INFO!$D$14</f>
        <v>0</v>
      </c>
      <c r="Q2196" s="37">
        <f>INFO!$D$15</f>
        <v>0</v>
      </c>
      <c r="R2196" s="53">
        <f>INFO!$D$17</f>
        <v>0</v>
      </c>
      <c r="S2196" s="37">
        <f>INFO!$D$18</f>
        <v>0</v>
      </c>
      <c r="T2196" s="37">
        <f>INFO!$D$19</f>
        <v>0</v>
      </c>
      <c r="U2196" s="37">
        <f>INFO!$D$22</f>
        <v>0</v>
      </c>
      <c r="V2196" s="37">
        <f>INFO!$D$23</f>
        <v>0</v>
      </c>
      <c r="W2196" s="37">
        <f>INFO!$D$24</f>
        <v>0</v>
      </c>
      <c r="X2196" s="37">
        <f>INFO!$D$25</f>
        <v>0</v>
      </c>
      <c r="Y2196" s="37">
        <f>INFO!$D$26</f>
        <v>0</v>
      </c>
      <c r="Z2196" s="37">
        <f>INFO!$D$27</f>
        <v>0</v>
      </c>
      <c r="AA2196" s="37">
        <f>INFO!$D$28</f>
        <v>0</v>
      </c>
      <c r="AB2196" s="37">
        <f>INFO!$D$29</f>
        <v>0</v>
      </c>
      <c r="AC2196" s="54">
        <f>INFO!$J$10</f>
        <v>3812.0250000000001</v>
      </c>
      <c r="AD2196" s="37">
        <f>INFO!$J$9</f>
        <v>45.75</v>
      </c>
      <c r="AE2196" s="37">
        <f t="shared" si="143"/>
        <v>0</v>
      </c>
    </row>
    <row r="2197" spans="1:31">
      <c r="A2197" t="s">
        <v>400</v>
      </c>
      <c r="B2197" s="42" t="s">
        <v>401</v>
      </c>
      <c r="C2197" s="38">
        <v>10091</v>
      </c>
      <c r="D2197" s="104">
        <f>SUMIFS(MACROS!K:K,MACROS!$C:$C,$B2197)+SUMIFS(MACROS!K:K,MACROS!$C:$C,"CH.VM.RDSET")</f>
        <v>0</v>
      </c>
      <c r="E2197" t="s">
        <v>3</v>
      </c>
      <c r="F2197" s="48">
        <f>VLOOKUP(B2197,MACROS!C:T,5,FALSE)</f>
        <v>202.5</v>
      </c>
      <c r="G2197" s="104">
        <f>SUMIFS(MACROS!K:K,MACROS!C:C,B2197)</f>
        <v>0</v>
      </c>
      <c r="H2197" s="48">
        <f t="shared" si="142"/>
        <v>0</v>
      </c>
      <c r="I2197" s="37">
        <f>INFO!$D$6</f>
        <v>0</v>
      </c>
      <c r="J2197" s="37">
        <f>INFO!$D$7</f>
        <v>0</v>
      </c>
      <c r="K2197" s="37">
        <f>INFO!$D$8</f>
        <v>0</v>
      </c>
      <c r="L2197" s="37">
        <f>INFO!$D$9</f>
        <v>0</v>
      </c>
      <c r="M2197" s="37">
        <f>INFO!$D$10</f>
        <v>0</v>
      </c>
      <c r="N2197" s="37">
        <f>INFO!$D$11</f>
        <v>0</v>
      </c>
      <c r="O2197" s="37">
        <f>INFO!$D$13</f>
        <v>0</v>
      </c>
      <c r="P2197" s="37">
        <f>INFO!$D$14</f>
        <v>0</v>
      </c>
      <c r="Q2197" s="37">
        <f>INFO!$D$15</f>
        <v>0</v>
      </c>
      <c r="R2197" s="53">
        <f>INFO!$D$17</f>
        <v>0</v>
      </c>
      <c r="S2197" s="37">
        <f>INFO!$D$18</f>
        <v>0</v>
      </c>
      <c r="T2197" s="37">
        <f>INFO!$D$19</f>
        <v>0</v>
      </c>
      <c r="U2197" s="37">
        <f>INFO!$D$22</f>
        <v>0</v>
      </c>
      <c r="V2197" s="37">
        <f>INFO!$D$23</f>
        <v>0</v>
      </c>
      <c r="W2197" s="37">
        <f>INFO!$D$24</f>
        <v>0</v>
      </c>
      <c r="X2197" s="37">
        <f>INFO!$D$25</f>
        <v>0</v>
      </c>
      <c r="Y2197" s="37">
        <f>INFO!$D$26</f>
        <v>0</v>
      </c>
      <c r="Z2197" s="37">
        <f>INFO!$D$27</f>
        <v>0</v>
      </c>
      <c r="AA2197" s="37">
        <f>INFO!$D$28</f>
        <v>0</v>
      </c>
      <c r="AB2197" s="37">
        <f>INFO!$D$29</f>
        <v>0</v>
      </c>
      <c r="AC2197" s="54">
        <f>INFO!$J$10</f>
        <v>3812.0250000000001</v>
      </c>
      <c r="AD2197" s="37">
        <f>INFO!$J$9</f>
        <v>45.75</v>
      </c>
      <c r="AE2197" s="37">
        <f t="shared" si="143"/>
        <v>0</v>
      </c>
    </row>
    <row r="2198" spans="1:31">
      <c r="A2198" t="s">
        <v>402</v>
      </c>
      <c r="B2198" s="42" t="s">
        <v>403</v>
      </c>
      <c r="C2198" s="38">
        <v>10091</v>
      </c>
      <c r="D2198" s="104">
        <f>SUMIFS(MACROS!K:K,MACROS!$C:$C,$B2198)+SUMIFS(MACROS!K:K,MACROS!$C:$C,"CH.VM.RDSET")</f>
        <v>0</v>
      </c>
      <c r="E2198" t="s">
        <v>3</v>
      </c>
      <c r="F2198" s="48">
        <f>VLOOKUP(B2198,MACROS!C:T,5,FALSE)</f>
        <v>217.5</v>
      </c>
      <c r="G2198" s="104">
        <f>SUMIFS(MACROS!K:K,MACROS!C:C,B2198)</f>
        <v>0</v>
      </c>
      <c r="H2198" s="48">
        <f t="shared" si="142"/>
        <v>0</v>
      </c>
      <c r="I2198" s="37">
        <f>INFO!$D$6</f>
        <v>0</v>
      </c>
      <c r="J2198" s="37">
        <f>INFO!$D$7</f>
        <v>0</v>
      </c>
      <c r="K2198" s="37">
        <f>INFO!$D$8</f>
        <v>0</v>
      </c>
      <c r="L2198" s="37">
        <f>INFO!$D$9</f>
        <v>0</v>
      </c>
      <c r="M2198" s="37">
        <f>INFO!$D$10</f>
        <v>0</v>
      </c>
      <c r="N2198" s="37">
        <f>INFO!$D$11</f>
        <v>0</v>
      </c>
      <c r="O2198" s="37">
        <f>INFO!$D$13</f>
        <v>0</v>
      </c>
      <c r="P2198" s="37">
        <f>INFO!$D$14</f>
        <v>0</v>
      </c>
      <c r="Q2198" s="37">
        <f>INFO!$D$15</f>
        <v>0</v>
      </c>
      <c r="R2198" s="53">
        <f>INFO!$D$17</f>
        <v>0</v>
      </c>
      <c r="S2198" s="37">
        <f>INFO!$D$18</f>
        <v>0</v>
      </c>
      <c r="T2198" s="37">
        <f>INFO!$D$19</f>
        <v>0</v>
      </c>
      <c r="U2198" s="37">
        <f>INFO!$D$22</f>
        <v>0</v>
      </c>
      <c r="V2198" s="37">
        <f>INFO!$D$23</f>
        <v>0</v>
      </c>
      <c r="W2198" s="37">
        <f>INFO!$D$24</f>
        <v>0</v>
      </c>
      <c r="X2198" s="37">
        <f>INFO!$D$25</f>
        <v>0</v>
      </c>
      <c r="Y2198" s="37">
        <f>INFO!$D$26</f>
        <v>0</v>
      </c>
      <c r="Z2198" s="37">
        <f>INFO!$D$27</f>
        <v>0</v>
      </c>
      <c r="AA2198" s="37">
        <f>INFO!$D$28</f>
        <v>0</v>
      </c>
      <c r="AB2198" s="37">
        <f>INFO!$D$29</f>
        <v>0</v>
      </c>
      <c r="AC2198" s="54">
        <f>INFO!$J$10</f>
        <v>3812.0250000000001</v>
      </c>
      <c r="AD2198" s="37">
        <f>INFO!$J$9</f>
        <v>45.75</v>
      </c>
      <c r="AE2198" s="37">
        <f t="shared" si="143"/>
        <v>0</v>
      </c>
    </row>
    <row r="2199" spans="1:31">
      <c r="A2199" t="s">
        <v>404</v>
      </c>
      <c r="B2199" s="42" t="s">
        <v>405</v>
      </c>
      <c r="C2199" s="38">
        <v>10091</v>
      </c>
      <c r="D2199" s="104">
        <f>SUMIFS(MACROS!K:K,MACROS!$C:$C,$B2199)+SUMIFS(MACROS!K:K,MACROS!$C:$C,"CH.VM.RDSET")</f>
        <v>0</v>
      </c>
      <c r="E2199" t="s">
        <v>3</v>
      </c>
      <c r="F2199" s="48">
        <f>VLOOKUP(B2199,MACROS!C:T,5,FALSE)</f>
        <v>183</v>
      </c>
      <c r="G2199" s="104">
        <f>SUMIFS(MACROS!K:K,MACROS!C:C,B2199)</f>
        <v>0</v>
      </c>
      <c r="H2199" s="48">
        <f t="shared" si="142"/>
        <v>0</v>
      </c>
      <c r="I2199" s="37">
        <f>INFO!$D$6</f>
        <v>0</v>
      </c>
      <c r="J2199" s="37">
        <f>INFO!$D$7</f>
        <v>0</v>
      </c>
      <c r="K2199" s="37">
        <f>INFO!$D$8</f>
        <v>0</v>
      </c>
      <c r="L2199" s="37">
        <f>INFO!$D$9</f>
        <v>0</v>
      </c>
      <c r="M2199" s="37">
        <f>INFO!$D$10</f>
        <v>0</v>
      </c>
      <c r="N2199" s="37">
        <f>INFO!$D$11</f>
        <v>0</v>
      </c>
      <c r="O2199" s="37">
        <f>INFO!$D$13</f>
        <v>0</v>
      </c>
      <c r="P2199" s="37">
        <f>INFO!$D$14</f>
        <v>0</v>
      </c>
      <c r="Q2199" s="37">
        <f>INFO!$D$15</f>
        <v>0</v>
      </c>
      <c r="R2199" s="53">
        <f>INFO!$D$17</f>
        <v>0</v>
      </c>
      <c r="S2199" s="37">
        <f>INFO!$D$18</f>
        <v>0</v>
      </c>
      <c r="T2199" s="37">
        <f>INFO!$D$19</f>
        <v>0</v>
      </c>
      <c r="U2199" s="37">
        <f>INFO!$D$22</f>
        <v>0</v>
      </c>
      <c r="V2199" s="37">
        <f>INFO!$D$23</f>
        <v>0</v>
      </c>
      <c r="W2199" s="37">
        <f>INFO!$D$24</f>
        <v>0</v>
      </c>
      <c r="X2199" s="37">
        <f>INFO!$D$25</f>
        <v>0</v>
      </c>
      <c r="Y2199" s="37">
        <f>INFO!$D$26</f>
        <v>0</v>
      </c>
      <c r="Z2199" s="37">
        <f>INFO!$D$27</f>
        <v>0</v>
      </c>
      <c r="AA2199" s="37">
        <f>INFO!$D$28</f>
        <v>0</v>
      </c>
      <c r="AB2199" s="37">
        <f>INFO!$D$29</f>
        <v>0</v>
      </c>
      <c r="AC2199" s="54">
        <f>INFO!$J$10</f>
        <v>3812.0250000000001</v>
      </c>
      <c r="AD2199" s="37">
        <f>INFO!$J$9</f>
        <v>45.75</v>
      </c>
      <c r="AE2199" s="37">
        <f t="shared" si="143"/>
        <v>0</v>
      </c>
    </row>
    <row r="2200" spans="1:31">
      <c r="A2200" t="s">
        <v>406</v>
      </c>
      <c r="B2200" s="42" t="s">
        <v>407</v>
      </c>
      <c r="C2200" s="38">
        <v>10091</v>
      </c>
      <c r="D2200" s="104">
        <f>SUMIFS(MACROS!K:K,MACROS!$C:$C,$B2200)+SUMIFS(MACROS!K:K,MACROS!$C:$C,"CH.VM.RDSET")</f>
        <v>0</v>
      </c>
      <c r="E2200" t="s">
        <v>3</v>
      </c>
      <c r="F2200" s="48">
        <f>VLOOKUP(B2200,MACROS!C:T,5,FALSE)</f>
        <v>180</v>
      </c>
      <c r="G2200" s="104">
        <f>SUMIFS(MACROS!K:K,MACROS!C:C,B2200)</f>
        <v>0</v>
      </c>
      <c r="H2200" s="48">
        <f t="shared" si="142"/>
        <v>0</v>
      </c>
      <c r="I2200" s="37">
        <f>INFO!$D$6</f>
        <v>0</v>
      </c>
      <c r="J2200" s="37">
        <f>INFO!$D$7</f>
        <v>0</v>
      </c>
      <c r="K2200" s="37">
        <f>INFO!$D$8</f>
        <v>0</v>
      </c>
      <c r="L2200" s="37">
        <f>INFO!$D$9</f>
        <v>0</v>
      </c>
      <c r="M2200" s="37">
        <f>INFO!$D$10</f>
        <v>0</v>
      </c>
      <c r="N2200" s="37">
        <f>INFO!$D$11</f>
        <v>0</v>
      </c>
      <c r="O2200" s="37">
        <f>INFO!$D$13</f>
        <v>0</v>
      </c>
      <c r="P2200" s="37">
        <f>INFO!$D$14</f>
        <v>0</v>
      </c>
      <c r="Q2200" s="37">
        <f>INFO!$D$15</f>
        <v>0</v>
      </c>
      <c r="R2200" s="53">
        <f>INFO!$D$17</f>
        <v>0</v>
      </c>
      <c r="S2200" s="37">
        <f>INFO!$D$18</f>
        <v>0</v>
      </c>
      <c r="T2200" s="37">
        <f>INFO!$D$19</f>
        <v>0</v>
      </c>
      <c r="U2200" s="37">
        <f>INFO!$D$22</f>
        <v>0</v>
      </c>
      <c r="V2200" s="37">
        <f>INFO!$D$23</f>
        <v>0</v>
      </c>
      <c r="W2200" s="37">
        <f>INFO!$D$24</f>
        <v>0</v>
      </c>
      <c r="X2200" s="37">
        <f>INFO!$D$25</f>
        <v>0</v>
      </c>
      <c r="Y2200" s="37">
        <f>INFO!$D$26</f>
        <v>0</v>
      </c>
      <c r="Z2200" s="37">
        <f>INFO!$D$27</f>
        <v>0</v>
      </c>
      <c r="AA2200" s="37">
        <f>INFO!$D$28</f>
        <v>0</v>
      </c>
      <c r="AB2200" s="37">
        <f>INFO!$D$29</f>
        <v>0</v>
      </c>
      <c r="AC2200" s="54">
        <f>INFO!$J$10</f>
        <v>3812.0250000000001</v>
      </c>
      <c r="AD2200" s="37">
        <f>INFO!$J$9</f>
        <v>45.75</v>
      </c>
      <c r="AE2200" s="37">
        <f t="shared" si="143"/>
        <v>0</v>
      </c>
    </row>
    <row r="2201" spans="1:31">
      <c r="A2201" t="s">
        <v>408</v>
      </c>
      <c r="B2201" s="42" t="s">
        <v>409</v>
      </c>
      <c r="C2201" s="38">
        <v>10091</v>
      </c>
      <c r="D2201" s="104">
        <f>SUMIFS(MACROS!K:K,MACROS!$C:$C,$B2201)+SUMIFS(MACROS!K:K,MACROS!$C:$C,"CH.VM.RDSET")</f>
        <v>0</v>
      </c>
      <c r="E2201" t="s">
        <v>3</v>
      </c>
      <c r="F2201" s="48">
        <f>VLOOKUP(B2201,MACROS!C:T,5,FALSE)</f>
        <v>174</v>
      </c>
      <c r="G2201" s="104">
        <f>SUMIFS(MACROS!K:K,MACROS!C:C,B2201)</f>
        <v>0</v>
      </c>
      <c r="H2201" s="48">
        <f t="shared" si="142"/>
        <v>0</v>
      </c>
      <c r="I2201" s="37">
        <f>INFO!$D$6</f>
        <v>0</v>
      </c>
      <c r="J2201" s="37">
        <f>INFO!$D$7</f>
        <v>0</v>
      </c>
      <c r="K2201" s="37">
        <f>INFO!$D$8</f>
        <v>0</v>
      </c>
      <c r="L2201" s="37">
        <f>INFO!$D$9</f>
        <v>0</v>
      </c>
      <c r="M2201" s="37">
        <f>INFO!$D$10</f>
        <v>0</v>
      </c>
      <c r="N2201" s="37">
        <f>INFO!$D$11</f>
        <v>0</v>
      </c>
      <c r="O2201" s="37">
        <f>INFO!$D$13</f>
        <v>0</v>
      </c>
      <c r="P2201" s="37">
        <f>INFO!$D$14</f>
        <v>0</v>
      </c>
      <c r="Q2201" s="37">
        <f>INFO!$D$15</f>
        <v>0</v>
      </c>
      <c r="R2201" s="53">
        <f>INFO!$D$17</f>
        <v>0</v>
      </c>
      <c r="S2201" s="37">
        <f>INFO!$D$18</f>
        <v>0</v>
      </c>
      <c r="T2201" s="37">
        <f>INFO!$D$19</f>
        <v>0</v>
      </c>
      <c r="U2201" s="37">
        <f>INFO!$D$22</f>
        <v>0</v>
      </c>
      <c r="V2201" s="37">
        <f>INFO!$D$23</f>
        <v>0</v>
      </c>
      <c r="W2201" s="37">
        <f>INFO!$D$24</f>
        <v>0</v>
      </c>
      <c r="X2201" s="37">
        <f>INFO!$D$25</f>
        <v>0</v>
      </c>
      <c r="Y2201" s="37">
        <f>INFO!$D$26</f>
        <v>0</v>
      </c>
      <c r="Z2201" s="37">
        <f>INFO!$D$27</f>
        <v>0</v>
      </c>
      <c r="AA2201" s="37">
        <f>INFO!$D$28</f>
        <v>0</v>
      </c>
      <c r="AB2201" s="37">
        <f>INFO!$D$29</f>
        <v>0</v>
      </c>
      <c r="AC2201" s="54">
        <f>INFO!$J$10</f>
        <v>3812.0250000000001</v>
      </c>
      <c r="AD2201" s="37">
        <f>INFO!$J$9</f>
        <v>45.75</v>
      </c>
      <c r="AE2201" s="37">
        <f t="shared" si="143"/>
        <v>0</v>
      </c>
    </row>
    <row r="2202" spans="1:31">
      <c r="A2202" t="s">
        <v>410</v>
      </c>
      <c r="B2202" s="42" t="s">
        <v>411</v>
      </c>
      <c r="C2202" s="38">
        <v>10091</v>
      </c>
      <c r="D2202" s="104">
        <f>SUMIFS(MACROS!K:K,MACROS!$C:$C,$B2202)+SUMIFS(MACROS!K:K,MACROS!$C:$C,"CH.VM.RDSET")</f>
        <v>0</v>
      </c>
      <c r="E2202" t="s">
        <v>3</v>
      </c>
      <c r="F2202" s="48">
        <f>VLOOKUP(B2202,MACROS!C:T,5,FALSE)</f>
        <v>221.5</v>
      </c>
      <c r="G2202" s="104">
        <f>SUMIFS(MACROS!K:K,MACROS!C:C,B2202)</f>
        <v>0</v>
      </c>
      <c r="H2202" s="48">
        <f t="shared" si="142"/>
        <v>0</v>
      </c>
      <c r="I2202" s="37">
        <f>INFO!$D$6</f>
        <v>0</v>
      </c>
      <c r="J2202" s="37">
        <f>INFO!$D$7</f>
        <v>0</v>
      </c>
      <c r="K2202" s="37">
        <f>INFO!$D$8</f>
        <v>0</v>
      </c>
      <c r="L2202" s="37">
        <f>INFO!$D$9</f>
        <v>0</v>
      </c>
      <c r="M2202" s="37">
        <f>INFO!$D$10</f>
        <v>0</v>
      </c>
      <c r="N2202" s="37">
        <f>INFO!$D$11</f>
        <v>0</v>
      </c>
      <c r="O2202" s="37">
        <f>INFO!$D$13</f>
        <v>0</v>
      </c>
      <c r="P2202" s="37">
        <f>INFO!$D$14</f>
        <v>0</v>
      </c>
      <c r="Q2202" s="37">
        <f>INFO!$D$15</f>
        <v>0</v>
      </c>
      <c r="R2202" s="53">
        <f>INFO!$D$17</f>
        <v>0</v>
      </c>
      <c r="S2202" s="37">
        <f>INFO!$D$18</f>
        <v>0</v>
      </c>
      <c r="T2202" s="37">
        <f>INFO!$D$19</f>
        <v>0</v>
      </c>
      <c r="U2202" s="37">
        <f>INFO!$D$22</f>
        <v>0</v>
      </c>
      <c r="V2202" s="37">
        <f>INFO!$D$23</f>
        <v>0</v>
      </c>
      <c r="W2202" s="37">
        <f>INFO!$D$24</f>
        <v>0</v>
      </c>
      <c r="X2202" s="37">
        <f>INFO!$D$25</f>
        <v>0</v>
      </c>
      <c r="Y2202" s="37">
        <f>INFO!$D$26</f>
        <v>0</v>
      </c>
      <c r="Z2202" s="37">
        <f>INFO!$D$27</f>
        <v>0</v>
      </c>
      <c r="AA2202" s="37">
        <f>INFO!$D$28</f>
        <v>0</v>
      </c>
      <c r="AB2202" s="37">
        <f>INFO!$D$29</f>
        <v>0</v>
      </c>
      <c r="AC2202" s="54">
        <f>INFO!$J$10</f>
        <v>3812.0250000000001</v>
      </c>
      <c r="AD2202" s="37">
        <f>INFO!$J$9</f>
        <v>45.75</v>
      </c>
      <c r="AE2202" s="37">
        <f t="shared" si="143"/>
        <v>0</v>
      </c>
    </row>
    <row r="2203" spans="1:31">
      <c r="A2203" t="s">
        <v>412</v>
      </c>
      <c r="B2203" s="42" t="s">
        <v>413</v>
      </c>
      <c r="C2203" s="38">
        <v>10091</v>
      </c>
      <c r="D2203" s="104">
        <f>SUMIFS(MACROS!K:K,MACROS!$C:$C,$B2203)+SUMIFS(MACROS!K:K,MACROS!$C:$C,"CH.VM.RDSET")</f>
        <v>0</v>
      </c>
      <c r="E2203" t="s">
        <v>3</v>
      </c>
      <c r="F2203" s="48">
        <f>VLOOKUP(B2203,MACROS!C:T,5,FALSE)</f>
        <v>206.5</v>
      </c>
      <c r="G2203" s="104">
        <f>SUMIFS(MACROS!K:K,MACROS!C:C,B2203)</f>
        <v>0</v>
      </c>
      <c r="H2203" s="48">
        <f t="shared" si="142"/>
        <v>0</v>
      </c>
      <c r="I2203" s="37">
        <f>INFO!$D$6</f>
        <v>0</v>
      </c>
      <c r="J2203" s="37">
        <f>INFO!$D$7</f>
        <v>0</v>
      </c>
      <c r="K2203" s="37">
        <f>INFO!$D$8</f>
        <v>0</v>
      </c>
      <c r="L2203" s="37">
        <f>INFO!$D$9</f>
        <v>0</v>
      </c>
      <c r="M2203" s="37">
        <f>INFO!$D$10</f>
        <v>0</v>
      </c>
      <c r="N2203" s="37">
        <f>INFO!$D$11</f>
        <v>0</v>
      </c>
      <c r="O2203" s="37">
        <f>INFO!$D$13</f>
        <v>0</v>
      </c>
      <c r="P2203" s="37">
        <f>INFO!$D$14</f>
        <v>0</v>
      </c>
      <c r="Q2203" s="37">
        <f>INFO!$D$15</f>
        <v>0</v>
      </c>
      <c r="R2203" s="53">
        <f>INFO!$D$17</f>
        <v>0</v>
      </c>
      <c r="S2203" s="37">
        <f>INFO!$D$18</f>
        <v>0</v>
      </c>
      <c r="T2203" s="37">
        <f>INFO!$D$19</f>
        <v>0</v>
      </c>
      <c r="U2203" s="37">
        <f>INFO!$D$22</f>
        <v>0</v>
      </c>
      <c r="V2203" s="37">
        <f>INFO!$D$23</f>
        <v>0</v>
      </c>
      <c r="W2203" s="37">
        <f>INFO!$D$24</f>
        <v>0</v>
      </c>
      <c r="X2203" s="37">
        <f>INFO!$D$25</f>
        <v>0</v>
      </c>
      <c r="Y2203" s="37">
        <f>INFO!$D$26</f>
        <v>0</v>
      </c>
      <c r="Z2203" s="37">
        <f>INFO!$D$27</f>
        <v>0</v>
      </c>
      <c r="AA2203" s="37">
        <f>INFO!$D$28</f>
        <v>0</v>
      </c>
      <c r="AB2203" s="37">
        <f>INFO!$D$29</f>
        <v>0</v>
      </c>
      <c r="AC2203" s="54">
        <f>INFO!$J$10</f>
        <v>3812.0250000000001</v>
      </c>
      <c r="AD2203" s="37">
        <f>INFO!$J$9</f>
        <v>45.75</v>
      </c>
      <c r="AE2203" s="37">
        <f t="shared" si="143"/>
        <v>0</v>
      </c>
    </row>
    <row r="2204" spans="1:31">
      <c r="A2204" t="s">
        <v>414</v>
      </c>
      <c r="B2204" s="42" t="s">
        <v>415</v>
      </c>
      <c r="C2204" s="38">
        <v>10091</v>
      </c>
      <c r="D2204" s="104">
        <f>SUMIFS(MACROS!K:K,MACROS!$C:$C,$B2204)+SUMIFS(MACROS!K:K,MACROS!$C:$C,"CH.VM.RDSET")</f>
        <v>0</v>
      </c>
      <c r="E2204" t="s">
        <v>3</v>
      </c>
      <c r="F2204" s="48">
        <f>VLOOKUP(B2204,MACROS!C:T,5,FALSE)</f>
        <v>176.5</v>
      </c>
      <c r="G2204" s="104">
        <f>SUMIFS(MACROS!K:K,MACROS!C:C,B2204)</f>
        <v>0</v>
      </c>
      <c r="H2204" s="48">
        <f t="shared" si="142"/>
        <v>0</v>
      </c>
      <c r="I2204" s="37">
        <f>INFO!$D$6</f>
        <v>0</v>
      </c>
      <c r="J2204" s="37">
        <f>INFO!$D$7</f>
        <v>0</v>
      </c>
      <c r="K2204" s="37">
        <f>INFO!$D$8</f>
        <v>0</v>
      </c>
      <c r="L2204" s="37">
        <f>INFO!$D$9</f>
        <v>0</v>
      </c>
      <c r="M2204" s="37">
        <f>INFO!$D$10</f>
        <v>0</v>
      </c>
      <c r="N2204" s="37">
        <f>INFO!$D$11</f>
        <v>0</v>
      </c>
      <c r="O2204" s="37">
        <f>INFO!$D$13</f>
        <v>0</v>
      </c>
      <c r="P2204" s="37">
        <f>INFO!$D$14</f>
        <v>0</v>
      </c>
      <c r="Q2204" s="37">
        <f>INFO!$D$15</f>
        <v>0</v>
      </c>
      <c r="R2204" s="53">
        <f>INFO!$D$17</f>
        <v>0</v>
      </c>
      <c r="S2204" s="37">
        <f>INFO!$D$18</f>
        <v>0</v>
      </c>
      <c r="T2204" s="37">
        <f>INFO!$D$19</f>
        <v>0</v>
      </c>
      <c r="U2204" s="37">
        <f>INFO!$D$22</f>
        <v>0</v>
      </c>
      <c r="V2204" s="37">
        <f>INFO!$D$23</f>
        <v>0</v>
      </c>
      <c r="W2204" s="37">
        <f>INFO!$D$24</f>
        <v>0</v>
      </c>
      <c r="X2204" s="37">
        <f>INFO!$D$25</f>
        <v>0</v>
      </c>
      <c r="Y2204" s="37">
        <f>INFO!$D$26</f>
        <v>0</v>
      </c>
      <c r="Z2204" s="37">
        <f>INFO!$D$27</f>
        <v>0</v>
      </c>
      <c r="AA2204" s="37">
        <f>INFO!$D$28</f>
        <v>0</v>
      </c>
      <c r="AB2204" s="37">
        <f>INFO!$D$29</f>
        <v>0</v>
      </c>
      <c r="AC2204" s="54">
        <f>INFO!$J$10</f>
        <v>3812.0250000000001</v>
      </c>
      <c r="AD2204" s="37">
        <f>INFO!$J$9</f>
        <v>45.75</v>
      </c>
      <c r="AE2204" s="37">
        <f t="shared" si="143"/>
        <v>0</v>
      </c>
    </row>
    <row r="2205" spans="1:31">
      <c r="A2205" s="37" t="s">
        <v>416</v>
      </c>
      <c r="B2205" s="42" t="s">
        <v>417</v>
      </c>
      <c r="C2205" s="38">
        <v>10091</v>
      </c>
      <c r="D2205" s="104">
        <f>SUMIFS(MACROS!K:K,MACROS!$C:$C,$B2205)+SUMIFS(MACROS!K:K,MACROS!$C:$C,"CH.VM.RDSET")</f>
        <v>0</v>
      </c>
      <c r="E2205" t="s">
        <v>3</v>
      </c>
      <c r="F2205" s="48">
        <f>VLOOKUP(B2205,MACROS!C:T,5,FALSE)</f>
        <v>189.5</v>
      </c>
      <c r="G2205" s="104">
        <f>SUMIFS(MACROS!K:K,MACROS!C:C,B2205)</f>
        <v>0</v>
      </c>
      <c r="H2205" s="48">
        <f t="shared" si="142"/>
        <v>0</v>
      </c>
      <c r="I2205" s="37">
        <f>INFO!$D$6</f>
        <v>0</v>
      </c>
      <c r="J2205" s="37">
        <f>INFO!$D$7</f>
        <v>0</v>
      </c>
      <c r="K2205" s="37">
        <f>INFO!$D$8</f>
        <v>0</v>
      </c>
      <c r="L2205" s="37">
        <f>INFO!$D$9</f>
        <v>0</v>
      </c>
      <c r="M2205" s="37">
        <f>INFO!$D$10</f>
        <v>0</v>
      </c>
      <c r="N2205" s="37">
        <f>INFO!$D$11</f>
        <v>0</v>
      </c>
      <c r="O2205" s="37">
        <f>INFO!$D$13</f>
        <v>0</v>
      </c>
      <c r="P2205" s="37">
        <f>INFO!$D$14</f>
        <v>0</v>
      </c>
      <c r="Q2205" s="37">
        <f>INFO!$D$15</f>
        <v>0</v>
      </c>
      <c r="R2205" s="53">
        <f>INFO!$D$17</f>
        <v>0</v>
      </c>
      <c r="S2205" s="37">
        <f>INFO!$D$18</f>
        <v>0</v>
      </c>
      <c r="T2205" s="37">
        <f>INFO!$D$19</f>
        <v>0</v>
      </c>
      <c r="U2205" s="37">
        <f>INFO!$D$22</f>
        <v>0</v>
      </c>
      <c r="V2205" s="37">
        <f>INFO!$D$23</f>
        <v>0</v>
      </c>
      <c r="W2205" s="37">
        <f>INFO!$D$24</f>
        <v>0</v>
      </c>
      <c r="X2205" s="37">
        <f>INFO!$D$25</f>
        <v>0</v>
      </c>
      <c r="Y2205" s="37">
        <f>INFO!$D$26</f>
        <v>0</v>
      </c>
      <c r="Z2205" s="37">
        <f>INFO!$D$27</f>
        <v>0</v>
      </c>
      <c r="AA2205" s="37">
        <f>INFO!$D$28</f>
        <v>0</v>
      </c>
      <c r="AB2205" s="37">
        <f>INFO!$D$29</f>
        <v>0</v>
      </c>
      <c r="AC2205" s="54">
        <f>INFO!$J$10</f>
        <v>3812.0250000000001</v>
      </c>
      <c r="AD2205" s="37">
        <f>INFO!$J$9</f>
        <v>45.75</v>
      </c>
      <c r="AE2205" s="37">
        <f t="shared" si="143"/>
        <v>0</v>
      </c>
    </row>
    <row r="2206" spans="1:31">
      <c r="A2206" s="37" t="s">
        <v>418</v>
      </c>
      <c r="B2206" s="42" t="s">
        <v>419</v>
      </c>
      <c r="C2206" s="38">
        <v>10091</v>
      </c>
      <c r="D2206" s="104">
        <f>SUMIFS(MACROS!K:K,MACROS!$C:$C,$B2206)+SUMIFS(MACROS!K:K,MACROS!$C:$C,"CH.VM.RDSET")</f>
        <v>0</v>
      </c>
      <c r="E2206" t="s">
        <v>3</v>
      </c>
      <c r="F2206" s="48">
        <f>VLOOKUP(B2206,MACROS!C:T,5,FALSE)</f>
        <v>178</v>
      </c>
      <c r="G2206" s="104">
        <f>SUMIFS(MACROS!K:K,MACROS!C:C,B2206)</f>
        <v>0</v>
      </c>
      <c r="H2206" s="48">
        <f t="shared" si="142"/>
        <v>0</v>
      </c>
      <c r="I2206" s="37">
        <f>INFO!$D$6</f>
        <v>0</v>
      </c>
      <c r="J2206" s="37">
        <f>INFO!$D$7</f>
        <v>0</v>
      </c>
      <c r="K2206" s="37">
        <f>INFO!$D$8</f>
        <v>0</v>
      </c>
      <c r="L2206" s="37">
        <f>INFO!$D$9</f>
        <v>0</v>
      </c>
      <c r="M2206" s="37">
        <f>INFO!$D$10</f>
        <v>0</v>
      </c>
      <c r="N2206" s="37">
        <f>INFO!$D$11</f>
        <v>0</v>
      </c>
      <c r="O2206" s="37">
        <f>INFO!$D$13</f>
        <v>0</v>
      </c>
      <c r="P2206" s="37">
        <f>INFO!$D$14</f>
        <v>0</v>
      </c>
      <c r="Q2206" s="37">
        <f>INFO!$D$15</f>
        <v>0</v>
      </c>
      <c r="R2206" s="53">
        <f>INFO!$D$17</f>
        <v>0</v>
      </c>
      <c r="S2206" s="37">
        <f>INFO!$D$18</f>
        <v>0</v>
      </c>
      <c r="T2206" s="37">
        <f>INFO!$D$19</f>
        <v>0</v>
      </c>
      <c r="U2206" s="37">
        <f>INFO!$D$22</f>
        <v>0</v>
      </c>
      <c r="V2206" s="37">
        <f>INFO!$D$23</f>
        <v>0</v>
      </c>
      <c r="W2206" s="37">
        <f>INFO!$D$24</f>
        <v>0</v>
      </c>
      <c r="X2206" s="37">
        <f>INFO!$D$25</f>
        <v>0</v>
      </c>
      <c r="Y2206" s="37">
        <f>INFO!$D$26</f>
        <v>0</v>
      </c>
      <c r="Z2206" s="37">
        <f>INFO!$D$27</f>
        <v>0</v>
      </c>
      <c r="AA2206" s="37">
        <f>INFO!$D$28</f>
        <v>0</v>
      </c>
      <c r="AB2206" s="37">
        <f>INFO!$D$29</f>
        <v>0</v>
      </c>
      <c r="AC2206" s="54">
        <f>INFO!$J$10</f>
        <v>3812.0250000000001</v>
      </c>
      <c r="AD2206" s="37">
        <f>INFO!$J$9</f>
        <v>45.75</v>
      </c>
      <c r="AE2206" s="37">
        <f t="shared" si="143"/>
        <v>0</v>
      </c>
    </row>
    <row r="2207" spans="1:31">
      <c r="A2207" s="91" t="s">
        <v>571</v>
      </c>
      <c r="B2207" s="97" t="s">
        <v>421</v>
      </c>
      <c r="C2207" s="99">
        <v>10131</v>
      </c>
      <c r="D2207" s="103"/>
      <c r="E2207" s="91" t="s">
        <v>3</v>
      </c>
      <c r="F2207" s="92">
        <f>VLOOKUP(B2207,MACROS!C:T,5,FALSE)</f>
        <v>3630.5</v>
      </c>
      <c r="G2207" s="103">
        <f>SUMIFS(MACROS!K:K,MACROS!C:C,B2207)</f>
        <v>0</v>
      </c>
      <c r="H2207" s="92">
        <f t="shared" si="142"/>
        <v>0</v>
      </c>
      <c r="I2207" s="93">
        <f>INFO!$D$6</f>
        <v>0</v>
      </c>
      <c r="J2207" s="93">
        <f>INFO!$D$7</f>
        <v>0</v>
      </c>
      <c r="K2207" s="93">
        <f>INFO!$D$8</f>
        <v>0</v>
      </c>
      <c r="L2207" s="93">
        <f>INFO!$D$9</f>
        <v>0</v>
      </c>
      <c r="M2207" s="93">
        <f>INFO!$D$10</f>
        <v>0</v>
      </c>
      <c r="N2207" s="93">
        <f>INFO!$D$11</f>
        <v>0</v>
      </c>
      <c r="O2207" s="93">
        <f>INFO!$D$13</f>
        <v>0</v>
      </c>
      <c r="P2207" s="93">
        <f>INFO!$D$14</f>
        <v>0</v>
      </c>
      <c r="Q2207" s="93">
        <f>INFO!$D$15</f>
        <v>0</v>
      </c>
      <c r="R2207" s="94">
        <f>INFO!$D$17</f>
        <v>0</v>
      </c>
      <c r="S2207" s="93">
        <f>INFO!$D$18</f>
        <v>0</v>
      </c>
      <c r="T2207" s="93">
        <f>INFO!$D$19</f>
        <v>0</v>
      </c>
      <c r="U2207" s="93">
        <f>INFO!$D$22</f>
        <v>0</v>
      </c>
      <c r="V2207" s="93">
        <f>INFO!$D$23</f>
        <v>0</v>
      </c>
      <c r="W2207" s="93">
        <f>INFO!$D$24</f>
        <v>0</v>
      </c>
      <c r="X2207" s="93">
        <f>INFO!$D$25</f>
        <v>0</v>
      </c>
      <c r="Y2207" s="93">
        <f>INFO!$D$26</f>
        <v>0</v>
      </c>
      <c r="Z2207" s="93">
        <f>INFO!$D$27</f>
        <v>0</v>
      </c>
      <c r="AA2207" s="93">
        <f>INFO!$D$28</f>
        <v>0</v>
      </c>
      <c r="AB2207" s="93">
        <f>INFO!$D$29</f>
        <v>0</v>
      </c>
      <c r="AC2207" s="95">
        <f>INFO!$J$10</f>
        <v>3812.0250000000001</v>
      </c>
      <c r="AD2207" s="93">
        <f>INFO!$J$9</f>
        <v>45.75</v>
      </c>
      <c r="AE2207" s="100"/>
    </row>
    <row r="2208" spans="1:31">
      <c r="A2208" s="37" t="s">
        <v>422</v>
      </c>
      <c r="B2208" s="42" t="s">
        <v>423</v>
      </c>
      <c r="C2208" s="83">
        <v>10131</v>
      </c>
      <c r="D2208" s="104">
        <f>SUMIFS(MACROS!K:K,MACROS!$C:$C,$B2208)+SUMIFS(MACROS!K:K,MACROS!$C:$C,"CH.VM.RDDTSET")</f>
        <v>0</v>
      </c>
      <c r="E2208" t="s">
        <v>3</v>
      </c>
      <c r="F2208" s="48">
        <f>VLOOKUP(B2208,MACROS!C:T,5,FALSE)</f>
        <v>328</v>
      </c>
      <c r="G2208" s="104">
        <f>SUMIFS(MACROS!K:K,MACROS!C:C,B2208)</f>
        <v>0</v>
      </c>
      <c r="H2208" s="48">
        <f t="shared" si="142"/>
        <v>0</v>
      </c>
      <c r="I2208" s="37">
        <f>INFO!$D$6</f>
        <v>0</v>
      </c>
      <c r="J2208" s="37">
        <f>INFO!$D$7</f>
        <v>0</v>
      </c>
      <c r="K2208" s="37">
        <f>INFO!$D$8</f>
        <v>0</v>
      </c>
      <c r="L2208" s="37">
        <f>INFO!$D$9</f>
        <v>0</v>
      </c>
      <c r="M2208" s="37">
        <f>INFO!$D$10</f>
        <v>0</v>
      </c>
      <c r="N2208" s="37">
        <f>INFO!$D$11</f>
        <v>0</v>
      </c>
      <c r="O2208" s="37">
        <f>INFO!$D$13</f>
        <v>0</v>
      </c>
      <c r="P2208" s="37">
        <f>INFO!$D$14</f>
        <v>0</v>
      </c>
      <c r="Q2208" s="37">
        <f>INFO!$D$15</f>
        <v>0</v>
      </c>
      <c r="R2208" s="53">
        <f>INFO!$D$17</f>
        <v>0</v>
      </c>
      <c r="S2208" s="37">
        <f>INFO!$D$18</f>
        <v>0</v>
      </c>
      <c r="T2208" s="37">
        <f>INFO!$D$19</f>
        <v>0</v>
      </c>
      <c r="U2208" s="37">
        <f>INFO!$D$22</f>
        <v>0</v>
      </c>
      <c r="V2208" s="37">
        <f>INFO!$D$23</f>
        <v>0</v>
      </c>
      <c r="W2208" s="37">
        <f>INFO!$D$24</f>
        <v>0</v>
      </c>
      <c r="X2208" s="37">
        <f>INFO!$D$25</f>
        <v>0</v>
      </c>
      <c r="Y2208" s="37">
        <f>INFO!$D$26</f>
        <v>0</v>
      </c>
      <c r="Z2208" s="37">
        <f>INFO!$D$27</f>
        <v>0</v>
      </c>
      <c r="AA2208" s="37">
        <f>INFO!$D$28</f>
        <v>0</v>
      </c>
      <c r="AB2208" s="37">
        <f>INFO!$D$29</f>
        <v>0</v>
      </c>
      <c r="AC2208" s="54">
        <f>INFO!$J$10</f>
        <v>3812.0250000000001</v>
      </c>
      <c r="AD2208" s="37">
        <f>INFO!$J$9</f>
        <v>45.75</v>
      </c>
      <c r="AE2208" s="37">
        <f>IF($G$580&gt;0,10*$G$580/D2208,0)</f>
        <v>0</v>
      </c>
    </row>
    <row r="2209" spans="1:31">
      <c r="A2209" s="37" t="s">
        <v>424</v>
      </c>
      <c r="B2209" s="42" t="s">
        <v>425</v>
      </c>
      <c r="C2209" s="83">
        <v>10131</v>
      </c>
      <c r="D2209" s="104">
        <f>SUMIFS(MACROS!K:K,MACROS!$C:$C,$B2209)+SUMIFS(MACROS!K:K,MACROS!$C:$C,"CH.VM.RDDTSET")</f>
        <v>0</v>
      </c>
      <c r="E2209" t="s">
        <v>3</v>
      </c>
      <c r="F2209" s="48">
        <f>VLOOKUP(B2209,MACROS!C:T,5,FALSE)</f>
        <v>259</v>
      </c>
      <c r="G2209" s="104">
        <f>SUMIFS(MACROS!K:K,MACROS!C:C,B2209)</f>
        <v>0</v>
      </c>
      <c r="H2209" s="48">
        <f t="shared" si="142"/>
        <v>0</v>
      </c>
      <c r="I2209" s="37">
        <f>INFO!$D$6</f>
        <v>0</v>
      </c>
      <c r="J2209" s="37">
        <f>INFO!$D$7</f>
        <v>0</v>
      </c>
      <c r="K2209" s="37">
        <f>INFO!$D$8</f>
        <v>0</v>
      </c>
      <c r="L2209" s="37">
        <f>INFO!$D$9</f>
        <v>0</v>
      </c>
      <c r="M2209" s="37">
        <f>INFO!$D$10</f>
        <v>0</v>
      </c>
      <c r="N2209" s="37">
        <f>INFO!$D$11</f>
        <v>0</v>
      </c>
      <c r="O2209" s="37">
        <f>INFO!$D$13</f>
        <v>0</v>
      </c>
      <c r="P2209" s="37">
        <f>INFO!$D$14</f>
        <v>0</v>
      </c>
      <c r="Q2209" s="37">
        <f>INFO!$D$15</f>
        <v>0</v>
      </c>
      <c r="R2209" s="53">
        <f>INFO!$D$17</f>
        <v>0</v>
      </c>
      <c r="S2209" s="37">
        <f>INFO!$D$18</f>
        <v>0</v>
      </c>
      <c r="T2209" s="37">
        <f>INFO!$D$19</f>
        <v>0</v>
      </c>
      <c r="U2209" s="37">
        <f>INFO!$D$22</f>
        <v>0</v>
      </c>
      <c r="V2209" s="37">
        <f>INFO!$D$23</f>
        <v>0</v>
      </c>
      <c r="W2209" s="37">
        <f>INFO!$D$24</f>
        <v>0</v>
      </c>
      <c r="X2209" s="37">
        <f>INFO!$D$25</f>
        <v>0</v>
      </c>
      <c r="Y2209" s="37">
        <f>INFO!$D$26</f>
        <v>0</v>
      </c>
      <c r="Z2209" s="37">
        <f>INFO!$D$27</f>
        <v>0</v>
      </c>
      <c r="AA2209" s="37">
        <f>INFO!$D$28</f>
        <v>0</v>
      </c>
      <c r="AB2209" s="37">
        <f>INFO!$D$29</f>
        <v>0</v>
      </c>
      <c r="AC2209" s="54">
        <f>INFO!$J$10</f>
        <v>3812.0250000000001</v>
      </c>
      <c r="AD2209" s="37">
        <f>INFO!$J$9</f>
        <v>45.75</v>
      </c>
      <c r="AE2209" s="37">
        <f t="shared" ref="AE2209:AE2221" si="144">IF($G$580&gt;0,10*$G$580/D2209,0)</f>
        <v>0</v>
      </c>
    </row>
    <row r="2210" spans="1:31">
      <c r="A2210" s="37" t="s">
        <v>426</v>
      </c>
      <c r="B2210" s="42" t="s">
        <v>427</v>
      </c>
      <c r="C2210" s="83">
        <v>10131</v>
      </c>
      <c r="D2210" s="104">
        <f>SUMIFS(MACROS!K:K,MACROS!$C:$C,$B2210)+SUMIFS(MACROS!K:K,MACROS!$C:$C,"CH.VM.RDDTSET")</f>
        <v>0</v>
      </c>
      <c r="E2210" t="s">
        <v>3</v>
      </c>
      <c r="F2210" s="48">
        <f>VLOOKUP(B2210,MACROS!C:T,5,FALSE)</f>
        <v>354.5</v>
      </c>
      <c r="G2210" s="104">
        <f>SUMIFS(MACROS!K:K,MACROS!C:C,B2210)</f>
        <v>0</v>
      </c>
      <c r="H2210" s="48">
        <f t="shared" si="142"/>
        <v>0</v>
      </c>
      <c r="I2210" s="37">
        <f>INFO!$D$6</f>
        <v>0</v>
      </c>
      <c r="J2210" s="37">
        <f>INFO!$D$7</f>
        <v>0</v>
      </c>
      <c r="K2210" s="37">
        <f>INFO!$D$8</f>
        <v>0</v>
      </c>
      <c r="L2210" s="37">
        <f>INFO!$D$9</f>
        <v>0</v>
      </c>
      <c r="M2210" s="37">
        <f>INFO!$D$10</f>
        <v>0</v>
      </c>
      <c r="N2210" s="37">
        <f>INFO!$D$11</f>
        <v>0</v>
      </c>
      <c r="O2210" s="37">
        <f>INFO!$D$13</f>
        <v>0</v>
      </c>
      <c r="P2210" s="37">
        <f>INFO!$D$14</f>
        <v>0</v>
      </c>
      <c r="Q2210" s="37">
        <f>INFO!$D$15</f>
        <v>0</v>
      </c>
      <c r="R2210" s="53">
        <f>INFO!$D$17</f>
        <v>0</v>
      </c>
      <c r="S2210" s="37">
        <f>INFO!$D$18</f>
        <v>0</v>
      </c>
      <c r="T2210" s="37">
        <f>INFO!$D$19</f>
        <v>0</v>
      </c>
      <c r="U2210" s="37">
        <f>INFO!$D$22</f>
        <v>0</v>
      </c>
      <c r="V2210" s="37">
        <f>INFO!$D$23</f>
        <v>0</v>
      </c>
      <c r="W2210" s="37">
        <f>INFO!$D$24</f>
        <v>0</v>
      </c>
      <c r="X2210" s="37">
        <f>INFO!$D$25</f>
        <v>0</v>
      </c>
      <c r="Y2210" s="37">
        <f>INFO!$D$26</f>
        <v>0</v>
      </c>
      <c r="Z2210" s="37">
        <f>INFO!$D$27</f>
        <v>0</v>
      </c>
      <c r="AA2210" s="37">
        <f>INFO!$D$28</f>
        <v>0</v>
      </c>
      <c r="AB2210" s="37">
        <f>INFO!$D$29</f>
        <v>0</v>
      </c>
      <c r="AC2210" s="54">
        <f>INFO!$J$10</f>
        <v>3812.0250000000001</v>
      </c>
      <c r="AD2210" s="37">
        <f>INFO!$J$9</f>
        <v>45.75</v>
      </c>
      <c r="AE2210" s="37">
        <f t="shared" si="144"/>
        <v>0</v>
      </c>
    </row>
    <row r="2211" spans="1:31">
      <c r="A2211" t="s">
        <v>428</v>
      </c>
      <c r="B2211" s="42" t="s">
        <v>429</v>
      </c>
      <c r="C2211" s="83">
        <v>10131</v>
      </c>
      <c r="D2211" s="104">
        <f>SUMIFS(MACROS!K:K,MACROS!$C:$C,$B2211)+SUMIFS(MACROS!K:K,MACROS!$C:$C,"CH.VM.RDDTSET")</f>
        <v>0</v>
      </c>
      <c r="E2211" t="s">
        <v>3</v>
      </c>
      <c r="F2211" s="48">
        <f>VLOOKUP(B2211,MACROS!C:T,5,FALSE)</f>
        <v>304.5</v>
      </c>
      <c r="G2211" s="104">
        <f>SUMIFS(MACROS!K:K,MACROS!C:C,B2211)</f>
        <v>0</v>
      </c>
      <c r="H2211" s="48">
        <f t="shared" si="142"/>
        <v>0</v>
      </c>
      <c r="I2211" s="37">
        <f>INFO!$D$6</f>
        <v>0</v>
      </c>
      <c r="J2211" s="37">
        <f>INFO!$D$7</f>
        <v>0</v>
      </c>
      <c r="K2211" s="37">
        <f>INFO!$D$8</f>
        <v>0</v>
      </c>
      <c r="L2211" s="37">
        <f>INFO!$D$9</f>
        <v>0</v>
      </c>
      <c r="M2211" s="37">
        <f>INFO!$D$10</f>
        <v>0</v>
      </c>
      <c r="N2211" s="37">
        <f>INFO!$D$11</f>
        <v>0</v>
      </c>
      <c r="O2211" s="37">
        <f>INFO!$D$13</f>
        <v>0</v>
      </c>
      <c r="P2211" s="37">
        <f>INFO!$D$14</f>
        <v>0</v>
      </c>
      <c r="Q2211" s="37">
        <f>INFO!$D$15</f>
        <v>0</v>
      </c>
      <c r="R2211" s="53">
        <f>INFO!$D$17</f>
        <v>0</v>
      </c>
      <c r="S2211" s="37">
        <f>INFO!$D$18</f>
        <v>0</v>
      </c>
      <c r="T2211" s="37">
        <f>INFO!$D$19</f>
        <v>0</v>
      </c>
      <c r="U2211" s="37">
        <f>INFO!$D$22</f>
        <v>0</v>
      </c>
      <c r="V2211" s="37">
        <f>INFO!$D$23</f>
        <v>0</v>
      </c>
      <c r="W2211" s="37">
        <f>INFO!$D$24</f>
        <v>0</v>
      </c>
      <c r="X2211" s="37">
        <f>INFO!$D$25</f>
        <v>0</v>
      </c>
      <c r="Y2211" s="37">
        <f>INFO!$D$26</f>
        <v>0</v>
      </c>
      <c r="Z2211" s="37">
        <f>INFO!$D$27</f>
        <v>0</v>
      </c>
      <c r="AA2211" s="37">
        <f>INFO!$D$28</f>
        <v>0</v>
      </c>
      <c r="AB2211" s="37">
        <f>INFO!$D$29</f>
        <v>0</v>
      </c>
      <c r="AC2211" s="54">
        <f>INFO!$J$10</f>
        <v>3812.0250000000001</v>
      </c>
      <c r="AD2211" s="37">
        <f>INFO!$J$9</f>
        <v>45.75</v>
      </c>
      <c r="AE2211" s="37">
        <f t="shared" si="144"/>
        <v>0</v>
      </c>
    </row>
    <row r="2212" spans="1:31">
      <c r="A2212" t="s">
        <v>430</v>
      </c>
      <c r="B2212" s="42" t="s">
        <v>431</v>
      </c>
      <c r="C2212" s="83">
        <v>10131</v>
      </c>
      <c r="D2212" s="104">
        <f>SUMIFS(MACROS!K:K,MACROS!$C:$C,$B2212)+SUMIFS(MACROS!K:K,MACROS!$C:$C,"CH.VM.RDDTSET")</f>
        <v>0</v>
      </c>
      <c r="E2212" t="s">
        <v>3</v>
      </c>
      <c r="F2212" s="48">
        <f>VLOOKUP(B2212,MACROS!C:T,5,FALSE)</f>
        <v>286.5</v>
      </c>
      <c r="G2212" s="104">
        <f>SUMIFS(MACROS!K:K,MACROS!C:C,B2212)</f>
        <v>0</v>
      </c>
      <c r="H2212" s="48">
        <f t="shared" si="142"/>
        <v>0</v>
      </c>
      <c r="I2212" s="37">
        <f>INFO!$D$6</f>
        <v>0</v>
      </c>
      <c r="J2212" s="37">
        <f>INFO!$D$7</f>
        <v>0</v>
      </c>
      <c r="K2212" s="37">
        <f>INFO!$D$8</f>
        <v>0</v>
      </c>
      <c r="L2212" s="37">
        <f>INFO!$D$9</f>
        <v>0</v>
      </c>
      <c r="M2212" s="37">
        <f>INFO!$D$10</f>
        <v>0</v>
      </c>
      <c r="N2212" s="37">
        <f>INFO!$D$11</f>
        <v>0</v>
      </c>
      <c r="O2212" s="37">
        <f>INFO!$D$13</f>
        <v>0</v>
      </c>
      <c r="P2212" s="37">
        <f>INFO!$D$14</f>
        <v>0</v>
      </c>
      <c r="Q2212" s="37">
        <f>INFO!$D$15</f>
        <v>0</v>
      </c>
      <c r="R2212" s="53">
        <f>INFO!$D$17</f>
        <v>0</v>
      </c>
      <c r="S2212" s="37">
        <f>INFO!$D$18</f>
        <v>0</v>
      </c>
      <c r="T2212" s="37">
        <f>INFO!$D$19</f>
        <v>0</v>
      </c>
      <c r="U2212" s="37">
        <f>INFO!$D$22</f>
        <v>0</v>
      </c>
      <c r="V2212" s="37">
        <f>INFO!$D$23</f>
        <v>0</v>
      </c>
      <c r="W2212" s="37">
        <f>INFO!$D$24</f>
        <v>0</v>
      </c>
      <c r="X2212" s="37">
        <f>INFO!$D$25</f>
        <v>0</v>
      </c>
      <c r="Y2212" s="37">
        <f>INFO!$D$26</f>
        <v>0</v>
      </c>
      <c r="Z2212" s="37">
        <f>INFO!$D$27</f>
        <v>0</v>
      </c>
      <c r="AA2212" s="37">
        <f>INFO!$D$28</f>
        <v>0</v>
      </c>
      <c r="AB2212" s="37">
        <f>INFO!$D$29</f>
        <v>0</v>
      </c>
      <c r="AC2212" s="54">
        <f>INFO!$J$10</f>
        <v>3812.0250000000001</v>
      </c>
      <c r="AD2212" s="37">
        <f>INFO!$J$9</f>
        <v>45.75</v>
      </c>
      <c r="AE2212" s="37">
        <f t="shared" si="144"/>
        <v>0</v>
      </c>
    </row>
    <row r="2213" spans="1:31">
      <c r="A2213" t="s">
        <v>432</v>
      </c>
      <c r="B2213" s="42" t="s">
        <v>433</v>
      </c>
      <c r="C2213" s="83">
        <v>10131</v>
      </c>
      <c r="D2213" s="104">
        <f>SUMIFS(MACROS!K:K,MACROS!$C:$C,$B2213)+SUMIFS(MACROS!K:K,MACROS!$C:$C,"CH.VM.RDDTSET")</f>
        <v>0</v>
      </c>
      <c r="E2213" t="s">
        <v>3</v>
      </c>
      <c r="F2213" s="48">
        <f>VLOOKUP(B2213,MACROS!C:T,5,FALSE)</f>
        <v>316</v>
      </c>
      <c r="G2213" s="104">
        <f>SUMIFS(MACROS!K:K,MACROS!C:C,B2213)</f>
        <v>0</v>
      </c>
      <c r="H2213" s="48">
        <f t="shared" si="142"/>
        <v>0</v>
      </c>
      <c r="I2213" s="37">
        <f>INFO!$D$6</f>
        <v>0</v>
      </c>
      <c r="J2213" s="37">
        <f>INFO!$D$7</f>
        <v>0</v>
      </c>
      <c r="K2213" s="37">
        <f>INFO!$D$8</f>
        <v>0</v>
      </c>
      <c r="L2213" s="37">
        <f>INFO!$D$9</f>
        <v>0</v>
      </c>
      <c r="M2213" s="37">
        <f>INFO!$D$10</f>
        <v>0</v>
      </c>
      <c r="N2213" s="37">
        <f>INFO!$D$11</f>
        <v>0</v>
      </c>
      <c r="O2213" s="37">
        <f>INFO!$D$13</f>
        <v>0</v>
      </c>
      <c r="P2213" s="37">
        <f>INFO!$D$14</f>
        <v>0</v>
      </c>
      <c r="Q2213" s="37">
        <f>INFO!$D$15</f>
        <v>0</v>
      </c>
      <c r="R2213" s="53">
        <f>INFO!$D$17</f>
        <v>0</v>
      </c>
      <c r="S2213" s="37">
        <f>INFO!$D$18</f>
        <v>0</v>
      </c>
      <c r="T2213" s="37">
        <f>INFO!$D$19</f>
        <v>0</v>
      </c>
      <c r="U2213" s="37">
        <f>INFO!$D$22</f>
        <v>0</v>
      </c>
      <c r="V2213" s="37">
        <f>INFO!$D$23</f>
        <v>0</v>
      </c>
      <c r="W2213" s="37">
        <f>INFO!$D$24</f>
        <v>0</v>
      </c>
      <c r="X2213" s="37">
        <f>INFO!$D$25</f>
        <v>0</v>
      </c>
      <c r="Y2213" s="37">
        <f>INFO!$D$26</f>
        <v>0</v>
      </c>
      <c r="Z2213" s="37">
        <f>INFO!$D$27</f>
        <v>0</v>
      </c>
      <c r="AA2213" s="37">
        <f>INFO!$D$28</f>
        <v>0</v>
      </c>
      <c r="AB2213" s="37">
        <f>INFO!$D$29</f>
        <v>0</v>
      </c>
      <c r="AC2213" s="54">
        <f>INFO!$J$10</f>
        <v>3812.0250000000001</v>
      </c>
      <c r="AD2213" s="37">
        <f>INFO!$J$9</f>
        <v>45.75</v>
      </c>
      <c r="AE2213" s="37">
        <f t="shared" si="144"/>
        <v>0</v>
      </c>
    </row>
    <row r="2214" spans="1:31">
      <c r="A2214" t="s">
        <v>434</v>
      </c>
      <c r="B2214" s="42" t="s">
        <v>435</v>
      </c>
      <c r="C2214" s="83">
        <v>10131</v>
      </c>
      <c r="D2214" s="104">
        <f>SUMIFS(MACROS!K:K,MACROS!$C:$C,$B2214)+SUMIFS(MACROS!K:K,MACROS!$C:$C,"CH.VM.RDDTSET")</f>
        <v>0</v>
      </c>
      <c r="E2214" t="s">
        <v>3</v>
      </c>
      <c r="F2214" s="48">
        <f>VLOOKUP(B2214,MACROS!C:T,5,FALSE)</f>
        <v>264.5</v>
      </c>
      <c r="G2214" s="104">
        <f>SUMIFS(MACROS!K:K,MACROS!C:C,B2214)</f>
        <v>0</v>
      </c>
      <c r="H2214" s="48">
        <f t="shared" si="142"/>
        <v>0</v>
      </c>
      <c r="I2214" s="37">
        <f>INFO!$D$6</f>
        <v>0</v>
      </c>
      <c r="J2214" s="37">
        <f>INFO!$D$7</f>
        <v>0</v>
      </c>
      <c r="K2214" s="37">
        <f>INFO!$D$8</f>
        <v>0</v>
      </c>
      <c r="L2214" s="37">
        <f>INFO!$D$9</f>
        <v>0</v>
      </c>
      <c r="M2214" s="37">
        <f>INFO!$D$10</f>
        <v>0</v>
      </c>
      <c r="N2214" s="37">
        <f>INFO!$D$11</f>
        <v>0</v>
      </c>
      <c r="O2214" s="37">
        <f>INFO!$D$13</f>
        <v>0</v>
      </c>
      <c r="P2214" s="37">
        <f>INFO!$D$14</f>
        <v>0</v>
      </c>
      <c r="Q2214" s="37">
        <f>INFO!$D$15</f>
        <v>0</v>
      </c>
      <c r="R2214" s="53">
        <f>INFO!$D$17</f>
        <v>0</v>
      </c>
      <c r="S2214" s="37">
        <f>INFO!$D$18</f>
        <v>0</v>
      </c>
      <c r="T2214" s="37">
        <f>INFO!$D$19</f>
        <v>0</v>
      </c>
      <c r="U2214" s="37">
        <f>INFO!$D$22</f>
        <v>0</v>
      </c>
      <c r="V2214" s="37">
        <f>INFO!$D$23</f>
        <v>0</v>
      </c>
      <c r="W2214" s="37">
        <f>INFO!$D$24</f>
        <v>0</v>
      </c>
      <c r="X2214" s="37">
        <f>INFO!$D$25</f>
        <v>0</v>
      </c>
      <c r="Y2214" s="37">
        <f>INFO!$D$26</f>
        <v>0</v>
      </c>
      <c r="Z2214" s="37">
        <f>INFO!$D$27</f>
        <v>0</v>
      </c>
      <c r="AA2214" s="37">
        <f>INFO!$D$28</f>
        <v>0</v>
      </c>
      <c r="AB2214" s="37">
        <f>INFO!$D$29</f>
        <v>0</v>
      </c>
      <c r="AC2214" s="54">
        <f>INFO!$J$10</f>
        <v>3812.0250000000001</v>
      </c>
      <c r="AD2214" s="37">
        <f>INFO!$J$9</f>
        <v>45.75</v>
      </c>
      <c r="AE2214" s="37">
        <f t="shared" si="144"/>
        <v>0</v>
      </c>
    </row>
    <row r="2215" spans="1:31">
      <c r="A2215" t="s">
        <v>436</v>
      </c>
      <c r="B2215" s="42" t="s">
        <v>437</v>
      </c>
      <c r="C2215" s="83">
        <v>10131</v>
      </c>
      <c r="D2215" s="104">
        <f>SUMIFS(MACROS!K:K,MACROS!$C:$C,$B2215)+SUMIFS(MACROS!K:K,MACROS!$C:$C,"CH.VM.RDDTSET")</f>
        <v>0</v>
      </c>
      <c r="E2215" t="s">
        <v>3</v>
      </c>
      <c r="F2215" s="48">
        <f>VLOOKUP(B2215,MACROS!C:T,5,FALSE)</f>
        <v>261</v>
      </c>
      <c r="G2215" s="104">
        <f>SUMIFS(MACROS!K:K,MACROS!C:C,B2215)</f>
        <v>0</v>
      </c>
      <c r="H2215" s="48">
        <f t="shared" si="142"/>
        <v>0</v>
      </c>
      <c r="I2215" s="37">
        <f>INFO!$D$6</f>
        <v>0</v>
      </c>
      <c r="J2215" s="37">
        <f>INFO!$D$7</f>
        <v>0</v>
      </c>
      <c r="K2215" s="37">
        <f>INFO!$D$8</f>
        <v>0</v>
      </c>
      <c r="L2215" s="37">
        <f>INFO!$D$9</f>
        <v>0</v>
      </c>
      <c r="M2215" s="37">
        <f>INFO!$D$10</f>
        <v>0</v>
      </c>
      <c r="N2215" s="37">
        <f>INFO!$D$11</f>
        <v>0</v>
      </c>
      <c r="O2215" s="37">
        <f>INFO!$D$13</f>
        <v>0</v>
      </c>
      <c r="P2215" s="37">
        <f>INFO!$D$14</f>
        <v>0</v>
      </c>
      <c r="Q2215" s="37">
        <f>INFO!$D$15</f>
        <v>0</v>
      </c>
      <c r="R2215" s="53">
        <f>INFO!$D$17</f>
        <v>0</v>
      </c>
      <c r="S2215" s="37">
        <f>INFO!$D$18</f>
        <v>0</v>
      </c>
      <c r="T2215" s="37">
        <f>INFO!$D$19</f>
        <v>0</v>
      </c>
      <c r="U2215" s="37">
        <f>INFO!$D$22</f>
        <v>0</v>
      </c>
      <c r="V2215" s="37">
        <f>INFO!$D$23</f>
        <v>0</v>
      </c>
      <c r="W2215" s="37">
        <f>INFO!$D$24</f>
        <v>0</v>
      </c>
      <c r="X2215" s="37">
        <f>INFO!$D$25</f>
        <v>0</v>
      </c>
      <c r="Y2215" s="37">
        <f>INFO!$D$26</f>
        <v>0</v>
      </c>
      <c r="Z2215" s="37">
        <f>INFO!$D$27</f>
        <v>0</v>
      </c>
      <c r="AA2215" s="37">
        <f>INFO!$D$28</f>
        <v>0</v>
      </c>
      <c r="AB2215" s="37">
        <f>INFO!$D$29</f>
        <v>0</v>
      </c>
      <c r="AC2215" s="54">
        <f>INFO!$J$10</f>
        <v>3812.0250000000001</v>
      </c>
      <c r="AD2215" s="37">
        <f>INFO!$J$9</f>
        <v>45.75</v>
      </c>
      <c r="AE2215" s="37">
        <f t="shared" si="144"/>
        <v>0</v>
      </c>
    </row>
    <row r="2216" spans="1:31">
      <c r="A2216" t="s">
        <v>438</v>
      </c>
      <c r="B2216" s="42" t="s">
        <v>439</v>
      </c>
      <c r="C2216" s="83">
        <v>10131</v>
      </c>
      <c r="D2216" s="104">
        <f>SUMIFS(MACROS!K:K,MACROS!$C:$C,$B2216)+SUMIFS(MACROS!K:K,MACROS!$C:$C,"CH.VM.RDDTSET")</f>
        <v>0</v>
      </c>
      <c r="E2216" t="s">
        <v>3</v>
      </c>
      <c r="F2216" s="48">
        <f>VLOOKUP(B2216,MACROS!C:T,5,FALSE)</f>
        <v>251</v>
      </c>
      <c r="G2216" s="104">
        <f>SUMIFS(MACROS!K:K,MACROS!C:C,B2216)</f>
        <v>0</v>
      </c>
      <c r="H2216" s="48">
        <f t="shared" si="142"/>
        <v>0</v>
      </c>
      <c r="I2216" s="37">
        <f>INFO!$D$6</f>
        <v>0</v>
      </c>
      <c r="J2216" s="37">
        <f>INFO!$D$7</f>
        <v>0</v>
      </c>
      <c r="K2216" s="37">
        <f>INFO!$D$8</f>
        <v>0</v>
      </c>
      <c r="L2216" s="37">
        <f>INFO!$D$9</f>
        <v>0</v>
      </c>
      <c r="M2216" s="37">
        <f>INFO!$D$10</f>
        <v>0</v>
      </c>
      <c r="N2216" s="37">
        <f>INFO!$D$11</f>
        <v>0</v>
      </c>
      <c r="O2216" s="37">
        <f>INFO!$D$13</f>
        <v>0</v>
      </c>
      <c r="P2216" s="37">
        <f>INFO!$D$14</f>
        <v>0</v>
      </c>
      <c r="Q2216" s="37">
        <f>INFO!$D$15</f>
        <v>0</v>
      </c>
      <c r="R2216" s="53">
        <f>INFO!$D$17</f>
        <v>0</v>
      </c>
      <c r="S2216" s="37">
        <f>INFO!$D$18</f>
        <v>0</v>
      </c>
      <c r="T2216" s="37">
        <f>INFO!$D$19</f>
        <v>0</v>
      </c>
      <c r="U2216" s="37">
        <f>INFO!$D$22</f>
        <v>0</v>
      </c>
      <c r="V2216" s="37">
        <f>INFO!$D$23</f>
        <v>0</v>
      </c>
      <c r="W2216" s="37">
        <f>INFO!$D$24</f>
        <v>0</v>
      </c>
      <c r="X2216" s="37">
        <f>INFO!$D$25</f>
        <v>0</v>
      </c>
      <c r="Y2216" s="37">
        <f>INFO!$D$26</f>
        <v>0</v>
      </c>
      <c r="Z2216" s="37">
        <f>INFO!$D$27</f>
        <v>0</v>
      </c>
      <c r="AA2216" s="37">
        <f>INFO!$D$28</f>
        <v>0</v>
      </c>
      <c r="AB2216" s="37">
        <f>INFO!$D$29</f>
        <v>0</v>
      </c>
      <c r="AC2216" s="54">
        <f>INFO!$J$10</f>
        <v>3812.0250000000001</v>
      </c>
      <c r="AD2216" s="37">
        <f>INFO!$J$9</f>
        <v>45.75</v>
      </c>
      <c r="AE2216" s="37">
        <f t="shared" si="144"/>
        <v>0</v>
      </c>
    </row>
    <row r="2217" spans="1:31">
      <c r="A2217" t="s">
        <v>440</v>
      </c>
      <c r="B2217" s="42" t="s">
        <v>441</v>
      </c>
      <c r="C2217" s="83">
        <v>10131</v>
      </c>
      <c r="D2217" s="104">
        <f>SUMIFS(MACROS!K:K,MACROS!$C:$C,$B2217)+SUMIFS(MACROS!K:K,MACROS!$C:$C,"CH.VM.RDDTSET")</f>
        <v>0</v>
      </c>
      <c r="E2217" t="s">
        <v>3</v>
      </c>
      <c r="F2217" s="48">
        <f>VLOOKUP(B2217,MACROS!C:T,5,FALSE)</f>
        <v>322.5</v>
      </c>
      <c r="G2217" s="104">
        <f>SUMIFS(MACROS!K:K,MACROS!C:C,B2217)</f>
        <v>0</v>
      </c>
      <c r="H2217" s="48">
        <f t="shared" si="142"/>
        <v>0</v>
      </c>
      <c r="I2217" s="37">
        <f>INFO!$D$6</f>
        <v>0</v>
      </c>
      <c r="J2217" s="37">
        <f>INFO!$D$7</f>
        <v>0</v>
      </c>
      <c r="K2217" s="37">
        <f>INFO!$D$8</f>
        <v>0</v>
      </c>
      <c r="L2217" s="37">
        <f>INFO!$D$9</f>
        <v>0</v>
      </c>
      <c r="M2217" s="37">
        <f>INFO!$D$10</f>
        <v>0</v>
      </c>
      <c r="N2217" s="37">
        <f>INFO!$D$11</f>
        <v>0</v>
      </c>
      <c r="O2217" s="37">
        <f>INFO!$D$13</f>
        <v>0</v>
      </c>
      <c r="P2217" s="37">
        <f>INFO!$D$14</f>
        <v>0</v>
      </c>
      <c r="Q2217" s="37">
        <f>INFO!$D$15</f>
        <v>0</v>
      </c>
      <c r="R2217" s="53">
        <f>INFO!$D$17</f>
        <v>0</v>
      </c>
      <c r="S2217" s="37">
        <f>INFO!$D$18</f>
        <v>0</v>
      </c>
      <c r="T2217" s="37">
        <f>INFO!$D$19</f>
        <v>0</v>
      </c>
      <c r="U2217" s="37">
        <f>INFO!$D$22</f>
        <v>0</v>
      </c>
      <c r="V2217" s="37">
        <f>INFO!$D$23</f>
        <v>0</v>
      </c>
      <c r="W2217" s="37">
        <f>INFO!$D$24</f>
        <v>0</v>
      </c>
      <c r="X2217" s="37">
        <f>INFO!$D$25</f>
        <v>0</v>
      </c>
      <c r="Y2217" s="37">
        <f>INFO!$D$26</f>
        <v>0</v>
      </c>
      <c r="Z2217" s="37">
        <f>INFO!$D$27</f>
        <v>0</v>
      </c>
      <c r="AA2217" s="37">
        <f>INFO!$D$28</f>
        <v>0</v>
      </c>
      <c r="AB2217" s="37">
        <f>INFO!$D$29</f>
        <v>0</v>
      </c>
      <c r="AC2217" s="54">
        <f>INFO!$J$10</f>
        <v>3812.0250000000001</v>
      </c>
      <c r="AD2217" s="37">
        <f>INFO!$J$9</f>
        <v>45.75</v>
      </c>
      <c r="AE2217" s="37">
        <f t="shared" si="144"/>
        <v>0</v>
      </c>
    </row>
    <row r="2218" spans="1:31">
      <c r="A2218" t="s">
        <v>442</v>
      </c>
      <c r="B2218" s="42" t="s">
        <v>443</v>
      </c>
      <c r="C2218" s="83">
        <v>10131</v>
      </c>
      <c r="D2218" s="104">
        <f>SUMIFS(MACROS!K:K,MACROS!$C:$C,$B2218)+SUMIFS(MACROS!K:K,MACROS!$C:$C,"CH.VM.RDDTSET")</f>
        <v>0</v>
      </c>
      <c r="E2218" t="s">
        <v>3</v>
      </c>
      <c r="F2218" s="48">
        <f>VLOOKUP(B2218,MACROS!C:T,5,FALSE)</f>
        <v>294.5</v>
      </c>
      <c r="G2218" s="104">
        <f>SUMIFS(MACROS!K:K,MACROS!C:C,B2218)</f>
        <v>0</v>
      </c>
      <c r="H2218" s="48">
        <f t="shared" si="142"/>
        <v>0</v>
      </c>
      <c r="I2218" s="37">
        <f>INFO!$D$6</f>
        <v>0</v>
      </c>
      <c r="J2218" s="37">
        <f>INFO!$D$7</f>
        <v>0</v>
      </c>
      <c r="K2218" s="37">
        <f>INFO!$D$8</f>
        <v>0</v>
      </c>
      <c r="L2218" s="37">
        <f>INFO!$D$9</f>
        <v>0</v>
      </c>
      <c r="M2218" s="37">
        <f>INFO!$D$10</f>
        <v>0</v>
      </c>
      <c r="N2218" s="37">
        <f>INFO!$D$11</f>
        <v>0</v>
      </c>
      <c r="O2218" s="37">
        <f>INFO!$D$13</f>
        <v>0</v>
      </c>
      <c r="P2218" s="37">
        <f>INFO!$D$14</f>
        <v>0</v>
      </c>
      <c r="Q2218" s="37">
        <f>INFO!$D$15</f>
        <v>0</v>
      </c>
      <c r="R2218" s="53">
        <f>INFO!$D$17</f>
        <v>0</v>
      </c>
      <c r="S2218" s="37">
        <f>INFO!$D$18</f>
        <v>0</v>
      </c>
      <c r="T2218" s="37">
        <f>INFO!$D$19</f>
        <v>0</v>
      </c>
      <c r="U2218" s="37">
        <f>INFO!$D$22</f>
        <v>0</v>
      </c>
      <c r="V2218" s="37">
        <f>INFO!$D$23</f>
        <v>0</v>
      </c>
      <c r="W2218" s="37">
        <f>INFO!$D$24</f>
        <v>0</v>
      </c>
      <c r="X2218" s="37">
        <f>INFO!$D$25</f>
        <v>0</v>
      </c>
      <c r="Y2218" s="37">
        <f>INFO!$D$26</f>
        <v>0</v>
      </c>
      <c r="Z2218" s="37">
        <f>INFO!$D$27</f>
        <v>0</v>
      </c>
      <c r="AA2218" s="37">
        <f>INFO!$D$28</f>
        <v>0</v>
      </c>
      <c r="AB2218" s="37">
        <f>INFO!$D$29</f>
        <v>0</v>
      </c>
      <c r="AC2218" s="54">
        <f>INFO!$J$10</f>
        <v>3812.0250000000001</v>
      </c>
      <c r="AD2218" s="37">
        <f>INFO!$J$9</f>
        <v>45.75</v>
      </c>
      <c r="AE2218" s="37">
        <f t="shared" si="144"/>
        <v>0</v>
      </c>
    </row>
    <row r="2219" spans="1:31">
      <c r="A2219" t="s">
        <v>444</v>
      </c>
      <c r="B2219" s="42" t="s">
        <v>445</v>
      </c>
      <c r="C2219" s="83">
        <v>10131</v>
      </c>
      <c r="D2219" s="104">
        <f>SUMIFS(MACROS!K:K,MACROS!$C:$C,$B2219)+SUMIFS(MACROS!K:K,MACROS!$C:$C,"CH.VM.RDDTSET")</f>
        <v>0</v>
      </c>
      <c r="E2219" t="s">
        <v>3</v>
      </c>
      <c r="F2219" s="48">
        <f>VLOOKUP(B2219,MACROS!C:T,5,FALSE)</f>
        <v>255</v>
      </c>
      <c r="G2219" s="104">
        <f>SUMIFS(MACROS!K:K,MACROS!C:C,B2219)</f>
        <v>0</v>
      </c>
      <c r="H2219" s="48">
        <f t="shared" si="142"/>
        <v>0</v>
      </c>
      <c r="I2219" s="37">
        <f>INFO!$D$6</f>
        <v>0</v>
      </c>
      <c r="J2219" s="37">
        <f>INFO!$D$7</f>
        <v>0</v>
      </c>
      <c r="K2219" s="37">
        <f>INFO!$D$8</f>
        <v>0</v>
      </c>
      <c r="L2219" s="37">
        <f>INFO!$D$9</f>
        <v>0</v>
      </c>
      <c r="M2219" s="37">
        <f>INFO!$D$10</f>
        <v>0</v>
      </c>
      <c r="N2219" s="37">
        <f>INFO!$D$11</f>
        <v>0</v>
      </c>
      <c r="O2219" s="37">
        <f>INFO!$D$13</f>
        <v>0</v>
      </c>
      <c r="P2219" s="37">
        <f>INFO!$D$14</f>
        <v>0</v>
      </c>
      <c r="Q2219" s="37">
        <f>INFO!$D$15</f>
        <v>0</v>
      </c>
      <c r="R2219" s="53">
        <f>INFO!$D$17</f>
        <v>0</v>
      </c>
      <c r="S2219" s="37">
        <f>INFO!$D$18</f>
        <v>0</v>
      </c>
      <c r="T2219" s="37">
        <f>INFO!$D$19</f>
        <v>0</v>
      </c>
      <c r="U2219" s="37">
        <f>INFO!$D$22</f>
        <v>0</v>
      </c>
      <c r="V2219" s="37">
        <f>INFO!$D$23</f>
        <v>0</v>
      </c>
      <c r="W2219" s="37">
        <f>INFO!$D$24</f>
        <v>0</v>
      </c>
      <c r="X2219" s="37">
        <f>INFO!$D$25</f>
        <v>0</v>
      </c>
      <c r="Y2219" s="37">
        <f>INFO!$D$26</f>
        <v>0</v>
      </c>
      <c r="Z2219" s="37">
        <f>INFO!$D$27</f>
        <v>0</v>
      </c>
      <c r="AA2219" s="37">
        <f>INFO!$D$28</f>
        <v>0</v>
      </c>
      <c r="AB2219" s="37">
        <f>INFO!$D$29</f>
        <v>0</v>
      </c>
      <c r="AC2219" s="54">
        <f>INFO!$J$10</f>
        <v>3812.0250000000001</v>
      </c>
      <c r="AD2219" s="37">
        <f>INFO!$J$9</f>
        <v>45.75</v>
      </c>
      <c r="AE2219" s="37">
        <f t="shared" si="144"/>
        <v>0</v>
      </c>
    </row>
    <row r="2220" spans="1:31">
      <c r="A2220" t="s">
        <v>446</v>
      </c>
      <c r="B2220" s="42" t="s">
        <v>447</v>
      </c>
      <c r="C2220" s="83">
        <v>10131</v>
      </c>
      <c r="D2220" s="104">
        <f>SUMIFS(MACROS!K:K,MACROS!$C:$C,$B2220)+SUMIFS(MACROS!K:K,MACROS!$C:$C,"CH.VM.RDDTSET")</f>
        <v>0</v>
      </c>
      <c r="E2220" t="s">
        <v>3</v>
      </c>
      <c r="F2220" s="48">
        <f>VLOOKUP(B2220,MACROS!C:T,5,FALSE)</f>
        <v>279</v>
      </c>
      <c r="G2220" s="104">
        <f>SUMIFS(MACROS!K:K,MACROS!C:C,B2220)</f>
        <v>0</v>
      </c>
      <c r="H2220" s="48">
        <f t="shared" si="142"/>
        <v>0</v>
      </c>
      <c r="I2220" s="37">
        <f>INFO!$D$6</f>
        <v>0</v>
      </c>
      <c r="J2220" s="37">
        <f>INFO!$D$7</f>
        <v>0</v>
      </c>
      <c r="K2220" s="37">
        <f>INFO!$D$8</f>
        <v>0</v>
      </c>
      <c r="L2220" s="37">
        <f>INFO!$D$9</f>
        <v>0</v>
      </c>
      <c r="M2220" s="37">
        <f>INFO!$D$10</f>
        <v>0</v>
      </c>
      <c r="N2220" s="37">
        <f>INFO!$D$11</f>
        <v>0</v>
      </c>
      <c r="O2220" s="37">
        <f>INFO!$D$13</f>
        <v>0</v>
      </c>
      <c r="P2220" s="37">
        <f>INFO!$D$14</f>
        <v>0</v>
      </c>
      <c r="Q2220" s="37">
        <f>INFO!$D$15</f>
        <v>0</v>
      </c>
      <c r="R2220" s="53">
        <f>INFO!$D$17</f>
        <v>0</v>
      </c>
      <c r="S2220" s="37">
        <f>INFO!$D$18</f>
        <v>0</v>
      </c>
      <c r="T2220" s="37">
        <f>INFO!$D$19</f>
        <v>0</v>
      </c>
      <c r="U2220" s="37">
        <f>INFO!$D$22</f>
        <v>0</v>
      </c>
      <c r="V2220" s="37">
        <f>INFO!$D$23</f>
        <v>0</v>
      </c>
      <c r="W2220" s="37">
        <f>INFO!$D$24</f>
        <v>0</v>
      </c>
      <c r="X2220" s="37">
        <f>INFO!$D$25</f>
        <v>0</v>
      </c>
      <c r="Y2220" s="37">
        <f>INFO!$D$26</f>
        <v>0</v>
      </c>
      <c r="Z2220" s="37">
        <f>INFO!$D$27</f>
        <v>0</v>
      </c>
      <c r="AA2220" s="37">
        <f>INFO!$D$28</f>
        <v>0</v>
      </c>
      <c r="AB2220" s="37">
        <f>INFO!$D$29</f>
        <v>0</v>
      </c>
      <c r="AC2220" s="54">
        <f>INFO!$J$10</f>
        <v>3812.0250000000001</v>
      </c>
      <c r="AD2220" s="37">
        <f>INFO!$J$9</f>
        <v>45.75</v>
      </c>
      <c r="AE2220" s="37">
        <f t="shared" si="144"/>
        <v>0</v>
      </c>
    </row>
    <row r="2221" spans="1:31">
      <c r="A2221" s="37" t="s">
        <v>448</v>
      </c>
      <c r="B2221" s="42" t="s">
        <v>449</v>
      </c>
      <c r="C2221" s="83">
        <v>10131</v>
      </c>
      <c r="D2221" s="104">
        <f>SUMIFS(MACROS!K:K,MACROS!$C:$C,$B2221)+SUMIFS(MACROS!K:K,MACROS!$C:$C,"CH.VM.RDDTSET")</f>
        <v>0</v>
      </c>
      <c r="E2221" t="s">
        <v>3</v>
      </c>
      <c r="F2221" s="48">
        <f>VLOOKUP(B2221,MACROS!C:T,5,FALSE)</f>
        <v>257.5</v>
      </c>
      <c r="G2221" s="104">
        <f>SUMIFS(MACROS!K:K,MACROS!C:C,B2221)</f>
        <v>0</v>
      </c>
      <c r="H2221" s="48">
        <f t="shared" si="142"/>
        <v>0</v>
      </c>
      <c r="I2221" s="37">
        <f>INFO!$D$6</f>
        <v>0</v>
      </c>
      <c r="J2221" s="37">
        <f>INFO!$D$7</f>
        <v>0</v>
      </c>
      <c r="K2221" s="37">
        <f>INFO!$D$8</f>
        <v>0</v>
      </c>
      <c r="L2221" s="37">
        <f>INFO!$D$9</f>
        <v>0</v>
      </c>
      <c r="M2221" s="37">
        <f>INFO!$D$10</f>
        <v>0</v>
      </c>
      <c r="N2221" s="37">
        <f>INFO!$D$11</f>
        <v>0</v>
      </c>
      <c r="O2221" s="37">
        <f>INFO!$D$13</f>
        <v>0</v>
      </c>
      <c r="P2221" s="37">
        <f>INFO!$D$14</f>
        <v>0</v>
      </c>
      <c r="Q2221" s="37">
        <f>INFO!$D$15</f>
        <v>0</v>
      </c>
      <c r="R2221" s="53">
        <f>INFO!$D$17</f>
        <v>0</v>
      </c>
      <c r="S2221" s="37">
        <f>INFO!$D$18</f>
        <v>0</v>
      </c>
      <c r="T2221" s="37">
        <f>INFO!$D$19</f>
        <v>0</v>
      </c>
      <c r="U2221" s="37">
        <f>INFO!$D$22</f>
        <v>0</v>
      </c>
      <c r="V2221" s="37">
        <f>INFO!$D$23</f>
        <v>0</v>
      </c>
      <c r="W2221" s="37">
        <f>INFO!$D$24</f>
        <v>0</v>
      </c>
      <c r="X2221" s="37">
        <f>INFO!$D$25</f>
        <v>0</v>
      </c>
      <c r="Y2221" s="37">
        <f>INFO!$D$26</f>
        <v>0</v>
      </c>
      <c r="Z2221" s="37">
        <f>INFO!$D$27</f>
        <v>0</v>
      </c>
      <c r="AA2221" s="37">
        <f>INFO!$D$28</f>
        <v>0</v>
      </c>
      <c r="AB2221" s="37">
        <f>INFO!$D$29</f>
        <v>0</v>
      </c>
      <c r="AC2221" s="54">
        <f>INFO!$J$10</f>
        <v>3812.0250000000001</v>
      </c>
      <c r="AD2221" s="37">
        <f>INFO!$J$9</f>
        <v>45.75</v>
      </c>
      <c r="AE2221" s="37">
        <f t="shared" si="144"/>
        <v>0</v>
      </c>
    </row>
    <row r="2222" spans="1:31">
      <c r="A2222" s="91" t="s">
        <v>570</v>
      </c>
      <c r="B2222" s="97" t="s">
        <v>391</v>
      </c>
      <c r="C2222" s="98">
        <v>10090</v>
      </c>
      <c r="D2222" s="103"/>
      <c r="E2222" s="91" t="s">
        <v>4</v>
      </c>
      <c r="F2222" s="92">
        <f>VLOOKUP(B2222,MACROS!C:T,5,FALSE)</f>
        <v>2514</v>
      </c>
      <c r="G2222" s="103">
        <f>SUMIFS(MACROS!L:L,MACROS!C:C,B2222)</f>
        <v>0</v>
      </c>
      <c r="H2222" s="92">
        <f t="shared" si="142"/>
        <v>0</v>
      </c>
      <c r="I2222" s="93">
        <f>INFO!$D$6</f>
        <v>0</v>
      </c>
      <c r="J2222" s="93">
        <f>INFO!$D$7</f>
        <v>0</v>
      </c>
      <c r="K2222" s="93">
        <f>INFO!$D$8</f>
        <v>0</v>
      </c>
      <c r="L2222" s="93">
        <f>INFO!$D$9</f>
        <v>0</v>
      </c>
      <c r="M2222" s="93">
        <f>INFO!$D$10</f>
        <v>0</v>
      </c>
      <c r="N2222" s="93">
        <f>INFO!$D$11</f>
        <v>0</v>
      </c>
      <c r="O2222" s="93">
        <f>INFO!$D$13</f>
        <v>0</v>
      </c>
      <c r="P2222" s="93">
        <f>INFO!$D$14</f>
        <v>0</v>
      </c>
      <c r="Q2222" s="93">
        <f>INFO!$D$15</f>
        <v>0</v>
      </c>
      <c r="R2222" s="94">
        <f>INFO!$D$17</f>
        <v>0</v>
      </c>
      <c r="S2222" s="93">
        <f>INFO!$D$18</f>
        <v>0</v>
      </c>
      <c r="T2222" s="93">
        <f>INFO!$D$19</f>
        <v>0</v>
      </c>
      <c r="U2222" s="93">
        <f>INFO!$D$22</f>
        <v>0</v>
      </c>
      <c r="V2222" s="93">
        <f>INFO!$D$23</f>
        <v>0</v>
      </c>
      <c r="W2222" s="93">
        <f>INFO!$D$24</f>
        <v>0</v>
      </c>
      <c r="X2222" s="93">
        <f>INFO!$D$25</f>
        <v>0</v>
      </c>
      <c r="Y2222" s="93">
        <f>INFO!$D$26</f>
        <v>0</v>
      </c>
      <c r="Z2222" s="93">
        <f>INFO!$D$27</f>
        <v>0</v>
      </c>
      <c r="AA2222" s="93">
        <f>INFO!$D$28</f>
        <v>0</v>
      </c>
      <c r="AB2222" s="93">
        <f>INFO!$D$29</f>
        <v>0</v>
      </c>
      <c r="AC2222" s="95">
        <f>INFO!$J$10</f>
        <v>3812.0250000000001</v>
      </c>
      <c r="AD2222" s="93">
        <f>INFO!$J$9</f>
        <v>45.75</v>
      </c>
      <c r="AE2222" s="100"/>
    </row>
    <row r="2223" spans="1:31">
      <c r="A2223" s="37" t="s">
        <v>392</v>
      </c>
      <c r="B2223" s="42" t="s">
        <v>393</v>
      </c>
      <c r="C2223" s="38">
        <v>10090</v>
      </c>
      <c r="D2223" s="104">
        <f>SUMIFS(MACROS!L:L,MACROS!$C:$C,$B2223)+SUMIFS(MACROS!L:L,MACROS!$C:$C,"CH.VM.RDSET")</f>
        <v>0</v>
      </c>
      <c r="E2223" t="s">
        <v>4</v>
      </c>
      <c r="F2223" s="48">
        <f>VLOOKUP(B2223,MACROS!C:T,5,FALSE)</f>
        <v>225</v>
      </c>
      <c r="G2223" s="104">
        <f>SUMIFS(MACROS!L:L,MACROS!C:C,B2223)</f>
        <v>0</v>
      </c>
      <c r="H2223" s="48">
        <f t="shared" si="142"/>
        <v>0</v>
      </c>
      <c r="I2223" s="37">
        <f>INFO!$D$6</f>
        <v>0</v>
      </c>
      <c r="J2223" s="37">
        <f>INFO!$D$7</f>
        <v>0</v>
      </c>
      <c r="K2223" s="37">
        <f>INFO!$D$8</f>
        <v>0</v>
      </c>
      <c r="L2223" s="37">
        <f>INFO!$D$9</f>
        <v>0</v>
      </c>
      <c r="M2223" s="37">
        <f>INFO!$D$10</f>
        <v>0</v>
      </c>
      <c r="N2223" s="37">
        <f>INFO!$D$11</f>
        <v>0</v>
      </c>
      <c r="O2223" s="37">
        <f>INFO!$D$13</f>
        <v>0</v>
      </c>
      <c r="P2223" s="37">
        <f>INFO!$D$14</f>
        <v>0</v>
      </c>
      <c r="Q2223" s="37">
        <f>INFO!$D$15</f>
        <v>0</v>
      </c>
      <c r="R2223" s="53">
        <f>INFO!$D$17</f>
        <v>0</v>
      </c>
      <c r="S2223" s="37">
        <f>INFO!$D$18</f>
        <v>0</v>
      </c>
      <c r="T2223" s="37">
        <f>INFO!$D$19</f>
        <v>0</v>
      </c>
      <c r="U2223" s="37">
        <f>INFO!$D$22</f>
        <v>0</v>
      </c>
      <c r="V2223" s="37">
        <f>INFO!$D$23</f>
        <v>0</v>
      </c>
      <c r="W2223" s="37">
        <f>INFO!$D$24</f>
        <v>0</v>
      </c>
      <c r="X2223" s="37">
        <f>INFO!$D$25</f>
        <v>0</v>
      </c>
      <c r="Y2223" s="37">
        <f>INFO!$D$26</f>
        <v>0</v>
      </c>
      <c r="Z2223" s="37">
        <f>INFO!$D$27</f>
        <v>0</v>
      </c>
      <c r="AA2223" s="37">
        <f>INFO!$D$28</f>
        <v>0</v>
      </c>
      <c r="AB2223" s="37">
        <f>INFO!$D$29</f>
        <v>0</v>
      </c>
      <c r="AC2223" s="54">
        <f>INFO!$J$10</f>
        <v>3812.0250000000001</v>
      </c>
      <c r="AD2223" s="37">
        <f>INFO!$J$9</f>
        <v>45.75</v>
      </c>
      <c r="AE2223" s="37">
        <f>IF($G$595&gt;0,10*$G$595/D2223,0)</f>
        <v>0</v>
      </c>
    </row>
    <row r="2224" spans="1:31">
      <c r="A2224" s="37" t="s">
        <v>394</v>
      </c>
      <c r="B2224" s="42" t="s">
        <v>395</v>
      </c>
      <c r="C2224" s="38">
        <v>10090</v>
      </c>
      <c r="D2224" s="104">
        <f>SUMIFS(MACROS!L:L,MACROS!$C:$C,$B2224)+SUMIFS(MACROS!L:L,MACROS!$C:$C,"CH.VM.RDSET")</f>
        <v>0</v>
      </c>
      <c r="E2224" t="s">
        <v>4</v>
      </c>
      <c r="F2224" s="48">
        <f>VLOOKUP(B2224,MACROS!C:T,5,FALSE)</f>
        <v>188</v>
      </c>
      <c r="G2224" s="104">
        <f>SUMIFS(MACROS!L:L,MACROS!C:C,B2224)</f>
        <v>0</v>
      </c>
      <c r="H2224" s="48">
        <f t="shared" si="142"/>
        <v>0</v>
      </c>
      <c r="I2224" s="37">
        <f>INFO!$D$6</f>
        <v>0</v>
      </c>
      <c r="J2224" s="37">
        <f>INFO!$D$7</f>
        <v>0</v>
      </c>
      <c r="K2224" s="37">
        <f>INFO!$D$8</f>
        <v>0</v>
      </c>
      <c r="L2224" s="37">
        <f>INFO!$D$9</f>
        <v>0</v>
      </c>
      <c r="M2224" s="37">
        <f>INFO!$D$10</f>
        <v>0</v>
      </c>
      <c r="N2224" s="37">
        <f>INFO!$D$11</f>
        <v>0</v>
      </c>
      <c r="O2224" s="37">
        <f>INFO!$D$13</f>
        <v>0</v>
      </c>
      <c r="P2224" s="37">
        <f>INFO!$D$14</f>
        <v>0</v>
      </c>
      <c r="Q2224" s="37">
        <f>INFO!$D$15</f>
        <v>0</v>
      </c>
      <c r="R2224" s="53">
        <f>INFO!$D$17</f>
        <v>0</v>
      </c>
      <c r="S2224" s="37">
        <f>INFO!$D$18</f>
        <v>0</v>
      </c>
      <c r="T2224" s="37">
        <f>INFO!$D$19</f>
        <v>0</v>
      </c>
      <c r="U2224" s="37">
        <f>INFO!$D$22</f>
        <v>0</v>
      </c>
      <c r="V2224" s="37">
        <f>INFO!$D$23</f>
        <v>0</v>
      </c>
      <c r="W2224" s="37">
        <f>INFO!$D$24</f>
        <v>0</v>
      </c>
      <c r="X2224" s="37">
        <f>INFO!$D$25</f>
        <v>0</v>
      </c>
      <c r="Y2224" s="37">
        <f>INFO!$D$26</f>
        <v>0</v>
      </c>
      <c r="Z2224" s="37">
        <f>INFO!$D$27</f>
        <v>0</v>
      </c>
      <c r="AA2224" s="37">
        <f>INFO!$D$28</f>
        <v>0</v>
      </c>
      <c r="AB2224" s="37">
        <f>INFO!$D$29</f>
        <v>0</v>
      </c>
      <c r="AC2224" s="54">
        <f>INFO!$J$10</f>
        <v>3812.0250000000001</v>
      </c>
      <c r="AD2224" s="37">
        <f>INFO!$J$9</f>
        <v>45.75</v>
      </c>
      <c r="AE2224" s="37">
        <f t="shared" ref="AE2224:AE2236" si="145">IF($G$595&gt;0,10*$G$595/D2224,0)</f>
        <v>0</v>
      </c>
    </row>
    <row r="2225" spans="1:31">
      <c r="A2225" s="37" t="s">
        <v>396</v>
      </c>
      <c r="B2225" s="42" t="s">
        <v>397</v>
      </c>
      <c r="C2225" s="38">
        <v>10090</v>
      </c>
      <c r="D2225" s="104">
        <f>SUMIFS(MACROS!L:L,MACROS!$C:$C,$B2225)+SUMIFS(MACROS!L:L,MACROS!$C:$C,"CH.VM.RDSET")</f>
        <v>0</v>
      </c>
      <c r="E2225" t="s">
        <v>4</v>
      </c>
      <c r="F2225" s="48">
        <f>VLOOKUP(B2225,MACROS!C:T,5,FALSE)</f>
        <v>239.5</v>
      </c>
      <c r="G2225" s="104">
        <f>SUMIFS(MACROS!L:L,MACROS!C:C,B2225)</f>
        <v>0</v>
      </c>
      <c r="H2225" s="48">
        <f t="shared" si="142"/>
        <v>0</v>
      </c>
      <c r="I2225" s="37">
        <f>INFO!$D$6</f>
        <v>0</v>
      </c>
      <c r="J2225" s="37">
        <f>INFO!$D$7</f>
        <v>0</v>
      </c>
      <c r="K2225" s="37">
        <f>INFO!$D$8</f>
        <v>0</v>
      </c>
      <c r="L2225" s="37">
        <f>INFO!$D$9</f>
        <v>0</v>
      </c>
      <c r="M2225" s="37">
        <f>INFO!$D$10</f>
        <v>0</v>
      </c>
      <c r="N2225" s="37">
        <f>INFO!$D$11</f>
        <v>0</v>
      </c>
      <c r="O2225" s="37">
        <f>INFO!$D$13</f>
        <v>0</v>
      </c>
      <c r="P2225" s="37">
        <f>INFO!$D$14</f>
        <v>0</v>
      </c>
      <c r="Q2225" s="37">
        <f>INFO!$D$15</f>
        <v>0</v>
      </c>
      <c r="R2225" s="53">
        <f>INFO!$D$17</f>
        <v>0</v>
      </c>
      <c r="S2225" s="37">
        <f>INFO!$D$18</f>
        <v>0</v>
      </c>
      <c r="T2225" s="37">
        <f>INFO!$D$19</f>
        <v>0</v>
      </c>
      <c r="U2225" s="37">
        <f>INFO!$D$22</f>
        <v>0</v>
      </c>
      <c r="V2225" s="37">
        <f>INFO!$D$23</f>
        <v>0</v>
      </c>
      <c r="W2225" s="37">
        <f>INFO!$D$24</f>
        <v>0</v>
      </c>
      <c r="X2225" s="37">
        <f>INFO!$D$25</f>
        <v>0</v>
      </c>
      <c r="Y2225" s="37">
        <f>INFO!$D$26</f>
        <v>0</v>
      </c>
      <c r="Z2225" s="37">
        <f>INFO!$D$27</f>
        <v>0</v>
      </c>
      <c r="AA2225" s="37">
        <f>INFO!$D$28</f>
        <v>0</v>
      </c>
      <c r="AB2225" s="37">
        <f>INFO!$D$29</f>
        <v>0</v>
      </c>
      <c r="AC2225" s="54">
        <f>INFO!$J$10</f>
        <v>3812.0250000000001</v>
      </c>
      <c r="AD2225" s="37">
        <f>INFO!$J$9</f>
        <v>45.75</v>
      </c>
      <c r="AE2225" s="37">
        <f t="shared" si="145"/>
        <v>0</v>
      </c>
    </row>
    <row r="2226" spans="1:31">
      <c r="A2226" t="s">
        <v>398</v>
      </c>
      <c r="B2226" s="42" t="s">
        <v>399</v>
      </c>
      <c r="C2226" s="38">
        <v>10090</v>
      </c>
      <c r="D2226" s="104">
        <f>SUMIFS(MACROS!L:L,MACROS!$C:$C,$B2226)+SUMIFS(MACROS!L:L,MACROS!$C:$C,"CH.VM.RDSET")</f>
        <v>0</v>
      </c>
      <c r="E2226" t="s">
        <v>4</v>
      </c>
      <c r="F2226" s="48">
        <f>VLOOKUP(B2226,MACROS!C:T,5,FALSE)</f>
        <v>211.5</v>
      </c>
      <c r="G2226" s="104">
        <f>SUMIFS(MACROS!L:L,MACROS!C:C,B2226)</f>
        <v>0</v>
      </c>
      <c r="H2226" s="48">
        <f t="shared" si="142"/>
        <v>0</v>
      </c>
      <c r="I2226" s="37">
        <f>INFO!$D$6</f>
        <v>0</v>
      </c>
      <c r="J2226" s="37">
        <f>INFO!$D$7</f>
        <v>0</v>
      </c>
      <c r="K2226" s="37">
        <f>INFO!$D$8</f>
        <v>0</v>
      </c>
      <c r="L2226" s="37">
        <f>INFO!$D$9</f>
        <v>0</v>
      </c>
      <c r="M2226" s="37">
        <f>INFO!$D$10</f>
        <v>0</v>
      </c>
      <c r="N2226" s="37">
        <f>INFO!$D$11</f>
        <v>0</v>
      </c>
      <c r="O2226" s="37">
        <f>INFO!$D$13</f>
        <v>0</v>
      </c>
      <c r="P2226" s="37">
        <f>INFO!$D$14</f>
        <v>0</v>
      </c>
      <c r="Q2226" s="37">
        <f>INFO!$D$15</f>
        <v>0</v>
      </c>
      <c r="R2226" s="53">
        <f>INFO!$D$17</f>
        <v>0</v>
      </c>
      <c r="S2226" s="37">
        <f>INFO!$D$18</f>
        <v>0</v>
      </c>
      <c r="T2226" s="37">
        <f>INFO!$D$19</f>
        <v>0</v>
      </c>
      <c r="U2226" s="37">
        <f>INFO!$D$22</f>
        <v>0</v>
      </c>
      <c r="V2226" s="37">
        <f>INFO!$D$23</f>
        <v>0</v>
      </c>
      <c r="W2226" s="37">
        <f>INFO!$D$24</f>
        <v>0</v>
      </c>
      <c r="X2226" s="37">
        <f>INFO!$D$25</f>
        <v>0</v>
      </c>
      <c r="Y2226" s="37">
        <f>INFO!$D$26</f>
        <v>0</v>
      </c>
      <c r="Z2226" s="37">
        <f>INFO!$D$27</f>
        <v>0</v>
      </c>
      <c r="AA2226" s="37">
        <f>INFO!$D$28</f>
        <v>0</v>
      </c>
      <c r="AB2226" s="37">
        <f>INFO!$D$29</f>
        <v>0</v>
      </c>
      <c r="AC2226" s="54">
        <f>INFO!$J$10</f>
        <v>3812.0250000000001</v>
      </c>
      <c r="AD2226" s="37">
        <f>INFO!$J$9</f>
        <v>45.75</v>
      </c>
      <c r="AE2226" s="37">
        <f t="shared" si="145"/>
        <v>0</v>
      </c>
    </row>
    <row r="2227" spans="1:31">
      <c r="A2227" t="s">
        <v>400</v>
      </c>
      <c r="B2227" s="42" t="s">
        <v>401</v>
      </c>
      <c r="C2227" s="38">
        <v>10090</v>
      </c>
      <c r="D2227" s="104">
        <f>SUMIFS(MACROS!L:L,MACROS!$C:$C,$B2227)+SUMIFS(MACROS!L:L,MACROS!$C:$C,"CH.VM.RDSET")</f>
        <v>0</v>
      </c>
      <c r="E2227" t="s">
        <v>4</v>
      </c>
      <c r="F2227" s="48">
        <f>VLOOKUP(B2227,MACROS!C:T,5,FALSE)</f>
        <v>202.5</v>
      </c>
      <c r="G2227" s="104">
        <f>SUMIFS(MACROS!L:L,MACROS!C:C,B2227)</f>
        <v>0</v>
      </c>
      <c r="H2227" s="48">
        <f t="shared" si="142"/>
        <v>0</v>
      </c>
      <c r="I2227" s="37">
        <f>INFO!$D$6</f>
        <v>0</v>
      </c>
      <c r="J2227" s="37">
        <f>INFO!$D$7</f>
        <v>0</v>
      </c>
      <c r="K2227" s="37">
        <f>INFO!$D$8</f>
        <v>0</v>
      </c>
      <c r="L2227" s="37">
        <f>INFO!$D$9</f>
        <v>0</v>
      </c>
      <c r="M2227" s="37">
        <f>INFO!$D$10</f>
        <v>0</v>
      </c>
      <c r="N2227" s="37">
        <f>INFO!$D$11</f>
        <v>0</v>
      </c>
      <c r="O2227" s="37">
        <f>INFO!$D$13</f>
        <v>0</v>
      </c>
      <c r="P2227" s="37">
        <f>INFO!$D$14</f>
        <v>0</v>
      </c>
      <c r="Q2227" s="37">
        <f>INFO!$D$15</f>
        <v>0</v>
      </c>
      <c r="R2227" s="53">
        <f>INFO!$D$17</f>
        <v>0</v>
      </c>
      <c r="S2227" s="37">
        <f>INFO!$D$18</f>
        <v>0</v>
      </c>
      <c r="T2227" s="37">
        <f>INFO!$D$19</f>
        <v>0</v>
      </c>
      <c r="U2227" s="37">
        <f>INFO!$D$22</f>
        <v>0</v>
      </c>
      <c r="V2227" s="37">
        <f>INFO!$D$23</f>
        <v>0</v>
      </c>
      <c r="W2227" s="37">
        <f>INFO!$D$24</f>
        <v>0</v>
      </c>
      <c r="X2227" s="37">
        <f>INFO!$D$25</f>
        <v>0</v>
      </c>
      <c r="Y2227" s="37">
        <f>INFO!$D$26</f>
        <v>0</v>
      </c>
      <c r="Z2227" s="37">
        <f>INFO!$D$27</f>
        <v>0</v>
      </c>
      <c r="AA2227" s="37">
        <f>INFO!$D$28</f>
        <v>0</v>
      </c>
      <c r="AB2227" s="37">
        <f>INFO!$D$29</f>
        <v>0</v>
      </c>
      <c r="AC2227" s="54">
        <f>INFO!$J$10</f>
        <v>3812.0250000000001</v>
      </c>
      <c r="AD2227" s="37">
        <f>INFO!$J$9</f>
        <v>45.75</v>
      </c>
      <c r="AE2227" s="37">
        <f t="shared" si="145"/>
        <v>0</v>
      </c>
    </row>
    <row r="2228" spans="1:31">
      <c r="A2228" t="s">
        <v>402</v>
      </c>
      <c r="B2228" s="42" t="s">
        <v>403</v>
      </c>
      <c r="C2228" s="38">
        <v>10090</v>
      </c>
      <c r="D2228" s="104">
        <f>SUMIFS(MACROS!L:L,MACROS!$C:$C,$B2228)+SUMIFS(MACROS!L:L,MACROS!$C:$C,"CH.VM.RDSET")</f>
        <v>0</v>
      </c>
      <c r="E2228" t="s">
        <v>4</v>
      </c>
      <c r="F2228" s="48">
        <f>VLOOKUP(B2228,MACROS!C:T,5,FALSE)</f>
        <v>217.5</v>
      </c>
      <c r="G2228" s="104">
        <f>SUMIFS(MACROS!L:L,MACROS!C:C,B2228)</f>
        <v>0</v>
      </c>
      <c r="H2228" s="48">
        <f t="shared" si="142"/>
        <v>0</v>
      </c>
      <c r="I2228" s="37">
        <f>INFO!$D$6</f>
        <v>0</v>
      </c>
      <c r="J2228" s="37">
        <f>INFO!$D$7</f>
        <v>0</v>
      </c>
      <c r="K2228" s="37">
        <f>INFO!$D$8</f>
        <v>0</v>
      </c>
      <c r="L2228" s="37">
        <f>INFO!$D$9</f>
        <v>0</v>
      </c>
      <c r="M2228" s="37">
        <f>INFO!$D$10</f>
        <v>0</v>
      </c>
      <c r="N2228" s="37">
        <f>INFO!$D$11</f>
        <v>0</v>
      </c>
      <c r="O2228" s="37">
        <f>INFO!$D$13</f>
        <v>0</v>
      </c>
      <c r="P2228" s="37">
        <f>INFO!$D$14</f>
        <v>0</v>
      </c>
      <c r="Q2228" s="37">
        <f>INFO!$D$15</f>
        <v>0</v>
      </c>
      <c r="R2228" s="53">
        <f>INFO!$D$17</f>
        <v>0</v>
      </c>
      <c r="S2228" s="37">
        <f>INFO!$D$18</f>
        <v>0</v>
      </c>
      <c r="T2228" s="37">
        <f>INFO!$D$19</f>
        <v>0</v>
      </c>
      <c r="U2228" s="37">
        <f>INFO!$D$22</f>
        <v>0</v>
      </c>
      <c r="V2228" s="37">
        <f>INFO!$D$23</f>
        <v>0</v>
      </c>
      <c r="W2228" s="37">
        <f>INFO!$D$24</f>
        <v>0</v>
      </c>
      <c r="X2228" s="37">
        <f>INFO!$D$25</f>
        <v>0</v>
      </c>
      <c r="Y2228" s="37">
        <f>INFO!$D$26</f>
        <v>0</v>
      </c>
      <c r="Z2228" s="37">
        <f>INFO!$D$27</f>
        <v>0</v>
      </c>
      <c r="AA2228" s="37">
        <f>INFO!$D$28</f>
        <v>0</v>
      </c>
      <c r="AB2228" s="37">
        <f>INFO!$D$29</f>
        <v>0</v>
      </c>
      <c r="AC2228" s="54">
        <f>INFO!$J$10</f>
        <v>3812.0250000000001</v>
      </c>
      <c r="AD2228" s="37">
        <f>INFO!$J$9</f>
        <v>45.75</v>
      </c>
      <c r="AE2228" s="37">
        <f t="shared" si="145"/>
        <v>0</v>
      </c>
    </row>
    <row r="2229" spans="1:31">
      <c r="A2229" t="s">
        <v>404</v>
      </c>
      <c r="B2229" s="42" t="s">
        <v>405</v>
      </c>
      <c r="C2229" s="38">
        <v>10090</v>
      </c>
      <c r="D2229" s="104">
        <f>SUMIFS(MACROS!L:L,MACROS!$C:$C,$B2229)+SUMIFS(MACROS!L:L,MACROS!$C:$C,"CH.VM.RDSET")</f>
        <v>0</v>
      </c>
      <c r="E2229" t="s">
        <v>4</v>
      </c>
      <c r="F2229" s="48">
        <f>VLOOKUP(B2229,MACROS!C:T,5,FALSE)</f>
        <v>183</v>
      </c>
      <c r="G2229" s="104">
        <f>SUMIFS(MACROS!L:L,MACROS!C:C,B2229)</f>
        <v>0</v>
      </c>
      <c r="H2229" s="48">
        <f t="shared" si="142"/>
        <v>0</v>
      </c>
      <c r="I2229" s="37">
        <f>INFO!$D$6</f>
        <v>0</v>
      </c>
      <c r="J2229" s="37">
        <f>INFO!$D$7</f>
        <v>0</v>
      </c>
      <c r="K2229" s="37">
        <f>INFO!$D$8</f>
        <v>0</v>
      </c>
      <c r="L2229" s="37">
        <f>INFO!$D$9</f>
        <v>0</v>
      </c>
      <c r="M2229" s="37">
        <f>INFO!$D$10</f>
        <v>0</v>
      </c>
      <c r="N2229" s="37">
        <f>INFO!$D$11</f>
        <v>0</v>
      </c>
      <c r="O2229" s="37">
        <f>INFO!$D$13</f>
        <v>0</v>
      </c>
      <c r="P2229" s="37">
        <f>INFO!$D$14</f>
        <v>0</v>
      </c>
      <c r="Q2229" s="37">
        <f>INFO!$D$15</f>
        <v>0</v>
      </c>
      <c r="R2229" s="53">
        <f>INFO!$D$17</f>
        <v>0</v>
      </c>
      <c r="S2229" s="37">
        <f>INFO!$D$18</f>
        <v>0</v>
      </c>
      <c r="T2229" s="37">
        <f>INFO!$D$19</f>
        <v>0</v>
      </c>
      <c r="U2229" s="37">
        <f>INFO!$D$22</f>
        <v>0</v>
      </c>
      <c r="V2229" s="37">
        <f>INFO!$D$23</f>
        <v>0</v>
      </c>
      <c r="W2229" s="37">
        <f>INFO!$D$24</f>
        <v>0</v>
      </c>
      <c r="X2229" s="37">
        <f>INFO!$D$25</f>
        <v>0</v>
      </c>
      <c r="Y2229" s="37">
        <f>INFO!$D$26</f>
        <v>0</v>
      </c>
      <c r="Z2229" s="37">
        <f>INFO!$D$27</f>
        <v>0</v>
      </c>
      <c r="AA2229" s="37">
        <f>INFO!$D$28</f>
        <v>0</v>
      </c>
      <c r="AB2229" s="37">
        <f>INFO!$D$29</f>
        <v>0</v>
      </c>
      <c r="AC2229" s="54">
        <f>INFO!$J$10</f>
        <v>3812.0250000000001</v>
      </c>
      <c r="AD2229" s="37">
        <f>INFO!$J$9</f>
        <v>45.75</v>
      </c>
      <c r="AE2229" s="37">
        <f t="shared" si="145"/>
        <v>0</v>
      </c>
    </row>
    <row r="2230" spans="1:31">
      <c r="A2230" t="s">
        <v>406</v>
      </c>
      <c r="B2230" s="42" t="s">
        <v>407</v>
      </c>
      <c r="C2230" s="38">
        <v>10090</v>
      </c>
      <c r="D2230" s="104">
        <f>SUMIFS(MACROS!L:L,MACROS!$C:$C,$B2230)+SUMIFS(MACROS!L:L,MACROS!$C:$C,"CH.VM.RDSET")</f>
        <v>0</v>
      </c>
      <c r="E2230" t="s">
        <v>4</v>
      </c>
      <c r="F2230" s="48">
        <f>VLOOKUP(B2230,MACROS!C:T,5,FALSE)</f>
        <v>180</v>
      </c>
      <c r="G2230" s="104">
        <f>SUMIFS(MACROS!L:L,MACROS!C:C,B2230)</f>
        <v>0</v>
      </c>
      <c r="H2230" s="48">
        <f t="shared" si="142"/>
        <v>0</v>
      </c>
      <c r="I2230" s="37">
        <f>INFO!$D$6</f>
        <v>0</v>
      </c>
      <c r="J2230" s="37">
        <f>INFO!$D$7</f>
        <v>0</v>
      </c>
      <c r="K2230" s="37">
        <f>INFO!$D$8</f>
        <v>0</v>
      </c>
      <c r="L2230" s="37">
        <f>INFO!$D$9</f>
        <v>0</v>
      </c>
      <c r="M2230" s="37">
        <f>INFO!$D$10</f>
        <v>0</v>
      </c>
      <c r="N2230" s="37">
        <f>INFO!$D$11</f>
        <v>0</v>
      </c>
      <c r="O2230" s="37">
        <f>INFO!$D$13</f>
        <v>0</v>
      </c>
      <c r="P2230" s="37">
        <f>INFO!$D$14</f>
        <v>0</v>
      </c>
      <c r="Q2230" s="37">
        <f>INFO!$D$15</f>
        <v>0</v>
      </c>
      <c r="R2230" s="53">
        <f>INFO!$D$17</f>
        <v>0</v>
      </c>
      <c r="S2230" s="37">
        <f>INFO!$D$18</f>
        <v>0</v>
      </c>
      <c r="T2230" s="37">
        <f>INFO!$D$19</f>
        <v>0</v>
      </c>
      <c r="U2230" s="37">
        <f>INFO!$D$22</f>
        <v>0</v>
      </c>
      <c r="V2230" s="37">
        <f>INFO!$D$23</f>
        <v>0</v>
      </c>
      <c r="W2230" s="37">
        <f>INFO!$D$24</f>
        <v>0</v>
      </c>
      <c r="X2230" s="37">
        <f>INFO!$D$25</f>
        <v>0</v>
      </c>
      <c r="Y2230" s="37">
        <f>INFO!$D$26</f>
        <v>0</v>
      </c>
      <c r="Z2230" s="37">
        <f>INFO!$D$27</f>
        <v>0</v>
      </c>
      <c r="AA2230" s="37">
        <f>INFO!$D$28</f>
        <v>0</v>
      </c>
      <c r="AB2230" s="37">
        <f>INFO!$D$29</f>
        <v>0</v>
      </c>
      <c r="AC2230" s="54">
        <f>INFO!$J$10</f>
        <v>3812.0250000000001</v>
      </c>
      <c r="AD2230" s="37">
        <f>INFO!$J$9</f>
        <v>45.75</v>
      </c>
      <c r="AE2230" s="37">
        <f t="shared" si="145"/>
        <v>0</v>
      </c>
    </row>
    <row r="2231" spans="1:31">
      <c r="A2231" t="s">
        <v>408</v>
      </c>
      <c r="B2231" s="42" t="s">
        <v>409</v>
      </c>
      <c r="C2231" s="38">
        <v>10090</v>
      </c>
      <c r="D2231" s="104">
        <f>SUMIFS(MACROS!L:L,MACROS!$C:$C,$B2231)+SUMIFS(MACROS!L:L,MACROS!$C:$C,"CH.VM.RDSET")</f>
        <v>0</v>
      </c>
      <c r="E2231" t="s">
        <v>4</v>
      </c>
      <c r="F2231" s="48">
        <f>VLOOKUP(B2231,MACROS!C:T,5,FALSE)</f>
        <v>174</v>
      </c>
      <c r="G2231" s="104">
        <f>SUMIFS(MACROS!L:L,MACROS!C:C,B2231)</f>
        <v>0</v>
      </c>
      <c r="H2231" s="48">
        <f t="shared" si="142"/>
        <v>0</v>
      </c>
      <c r="I2231" s="37">
        <f>INFO!$D$6</f>
        <v>0</v>
      </c>
      <c r="J2231" s="37">
        <f>INFO!$D$7</f>
        <v>0</v>
      </c>
      <c r="K2231" s="37">
        <f>INFO!$D$8</f>
        <v>0</v>
      </c>
      <c r="L2231" s="37">
        <f>INFO!$D$9</f>
        <v>0</v>
      </c>
      <c r="M2231" s="37">
        <f>INFO!$D$10</f>
        <v>0</v>
      </c>
      <c r="N2231" s="37">
        <f>INFO!$D$11</f>
        <v>0</v>
      </c>
      <c r="O2231" s="37">
        <f>INFO!$D$13</f>
        <v>0</v>
      </c>
      <c r="P2231" s="37">
        <f>INFO!$D$14</f>
        <v>0</v>
      </c>
      <c r="Q2231" s="37">
        <f>INFO!$D$15</f>
        <v>0</v>
      </c>
      <c r="R2231" s="53">
        <f>INFO!$D$17</f>
        <v>0</v>
      </c>
      <c r="S2231" s="37">
        <f>INFO!$D$18</f>
        <v>0</v>
      </c>
      <c r="T2231" s="37">
        <f>INFO!$D$19</f>
        <v>0</v>
      </c>
      <c r="U2231" s="37">
        <f>INFO!$D$22</f>
        <v>0</v>
      </c>
      <c r="V2231" s="37">
        <f>INFO!$D$23</f>
        <v>0</v>
      </c>
      <c r="W2231" s="37">
        <f>INFO!$D$24</f>
        <v>0</v>
      </c>
      <c r="X2231" s="37">
        <f>INFO!$D$25</f>
        <v>0</v>
      </c>
      <c r="Y2231" s="37">
        <f>INFO!$D$26</f>
        <v>0</v>
      </c>
      <c r="Z2231" s="37">
        <f>INFO!$D$27</f>
        <v>0</v>
      </c>
      <c r="AA2231" s="37">
        <f>INFO!$D$28</f>
        <v>0</v>
      </c>
      <c r="AB2231" s="37">
        <f>INFO!$D$29</f>
        <v>0</v>
      </c>
      <c r="AC2231" s="54">
        <f>INFO!$J$10</f>
        <v>3812.0250000000001</v>
      </c>
      <c r="AD2231" s="37">
        <f>INFO!$J$9</f>
        <v>45.75</v>
      </c>
      <c r="AE2231" s="37">
        <f t="shared" si="145"/>
        <v>0</v>
      </c>
    </row>
    <row r="2232" spans="1:31">
      <c r="A2232" t="s">
        <v>410</v>
      </c>
      <c r="B2232" s="42" t="s">
        <v>411</v>
      </c>
      <c r="C2232" s="38">
        <v>10090</v>
      </c>
      <c r="D2232" s="104">
        <f>SUMIFS(MACROS!L:L,MACROS!$C:$C,$B2232)+SUMIFS(MACROS!L:L,MACROS!$C:$C,"CH.VM.RDSET")</f>
        <v>0</v>
      </c>
      <c r="E2232" t="s">
        <v>4</v>
      </c>
      <c r="F2232" s="48">
        <f>VLOOKUP(B2232,MACROS!C:T,5,FALSE)</f>
        <v>221.5</v>
      </c>
      <c r="G2232" s="104">
        <f>SUMIFS(MACROS!L:L,MACROS!C:C,B2232)</f>
        <v>0</v>
      </c>
      <c r="H2232" s="48">
        <f t="shared" si="142"/>
        <v>0</v>
      </c>
      <c r="I2232" s="37">
        <f>INFO!$D$6</f>
        <v>0</v>
      </c>
      <c r="J2232" s="37">
        <f>INFO!$D$7</f>
        <v>0</v>
      </c>
      <c r="K2232" s="37">
        <f>INFO!$D$8</f>
        <v>0</v>
      </c>
      <c r="L2232" s="37">
        <f>INFO!$D$9</f>
        <v>0</v>
      </c>
      <c r="M2232" s="37">
        <f>INFO!$D$10</f>
        <v>0</v>
      </c>
      <c r="N2232" s="37">
        <f>INFO!$D$11</f>
        <v>0</v>
      </c>
      <c r="O2232" s="37">
        <f>INFO!$D$13</f>
        <v>0</v>
      </c>
      <c r="P2232" s="37">
        <f>INFO!$D$14</f>
        <v>0</v>
      </c>
      <c r="Q2232" s="37">
        <f>INFO!$D$15</f>
        <v>0</v>
      </c>
      <c r="R2232" s="53">
        <f>INFO!$D$17</f>
        <v>0</v>
      </c>
      <c r="S2232" s="37">
        <f>INFO!$D$18</f>
        <v>0</v>
      </c>
      <c r="T2232" s="37">
        <f>INFO!$D$19</f>
        <v>0</v>
      </c>
      <c r="U2232" s="37">
        <f>INFO!$D$22</f>
        <v>0</v>
      </c>
      <c r="V2232" s="37">
        <f>INFO!$D$23</f>
        <v>0</v>
      </c>
      <c r="W2232" s="37">
        <f>INFO!$D$24</f>
        <v>0</v>
      </c>
      <c r="X2232" s="37">
        <f>INFO!$D$25</f>
        <v>0</v>
      </c>
      <c r="Y2232" s="37">
        <f>INFO!$D$26</f>
        <v>0</v>
      </c>
      <c r="Z2232" s="37">
        <f>INFO!$D$27</f>
        <v>0</v>
      </c>
      <c r="AA2232" s="37">
        <f>INFO!$D$28</f>
        <v>0</v>
      </c>
      <c r="AB2232" s="37">
        <f>INFO!$D$29</f>
        <v>0</v>
      </c>
      <c r="AC2232" s="54">
        <f>INFO!$J$10</f>
        <v>3812.0250000000001</v>
      </c>
      <c r="AD2232" s="37">
        <f>INFO!$J$9</f>
        <v>45.75</v>
      </c>
      <c r="AE2232" s="37">
        <f t="shared" si="145"/>
        <v>0</v>
      </c>
    </row>
    <row r="2233" spans="1:31">
      <c r="A2233" t="s">
        <v>412</v>
      </c>
      <c r="B2233" s="42" t="s">
        <v>413</v>
      </c>
      <c r="C2233" s="38">
        <v>10090</v>
      </c>
      <c r="D2233" s="104">
        <f>SUMIFS(MACROS!L:L,MACROS!$C:$C,$B2233)+SUMIFS(MACROS!L:L,MACROS!$C:$C,"CH.VM.RDSET")</f>
        <v>0</v>
      </c>
      <c r="E2233" t="s">
        <v>4</v>
      </c>
      <c r="F2233" s="48">
        <f>VLOOKUP(B2233,MACROS!C:T,5,FALSE)</f>
        <v>206.5</v>
      </c>
      <c r="G2233" s="104">
        <f>SUMIFS(MACROS!L:L,MACROS!C:C,B2233)</f>
        <v>0</v>
      </c>
      <c r="H2233" s="48">
        <f t="shared" si="142"/>
        <v>0</v>
      </c>
      <c r="I2233" s="37">
        <f>INFO!$D$6</f>
        <v>0</v>
      </c>
      <c r="J2233" s="37">
        <f>INFO!$D$7</f>
        <v>0</v>
      </c>
      <c r="K2233" s="37">
        <f>INFO!$D$8</f>
        <v>0</v>
      </c>
      <c r="L2233" s="37">
        <f>INFO!$D$9</f>
        <v>0</v>
      </c>
      <c r="M2233" s="37">
        <f>INFO!$D$10</f>
        <v>0</v>
      </c>
      <c r="N2233" s="37">
        <f>INFO!$D$11</f>
        <v>0</v>
      </c>
      <c r="O2233" s="37">
        <f>INFO!$D$13</f>
        <v>0</v>
      </c>
      <c r="P2233" s="37">
        <f>INFO!$D$14</f>
        <v>0</v>
      </c>
      <c r="Q2233" s="37">
        <f>INFO!$D$15</f>
        <v>0</v>
      </c>
      <c r="R2233" s="53">
        <f>INFO!$D$17</f>
        <v>0</v>
      </c>
      <c r="S2233" s="37">
        <f>INFO!$D$18</f>
        <v>0</v>
      </c>
      <c r="T2233" s="37">
        <f>INFO!$D$19</f>
        <v>0</v>
      </c>
      <c r="U2233" s="37">
        <f>INFO!$D$22</f>
        <v>0</v>
      </c>
      <c r="V2233" s="37">
        <f>INFO!$D$23</f>
        <v>0</v>
      </c>
      <c r="W2233" s="37">
        <f>INFO!$D$24</f>
        <v>0</v>
      </c>
      <c r="X2233" s="37">
        <f>INFO!$D$25</f>
        <v>0</v>
      </c>
      <c r="Y2233" s="37">
        <f>INFO!$D$26</f>
        <v>0</v>
      </c>
      <c r="Z2233" s="37">
        <f>INFO!$D$27</f>
        <v>0</v>
      </c>
      <c r="AA2233" s="37">
        <f>INFO!$D$28</f>
        <v>0</v>
      </c>
      <c r="AB2233" s="37">
        <f>INFO!$D$29</f>
        <v>0</v>
      </c>
      <c r="AC2233" s="54">
        <f>INFO!$J$10</f>
        <v>3812.0250000000001</v>
      </c>
      <c r="AD2233" s="37">
        <f>INFO!$J$9</f>
        <v>45.75</v>
      </c>
      <c r="AE2233" s="37">
        <f t="shared" si="145"/>
        <v>0</v>
      </c>
    </row>
    <row r="2234" spans="1:31">
      <c r="A2234" t="s">
        <v>414</v>
      </c>
      <c r="B2234" s="42" t="s">
        <v>415</v>
      </c>
      <c r="C2234" s="38">
        <v>10090</v>
      </c>
      <c r="D2234" s="104">
        <f>SUMIFS(MACROS!L:L,MACROS!$C:$C,$B2234)+SUMIFS(MACROS!L:L,MACROS!$C:$C,"CH.VM.RDSET")</f>
        <v>0</v>
      </c>
      <c r="E2234" t="s">
        <v>4</v>
      </c>
      <c r="F2234" s="48">
        <f>VLOOKUP(B2234,MACROS!C:T,5,FALSE)</f>
        <v>176.5</v>
      </c>
      <c r="G2234" s="104">
        <f>SUMIFS(MACROS!L:L,MACROS!C:C,B2234)</f>
        <v>0</v>
      </c>
      <c r="H2234" s="48">
        <f t="shared" si="142"/>
        <v>0</v>
      </c>
      <c r="I2234" s="37">
        <f>INFO!$D$6</f>
        <v>0</v>
      </c>
      <c r="J2234" s="37">
        <f>INFO!$D$7</f>
        <v>0</v>
      </c>
      <c r="K2234" s="37">
        <f>INFO!$D$8</f>
        <v>0</v>
      </c>
      <c r="L2234" s="37">
        <f>INFO!$D$9</f>
        <v>0</v>
      </c>
      <c r="M2234" s="37">
        <f>INFO!$D$10</f>
        <v>0</v>
      </c>
      <c r="N2234" s="37">
        <f>INFO!$D$11</f>
        <v>0</v>
      </c>
      <c r="O2234" s="37">
        <f>INFO!$D$13</f>
        <v>0</v>
      </c>
      <c r="P2234" s="37">
        <f>INFO!$D$14</f>
        <v>0</v>
      </c>
      <c r="Q2234" s="37">
        <f>INFO!$D$15</f>
        <v>0</v>
      </c>
      <c r="R2234" s="53">
        <f>INFO!$D$17</f>
        <v>0</v>
      </c>
      <c r="S2234" s="37">
        <f>INFO!$D$18</f>
        <v>0</v>
      </c>
      <c r="T2234" s="37">
        <f>INFO!$D$19</f>
        <v>0</v>
      </c>
      <c r="U2234" s="37">
        <f>INFO!$D$22</f>
        <v>0</v>
      </c>
      <c r="V2234" s="37">
        <f>INFO!$D$23</f>
        <v>0</v>
      </c>
      <c r="W2234" s="37">
        <f>INFO!$D$24</f>
        <v>0</v>
      </c>
      <c r="X2234" s="37">
        <f>INFO!$D$25</f>
        <v>0</v>
      </c>
      <c r="Y2234" s="37">
        <f>INFO!$D$26</f>
        <v>0</v>
      </c>
      <c r="Z2234" s="37">
        <f>INFO!$D$27</f>
        <v>0</v>
      </c>
      <c r="AA2234" s="37">
        <f>INFO!$D$28</f>
        <v>0</v>
      </c>
      <c r="AB2234" s="37">
        <f>INFO!$D$29</f>
        <v>0</v>
      </c>
      <c r="AC2234" s="54">
        <f>INFO!$J$10</f>
        <v>3812.0250000000001</v>
      </c>
      <c r="AD2234" s="37">
        <f>INFO!$J$9</f>
        <v>45.75</v>
      </c>
      <c r="AE2234" s="37">
        <f t="shared" si="145"/>
        <v>0</v>
      </c>
    </row>
    <row r="2235" spans="1:31">
      <c r="A2235" s="37" t="s">
        <v>416</v>
      </c>
      <c r="B2235" s="42" t="s">
        <v>417</v>
      </c>
      <c r="C2235" s="38">
        <v>10090</v>
      </c>
      <c r="D2235" s="104">
        <f>SUMIFS(MACROS!L:L,MACROS!$C:$C,$B2235)+SUMIFS(MACROS!L:L,MACROS!$C:$C,"CH.VM.RDSET")</f>
        <v>0</v>
      </c>
      <c r="E2235" t="s">
        <v>4</v>
      </c>
      <c r="F2235" s="48">
        <f>VLOOKUP(B2235,MACROS!C:T,5,FALSE)</f>
        <v>189.5</v>
      </c>
      <c r="G2235" s="104">
        <f>SUMIFS(MACROS!L:L,MACROS!C:C,B2235)</f>
        <v>0</v>
      </c>
      <c r="H2235" s="48">
        <f t="shared" si="142"/>
        <v>0</v>
      </c>
      <c r="I2235" s="37">
        <f>INFO!$D$6</f>
        <v>0</v>
      </c>
      <c r="J2235" s="37">
        <f>INFO!$D$7</f>
        <v>0</v>
      </c>
      <c r="K2235" s="37">
        <f>INFO!$D$8</f>
        <v>0</v>
      </c>
      <c r="L2235" s="37">
        <f>INFO!$D$9</f>
        <v>0</v>
      </c>
      <c r="M2235" s="37">
        <f>INFO!$D$10</f>
        <v>0</v>
      </c>
      <c r="N2235" s="37">
        <f>INFO!$D$11</f>
        <v>0</v>
      </c>
      <c r="O2235" s="37">
        <f>INFO!$D$13</f>
        <v>0</v>
      </c>
      <c r="P2235" s="37">
        <f>INFO!$D$14</f>
        <v>0</v>
      </c>
      <c r="Q2235" s="37">
        <f>INFO!$D$15</f>
        <v>0</v>
      </c>
      <c r="R2235" s="53">
        <f>INFO!$D$17</f>
        <v>0</v>
      </c>
      <c r="S2235" s="37">
        <f>INFO!$D$18</f>
        <v>0</v>
      </c>
      <c r="T2235" s="37">
        <f>INFO!$D$19</f>
        <v>0</v>
      </c>
      <c r="U2235" s="37">
        <f>INFO!$D$22</f>
        <v>0</v>
      </c>
      <c r="V2235" s="37">
        <f>INFO!$D$23</f>
        <v>0</v>
      </c>
      <c r="W2235" s="37">
        <f>INFO!$D$24</f>
        <v>0</v>
      </c>
      <c r="X2235" s="37">
        <f>INFO!$D$25</f>
        <v>0</v>
      </c>
      <c r="Y2235" s="37">
        <f>INFO!$D$26</f>
        <v>0</v>
      </c>
      <c r="Z2235" s="37">
        <f>INFO!$D$27</f>
        <v>0</v>
      </c>
      <c r="AA2235" s="37">
        <f>INFO!$D$28</f>
        <v>0</v>
      </c>
      <c r="AB2235" s="37">
        <f>INFO!$D$29</f>
        <v>0</v>
      </c>
      <c r="AC2235" s="54">
        <f>INFO!$J$10</f>
        <v>3812.0250000000001</v>
      </c>
      <c r="AD2235" s="37">
        <f>INFO!$J$9</f>
        <v>45.75</v>
      </c>
      <c r="AE2235" s="37">
        <f t="shared" si="145"/>
        <v>0</v>
      </c>
    </row>
    <row r="2236" spans="1:31">
      <c r="A2236" s="37" t="s">
        <v>418</v>
      </c>
      <c r="B2236" s="42" t="s">
        <v>419</v>
      </c>
      <c r="C2236" s="38">
        <v>10090</v>
      </c>
      <c r="D2236" s="104">
        <f>SUMIFS(MACROS!L:L,MACROS!$C:$C,$B2236)+SUMIFS(MACROS!L:L,MACROS!$C:$C,"CH.VM.RDSET")</f>
        <v>0</v>
      </c>
      <c r="E2236" t="s">
        <v>4</v>
      </c>
      <c r="F2236" s="48">
        <f>VLOOKUP(B2236,MACROS!C:T,5,FALSE)</f>
        <v>178</v>
      </c>
      <c r="G2236" s="104">
        <f>SUMIFS(MACROS!L:L,MACROS!C:C,B2236)</f>
        <v>0</v>
      </c>
      <c r="H2236" s="48">
        <f t="shared" si="142"/>
        <v>0</v>
      </c>
      <c r="I2236" s="37">
        <f>INFO!$D$6</f>
        <v>0</v>
      </c>
      <c r="J2236" s="37">
        <f>INFO!$D$7</f>
        <v>0</v>
      </c>
      <c r="K2236" s="37">
        <f>INFO!$D$8</f>
        <v>0</v>
      </c>
      <c r="L2236" s="37">
        <f>INFO!$D$9</f>
        <v>0</v>
      </c>
      <c r="M2236" s="37">
        <f>INFO!$D$10</f>
        <v>0</v>
      </c>
      <c r="N2236" s="37">
        <f>INFO!$D$11</f>
        <v>0</v>
      </c>
      <c r="O2236" s="37">
        <f>INFO!$D$13</f>
        <v>0</v>
      </c>
      <c r="P2236" s="37">
        <f>INFO!$D$14</f>
        <v>0</v>
      </c>
      <c r="Q2236" s="37">
        <f>INFO!$D$15</f>
        <v>0</v>
      </c>
      <c r="R2236" s="53">
        <f>INFO!$D$17</f>
        <v>0</v>
      </c>
      <c r="S2236" s="37">
        <f>INFO!$D$18</f>
        <v>0</v>
      </c>
      <c r="T2236" s="37">
        <f>INFO!$D$19</f>
        <v>0</v>
      </c>
      <c r="U2236" s="37">
        <f>INFO!$D$22</f>
        <v>0</v>
      </c>
      <c r="V2236" s="37">
        <f>INFO!$D$23</f>
        <v>0</v>
      </c>
      <c r="W2236" s="37">
        <f>INFO!$D$24</f>
        <v>0</v>
      </c>
      <c r="X2236" s="37">
        <f>INFO!$D$25</f>
        <v>0</v>
      </c>
      <c r="Y2236" s="37">
        <f>INFO!$D$26</f>
        <v>0</v>
      </c>
      <c r="Z2236" s="37">
        <f>INFO!$D$27</f>
        <v>0</v>
      </c>
      <c r="AA2236" s="37">
        <f>INFO!$D$28</f>
        <v>0</v>
      </c>
      <c r="AB2236" s="37">
        <f>INFO!$D$29</f>
        <v>0</v>
      </c>
      <c r="AC2236" s="54">
        <f>INFO!$J$10</f>
        <v>3812.0250000000001</v>
      </c>
      <c r="AD2236" s="37">
        <f>INFO!$J$9</f>
        <v>45.75</v>
      </c>
      <c r="AE2236" s="37">
        <f t="shared" si="145"/>
        <v>0</v>
      </c>
    </row>
    <row r="2237" spans="1:31">
      <c r="A2237" s="91" t="s">
        <v>571</v>
      </c>
      <c r="B2237" s="97" t="s">
        <v>421</v>
      </c>
      <c r="C2237" s="99">
        <v>10139</v>
      </c>
      <c r="D2237" s="103"/>
      <c r="E2237" s="91" t="s">
        <v>4</v>
      </c>
      <c r="F2237" s="92">
        <f>VLOOKUP(B2237,MACROS!C:T,5,FALSE)</f>
        <v>3630.5</v>
      </c>
      <c r="G2237" s="103">
        <f>SUMIFS(MACROS!L:L,MACROS!C:C,B2237)</f>
        <v>0</v>
      </c>
      <c r="H2237" s="92">
        <f t="shared" si="142"/>
        <v>0</v>
      </c>
      <c r="I2237" s="93">
        <f>INFO!$D$6</f>
        <v>0</v>
      </c>
      <c r="J2237" s="93">
        <f>INFO!$D$7</f>
        <v>0</v>
      </c>
      <c r="K2237" s="93">
        <f>INFO!$D$8</f>
        <v>0</v>
      </c>
      <c r="L2237" s="93">
        <f>INFO!$D$9</f>
        <v>0</v>
      </c>
      <c r="M2237" s="93">
        <f>INFO!$D$10</f>
        <v>0</v>
      </c>
      <c r="N2237" s="93">
        <f>INFO!$D$11</f>
        <v>0</v>
      </c>
      <c r="O2237" s="93">
        <f>INFO!$D$13</f>
        <v>0</v>
      </c>
      <c r="P2237" s="93">
        <f>INFO!$D$14</f>
        <v>0</v>
      </c>
      <c r="Q2237" s="93">
        <f>INFO!$D$15</f>
        <v>0</v>
      </c>
      <c r="R2237" s="94">
        <f>INFO!$D$17</f>
        <v>0</v>
      </c>
      <c r="S2237" s="93">
        <f>INFO!$D$18</f>
        <v>0</v>
      </c>
      <c r="T2237" s="93">
        <f>INFO!$D$19</f>
        <v>0</v>
      </c>
      <c r="U2237" s="93">
        <f>INFO!$D$22</f>
        <v>0</v>
      </c>
      <c r="V2237" s="93">
        <f>INFO!$D$23</f>
        <v>0</v>
      </c>
      <c r="W2237" s="93">
        <f>INFO!$D$24</f>
        <v>0</v>
      </c>
      <c r="X2237" s="93">
        <f>INFO!$D$25</f>
        <v>0</v>
      </c>
      <c r="Y2237" s="93">
        <f>INFO!$D$26</f>
        <v>0</v>
      </c>
      <c r="Z2237" s="93">
        <f>INFO!$D$27</f>
        <v>0</v>
      </c>
      <c r="AA2237" s="93">
        <f>INFO!$D$28</f>
        <v>0</v>
      </c>
      <c r="AB2237" s="93">
        <f>INFO!$D$29</f>
        <v>0</v>
      </c>
      <c r="AC2237" s="95">
        <f>INFO!$J$10</f>
        <v>3812.0250000000001</v>
      </c>
      <c r="AD2237" s="93">
        <f>INFO!$J$9</f>
        <v>45.75</v>
      </c>
      <c r="AE2237" s="100"/>
    </row>
    <row r="2238" spans="1:31">
      <c r="A2238" s="37" t="s">
        <v>422</v>
      </c>
      <c r="B2238" s="42" t="s">
        <v>423</v>
      </c>
      <c r="C2238" s="83">
        <v>10139</v>
      </c>
      <c r="D2238" s="104">
        <f>SUMIFS(MACROS!L:L,MACROS!$C:$C,$B2238)+SUMIFS(MACROS!L:L,MACROS!$C:$C,"CH.VM.RDDTSET")</f>
        <v>0</v>
      </c>
      <c r="E2238" t="s">
        <v>4</v>
      </c>
      <c r="F2238" s="48">
        <f>VLOOKUP(B2238,MACROS!C:T,5,FALSE)</f>
        <v>328</v>
      </c>
      <c r="G2238" s="104">
        <f>SUMIFS(MACROS!L:L,MACROS!C:C,B2238)</f>
        <v>0</v>
      </c>
      <c r="H2238" s="48">
        <f t="shared" si="142"/>
        <v>0</v>
      </c>
      <c r="I2238" s="37">
        <f>INFO!$D$6</f>
        <v>0</v>
      </c>
      <c r="J2238" s="37">
        <f>INFO!$D$7</f>
        <v>0</v>
      </c>
      <c r="K2238" s="37">
        <f>INFO!$D$8</f>
        <v>0</v>
      </c>
      <c r="L2238" s="37">
        <f>INFO!$D$9</f>
        <v>0</v>
      </c>
      <c r="M2238" s="37">
        <f>INFO!$D$10</f>
        <v>0</v>
      </c>
      <c r="N2238" s="37">
        <f>INFO!$D$11</f>
        <v>0</v>
      </c>
      <c r="O2238" s="37">
        <f>INFO!$D$13</f>
        <v>0</v>
      </c>
      <c r="P2238" s="37">
        <f>INFO!$D$14</f>
        <v>0</v>
      </c>
      <c r="Q2238" s="37">
        <f>INFO!$D$15</f>
        <v>0</v>
      </c>
      <c r="R2238" s="53">
        <f>INFO!$D$17</f>
        <v>0</v>
      </c>
      <c r="S2238" s="37">
        <f>INFO!$D$18</f>
        <v>0</v>
      </c>
      <c r="T2238" s="37">
        <f>INFO!$D$19</f>
        <v>0</v>
      </c>
      <c r="U2238" s="37">
        <f>INFO!$D$22</f>
        <v>0</v>
      </c>
      <c r="V2238" s="37">
        <f>INFO!$D$23</f>
        <v>0</v>
      </c>
      <c r="W2238" s="37">
        <f>INFO!$D$24</f>
        <v>0</v>
      </c>
      <c r="X2238" s="37">
        <f>INFO!$D$25</f>
        <v>0</v>
      </c>
      <c r="Y2238" s="37">
        <f>INFO!$D$26</f>
        <v>0</v>
      </c>
      <c r="Z2238" s="37">
        <f>INFO!$D$27</f>
        <v>0</v>
      </c>
      <c r="AA2238" s="37">
        <f>INFO!$D$28</f>
        <v>0</v>
      </c>
      <c r="AB2238" s="37">
        <f>INFO!$D$29</f>
        <v>0</v>
      </c>
      <c r="AC2238" s="54">
        <f>INFO!$J$10</f>
        <v>3812.0250000000001</v>
      </c>
      <c r="AD2238" s="37">
        <f>INFO!$J$9</f>
        <v>45.75</v>
      </c>
      <c r="AE2238" s="37">
        <f>IF($G$610&gt;0,10*$G$610/D2238,0)</f>
        <v>0</v>
      </c>
    </row>
    <row r="2239" spans="1:31">
      <c r="A2239" s="37" t="s">
        <v>424</v>
      </c>
      <c r="B2239" s="42" t="s">
        <v>425</v>
      </c>
      <c r="C2239" s="83">
        <v>10139</v>
      </c>
      <c r="D2239" s="104">
        <f>SUMIFS(MACROS!L:L,MACROS!$C:$C,$B2239)+SUMIFS(MACROS!L:L,MACROS!$C:$C,"CH.VM.RDDTSET")</f>
        <v>0</v>
      </c>
      <c r="E2239" t="s">
        <v>4</v>
      </c>
      <c r="F2239" s="48">
        <f>VLOOKUP(B2239,MACROS!C:T,5,FALSE)</f>
        <v>259</v>
      </c>
      <c r="G2239" s="104">
        <f>SUMIFS(MACROS!L:L,MACROS!C:C,B2239)</f>
        <v>0</v>
      </c>
      <c r="H2239" s="48">
        <f t="shared" si="142"/>
        <v>0</v>
      </c>
      <c r="I2239" s="37">
        <f>INFO!$D$6</f>
        <v>0</v>
      </c>
      <c r="J2239" s="37">
        <f>INFO!$D$7</f>
        <v>0</v>
      </c>
      <c r="K2239" s="37">
        <f>INFO!$D$8</f>
        <v>0</v>
      </c>
      <c r="L2239" s="37">
        <f>INFO!$D$9</f>
        <v>0</v>
      </c>
      <c r="M2239" s="37">
        <f>INFO!$D$10</f>
        <v>0</v>
      </c>
      <c r="N2239" s="37">
        <f>INFO!$D$11</f>
        <v>0</v>
      </c>
      <c r="O2239" s="37">
        <f>INFO!$D$13</f>
        <v>0</v>
      </c>
      <c r="P2239" s="37">
        <f>INFO!$D$14</f>
        <v>0</v>
      </c>
      <c r="Q2239" s="37">
        <f>INFO!$D$15</f>
        <v>0</v>
      </c>
      <c r="R2239" s="53">
        <f>INFO!$D$17</f>
        <v>0</v>
      </c>
      <c r="S2239" s="37">
        <f>INFO!$D$18</f>
        <v>0</v>
      </c>
      <c r="T2239" s="37">
        <f>INFO!$D$19</f>
        <v>0</v>
      </c>
      <c r="U2239" s="37">
        <f>INFO!$D$22</f>
        <v>0</v>
      </c>
      <c r="V2239" s="37">
        <f>INFO!$D$23</f>
        <v>0</v>
      </c>
      <c r="W2239" s="37">
        <f>INFO!$D$24</f>
        <v>0</v>
      </c>
      <c r="X2239" s="37">
        <f>INFO!$D$25</f>
        <v>0</v>
      </c>
      <c r="Y2239" s="37">
        <f>INFO!$D$26</f>
        <v>0</v>
      </c>
      <c r="Z2239" s="37">
        <f>INFO!$D$27</f>
        <v>0</v>
      </c>
      <c r="AA2239" s="37">
        <f>INFO!$D$28</f>
        <v>0</v>
      </c>
      <c r="AB2239" s="37">
        <f>INFO!$D$29</f>
        <v>0</v>
      </c>
      <c r="AC2239" s="54">
        <f>INFO!$J$10</f>
        <v>3812.0250000000001</v>
      </c>
      <c r="AD2239" s="37">
        <f>INFO!$J$9</f>
        <v>45.75</v>
      </c>
      <c r="AE2239" s="37">
        <f t="shared" ref="AE2239:AE2251" si="146">IF($G$610&gt;0,10*$G$610/D2239,0)</f>
        <v>0</v>
      </c>
    </row>
    <row r="2240" spans="1:31">
      <c r="A2240" s="37" t="s">
        <v>426</v>
      </c>
      <c r="B2240" s="42" t="s">
        <v>427</v>
      </c>
      <c r="C2240" s="83">
        <v>10139</v>
      </c>
      <c r="D2240" s="104">
        <f>SUMIFS(MACROS!L:L,MACROS!$C:$C,$B2240)+SUMIFS(MACROS!L:L,MACROS!$C:$C,"CH.VM.RDDTSET")</f>
        <v>0</v>
      </c>
      <c r="E2240" t="s">
        <v>4</v>
      </c>
      <c r="F2240" s="48">
        <f>VLOOKUP(B2240,MACROS!C:T,5,FALSE)</f>
        <v>354.5</v>
      </c>
      <c r="G2240" s="104">
        <f>SUMIFS(MACROS!L:L,MACROS!C:C,B2240)</f>
        <v>0</v>
      </c>
      <c r="H2240" s="48">
        <f t="shared" si="142"/>
        <v>0</v>
      </c>
      <c r="I2240" s="37">
        <f>INFO!$D$6</f>
        <v>0</v>
      </c>
      <c r="J2240" s="37">
        <f>INFO!$D$7</f>
        <v>0</v>
      </c>
      <c r="K2240" s="37">
        <f>INFO!$D$8</f>
        <v>0</v>
      </c>
      <c r="L2240" s="37">
        <f>INFO!$D$9</f>
        <v>0</v>
      </c>
      <c r="M2240" s="37">
        <f>INFO!$D$10</f>
        <v>0</v>
      </c>
      <c r="N2240" s="37">
        <f>INFO!$D$11</f>
        <v>0</v>
      </c>
      <c r="O2240" s="37">
        <f>INFO!$D$13</f>
        <v>0</v>
      </c>
      <c r="P2240" s="37">
        <f>INFO!$D$14</f>
        <v>0</v>
      </c>
      <c r="Q2240" s="37">
        <f>INFO!$D$15</f>
        <v>0</v>
      </c>
      <c r="R2240" s="53">
        <f>INFO!$D$17</f>
        <v>0</v>
      </c>
      <c r="S2240" s="37">
        <f>INFO!$D$18</f>
        <v>0</v>
      </c>
      <c r="T2240" s="37">
        <f>INFO!$D$19</f>
        <v>0</v>
      </c>
      <c r="U2240" s="37">
        <f>INFO!$D$22</f>
        <v>0</v>
      </c>
      <c r="V2240" s="37">
        <f>INFO!$D$23</f>
        <v>0</v>
      </c>
      <c r="W2240" s="37">
        <f>INFO!$D$24</f>
        <v>0</v>
      </c>
      <c r="X2240" s="37">
        <f>INFO!$D$25</f>
        <v>0</v>
      </c>
      <c r="Y2240" s="37">
        <f>INFO!$D$26</f>
        <v>0</v>
      </c>
      <c r="Z2240" s="37">
        <f>INFO!$D$27</f>
        <v>0</v>
      </c>
      <c r="AA2240" s="37">
        <f>INFO!$D$28</f>
        <v>0</v>
      </c>
      <c r="AB2240" s="37">
        <f>INFO!$D$29</f>
        <v>0</v>
      </c>
      <c r="AC2240" s="54">
        <f>INFO!$J$10</f>
        <v>3812.0250000000001</v>
      </c>
      <c r="AD2240" s="37">
        <f>INFO!$J$9</f>
        <v>45.75</v>
      </c>
      <c r="AE2240" s="37">
        <f t="shared" si="146"/>
        <v>0</v>
      </c>
    </row>
    <row r="2241" spans="1:31">
      <c r="A2241" t="s">
        <v>428</v>
      </c>
      <c r="B2241" s="42" t="s">
        <v>429</v>
      </c>
      <c r="C2241" s="83">
        <v>10139</v>
      </c>
      <c r="D2241" s="104">
        <f>SUMIFS(MACROS!L:L,MACROS!$C:$C,$B2241)+SUMIFS(MACROS!L:L,MACROS!$C:$C,"CH.VM.RDDTSET")</f>
        <v>0</v>
      </c>
      <c r="E2241" t="s">
        <v>4</v>
      </c>
      <c r="F2241" s="48">
        <f>VLOOKUP(B2241,MACROS!C:T,5,FALSE)</f>
        <v>304.5</v>
      </c>
      <c r="G2241" s="104">
        <f>SUMIFS(MACROS!L:L,MACROS!C:C,B2241)</f>
        <v>0</v>
      </c>
      <c r="H2241" s="48">
        <f t="shared" si="142"/>
        <v>0</v>
      </c>
      <c r="I2241" s="37">
        <f>INFO!$D$6</f>
        <v>0</v>
      </c>
      <c r="J2241" s="37">
        <f>INFO!$D$7</f>
        <v>0</v>
      </c>
      <c r="K2241" s="37">
        <f>INFO!$D$8</f>
        <v>0</v>
      </c>
      <c r="L2241" s="37">
        <f>INFO!$D$9</f>
        <v>0</v>
      </c>
      <c r="M2241" s="37">
        <f>INFO!$D$10</f>
        <v>0</v>
      </c>
      <c r="N2241" s="37">
        <f>INFO!$D$11</f>
        <v>0</v>
      </c>
      <c r="O2241" s="37">
        <f>INFO!$D$13</f>
        <v>0</v>
      </c>
      <c r="P2241" s="37">
        <f>INFO!$D$14</f>
        <v>0</v>
      </c>
      <c r="Q2241" s="37">
        <f>INFO!$D$15</f>
        <v>0</v>
      </c>
      <c r="R2241" s="53">
        <f>INFO!$D$17</f>
        <v>0</v>
      </c>
      <c r="S2241" s="37">
        <f>INFO!$D$18</f>
        <v>0</v>
      </c>
      <c r="T2241" s="37">
        <f>INFO!$D$19</f>
        <v>0</v>
      </c>
      <c r="U2241" s="37">
        <f>INFO!$D$22</f>
        <v>0</v>
      </c>
      <c r="V2241" s="37">
        <f>INFO!$D$23</f>
        <v>0</v>
      </c>
      <c r="W2241" s="37">
        <f>INFO!$D$24</f>
        <v>0</v>
      </c>
      <c r="X2241" s="37">
        <f>INFO!$D$25</f>
        <v>0</v>
      </c>
      <c r="Y2241" s="37">
        <f>INFO!$D$26</f>
        <v>0</v>
      </c>
      <c r="Z2241" s="37">
        <f>INFO!$D$27</f>
        <v>0</v>
      </c>
      <c r="AA2241" s="37">
        <f>INFO!$D$28</f>
        <v>0</v>
      </c>
      <c r="AB2241" s="37">
        <f>INFO!$D$29</f>
        <v>0</v>
      </c>
      <c r="AC2241" s="54">
        <f>INFO!$J$10</f>
        <v>3812.0250000000001</v>
      </c>
      <c r="AD2241" s="37">
        <f>INFO!$J$9</f>
        <v>45.75</v>
      </c>
      <c r="AE2241" s="37">
        <f t="shared" si="146"/>
        <v>0</v>
      </c>
    </row>
    <row r="2242" spans="1:31">
      <c r="A2242" t="s">
        <v>430</v>
      </c>
      <c r="B2242" s="42" t="s">
        <v>431</v>
      </c>
      <c r="C2242" s="83">
        <v>10139</v>
      </c>
      <c r="D2242" s="104">
        <f>SUMIFS(MACROS!L:L,MACROS!$C:$C,$B2242)+SUMIFS(MACROS!L:L,MACROS!$C:$C,"CH.VM.RDDTSET")</f>
        <v>0</v>
      </c>
      <c r="E2242" t="s">
        <v>4</v>
      </c>
      <c r="F2242" s="48">
        <f>VLOOKUP(B2242,MACROS!C:T,5,FALSE)</f>
        <v>286.5</v>
      </c>
      <c r="G2242" s="104">
        <f>SUMIFS(MACROS!L:L,MACROS!C:C,B2242)</f>
        <v>0</v>
      </c>
      <c r="H2242" s="48">
        <f t="shared" si="142"/>
        <v>0</v>
      </c>
      <c r="I2242" s="37">
        <f>INFO!$D$6</f>
        <v>0</v>
      </c>
      <c r="J2242" s="37">
        <f>INFO!$D$7</f>
        <v>0</v>
      </c>
      <c r="K2242" s="37">
        <f>INFO!$D$8</f>
        <v>0</v>
      </c>
      <c r="L2242" s="37">
        <f>INFO!$D$9</f>
        <v>0</v>
      </c>
      <c r="M2242" s="37">
        <f>INFO!$D$10</f>
        <v>0</v>
      </c>
      <c r="N2242" s="37">
        <f>INFO!$D$11</f>
        <v>0</v>
      </c>
      <c r="O2242" s="37">
        <f>INFO!$D$13</f>
        <v>0</v>
      </c>
      <c r="P2242" s="37">
        <f>INFO!$D$14</f>
        <v>0</v>
      </c>
      <c r="Q2242" s="37">
        <f>INFO!$D$15</f>
        <v>0</v>
      </c>
      <c r="R2242" s="53">
        <f>INFO!$D$17</f>
        <v>0</v>
      </c>
      <c r="S2242" s="37">
        <f>INFO!$D$18</f>
        <v>0</v>
      </c>
      <c r="T2242" s="37">
        <f>INFO!$D$19</f>
        <v>0</v>
      </c>
      <c r="U2242" s="37">
        <f>INFO!$D$22</f>
        <v>0</v>
      </c>
      <c r="V2242" s="37">
        <f>INFO!$D$23</f>
        <v>0</v>
      </c>
      <c r="W2242" s="37">
        <f>INFO!$D$24</f>
        <v>0</v>
      </c>
      <c r="X2242" s="37">
        <f>INFO!$D$25</f>
        <v>0</v>
      </c>
      <c r="Y2242" s="37">
        <f>INFO!$D$26</f>
        <v>0</v>
      </c>
      <c r="Z2242" s="37">
        <f>INFO!$D$27</f>
        <v>0</v>
      </c>
      <c r="AA2242" s="37">
        <f>INFO!$D$28</f>
        <v>0</v>
      </c>
      <c r="AB2242" s="37">
        <f>INFO!$D$29</f>
        <v>0</v>
      </c>
      <c r="AC2242" s="54">
        <f>INFO!$J$10</f>
        <v>3812.0250000000001</v>
      </c>
      <c r="AD2242" s="37">
        <f>INFO!$J$9</f>
        <v>45.75</v>
      </c>
      <c r="AE2242" s="37">
        <f t="shared" si="146"/>
        <v>0</v>
      </c>
    </row>
    <row r="2243" spans="1:31">
      <c r="A2243" t="s">
        <v>432</v>
      </c>
      <c r="B2243" s="42" t="s">
        <v>433</v>
      </c>
      <c r="C2243" s="83">
        <v>10139</v>
      </c>
      <c r="D2243" s="104">
        <f>SUMIFS(MACROS!L:L,MACROS!$C:$C,$B2243)+SUMIFS(MACROS!L:L,MACROS!$C:$C,"CH.VM.RDDTSET")</f>
        <v>0</v>
      </c>
      <c r="E2243" t="s">
        <v>4</v>
      </c>
      <c r="F2243" s="48">
        <f>VLOOKUP(B2243,MACROS!C:T,5,FALSE)</f>
        <v>316</v>
      </c>
      <c r="G2243" s="104">
        <f>SUMIFS(MACROS!L:L,MACROS!C:C,B2243)</f>
        <v>0</v>
      </c>
      <c r="H2243" s="48">
        <f t="shared" si="142"/>
        <v>0</v>
      </c>
      <c r="I2243" s="37">
        <f>INFO!$D$6</f>
        <v>0</v>
      </c>
      <c r="J2243" s="37">
        <f>INFO!$D$7</f>
        <v>0</v>
      </c>
      <c r="K2243" s="37">
        <f>INFO!$D$8</f>
        <v>0</v>
      </c>
      <c r="L2243" s="37">
        <f>INFO!$D$9</f>
        <v>0</v>
      </c>
      <c r="M2243" s="37">
        <f>INFO!$D$10</f>
        <v>0</v>
      </c>
      <c r="N2243" s="37">
        <f>INFO!$D$11</f>
        <v>0</v>
      </c>
      <c r="O2243" s="37">
        <f>INFO!$D$13</f>
        <v>0</v>
      </c>
      <c r="P2243" s="37">
        <f>INFO!$D$14</f>
        <v>0</v>
      </c>
      <c r="Q2243" s="37">
        <f>INFO!$D$15</f>
        <v>0</v>
      </c>
      <c r="R2243" s="53">
        <f>INFO!$D$17</f>
        <v>0</v>
      </c>
      <c r="S2243" s="37">
        <f>INFO!$D$18</f>
        <v>0</v>
      </c>
      <c r="T2243" s="37">
        <f>INFO!$D$19</f>
        <v>0</v>
      </c>
      <c r="U2243" s="37">
        <f>INFO!$D$22</f>
        <v>0</v>
      </c>
      <c r="V2243" s="37">
        <f>INFO!$D$23</f>
        <v>0</v>
      </c>
      <c r="W2243" s="37">
        <f>INFO!$D$24</f>
        <v>0</v>
      </c>
      <c r="X2243" s="37">
        <f>INFO!$D$25</f>
        <v>0</v>
      </c>
      <c r="Y2243" s="37">
        <f>INFO!$D$26</f>
        <v>0</v>
      </c>
      <c r="Z2243" s="37">
        <f>INFO!$D$27</f>
        <v>0</v>
      </c>
      <c r="AA2243" s="37">
        <f>INFO!$D$28</f>
        <v>0</v>
      </c>
      <c r="AB2243" s="37">
        <f>INFO!$D$29</f>
        <v>0</v>
      </c>
      <c r="AC2243" s="54">
        <f>INFO!$J$10</f>
        <v>3812.0250000000001</v>
      </c>
      <c r="AD2243" s="37">
        <f>INFO!$J$9</f>
        <v>45.75</v>
      </c>
      <c r="AE2243" s="37">
        <f t="shared" si="146"/>
        <v>0</v>
      </c>
    </row>
    <row r="2244" spans="1:31">
      <c r="A2244" t="s">
        <v>434</v>
      </c>
      <c r="B2244" s="42" t="s">
        <v>435</v>
      </c>
      <c r="C2244" s="83">
        <v>10139</v>
      </c>
      <c r="D2244" s="104">
        <f>SUMIFS(MACROS!L:L,MACROS!$C:$C,$B2244)+SUMIFS(MACROS!L:L,MACROS!$C:$C,"CH.VM.RDDTSET")</f>
        <v>0</v>
      </c>
      <c r="E2244" t="s">
        <v>4</v>
      </c>
      <c r="F2244" s="48">
        <f>VLOOKUP(B2244,MACROS!C:T,5,FALSE)</f>
        <v>264.5</v>
      </c>
      <c r="G2244" s="104">
        <f>SUMIFS(MACROS!L:L,MACROS!C:C,B2244)</f>
        <v>0</v>
      </c>
      <c r="H2244" s="48">
        <f t="shared" si="142"/>
        <v>0</v>
      </c>
      <c r="I2244" s="37">
        <f>INFO!$D$6</f>
        <v>0</v>
      </c>
      <c r="J2244" s="37">
        <f>INFO!$D$7</f>
        <v>0</v>
      </c>
      <c r="K2244" s="37">
        <f>INFO!$D$8</f>
        <v>0</v>
      </c>
      <c r="L2244" s="37">
        <f>INFO!$D$9</f>
        <v>0</v>
      </c>
      <c r="M2244" s="37">
        <f>INFO!$D$10</f>
        <v>0</v>
      </c>
      <c r="N2244" s="37">
        <f>INFO!$D$11</f>
        <v>0</v>
      </c>
      <c r="O2244" s="37">
        <f>INFO!$D$13</f>
        <v>0</v>
      </c>
      <c r="P2244" s="37">
        <f>INFO!$D$14</f>
        <v>0</v>
      </c>
      <c r="Q2244" s="37">
        <f>INFO!$D$15</f>
        <v>0</v>
      </c>
      <c r="R2244" s="53">
        <f>INFO!$D$17</f>
        <v>0</v>
      </c>
      <c r="S2244" s="37">
        <f>INFO!$D$18</f>
        <v>0</v>
      </c>
      <c r="T2244" s="37">
        <f>INFO!$D$19</f>
        <v>0</v>
      </c>
      <c r="U2244" s="37">
        <f>INFO!$D$22</f>
        <v>0</v>
      </c>
      <c r="V2244" s="37">
        <f>INFO!$D$23</f>
        <v>0</v>
      </c>
      <c r="W2244" s="37">
        <f>INFO!$D$24</f>
        <v>0</v>
      </c>
      <c r="X2244" s="37">
        <f>INFO!$D$25</f>
        <v>0</v>
      </c>
      <c r="Y2244" s="37">
        <f>INFO!$D$26</f>
        <v>0</v>
      </c>
      <c r="Z2244" s="37">
        <f>INFO!$D$27</f>
        <v>0</v>
      </c>
      <c r="AA2244" s="37">
        <f>INFO!$D$28</f>
        <v>0</v>
      </c>
      <c r="AB2244" s="37">
        <f>INFO!$D$29</f>
        <v>0</v>
      </c>
      <c r="AC2244" s="54">
        <f>INFO!$J$10</f>
        <v>3812.0250000000001</v>
      </c>
      <c r="AD2244" s="37">
        <f>INFO!$J$9</f>
        <v>45.75</v>
      </c>
      <c r="AE2244" s="37">
        <f t="shared" si="146"/>
        <v>0</v>
      </c>
    </row>
    <row r="2245" spans="1:31">
      <c r="A2245" t="s">
        <v>436</v>
      </c>
      <c r="B2245" s="42" t="s">
        <v>437</v>
      </c>
      <c r="C2245" s="83">
        <v>10139</v>
      </c>
      <c r="D2245" s="104">
        <f>SUMIFS(MACROS!L:L,MACROS!$C:$C,$B2245)+SUMIFS(MACROS!L:L,MACROS!$C:$C,"CH.VM.RDDTSET")</f>
        <v>0</v>
      </c>
      <c r="E2245" t="s">
        <v>4</v>
      </c>
      <c r="F2245" s="48">
        <f>VLOOKUP(B2245,MACROS!C:T,5,FALSE)</f>
        <v>261</v>
      </c>
      <c r="G2245" s="104">
        <f>SUMIFS(MACROS!L:L,MACROS!C:C,B2245)</f>
        <v>0</v>
      </c>
      <c r="H2245" s="48">
        <f t="shared" si="142"/>
        <v>0</v>
      </c>
      <c r="I2245" s="37">
        <f>INFO!$D$6</f>
        <v>0</v>
      </c>
      <c r="J2245" s="37">
        <f>INFO!$D$7</f>
        <v>0</v>
      </c>
      <c r="K2245" s="37">
        <f>INFO!$D$8</f>
        <v>0</v>
      </c>
      <c r="L2245" s="37">
        <f>INFO!$D$9</f>
        <v>0</v>
      </c>
      <c r="M2245" s="37">
        <f>INFO!$D$10</f>
        <v>0</v>
      </c>
      <c r="N2245" s="37">
        <f>INFO!$D$11</f>
        <v>0</v>
      </c>
      <c r="O2245" s="37">
        <f>INFO!$D$13</f>
        <v>0</v>
      </c>
      <c r="P2245" s="37">
        <f>INFO!$D$14</f>
        <v>0</v>
      </c>
      <c r="Q2245" s="37">
        <f>INFO!$D$15</f>
        <v>0</v>
      </c>
      <c r="R2245" s="53">
        <f>INFO!$D$17</f>
        <v>0</v>
      </c>
      <c r="S2245" s="37">
        <f>INFO!$D$18</f>
        <v>0</v>
      </c>
      <c r="T2245" s="37">
        <f>INFO!$D$19</f>
        <v>0</v>
      </c>
      <c r="U2245" s="37">
        <f>INFO!$D$22</f>
        <v>0</v>
      </c>
      <c r="V2245" s="37">
        <f>INFO!$D$23</f>
        <v>0</v>
      </c>
      <c r="W2245" s="37">
        <f>INFO!$D$24</f>
        <v>0</v>
      </c>
      <c r="X2245" s="37">
        <f>INFO!$D$25</f>
        <v>0</v>
      </c>
      <c r="Y2245" s="37">
        <f>INFO!$D$26</f>
        <v>0</v>
      </c>
      <c r="Z2245" s="37">
        <f>INFO!$D$27</f>
        <v>0</v>
      </c>
      <c r="AA2245" s="37">
        <f>INFO!$D$28</f>
        <v>0</v>
      </c>
      <c r="AB2245" s="37">
        <f>INFO!$D$29</f>
        <v>0</v>
      </c>
      <c r="AC2245" s="54">
        <f>INFO!$J$10</f>
        <v>3812.0250000000001</v>
      </c>
      <c r="AD2245" s="37">
        <f>INFO!$J$9</f>
        <v>45.75</v>
      </c>
      <c r="AE2245" s="37">
        <f t="shared" si="146"/>
        <v>0</v>
      </c>
    </row>
    <row r="2246" spans="1:31">
      <c r="A2246" t="s">
        <v>438</v>
      </c>
      <c r="B2246" s="42" t="s">
        <v>439</v>
      </c>
      <c r="C2246" s="83">
        <v>10139</v>
      </c>
      <c r="D2246" s="104">
        <f>SUMIFS(MACROS!L:L,MACROS!$C:$C,$B2246)+SUMIFS(MACROS!L:L,MACROS!$C:$C,"CH.VM.RDDTSET")</f>
        <v>0</v>
      </c>
      <c r="E2246" t="s">
        <v>4</v>
      </c>
      <c r="F2246" s="48">
        <f>VLOOKUP(B2246,MACROS!C:T,5,FALSE)</f>
        <v>251</v>
      </c>
      <c r="G2246" s="104">
        <f>SUMIFS(MACROS!L:L,MACROS!C:C,B2246)</f>
        <v>0</v>
      </c>
      <c r="H2246" s="48">
        <f t="shared" si="142"/>
        <v>0</v>
      </c>
      <c r="I2246" s="37">
        <f>INFO!$D$6</f>
        <v>0</v>
      </c>
      <c r="J2246" s="37">
        <f>INFO!$D$7</f>
        <v>0</v>
      </c>
      <c r="K2246" s="37">
        <f>INFO!$D$8</f>
        <v>0</v>
      </c>
      <c r="L2246" s="37">
        <f>INFO!$D$9</f>
        <v>0</v>
      </c>
      <c r="M2246" s="37">
        <f>INFO!$D$10</f>
        <v>0</v>
      </c>
      <c r="N2246" s="37">
        <f>INFO!$D$11</f>
        <v>0</v>
      </c>
      <c r="O2246" s="37">
        <f>INFO!$D$13</f>
        <v>0</v>
      </c>
      <c r="P2246" s="37">
        <f>INFO!$D$14</f>
        <v>0</v>
      </c>
      <c r="Q2246" s="37">
        <f>INFO!$D$15</f>
        <v>0</v>
      </c>
      <c r="R2246" s="53">
        <f>INFO!$D$17</f>
        <v>0</v>
      </c>
      <c r="S2246" s="37">
        <f>INFO!$D$18</f>
        <v>0</v>
      </c>
      <c r="T2246" s="37">
        <f>INFO!$D$19</f>
        <v>0</v>
      </c>
      <c r="U2246" s="37">
        <f>INFO!$D$22</f>
        <v>0</v>
      </c>
      <c r="V2246" s="37">
        <f>INFO!$D$23</f>
        <v>0</v>
      </c>
      <c r="W2246" s="37">
        <f>INFO!$D$24</f>
        <v>0</v>
      </c>
      <c r="X2246" s="37">
        <f>INFO!$D$25</f>
        <v>0</v>
      </c>
      <c r="Y2246" s="37">
        <f>INFO!$D$26</f>
        <v>0</v>
      </c>
      <c r="Z2246" s="37">
        <f>INFO!$D$27</f>
        <v>0</v>
      </c>
      <c r="AA2246" s="37">
        <f>INFO!$D$28</f>
        <v>0</v>
      </c>
      <c r="AB2246" s="37">
        <f>INFO!$D$29</f>
        <v>0</v>
      </c>
      <c r="AC2246" s="54">
        <f>INFO!$J$10</f>
        <v>3812.0250000000001</v>
      </c>
      <c r="AD2246" s="37">
        <f>INFO!$J$9</f>
        <v>45.75</v>
      </c>
      <c r="AE2246" s="37">
        <f t="shared" si="146"/>
        <v>0</v>
      </c>
    </row>
    <row r="2247" spans="1:31">
      <c r="A2247" t="s">
        <v>440</v>
      </c>
      <c r="B2247" s="42" t="s">
        <v>441</v>
      </c>
      <c r="C2247" s="83">
        <v>10139</v>
      </c>
      <c r="D2247" s="104">
        <f>SUMIFS(MACROS!L:L,MACROS!$C:$C,$B2247)+SUMIFS(MACROS!L:L,MACROS!$C:$C,"CH.VM.RDDTSET")</f>
        <v>0</v>
      </c>
      <c r="E2247" t="s">
        <v>4</v>
      </c>
      <c r="F2247" s="48">
        <f>VLOOKUP(B2247,MACROS!C:T,5,FALSE)</f>
        <v>322.5</v>
      </c>
      <c r="G2247" s="104">
        <f>SUMIFS(MACROS!L:L,MACROS!C:C,B2247)</f>
        <v>0</v>
      </c>
      <c r="H2247" s="48">
        <f t="shared" si="142"/>
        <v>0</v>
      </c>
      <c r="I2247" s="37">
        <f>INFO!$D$6</f>
        <v>0</v>
      </c>
      <c r="J2247" s="37">
        <f>INFO!$D$7</f>
        <v>0</v>
      </c>
      <c r="K2247" s="37">
        <f>INFO!$D$8</f>
        <v>0</v>
      </c>
      <c r="L2247" s="37">
        <f>INFO!$D$9</f>
        <v>0</v>
      </c>
      <c r="M2247" s="37">
        <f>INFO!$D$10</f>
        <v>0</v>
      </c>
      <c r="N2247" s="37">
        <f>INFO!$D$11</f>
        <v>0</v>
      </c>
      <c r="O2247" s="37">
        <f>INFO!$D$13</f>
        <v>0</v>
      </c>
      <c r="P2247" s="37">
        <f>INFO!$D$14</f>
        <v>0</v>
      </c>
      <c r="Q2247" s="37">
        <f>INFO!$D$15</f>
        <v>0</v>
      </c>
      <c r="R2247" s="53">
        <f>INFO!$D$17</f>
        <v>0</v>
      </c>
      <c r="S2247" s="37">
        <f>INFO!$D$18</f>
        <v>0</v>
      </c>
      <c r="T2247" s="37">
        <f>INFO!$D$19</f>
        <v>0</v>
      </c>
      <c r="U2247" s="37">
        <f>INFO!$D$22</f>
        <v>0</v>
      </c>
      <c r="V2247" s="37">
        <f>INFO!$D$23</f>
        <v>0</v>
      </c>
      <c r="W2247" s="37">
        <f>INFO!$D$24</f>
        <v>0</v>
      </c>
      <c r="X2247" s="37">
        <f>INFO!$D$25</f>
        <v>0</v>
      </c>
      <c r="Y2247" s="37">
        <f>INFO!$D$26</f>
        <v>0</v>
      </c>
      <c r="Z2247" s="37">
        <f>INFO!$D$27</f>
        <v>0</v>
      </c>
      <c r="AA2247" s="37">
        <f>INFO!$D$28</f>
        <v>0</v>
      </c>
      <c r="AB2247" s="37">
        <f>INFO!$D$29</f>
        <v>0</v>
      </c>
      <c r="AC2247" s="54">
        <f>INFO!$J$10</f>
        <v>3812.0250000000001</v>
      </c>
      <c r="AD2247" s="37">
        <f>INFO!$J$9</f>
        <v>45.75</v>
      </c>
      <c r="AE2247" s="37">
        <f t="shared" si="146"/>
        <v>0</v>
      </c>
    </row>
    <row r="2248" spans="1:31">
      <c r="A2248" t="s">
        <v>442</v>
      </c>
      <c r="B2248" s="42" t="s">
        <v>443</v>
      </c>
      <c r="C2248" s="83">
        <v>10139</v>
      </c>
      <c r="D2248" s="104">
        <f>SUMIFS(MACROS!L:L,MACROS!$C:$C,$B2248)+SUMIFS(MACROS!L:L,MACROS!$C:$C,"CH.VM.RDDTSET")</f>
        <v>0</v>
      </c>
      <c r="E2248" t="s">
        <v>4</v>
      </c>
      <c r="F2248" s="48">
        <f>VLOOKUP(B2248,MACROS!C:T,5,FALSE)</f>
        <v>294.5</v>
      </c>
      <c r="G2248" s="104">
        <f>SUMIFS(MACROS!L:L,MACROS!C:C,B2248)</f>
        <v>0</v>
      </c>
      <c r="H2248" s="48">
        <f t="shared" si="142"/>
        <v>0</v>
      </c>
      <c r="I2248" s="37">
        <f>INFO!$D$6</f>
        <v>0</v>
      </c>
      <c r="J2248" s="37">
        <f>INFO!$D$7</f>
        <v>0</v>
      </c>
      <c r="K2248" s="37">
        <f>INFO!$D$8</f>
        <v>0</v>
      </c>
      <c r="L2248" s="37">
        <f>INFO!$D$9</f>
        <v>0</v>
      </c>
      <c r="M2248" s="37">
        <f>INFO!$D$10</f>
        <v>0</v>
      </c>
      <c r="N2248" s="37">
        <f>INFO!$D$11</f>
        <v>0</v>
      </c>
      <c r="O2248" s="37">
        <f>INFO!$D$13</f>
        <v>0</v>
      </c>
      <c r="P2248" s="37">
        <f>INFO!$D$14</f>
        <v>0</v>
      </c>
      <c r="Q2248" s="37">
        <f>INFO!$D$15</f>
        <v>0</v>
      </c>
      <c r="R2248" s="53">
        <f>INFO!$D$17</f>
        <v>0</v>
      </c>
      <c r="S2248" s="37">
        <f>INFO!$D$18</f>
        <v>0</v>
      </c>
      <c r="T2248" s="37">
        <f>INFO!$D$19</f>
        <v>0</v>
      </c>
      <c r="U2248" s="37">
        <f>INFO!$D$22</f>
        <v>0</v>
      </c>
      <c r="V2248" s="37">
        <f>INFO!$D$23</f>
        <v>0</v>
      </c>
      <c r="W2248" s="37">
        <f>INFO!$D$24</f>
        <v>0</v>
      </c>
      <c r="X2248" s="37">
        <f>INFO!$D$25</f>
        <v>0</v>
      </c>
      <c r="Y2248" s="37">
        <f>INFO!$D$26</f>
        <v>0</v>
      </c>
      <c r="Z2248" s="37">
        <f>INFO!$D$27</f>
        <v>0</v>
      </c>
      <c r="AA2248" s="37">
        <f>INFO!$D$28</f>
        <v>0</v>
      </c>
      <c r="AB2248" s="37">
        <f>INFO!$D$29</f>
        <v>0</v>
      </c>
      <c r="AC2248" s="54">
        <f>INFO!$J$10</f>
        <v>3812.0250000000001</v>
      </c>
      <c r="AD2248" s="37">
        <f>INFO!$J$9</f>
        <v>45.75</v>
      </c>
      <c r="AE2248" s="37">
        <f t="shared" si="146"/>
        <v>0</v>
      </c>
    </row>
    <row r="2249" spans="1:31">
      <c r="A2249" t="s">
        <v>444</v>
      </c>
      <c r="B2249" s="42" t="s">
        <v>445</v>
      </c>
      <c r="C2249" s="83">
        <v>10139</v>
      </c>
      <c r="D2249" s="104">
        <f>SUMIFS(MACROS!L:L,MACROS!$C:$C,$B2249)+SUMIFS(MACROS!L:L,MACROS!$C:$C,"CH.VM.RDDTSET")</f>
        <v>0</v>
      </c>
      <c r="E2249" t="s">
        <v>4</v>
      </c>
      <c r="F2249" s="48">
        <f>VLOOKUP(B2249,MACROS!C:T,5,FALSE)</f>
        <v>255</v>
      </c>
      <c r="G2249" s="104">
        <f>SUMIFS(MACROS!L:L,MACROS!C:C,B2249)</f>
        <v>0</v>
      </c>
      <c r="H2249" s="48">
        <f t="shared" si="142"/>
        <v>0</v>
      </c>
      <c r="I2249" s="37">
        <f>INFO!$D$6</f>
        <v>0</v>
      </c>
      <c r="J2249" s="37">
        <f>INFO!$D$7</f>
        <v>0</v>
      </c>
      <c r="K2249" s="37">
        <f>INFO!$D$8</f>
        <v>0</v>
      </c>
      <c r="L2249" s="37">
        <f>INFO!$D$9</f>
        <v>0</v>
      </c>
      <c r="M2249" s="37">
        <f>INFO!$D$10</f>
        <v>0</v>
      </c>
      <c r="N2249" s="37">
        <f>INFO!$D$11</f>
        <v>0</v>
      </c>
      <c r="O2249" s="37">
        <f>INFO!$D$13</f>
        <v>0</v>
      </c>
      <c r="P2249" s="37">
        <f>INFO!$D$14</f>
        <v>0</v>
      </c>
      <c r="Q2249" s="37">
        <f>INFO!$D$15</f>
        <v>0</v>
      </c>
      <c r="R2249" s="53">
        <f>INFO!$D$17</f>
        <v>0</v>
      </c>
      <c r="S2249" s="37">
        <f>INFO!$D$18</f>
        <v>0</v>
      </c>
      <c r="T2249" s="37">
        <f>INFO!$D$19</f>
        <v>0</v>
      </c>
      <c r="U2249" s="37">
        <f>INFO!$D$22</f>
        <v>0</v>
      </c>
      <c r="V2249" s="37">
        <f>INFO!$D$23</f>
        <v>0</v>
      </c>
      <c r="W2249" s="37">
        <f>INFO!$D$24</f>
        <v>0</v>
      </c>
      <c r="X2249" s="37">
        <f>INFO!$D$25</f>
        <v>0</v>
      </c>
      <c r="Y2249" s="37">
        <f>INFO!$D$26</f>
        <v>0</v>
      </c>
      <c r="Z2249" s="37">
        <f>INFO!$D$27</f>
        <v>0</v>
      </c>
      <c r="AA2249" s="37">
        <f>INFO!$D$28</f>
        <v>0</v>
      </c>
      <c r="AB2249" s="37">
        <f>INFO!$D$29</f>
        <v>0</v>
      </c>
      <c r="AC2249" s="54">
        <f>INFO!$J$10</f>
        <v>3812.0250000000001</v>
      </c>
      <c r="AD2249" s="37">
        <f>INFO!$J$9</f>
        <v>45.75</v>
      </c>
      <c r="AE2249" s="37">
        <f t="shared" si="146"/>
        <v>0</v>
      </c>
    </row>
    <row r="2250" spans="1:31">
      <c r="A2250" t="s">
        <v>446</v>
      </c>
      <c r="B2250" s="42" t="s">
        <v>447</v>
      </c>
      <c r="C2250" s="83">
        <v>10139</v>
      </c>
      <c r="D2250" s="104">
        <f>SUMIFS(MACROS!L:L,MACROS!$C:$C,$B2250)+SUMIFS(MACROS!L:L,MACROS!$C:$C,"CH.VM.RDDTSET")</f>
        <v>0</v>
      </c>
      <c r="E2250" t="s">
        <v>4</v>
      </c>
      <c r="F2250" s="48">
        <f>VLOOKUP(B2250,MACROS!C:T,5,FALSE)</f>
        <v>279</v>
      </c>
      <c r="G2250" s="104">
        <f>SUMIFS(MACROS!L:L,MACROS!C:C,B2250)</f>
        <v>0</v>
      </c>
      <c r="H2250" s="48">
        <f t="shared" si="142"/>
        <v>0</v>
      </c>
      <c r="I2250" s="37">
        <f>INFO!$D$6</f>
        <v>0</v>
      </c>
      <c r="J2250" s="37">
        <f>INFO!$D$7</f>
        <v>0</v>
      </c>
      <c r="K2250" s="37">
        <f>INFO!$D$8</f>
        <v>0</v>
      </c>
      <c r="L2250" s="37">
        <f>INFO!$D$9</f>
        <v>0</v>
      </c>
      <c r="M2250" s="37">
        <f>INFO!$D$10</f>
        <v>0</v>
      </c>
      <c r="N2250" s="37">
        <f>INFO!$D$11</f>
        <v>0</v>
      </c>
      <c r="O2250" s="37">
        <f>INFO!$D$13</f>
        <v>0</v>
      </c>
      <c r="P2250" s="37">
        <f>INFO!$D$14</f>
        <v>0</v>
      </c>
      <c r="Q2250" s="37">
        <f>INFO!$D$15</f>
        <v>0</v>
      </c>
      <c r="R2250" s="53">
        <f>INFO!$D$17</f>
        <v>0</v>
      </c>
      <c r="S2250" s="37">
        <f>INFO!$D$18</f>
        <v>0</v>
      </c>
      <c r="T2250" s="37">
        <f>INFO!$D$19</f>
        <v>0</v>
      </c>
      <c r="U2250" s="37">
        <f>INFO!$D$22</f>
        <v>0</v>
      </c>
      <c r="V2250" s="37">
        <f>INFO!$D$23</f>
        <v>0</v>
      </c>
      <c r="W2250" s="37">
        <f>INFO!$D$24</f>
        <v>0</v>
      </c>
      <c r="X2250" s="37">
        <f>INFO!$D$25</f>
        <v>0</v>
      </c>
      <c r="Y2250" s="37">
        <f>INFO!$D$26</f>
        <v>0</v>
      </c>
      <c r="Z2250" s="37">
        <f>INFO!$D$27</f>
        <v>0</v>
      </c>
      <c r="AA2250" s="37">
        <f>INFO!$D$28</f>
        <v>0</v>
      </c>
      <c r="AB2250" s="37">
        <f>INFO!$D$29</f>
        <v>0</v>
      </c>
      <c r="AC2250" s="54">
        <f>INFO!$J$10</f>
        <v>3812.0250000000001</v>
      </c>
      <c r="AD2250" s="37">
        <f>INFO!$J$9</f>
        <v>45.75</v>
      </c>
      <c r="AE2250" s="37">
        <f t="shared" si="146"/>
        <v>0</v>
      </c>
    </row>
    <row r="2251" spans="1:31">
      <c r="A2251" s="37" t="s">
        <v>448</v>
      </c>
      <c r="B2251" s="42" t="s">
        <v>449</v>
      </c>
      <c r="C2251" s="83">
        <v>10139</v>
      </c>
      <c r="D2251" s="104">
        <f>SUMIFS(MACROS!L:L,MACROS!$C:$C,$B2251)+SUMIFS(MACROS!L:L,MACROS!$C:$C,"CH.VM.RDDTSET")</f>
        <v>0</v>
      </c>
      <c r="E2251" t="s">
        <v>4</v>
      </c>
      <c r="F2251" s="48">
        <f>VLOOKUP(B2251,MACROS!C:T,5,FALSE)</f>
        <v>257.5</v>
      </c>
      <c r="G2251" s="104">
        <f>SUMIFS(MACROS!L:L,MACROS!C:C,B2251)</f>
        <v>0</v>
      </c>
      <c r="H2251" s="48">
        <f t="shared" si="142"/>
        <v>0</v>
      </c>
      <c r="I2251" s="37">
        <f>INFO!$D$6</f>
        <v>0</v>
      </c>
      <c r="J2251" s="37">
        <f>INFO!$D$7</f>
        <v>0</v>
      </c>
      <c r="K2251" s="37">
        <f>INFO!$D$8</f>
        <v>0</v>
      </c>
      <c r="L2251" s="37">
        <f>INFO!$D$9</f>
        <v>0</v>
      </c>
      <c r="M2251" s="37">
        <f>INFO!$D$10</f>
        <v>0</v>
      </c>
      <c r="N2251" s="37">
        <f>INFO!$D$11</f>
        <v>0</v>
      </c>
      <c r="O2251" s="37">
        <f>INFO!$D$13</f>
        <v>0</v>
      </c>
      <c r="P2251" s="37">
        <f>INFO!$D$14</f>
        <v>0</v>
      </c>
      <c r="Q2251" s="37">
        <f>INFO!$D$15</f>
        <v>0</v>
      </c>
      <c r="R2251" s="53">
        <f>INFO!$D$17</f>
        <v>0</v>
      </c>
      <c r="S2251" s="37">
        <f>INFO!$D$18</f>
        <v>0</v>
      </c>
      <c r="T2251" s="37">
        <f>INFO!$D$19</f>
        <v>0</v>
      </c>
      <c r="U2251" s="37">
        <f>INFO!$D$22</f>
        <v>0</v>
      </c>
      <c r="V2251" s="37">
        <f>INFO!$D$23</f>
        <v>0</v>
      </c>
      <c r="W2251" s="37">
        <f>INFO!$D$24</f>
        <v>0</v>
      </c>
      <c r="X2251" s="37">
        <f>INFO!$D$25</f>
        <v>0</v>
      </c>
      <c r="Y2251" s="37">
        <f>INFO!$D$26</f>
        <v>0</v>
      </c>
      <c r="Z2251" s="37">
        <f>INFO!$D$27</f>
        <v>0</v>
      </c>
      <c r="AA2251" s="37">
        <f>INFO!$D$28</f>
        <v>0</v>
      </c>
      <c r="AB2251" s="37">
        <f>INFO!$D$29</f>
        <v>0</v>
      </c>
      <c r="AC2251" s="54">
        <f>INFO!$J$10</f>
        <v>3812.0250000000001</v>
      </c>
      <c r="AD2251" s="37">
        <f>INFO!$J$9</f>
        <v>45.75</v>
      </c>
      <c r="AE2251" s="37">
        <f t="shared" si="146"/>
        <v>0</v>
      </c>
    </row>
    <row r="2252" spans="1:31">
      <c r="A2252" s="91" t="s">
        <v>570</v>
      </c>
      <c r="B2252" s="97" t="s">
        <v>391</v>
      </c>
      <c r="C2252" s="98">
        <v>10089</v>
      </c>
      <c r="D2252" s="103"/>
      <c r="E2252" s="91" t="s">
        <v>5</v>
      </c>
      <c r="F2252" s="92">
        <f>VLOOKUP(B2252,MACROS!C:T,5,FALSE)</f>
        <v>2514</v>
      </c>
      <c r="G2252" s="103">
        <f>SUMIFS(MACROS!M:M,MACROS!C:C,B2252)</f>
        <v>0</v>
      </c>
      <c r="H2252" s="92">
        <f t="shared" si="142"/>
        <v>0</v>
      </c>
      <c r="I2252" s="93">
        <f>INFO!$D$6</f>
        <v>0</v>
      </c>
      <c r="J2252" s="93">
        <f>INFO!$D$7</f>
        <v>0</v>
      </c>
      <c r="K2252" s="93">
        <f>INFO!$D$8</f>
        <v>0</v>
      </c>
      <c r="L2252" s="93">
        <f>INFO!$D$9</f>
        <v>0</v>
      </c>
      <c r="M2252" s="93">
        <f>INFO!$D$10</f>
        <v>0</v>
      </c>
      <c r="N2252" s="93">
        <f>INFO!$D$11</f>
        <v>0</v>
      </c>
      <c r="O2252" s="93">
        <f>INFO!$D$13</f>
        <v>0</v>
      </c>
      <c r="P2252" s="93">
        <f>INFO!$D$14</f>
        <v>0</v>
      </c>
      <c r="Q2252" s="93">
        <f>INFO!$D$15</f>
        <v>0</v>
      </c>
      <c r="R2252" s="94">
        <f>INFO!$D$17</f>
        <v>0</v>
      </c>
      <c r="S2252" s="93">
        <f>INFO!$D$18</f>
        <v>0</v>
      </c>
      <c r="T2252" s="93">
        <f>INFO!$D$19</f>
        <v>0</v>
      </c>
      <c r="U2252" s="93">
        <f>INFO!$D$22</f>
        <v>0</v>
      </c>
      <c r="V2252" s="93">
        <f>INFO!$D$23</f>
        <v>0</v>
      </c>
      <c r="W2252" s="93">
        <f>INFO!$D$24</f>
        <v>0</v>
      </c>
      <c r="X2252" s="93">
        <f>INFO!$D$25</f>
        <v>0</v>
      </c>
      <c r="Y2252" s="93">
        <f>INFO!$D$26</f>
        <v>0</v>
      </c>
      <c r="Z2252" s="93">
        <f>INFO!$D$27</f>
        <v>0</v>
      </c>
      <c r="AA2252" s="93">
        <f>INFO!$D$28</f>
        <v>0</v>
      </c>
      <c r="AB2252" s="93">
        <f>INFO!$D$29</f>
        <v>0</v>
      </c>
      <c r="AC2252" s="95">
        <f>INFO!$J$10</f>
        <v>3812.0250000000001</v>
      </c>
      <c r="AD2252" s="93">
        <f>INFO!$J$9</f>
        <v>45.75</v>
      </c>
      <c r="AE2252" s="100"/>
    </row>
    <row r="2253" spans="1:31">
      <c r="A2253" s="37" t="s">
        <v>392</v>
      </c>
      <c r="B2253" s="42" t="s">
        <v>393</v>
      </c>
      <c r="C2253" s="38">
        <v>10089</v>
      </c>
      <c r="D2253" s="104">
        <f>SUMIFS(MACROS!M:M,MACROS!$C:$C,$B2253)+SUMIFS(MACROS!M:M,MACROS!$C:$C,"CH.VM.RDSET")</f>
        <v>0</v>
      </c>
      <c r="E2253" t="s">
        <v>5</v>
      </c>
      <c r="F2253" s="48">
        <f>VLOOKUP(B2253,MACROS!C:T,5,FALSE)</f>
        <v>225</v>
      </c>
      <c r="G2253" s="104">
        <f>SUMIFS(MACROS!M:M,MACROS!C:C,B2253)</f>
        <v>0</v>
      </c>
      <c r="H2253" s="48">
        <f t="shared" si="142"/>
        <v>0</v>
      </c>
      <c r="I2253" s="37">
        <f>INFO!$D$6</f>
        <v>0</v>
      </c>
      <c r="J2253" s="37">
        <f>INFO!$D$7</f>
        <v>0</v>
      </c>
      <c r="K2253" s="37">
        <f>INFO!$D$8</f>
        <v>0</v>
      </c>
      <c r="L2253" s="37">
        <f>INFO!$D$9</f>
        <v>0</v>
      </c>
      <c r="M2253" s="37">
        <f>INFO!$D$10</f>
        <v>0</v>
      </c>
      <c r="N2253" s="37">
        <f>INFO!$D$11</f>
        <v>0</v>
      </c>
      <c r="O2253" s="37">
        <f>INFO!$D$13</f>
        <v>0</v>
      </c>
      <c r="P2253" s="37">
        <f>INFO!$D$14</f>
        <v>0</v>
      </c>
      <c r="Q2253" s="37">
        <f>INFO!$D$15</f>
        <v>0</v>
      </c>
      <c r="R2253" s="53">
        <f>INFO!$D$17</f>
        <v>0</v>
      </c>
      <c r="S2253" s="37">
        <f>INFO!$D$18</f>
        <v>0</v>
      </c>
      <c r="T2253" s="37">
        <f>INFO!$D$19</f>
        <v>0</v>
      </c>
      <c r="U2253" s="37">
        <f>INFO!$D$22</f>
        <v>0</v>
      </c>
      <c r="V2253" s="37">
        <f>INFO!$D$23</f>
        <v>0</v>
      </c>
      <c r="W2253" s="37">
        <f>INFO!$D$24</f>
        <v>0</v>
      </c>
      <c r="X2253" s="37">
        <f>INFO!$D$25</f>
        <v>0</v>
      </c>
      <c r="Y2253" s="37">
        <f>INFO!$D$26</f>
        <v>0</v>
      </c>
      <c r="Z2253" s="37">
        <f>INFO!$D$27</f>
        <v>0</v>
      </c>
      <c r="AA2253" s="37">
        <f>INFO!$D$28</f>
        <v>0</v>
      </c>
      <c r="AB2253" s="37">
        <f>INFO!$D$29</f>
        <v>0</v>
      </c>
      <c r="AC2253" s="54">
        <f>INFO!$J$10</f>
        <v>3812.0250000000001</v>
      </c>
      <c r="AD2253" s="37">
        <f>INFO!$J$9</f>
        <v>45.75</v>
      </c>
      <c r="AE2253" s="37">
        <f>IF($G$625&gt;0,10*$G$625/D2253,0)</f>
        <v>0</v>
      </c>
    </row>
    <row r="2254" spans="1:31">
      <c r="A2254" s="37" t="s">
        <v>394</v>
      </c>
      <c r="B2254" s="42" t="s">
        <v>395</v>
      </c>
      <c r="C2254" s="38">
        <v>10089</v>
      </c>
      <c r="D2254" s="104">
        <f>SUMIFS(MACROS!M:M,MACROS!$C:$C,$B2254)+SUMIFS(MACROS!M:M,MACROS!$C:$C,"CH.VM.RDSET")</f>
        <v>0</v>
      </c>
      <c r="E2254" t="s">
        <v>5</v>
      </c>
      <c r="F2254" s="48">
        <f>VLOOKUP(B2254,MACROS!C:T,5,FALSE)</f>
        <v>188</v>
      </c>
      <c r="G2254" s="104">
        <f>SUMIFS(MACROS!M:M,MACROS!C:C,B2254)</f>
        <v>0</v>
      </c>
      <c r="H2254" s="48">
        <f t="shared" ref="H2254:H2317" si="147">F2254*G2254</f>
        <v>0</v>
      </c>
      <c r="I2254" s="37">
        <f>INFO!$D$6</f>
        <v>0</v>
      </c>
      <c r="J2254" s="37">
        <f>INFO!$D$7</f>
        <v>0</v>
      </c>
      <c r="K2254" s="37">
        <f>INFO!$D$8</f>
        <v>0</v>
      </c>
      <c r="L2254" s="37">
        <f>INFO!$D$9</f>
        <v>0</v>
      </c>
      <c r="M2254" s="37">
        <f>INFO!$D$10</f>
        <v>0</v>
      </c>
      <c r="N2254" s="37">
        <f>INFO!$D$11</f>
        <v>0</v>
      </c>
      <c r="O2254" s="37">
        <f>INFO!$D$13</f>
        <v>0</v>
      </c>
      <c r="P2254" s="37">
        <f>INFO!$D$14</f>
        <v>0</v>
      </c>
      <c r="Q2254" s="37">
        <f>INFO!$D$15</f>
        <v>0</v>
      </c>
      <c r="R2254" s="53">
        <f>INFO!$D$17</f>
        <v>0</v>
      </c>
      <c r="S2254" s="37">
        <f>INFO!$D$18</f>
        <v>0</v>
      </c>
      <c r="T2254" s="37">
        <f>INFO!$D$19</f>
        <v>0</v>
      </c>
      <c r="U2254" s="37">
        <f>INFO!$D$22</f>
        <v>0</v>
      </c>
      <c r="V2254" s="37">
        <f>INFO!$D$23</f>
        <v>0</v>
      </c>
      <c r="W2254" s="37">
        <f>INFO!$D$24</f>
        <v>0</v>
      </c>
      <c r="X2254" s="37">
        <f>INFO!$D$25</f>
        <v>0</v>
      </c>
      <c r="Y2254" s="37">
        <f>INFO!$D$26</f>
        <v>0</v>
      </c>
      <c r="Z2254" s="37">
        <f>INFO!$D$27</f>
        <v>0</v>
      </c>
      <c r="AA2254" s="37">
        <f>INFO!$D$28</f>
        <v>0</v>
      </c>
      <c r="AB2254" s="37">
        <f>INFO!$D$29</f>
        <v>0</v>
      </c>
      <c r="AC2254" s="54">
        <f>INFO!$J$10</f>
        <v>3812.0250000000001</v>
      </c>
      <c r="AD2254" s="37">
        <f>INFO!$J$9</f>
        <v>45.75</v>
      </c>
      <c r="AE2254" s="37">
        <f t="shared" ref="AE2254:AE2266" si="148">IF($G$625&gt;0,10*$G$625/D2254,0)</f>
        <v>0</v>
      </c>
    </row>
    <row r="2255" spans="1:31">
      <c r="A2255" s="37" t="s">
        <v>396</v>
      </c>
      <c r="B2255" s="42" t="s">
        <v>397</v>
      </c>
      <c r="C2255" s="38">
        <v>10089</v>
      </c>
      <c r="D2255" s="104">
        <f>SUMIFS(MACROS!M:M,MACROS!$C:$C,$B2255)+SUMIFS(MACROS!M:M,MACROS!$C:$C,"CH.VM.RDSET")</f>
        <v>0</v>
      </c>
      <c r="E2255" t="s">
        <v>5</v>
      </c>
      <c r="F2255" s="48">
        <f>VLOOKUP(B2255,MACROS!C:T,5,FALSE)</f>
        <v>239.5</v>
      </c>
      <c r="G2255" s="104">
        <f>SUMIFS(MACROS!M:M,MACROS!C:C,B2255)</f>
        <v>0</v>
      </c>
      <c r="H2255" s="48">
        <f t="shared" si="147"/>
        <v>0</v>
      </c>
      <c r="I2255" s="37">
        <f>INFO!$D$6</f>
        <v>0</v>
      </c>
      <c r="J2255" s="37">
        <f>INFO!$D$7</f>
        <v>0</v>
      </c>
      <c r="K2255" s="37">
        <f>INFO!$D$8</f>
        <v>0</v>
      </c>
      <c r="L2255" s="37">
        <f>INFO!$D$9</f>
        <v>0</v>
      </c>
      <c r="M2255" s="37">
        <f>INFO!$D$10</f>
        <v>0</v>
      </c>
      <c r="N2255" s="37">
        <f>INFO!$D$11</f>
        <v>0</v>
      </c>
      <c r="O2255" s="37">
        <f>INFO!$D$13</f>
        <v>0</v>
      </c>
      <c r="P2255" s="37">
        <f>INFO!$D$14</f>
        <v>0</v>
      </c>
      <c r="Q2255" s="37">
        <f>INFO!$D$15</f>
        <v>0</v>
      </c>
      <c r="R2255" s="53">
        <f>INFO!$D$17</f>
        <v>0</v>
      </c>
      <c r="S2255" s="37">
        <f>INFO!$D$18</f>
        <v>0</v>
      </c>
      <c r="T2255" s="37">
        <f>INFO!$D$19</f>
        <v>0</v>
      </c>
      <c r="U2255" s="37">
        <f>INFO!$D$22</f>
        <v>0</v>
      </c>
      <c r="V2255" s="37">
        <f>INFO!$D$23</f>
        <v>0</v>
      </c>
      <c r="W2255" s="37">
        <f>INFO!$D$24</f>
        <v>0</v>
      </c>
      <c r="X2255" s="37">
        <f>INFO!$D$25</f>
        <v>0</v>
      </c>
      <c r="Y2255" s="37">
        <f>INFO!$D$26</f>
        <v>0</v>
      </c>
      <c r="Z2255" s="37">
        <f>INFO!$D$27</f>
        <v>0</v>
      </c>
      <c r="AA2255" s="37">
        <f>INFO!$D$28</f>
        <v>0</v>
      </c>
      <c r="AB2255" s="37">
        <f>INFO!$D$29</f>
        <v>0</v>
      </c>
      <c r="AC2255" s="54">
        <f>INFO!$J$10</f>
        <v>3812.0250000000001</v>
      </c>
      <c r="AD2255" s="37">
        <f>INFO!$J$9</f>
        <v>45.75</v>
      </c>
      <c r="AE2255" s="37">
        <f t="shared" si="148"/>
        <v>0</v>
      </c>
    </row>
    <row r="2256" spans="1:31">
      <c r="A2256" t="s">
        <v>398</v>
      </c>
      <c r="B2256" s="42" t="s">
        <v>399</v>
      </c>
      <c r="C2256" s="38">
        <v>10089</v>
      </c>
      <c r="D2256" s="104">
        <f>SUMIFS(MACROS!M:M,MACROS!$C:$C,$B2256)+SUMIFS(MACROS!M:M,MACROS!$C:$C,"CH.VM.RDSET")</f>
        <v>0</v>
      </c>
      <c r="E2256" t="s">
        <v>5</v>
      </c>
      <c r="F2256" s="48">
        <f>VLOOKUP(B2256,MACROS!C:T,5,FALSE)</f>
        <v>211.5</v>
      </c>
      <c r="G2256" s="104">
        <f>SUMIFS(MACROS!M:M,MACROS!C:C,B2256)</f>
        <v>0</v>
      </c>
      <c r="H2256" s="48">
        <f t="shared" si="147"/>
        <v>0</v>
      </c>
      <c r="I2256" s="37">
        <f>INFO!$D$6</f>
        <v>0</v>
      </c>
      <c r="J2256" s="37">
        <f>INFO!$D$7</f>
        <v>0</v>
      </c>
      <c r="K2256" s="37">
        <f>INFO!$D$8</f>
        <v>0</v>
      </c>
      <c r="L2256" s="37">
        <f>INFO!$D$9</f>
        <v>0</v>
      </c>
      <c r="M2256" s="37">
        <f>INFO!$D$10</f>
        <v>0</v>
      </c>
      <c r="N2256" s="37">
        <f>INFO!$D$11</f>
        <v>0</v>
      </c>
      <c r="O2256" s="37">
        <f>INFO!$D$13</f>
        <v>0</v>
      </c>
      <c r="P2256" s="37">
        <f>INFO!$D$14</f>
        <v>0</v>
      </c>
      <c r="Q2256" s="37">
        <f>INFO!$D$15</f>
        <v>0</v>
      </c>
      <c r="R2256" s="53">
        <f>INFO!$D$17</f>
        <v>0</v>
      </c>
      <c r="S2256" s="37">
        <f>INFO!$D$18</f>
        <v>0</v>
      </c>
      <c r="T2256" s="37">
        <f>INFO!$D$19</f>
        <v>0</v>
      </c>
      <c r="U2256" s="37">
        <f>INFO!$D$22</f>
        <v>0</v>
      </c>
      <c r="V2256" s="37">
        <f>INFO!$D$23</f>
        <v>0</v>
      </c>
      <c r="W2256" s="37">
        <f>INFO!$D$24</f>
        <v>0</v>
      </c>
      <c r="X2256" s="37">
        <f>INFO!$D$25</f>
        <v>0</v>
      </c>
      <c r="Y2256" s="37">
        <f>INFO!$D$26</f>
        <v>0</v>
      </c>
      <c r="Z2256" s="37">
        <f>INFO!$D$27</f>
        <v>0</v>
      </c>
      <c r="AA2256" s="37">
        <f>INFO!$D$28</f>
        <v>0</v>
      </c>
      <c r="AB2256" s="37">
        <f>INFO!$D$29</f>
        <v>0</v>
      </c>
      <c r="AC2256" s="54">
        <f>INFO!$J$10</f>
        <v>3812.0250000000001</v>
      </c>
      <c r="AD2256" s="37">
        <f>INFO!$J$9</f>
        <v>45.75</v>
      </c>
      <c r="AE2256" s="37">
        <f t="shared" si="148"/>
        <v>0</v>
      </c>
    </row>
    <row r="2257" spans="1:31">
      <c r="A2257" t="s">
        <v>400</v>
      </c>
      <c r="B2257" s="42" t="s">
        <v>401</v>
      </c>
      <c r="C2257" s="38">
        <v>10089</v>
      </c>
      <c r="D2257" s="104">
        <f>SUMIFS(MACROS!M:M,MACROS!$C:$C,$B2257)+SUMIFS(MACROS!M:M,MACROS!$C:$C,"CH.VM.RDSET")</f>
        <v>0</v>
      </c>
      <c r="E2257" t="s">
        <v>5</v>
      </c>
      <c r="F2257" s="48">
        <f>VLOOKUP(B2257,MACROS!C:T,5,FALSE)</f>
        <v>202.5</v>
      </c>
      <c r="G2257" s="104">
        <f>SUMIFS(MACROS!M:M,MACROS!C:C,B2257)</f>
        <v>0</v>
      </c>
      <c r="H2257" s="48">
        <f t="shared" si="147"/>
        <v>0</v>
      </c>
      <c r="I2257" s="37">
        <f>INFO!$D$6</f>
        <v>0</v>
      </c>
      <c r="J2257" s="37">
        <f>INFO!$D$7</f>
        <v>0</v>
      </c>
      <c r="K2257" s="37">
        <f>INFO!$D$8</f>
        <v>0</v>
      </c>
      <c r="L2257" s="37">
        <f>INFO!$D$9</f>
        <v>0</v>
      </c>
      <c r="M2257" s="37">
        <f>INFO!$D$10</f>
        <v>0</v>
      </c>
      <c r="N2257" s="37">
        <f>INFO!$D$11</f>
        <v>0</v>
      </c>
      <c r="O2257" s="37">
        <f>INFO!$D$13</f>
        <v>0</v>
      </c>
      <c r="P2257" s="37">
        <f>INFO!$D$14</f>
        <v>0</v>
      </c>
      <c r="Q2257" s="37">
        <f>INFO!$D$15</f>
        <v>0</v>
      </c>
      <c r="R2257" s="53">
        <f>INFO!$D$17</f>
        <v>0</v>
      </c>
      <c r="S2257" s="37">
        <f>INFO!$D$18</f>
        <v>0</v>
      </c>
      <c r="T2257" s="37">
        <f>INFO!$D$19</f>
        <v>0</v>
      </c>
      <c r="U2257" s="37">
        <f>INFO!$D$22</f>
        <v>0</v>
      </c>
      <c r="V2257" s="37">
        <f>INFO!$D$23</f>
        <v>0</v>
      </c>
      <c r="W2257" s="37">
        <f>INFO!$D$24</f>
        <v>0</v>
      </c>
      <c r="X2257" s="37">
        <f>INFO!$D$25</f>
        <v>0</v>
      </c>
      <c r="Y2257" s="37">
        <f>INFO!$D$26</f>
        <v>0</v>
      </c>
      <c r="Z2257" s="37">
        <f>INFO!$D$27</f>
        <v>0</v>
      </c>
      <c r="AA2257" s="37">
        <f>INFO!$D$28</f>
        <v>0</v>
      </c>
      <c r="AB2257" s="37">
        <f>INFO!$D$29</f>
        <v>0</v>
      </c>
      <c r="AC2257" s="54">
        <f>INFO!$J$10</f>
        <v>3812.0250000000001</v>
      </c>
      <c r="AD2257" s="37">
        <f>INFO!$J$9</f>
        <v>45.75</v>
      </c>
      <c r="AE2257" s="37">
        <f t="shared" si="148"/>
        <v>0</v>
      </c>
    </row>
    <row r="2258" spans="1:31">
      <c r="A2258" t="s">
        <v>402</v>
      </c>
      <c r="B2258" s="42" t="s">
        <v>403</v>
      </c>
      <c r="C2258" s="38">
        <v>10089</v>
      </c>
      <c r="D2258" s="104">
        <f>SUMIFS(MACROS!M:M,MACROS!$C:$C,$B2258)+SUMIFS(MACROS!M:M,MACROS!$C:$C,"CH.VM.RDSET")</f>
        <v>0</v>
      </c>
      <c r="E2258" t="s">
        <v>5</v>
      </c>
      <c r="F2258" s="48">
        <f>VLOOKUP(B2258,MACROS!C:T,5,FALSE)</f>
        <v>217.5</v>
      </c>
      <c r="G2258" s="104">
        <f>SUMIFS(MACROS!M:M,MACROS!C:C,B2258)</f>
        <v>0</v>
      </c>
      <c r="H2258" s="48">
        <f t="shared" si="147"/>
        <v>0</v>
      </c>
      <c r="I2258" s="37">
        <f>INFO!$D$6</f>
        <v>0</v>
      </c>
      <c r="J2258" s="37">
        <f>INFO!$D$7</f>
        <v>0</v>
      </c>
      <c r="K2258" s="37">
        <f>INFO!$D$8</f>
        <v>0</v>
      </c>
      <c r="L2258" s="37">
        <f>INFO!$D$9</f>
        <v>0</v>
      </c>
      <c r="M2258" s="37">
        <f>INFO!$D$10</f>
        <v>0</v>
      </c>
      <c r="N2258" s="37">
        <f>INFO!$D$11</f>
        <v>0</v>
      </c>
      <c r="O2258" s="37">
        <f>INFO!$D$13</f>
        <v>0</v>
      </c>
      <c r="P2258" s="37">
        <f>INFO!$D$14</f>
        <v>0</v>
      </c>
      <c r="Q2258" s="37">
        <f>INFO!$D$15</f>
        <v>0</v>
      </c>
      <c r="R2258" s="53">
        <f>INFO!$D$17</f>
        <v>0</v>
      </c>
      <c r="S2258" s="37">
        <f>INFO!$D$18</f>
        <v>0</v>
      </c>
      <c r="T2258" s="37">
        <f>INFO!$D$19</f>
        <v>0</v>
      </c>
      <c r="U2258" s="37">
        <f>INFO!$D$22</f>
        <v>0</v>
      </c>
      <c r="V2258" s="37">
        <f>INFO!$D$23</f>
        <v>0</v>
      </c>
      <c r="W2258" s="37">
        <f>INFO!$D$24</f>
        <v>0</v>
      </c>
      <c r="X2258" s="37">
        <f>INFO!$D$25</f>
        <v>0</v>
      </c>
      <c r="Y2258" s="37">
        <f>INFO!$D$26</f>
        <v>0</v>
      </c>
      <c r="Z2258" s="37">
        <f>INFO!$D$27</f>
        <v>0</v>
      </c>
      <c r="AA2258" s="37">
        <f>INFO!$D$28</f>
        <v>0</v>
      </c>
      <c r="AB2258" s="37">
        <f>INFO!$D$29</f>
        <v>0</v>
      </c>
      <c r="AC2258" s="54">
        <f>INFO!$J$10</f>
        <v>3812.0250000000001</v>
      </c>
      <c r="AD2258" s="37">
        <f>INFO!$J$9</f>
        <v>45.75</v>
      </c>
      <c r="AE2258" s="37">
        <f t="shared" si="148"/>
        <v>0</v>
      </c>
    </row>
    <row r="2259" spans="1:31">
      <c r="A2259" t="s">
        <v>404</v>
      </c>
      <c r="B2259" s="42" t="s">
        <v>405</v>
      </c>
      <c r="C2259" s="38">
        <v>10089</v>
      </c>
      <c r="D2259" s="104">
        <f>SUMIFS(MACROS!M:M,MACROS!$C:$C,$B2259)+SUMIFS(MACROS!M:M,MACROS!$C:$C,"CH.VM.RDSET")</f>
        <v>0</v>
      </c>
      <c r="E2259" t="s">
        <v>5</v>
      </c>
      <c r="F2259" s="48">
        <f>VLOOKUP(B2259,MACROS!C:T,5,FALSE)</f>
        <v>183</v>
      </c>
      <c r="G2259" s="104">
        <f>SUMIFS(MACROS!M:M,MACROS!C:C,B2259)</f>
        <v>0</v>
      </c>
      <c r="H2259" s="48">
        <f t="shared" si="147"/>
        <v>0</v>
      </c>
      <c r="I2259" s="37">
        <f>INFO!$D$6</f>
        <v>0</v>
      </c>
      <c r="J2259" s="37">
        <f>INFO!$D$7</f>
        <v>0</v>
      </c>
      <c r="K2259" s="37">
        <f>INFO!$D$8</f>
        <v>0</v>
      </c>
      <c r="L2259" s="37">
        <f>INFO!$D$9</f>
        <v>0</v>
      </c>
      <c r="M2259" s="37">
        <f>INFO!$D$10</f>
        <v>0</v>
      </c>
      <c r="N2259" s="37">
        <f>INFO!$D$11</f>
        <v>0</v>
      </c>
      <c r="O2259" s="37">
        <f>INFO!$D$13</f>
        <v>0</v>
      </c>
      <c r="P2259" s="37">
        <f>INFO!$D$14</f>
        <v>0</v>
      </c>
      <c r="Q2259" s="37">
        <f>INFO!$D$15</f>
        <v>0</v>
      </c>
      <c r="R2259" s="53">
        <f>INFO!$D$17</f>
        <v>0</v>
      </c>
      <c r="S2259" s="37">
        <f>INFO!$D$18</f>
        <v>0</v>
      </c>
      <c r="T2259" s="37">
        <f>INFO!$D$19</f>
        <v>0</v>
      </c>
      <c r="U2259" s="37">
        <f>INFO!$D$22</f>
        <v>0</v>
      </c>
      <c r="V2259" s="37">
        <f>INFO!$D$23</f>
        <v>0</v>
      </c>
      <c r="W2259" s="37">
        <f>INFO!$D$24</f>
        <v>0</v>
      </c>
      <c r="X2259" s="37">
        <f>INFO!$D$25</f>
        <v>0</v>
      </c>
      <c r="Y2259" s="37">
        <f>INFO!$D$26</f>
        <v>0</v>
      </c>
      <c r="Z2259" s="37">
        <f>INFO!$D$27</f>
        <v>0</v>
      </c>
      <c r="AA2259" s="37">
        <f>INFO!$D$28</f>
        <v>0</v>
      </c>
      <c r="AB2259" s="37">
        <f>INFO!$D$29</f>
        <v>0</v>
      </c>
      <c r="AC2259" s="54">
        <f>INFO!$J$10</f>
        <v>3812.0250000000001</v>
      </c>
      <c r="AD2259" s="37">
        <f>INFO!$J$9</f>
        <v>45.75</v>
      </c>
      <c r="AE2259" s="37">
        <f t="shared" si="148"/>
        <v>0</v>
      </c>
    </row>
    <row r="2260" spans="1:31">
      <c r="A2260" t="s">
        <v>406</v>
      </c>
      <c r="B2260" s="42" t="s">
        <v>407</v>
      </c>
      <c r="C2260" s="38">
        <v>10089</v>
      </c>
      <c r="D2260" s="104">
        <f>SUMIFS(MACROS!M:M,MACROS!$C:$C,$B2260)+SUMIFS(MACROS!M:M,MACROS!$C:$C,"CH.VM.RDSET")</f>
        <v>0</v>
      </c>
      <c r="E2260" t="s">
        <v>5</v>
      </c>
      <c r="F2260" s="48">
        <f>VLOOKUP(B2260,MACROS!C:T,5,FALSE)</f>
        <v>180</v>
      </c>
      <c r="G2260" s="104">
        <f>SUMIFS(MACROS!M:M,MACROS!C:C,B2260)</f>
        <v>0</v>
      </c>
      <c r="H2260" s="48">
        <f t="shared" si="147"/>
        <v>0</v>
      </c>
      <c r="I2260" s="37">
        <f>INFO!$D$6</f>
        <v>0</v>
      </c>
      <c r="J2260" s="37">
        <f>INFO!$D$7</f>
        <v>0</v>
      </c>
      <c r="K2260" s="37">
        <f>INFO!$D$8</f>
        <v>0</v>
      </c>
      <c r="L2260" s="37">
        <f>INFO!$D$9</f>
        <v>0</v>
      </c>
      <c r="M2260" s="37">
        <f>INFO!$D$10</f>
        <v>0</v>
      </c>
      <c r="N2260" s="37">
        <f>INFO!$D$11</f>
        <v>0</v>
      </c>
      <c r="O2260" s="37">
        <f>INFO!$D$13</f>
        <v>0</v>
      </c>
      <c r="P2260" s="37">
        <f>INFO!$D$14</f>
        <v>0</v>
      </c>
      <c r="Q2260" s="37">
        <f>INFO!$D$15</f>
        <v>0</v>
      </c>
      <c r="R2260" s="53">
        <f>INFO!$D$17</f>
        <v>0</v>
      </c>
      <c r="S2260" s="37">
        <f>INFO!$D$18</f>
        <v>0</v>
      </c>
      <c r="T2260" s="37">
        <f>INFO!$D$19</f>
        <v>0</v>
      </c>
      <c r="U2260" s="37">
        <f>INFO!$D$22</f>
        <v>0</v>
      </c>
      <c r="V2260" s="37">
        <f>INFO!$D$23</f>
        <v>0</v>
      </c>
      <c r="W2260" s="37">
        <f>INFO!$D$24</f>
        <v>0</v>
      </c>
      <c r="X2260" s="37">
        <f>INFO!$D$25</f>
        <v>0</v>
      </c>
      <c r="Y2260" s="37">
        <f>INFO!$D$26</f>
        <v>0</v>
      </c>
      <c r="Z2260" s="37">
        <f>INFO!$D$27</f>
        <v>0</v>
      </c>
      <c r="AA2260" s="37">
        <f>INFO!$D$28</f>
        <v>0</v>
      </c>
      <c r="AB2260" s="37">
        <f>INFO!$D$29</f>
        <v>0</v>
      </c>
      <c r="AC2260" s="54">
        <f>INFO!$J$10</f>
        <v>3812.0250000000001</v>
      </c>
      <c r="AD2260" s="37">
        <f>INFO!$J$9</f>
        <v>45.75</v>
      </c>
      <c r="AE2260" s="37">
        <f t="shared" si="148"/>
        <v>0</v>
      </c>
    </row>
    <row r="2261" spans="1:31">
      <c r="A2261" t="s">
        <v>408</v>
      </c>
      <c r="B2261" s="42" t="s">
        <v>409</v>
      </c>
      <c r="C2261" s="38">
        <v>10089</v>
      </c>
      <c r="D2261" s="104">
        <f>SUMIFS(MACROS!M:M,MACROS!$C:$C,$B2261)+SUMIFS(MACROS!M:M,MACROS!$C:$C,"CH.VM.RDSET")</f>
        <v>0</v>
      </c>
      <c r="E2261" t="s">
        <v>5</v>
      </c>
      <c r="F2261" s="48">
        <f>VLOOKUP(B2261,MACROS!C:T,5,FALSE)</f>
        <v>174</v>
      </c>
      <c r="G2261" s="104">
        <f>SUMIFS(MACROS!M:M,MACROS!C:C,B2261)</f>
        <v>0</v>
      </c>
      <c r="H2261" s="48">
        <f t="shared" si="147"/>
        <v>0</v>
      </c>
      <c r="I2261" s="37">
        <f>INFO!$D$6</f>
        <v>0</v>
      </c>
      <c r="J2261" s="37">
        <f>INFO!$D$7</f>
        <v>0</v>
      </c>
      <c r="K2261" s="37">
        <f>INFO!$D$8</f>
        <v>0</v>
      </c>
      <c r="L2261" s="37">
        <f>INFO!$D$9</f>
        <v>0</v>
      </c>
      <c r="M2261" s="37">
        <f>INFO!$D$10</f>
        <v>0</v>
      </c>
      <c r="N2261" s="37">
        <f>INFO!$D$11</f>
        <v>0</v>
      </c>
      <c r="O2261" s="37">
        <f>INFO!$D$13</f>
        <v>0</v>
      </c>
      <c r="P2261" s="37">
        <f>INFO!$D$14</f>
        <v>0</v>
      </c>
      <c r="Q2261" s="37">
        <f>INFO!$D$15</f>
        <v>0</v>
      </c>
      <c r="R2261" s="53">
        <f>INFO!$D$17</f>
        <v>0</v>
      </c>
      <c r="S2261" s="37">
        <f>INFO!$D$18</f>
        <v>0</v>
      </c>
      <c r="T2261" s="37">
        <f>INFO!$D$19</f>
        <v>0</v>
      </c>
      <c r="U2261" s="37">
        <f>INFO!$D$22</f>
        <v>0</v>
      </c>
      <c r="V2261" s="37">
        <f>INFO!$D$23</f>
        <v>0</v>
      </c>
      <c r="W2261" s="37">
        <f>INFO!$D$24</f>
        <v>0</v>
      </c>
      <c r="X2261" s="37">
        <f>INFO!$D$25</f>
        <v>0</v>
      </c>
      <c r="Y2261" s="37">
        <f>INFO!$D$26</f>
        <v>0</v>
      </c>
      <c r="Z2261" s="37">
        <f>INFO!$D$27</f>
        <v>0</v>
      </c>
      <c r="AA2261" s="37">
        <f>INFO!$D$28</f>
        <v>0</v>
      </c>
      <c r="AB2261" s="37">
        <f>INFO!$D$29</f>
        <v>0</v>
      </c>
      <c r="AC2261" s="54">
        <f>INFO!$J$10</f>
        <v>3812.0250000000001</v>
      </c>
      <c r="AD2261" s="37">
        <f>INFO!$J$9</f>
        <v>45.75</v>
      </c>
      <c r="AE2261" s="37">
        <f t="shared" si="148"/>
        <v>0</v>
      </c>
    </row>
    <row r="2262" spans="1:31">
      <c r="A2262" t="s">
        <v>410</v>
      </c>
      <c r="B2262" s="42" t="s">
        <v>411</v>
      </c>
      <c r="C2262" s="38">
        <v>10089</v>
      </c>
      <c r="D2262" s="104">
        <f>SUMIFS(MACROS!M:M,MACROS!$C:$C,$B2262)+SUMIFS(MACROS!M:M,MACROS!$C:$C,"CH.VM.RDSET")</f>
        <v>0</v>
      </c>
      <c r="E2262" t="s">
        <v>5</v>
      </c>
      <c r="F2262" s="48">
        <f>VLOOKUP(B2262,MACROS!C:T,5,FALSE)</f>
        <v>221.5</v>
      </c>
      <c r="G2262" s="104">
        <f>SUMIFS(MACROS!M:M,MACROS!C:C,B2262)</f>
        <v>0</v>
      </c>
      <c r="H2262" s="48">
        <f t="shared" si="147"/>
        <v>0</v>
      </c>
      <c r="I2262" s="37">
        <f>INFO!$D$6</f>
        <v>0</v>
      </c>
      <c r="J2262" s="37">
        <f>INFO!$D$7</f>
        <v>0</v>
      </c>
      <c r="K2262" s="37">
        <f>INFO!$D$8</f>
        <v>0</v>
      </c>
      <c r="L2262" s="37">
        <f>INFO!$D$9</f>
        <v>0</v>
      </c>
      <c r="M2262" s="37">
        <f>INFO!$D$10</f>
        <v>0</v>
      </c>
      <c r="N2262" s="37">
        <f>INFO!$D$11</f>
        <v>0</v>
      </c>
      <c r="O2262" s="37">
        <f>INFO!$D$13</f>
        <v>0</v>
      </c>
      <c r="P2262" s="37">
        <f>INFO!$D$14</f>
        <v>0</v>
      </c>
      <c r="Q2262" s="37">
        <f>INFO!$D$15</f>
        <v>0</v>
      </c>
      <c r="R2262" s="53">
        <f>INFO!$D$17</f>
        <v>0</v>
      </c>
      <c r="S2262" s="37">
        <f>INFO!$D$18</f>
        <v>0</v>
      </c>
      <c r="T2262" s="37">
        <f>INFO!$D$19</f>
        <v>0</v>
      </c>
      <c r="U2262" s="37">
        <f>INFO!$D$22</f>
        <v>0</v>
      </c>
      <c r="V2262" s="37">
        <f>INFO!$D$23</f>
        <v>0</v>
      </c>
      <c r="W2262" s="37">
        <f>INFO!$D$24</f>
        <v>0</v>
      </c>
      <c r="X2262" s="37">
        <f>INFO!$D$25</f>
        <v>0</v>
      </c>
      <c r="Y2262" s="37">
        <f>INFO!$D$26</f>
        <v>0</v>
      </c>
      <c r="Z2262" s="37">
        <f>INFO!$D$27</f>
        <v>0</v>
      </c>
      <c r="AA2262" s="37">
        <f>INFO!$D$28</f>
        <v>0</v>
      </c>
      <c r="AB2262" s="37">
        <f>INFO!$D$29</f>
        <v>0</v>
      </c>
      <c r="AC2262" s="54">
        <f>INFO!$J$10</f>
        <v>3812.0250000000001</v>
      </c>
      <c r="AD2262" s="37">
        <f>INFO!$J$9</f>
        <v>45.75</v>
      </c>
      <c r="AE2262" s="37">
        <f t="shared" si="148"/>
        <v>0</v>
      </c>
    </row>
    <row r="2263" spans="1:31">
      <c r="A2263" t="s">
        <v>412</v>
      </c>
      <c r="B2263" s="42" t="s">
        <v>413</v>
      </c>
      <c r="C2263" s="38">
        <v>10089</v>
      </c>
      <c r="D2263" s="104">
        <f>SUMIFS(MACROS!M:M,MACROS!$C:$C,$B2263)+SUMIFS(MACROS!M:M,MACROS!$C:$C,"CH.VM.RDSET")</f>
        <v>0</v>
      </c>
      <c r="E2263" t="s">
        <v>5</v>
      </c>
      <c r="F2263" s="48">
        <f>VLOOKUP(B2263,MACROS!C:T,5,FALSE)</f>
        <v>206.5</v>
      </c>
      <c r="G2263" s="104">
        <f>SUMIFS(MACROS!M:M,MACROS!C:C,B2263)</f>
        <v>0</v>
      </c>
      <c r="H2263" s="48">
        <f t="shared" si="147"/>
        <v>0</v>
      </c>
      <c r="I2263" s="37">
        <f>INFO!$D$6</f>
        <v>0</v>
      </c>
      <c r="J2263" s="37">
        <f>INFO!$D$7</f>
        <v>0</v>
      </c>
      <c r="K2263" s="37">
        <f>INFO!$D$8</f>
        <v>0</v>
      </c>
      <c r="L2263" s="37">
        <f>INFO!$D$9</f>
        <v>0</v>
      </c>
      <c r="M2263" s="37">
        <f>INFO!$D$10</f>
        <v>0</v>
      </c>
      <c r="N2263" s="37">
        <f>INFO!$D$11</f>
        <v>0</v>
      </c>
      <c r="O2263" s="37">
        <f>INFO!$D$13</f>
        <v>0</v>
      </c>
      <c r="P2263" s="37">
        <f>INFO!$D$14</f>
        <v>0</v>
      </c>
      <c r="Q2263" s="37">
        <f>INFO!$D$15</f>
        <v>0</v>
      </c>
      <c r="R2263" s="53">
        <f>INFO!$D$17</f>
        <v>0</v>
      </c>
      <c r="S2263" s="37">
        <f>INFO!$D$18</f>
        <v>0</v>
      </c>
      <c r="T2263" s="37">
        <f>INFO!$D$19</f>
        <v>0</v>
      </c>
      <c r="U2263" s="37">
        <f>INFO!$D$22</f>
        <v>0</v>
      </c>
      <c r="V2263" s="37">
        <f>INFO!$D$23</f>
        <v>0</v>
      </c>
      <c r="W2263" s="37">
        <f>INFO!$D$24</f>
        <v>0</v>
      </c>
      <c r="X2263" s="37">
        <f>INFO!$D$25</f>
        <v>0</v>
      </c>
      <c r="Y2263" s="37">
        <f>INFO!$D$26</f>
        <v>0</v>
      </c>
      <c r="Z2263" s="37">
        <f>INFO!$D$27</f>
        <v>0</v>
      </c>
      <c r="AA2263" s="37">
        <f>INFO!$D$28</f>
        <v>0</v>
      </c>
      <c r="AB2263" s="37">
        <f>INFO!$D$29</f>
        <v>0</v>
      </c>
      <c r="AC2263" s="54">
        <f>INFO!$J$10</f>
        <v>3812.0250000000001</v>
      </c>
      <c r="AD2263" s="37">
        <f>INFO!$J$9</f>
        <v>45.75</v>
      </c>
      <c r="AE2263" s="37">
        <f t="shared" si="148"/>
        <v>0</v>
      </c>
    </row>
    <row r="2264" spans="1:31">
      <c r="A2264" t="s">
        <v>414</v>
      </c>
      <c r="B2264" s="42" t="s">
        <v>415</v>
      </c>
      <c r="C2264" s="38">
        <v>10089</v>
      </c>
      <c r="D2264" s="104">
        <f>SUMIFS(MACROS!M:M,MACROS!$C:$C,$B2264)+SUMIFS(MACROS!M:M,MACROS!$C:$C,"CH.VM.RDSET")</f>
        <v>0</v>
      </c>
      <c r="E2264" t="s">
        <v>5</v>
      </c>
      <c r="F2264" s="48">
        <f>VLOOKUP(B2264,MACROS!C:T,5,FALSE)</f>
        <v>176.5</v>
      </c>
      <c r="G2264" s="104">
        <f>SUMIFS(MACROS!M:M,MACROS!C:C,B2264)</f>
        <v>0</v>
      </c>
      <c r="H2264" s="48">
        <f t="shared" si="147"/>
        <v>0</v>
      </c>
      <c r="I2264" s="37">
        <f>INFO!$D$6</f>
        <v>0</v>
      </c>
      <c r="J2264" s="37">
        <f>INFO!$D$7</f>
        <v>0</v>
      </c>
      <c r="K2264" s="37">
        <f>INFO!$D$8</f>
        <v>0</v>
      </c>
      <c r="L2264" s="37">
        <f>INFO!$D$9</f>
        <v>0</v>
      </c>
      <c r="M2264" s="37">
        <f>INFO!$D$10</f>
        <v>0</v>
      </c>
      <c r="N2264" s="37">
        <f>INFO!$D$11</f>
        <v>0</v>
      </c>
      <c r="O2264" s="37">
        <f>INFO!$D$13</f>
        <v>0</v>
      </c>
      <c r="P2264" s="37">
        <f>INFO!$D$14</f>
        <v>0</v>
      </c>
      <c r="Q2264" s="37">
        <f>INFO!$D$15</f>
        <v>0</v>
      </c>
      <c r="R2264" s="53">
        <f>INFO!$D$17</f>
        <v>0</v>
      </c>
      <c r="S2264" s="37">
        <f>INFO!$D$18</f>
        <v>0</v>
      </c>
      <c r="T2264" s="37">
        <f>INFO!$D$19</f>
        <v>0</v>
      </c>
      <c r="U2264" s="37">
        <f>INFO!$D$22</f>
        <v>0</v>
      </c>
      <c r="V2264" s="37">
        <f>INFO!$D$23</f>
        <v>0</v>
      </c>
      <c r="W2264" s="37">
        <f>INFO!$D$24</f>
        <v>0</v>
      </c>
      <c r="X2264" s="37">
        <f>INFO!$D$25</f>
        <v>0</v>
      </c>
      <c r="Y2264" s="37">
        <f>INFO!$D$26</f>
        <v>0</v>
      </c>
      <c r="Z2264" s="37">
        <f>INFO!$D$27</f>
        <v>0</v>
      </c>
      <c r="AA2264" s="37">
        <f>INFO!$D$28</f>
        <v>0</v>
      </c>
      <c r="AB2264" s="37">
        <f>INFO!$D$29</f>
        <v>0</v>
      </c>
      <c r="AC2264" s="54">
        <f>INFO!$J$10</f>
        <v>3812.0250000000001</v>
      </c>
      <c r="AD2264" s="37">
        <f>INFO!$J$9</f>
        <v>45.75</v>
      </c>
      <c r="AE2264" s="37">
        <f t="shared" si="148"/>
        <v>0</v>
      </c>
    </row>
    <row r="2265" spans="1:31">
      <c r="A2265" s="37" t="s">
        <v>416</v>
      </c>
      <c r="B2265" s="42" t="s">
        <v>417</v>
      </c>
      <c r="C2265" s="38">
        <v>10089</v>
      </c>
      <c r="D2265" s="104">
        <f>SUMIFS(MACROS!M:M,MACROS!$C:$C,$B2265)+SUMIFS(MACROS!M:M,MACROS!$C:$C,"CH.VM.RDSET")</f>
        <v>0</v>
      </c>
      <c r="E2265" t="s">
        <v>5</v>
      </c>
      <c r="F2265" s="48">
        <f>VLOOKUP(B2265,MACROS!C:T,5,FALSE)</f>
        <v>189.5</v>
      </c>
      <c r="G2265" s="104">
        <f>SUMIFS(MACROS!M:M,MACROS!C:C,B2265)</f>
        <v>0</v>
      </c>
      <c r="H2265" s="48">
        <f t="shared" si="147"/>
        <v>0</v>
      </c>
      <c r="I2265" s="37">
        <f>INFO!$D$6</f>
        <v>0</v>
      </c>
      <c r="J2265" s="37">
        <f>INFO!$D$7</f>
        <v>0</v>
      </c>
      <c r="K2265" s="37">
        <f>INFO!$D$8</f>
        <v>0</v>
      </c>
      <c r="L2265" s="37">
        <f>INFO!$D$9</f>
        <v>0</v>
      </c>
      <c r="M2265" s="37">
        <f>INFO!$D$10</f>
        <v>0</v>
      </c>
      <c r="N2265" s="37">
        <f>INFO!$D$11</f>
        <v>0</v>
      </c>
      <c r="O2265" s="37">
        <f>INFO!$D$13</f>
        <v>0</v>
      </c>
      <c r="P2265" s="37">
        <f>INFO!$D$14</f>
        <v>0</v>
      </c>
      <c r="Q2265" s="37">
        <f>INFO!$D$15</f>
        <v>0</v>
      </c>
      <c r="R2265" s="53">
        <f>INFO!$D$17</f>
        <v>0</v>
      </c>
      <c r="S2265" s="37">
        <f>INFO!$D$18</f>
        <v>0</v>
      </c>
      <c r="T2265" s="37">
        <f>INFO!$D$19</f>
        <v>0</v>
      </c>
      <c r="U2265" s="37">
        <f>INFO!$D$22</f>
        <v>0</v>
      </c>
      <c r="V2265" s="37">
        <f>INFO!$D$23</f>
        <v>0</v>
      </c>
      <c r="W2265" s="37">
        <f>INFO!$D$24</f>
        <v>0</v>
      </c>
      <c r="X2265" s="37">
        <f>INFO!$D$25</f>
        <v>0</v>
      </c>
      <c r="Y2265" s="37">
        <f>INFO!$D$26</f>
        <v>0</v>
      </c>
      <c r="Z2265" s="37">
        <f>INFO!$D$27</f>
        <v>0</v>
      </c>
      <c r="AA2265" s="37">
        <f>INFO!$D$28</f>
        <v>0</v>
      </c>
      <c r="AB2265" s="37">
        <f>INFO!$D$29</f>
        <v>0</v>
      </c>
      <c r="AC2265" s="54">
        <f>INFO!$J$10</f>
        <v>3812.0250000000001</v>
      </c>
      <c r="AD2265" s="37">
        <f>INFO!$J$9</f>
        <v>45.75</v>
      </c>
      <c r="AE2265" s="37">
        <f t="shared" si="148"/>
        <v>0</v>
      </c>
    </row>
    <row r="2266" spans="1:31">
      <c r="A2266" s="37" t="s">
        <v>418</v>
      </c>
      <c r="B2266" s="42" t="s">
        <v>419</v>
      </c>
      <c r="C2266" s="38">
        <v>10089</v>
      </c>
      <c r="D2266" s="104">
        <f>SUMIFS(MACROS!M:M,MACROS!$C:$C,$B2266)+SUMIFS(MACROS!M:M,MACROS!$C:$C,"CH.VM.RDSET")</f>
        <v>0</v>
      </c>
      <c r="E2266" t="s">
        <v>5</v>
      </c>
      <c r="F2266" s="48">
        <f>VLOOKUP(B2266,MACROS!C:T,5,FALSE)</f>
        <v>178</v>
      </c>
      <c r="G2266" s="104">
        <f>SUMIFS(MACROS!M:M,MACROS!C:C,B2266)</f>
        <v>0</v>
      </c>
      <c r="H2266" s="48">
        <f t="shared" si="147"/>
        <v>0</v>
      </c>
      <c r="I2266" s="37">
        <f>INFO!$D$6</f>
        <v>0</v>
      </c>
      <c r="J2266" s="37">
        <f>INFO!$D$7</f>
        <v>0</v>
      </c>
      <c r="K2266" s="37">
        <f>INFO!$D$8</f>
        <v>0</v>
      </c>
      <c r="L2266" s="37">
        <f>INFO!$D$9</f>
        <v>0</v>
      </c>
      <c r="M2266" s="37">
        <f>INFO!$D$10</f>
        <v>0</v>
      </c>
      <c r="N2266" s="37">
        <f>INFO!$D$11</f>
        <v>0</v>
      </c>
      <c r="O2266" s="37">
        <f>INFO!$D$13</f>
        <v>0</v>
      </c>
      <c r="P2266" s="37">
        <f>INFO!$D$14</f>
        <v>0</v>
      </c>
      <c r="Q2266" s="37">
        <f>INFO!$D$15</f>
        <v>0</v>
      </c>
      <c r="R2266" s="53">
        <f>INFO!$D$17</f>
        <v>0</v>
      </c>
      <c r="S2266" s="37">
        <f>INFO!$D$18</f>
        <v>0</v>
      </c>
      <c r="T2266" s="37">
        <f>INFO!$D$19</f>
        <v>0</v>
      </c>
      <c r="U2266" s="37">
        <f>INFO!$D$22</f>
        <v>0</v>
      </c>
      <c r="V2266" s="37">
        <f>INFO!$D$23</f>
        <v>0</v>
      </c>
      <c r="W2266" s="37">
        <f>INFO!$D$24</f>
        <v>0</v>
      </c>
      <c r="X2266" s="37">
        <f>INFO!$D$25</f>
        <v>0</v>
      </c>
      <c r="Y2266" s="37">
        <f>INFO!$D$26</f>
        <v>0</v>
      </c>
      <c r="Z2266" s="37">
        <f>INFO!$D$27</f>
        <v>0</v>
      </c>
      <c r="AA2266" s="37">
        <f>INFO!$D$28</f>
        <v>0</v>
      </c>
      <c r="AB2266" s="37">
        <f>INFO!$D$29</f>
        <v>0</v>
      </c>
      <c r="AC2266" s="54">
        <f>INFO!$J$10</f>
        <v>3812.0250000000001</v>
      </c>
      <c r="AD2266" s="37">
        <f>INFO!$J$9</f>
        <v>45.75</v>
      </c>
      <c r="AE2266" s="37">
        <f t="shared" si="148"/>
        <v>0</v>
      </c>
    </row>
    <row r="2267" spans="1:31">
      <c r="A2267" s="91" t="s">
        <v>571</v>
      </c>
      <c r="B2267" s="97" t="s">
        <v>421</v>
      </c>
      <c r="C2267" s="99">
        <v>10130</v>
      </c>
      <c r="D2267" s="103"/>
      <c r="E2267" s="91" t="s">
        <v>5</v>
      </c>
      <c r="F2267" s="92">
        <f>VLOOKUP(B2267,MACROS!C:T,5,FALSE)</f>
        <v>3630.5</v>
      </c>
      <c r="G2267" s="103">
        <f>SUMIFS(MACROS!M:M,MACROS!C:C,B2267)</f>
        <v>0</v>
      </c>
      <c r="H2267" s="92">
        <f t="shared" si="147"/>
        <v>0</v>
      </c>
      <c r="I2267" s="93">
        <f>INFO!$D$6</f>
        <v>0</v>
      </c>
      <c r="J2267" s="93">
        <f>INFO!$D$7</f>
        <v>0</v>
      </c>
      <c r="K2267" s="93">
        <f>INFO!$D$8</f>
        <v>0</v>
      </c>
      <c r="L2267" s="93">
        <f>INFO!$D$9</f>
        <v>0</v>
      </c>
      <c r="M2267" s="93">
        <f>INFO!$D$10</f>
        <v>0</v>
      </c>
      <c r="N2267" s="93">
        <f>INFO!$D$11</f>
        <v>0</v>
      </c>
      <c r="O2267" s="93">
        <f>INFO!$D$13</f>
        <v>0</v>
      </c>
      <c r="P2267" s="93">
        <f>INFO!$D$14</f>
        <v>0</v>
      </c>
      <c r="Q2267" s="93">
        <f>INFO!$D$15</f>
        <v>0</v>
      </c>
      <c r="R2267" s="94">
        <f>INFO!$D$17</f>
        <v>0</v>
      </c>
      <c r="S2267" s="93">
        <f>INFO!$D$18</f>
        <v>0</v>
      </c>
      <c r="T2267" s="93">
        <f>INFO!$D$19</f>
        <v>0</v>
      </c>
      <c r="U2267" s="93">
        <f>INFO!$D$22</f>
        <v>0</v>
      </c>
      <c r="V2267" s="93">
        <f>INFO!$D$23</f>
        <v>0</v>
      </c>
      <c r="W2267" s="93">
        <f>INFO!$D$24</f>
        <v>0</v>
      </c>
      <c r="X2267" s="93">
        <f>INFO!$D$25</f>
        <v>0</v>
      </c>
      <c r="Y2267" s="93">
        <f>INFO!$D$26</f>
        <v>0</v>
      </c>
      <c r="Z2267" s="93">
        <f>INFO!$D$27</f>
        <v>0</v>
      </c>
      <c r="AA2267" s="93">
        <f>INFO!$D$28</f>
        <v>0</v>
      </c>
      <c r="AB2267" s="93">
        <f>INFO!$D$29</f>
        <v>0</v>
      </c>
      <c r="AC2267" s="95">
        <f>INFO!$J$10</f>
        <v>3812.0250000000001</v>
      </c>
      <c r="AD2267" s="93">
        <f>INFO!$J$9</f>
        <v>45.75</v>
      </c>
      <c r="AE2267" s="100"/>
    </row>
    <row r="2268" spans="1:31">
      <c r="A2268" s="37" t="s">
        <v>422</v>
      </c>
      <c r="B2268" s="42" t="s">
        <v>423</v>
      </c>
      <c r="C2268" s="83">
        <v>10130</v>
      </c>
      <c r="D2268" s="104">
        <f>SUMIFS(MACROS!M:M,MACROS!$C:$C,$B2268)+SUMIFS(MACROS!M:M,MACROS!$C:$C,"CH.VM.RDDTSET")</f>
        <v>0</v>
      </c>
      <c r="E2268" t="s">
        <v>5</v>
      </c>
      <c r="F2268" s="48">
        <f>VLOOKUP(B2268,MACROS!C:T,5,FALSE)</f>
        <v>328</v>
      </c>
      <c r="G2268" s="104">
        <f>SUMIFS(MACROS!M:M,MACROS!C:C,B2268)</f>
        <v>0</v>
      </c>
      <c r="H2268" s="48">
        <f t="shared" si="147"/>
        <v>0</v>
      </c>
      <c r="I2268" s="37">
        <f>INFO!$D$6</f>
        <v>0</v>
      </c>
      <c r="J2268" s="37">
        <f>INFO!$D$7</f>
        <v>0</v>
      </c>
      <c r="K2268" s="37">
        <f>INFO!$D$8</f>
        <v>0</v>
      </c>
      <c r="L2268" s="37">
        <f>INFO!$D$9</f>
        <v>0</v>
      </c>
      <c r="M2268" s="37">
        <f>INFO!$D$10</f>
        <v>0</v>
      </c>
      <c r="N2268" s="37">
        <f>INFO!$D$11</f>
        <v>0</v>
      </c>
      <c r="O2268" s="37">
        <f>INFO!$D$13</f>
        <v>0</v>
      </c>
      <c r="P2268" s="37">
        <f>INFO!$D$14</f>
        <v>0</v>
      </c>
      <c r="Q2268" s="37">
        <f>INFO!$D$15</f>
        <v>0</v>
      </c>
      <c r="R2268" s="53">
        <f>INFO!$D$17</f>
        <v>0</v>
      </c>
      <c r="S2268" s="37">
        <f>INFO!$D$18</f>
        <v>0</v>
      </c>
      <c r="T2268" s="37">
        <f>INFO!$D$19</f>
        <v>0</v>
      </c>
      <c r="U2268" s="37">
        <f>INFO!$D$22</f>
        <v>0</v>
      </c>
      <c r="V2268" s="37">
        <f>INFO!$D$23</f>
        <v>0</v>
      </c>
      <c r="W2268" s="37">
        <f>INFO!$D$24</f>
        <v>0</v>
      </c>
      <c r="X2268" s="37">
        <f>INFO!$D$25</f>
        <v>0</v>
      </c>
      <c r="Y2268" s="37">
        <f>INFO!$D$26</f>
        <v>0</v>
      </c>
      <c r="Z2268" s="37">
        <f>INFO!$D$27</f>
        <v>0</v>
      </c>
      <c r="AA2268" s="37">
        <f>INFO!$D$28</f>
        <v>0</v>
      </c>
      <c r="AB2268" s="37">
        <f>INFO!$D$29</f>
        <v>0</v>
      </c>
      <c r="AC2268" s="54">
        <f>INFO!$J$10</f>
        <v>3812.0250000000001</v>
      </c>
      <c r="AD2268" s="37">
        <f>INFO!$J$9</f>
        <v>45.75</v>
      </c>
      <c r="AE2268" s="37">
        <f>IF($G$640&gt;0,10*$G$640/D2268,0)</f>
        <v>0</v>
      </c>
    </row>
    <row r="2269" spans="1:31">
      <c r="A2269" s="37" t="s">
        <v>424</v>
      </c>
      <c r="B2269" s="42" t="s">
        <v>425</v>
      </c>
      <c r="C2269" s="83">
        <v>10130</v>
      </c>
      <c r="D2269" s="104">
        <f>SUMIFS(MACROS!M:M,MACROS!$C:$C,$B2269)+SUMIFS(MACROS!M:M,MACROS!$C:$C,"CH.VM.RDDTSET")</f>
        <v>0</v>
      </c>
      <c r="E2269" t="s">
        <v>5</v>
      </c>
      <c r="F2269" s="48">
        <f>VLOOKUP(B2269,MACROS!C:T,5,FALSE)</f>
        <v>259</v>
      </c>
      <c r="G2269" s="104">
        <f>SUMIFS(MACROS!M:M,MACROS!C:C,B2269)</f>
        <v>0</v>
      </c>
      <c r="H2269" s="48">
        <f t="shared" si="147"/>
        <v>0</v>
      </c>
      <c r="I2269" s="37">
        <f>INFO!$D$6</f>
        <v>0</v>
      </c>
      <c r="J2269" s="37">
        <f>INFO!$D$7</f>
        <v>0</v>
      </c>
      <c r="K2269" s="37">
        <f>INFO!$D$8</f>
        <v>0</v>
      </c>
      <c r="L2269" s="37">
        <f>INFO!$D$9</f>
        <v>0</v>
      </c>
      <c r="M2269" s="37">
        <f>INFO!$D$10</f>
        <v>0</v>
      </c>
      <c r="N2269" s="37">
        <f>INFO!$D$11</f>
        <v>0</v>
      </c>
      <c r="O2269" s="37">
        <f>INFO!$D$13</f>
        <v>0</v>
      </c>
      <c r="P2269" s="37">
        <f>INFO!$D$14</f>
        <v>0</v>
      </c>
      <c r="Q2269" s="37">
        <f>INFO!$D$15</f>
        <v>0</v>
      </c>
      <c r="R2269" s="53">
        <f>INFO!$D$17</f>
        <v>0</v>
      </c>
      <c r="S2269" s="37">
        <f>INFO!$D$18</f>
        <v>0</v>
      </c>
      <c r="T2269" s="37">
        <f>INFO!$D$19</f>
        <v>0</v>
      </c>
      <c r="U2269" s="37">
        <f>INFO!$D$22</f>
        <v>0</v>
      </c>
      <c r="V2269" s="37">
        <f>INFO!$D$23</f>
        <v>0</v>
      </c>
      <c r="W2269" s="37">
        <f>INFO!$D$24</f>
        <v>0</v>
      </c>
      <c r="X2269" s="37">
        <f>INFO!$D$25</f>
        <v>0</v>
      </c>
      <c r="Y2269" s="37">
        <f>INFO!$D$26</f>
        <v>0</v>
      </c>
      <c r="Z2269" s="37">
        <f>INFO!$D$27</f>
        <v>0</v>
      </c>
      <c r="AA2269" s="37">
        <f>INFO!$D$28</f>
        <v>0</v>
      </c>
      <c r="AB2269" s="37">
        <f>INFO!$D$29</f>
        <v>0</v>
      </c>
      <c r="AC2269" s="54">
        <f>INFO!$J$10</f>
        <v>3812.0250000000001</v>
      </c>
      <c r="AD2269" s="37">
        <f>INFO!$J$9</f>
        <v>45.75</v>
      </c>
      <c r="AE2269" s="37">
        <f t="shared" ref="AE2269:AE2281" si="149">IF($G$640&gt;0,10*$G$640/D2269,0)</f>
        <v>0</v>
      </c>
    </row>
    <row r="2270" spans="1:31">
      <c r="A2270" s="37" t="s">
        <v>426</v>
      </c>
      <c r="B2270" s="42" t="s">
        <v>427</v>
      </c>
      <c r="C2270" s="83">
        <v>10130</v>
      </c>
      <c r="D2270" s="104">
        <f>SUMIFS(MACROS!M:M,MACROS!$C:$C,$B2270)+SUMIFS(MACROS!M:M,MACROS!$C:$C,"CH.VM.RDDTSET")</f>
        <v>0</v>
      </c>
      <c r="E2270" t="s">
        <v>5</v>
      </c>
      <c r="F2270" s="48">
        <f>VLOOKUP(B2270,MACROS!C:T,5,FALSE)</f>
        <v>354.5</v>
      </c>
      <c r="G2270" s="104">
        <f>SUMIFS(MACROS!M:M,MACROS!C:C,B2270)</f>
        <v>0</v>
      </c>
      <c r="H2270" s="48">
        <f t="shared" si="147"/>
        <v>0</v>
      </c>
      <c r="I2270" s="37">
        <f>INFO!$D$6</f>
        <v>0</v>
      </c>
      <c r="J2270" s="37">
        <f>INFO!$D$7</f>
        <v>0</v>
      </c>
      <c r="K2270" s="37">
        <f>INFO!$D$8</f>
        <v>0</v>
      </c>
      <c r="L2270" s="37">
        <f>INFO!$D$9</f>
        <v>0</v>
      </c>
      <c r="M2270" s="37">
        <f>INFO!$D$10</f>
        <v>0</v>
      </c>
      <c r="N2270" s="37">
        <f>INFO!$D$11</f>
        <v>0</v>
      </c>
      <c r="O2270" s="37">
        <f>INFO!$D$13</f>
        <v>0</v>
      </c>
      <c r="P2270" s="37">
        <f>INFO!$D$14</f>
        <v>0</v>
      </c>
      <c r="Q2270" s="37">
        <f>INFO!$D$15</f>
        <v>0</v>
      </c>
      <c r="R2270" s="53">
        <f>INFO!$D$17</f>
        <v>0</v>
      </c>
      <c r="S2270" s="37">
        <f>INFO!$D$18</f>
        <v>0</v>
      </c>
      <c r="T2270" s="37">
        <f>INFO!$D$19</f>
        <v>0</v>
      </c>
      <c r="U2270" s="37">
        <f>INFO!$D$22</f>
        <v>0</v>
      </c>
      <c r="V2270" s="37">
        <f>INFO!$D$23</f>
        <v>0</v>
      </c>
      <c r="W2270" s="37">
        <f>INFO!$D$24</f>
        <v>0</v>
      </c>
      <c r="X2270" s="37">
        <f>INFO!$D$25</f>
        <v>0</v>
      </c>
      <c r="Y2270" s="37">
        <f>INFO!$D$26</f>
        <v>0</v>
      </c>
      <c r="Z2270" s="37">
        <f>INFO!$D$27</f>
        <v>0</v>
      </c>
      <c r="AA2270" s="37">
        <f>INFO!$D$28</f>
        <v>0</v>
      </c>
      <c r="AB2270" s="37">
        <f>INFO!$D$29</f>
        <v>0</v>
      </c>
      <c r="AC2270" s="54">
        <f>INFO!$J$10</f>
        <v>3812.0250000000001</v>
      </c>
      <c r="AD2270" s="37">
        <f>INFO!$J$9</f>
        <v>45.75</v>
      </c>
      <c r="AE2270" s="37">
        <f t="shared" si="149"/>
        <v>0</v>
      </c>
    </row>
    <row r="2271" spans="1:31">
      <c r="A2271" t="s">
        <v>428</v>
      </c>
      <c r="B2271" s="42" t="s">
        <v>429</v>
      </c>
      <c r="C2271" s="83">
        <v>10130</v>
      </c>
      <c r="D2271" s="104">
        <f>SUMIFS(MACROS!M:M,MACROS!$C:$C,$B2271)+SUMIFS(MACROS!M:M,MACROS!$C:$C,"CH.VM.RDDTSET")</f>
        <v>0</v>
      </c>
      <c r="E2271" t="s">
        <v>5</v>
      </c>
      <c r="F2271" s="48">
        <f>VLOOKUP(B2271,MACROS!C:T,5,FALSE)</f>
        <v>304.5</v>
      </c>
      <c r="G2271" s="104">
        <f>SUMIFS(MACROS!M:M,MACROS!C:C,B2271)</f>
        <v>0</v>
      </c>
      <c r="H2271" s="48">
        <f t="shared" si="147"/>
        <v>0</v>
      </c>
      <c r="I2271" s="37">
        <f>INFO!$D$6</f>
        <v>0</v>
      </c>
      <c r="J2271" s="37">
        <f>INFO!$D$7</f>
        <v>0</v>
      </c>
      <c r="K2271" s="37">
        <f>INFO!$D$8</f>
        <v>0</v>
      </c>
      <c r="L2271" s="37">
        <f>INFO!$D$9</f>
        <v>0</v>
      </c>
      <c r="M2271" s="37">
        <f>INFO!$D$10</f>
        <v>0</v>
      </c>
      <c r="N2271" s="37">
        <f>INFO!$D$11</f>
        <v>0</v>
      </c>
      <c r="O2271" s="37">
        <f>INFO!$D$13</f>
        <v>0</v>
      </c>
      <c r="P2271" s="37">
        <f>INFO!$D$14</f>
        <v>0</v>
      </c>
      <c r="Q2271" s="37">
        <f>INFO!$D$15</f>
        <v>0</v>
      </c>
      <c r="R2271" s="53">
        <f>INFO!$D$17</f>
        <v>0</v>
      </c>
      <c r="S2271" s="37">
        <f>INFO!$D$18</f>
        <v>0</v>
      </c>
      <c r="T2271" s="37">
        <f>INFO!$D$19</f>
        <v>0</v>
      </c>
      <c r="U2271" s="37">
        <f>INFO!$D$22</f>
        <v>0</v>
      </c>
      <c r="V2271" s="37">
        <f>INFO!$D$23</f>
        <v>0</v>
      </c>
      <c r="W2271" s="37">
        <f>INFO!$D$24</f>
        <v>0</v>
      </c>
      <c r="X2271" s="37">
        <f>INFO!$D$25</f>
        <v>0</v>
      </c>
      <c r="Y2271" s="37">
        <f>INFO!$D$26</f>
        <v>0</v>
      </c>
      <c r="Z2271" s="37">
        <f>INFO!$D$27</f>
        <v>0</v>
      </c>
      <c r="AA2271" s="37">
        <f>INFO!$D$28</f>
        <v>0</v>
      </c>
      <c r="AB2271" s="37">
        <f>INFO!$D$29</f>
        <v>0</v>
      </c>
      <c r="AC2271" s="54">
        <f>INFO!$J$10</f>
        <v>3812.0250000000001</v>
      </c>
      <c r="AD2271" s="37">
        <f>INFO!$J$9</f>
        <v>45.75</v>
      </c>
      <c r="AE2271" s="37">
        <f t="shared" si="149"/>
        <v>0</v>
      </c>
    </row>
    <row r="2272" spans="1:31">
      <c r="A2272" t="s">
        <v>430</v>
      </c>
      <c r="B2272" s="42" t="s">
        <v>431</v>
      </c>
      <c r="C2272" s="83">
        <v>10130</v>
      </c>
      <c r="D2272" s="104">
        <f>SUMIFS(MACROS!M:M,MACROS!$C:$C,$B2272)+SUMIFS(MACROS!M:M,MACROS!$C:$C,"CH.VM.RDDTSET")</f>
        <v>0</v>
      </c>
      <c r="E2272" t="s">
        <v>5</v>
      </c>
      <c r="F2272" s="48">
        <f>VLOOKUP(B2272,MACROS!C:T,5,FALSE)</f>
        <v>286.5</v>
      </c>
      <c r="G2272" s="104">
        <f>SUMIFS(MACROS!M:M,MACROS!C:C,B2272)</f>
        <v>0</v>
      </c>
      <c r="H2272" s="48">
        <f t="shared" si="147"/>
        <v>0</v>
      </c>
      <c r="I2272" s="37">
        <f>INFO!$D$6</f>
        <v>0</v>
      </c>
      <c r="J2272" s="37">
        <f>INFO!$D$7</f>
        <v>0</v>
      </c>
      <c r="K2272" s="37">
        <f>INFO!$D$8</f>
        <v>0</v>
      </c>
      <c r="L2272" s="37">
        <f>INFO!$D$9</f>
        <v>0</v>
      </c>
      <c r="M2272" s="37">
        <f>INFO!$D$10</f>
        <v>0</v>
      </c>
      <c r="N2272" s="37">
        <f>INFO!$D$11</f>
        <v>0</v>
      </c>
      <c r="O2272" s="37">
        <f>INFO!$D$13</f>
        <v>0</v>
      </c>
      <c r="P2272" s="37">
        <f>INFO!$D$14</f>
        <v>0</v>
      </c>
      <c r="Q2272" s="37">
        <f>INFO!$D$15</f>
        <v>0</v>
      </c>
      <c r="R2272" s="53">
        <f>INFO!$D$17</f>
        <v>0</v>
      </c>
      <c r="S2272" s="37">
        <f>INFO!$D$18</f>
        <v>0</v>
      </c>
      <c r="T2272" s="37">
        <f>INFO!$D$19</f>
        <v>0</v>
      </c>
      <c r="U2272" s="37">
        <f>INFO!$D$22</f>
        <v>0</v>
      </c>
      <c r="V2272" s="37">
        <f>INFO!$D$23</f>
        <v>0</v>
      </c>
      <c r="W2272" s="37">
        <f>INFO!$D$24</f>
        <v>0</v>
      </c>
      <c r="X2272" s="37">
        <f>INFO!$D$25</f>
        <v>0</v>
      </c>
      <c r="Y2272" s="37">
        <f>INFO!$D$26</f>
        <v>0</v>
      </c>
      <c r="Z2272" s="37">
        <f>INFO!$D$27</f>
        <v>0</v>
      </c>
      <c r="AA2272" s="37">
        <f>INFO!$D$28</f>
        <v>0</v>
      </c>
      <c r="AB2272" s="37">
        <f>INFO!$D$29</f>
        <v>0</v>
      </c>
      <c r="AC2272" s="54">
        <f>INFO!$J$10</f>
        <v>3812.0250000000001</v>
      </c>
      <c r="AD2272" s="37">
        <f>INFO!$J$9</f>
        <v>45.75</v>
      </c>
      <c r="AE2272" s="37">
        <f t="shared" si="149"/>
        <v>0</v>
      </c>
    </row>
    <row r="2273" spans="1:31">
      <c r="A2273" t="s">
        <v>432</v>
      </c>
      <c r="B2273" s="42" t="s">
        <v>433</v>
      </c>
      <c r="C2273" s="83">
        <v>10130</v>
      </c>
      <c r="D2273" s="104">
        <f>SUMIFS(MACROS!M:M,MACROS!$C:$C,$B2273)+SUMIFS(MACROS!M:M,MACROS!$C:$C,"CH.VM.RDDTSET")</f>
        <v>0</v>
      </c>
      <c r="E2273" t="s">
        <v>5</v>
      </c>
      <c r="F2273" s="48">
        <f>VLOOKUP(B2273,MACROS!C:T,5,FALSE)</f>
        <v>316</v>
      </c>
      <c r="G2273" s="104">
        <f>SUMIFS(MACROS!M:M,MACROS!C:C,B2273)</f>
        <v>0</v>
      </c>
      <c r="H2273" s="48">
        <f t="shared" si="147"/>
        <v>0</v>
      </c>
      <c r="I2273" s="37">
        <f>INFO!$D$6</f>
        <v>0</v>
      </c>
      <c r="J2273" s="37">
        <f>INFO!$D$7</f>
        <v>0</v>
      </c>
      <c r="K2273" s="37">
        <f>INFO!$D$8</f>
        <v>0</v>
      </c>
      <c r="L2273" s="37">
        <f>INFO!$D$9</f>
        <v>0</v>
      </c>
      <c r="M2273" s="37">
        <f>INFO!$D$10</f>
        <v>0</v>
      </c>
      <c r="N2273" s="37">
        <f>INFO!$D$11</f>
        <v>0</v>
      </c>
      <c r="O2273" s="37">
        <f>INFO!$D$13</f>
        <v>0</v>
      </c>
      <c r="P2273" s="37">
        <f>INFO!$D$14</f>
        <v>0</v>
      </c>
      <c r="Q2273" s="37">
        <f>INFO!$D$15</f>
        <v>0</v>
      </c>
      <c r="R2273" s="53">
        <f>INFO!$D$17</f>
        <v>0</v>
      </c>
      <c r="S2273" s="37">
        <f>INFO!$D$18</f>
        <v>0</v>
      </c>
      <c r="T2273" s="37">
        <f>INFO!$D$19</f>
        <v>0</v>
      </c>
      <c r="U2273" s="37">
        <f>INFO!$D$22</f>
        <v>0</v>
      </c>
      <c r="V2273" s="37">
        <f>INFO!$D$23</f>
        <v>0</v>
      </c>
      <c r="W2273" s="37">
        <f>INFO!$D$24</f>
        <v>0</v>
      </c>
      <c r="X2273" s="37">
        <f>INFO!$D$25</f>
        <v>0</v>
      </c>
      <c r="Y2273" s="37">
        <f>INFO!$D$26</f>
        <v>0</v>
      </c>
      <c r="Z2273" s="37">
        <f>INFO!$D$27</f>
        <v>0</v>
      </c>
      <c r="AA2273" s="37">
        <f>INFO!$D$28</f>
        <v>0</v>
      </c>
      <c r="AB2273" s="37">
        <f>INFO!$D$29</f>
        <v>0</v>
      </c>
      <c r="AC2273" s="54">
        <f>INFO!$J$10</f>
        <v>3812.0250000000001</v>
      </c>
      <c r="AD2273" s="37">
        <f>INFO!$J$9</f>
        <v>45.75</v>
      </c>
      <c r="AE2273" s="37">
        <f t="shared" si="149"/>
        <v>0</v>
      </c>
    </row>
    <row r="2274" spans="1:31">
      <c r="A2274" t="s">
        <v>434</v>
      </c>
      <c r="B2274" s="42" t="s">
        <v>435</v>
      </c>
      <c r="C2274" s="83">
        <v>10130</v>
      </c>
      <c r="D2274" s="104">
        <f>SUMIFS(MACROS!M:M,MACROS!$C:$C,$B2274)+SUMIFS(MACROS!M:M,MACROS!$C:$C,"CH.VM.RDDTSET")</f>
        <v>0</v>
      </c>
      <c r="E2274" t="s">
        <v>5</v>
      </c>
      <c r="F2274" s="48">
        <f>VLOOKUP(B2274,MACROS!C:T,5,FALSE)</f>
        <v>264.5</v>
      </c>
      <c r="G2274" s="104">
        <f>SUMIFS(MACROS!M:M,MACROS!C:C,B2274)</f>
        <v>0</v>
      </c>
      <c r="H2274" s="48">
        <f t="shared" si="147"/>
        <v>0</v>
      </c>
      <c r="I2274" s="37">
        <f>INFO!$D$6</f>
        <v>0</v>
      </c>
      <c r="J2274" s="37">
        <f>INFO!$D$7</f>
        <v>0</v>
      </c>
      <c r="K2274" s="37">
        <f>INFO!$D$8</f>
        <v>0</v>
      </c>
      <c r="L2274" s="37">
        <f>INFO!$D$9</f>
        <v>0</v>
      </c>
      <c r="M2274" s="37">
        <f>INFO!$D$10</f>
        <v>0</v>
      </c>
      <c r="N2274" s="37">
        <f>INFO!$D$11</f>
        <v>0</v>
      </c>
      <c r="O2274" s="37">
        <f>INFO!$D$13</f>
        <v>0</v>
      </c>
      <c r="P2274" s="37">
        <f>INFO!$D$14</f>
        <v>0</v>
      </c>
      <c r="Q2274" s="37">
        <f>INFO!$D$15</f>
        <v>0</v>
      </c>
      <c r="R2274" s="53">
        <f>INFO!$D$17</f>
        <v>0</v>
      </c>
      <c r="S2274" s="37">
        <f>INFO!$D$18</f>
        <v>0</v>
      </c>
      <c r="T2274" s="37">
        <f>INFO!$D$19</f>
        <v>0</v>
      </c>
      <c r="U2274" s="37">
        <f>INFO!$D$22</f>
        <v>0</v>
      </c>
      <c r="V2274" s="37">
        <f>INFO!$D$23</f>
        <v>0</v>
      </c>
      <c r="W2274" s="37">
        <f>INFO!$D$24</f>
        <v>0</v>
      </c>
      <c r="X2274" s="37">
        <f>INFO!$D$25</f>
        <v>0</v>
      </c>
      <c r="Y2274" s="37">
        <f>INFO!$D$26</f>
        <v>0</v>
      </c>
      <c r="Z2274" s="37">
        <f>INFO!$D$27</f>
        <v>0</v>
      </c>
      <c r="AA2274" s="37">
        <f>INFO!$D$28</f>
        <v>0</v>
      </c>
      <c r="AB2274" s="37">
        <f>INFO!$D$29</f>
        <v>0</v>
      </c>
      <c r="AC2274" s="54">
        <f>INFO!$J$10</f>
        <v>3812.0250000000001</v>
      </c>
      <c r="AD2274" s="37">
        <f>INFO!$J$9</f>
        <v>45.75</v>
      </c>
      <c r="AE2274" s="37">
        <f t="shared" si="149"/>
        <v>0</v>
      </c>
    </row>
    <row r="2275" spans="1:31">
      <c r="A2275" t="s">
        <v>436</v>
      </c>
      <c r="B2275" s="42" t="s">
        <v>437</v>
      </c>
      <c r="C2275" s="83">
        <v>10130</v>
      </c>
      <c r="D2275" s="104">
        <f>SUMIFS(MACROS!M:M,MACROS!$C:$C,$B2275)+SUMIFS(MACROS!M:M,MACROS!$C:$C,"CH.VM.RDDTSET")</f>
        <v>0</v>
      </c>
      <c r="E2275" t="s">
        <v>5</v>
      </c>
      <c r="F2275" s="48">
        <f>VLOOKUP(B2275,MACROS!C:T,5,FALSE)</f>
        <v>261</v>
      </c>
      <c r="G2275" s="104">
        <f>SUMIFS(MACROS!M:M,MACROS!C:C,B2275)</f>
        <v>0</v>
      </c>
      <c r="H2275" s="48">
        <f t="shared" si="147"/>
        <v>0</v>
      </c>
      <c r="I2275" s="37">
        <f>INFO!$D$6</f>
        <v>0</v>
      </c>
      <c r="J2275" s="37">
        <f>INFO!$D$7</f>
        <v>0</v>
      </c>
      <c r="K2275" s="37">
        <f>INFO!$D$8</f>
        <v>0</v>
      </c>
      <c r="L2275" s="37">
        <f>INFO!$D$9</f>
        <v>0</v>
      </c>
      <c r="M2275" s="37">
        <f>INFO!$D$10</f>
        <v>0</v>
      </c>
      <c r="N2275" s="37">
        <f>INFO!$D$11</f>
        <v>0</v>
      </c>
      <c r="O2275" s="37">
        <f>INFO!$D$13</f>
        <v>0</v>
      </c>
      <c r="P2275" s="37">
        <f>INFO!$D$14</f>
        <v>0</v>
      </c>
      <c r="Q2275" s="37">
        <f>INFO!$D$15</f>
        <v>0</v>
      </c>
      <c r="R2275" s="53">
        <f>INFO!$D$17</f>
        <v>0</v>
      </c>
      <c r="S2275" s="37">
        <f>INFO!$D$18</f>
        <v>0</v>
      </c>
      <c r="T2275" s="37">
        <f>INFO!$D$19</f>
        <v>0</v>
      </c>
      <c r="U2275" s="37">
        <f>INFO!$D$22</f>
        <v>0</v>
      </c>
      <c r="V2275" s="37">
        <f>INFO!$D$23</f>
        <v>0</v>
      </c>
      <c r="W2275" s="37">
        <f>INFO!$D$24</f>
        <v>0</v>
      </c>
      <c r="X2275" s="37">
        <f>INFO!$D$25</f>
        <v>0</v>
      </c>
      <c r="Y2275" s="37">
        <f>INFO!$D$26</f>
        <v>0</v>
      </c>
      <c r="Z2275" s="37">
        <f>INFO!$D$27</f>
        <v>0</v>
      </c>
      <c r="AA2275" s="37">
        <f>INFO!$D$28</f>
        <v>0</v>
      </c>
      <c r="AB2275" s="37">
        <f>INFO!$D$29</f>
        <v>0</v>
      </c>
      <c r="AC2275" s="54">
        <f>INFO!$J$10</f>
        <v>3812.0250000000001</v>
      </c>
      <c r="AD2275" s="37">
        <f>INFO!$J$9</f>
        <v>45.75</v>
      </c>
      <c r="AE2275" s="37">
        <f t="shared" si="149"/>
        <v>0</v>
      </c>
    </row>
    <row r="2276" spans="1:31">
      <c r="A2276" t="s">
        <v>438</v>
      </c>
      <c r="B2276" s="42" t="s">
        <v>439</v>
      </c>
      <c r="C2276" s="83">
        <v>10130</v>
      </c>
      <c r="D2276" s="104">
        <f>SUMIFS(MACROS!M:M,MACROS!$C:$C,$B2276)+SUMIFS(MACROS!M:M,MACROS!$C:$C,"CH.VM.RDDTSET")</f>
        <v>0</v>
      </c>
      <c r="E2276" t="s">
        <v>5</v>
      </c>
      <c r="F2276" s="48">
        <f>VLOOKUP(B2276,MACROS!C:T,5,FALSE)</f>
        <v>251</v>
      </c>
      <c r="G2276" s="104">
        <f>SUMIFS(MACROS!M:M,MACROS!C:C,B2276)</f>
        <v>0</v>
      </c>
      <c r="H2276" s="48">
        <f t="shared" si="147"/>
        <v>0</v>
      </c>
      <c r="I2276" s="37">
        <f>INFO!$D$6</f>
        <v>0</v>
      </c>
      <c r="J2276" s="37">
        <f>INFO!$D$7</f>
        <v>0</v>
      </c>
      <c r="K2276" s="37">
        <f>INFO!$D$8</f>
        <v>0</v>
      </c>
      <c r="L2276" s="37">
        <f>INFO!$D$9</f>
        <v>0</v>
      </c>
      <c r="M2276" s="37">
        <f>INFO!$D$10</f>
        <v>0</v>
      </c>
      <c r="N2276" s="37">
        <f>INFO!$D$11</f>
        <v>0</v>
      </c>
      <c r="O2276" s="37">
        <f>INFO!$D$13</f>
        <v>0</v>
      </c>
      <c r="P2276" s="37">
        <f>INFO!$D$14</f>
        <v>0</v>
      </c>
      <c r="Q2276" s="37">
        <f>INFO!$D$15</f>
        <v>0</v>
      </c>
      <c r="R2276" s="53">
        <f>INFO!$D$17</f>
        <v>0</v>
      </c>
      <c r="S2276" s="37">
        <f>INFO!$D$18</f>
        <v>0</v>
      </c>
      <c r="T2276" s="37">
        <f>INFO!$D$19</f>
        <v>0</v>
      </c>
      <c r="U2276" s="37">
        <f>INFO!$D$22</f>
        <v>0</v>
      </c>
      <c r="V2276" s="37">
        <f>INFO!$D$23</f>
        <v>0</v>
      </c>
      <c r="W2276" s="37">
        <f>INFO!$D$24</f>
        <v>0</v>
      </c>
      <c r="X2276" s="37">
        <f>INFO!$D$25</f>
        <v>0</v>
      </c>
      <c r="Y2276" s="37">
        <f>INFO!$D$26</f>
        <v>0</v>
      </c>
      <c r="Z2276" s="37">
        <f>INFO!$D$27</f>
        <v>0</v>
      </c>
      <c r="AA2276" s="37">
        <f>INFO!$D$28</f>
        <v>0</v>
      </c>
      <c r="AB2276" s="37">
        <f>INFO!$D$29</f>
        <v>0</v>
      </c>
      <c r="AC2276" s="54">
        <f>INFO!$J$10</f>
        <v>3812.0250000000001</v>
      </c>
      <c r="AD2276" s="37">
        <f>INFO!$J$9</f>
        <v>45.75</v>
      </c>
      <c r="AE2276" s="37">
        <f t="shared" si="149"/>
        <v>0</v>
      </c>
    </row>
    <row r="2277" spans="1:31">
      <c r="A2277" t="s">
        <v>440</v>
      </c>
      <c r="B2277" s="42" t="s">
        <v>441</v>
      </c>
      <c r="C2277" s="83">
        <v>10130</v>
      </c>
      <c r="D2277" s="104">
        <f>SUMIFS(MACROS!M:M,MACROS!$C:$C,$B2277)+SUMIFS(MACROS!M:M,MACROS!$C:$C,"CH.VM.RDDTSET")</f>
        <v>0</v>
      </c>
      <c r="E2277" t="s">
        <v>5</v>
      </c>
      <c r="F2277" s="48">
        <f>VLOOKUP(B2277,MACROS!C:T,5,FALSE)</f>
        <v>322.5</v>
      </c>
      <c r="G2277" s="104">
        <f>SUMIFS(MACROS!M:M,MACROS!C:C,B2277)</f>
        <v>0</v>
      </c>
      <c r="H2277" s="48">
        <f t="shared" si="147"/>
        <v>0</v>
      </c>
      <c r="I2277" s="37">
        <f>INFO!$D$6</f>
        <v>0</v>
      </c>
      <c r="J2277" s="37">
        <f>INFO!$D$7</f>
        <v>0</v>
      </c>
      <c r="K2277" s="37">
        <f>INFO!$D$8</f>
        <v>0</v>
      </c>
      <c r="L2277" s="37">
        <f>INFO!$D$9</f>
        <v>0</v>
      </c>
      <c r="M2277" s="37">
        <f>INFO!$D$10</f>
        <v>0</v>
      </c>
      <c r="N2277" s="37">
        <f>INFO!$D$11</f>
        <v>0</v>
      </c>
      <c r="O2277" s="37">
        <f>INFO!$D$13</f>
        <v>0</v>
      </c>
      <c r="P2277" s="37">
        <f>INFO!$D$14</f>
        <v>0</v>
      </c>
      <c r="Q2277" s="37">
        <f>INFO!$D$15</f>
        <v>0</v>
      </c>
      <c r="R2277" s="53">
        <f>INFO!$D$17</f>
        <v>0</v>
      </c>
      <c r="S2277" s="37">
        <f>INFO!$D$18</f>
        <v>0</v>
      </c>
      <c r="T2277" s="37">
        <f>INFO!$D$19</f>
        <v>0</v>
      </c>
      <c r="U2277" s="37">
        <f>INFO!$D$22</f>
        <v>0</v>
      </c>
      <c r="V2277" s="37">
        <f>INFO!$D$23</f>
        <v>0</v>
      </c>
      <c r="W2277" s="37">
        <f>INFO!$D$24</f>
        <v>0</v>
      </c>
      <c r="X2277" s="37">
        <f>INFO!$D$25</f>
        <v>0</v>
      </c>
      <c r="Y2277" s="37">
        <f>INFO!$D$26</f>
        <v>0</v>
      </c>
      <c r="Z2277" s="37">
        <f>INFO!$D$27</f>
        <v>0</v>
      </c>
      <c r="AA2277" s="37">
        <f>INFO!$D$28</f>
        <v>0</v>
      </c>
      <c r="AB2277" s="37">
        <f>INFO!$D$29</f>
        <v>0</v>
      </c>
      <c r="AC2277" s="54">
        <f>INFO!$J$10</f>
        <v>3812.0250000000001</v>
      </c>
      <c r="AD2277" s="37">
        <f>INFO!$J$9</f>
        <v>45.75</v>
      </c>
      <c r="AE2277" s="37">
        <f t="shared" si="149"/>
        <v>0</v>
      </c>
    </row>
    <row r="2278" spans="1:31">
      <c r="A2278" t="s">
        <v>442</v>
      </c>
      <c r="B2278" s="42" t="s">
        <v>443</v>
      </c>
      <c r="C2278" s="83">
        <v>10130</v>
      </c>
      <c r="D2278" s="104">
        <f>SUMIFS(MACROS!M:M,MACROS!$C:$C,$B2278)+SUMIFS(MACROS!M:M,MACROS!$C:$C,"CH.VM.RDDTSET")</f>
        <v>0</v>
      </c>
      <c r="E2278" t="s">
        <v>5</v>
      </c>
      <c r="F2278" s="48">
        <f>VLOOKUP(B2278,MACROS!C:T,5,FALSE)</f>
        <v>294.5</v>
      </c>
      <c r="G2278" s="104">
        <f>SUMIFS(MACROS!M:M,MACROS!C:C,B2278)</f>
        <v>0</v>
      </c>
      <c r="H2278" s="48">
        <f t="shared" si="147"/>
        <v>0</v>
      </c>
      <c r="I2278" s="37">
        <f>INFO!$D$6</f>
        <v>0</v>
      </c>
      <c r="J2278" s="37">
        <f>INFO!$D$7</f>
        <v>0</v>
      </c>
      <c r="K2278" s="37">
        <f>INFO!$D$8</f>
        <v>0</v>
      </c>
      <c r="L2278" s="37">
        <f>INFO!$D$9</f>
        <v>0</v>
      </c>
      <c r="M2278" s="37">
        <f>INFO!$D$10</f>
        <v>0</v>
      </c>
      <c r="N2278" s="37">
        <f>INFO!$D$11</f>
        <v>0</v>
      </c>
      <c r="O2278" s="37">
        <f>INFO!$D$13</f>
        <v>0</v>
      </c>
      <c r="P2278" s="37">
        <f>INFO!$D$14</f>
        <v>0</v>
      </c>
      <c r="Q2278" s="37">
        <f>INFO!$D$15</f>
        <v>0</v>
      </c>
      <c r="R2278" s="53">
        <f>INFO!$D$17</f>
        <v>0</v>
      </c>
      <c r="S2278" s="37">
        <f>INFO!$D$18</f>
        <v>0</v>
      </c>
      <c r="T2278" s="37">
        <f>INFO!$D$19</f>
        <v>0</v>
      </c>
      <c r="U2278" s="37">
        <f>INFO!$D$22</f>
        <v>0</v>
      </c>
      <c r="V2278" s="37">
        <f>INFO!$D$23</f>
        <v>0</v>
      </c>
      <c r="W2278" s="37">
        <f>INFO!$D$24</f>
        <v>0</v>
      </c>
      <c r="X2278" s="37">
        <f>INFO!$D$25</f>
        <v>0</v>
      </c>
      <c r="Y2278" s="37">
        <f>INFO!$D$26</f>
        <v>0</v>
      </c>
      <c r="Z2278" s="37">
        <f>INFO!$D$27</f>
        <v>0</v>
      </c>
      <c r="AA2278" s="37">
        <f>INFO!$D$28</f>
        <v>0</v>
      </c>
      <c r="AB2278" s="37">
        <f>INFO!$D$29</f>
        <v>0</v>
      </c>
      <c r="AC2278" s="54">
        <f>INFO!$J$10</f>
        <v>3812.0250000000001</v>
      </c>
      <c r="AD2278" s="37">
        <f>INFO!$J$9</f>
        <v>45.75</v>
      </c>
      <c r="AE2278" s="37">
        <f t="shared" si="149"/>
        <v>0</v>
      </c>
    </row>
    <row r="2279" spans="1:31">
      <c r="A2279" t="s">
        <v>444</v>
      </c>
      <c r="B2279" s="42" t="s">
        <v>445</v>
      </c>
      <c r="C2279" s="83">
        <v>10130</v>
      </c>
      <c r="D2279" s="104">
        <f>SUMIFS(MACROS!M:M,MACROS!$C:$C,$B2279)+SUMIFS(MACROS!M:M,MACROS!$C:$C,"CH.VM.RDDTSET")</f>
        <v>0</v>
      </c>
      <c r="E2279" t="s">
        <v>5</v>
      </c>
      <c r="F2279" s="48">
        <f>VLOOKUP(B2279,MACROS!C:T,5,FALSE)</f>
        <v>255</v>
      </c>
      <c r="G2279" s="104">
        <f>SUMIFS(MACROS!M:M,MACROS!C:C,B2279)</f>
        <v>0</v>
      </c>
      <c r="H2279" s="48">
        <f t="shared" si="147"/>
        <v>0</v>
      </c>
      <c r="I2279" s="37">
        <f>INFO!$D$6</f>
        <v>0</v>
      </c>
      <c r="J2279" s="37">
        <f>INFO!$D$7</f>
        <v>0</v>
      </c>
      <c r="K2279" s="37">
        <f>INFO!$D$8</f>
        <v>0</v>
      </c>
      <c r="L2279" s="37">
        <f>INFO!$D$9</f>
        <v>0</v>
      </c>
      <c r="M2279" s="37">
        <f>INFO!$D$10</f>
        <v>0</v>
      </c>
      <c r="N2279" s="37">
        <f>INFO!$D$11</f>
        <v>0</v>
      </c>
      <c r="O2279" s="37">
        <f>INFO!$D$13</f>
        <v>0</v>
      </c>
      <c r="P2279" s="37">
        <f>INFO!$D$14</f>
        <v>0</v>
      </c>
      <c r="Q2279" s="37">
        <f>INFO!$D$15</f>
        <v>0</v>
      </c>
      <c r="R2279" s="53">
        <f>INFO!$D$17</f>
        <v>0</v>
      </c>
      <c r="S2279" s="37">
        <f>INFO!$D$18</f>
        <v>0</v>
      </c>
      <c r="T2279" s="37">
        <f>INFO!$D$19</f>
        <v>0</v>
      </c>
      <c r="U2279" s="37">
        <f>INFO!$D$22</f>
        <v>0</v>
      </c>
      <c r="V2279" s="37">
        <f>INFO!$D$23</f>
        <v>0</v>
      </c>
      <c r="W2279" s="37">
        <f>INFO!$D$24</f>
        <v>0</v>
      </c>
      <c r="X2279" s="37">
        <f>INFO!$D$25</f>
        <v>0</v>
      </c>
      <c r="Y2279" s="37">
        <f>INFO!$D$26</f>
        <v>0</v>
      </c>
      <c r="Z2279" s="37">
        <f>INFO!$D$27</f>
        <v>0</v>
      </c>
      <c r="AA2279" s="37">
        <f>INFO!$D$28</f>
        <v>0</v>
      </c>
      <c r="AB2279" s="37">
        <f>INFO!$D$29</f>
        <v>0</v>
      </c>
      <c r="AC2279" s="54">
        <f>INFO!$J$10</f>
        <v>3812.0250000000001</v>
      </c>
      <c r="AD2279" s="37">
        <f>INFO!$J$9</f>
        <v>45.75</v>
      </c>
      <c r="AE2279" s="37">
        <f t="shared" si="149"/>
        <v>0</v>
      </c>
    </row>
    <row r="2280" spans="1:31">
      <c r="A2280" t="s">
        <v>446</v>
      </c>
      <c r="B2280" s="42" t="s">
        <v>447</v>
      </c>
      <c r="C2280" s="83">
        <v>10130</v>
      </c>
      <c r="D2280" s="104">
        <f>SUMIFS(MACROS!M:M,MACROS!$C:$C,$B2280)+SUMIFS(MACROS!M:M,MACROS!$C:$C,"CH.VM.RDDTSET")</f>
        <v>0</v>
      </c>
      <c r="E2280" t="s">
        <v>5</v>
      </c>
      <c r="F2280" s="48">
        <f>VLOOKUP(B2280,MACROS!C:T,5,FALSE)</f>
        <v>279</v>
      </c>
      <c r="G2280" s="104">
        <f>SUMIFS(MACROS!M:M,MACROS!C:C,B2280)</f>
        <v>0</v>
      </c>
      <c r="H2280" s="48">
        <f t="shared" si="147"/>
        <v>0</v>
      </c>
      <c r="I2280" s="37">
        <f>INFO!$D$6</f>
        <v>0</v>
      </c>
      <c r="J2280" s="37">
        <f>INFO!$D$7</f>
        <v>0</v>
      </c>
      <c r="K2280" s="37">
        <f>INFO!$D$8</f>
        <v>0</v>
      </c>
      <c r="L2280" s="37">
        <f>INFO!$D$9</f>
        <v>0</v>
      </c>
      <c r="M2280" s="37">
        <f>INFO!$D$10</f>
        <v>0</v>
      </c>
      <c r="N2280" s="37">
        <f>INFO!$D$11</f>
        <v>0</v>
      </c>
      <c r="O2280" s="37">
        <f>INFO!$D$13</f>
        <v>0</v>
      </c>
      <c r="P2280" s="37">
        <f>INFO!$D$14</f>
        <v>0</v>
      </c>
      <c r="Q2280" s="37">
        <f>INFO!$D$15</f>
        <v>0</v>
      </c>
      <c r="R2280" s="53">
        <f>INFO!$D$17</f>
        <v>0</v>
      </c>
      <c r="S2280" s="37">
        <f>INFO!$D$18</f>
        <v>0</v>
      </c>
      <c r="T2280" s="37">
        <f>INFO!$D$19</f>
        <v>0</v>
      </c>
      <c r="U2280" s="37">
        <f>INFO!$D$22</f>
        <v>0</v>
      </c>
      <c r="V2280" s="37">
        <f>INFO!$D$23</f>
        <v>0</v>
      </c>
      <c r="W2280" s="37">
        <f>INFO!$D$24</f>
        <v>0</v>
      </c>
      <c r="X2280" s="37">
        <f>INFO!$D$25</f>
        <v>0</v>
      </c>
      <c r="Y2280" s="37">
        <f>INFO!$D$26</f>
        <v>0</v>
      </c>
      <c r="Z2280" s="37">
        <f>INFO!$D$27</f>
        <v>0</v>
      </c>
      <c r="AA2280" s="37">
        <f>INFO!$D$28</f>
        <v>0</v>
      </c>
      <c r="AB2280" s="37">
        <f>INFO!$D$29</f>
        <v>0</v>
      </c>
      <c r="AC2280" s="54">
        <f>INFO!$J$10</f>
        <v>3812.0250000000001</v>
      </c>
      <c r="AD2280" s="37">
        <f>INFO!$J$9</f>
        <v>45.75</v>
      </c>
      <c r="AE2280" s="37">
        <f t="shared" si="149"/>
        <v>0</v>
      </c>
    </row>
    <row r="2281" spans="1:31">
      <c r="A2281" s="37" t="s">
        <v>448</v>
      </c>
      <c r="B2281" s="42" t="s">
        <v>449</v>
      </c>
      <c r="C2281" s="83">
        <v>10130</v>
      </c>
      <c r="D2281" s="104">
        <f>SUMIFS(MACROS!M:M,MACROS!$C:$C,$B2281)+SUMIFS(MACROS!M:M,MACROS!$C:$C,"CH.VM.RDDTSET")</f>
        <v>0</v>
      </c>
      <c r="E2281" t="s">
        <v>5</v>
      </c>
      <c r="F2281" s="48">
        <f>VLOOKUP(B2281,MACROS!C:T,5,FALSE)</f>
        <v>257.5</v>
      </c>
      <c r="G2281" s="104">
        <f>SUMIFS(MACROS!M:M,MACROS!C:C,B2281)</f>
        <v>0</v>
      </c>
      <c r="H2281" s="48">
        <f t="shared" si="147"/>
        <v>0</v>
      </c>
      <c r="I2281" s="37">
        <f>INFO!$D$6</f>
        <v>0</v>
      </c>
      <c r="J2281" s="37">
        <f>INFO!$D$7</f>
        <v>0</v>
      </c>
      <c r="K2281" s="37">
        <f>INFO!$D$8</f>
        <v>0</v>
      </c>
      <c r="L2281" s="37">
        <f>INFO!$D$9</f>
        <v>0</v>
      </c>
      <c r="M2281" s="37">
        <f>INFO!$D$10</f>
        <v>0</v>
      </c>
      <c r="N2281" s="37">
        <f>INFO!$D$11</f>
        <v>0</v>
      </c>
      <c r="O2281" s="37">
        <f>INFO!$D$13</f>
        <v>0</v>
      </c>
      <c r="P2281" s="37">
        <f>INFO!$D$14</f>
        <v>0</v>
      </c>
      <c r="Q2281" s="37">
        <f>INFO!$D$15</f>
        <v>0</v>
      </c>
      <c r="R2281" s="53">
        <f>INFO!$D$17</f>
        <v>0</v>
      </c>
      <c r="S2281" s="37">
        <f>INFO!$D$18</f>
        <v>0</v>
      </c>
      <c r="T2281" s="37">
        <f>INFO!$D$19</f>
        <v>0</v>
      </c>
      <c r="U2281" s="37">
        <f>INFO!$D$22</f>
        <v>0</v>
      </c>
      <c r="V2281" s="37">
        <f>INFO!$D$23</f>
        <v>0</v>
      </c>
      <c r="W2281" s="37">
        <f>INFO!$D$24</f>
        <v>0</v>
      </c>
      <c r="X2281" s="37">
        <f>INFO!$D$25</f>
        <v>0</v>
      </c>
      <c r="Y2281" s="37">
        <f>INFO!$D$26</f>
        <v>0</v>
      </c>
      <c r="Z2281" s="37">
        <f>INFO!$D$27</f>
        <v>0</v>
      </c>
      <c r="AA2281" s="37">
        <f>INFO!$D$28</f>
        <v>0</v>
      </c>
      <c r="AB2281" s="37">
        <f>INFO!$D$29</f>
        <v>0</v>
      </c>
      <c r="AC2281" s="54">
        <f>INFO!$J$10</f>
        <v>3812.0250000000001</v>
      </c>
      <c r="AD2281" s="37">
        <f>INFO!$J$9</f>
        <v>45.75</v>
      </c>
      <c r="AE2281" s="37">
        <f t="shared" si="149"/>
        <v>0</v>
      </c>
    </row>
    <row r="2282" spans="1:31">
      <c r="A2282" s="91" t="s">
        <v>570</v>
      </c>
      <c r="B2282" s="97" t="s">
        <v>391</v>
      </c>
      <c r="C2282" s="98">
        <v>10088</v>
      </c>
      <c r="D2282" s="103"/>
      <c r="E2282" s="91" t="s">
        <v>6</v>
      </c>
      <c r="F2282" s="92">
        <f>VLOOKUP(B2282,MACROS!C:T,5,FALSE)</f>
        <v>2514</v>
      </c>
      <c r="G2282" s="103">
        <f>SUMIFS(MACROS!N:N,MACROS!C:C,B2282)</f>
        <v>0</v>
      </c>
      <c r="H2282" s="92">
        <f t="shared" si="147"/>
        <v>0</v>
      </c>
      <c r="I2282" s="93">
        <f>INFO!$D$6</f>
        <v>0</v>
      </c>
      <c r="J2282" s="93">
        <f>INFO!$D$7</f>
        <v>0</v>
      </c>
      <c r="K2282" s="93">
        <f>INFO!$D$8</f>
        <v>0</v>
      </c>
      <c r="L2282" s="93">
        <f>INFO!$D$9</f>
        <v>0</v>
      </c>
      <c r="M2282" s="93">
        <f>INFO!$D$10</f>
        <v>0</v>
      </c>
      <c r="N2282" s="93">
        <f>INFO!$D$11</f>
        <v>0</v>
      </c>
      <c r="O2282" s="93">
        <f>INFO!$D$13</f>
        <v>0</v>
      </c>
      <c r="P2282" s="93">
        <f>INFO!$D$14</f>
        <v>0</v>
      </c>
      <c r="Q2282" s="93">
        <f>INFO!$D$15</f>
        <v>0</v>
      </c>
      <c r="R2282" s="94">
        <f>INFO!$D$17</f>
        <v>0</v>
      </c>
      <c r="S2282" s="93">
        <f>INFO!$D$18</f>
        <v>0</v>
      </c>
      <c r="T2282" s="93">
        <f>INFO!$D$19</f>
        <v>0</v>
      </c>
      <c r="U2282" s="93">
        <f>INFO!$D$22</f>
        <v>0</v>
      </c>
      <c r="V2282" s="93">
        <f>INFO!$D$23</f>
        <v>0</v>
      </c>
      <c r="W2282" s="93">
        <f>INFO!$D$24</f>
        <v>0</v>
      </c>
      <c r="X2282" s="93">
        <f>INFO!$D$25</f>
        <v>0</v>
      </c>
      <c r="Y2282" s="93">
        <f>INFO!$D$26</f>
        <v>0</v>
      </c>
      <c r="Z2282" s="93">
        <f>INFO!$D$27</f>
        <v>0</v>
      </c>
      <c r="AA2282" s="93">
        <f>INFO!$D$28</f>
        <v>0</v>
      </c>
      <c r="AB2282" s="93">
        <f>INFO!$D$29</f>
        <v>0</v>
      </c>
      <c r="AC2282" s="95">
        <f>INFO!$J$10</f>
        <v>3812.0250000000001</v>
      </c>
      <c r="AD2282" s="93">
        <f>INFO!$J$9</f>
        <v>45.75</v>
      </c>
      <c r="AE2282" s="100"/>
    </row>
    <row r="2283" spans="1:31">
      <c r="A2283" s="37" t="s">
        <v>392</v>
      </c>
      <c r="B2283" s="42" t="s">
        <v>393</v>
      </c>
      <c r="C2283" s="38">
        <v>10088</v>
      </c>
      <c r="D2283" s="104">
        <f>SUMIFS(MACROS!N:N,MACROS!$C:$C,$B2283)+SUMIFS(MACROS!N:N,MACROS!$C:$C,"CH.VM.RDSET")</f>
        <v>0</v>
      </c>
      <c r="E2283" t="s">
        <v>6</v>
      </c>
      <c r="F2283" s="48">
        <f>VLOOKUP(B2283,MACROS!C:T,5,FALSE)</f>
        <v>225</v>
      </c>
      <c r="G2283" s="104">
        <f>SUMIFS(MACROS!N:N,MACROS!C:C,B2283)</f>
        <v>0</v>
      </c>
      <c r="H2283" s="48">
        <f t="shared" si="147"/>
        <v>0</v>
      </c>
      <c r="I2283" s="37">
        <f>INFO!$D$6</f>
        <v>0</v>
      </c>
      <c r="J2283" s="37">
        <f>INFO!$D$7</f>
        <v>0</v>
      </c>
      <c r="K2283" s="37">
        <f>INFO!$D$8</f>
        <v>0</v>
      </c>
      <c r="L2283" s="37">
        <f>INFO!$D$9</f>
        <v>0</v>
      </c>
      <c r="M2283" s="37">
        <f>INFO!$D$10</f>
        <v>0</v>
      </c>
      <c r="N2283" s="37">
        <f>INFO!$D$11</f>
        <v>0</v>
      </c>
      <c r="O2283" s="37">
        <f>INFO!$D$13</f>
        <v>0</v>
      </c>
      <c r="P2283" s="37">
        <f>INFO!$D$14</f>
        <v>0</v>
      </c>
      <c r="Q2283" s="37">
        <f>INFO!$D$15</f>
        <v>0</v>
      </c>
      <c r="R2283" s="53">
        <f>INFO!$D$17</f>
        <v>0</v>
      </c>
      <c r="S2283" s="37">
        <f>INFO!$D$18</f>
        <v>0</v>
      </c>
      <c r="T2283" s="37">
        <f>INFO!$D$19</f>
        <v>0</v>
      </c>
      <c r="U2283" s="37">
        <f>INFO!$D$22</f>
        <v>0</v>
      </c>
      <c r="V2283" s="37">
        <f>INFO!$D$23</f>
        <v>0</v>
      </c>
      <c r="W2283" s="37">
        <f>INFO!$D$24</f>
        <v>0</v>
      </c>
      <c r="X2283" s="37">
        <f>INFO!$D$25</f>
        <v>0</v>
      </c>
      <c r="Y2283" s="37">
        <f>INFO!$D$26</f>
        <v>0</v>
      </c>
      <c r="Z2283" s="37">
        <f>INFO!$D$27</f>
        <v>0</v>
      </c>
      <c r="AA2283" s="37">
        <f>INFO!$D$28</f>
        <v>0</v>
      </c>
      <c r="AB2283" s="37">
        <f>INFO!$D$29</f>
        <v>0</v>
      </c>
      <c r="AC2283" s="54">
        <f>INFO!$J$10</f>
        <v>3812.0250000000001</v>
      </c>
      <c r="AD2283" s="37">
        <f>INFO!$J$9</f>
        <v>45.75</v>
      </c>
      <c r="AE2283" s="37">
        <f>IF($G$655&gt;0,10*$G$655/D2283,0)</f>
        <v>0</v>
      </c>
    </row>
    <row r="2284" spans="1:31">
      <c r="A2284" s="37" t="s">
        <v>394</v>
      </c>
      <c r="B2284" s="42" t="s">
        <v>395</v>
      </c>
      <c r="C2284" s="38">
        <v>10088</v>
      </c>
      <c r="D2284" s="104">
        <f>SUMIFS(MACROS!N:N,MACROS!$C:$C,$B2284)+SUMIFS(MACROS!N:N,MACROS!$C:$C,"CH.VM.RDSET")</f>
        <v>0</v>
      </c>
      <c r="E2284" t="s">
        <v>6</v>
      </c>
      <c r="F2284" s="48">
        <f>VLOOKUP(B2284,MACROS!C:T,5,FALSE)</f>
        <v>188</v>
      </c>
      <c r="G2284" s="104">
        <f>SUMIFS(MACROS!N:N,MACROS!C:C,B2284)</f>
        <v>0</v>
      </c>
      <c r="H2284" s="48">
        <f t="shared" si="147"/>
        <v>0</v>
      </c>
      <c r="I2284" s="37">
        <f>INFO!$D$6</f>
        <v>0</v>
      </c>
      <c r="J2284" s="37">
        <f>INFO!$D$7</f>
        <v>0</v>
      </c>
      <c r="K2284" s="37">
        <f>INFO!$D$8</f>
        <v>0</v>
      </c>
      <c r="L2284" s="37">
        <f>INFO!$D$9</f>
        <v>0</v>
      </c>
      <c r="M2284" s="37">
        <f>INFO!$D$10</f>
        <v>0</v>
      </c>
      <c r="N2284" s="37">
        <f>INFO!$D$11</f>
        <v>0</v>
      </c>
      <c r="O2284" s="37">
        <f>INFO!$D$13</f>
        <v>0</v>
      </c>
      <c r="P2284" s="37">
        <f>INFO!$D$14</f>
        <v>0</v>
      </c>
      <c r="Q2284" s="37">
        <f>INFO!$D$15</f>
        <v>0</v>
      </c>
      <c r="R2284" s="53">
        <f>INFO!$D$17</f>
        <v>0</v>
      </c>
      <c r="S2284" s="37">
        <f>INFO!$D$18</f>
        <v>0</v>
      </c>
      <c r="T2284" s="37">
        <f>INFO!$D$19</f>
        <v>0</v>
      </c>
      <c r="U2284" s="37">
        <f>INFO!$D$22</f>
        <v>0</v>
      </c>
      <c r="V2284" s="37">
        <f>INFO!$D$23</f>
        <v>0</v>
      </c>
      <c r="W2284" s="37">
        <f>INFO!$D$24</f>
        <v>0</v>
      </c>
      <c r="X2284" s="37">
        <f>INFO!$D$25</f>
        <v>0</v>
      </c>
      <c r="Y2284" s="37">
        <f>INFO!$D$26</f>
        <v>0</v>
      </c>
      <c r="Z2284" s="37">
        <f>INFO!$D$27</f>
        <v>0</v>
      </c>
      <c r="AA2284" s="37">
        <f>INFO!$D$28</f>
        <v>0</v>
      </c>
      <c r="AB2284" s="37">
        <f>INFO!$D$29</f>
        <v>0</v>
      </c>
      <c r="AC2284" s="54">
        <f>INFO!$J$10</f>
        <v>3812.0250000000001</v>
      </c>
      <c r="AD2284" s="37">
        <f>INFO!$J$9</f>
        <v>45.75</v>
      </c>
      <c r="AE2284" s="37">
        <f t="shared" ref="AE2284:AE2296" si="150">IF($G$655&gt;0,10*$G$655/D2284,0)</f>
        <v>0</v>
      </c>
    </row>
    <row r="2285" spans="1:31">
      <c r="A2285" s="37" t="s">
        <v>396</v>
      </c>
      <c r="B2285" s="42" t="s">
        <v>397</v>
      </c>
      <c r="C2285" s="38">
        <v>10088</v>
      </c>
      <c r="D2285" s="104">
        <f>SUMIFS(MACROS!N:N,MACROS!$C:$C,$B2285)+SUMIFS(MACROS!N:N,MACROS!$C:$C,"CH.VM.RDSET")</f>
        <v>0</v>
      </c>
      <c r="E2285" t="s">
        <v>6</v>
      </c>
      <c r="F2285" s="48">
        <f>VLOOKUP(B2285,MACROS!C:T,5,FALSE)</f>
        <v>239.5</v>
      </c>
      <c r="G2285" s="104">
        <f>SUMIFS(MACROS!N:N,MACROS!C:C,B2285)</f>
        <v>0</v>
      </c>
      <c r="H2285" s="48">
        <f t="shared" si="147"/>
        <v>0</v>
      </c>
      <c r="I2285" s="37">
        <f>INFO!$D$6</f>
        <v>0</v>
      </c>
      <c r="J2285" s="37">
        <f>INFO!$D$7</f>
        <v>0</v>
      </c>
      <c r="K2285" s="37">
        <f>INFO!$D$8</f>
        <v>0</v>
      </c>
      <c r="L2285" s="37">
        <f>INFO!$D$9</f>
        <v>0</v>
      </c>
      <c r="M2285" s="37">
        <f>INFO!$D$10</f>
        <v>0</v>
      </c>
      <c r="N2285" s="37">
        <f>INFO!$D$11</f>
        <v>0</v>
      </c>
      <c r="O2285" s="37">
        <f>INFO!$D$13</f>
        <v>0</v>
      </c>
      <c r="P2285" s="37">
        <f>INFO!$D$14</f>
        <v>0</v>
      </c>
      <c r="Q2285" s="37">
        <f>INFO!$D$15</f>
        <v>0</v>
      </c>
      <c r="R2285" s="53">
        <f>INFO!$D$17</f>
        <v>0</v>
      </c>
      <c r="S2285" s="37">
        <f>INFO!$D$18</f>
        <v>0</v>
      </c>
      <c r="T2285" s="37">
        <f>INFO!$D$19</f>
        <v>0</v>
      </c>
      <c r="U2285" s="37">
        <f>INFO!$D$22</f>
        <v>0</v>
      </c>
      <c r="V2285" s="37">
        <f>INFO!$D$23</f>
        <v>0</v>
      </c>
      <c r="W2285" s="37">
        <f>INFO!$D$24</f>
        <v>0</v>
      </c>
      <c r="X2285" s="37">
        <f>INFO!$D$25</f>
        <v>0</v>
      </c>
      <c r="Y2285" s="37">
        <f>INFO!$D$26</f>
        <v>0</v>
      </c>
      <c r="Z2285" s="37">
        <f>INFO!$D$27</f>
        <v>0</v>
      </c>
      <c r="AA2285" s="37">
        <f>INFO!$D$28</f>
        <v>0</v>
      </c>
      <c r="AB2285" s="37">
        <f>INFO!$D$29</f>
        <v>0</v>
      </c>
      <c r="AC2285" s="54">
        <f>INFO!$J$10</f>
        <v>3812.0250000000001</v>
      </c>
      <c r="AD2285" s="37">
        <f>INFO!$J$9</f>
        <v>45.75</v>
      </c>
      <c r="AE2285" s="37">
        <f t="shared" si="150"/>
        <v>0</v>
      </c>
    </row>
    <row r="2286" spans="1:31">
      <c r="A2286" t="s">
        <v>398</v>
      </c>
      <c r="B2286" s="42" t="s">
        <v>399</v>
      </c>
      <c r="C2286" s="38">
        <v>10088</v>
      </c>
      <c r="D2286" s="104">
        <f>SUMIFS(MACROS!N:N,MACROS!$C:$C,$B2286)+SUMIFS(MACROS!N:N,MACROS!$C:$C,"CH.VM.RDSET")</f>
        <v>0</v>
      </c>
      <c r="E2286" t="s">
        <v>6</v>
      </c>
      <c r="F2286" s="48">
        <f>VLOOKUP(B2286,MACROS!C:T,5,FALSE)</f>
        <v>211.5</v>
      </c>
      <c r="G2286" s="104">
        <f>SUMIFS(MACROS!N:N,MACROS!C:C,B2286)</f>
        <v>0</v>
      </c>
      <c r="H2286" s="48">
        <f t="shared" si="147"/>
        <v>0</v>
      </c>
      <c r="I2286" s="37">
        <f>INFO!$D$6</f>
        <v>0</v>
      </c>
      <c r="J2286" s="37">
        <f>INFO!$D$7</f>
        <v>0</v>
      </c>
      <c r="K2286" s="37">
        <f>INFO!$D$8</f>
        <v>0</v>
      </c>
      <c r="L2286" s="37">
        <f>INFO!$D$9</f>
        <v>0</v>
      </c>
      <c r="M2286" s="37">
        <f>INFO!$D$10</f>
        <v>0</v>
      </c>
      <c r="N2286" s="37">
        <f>INFO!$D$11</f>
        <v>0</v>
      </c>
      <c r="O2286" s="37">
        <f>INFO!$D$13</f>
        <v>0</v>
      </c>
      <c r="P2286" s="37">
        <f>INFO!$D$14</f>
        <v>0</v>
      </c>
      <c r="Q2286" s="37">
        <f>INFO!$D$15</f>
        <v>0</v>
      </c>
      <c r="R2286" s="53">
        <f>INFO!$D$17</f>
        <v>0</v>
      </c>
      <c r="S2286" s="37">
        <f>INFO!$D$18</f>
        <v>0</v>
      </c>
      <c r="T2286" s="37">
        <f>INFO!$D$19</f>
        <v>0</v>
      </c>
      <c r="U2286" s="37">
        <f>INFO!$D$22</f>
        <v>0</v>
      </c>
      <c r="V2286" s="37">
        <f>INFO!$D$23</f>
        <v>0</v>
      </c>
      <c r="W2286" s="37">
        <f>INFO!$D$24</f>
        <v>0</v>
      </c>
      <c r="X2286" s="37">
        <f>INFO!$D$25</f>
        <v>0</v>
      </c>
      <c r="Y2286" s="37">
        <f>INFO!$D$26</f>
        <v>0</v>
      </c>
      <c r="Z2286" s="37">
        <f>INFO!$D$27</f>
        <v>0</v>
      </c>
      <c r="AA2286" s="37">
        <f>INFO!$D$28</f>
        <v>0</v>
      </c>
      <c r="AB2286" s="37">
        <f>INFO!$D$29</f>
        <v>0</v>
      </c>
      <c r="AC2286" s="54">
        <f>INFO!$J$10</f>
        <v>3812.0250000000001</v>
      </c>
      <c r="AD2286" s="37">
        <f>INFO!$J$9</f>
        <v>45.75</v>
      </c>
      <c r="AE2286" s="37">
        <f t="shared" si="150"/>
        <v>0</v>
      </c>
    </row>
    <row r="2287" spans="1:31">
      <c r="A2287" t="s">
        <v>400</v>
      </c>
      <c r="B2287" s="42" t="s">
        <v>401</v>
      </c>
      <c r="C2287" s="38">
        <v>10088</v>
      </c>
      <c r="D2287" s="104">
        <f>SUMIFS(MACROS!N:N,MACROS!$C:$C,$B2287)+SUMIFS(MACROS!N:N,MACROS!$C:$C,"CH.VM.RDSET")</f>
        <v>0</v>
      </c>
      <c r="E2287" t="s">
        <v>6</v>
      </c>
      <c r="F2287" s="48">
        <f>VLOOKUP(B2287,MACROS!C:T,5,FALSE)</f>
        <v>202.5</v>
      </c>
      <c r="G2287" s="104">
        <f>SUMIFS(MACROS!N:N,MACROS!C:C,B2287)</f>
        <v>0</v>
      </c>
      <c r="H2287" s="48">
        <f t="shared" si="147"/>
        <v>0</v>
      </c>
      <c r="I2287" s="37">
        <f>INFO!$D$6</f>
        <v>0</v>
      </c>
      <c r="J2287" s="37">
        <f>INFO!$D$7</f>
        <v>0</v>
      </c>
      <c r="K2287" s="37">
        <f>INFO!$D$8</f>
        <v>0</v>
      </c>
      <c r="L2287" s="37">
        <f>INFO!$D$9</f>
        <v>0</v>
      </c>
      <c r="M2287" s="37">
        <f>INFO!$D$10</f>
        <v>0</v>
      </c>
      <c r="N2287" s="37">
        <f>INFO!$D$11</f>
        <v>0</v>
      </c>
      <c r="O2287" s="37">
        <f>INFO!$D$13</f>
        <v>0</v>
      </c>
      <c r="P2287" s="37">
        <f>INFO!$D$14</f>
        <v>0</v>
      </c>
      <c r="Q2287" s="37">
        <f>INFO!$D$15</f>
        <v>0</v>
      </c>
      <c r="R2287" s="53">
        <f>INFO!$D$17</f>
        <v>0</v>
      </c>
      <c r="S2287" s="37">
        <f>INFO!$D$18</f>
        <v>0</v>
      </c>
      <c r="T2287" s="37">
        <f>INFO!$D$19</f>
        <v>0</v>
      </c>
      <c r="U2287" s="37">
        <f>INFO!$D$22</f>
        <v>0</v>
      </c>
      <c r="V2287" s="37">
        <f>INFO!$D$23</f>
        <v>0</v>
      </c>
      <c r="W2287" s="37">
        <f>INFO!$D$24</f>
        <v>0</v>
      </c>
      <c r="X2287" s="37">
        <f>INFO!$D$25</f>
        <v>0</v>
      </c>
      <c r="Y2287" s="37">
        <f>INFO!$D$26</f>
        <v>0</v>
      </c>
      <c r="Z2287" s="37">
        <f>INFO!$D$27</f>
        <v>0</v>
      </c>
      <c r="AA2287" s="37">
        <f>INFO!$D$28</f>
        <v>0</v>
      </c>
      <c r="AB2287" s="37">
        <f>INFO!$D$29</f>
        <v>0</v>
      </c>
      <c r="AC2287" s="54">
        <f>INFO!$J$10</f>
        <v>3812.0250000000001</v>
      </c>
      <c r="AD2287" s="37">
        <f>INFO!$J$9</f>
        <v>45.75</v>
      </c>
      <c r="AE2287" s="37">
        <f t="shared" si="150"/>
        <v>0</v>
      </c>
    </row>
    <row r="2288" spans="1:31">
      <c r="A2288" t="s">
        <v>402</v>
      </c>
      <c r="B2288" s="42" t="s">
        <v>403</v>
      </c>
      <c r="C2288" s="38">
        <v>10088</v>
      </c>
      <c r="D2288" s="104">
        <f>SUMIFS(MACROS!N:N,MACROS!$C:$C,$B2288)+SUMIFS(MACROS!N:N,MACROS!$C:$C,"CH.VM.RDSET")</f>
        <v>0</v>
      </c>
      <c r="E2288" t="s">
        <v>6</v>
      </c>
      <c r="F2288" s="48">
        <f>VLOOKUP(B2288,MACROS!C:T,5,FALSE)</f>
        <v>217.5</v>
      </c>
      <c r="G2288" s="104">
        <f>SUMIFS(MACROS!N:N,MACROS!C:C,B2288)</f>
        <v>0</v>
      </c>
      <c r="H2288" s="48">
        <f t="shared" si="147"/>
        <v>0</v>
      </c>
      <c r="I2288" s="37">
        <f>INFO!$D$6</f>
        <v>0</v>
      </c>
      <c r="J2288" s="37">
        <f>INFO!$D$7</f>
        <v>0</v>
      </c>
      <c r="K2288" s="37">
        <f>INFO!$D$8</f>
        <v>0</v>
      </c>
      <c r="L2288" s="37">
        <f>INFO!$D$9</f>
        <v>0</v>
      </c>
      <c r="M2288" s="37">
        <f>INFO!$D$10</f>
        <v>0</v>
      </c>
      <c r="N2288" s="37">
        <f>INFO!$D$11</f>
        <v>0</v>
      </c>
      <c r="O2288" s="37">
        <f>INFO!$D$13</f>
        <v>0</v>
      </c>
      <c r="P2288" s="37">
        <f>INFO!$D$14</f>
        <v>0</v>
      </c>
      <c r="Q2288" s="37">
        <f>INFO!$D$15</f>
        <v>0</v>
      </c>
      <c r="R2288" s="53">
        <f>INFO!$D$17</f>
        <v>0</v>
      </c>
      <c r="S2288" s="37">
        <f>INFO!$D$18</f>
        <v>0</v>
      </c>
      <c r="T2288" s="37">
        <f>INFO!$D$19</f>
        <v>0</v>
      </c>
      <c r="U2288" s="37">
        <f>INFO!$D$22</f>
        <v>0</v>
      </c>
      <c r="V2288" s="37">
        <f>INFO!$D$23</f>
        <v>0</v>
      </c>
      <c r="W2288" s="37">
        <f>INFO!$D$24</f>
        <v>0</v>
      </c>
      <c r="X2288" s="37">
        <f>INFO!$D$25</f>
        <v>0</v>
      </c>
      <c r="Y2288" s="37">
        <f>INFO!$D$26</f>
        <v>0</v>
      </c>
      <c r="Z2288" s="37">
        <f>INFO!$D$27</f>
        <v>0</v>
      </c>
      <c r="AA2288" s="37">
        <f>INFO!$D$28</f>
        <v>0</v>
      </c>
      <c r="AB2288" s="37">
        <f>INFO!$D$29</f>
        <v>0</v>
      </c>
      <c r="AC2288" s="54">
        <f>INFO!$J$10</f>
        <v>3812.0250000000001</v>
      </c>
      <c r="AD2288" s="37">
        <f>INFO!$J$9</f>
        <v>45.75</v>
      </c>
      <c r="AE2288" s="37">
        <f t="shared" si="150"/>
        <v>0</v>
      </c>
    </row>
    <row r="2289" spans="1:31">
      <c r="A2289" t="s">
        <v>404</v>
      </c>
      <c r="B2289" s="42" t="s">
        <v>405</v>
      </c>
      <c r="C2289" s="38">
        <v>10088</v>
      </c>
      <c r="D2289" s="104">
        <f>SUMIFS(MACROS!N:N,MACROS!$C:$C,$B2289)+SUMIFS(MACROS!N:N,MACROS!$C:$C,"CH.VM.RDSET")</f>
        <v>0</v>
      </c>
      <c r="E2289" t="s">
        <v>6</v>
      </c>
      <c r="F2289" s="48">
        <f>VLOOKUP(B2289,MACROS!C:T,5,FALSE)</f>
        <v>183</v>
      </c>
      <c r="G2289" s="104">
        <f>SUMIFS(MACROS!N:N,MACROS!C:C,B2289)</f>
        <v>0</v>
      </c>
      <c r="H2289" s="48">
        <f t="shared" si="147"/>
        <v>0</v>
      </c>
      <c r="I2289" s="37">
        <f>INFO!$D$6</f>
        <v>0</v>
      </c>
      <c r="J2289" s="37">
        <f>INFO!$D$7</f>
        <v>0</v>
      </c>
      <c r="K2289" s="37">
        <f>INFO!$D$8</f>
        <v>0</v>
      </c>
      <c r="L2289" s="37">
        <f>INFO!$D$9</f>
        <v>0</v>
      </c>
      <c r="M2289" s="37">
        <f>INFO!$D$10</f>
        <v>0</v>
      </c>
      <c r="N2289" s="37">
        <f>INFO!$D$11</f>
        <v>0</v>
      </c>
      <c r="O2289" s="37">
        <f>INFO!$D$13</f>
        <v>0</v>
      </c>
      <c r="P2289" s="37">
        <f>INFO!$D$14</f>
        <v>0</v>
      </c>
      <c r="Q2289" s="37">
        <f>INFO!$D$15</f>
        <v>0</v>
      </c>
      <c r="R2289" s="53">
        <f>INFO!$D$17</f>
        <v>0</v>
      </c>
      <c r="S2289" s="37">
        <f>INFO!$D$18</f>
        <v>0</v>
      </c>
      <c r="T2289" s="37">
        <f>INFO!$D$19</f>
        <v>0</v>
      </c>
      <c r="U2289" s="37">
        <f>INFO!$D$22</f>
        <v>0</v>
      </c>
      <c r="V2289" s="37">
        <f>INFO!$D$23</f>
        <v>0</v>
      </c>
      <c r="W2289" s="37">
        <f>INFO!$D$24</f>
        <v>0</v>
      </c>
      <c r="X2289" s="37">
        <f>INFO!$D$25</f>
        <v>0</v>
      </c>
      <c r="Y2289" s="37">
        <f>INFO!$D$26</f>
        <v>0</v>
      </c>
      <c r="Z2289" s="37">
        <f>INFO!$D$27</f>
        <v>0</v>
      </c>
      <c r="AA2289" s="37">
        <f>INFO!$D$28</f>
        <v>0</v>
      </c>
      <c r="AB2289" s="37">
        <f>INFO!$D$29</f>
        <v>0</v>
      </c>
      <c r="AC2289" s="54">
        <f>INFO!$J$10</f>
        <v>3812.0250000000001</v>
      </c>
      <c r="AD2289" s="37">
        <f>INFO!$J$9</f>
        <v>45.75</v>
      </c>
      <c r="AE2289" s="37">
        <f t="shared" si="150"/>
        <v>0</v>
      </c>
    </row>
    <row r="2290" spans="1:31">
      <c r="A2290" t="s">
        <v>406</v>
      </c>
      <c r="B2290" s="42" t="s">
        <v>407</v>
      </c>
      <c r="C2290" s="38">
        <v>10088</v>
      </c>
      <c r="D2290" s="104">
        <f>SUMIFS(MACROS!N:N,MACROS!$C:$C,$B2290)+SUMIFS(MACROS!N:N,MACROS!$C:$C,"CH.VM.RDSET")</f>
        <v>0</v>
      </c>
      <c r="E2290" t="s">
        <v>6</v>
      </c>
      <c r="F2290" s="48">
        <f>VLOOKUP(B2290,MACROS!C:T,5,FALSE)</f>
        <v>180</v>
      </c>
      <c r="G2290" s="104">
        <f>SUMIFS(MACROS!N:N,MACROS!C:C,B2290)</f>
        <v>0</v>
      </c>
      <c r="H2290" s="48">
        <f t="shared" si="147"/>
        <v>0</v>
      </c>
      <c r="I2290" s="37">
        <f>INFO!$D$6</f>
        <v>0</v>
      </c>
      <c r="J2290" s="37">
        <f>INFO!$D$7</f>
        <v>0</v>
      </c>
      <c r="K2290" s="37">
        <f>INFO!$D$8</f>
        <v>0</v>
      </c>
      <c r="L2290" s="37">
        <f>INFO!$D$9</f>
        <v>0</v>
      </c>
      <c r="M2290" s="37">
        <f>INFO!$D$10</f>
        <v>0</v>
      </c>
      <c r="N2290" s="37">
        <f>INFO!$D$11</f>
        <v>0</v>
      </c>
      <c r="O2290" s="37">
        <f>INFO!$D$13</f>
        <v>0</v>
      </c>
      <c r="P2290" s="37">
        <f>INFO!$D$14</f>
        <v>0</v>
      </c>
      <c r="Q2290" s="37">
        <f>INFO!$D$15</f>
        <v>0</v>
      </c>
      <c r="R2290" s="53">
        <f>INFO!$D$17</f>
        <v>0</v>
      </c>
      <c r="S2290" s="37">
        <f>INFO!$D$18</f>
        <v>0</v>
      </c>
      <c r="T2290" s="37">
        <f>INFO!$D$19</f>
        <v>0</v>
      </c>
      <c r="U2290" s="37">
        <f>INFO!$D$22</f>
        <v>0</v>
      </c>
      <c r="V2290" s="37">
        <f>INFO!$D$23</f>
        <v>0</v>
      </c>
      <c r="W2290" s="37">
        <f>INFO!$D$24</f>
        <v>0</v>
      </c>
      <c r="X2290" s="37">
        <f>INFO!$D$25</f>
        <v>0</v>
      </c>
      <c r="Y2290" s="37">
        <f>INFO!$D$26</f>
        <v>0</v>
      </c>
      <c r="Z2290" s="37">
        <f>INFO!$D$27</f>
        <v>0</v>
      </c>
      <c r="AA2290" s="37">
        <f>INFO!$D$28</f>
        <v>0</v>
      </c>
      <c r="AB2290" s="37">
        <f>INFO!$D$29</f>
        <v>0</v>
      </c>
      <c r="AC2290" s="54">
        <f>INFO!$J$10</f>
        <v>3812.0250000000001</v>
      </c>
      <c r="AD2290" s="37">
        <f>INFO!$J$9</f>
        <v>45.75</v>
      </c>
      <c r="AE2290" s="37">
        <f t="shared" si="150"/>
        <v>0</v>
      </c>
    </row>
    <row r="2291" spans="1:31">
      <c r="A2291" t="s">
        <v>408</v>
      </c>
      <c r="B2291" s="42" t="s">
        <v>409</v>
      </c>
      <c r="C2291" s="38">
        <v>10088</v>
      </c>
      <c r="D2291" s="104">
        <f>SUMIFS(MACROS!N:N,MACROS!$C:$C,$B2291)+SUMIFS(MACROS!N:N,MACROS!$C:$C,"CH.VM.RDSET")</f>
        <v>0</v>
      </c>
      <c r="E2291" t="s">
        <v>6</v>
      </c>
      <c r="F2291" s="48">
        <f>VLOOKUP(B2291,MACROS!C:T,5,FALSE)</f>
        <v>174</v>
      </c>
      <c r="G2291" s="104">
        <f>SUMIFS(MACROS!N:N,MACROS!C:C,B2291)</f>
        <v>0</v>
      </c>
      <c r="H2291" s="48">
        <f t="shared" si="147"/>
        <v>0</v>
      </c>
      <c r="I2291" s="37">
        <f>INFO!$D$6</f>
        <v>0</v>
      </c>
      <c r="J2291" s="37">
        <f>INFO!$D$7</f>
        <v>0</v>
      </c>
      <c r="K2291" s="37">
        <f>INFO!$D$8</f>
        <v>0</v>
      </c>
      <c r="L2291" s="37">
        <f>INFO!$D$9</f>
        <v>0</v>
      </c>
      <c r="M2291" s="37">
        <f>INFO!$D$10</f>
        <v>0</v>
      </c>
      <c r="N2291" s="37">
        <f>INFO!$D$11</f>
        <v>0</v>
      </c>
      <c r="O2291" s="37">
        <f>INFO!$D$13</f>
        <v>0</v>
      </c>
      <c r="P2291" s="37">
        <f>INFO!$D$14</f>
        <v>0</v>
      </c>
      <c r="Q2291" s="37">
        <f>INFO!$D$15</f>
        <v>0</v>
      </c>
      <c r="R2291" s="53">
        <f>INFO!$D$17</f>
        <v>0</v>
      </c>
      <c r="S2291" s="37">
        <f>INFO!$D$18</f>
        <v>0</v>
      </c>
      <c r="T2291" s="37">
        <f>INFO!$D$19</f>
        <v>0</v>
      </c>
      <c r="U2291" s="37">
        <f>INFO!$D$22</f>
        <v>0</v>
      </c>
      <c r="V2291" s="37">
        <f>INFO!$D$23</f>
        <v>0</v>
      </c>
      <c r="W2291" s="37">
        <f>INFO!$D$24</f>
        <v>0</v>
      </c>
      <c r="X2291" s="37">
        <f>INFO!$D$25</f>
        <v>0</v>
      </c>
      <c r="Y2291" s="37">
        <f>INFO!$D$26</f>
        <v>0</v>
      </c>
      <c r="Z2291" s="37">
        <f>INFO!$D$27</f>
        <v>0</v>
      </c>
      <c r="AA2291" s="37">
        <f>INFO!$D$28</f>
        <v>0</v>
      </c>
      <c r="AB2291" s="37">
        <f>INFO!$D$29</f>
        <v>0</v>
      </c>
      <c r="AC2291" s="54">
        <f>INFO!$J$10</f>
        <v>3812.0250000000001</v>
      </c>
      <c r="AD2291" s="37">
        <f>INFO!$J$9</f>
        <v>45.75</v>
      </c>
      <c r="AE2291" s="37">
        <f t="shared" si="150"/>
        <v>0</v>
      </c>
    </row>
    <row r="2292" spans="1:31">
      <c r="A2292" t="s">
        <v>410</v>
      </c>
      <c r="B2292" s="42" t="s">
        <v>411</v>
      </c>
      <c r="C2292" s="38">
        <v>10088</v>
      </c>
      <c r="D2292" s="104">
        <f>SUMIFS(MACROS!N:N,MACROS!$C:$C,$B2292)+SUMIFS(MACROS!N:N,MACROS!$C:$C,"CH.VM.RDSET")</f>
        <v>0</v>
      </c>
      <c r="E2292" t="s">
        <v>6</v>
      </c>
      <c r="F2292" s="48">
        <f>VLOOKUP(B2292,MACROS!C:T,5,FALSE)</f>
        <v>221.5</v>
      </c>
      <c r="G2292" s="104">
        <f>SUMIFS(MACROS!N:N,MACROS!C:C,B2292)</f>
        <v>0</v>
      </c>
      <c r="H2292" s="48">
        <f t="shared" si="147"/>
        <v>0</v>
      </c>
      <c r="I2292" s="37">
        <f>INFO!$D$6</f>
        <v>0</v>
      </c>
      <c r="J2292" s="37">
        <f>INFO!$D$7</f>
        <v>0</v>
      </c>
      <c r="K2292" s="37">
        <f>INFO!$D$8</f>
        <v>0</v>
      </c>
      <c r="L2292" s="37">
        <f>INFO!$D$9</f>
        <v>0</v>
      </c>
      <c r="M2292" s="37">
        <f>INFO!$D$10</f>
        <v>0</v>
      </c>
      <c r="N2292" s="37">
        <f>INFO!$D$11</f>
        <v>0</v>
      </c>
      <c r="O2292" s="37">
        <f>INFO!$D$13</f>
        <v>0</v>
      </c>
      <c r="P2292" s="37">
        <f>INFO!$D$14</f>
        <v>0</v>
      </c>
      <c r="Q2292" s="37">
        <f>INFO!$D$15</f>
        <v>0</v>
      </c>
      <c r="R2292" s="53">
        <f>INFO!$D$17</f>
        <v>0</v>
      </c>
      <c r="S2292" s="37">
        <f>INFO!$D$18</f>
        <v>0</v>
      </c>
      <c r="T2292" s="37">
        <f>INFO!$D$19</f>
        <v>0</v>
      </c>
      <c r="U2292" s="37">
        <f>INFO!$D$22</f>
        <v>0</v>
      </c>
      <c r="V2292" s="37">
        <f>INFO!$D$23</f>
        <v>0</v>
      </c>
      <c r="W2292" s="37">
        <f>INFO!$D$24</f>
        <v>0</v>
      </c>
      <c r="X2292" s="37">
        <f>INFO!$D$25</f>
        <v>0</v>
      </c>
      <c r="Y2292" s="37">
        <f>INFO!$D$26</f>
        <v>0</v>
      </c>
      <c r="Z2292" s="37">
        <f>INFO!$D$27</f>
        <v>0</v>
      </c>
      <c r="AA2292" s="37">
        <f>INFO!$D$28</f>
        <v>0</v>
      </c>
      <c r="AB2292" s="37">
        <f>INFO!$D$29</f>
        <v>0</v>
      </c>
      <c r="AC2292" s="54">
        <f>INFO!$J$10</f>
        <v>3812.0250000000001</v>
      </c>
      <c r="AD2292" s="37">
        <f>INFO!$J$9</f>
        <v>45.75</v>
      </c>
      <c r="AE2292" s="37">
        <f t="shared" si="150"/>
        <v>0</v>
      </c>
    </row>
    <row r="2293" spans="1:31">
      <c r="A2293" t="s">
        <v>412</v>
      </c>
      <c r="B2293" s="42" t="s">
        <v>413</v>
      </c>
      <c r="C2293" s="38">
        <v>10088</v>
      </c>
      <c r="D2293" s="104">
        <f>SUMIFS(MACROS!N:N,MACROS!$C:$C,$B2293)+SUMIFS(MACROS!N:N,MACROS!$C:$C,"CH.VM.RDSET")</f>
        <v>0</v>
      </c>
      <c r="E2293" t="s">
        <v>6</v>
      </c>
      <c r="F2293" s="48">
        <f>VLOOKUP(B2293,MACROS!C:T,5,FALSE)</f>
        <v>206.5</v>
      </c>
      <c r="G2293" s="104">
        <f>SUMIFS(MACROS!N:N,MACROS!C:C,B2293)</f>
        <v>0</v>
      </c>
      <c r="H2293" s="48">
        <f t="shared" si="147"/>
        <v>0</v>
      </c>
      <c r="I2293" s="37">
        <f>INFO!$D$6</f>
        <v>0</v>
      </c>
      <c r="J2293" s="37">
        <f>INFO!$D$7</f>
        <v>0</v>
      </c>
      <c r="K2293" s="37">
        <f>INFO!$D$8</f>
        <v>0</v>
      </c>
      <c r="L2293" s="37">
        <f>INFO!$D$9</f>
        <v>0</v>
      </c>
      <c r="M2293" s="37">
        <f>INFO!$D$10</f>
        <v>0</v>
      </c>
      <c r="N2293" s="37">
        <f>INFO!$D$11</f>
        <v>0</v>
      </c>
      <c r="O2293" s="37">
        <f>INFO!$D$13</f>
        <v>0</v>
      </c>
      <c r="P2293" s="37">
        <f>INFO!$D$14</f>
        <v>0</v>
      </c>
      <c r="Q2293" s="37">
        <f>INFO!$D$15</f>
        <v>0</v>
      </c>
      <c r="R2293" s="53">
        <f>INFO!$D$17</f>
        <v>0</v>
      </c>
      <c r="S2293" s="37">
        <f>INFO!$D$18</f>
        <v>0</v>
      </c>
      <c r="T2293" s="37">
        <f>INFO!$D$19</f>
        <v>0</v>
      </c>
      <c r="U2293" s="37">
        <f>INFO!$D$22</f>
        <v>0</v>
      </c>
      <c r="V2293" s="37">
        <f>INFO!$D$23</f>
        <v>0</v>
      </c>
      <c r="W2293" s="37">
        <f>INFO!$D$24</f>
        <v>0</v>
      </c>
      <c r="X2293" s="37">
        <f>INFO!$D$25</f>
        <v>0</v>
      </c>
      <c r="Y2293" s="37">
        <f>INFO!$D$26</f>
        <v>0</v>
      </c>
      <c r="Z2293" s="37">
        <f>INFO!$D$27</f>
        <v>0</v>
      </c>
      <c r="AA2293" s="37">
        <f>INFO!$D$28</f>
        <v>0</v>
      </c>
      <c r="AB2293" s="37">
        <f>INFO!$D$29</f>
        <v>0</v>
      </c>
      <c r="AC2293" s="54">
        <f>INFO!$J$10</f>
        <v>3812.0250000000001</v>
      </c>
      <c r="AD2293" s="37">
        <f>INFO!$J$9</f>
        <v>45.75</v>
      </c>
      <c r="AE2293" s="37">
        <f t="shared" si="150"/>
        <v>0</v>
      </c>
    </row>
    <row r="2294" spans="1:31">
      <c r="A2294" t="s">
        <v>414</v>
      </c>
      <c r="B2294" s="42" t="s">
        <v>415</v>
      </c>
      <c r="C2294" s="38">
        <v>10088</v>
      </c>
      <c r="D2294" s="104">
        <f>SUMIFS(MACROS!N:N,MACROS!$C:$C,$B2294)+SUMIFS(MACROS!N:N,MACROS!$C:$C,"CH.VM.RDSET")</f>
        <v>0</v>
      </c>
      <c r="E2294" t="s">
        <v>6</v>
      </c>
      <c r="F2294" s="48">
        <f>VLOOKUP(B2294,MACROS!C:T,5,FALSE)</f>
        <v>176.5</v>
      </c>
      <c r="G2294" s="104">
        <f>SUMIFS(MACROS!N:N,MACROS!C:C,B2294)</f>
        <v>0</v>
      </c>
      <c r="H2294" s="48">
        <f t="shared" si="147"/>
        <v>0</v>
      </c>
      <c r="I2294" s="37">
        <f>INFO!$D$6</f>
        <v>0</v>
      </c>
      <c r="J2294" s="37">
        <f>INFO!$D$7</f>
        <v>0</v>
      </c>
      <c r="K2294" s="37">
        <f>INFO!$D$8</f>
        <v>0</v>
      </c>
      <c r="L2294" s="37">
        <f>INFO!$D$9</f>
        <v>0</v>
      </c>
      <c r="M2294" s="37">
        <f>INFO!$D$10</f>
        <v>0</v>
      </c>
      <c r="N2294" s="37">
        <f>INFO!$D$11</f>
        <v>0</v>
      </c>
      <c r="O2294" s="37">
        <f>INFO!$D$13</f>
        <v>0</v>
      </c>
      <c r="P2294" s="37">
        <f>INFO!$D$14</f>
        <v>0</v>
      </c>
      <c r="Q2294" s="37">
        <f>INFO!$D$15</f>
        <v>0</v>
      </c>
      <c r="R2294" s="53">
        <f>INFO!$D$17</f>
        <v>0</v>
      </c>
      <c r="S2294" s="37">
        <f>INFO!$D$18</f>
        <v>0</v>
      </c>
      <c r="T2294" s="37">
        <f>INFO!$D$19</f>
        <v>0</v>
      </c>
      <c r="U2294" s="37">
        <f>INFO!$D$22</f>
        <v>0</v>
      </c>
      <c r="V2294" s="37">
        <f>INFO!$D$23</f>
        <v>0</v>
      </c>
      <c r="W2294" s="37">
        <f>INFO!$D$24</f>
        <v>0</v>
      </c>
      <c r="X2294" s="37">
        <f>INFO!$D$25</f>
        <v>0</v>
      </c>
      <c r="Y2294" s="37">
        <f>INFO!$D$26</f>
        <v>0</v>
      </c>
      <c r="Z2294" s="37">
        <f>INFO!$D$27</f>
        <v>0</v>
      </c>
      <c r="AA2294" s="37">
        <f>INFO!$D$28</f>
        <v>0</v>
      </c>
      <c r="AB2294" s="37">
        <f>INFO!$D$29</f>
        <v>0</v>
      </c>
      <c r="AC2294" s="54">
        <f>INFO!$J$10</f>
        <v>3812.0250000000001</v>
      </c>
      <c r="AD2294" s="37">
        <f>INFO!$J$9</f>
        <v>45.75</v>
      </c>
      <c r="AE2294" s="37">
        <f t="shared" si="150"/>
        <v>0</v>
      </c>
    </row>
    <row r="2295" spans="1:31">
      <c r="A2295" s="37" t="s">
        <v>416</v>
      </c>
      <c r="B2295" s="42" t="s">
        <v>417</v>
      </c>
      <c r="C2295" s="38">
        <v>10088</v>
      </c>
      <c r="D2295" s="104">
        <f>SUMIFS(MACROS!N:N,MACROS!$C:$C,$B2295)+SUMIFS(MACROS!N:N,MACROS!$C:$C,"CH.VM.RDSET")</f>
        <v>0</v>
      </c>
      <c r="E2295" t="s">
        <v>6</v>
      </c>
      <c r="F2295" s="48">
        <f>VLOOKUP(B2295,MACROS!C:T,5,FALSE)</f>
        <v>189.5</v>
      </c>
      <c r="G2295" s="104">
        <f>SUMIFS(MACROS!N:N,MACROS!C:C,B2295)</f>
        <v>0</v>
      </c>
      <c r="H2295" s="48">
        <f t="shared" si="147"/>
        <v>0</v>
      </c>
      <c r="I2295" s="37">
        <f>INFO!$D$6</f>
        <v>0</v>
      </c>
      <c r="J2295" s="37">
        <f>INFO!$D$7</f>
        <v>0</v>
      </c>
      <c r="K2295" s="37">
        <f>INFO!$D$8</f>
        <v>0</v>
      </c>
      <c r="L2295" s="37">
        <f>INFO!$D$9</f>
        <v>0</v>
      </c>
      <c r="M2295" s="37">
        <f>INFO!$D$10</f>
        <v>0</v>
      </c>
      <c r="N2295" s="37">
        <f>INFO!$D$11</f>
        <v>0</v>
      </c>
      <c r="O2295" s="37">
        <f>INFO!$D$13</f>
        <v>0</v>
      </c>
      <c r="P2295" s="37">
        <f>INFO!$D$14</f>
        <v>0</v>
      </c>
      <c r="Q2295" s="37">
        <f>INFO!$D$15</f>
        <v>0</v>
      </c>
      <c r="R2295" s="53">
        <f>INFO!$D$17</f>
        <v>0</v>
      </c>
      <c r="S2295" s="37">
        <f>INFO!$D$18</f>
        <v>0</v>
      </c>
      <c r="T2295" s="37">
        <f>INFO!$D$19</f>
        <v>0</v>
      </c>
      <c r="U2295" s="37">
        <f>INFO!$D$22</f>
        <v>0</v>
      </c>
      <c r="V2295" s="37">
        <f>INFO!$D$23</f>
        <v>0</v>
      </c>
      <c r="W2295" s="37">
        <f>INFO!$D$24</f>
        <v>0</v>
      </c>
      <c r="X2295" s="37">
        <f>INFO!$D$25</f>
        <v>0</v>
      </c>
      <c r="Y2295" s="37">
        <f>INFO!$D$26</f>
        <v>0</v>
      </c>
      <c r="Z2295" s="37">
        <f>INFO!$D$27</f>
        <v>0</v>
      </c>
      <c r="AA2295" s="37">
        <f>INFO!$D$28</f>
        <v>0</v>
      </c>
      <c r="AB2295" s="37">
        <f>INFO!$D$29</f>
        <v>0</v>
      </c>
      <c r="AC2295" s="54">
        <f>INFO!$J$10</f>
        <v>3812.0250000000001</v>
      </c>
      <c r="AD2295" s="37">
        <f>INFO!$J$9</f>
        <v>45.75</v>
      </c>
      <c r="AE2295" s="37">
        <f t="shared" si="150"/>
        <v>0</v>
      </c>
    </row>
    <row r="2296" spans="1:31">
      <c r="A2296" s="37" t="s">
        <v>418</v>
      </c>
      <c r="B2296" s="42" t="s">
        <v>419</v>
      </c>
      <c r="C2296" s="38">
        <v>10088</v>
      </c>
      <c r="D2296" s="104">
        <f>SUMIFS(MACROS!N:N,MACROS!$C:$C,$B2296)+SUMIFS(MACROS!N:N,MACROS!$C:$C,"CH.VM.RDSET")</f>
        <v>0</v>
      </c>
      <c r="E2296" t="s">
        <v>6</v>
      </c>
      <c r="F2296" s="48">
        <f>VLOOKUP(B2296,MACROS!C:T,5,FALSE)</f>
        <v>178</v>
      </c>
      <c r="G2296" s="104">
        <f>SUMIFS(MACROS!N:N,MACROS!C:C,B2296)</f>
        <v>0</v>
      </c>
      <c r="H2296" s="48">
        <f t="shared" si="147"/>
        <v>0</v>
      </c>
      <c r="I2296" s="37">
        <f>INFO!$D$6</f>
        <v>0</v>
      </c>
      <c r="J2296" s="37">
        <f>INFO!$D$7</f>
        <v>0</v>
      </c>
      <c r="K2296" s="37">
        <f>INFO!$D$8</f>
        <v>0</v>
      </c>
      <c r="L2296" s="37">
        <f>INFO!$D$9</f>
        <v>0</v>
      </c>
      <c r="M2296" s="37">
        <f>INFO!$D$10</f>
        <v>0</v>
      </c>
      <c r="N2296" s="37">
        <f>INFO!$D$11</f>
        <v>0</v>
      </c>
      <c r="O2296" s="37">
        <f>INFO!$D$13</f>
        <v>0</v>
      </c>
      <c r="P2296" s="37">
        <f>INFO!$D$14</f>
        <v>0</v>
      </c>
      <c r="Q2296" s="37">
        <f>INFO!$D$15</f>
        <v>0</v>
      </c>
      <c r="R2296" s="53">
        <f>INFO!$D$17</f>
        <v>0</v>
      </c>
      <c r="S2296" s="37">
        <f>INFO!$D$18</f>
        <v>0</v>
      </c>
      <c r="T2296" s="37">
        <f>INFO!$D$19</f>
        <v>0</v>
      </c>
      <c r="U2296" s="37">
        <f>INFO!$D$22</f>
        <v>0</v>
      </c>
      <c r="V2296" s="37">
        <f>INFO!$D$23</f>
        <v>0</v>
      </c>
      <c r="W2296" s="37">
        <f>INFO!$D$24</f>
        <v>0</v>
      </c>
      <c r="X2296" s="37">
        <f>INFO!$D$25</f>
        <v>0</v>
      </c>
      <c r="Y2296" s="37">
        <f>INFO!$D$26</f>
        <v>0</v>
      </c>
      <c r="Z2296" s="37">
        <f>INFO!$D$27</f>
        <v>0</v>
      </c>
      <c r="AA2296" s="37">
        <f>INFO!$D$28</f>
        <v>0</v>
      </c>
      <c r="AB2296" s="37">
        <f>INFO!$D$29</f>
        <v>0</v>
      </c>
      <c r="AC2296" s="54">
        <f>INFO!$J$10</f>
        <v>3812.0250000000001</v>
      </c>
      <c r="AD2296" s="37">
        <f>INFO!$J$9</f>
        <v>45.75</v>
      </c>
      <c r="AE2296" s="37">
        <f t="shared" si="150"/>
        <v>0</v>
      </c>
    </row>
    <row r="2297" spans="1:31">
      <c r="A2297" s="91" t="s">
        <v>571</v>
      </c>
      <c r="B2297" s="97" t="s">
        <v>421</v>
      </c>
      <c r="C2297" s="99">
        <v>10129</v>
      </c>
      <c r="D2297" s="103"/>
      <c r="E2297" s="91" t="s">
        <v>6</v>
      </c>
      <c r="F2297" s="92">
        <f>VLOOKUP(B2297,MACROS!C:T,5,FALSE)</f>
        <v>3630.5</v>
      </c>
      <c r="G2297" s="103">
        <f>SUMIFS(MACROS!N:N,MACROS!C:C,B2297)</f>
        <v>0</v>
      </c>
      <c r="H2297" s="92">
        <f t="shared" si="147"/>
        <v>0</v>
      </c>
      <c r="I2297" s="93">
        <f>INFO!$D$6</f>
        <v>0</v>
      </c>
      <c r="J2297" s="93">
        <f>INFO!$D$7</f>
        <v>0</v>
      </c>
      <c r="K2297" s="93">
        <f>INFO!$D$8</f>
        <v>0</v>
      </c>
      <c r="L2297" s="93">
        <f>INFO!$D$9</f>
        <v>0</v>
      </c>
      <c r="M2297" s="93">
        <f>INFO!$D$10</f>
        <v>0</v>
      </c>
      <c r="N2297" s="93">
        <f>INFO!$D$11</f>
        <v>0</v>
      </c>
      <c r="O2297" s="93">
        <f>INFO!$D$13</f>
        <v>0</v>
      </c>
      <c r="P2297" s="93">
        <f>INFO!$D$14</f>
        <v>0</v>
      </c>
      <c r="Q2297" s="93">
        <f>INFO!$D$15</f>
        <v>0</v>
      </c>
      <c r="R2297" s="94">
        <f>INFO!$D$17</f>
        <v>0</v>
      </c>
      <c r="S2297" s="93">
        <f>INFO!$D$18</f>
        <v>0</v>
      </c>
      <c r="T2297" s="93">
        <f>INFO!$D$19</f>
        <v>0</v>
      </c>
      <c r="U2297" s="93">
        <f>INFO!$D$22</f>
        <v>0</v>
      </c>
      <c r="V2297" s="93">
        <f>INFO!$D$23</f>
        <v>0</v>
      </c>
      <c r="W2297" s="93">
        <f>INFO!$D$24</f>
        <v>0</v>
      </c>
      <c r="X2297" s="93">
        <f>INFO!$D$25</f>
        <v>0</v>
      </c>
      <c r="Y2297" s="93">
        <f>INFO!$D$26</f>
        <v>0</v>
      </c>
      <c r="Z2297" s="93">
        <f>INFO!$D$27</f>
        <v>0</v>
      </c>
      <c r="AA2297" s="93">
        <f>INFO!$D$28</f>
        <v>0</v>
      </c>
      <c r="AB2297" s="93">
        <f>INFO!$D$29</f>
        <v>0</v>
      </c>
      <c r="AC2297" s="95">
        <f>INFO!$J$10</f>
        <v>3812.0250000000001</v>
      </c>
      <c r="AD2297" s="93">
        <f>INFO!$J$9</f>
        <v>45.75</v>
      </c>
      <c r="AE2297" s="100"/>
    </row>
    <row r="2298" spans="1:31">
      <c r="A2298" s="37" t="s">
        <v>422</v>
      </c>
      <c r="B2298" s="42" t="s">
        <v>423</v>
      </c>
      <c r="C2298" s="83">
        <v>10129</v>
      </c>
      <c r="D2298" s="104">
        <f>SUMIFS(MACROS!N:N,MACROS!$C:$C,$B2298)+SUMIFS(MACROS!N:N,MACROS!$C:$C,"CH.VM.RDDTSET")</f>
        <v>0</v>
      </c>
      <c r="E2298" t="s">
        <v>6</v>
      </c>
      <c r="F2298" s="48">
        <f>VLOOKUP(B2298,MACROS!C:T,5,FALSE)</f>
        <v>328</v>
      </c>
      <c r="G2298" s="104">
        <f>SUMIFS(MACROS!N:N,MACROS!C:C,B2298)</f>
        <v>0</v>
      </c>
      <c r="H2298" s="48">
        <f t="shared" si="147"/>
        <v>0</v>
      </c>
      <c r="I2298" s="37">
        <f>INFO!$D$6</f>
        <v>0</v>
      </c>
      <c r="J2298" s="37">
        <f>INFO!$D$7</f>
        <v>0</v>
      </c>
      <c r="K2298" s="37">
        <f>INFO!$D$8</f>
        <v>0</v>
      </c>
      <c r="L2298" s="37">
        <f>INFO!$D$9</f>
        <v>0</v>
      </c>
      <c r="M2298" s="37">
        <f>INFO!$D$10</f>
        <v>0</v>
      </c>
      <c r="N2298" s="37">
        <f>INFO!$D$11</f>
        <v>0</v>
      </c>
      <c r="O2298" s="37">
        <f>INFO!$D$13</f>
        <v>0</v>
      </c>
      <c r="P2298" s="37">
        <f>INFO!$D$14</f>
        <v>0</v>
      </c>
      <c r="Q2298" s="37">
        <f>INFO!$D$15</f>
        <v>0</v>
      </c>
      <c r="R2298" s="53">
        <f>INFO!$D$17</f>
        <v>0</v>
      </c>
      <c r="S2298" s="37">
        <f>INFO!$D$18</f>
        <v>0</v>
      </c>
      <c r="T2298" s="37">
        <f>INFO!$D$19</f>
        <v>0</v>
      </c>
      <c r="U2298" s="37">
        <f>INFO!$D$22</f>
        <v>0</v>
      </c>
      <c r="V2298" s="37">
        <f>INFO!$D$23</f>
        <v>0</v>
      </c>
      <c r="W2298" s="37">
        <f>INFO!$D$24</f>
        <v>0</v>
      </c>
      <c r="X2298" s="37">
        <f>INFO!$D$25</f>
        <v>0</v>
      </c>
      <c r="Y2298" s="37">
        <f>INFO!$D$26</f>
        <v>0</v>
      </c>
      <c r="Z2298" s="37">
        <f>INFO!$D$27</f>
        <v>0</v>
      </c>
      <c r="AA2298" s="37">
        <f>INFO!$D$28</f>
        <v>0</v>
      </c>
      <c r="AB2298" s="37">
        <f>INFO!$D$29</f>
        <v>0</v>
      </c>
      <c r="AC2298" s="54">
        <f>INFO!$J$10</f>
        <v>3812.0250000000001</v>
      </c>
      <c r="AD2298" s="37">
        <f>INFO!$J$9</f>
        <v>45.75</v>
      </c>
      <c r="AE2298" s="37">
        <f>IF($G$670&gt;0,10*$G$670/D2298,0)</f>
        <v>0</v>
      </c>
    </row>
    <row r="2299" spans="1:31">
      <c r="A2299" s="37" t="s">
        <v>424</v>
      </c>
      <c r="B2299" s="42" t="s">
        <v>425</v>
      </c>
      <c r="C2299" s="83">
        <v>10129</v>
      </c>
      <c r="D2299" s="104">
        <f>SUMIFS(MACROS!N:N,MACROS!$C:$C,$B2299)+SUMIFS(MACROS!N:N,MACROS!$C:$C,"CH.VM.RDDTSET")</f>
        <v>0</v>
      </c>
      <c r="E2299" t="s">
        <v>6</v>
      </c>
      <c r="F2299" s="48">
        <f>VLOOKUP(B2299,MACROS!C:T,5,FALSE)</f>
        <v>259</v>
      </c>
      <c r="G2299" s="104">
        <f>SUMIFS(MACROS!N:N,MACROS!C:C,B2299)</f>
        <v>0</v>
      </c>
      <c r="H2299" s="48">
        <f t="shared" si="147"/>
        <v>0</v>
      </c>
      <c r="I2299" s="37">
        <f>INFO!$D$6</f>
        <v>0</v>
      </c>
      <c r="J2299" s="37">
        <f>INFO!$D$7</f>
        <v>0</v>
      </c>
      <c r="K2299" s="37">
        <f>INFO!$D$8</f>
        <v>0</v>
      </c>
      <c r="L2299" s="37">
        <f>INFO!$D$9</f>
        <v>0</v>
      </c>
      <c r="M2299" s="37">
        <f>INFO!$D$10</f>
        <v>0</v>
      </c>
      <c r="N2299" s="37">
        <f>INFO!$D$11</f>
        <v>0</v>
      </c>
      <c r="O2299" s="37">
        <f>INFO!$D$13</f>
        <v>0</v>
      </c>
      <c r="P2299" s="37">
        <f>INFO!$D$14</f>
        <v>0</v>
      </c>
      <c r="Q2299" s="37">
        <f>INFO!$D$15</f>
        <v>0</v>
      </c>
      <c r="R2299" s="53">
        <f>INFO!$D$17</f>
        <v>0</v>
      </c>
      <c r="S2299" s="37">
        <f>INFO!$D$18</f>
        <v>0</v>
      </c>
      <c r="T2299" s="37">
        <f>INFO!$D$19</f>
        <v>0</v>
      </c>
      <c r="U2299" s="37">
        <f>INFO!$D$22</f>
        <v>0</v>
      </c>
      <c r="V2299" s="37">
        <f>INFO!$D$23</f>
        <v>0</v>
      </c>
      <c r="W2299" s="37">
        <f>INFO!$D$24</f>
        <v>0</v>
      </c>
      <c r="X2299" s="37">
        <f>INFO!$D$25</f>
        <v>0</v>
      </c>
      <c r="Y2299" s="37">
        <f>INFO!$D$26</f>
        <v>0</v>
      </c>
      <c r="Z2299" s="37">
        <f>INFO!$D$27</f>
        <v>0</v>
      </c>
      <c r="AA2299" s="37">
        <f>INFO!$D$28</f>
        <v>0</v>
      </c>
      <c r="AB2299" s="37">
        <f>INFO!$D$29</f>
        <v>0</v>
      </c>
      <c r="AC2299" s="54">
        <f>INFO!$J$10</f>
        <v>3812.0250000000001</v>
      </c>
      <c r="AD2299" s="37">
        <f>INFO!$J$9</f>
        <v>45.75</v>
      </c>
      <c r="AE2299" s="37">
        <f t="shared" ref="AE2299:AE2311" si="151">IF($G$670&gt;0,10*$G$670/D2299,0)</f>
        <v>0</v>
      </c>
    </row>
    <row r="2300" spans="1:31">
      <c r="A2300" s="37" t="s">
        <v>426</v>
      </c>
      <c r="B2300" s="42" t="s">
        <v>427</v>
      </c>
      <c r="C2300" s="83">
        <v>10129</v>
      </c>
      <c r="D2300" s="104">
        <f>SUMIFS(MACROS!N:N,MACROS!$C:$C,$B2300)+SUMIFS(MACROS!N:N,MACROS!$C:$C,"CH.VM.RDDTSET")</f>
        <v>0</v>
      </c>
      <c r="E2300" t="s">
        <v>6</v>
      </c>
      <c r="F2300" s="48">
        <f>VLOOKUP(B2300,MACROS!C:T,5,FALSE)</f>
        <v>354.5</v>
      </c>
      <c r="G2300" s="104">
        <f>SUMIFS(MACROS!N:N,MACROS!C:C,B2300)</f>
        <v>0</v>
      </c>
      <c r="H2300" s="48">
        <f t="shared" si="147"/>
        <v>0</v>
      </c>
      <c r="I2300" s="37">
        <f>INFO!$D$6</f>
        <v>0</v>
      </c>
      <c r="J2300" s="37">
        <f>INFO!$D$7</f>
        <v>0</v>
      </c>
      <c r="K2300" s="37">
        <f>INFO!$D$8</f>
        <v>0</v>
      </c>
      <c r="L2300" s="37">
        <f>INFO!$D$9</f>
        <v>0</v>
      </c>
      <c r="M2300" s="37">
        <f>INFO!$D$10</f>
        <v>0</v>
      </c>
      <c r="N2300" s="37">
        <f>INFO!$D$11</f>
        <v>0</v>
      </c>
      <c r="O2300" s="37">
        <f>INFO!$D$13</f>
        <v>0</v>
      </c>
      <c r="P2300" s="37">
        <f>INFO!$D$14</f>
        <v>0</v>
      </c>
      <c r="Q2300" s="37">
        <f>INFO!$D$15</f>
        <v>0</v>
      </c>
      <c r="R2300" s="53">
        <f>INFO!$D$17</f>
        <v>0</v>
      </c>
      <c r="S2300" s="37">
        <f>INFO!$D$18</f>
        <v>0</v>
      </c>
      <c r="T2300" s="37">
        <f>INFO!$D$19</f>
        <v>0</v>
      </c>
      <c r="U2300" s="37">
        <f>INFO!$D$22</f>
        <v>0</v>
      </c>
      <c r="V2300" s="37">
        <f>INFO!$D$23</f>
        <v>0</v>
      </c>
      <c r="W2300" s="37">
        <f>INFO!$D$24</f>
        <v>0</v>
      </c>
      <c r="X2300" s="37">
        <f>INFO!$D$25</f>
        <v>0</v>
      </c>
      <c r="Y2300" s="37">
        <f>INFO!$D$26</f>
        <v>0</v>
      </c>
      <c r="Z2300" s="37">
        <f>INFO!$D$27</f>
        <v>0</v>
      </c>
      <c r="AA2300" s="37">
        <f>INFO!$D$28</f>
        <v>0</v>
      </c>
      <c r="AB2300" s="37">
        <f>INFO!$D$29</f>
        <v>0</v>
      </c>
      <c r="AC2300" s="54">
        <f>INFO!$J$10</f>
        <v>3812.0250000000001</v>
      </c>
      <c r="AD2300" s="37">
        <f>INFO!$J$9</f>
        <v>45.75</v>
      </c>
      <c r="AE2300" s="37">
        <f t="shared" si="151"/>
        <v>0</v>
      </c>
    </row>
    <row r="2301" spans="1:31">
      <c r="A2301" t="s">
        <v>428</v>
      </c>
      <c r="B2301" s="42" t="s">
        <v>429</v>
      </c>
      <c r="C2301" s="83">
        <v>10129</v>
      </c>
      <c r="D2301" s="104">
        <f>SUMIFS(MACROS!N:N,MACROS!$C:$C,$B2301)+SUMIFS(MACROS!N:N,MACROS!$C:$C,"CH.VM.RDDTSET")</f>
        <v>0</v>
      </c>
      <c r="E2301" t="s">
        <v>6</v>
      </c>
      <c r="F2301" s="48">
        <f>VLOOKUP(B2301,MACROS!C:T,5,FALSE)</f>
        <v>304.5</v>
      </c>
      <c r="G2301" s="104">
        <f>SUMIFS(MACROS!N:N,MACROS!C:C,B2301)</f>
        <v>0</v>
      </c>
      <c r="H2301" s="48">
        <f t="shared" si="147"/>
        <v>0</v>
      </c>
      <c r="I2301" s="37">
        <f>INFO!$D$6</f>
        <v>0</v>
      </c>
      <c r="J2301" s="37">
        <f>INFO!$D$7</f>
        <v>0</v>
      </c>
      <c r="K2301" s="37">
        <f>INFO!$D$8</f>
        <v>0</v>
      </c>
      <c r="L2301" s="37">
        <f>INFO!$D$9</f>
        <v>0</v>
      </c>
      <c r="M2301" s="37">
        <f>INFO!$D$10</f>
        <v>0</v>
      </c>
      <c r="N2301" s="37">
        <f>INFO!$D$11</f>
        <v>0</v>
      </c>
      <c r="O2301" s="37">
        <f>INFO!$D$13</f>
        <v>0</v>
      </c>
      <c r="P2301" s="37">
        <f>INFO!$D$14</f>
        <v>0</v>
      </c>
      <c r="Q2301" s="37">
        <f>INFO!$D$15</f>
        <v>0</v>
      </c>
      <c r="R2301" s="53">
        <f>INFO!$D$17</f>
        <v>0</v>
      </c>
      <c r="S2301" s="37">
        <f>INFO!$D$18</f>
        <v>0</v>
      </c>
      <c r="T2301" s="37">
        <f>INFO!$D$19</f>
        <v>0</v>
      </c>
      <c r="U2301" s="37">
        <f>INFO!$D$22</f>
        <v>0</v>
      </c>
      <c r="V2301" s="37">
        <f>INFO!$D$23</f>
        <v>0</v>
      </c>
      <c r="W2301" s="37">
        <f>INFO!$D$24</f>
        <v>0</v>
      </c>
      <c r="X2301" s="37">
        <f>INFO!$D$25</f>
        <v>0</v>
      </c>
      <c r="Y2301" s="37">
        <f>INFO!$D$26</f>
        <v>0</v>
      </c>
      <c r="Z2301" s="37">
        <f>INFO!$D$27</f>
        <v>0</v>
      </c>
      <c r="AA2301" s="37">
        <f>INFO!$D$28</f>
        <v>0</v>
      </c>
      <c r="AB2301" s="37">
        <f>INFO!$D$29</f>
        <v>0</v>
      </c>
      <c r="AC2301" s="54">
        <f>INFO!$J$10</f>
        <v>3812.0250000000001</v>
      </c>
      <c r="AD2301" s="37">
        <f>INFO!$J$9</f>
        <v>45.75</v>
      </c>
      <c r="AE2301" s="37">
        <f t="shared" si="151"/>
        <v>0</v>
      </c>
    </row>
    <row r="2302" spans="1:31">
      <c r="A2302" t="s">
        <v>430</v>
      </c>
      <c r="B2302" s="42" t="s">
        <v>431</v>
      </c>
      <c r="C2302" s="83">
        <v>10129</v>
      </c>
      <c r="D2302" s="104">
        <f>SUMIFS(MACROS!N:N,MACROS!$C:$C,$B2302)+SUMIFS(MACROS!N:N,MACROS!$C:$C,"CH.VM.RDDTSET")</f>
        <v>0</v>
      </c>
      <c r="E2302" t="s">
        <v>6</v>
      </c>
      <c r="F2302" s="48">
        <f>VLOOKUP(B2302,MACROS!C:T,5,FALSE)</f>
        <v>286.5</v>
      </c>
      <c r="G2302" s="104">
        <f>SUMIFS(MACROS!N:N,MACROS!C:C,B2302)</f>
        <v>0</v>
      </c>
      <c r="H2302" s="48">
        <f t="shared" si="147"/>
        <v>0</v>
      </c>
      <c r="I2302" s="37">
        <f>INFO!$D$6</f>
        <v>0</v>
      </c>
      <c r="J2302" s="37">
        <f>INFO!$D$7</f>
        <v>0</v>
      </c>
      <c r="K2302" s="37">
        <f>INFO!$D$8</f>
        <v>0</v>
      </c>
      <c r="L2302" s="37">
        <f>INFO!$D$9</f>
        <v>0</v>
      </c>
      <c r="M2302" s="37">
        <f>INFO!$D$10</f>
        <v>0</v>
      </c>
      <c r="N2302" s="37">
        <f>INFO!$D$11</f>
        <v>0</v>
      </c>
      <c r="O2302" s="37">
        <f>INFO!$D$13</f>
        <v>0</v>
      </c>
      <c r="P2302" s="37">
        <f>INFO!$D$14</f>
        <v>0</v>
      </c>
      <c r="Q2302" s="37">
        <f>INFO!$D$15</f>
        <v>0</v>
      </c>
      <c r="R2302" s="53">
        <f>INFO!$D$17</f>
        <v>0</v>
      </c>
      <c r="S2302" s="37">
        <f>INFO!$D$18</f>
        <v>0</v>
      </c>
      <c r="T2302" s="37">
        <f>INFO!$D$19</f>
        <v>0</v>
      </c>
      <c r="U2302" s="37">
        <f>INFO!$D$22</f>
        <v>0</v>
      </c>
      <c r="V2302" s="37">
        <f>INFO!$D$23</f>
        <v>0</v>
      </c>
      <c r="W2302" s="37">
        <f>INFO!$D$24</f>
        <v>0</v>
      </c>
      <c r="X2302" s="37">
        <f>INFO!$D$25</f>
        <v>0</v>
      </c>
      <c r="Y2302" s="37">
        <f>INFO!$D$26</f>
        <v>0</v>
      </c>
      <c r="Z2302" s="37">
        <f>INFO!$D$27</f>
        <v>0</v>
      </c>
      <c r="AA2302" s="37">
        <f>INFO!$D$28</f>
        <v>0</v>
      </c>
      <c r="AB2302" s="37">
        <f>INFO!$D$29</f>
        <v>0</v>
      </c>
      <c r="AC2302" s="54">
        <f>INFO!$J$10</f>
        <v>3812.0250000000001</v>
      </c>
      <c r="AD2302" s="37">
        <f>INFO!$J$9</f>
        <v>45.75</v>
      </c>
      <c r="AE2302" s="37">
        <f t="shared" si="151"/>
        <v>0</v>
      </c>
    </row>
    <row r="2303" spans="1:31">
      <c r="A2303" t="s">
        <v>432</v>
      </c>
      <c r="B2303" s="42" t="s">
        <v>433</v>
      </c>
      <c r="C2303" s="83">
        <v>10129</v>
      </c>
      <c r="D2303" s="104">
        <f>SUMIFS(MACROS!N:N,MACROS!$C:$C,$B2303)+SUMIFS(MACROS!N:N,MACROS!$C:$C,"CH.VM.RDDTSET")</f>
        <v>0</v>
      </c>
      <c r="E2303" t="s">
        <v>6</v>
      </c>
      <c r="F2303" s="48">
        <f>VLOOKUP(B2303,MACROS!C:T,5,FALSE)</f>
        <v>316</v>
      </c>
      <c r="G2303" s="104">
        <f>SUMIFS(MACROS!N:N,MACROS!C:C,B2303)</f>
        <v>0</v>
      </c>
      <c r="H2303" s="48">
        <f t="shared" si="147"/>
        <v>0</v>
      </c>
      <c r="I2303" s="37">
        <f>INFO!$D$6</f>
        <v>0</v>
      </c>
      <c r="J2303" s="37">
        <f>INFO!$D$7</f>
        <v>0</v>
      </c>
      <c r="K2303" s="37">
        <f>INFO!$D$8</f>
        <v>0</v>
      </c>
      <c r="L2303" s="37">
        <f>INFO!$D$9</f>
        <v>0</v>
      </c>
      <c r="M2303" s="37">
        <f>INFO!$D$10</f>
        <v>0</v>
      </c>
      <c r="N2303" s="37">
        <f>INFO!$D$11</f>
        <v>0</v>
      </c>
      <c r="O2303" s="37">
        <f>INFO!$D$13</f>
        <v>0</v>
      </c>
      <c r="P2303" s="37">
        <f>INFO!$D$14</f>
        <v>0</v>
      </c>
      <c r="Q2303" s="37">
        <f>INFO!$D$15</f>
        <v>0</v>
      </c>
      <c r="R2303" s="53">
        <f>INFO!$D$17</f>
        <v>0</v>
      </c>
      <c r="S2303" s="37">
        <f>INFO!$D$18</f>
        <v>0</v>
      </c>
      <c r="T2303" s="37">
        <f>INFO!$D$19</f>
        <v>0</v>
      </c>
      <c r="U2303" s="37">
        <f>INFO!$D$22</f>
        <v>0</v>
      </c>
      <c r="V2303" s="37">
        <f>INFO!$D$23</f>
        <v>0</v>
      </c>
      <c r="W2303" s="37">
        <f>INFO!$D$24</f>
        <v>0</v>
      </c>
      <c r="X2303" s="37">
        <f>INFO!$D$25</f>
        <v>0</v>
      </c>
      <c r="Y2303" s="37">
        <f>INFO!$D$26</f>
        <v>0</v>
      </c>
      <c r="Z2303" s="37">
        <f>INFO!$D$27</f>
        <v>0</v>
      </c>
      <c r="AA2303" s="37">
        <f>INFO!$D$28</f>
        <v>0</v>
      </c>
      <c r="AB2303" s="37">
        <f>INFO!$D$29</f>
        <v>0</v>
      </c>
      <c r="AC2303" s="54">
        <f>INFO!$J$10</f>
        <v>3812.0250000000001</v>
      </c>
      <c r="AD2303" s="37">
        <f>INFO!$J$9</f>
        <v>45.75</v>
      </c>
      <c r="AE2303" s="37">
        <f t="shared" si="151"/>
        <v>0</v>
      </c>
    </row>
    <row r="2304" spans="1:31">
      <c r="A2304" t="s">
        <v>434</v>
      </c>
      <c r="B2304" s="42" t="s">
        <v>435</v>
      </c>
      <c r="C2304" s="83">
        <v>10129</v>
      </c>
      <c r="D2304" s="104">
        <f>SUMIFS(MACROS!N:N,MACROS!$C:$C,$B2304)+SUMIFS(MACROS!N:N,MACROS!$C:$C,"CH.VM.RDDTSET")</f>
        <v>0</v>
      </c>
      <c r="E2304" t="s">
        <v>6</v>
      </c>
      <c r="F2304" s="48">
        <f>VLOOKUP(B2304,MACROS!C:T,5,FALSE)</f>
        <v>264.5</v>
      </c>
      <c r="G2304" s="104">
        <f>SUMIFS(MACROS!N:N,MACROS!C:C,B2304)</f>
        <v>0</v>
      </c>
      <c r="H2304" s="48">
        <f t="shared" si="147"/>
        <v>0</v>
      </c>
      <c r="I2304" s="37">
        <f>INFO!$D$6</f>
        <v>0</v>
      </c>
      <c r="J2304" s="37">
        <f>INFO!$D$7</f>
        <v>0</v>
      </c>
      <c r="K2304" s="37">
        <f>INFO!$D$8</f>
        <v>0</v>
      </c>
      <c r="L2304" s="37">
        <f>INFO!$D$9</f>
        <v>0</v>
      </c>
      <c r="M2304" s="37">
        <f>INFO!$D$10</f>
        <v>0</v>
      </c>
      <c r="N2304" s="37">
        <f>INFO!$D$11</f>
        <v>0</v>
      </c>
      <c r="O2304" s="37">
        <f>INFO!$D$13</f>
        <v>0</v>
      </c>
      <c r="P2304" s="37">
        <f>INFO!$D$14</f>
        <v>0</v>
      </c>
      <c r="Q2304" s="37">
        <f>INFO!$D$15</f>
        <v>0</v>
      </c>
      <c r="R2304" s="53">
        <f>INFO!$D$17</f>
        <v>0</v>
      </c>
      <c r="S2304" s="37">
        <f>INFO!$D$18</f>
        <v>0</v>
      </c>
      <c r="T2304" s="37">
        <f>INFO!$D$19</f>
        <v>0</v>
      </c>
      <c r="U2304" s="37">
        <f>INFO!$D$22</f>
        <v>0</v>
      </c>
      <c r="V2304" s="37">
        <f>INFO!$D$23</f>
        <v>0</v>
      </c>
      <c r="W2304" s="37">
        <f>INFO!$D$24</f>
        <v>0</v>
      </c>
      <c r="X2304" s="37">
        <f>INFO!$D$25</f>
        <v>0</v>
      </c>
      <c r="Y2304" s="37">
        <f>INFO!$D$26</f>
        <v>0</v>
      </c>
      <c r="Z2304" s="37">
        <f>INFO!$D$27</f>
        <v>0</v>
      </c>
      <c r="AA2304" s="37">
        <f>INFO!$D$28</f>
        <v>0</v>
      </c>
      <c r="AB2304" s="37">
        <f>INFO!$D$29</f>
        <v>0</v>
      </c>
      <c r="AC2304" s="54">
        <f>INFO!$J$10</f>
        <v>3812.0250000000001</v>
      </c>
      <c r="AD2304" s="37">
        <f>INFO!$J$9</f>
        <v>45.75</v>
      </c>
      <c r="AE2304" s="37">
        <f t="shared" si="151"/>
        <v>0</v>
      </c>
    </row>
    <row r="2305" spans="1:31">
      <c r="A2305" t="s">
        <v>436</v>
      </c>
      <c r="B2305" s="42" t="s">
        <v>437</v>
      </c>
      <c r="C2305" s="83">
        <v>10129</v>
      </c>
      <c r="D2305" s="104">
        <f>SUMIFS(MACROS!N:N,MACROS!$C:$C,$B2305)+SUMIFS(MACROS!N:N,MACROS!$C:$C,"CH.VM.RDDTSET")</f>
        <v>0</v>
      </c>
      <c r="E2305" t="s">
        <v>6</v>
      </c>
      <c r="F2305" s="48">
        <f>VLOOKUP(B2305,MACROS!C:T,5,FALSE)</f>
        <v>261</v>
      </c>
      <c r="G2305" s="104">
        <f>SUMIFS(MACROS!N:N,MACROS!C:C,B2305)</f>
        <v>0</v>
      </c>
      <c r="H2305" s="48">
        <f t="shared" si="147"/>
        <v>0</v>
      </c>
      <c r="I2305" s="37">
        <f>INFO!$D$6</f>
        <v>0</v>
      </c>
      <c r="J2305" s="37">
        <f>INFO!$D$7</f>
        <v>0</v>
      </c>
      <c r="K2305" s="37">
        <f>INFO!$D$8</f>
        <v>0</v>
      </c>
      <c r="L2305" s="37">
        <f>INFO!$D$9</f>
        <v>0</v>
      </c>
      <c r="M2305" s="37">
        <f>INFO!$D$10</f>
        <v>0</v>
      </c>
      <c r="N2305" s="37">
        <f>INFO!$D$11</f>
        <v>0</v>
      </c>
      <c r="O2305" s="37">
        <f>INFO!$D$13</f>
        <v>0</v>
      </c>
      <c r="P2305" s="37">
        <f>INFO!$D$14</f>
        <v>0</v>
      </c>
      <c r="Q2305" s="37">
        <f>INFO!$D$15</f>
        <v>0</v>
      </c>
      <c r="R2305" s="53">
        <f>INFO!$D$17</f>
        <v>0</v>
      </c>
      <c r="S2305" s="37">
        <f>INFO!$D$18</f>
        <v>0</v>
      </c>
      <c r="T2305" s="37">
        <f>INFO!$D$19</f>
        <v>0</v>
      </c>
      <c r="U2305" s="37">
        <f>INFO!$D$22</f>
        <v>0</v>
      </c>
      <c r="V2305" s="37">
        <f>INFO!$D$23</f>
        <v>0</v>
      </c>
      <c r="W2305" s="37">
        <f>INFO!$D$24</f>
        <v>0</v>
      </c>
      <c r="X2305" s="37">
        <f>INFO!$D$25</f>
        <v>0</v>
      </c>
      <c r="Y2305" s="37">
        <f>INFO!$D$26</f>
        <v>0</v>
      </c>
      <c r="Z2305" s="37">
        <f>INFO!$D$27</f>
        <v>0</v>
      </c>
      <c r="AA2305" s="37">
        <f>INFO!$D$28</f>
        <v>0</v>
      </c>
      <c r="AB2305" s="37">
        <f>INFO!$D$29</f>
        <v>0</v>
      </c>
      <c r="AC2305" s="54">
        <f>INFO!$J$10</f>
        <v>3812.0250000000001</v>
      </c>
      <c r="AD2305" s="37">
        <f>INFO!$J$9</f>
        <v>45.75</v>
      </c>
      <c r="AE2305" s="37">
        <f t="shared" si="151"/>
        <v>0</v>
      </c>
    </row>
    <row r="2306" spans="1:31">
      <c r="A2306" t="s">
        <v>438</v>
      </c>
      <c r="B2306" s="42" t="s">
        <v>439</v>
      </c>
      <c r="C2306" s="83">
        <v>10129</v>
      </c>
      <c r="D2306" s="104">
        <f>SUMIFS(MACROS!N:N,MACROS!$C:$C,$B2306)+SUMIFS(MACROS!N:N,MACROS!$C:$C,"CH.VM.RDDTSET")</f>
        <v>0</v>
      </c>
      <c r="E2306" t="s">
        <v>6</v>
      </c>
      <c r="F2306" s="48">
        <f>VLOOKUP(B2306,MACROS!C:T,5,FALSE)</f>
        <v>251</v>
      </c>
      <c r="G2306" s="104">
        <f>SUMIFS(MACROS!N:N,MACROS!C:C,B2306)</f>
        <v>0</v>
      </c>
      <c r="H2306" s="48">
        <f t="shared" si="147"/>
        <v>0</v>
      </c>
      <c r="I2306" s="37">
        <f>INFO!$D$6</f>
        <v>0</v>
      </c>
      <c r="J2306" s="37">
        <f>INFO!$D$7</f>
        <v>0</v>
      </c>
      <c r="K2306" s="37">
        <f>INFO!$D$8</f>
        <v>0</v>
      </c>
      <c r="L2306" s="37">
        <f>INFO!$D$9</f>
        <v>0</v>
      </c>
      <c r="M2306" s="37">
        <f>INFO!$D$10</f>
        <v>0</v>
      </c>
      <c r="N2306" s="37">
        <f>INFO!$D$11</f>
        <v>0</v>
      </c>
      <c r="O2306" s="37">
        <f>INFO!$D$13</f>
        <v>0</v>
      </c>
      <c r="P2306" s="37">
        <f>INFO!$D$14</f>
        <v>0</v>
      </c>
      <c r="Q2306" s="37">
        <f>INFO!$D$15</f>
        <v>0</v>
      </c>
      <c r="R2306" s="53">
        <f>INFO!$D$17</f>
        <v>0</v>
      </c>
      <c r="S2306" s="37">
        <f>INFO!$D$18</f>
        <v>0</v>
      </c>
      <c r="T2306" s="37">
        <f>INFO!$D$19</f>
        <v>0</v>
      </c>
      <c r="U2306" s="37">
        <f>INFO!$D$22</f>
        <v>0</v>
      </c>
      <c r="V2306" s="37">
        <f>INFO!$D$23</f>
        <v>0</v>
      </c>
      <c r="W2306" s="37">
        <f>INFO!$D$24</f>
        <v>0</v>
      </c>
      <c r="X2306" s="37">
        <f>INFO!$D$25</f>
        <v>0</v>
      </c>
      <c r="Y2306" s="37">
        <f>INFO!$D$26</f>
        <v>0</v>
      </c>
      <c r="Z2306" s="37">
        <f>INFO!$D$27</f>
        <v>0</v>
      </c>
      <c r="AA2306" s="37">
        <f>INFO!$D$28</f>
        <v>0</v>
      </c>
      <c r="AB2306" s="37">
        <f>INFO!$D$29</f>
        <v>0</v>
      </c>
      <c r="AC2306" s="54">
        <f>INFO!$J$10</f>
        <v>3812.0250000000001</v>
      </c>
      <c r="AD2306" s="37">
        <f>INFO!$J$9</f>
        <v>45.75</v>
      </c>
      <c r="AE2306" s="37">
        <f t="shared" si="151"/>
        <v>0</v>
      </c>
    </row>
    <row r="2307" spans="1:31">
      <c r="A2307" t="s">
        <v>440</v>
      </c>
      <c r="B2307" s="42" t="s">
        <v>441</v>
      </c>
      <c r="C2307" s="83">
        <v>10129</v>
      </c>
      <c r="D2307" s="104">
        <f>SUMIFS(MACROS!N:N,MACROS!$C:$C,$B2307)+SUMIFS(MACROS!N:N,MACROS!$C:$C,"CH.VM.RDDTSET")</f>
        <v>0</v>
      </c>
      <c r="E2307" t="s">
        <v>6</v>
      </c>
      <c r="F2307" s="48">
        <f>VLOOKUP(B2307,MACROS!C:T,5,FALSE)</f>
        <v>322.5</v>
      </c>
      <c r="G2307" s="104">
        <f>SUMIFS(MACROS!N:N,MACROS!C:C,B2307)</f>
        <v>0</v>
      </c>
      <c r="H2307" s="48">
        <f t="shared" si="147"/>
        <v>0</v>
      </c>
      <c r="I2307" s="37">
        <f>INFO!$D$6</f>
        <v>0</v>
      </c>
      <c r="J2307" s="37">
        <f>INFO!$D$7</f>
        <v>0</v>
      </c>
      <c r="K2307" s="37">
        <f>INFO!$D$8</f>
        <v>0</v>
      </c>
      <c r="L2307" s="37">
        <f>INFO!$D$9</f>
        <v>0</v>
      </c>
      <c r="M2307" s="37">
        <f>INFO!$D$10</f>
        <v>0</v>
      </c>
      <c r="N2307" s="37">
        <f>INFO!$D$11</f>
        <v>0</v>
      </c>
      <c r="O2307" s="37">
        <f>INFO!$D$13</f>
        <v>0</v>
      </c>
      <c r="P2307" s="37">
        <f>INFO!$D$14</f>
        <v>0</v>
      </c>
      <c r="Q2307" s="37">
        <f>INFO!$D$15</f>
        <v>0</v>
      </c>
      <c r="R2307" s="53">
        <f>INFO!$D$17</f>
        <v>0</v>
      </c>
      <c r="S2307" s="37">
        <f>INFO!$D$18</f>
        <v>0</v>
      </c>
      <c r="T2307" s="37">
        <f>INFO!$D$19</f>
        <v>0</v>
      </c>
      <c r="U2307" s="37">
        <f>INFO!$D$22</f>
        <v>0</v>
      </c>
      <c r="V2307" s="37">
        <f>INFO!$D$23</f>
        <v>0</v>
      </c>
      <c r="W2307" s="37">
        <f>INFO!$D$24</f>
        <v>0</v>
      </c>
      <c r="X2307" s="37">
        <f>INFO!$D$25</f>
        <v>0</v>
      </c>
      <c r="Y2307" s="37">
        <f>INFO!$D$26</f>
        <v>0</v>
      </c>
      <c r="Z2307" s="37">
        <f>INFO!$D$27</f>
        <v>0</v>
      </c>
      <c r="AA2307" s="37">
        <f>INFO!$D$28</f>
        <v>0</v>
      </c>
      <c r="AB2307" s="37">
        <f>INFO!$D$29</f>
        <v>0</v>
      </c>
      <c r="AC2307" s="54">
        <f>INFO!$J$10</f>
        <v>3812.0250000000001</v>
      </c>
      <c r="AD2307" s="37">
        <f>INFO!$J$9</f>
        <v>45.75</v>
      </c>
      <c r="AE2307" s="37">
        <f t="shared" si="151"/>
        <v>0</v>
      </c>
    </row>
    <row r="2308" spans="1:31">
      <c r="A2308" t="s">
        <v>442</v>
      </c>
      <c r="B2308" s="42" t="s">
        <v>443</v>
      </c>
      <c r="C2308" s="83">
        <v>10129</v>
      </c>
      <c r="D2308" s="104">
        <f>SUMIFS(MACROS!N:N,MACROS!$C:$C,$B2308)+SUMIFS(MACROS!N:N,MACROS!$C:$C,"CH.VM.RDDTSET")</f>
        <v>0</v>
      </c>
      <c r="E2308" t="s">
        <v>6</v>
      </c>
      <c r="F2308" s="48">
        <f>VLOOKUP(B2308,MACROS!C:T,5,FALSE)</f>
        <v>294.5</v>
      </c>
      <c r="G2308" s="104">
        <f>SUMIFS(MACROS!N:N,MACROS!C:C,B2308)</f>
        <v>0</v>
      </c>
      <c r="H2308" s="48">
        <f t="shared" si="147"/>
        <v>0</v>
      </c>
      <c r="I2308" s="37">
        <f>INFO!$D$6</f>
        <v>0</v>
      </c>
      <c r="J2308" s="37">
        <f>INFO!$D$7</f>
        <v>0</v>
      </c>
      <c r="K2308" s="37">
        <f>INFO!$D$8</f>
        <v>0</v>
      </c>
      <c r="L2308" s="37">
        <f>INFO!$D$9</f>
        <v>0</v>
      </c>
      <c r="M2308" s="37">
        <f>INFO!$D$10</f>
        <v>0</v>
      </c>
      <c r="N2308" s="37">
        <f>INFO!$D$11</f>
        <v>0</v>
      </c>
      <c r="O2308" s="37">
        <f>INFO!$D$13</f>
        <v>0</v>
      </c>
      <c r="P2308" s="37">
        <f>INFO!$D$14</f>
        <v>0</v>
      </c>
      <c r="Q2308" s="37">
        <f>INFO!$D$15</f>
        <v>0</v>
      </c>
      <c r="R2308" s="53">
        <f>INFO!$D$17</f>
        <v>0</v>
      </c>
      <c r="S2308" s="37">
        <f>INFO!$D$18</f>
        <v>0</v>
      </c>
      <c r="T2308" s="37">
        <f>INFO!$D$19</f>
        <v>0</v>
      </c>
      <c r="U2308" s="37">
        <f>INFO!$D$22</f>
        <v>0</v>
      </c>
      <c r="V2308" s="37">
        <f>INFO!$D$23</f>
        <v>0</v>
      </c>
      <c r="W2308" s="37">
        <f>INFO!$D$24</f>
        <v>0</v>
      </c>
      <c r="X2308" s="37">
        <f>INFO!$D$25</f>
        <v>0</v>
      </c>
      <c r="Y2308" s="37">
        <f>INFO!$D$26</f>
        <v>0</v>
      </c>
      <c r="Z2308" s="37">
        <f>INFO!$D$27</f>
        <v>0</v>
      </c>
      <c r="AA2308" s="37">
        <f>INFO!$D$28</f>
        <v>0</v>
      </c>
      <c r="AB2308" s="37">
        <f>INFO!$D$29</f>
        <v>0</v>
      </c>
      <c r="AC2308" s="54">
        <f>INFO!$J$10</f>
        <v>3812.0250000000001</v>
      </c>
      <c r="AD2308" s="37">
        <f>INFO!$J$9</f>
        <v>45.75</v>
      </c>
      <c r="AE2308" s="37">
        <f t="shared" si="151"/>
        <v>0</v>
      </c>
    </row>
    <row r="2309" spans="1:31">
      <c r="A2309" t="s">
        <v>444</v>
      </c>
      <c r="B2309" s="42" t="s">
        <v>445</v>
      </c>
      <c r="C2309" s="83">
        <v>10129</v>
      </c>
      <c r="D2309" s="104">
        <f>SUMIFS(MACROS!N:N,MACROS!$C:$C,$B2309)+SUMIFS(MACROS!N:N,MACROS!$C:$C,"CH.VM.RDDTSET")</f>
        <v>0</v>
      </c>
      <c r="E2309" t="s">
        <v>6</v>
      </c>
      <c r="F2309" s="48">
        <f>VLOOKUP(B2309,MACROS!C:T,5,FALSE)</f>
        <v>255</v>
      </c>
      <c r="G2309" s="104">
        <f>SUMIFS(MACROS!N:N,MACROS!C:C,B2309)</f>
        <v>0</v>
      </c>
      <c r="H2309" s="48">
        <f t="shared" si="147"/>
        <v>0</v>
      </c>
      <c r="I2309" s="37">
        <f>INFO!$D$6</f>
        <v>0</v>
      </c>
      <c r="J2309" s="37">
        <f>INFO!$D$7</f>
        <v>0</v>
      </c>
      <c r="K2309" s="37">
        <f>INFO!$D$8</f>
        <v>0</v>
      </c>
      <c r="L2309" s="37">
        <f>INFO!$D$9</f>
        <v>0</v>
      </c>
      <c r="M2309" s="37">
        <f>INFO!$D$10</f>
        <v>0</v>
      </c>
      <c r="N2309" s="37">
        <f>INFO!$D$11</f>
        <v>0</v>
      </c>
      <c r="O2309" s="37">
        <f>INFO!$D$13</f>
        <v>0</v>
      </c>
      <c r="P2309" s="37">
        <f>INFO!$D$14</f>
        <v>0</v>
      </c>
      <c r="Q2309" s="37">
        <f>INFO!$D$15</f>
        <v>0</v>
      </c>
      <c r="R2309" s="53">
        <f>INFO!$D$17</f>
        <v>0</v>
      </c>
      <c r="S2309" s="37">
        <f>INFO!$D$18</f>
        <v>0</v>
      </c>
      <c r="T2309" s="37">
        <f>INFO!$D$19</f>
        <v>0</v>
      </c>
      <c r="U2309" s="37">
        <f>INFO!$D$22</f>
        <v>0</v>
      </c>
      <c r="V2309" s="37">
        <f>INFO!$D$23</f>
        <v>0</v>
      </c>
      <c r="W2309" s="37">
        <f>INFO!$D$24</f>
        <v>0</v>
      </c>
      <c r="X2309" s="37">
        <f>INFO!$D$25</f>
        <v>0</v>
      </c>
      <c r="Y2309" s="37">
        <f>INFO!$D$26</f>
        <v>0</v>
      </c>
      <c r="Z2309" s="37">
        <f>INFO!$D$27</f>
        <v>0</v>
      </c>
      <c r="AA2309" s="37">
        <f>INFO!$D$28</f>
        <v>0</v>
      </c>
      <c r="AB2309" s="37">
        <f>INFO!$D$29</f>
        <v>0</v>
      </c>
      <c r="AC2309" s="54">
        <f>INFO!$J$10</f>
        <v>3812.0250000000001</v>
      </c>
      <c r="AD2309" s="37">
        <f>INFO!$J$9</f>
        <v>45.75</v>
      </c>
      <c r="AE2309" s="37">
        <f t="shared" si="151"/>
        <v>0</v>
      </c>
    </row>
    <row r="2310" spans="1:31">
      <c r="A2310" t="s">
        <v>446</v>
      </c>
      <c r="B2310" s="42" t="s">
        <v>447</v>
      </c>
      <c r="C2310" s="83">
        <v>10129</v>
      </c>
      <c r="D2310" s="104">
        <f>SUMIFS(MACROS!N:N,MACROS!$C:$C,$B2310)+SUMIFS(MACROS!N:N,MACROS!$C:$C,"CH.VM.RDDTSET")</f>
        <v>0</v>
      </c>
      <c r="E2310" t="s">
        <v>6</v>
      </c>
      <c r="F2310" s="48">
        <f>VLOOKUP(B2310,MACROS!C:T,5,FALSE)</f>
        <v>279</v>
      </c>
      <c r="G2310" s="104">
        <f>SUMIFS(MACROS!N:N,MACROS!C:C,B2310)</f>
        <v>0</v>
      </c>
      <c r="H2310" s="48">
        <f t="shared" si="147"/>
        <v>0</v>
      </c>
      <c r="I2310" s="37">
        <f>INFO!$D$6</f>
        <v>0</v>
      </c>
      <c r="J2310" s="37">
        <f>INFO!$D$7</f>
        <v>0</v>
      </c>
      <c r="K2310" s="37">
        <f>INFO!$D$8</f>
        <v>0</v>
      </c>
      <c r="L2310" s="37">
        <f>INFO!$D$9</f>
        <v>0</v>
      </c>
      <c r="M2310" s="37">
        <f>INFO!$D$10</f>
        <v>0</v>
      </c>
      <c r="N2310" s="37">
        <f>INFO!$D$11</f>
        <v>0</v>
      </c>
      <c r="O2310" s="37">
        <f>INFO!$D$13</f>
        <v>0</v>
      </c>
      <c r="P2310" s="37">
        <f>INFO!$D$14</f>
        <v>0</v>
      </c>
      <c r="Q2310" s="37">
        <f>INFO!$D$15</f>
        <v>0</v>
      </c>
      <c r="R2310" s="53">
        <f>INFO!$D$17</f>
        <v>0</v>
      </c>
      <c r="S2310" s="37">
        <f>INFO!$D$18</f>
        <v>0</v>
      </c>
      <c r="T2310" s="37">
        <f>INFO!$D$19</f>
        <v>0</v>
      </c>
      <c r="U2310" s="37">
        <f>INFO!$D$22</f>
        <v>0</v>
      </c>
      <c r="V2310" s="37">
        <f>INFO!$D$23</f>
        <v>0</v>
      </c>
      <c r="W2310" s="37">
        <f>INFO!$D$24</f>
        <v>0</v>
      </c>
      <c r="X2310" s="37">
        <f>INFO!$D$25</f>
        <v>0</v>
      </c>
      <c r="Y2310" s="37">
        <f>INFO!$D$26</f>
        <v>0</v>
      </c>
      <c r="Z2310" s="37">
        <f>INFO!$D$27</f>
        <v>0</v>
      </c>
      <c r="AA2310" s="37">
        <f>INFO!$D$28</f>
        <v>0</v>
      </c>
      <c r="AB2310" s="37">
        <f>INFO!$D$29</f>
        <v>0</v>
      </c>
      <c r="AC2310" s="54">
        <f>INFO!$J$10</f>
        <v>3812.0250000000001</v>
      </c>
      <c r="AD2310" s="37">
        <f>INFO!$J$9</f>
        <v>45.75</v>
      </c>
      <c r="AE2310" s="37">
        <f t="shared" si="151"/>
        <v>0</v>
      </c>
    </row>
    <row r="2311" spans="1:31">
      <c r="A2311" s="37" t="s">
        <v>448</v>
      </c>
      <c r="B2311" s="42" t="s">
        <v>449</v>
      </c>
      <c r="C2311" s="83">
        <v>10129</v>
      </c>
      <c r="D2311" s="104">
        <f>SUMIFS(MACROS!N:N,MACROS!$C:$C,$B2311)+SUMIFS(MACROS!N:N,MACROS!$C:$C,"CH.VM.RDDTSET")</f>
        <v>0</v>
      </c>
      <c r="E2311" t="s">
        <v>6</v>
      </c>
      <c r="F2311" s="48">
        <f>VLOOKUP(B2311,MACROS!C:T,5,FALSE)</f>
        <v>257.5</v>
      </c>
      <c r="G2311" s="104">
        <f>SUMIFS(MACROS!N:N,MACROS!C:C,B2311)</f>
        <v>0</v>
      </c>
      <c r="H2311" s="48">
        <f t="shared" si="147"/>
        <v>0</v>
      </c>
      <c r="I2311" s="37">
        <f>INFO!$D$6</f>
        <v>0</v>
      </c>
      <c r="J2311" s="37">
        <f>INFO!$D$7</f>
        <v>0</v>
      </c>
      <c r="K2311" s="37">
        <f>INFO!$D$8</f>
        <v>0</v>
      </c>
      <c r="L2311" s="37">
        <f>INFO!$D$9</f>
        <v>0</v>
      </c>
      <c r="M2311" s="37">
        <f>INFO!$D$10</f>
        <v>0</v>
      </c>
      <c r="N2311" s="37">
        <f>INFO!$D$11</f>
        <v>0</v>
      </c>
      <c r="O2311" s="37">
        <f>INFO!$D$13</f>
        <v>0</v>
      </c>
      <c r="P2311" s="37">
        <f>INFO!$D$14</f>
        <v>0</v>
      </c>
      <c r="Q2311" s="37">
        <f>INFO!$D$15</f>
        <v>0</v>
      </c>
      <c r="R2311" s="53">
        <f>INFO!$D$17</f>
        <v>0</v>
      </c>
      <c r="S2311" s="37">
        <f>INFO!$D$18</f>
        <v>0</v>
      </c>
      <c r="T2311" s="37">
        <f>INFO!$D$19</f>
        <v>0</v>
      </c>
      <c r="U2311" s="37">
        <f>INFO!$D$22</f>
        <v>0</v>
      </c>
      <c r="V2311" s="37">
        <f>INFO!$D$23</f>
        <v>0</v>
      </c>
      <c r="W2311" s="37">
        <f>INFO!$D$24</f>
        <v>0</v>
      </c>
      <c r="X2311" s="37">
        <f>INFO!$D$25</f>
        <v>0</v>
      </c>
      <c r="Y2311" s="37">
        <f>INFO!$D$26</f>
        <v>0</v>
      </c>
      <c r="Z2311" s="37">
        <f>INFO!$D$27</f>
        <v>0</v>
      </c>
      <c r="AA2311" s="37">
        <f>INFO!$D$28</f>
        <v>0</v>
      </c>
      <c r="AB2311" s="37">
        <f>INFO!$D$29</f>
        <v>0</v>
      </c>
      <c r="AC2311" s="54">
        <f>INFO!$J$10</f>
        <v>3812.0250000000001</v>
      </c>
      <c r="AD2311" s="37">
        <f>INFO!$J$9</f>
        <v>45.75</v>
      </c>
      <c r="AE2311" s="37">
        <f t="shared" si="151"/>
        <v>0</v>
      </c>
    </row>
    <row r="2312" spans="1:31">
      <c r="A2312" s="91" t="s">
        <v>570</v>
      </c>
      <c r="B2312" s="97" t="s">
        <v>391</v>
      </c>
      <c r="C2312" s="98">
        <v>10095</v>
      </c>
      <c r="D2312" s="103"/>
      <c r="E2312" s="91" t="s">
        <v>7</v>
      </c>
      <c r="F2312" s="92">
        <f>VLOOKUP(B2312,MACROS!C:T,5,FALSE)</f>
        <v>2514</v>
      </c>
      <c r="G2312" s="103">
        <f>SUMIFS(MACROS!O:O,MACROS!C:C,B2312)</f>
        <v>0</v>
      </c>
      <c r="H2312" s="92">
        <f t="shared" si="147"/>
        <v>0</v>
      </c>
      <c r="I2312" s="93">
        <f>INFO!$D$6</f>
        <v>0</v>
      </c>
      <c r="J2312" s="93">
        <f>INFO!$D$7</f>
        <v>0</v>
      </c>
      <c r="K2312" s="93">
        <f>INFO!$D$8</f>
        <v>0</v>
      </c>
      <c r="L2312" s="93">
        <f>INFO!$D$9</f>
        <v>0</v>
      </c>
      <c r="M2312" s="93">
        <f>INFO!$D$10</f>
        <v>0</v>
      </c>
      <c r="N2312" s="93">
        <f>INFO!$D$11</f>
        <v>0</v>
      </c>
      <c r="O2312" s="93">
        <f>INFO!$D$13</f>
        <v>0</v>
      </c>
      <c r="P2312" s="93">
        <f>INFO!$D$14</f>
        <v>0</v>
      </c>
      <c r="Q2312" s="93">
        <f>INFO!$D$15</f>
        <v>0</v>
      </c>
      <c r="R2312" s="94">
        <f>INFO!$D$17</f>
        <v>0</v>
      </c>
      <c r="S2312" s="93">
        <f>INFO!$D$18</f>
        <v>0</v>
      </c>
      <c r="T2312" s="93">
        <f>INFO!$D$19</f>
        <v>0</v>
      </c>
      <c r="U2312" s="93">
        <f>INFO!$D$22</f>
        <v>0</v>
      </c>
      <c r="V2312" s="93">
        <f>INFO!$D$23</f>
        <v>0</v>
      </c>
      <c r="W2312" s="93">
        <f>INFO!$D$24</f>
        <v>0</v>
      </c>
      <c r="X2312" s="93">
        <f>INFO!$D$25</f>
        <v>0</v>
      </c>
      <c r="Y2312" s="93">
        <f>INFO!$D$26</f>
        <v>0</v>
      </c>
      <c r="Z2312" s="93">
        <f>INFO!$D$27</f>
        <v>0</v>
      </c>
      <c r="AA2312" s="93">
        <f>INFO!$D$28</f>
        <v>0</v>
      </c>
      <c r="AB2312" s="93">
        <f>INFO!$D$29</f>
        <v>0</v>
      </c>
      <c r="AC2312" s="95">
        <f>INFO!$J$10</f>
        <v>3812.0250000000001</v>
      </c>
      <c r="AD2312" s="93">
        <f>INFO!$J$9</f>
        <v>45.75</v>
      </c>
      <c r="AE2312" s="100"/>
    </row>
    <row r="2313" spans="1:31">
      <c r="A2313" s="37" t="s">
        <v>392</v>
      </c>
      <c r="B2313" s="42" t="s">
        <v>393</v>
      </c>
      <c r="C2313" s="38">
        <v>10095</v>
      </c>
      <c r="D2313" s="104">
        <f>SUMIFS(MACROS!O:O,MACROS!$C:$C,$B2313)+SUMIFS(MACROS!O:O,MACROS!$C:$C,"CH.VM.RDSET")</f>
        <v>0</v>
      </c>
      <c r="E2313" t="s">
        <v>7</v>
      </c>
      <c r="F2313" s="48">
        <f>VLOOKUP(B2313,MACROS!C:T,5,FALSE)</f>
        <v>225</v>
      </c>
      <c r="G2313" s="104">
        <f>SUMIFS(MACROS!O:O,MACROS!C:C,B2313)</f>
        <v>0</v>
      </c>
      <c r="H2313" s="48">
        <f t="shared" si="147"/>
        <v>0</v>
      </c>
      <c r="I2313" s="37">
        <f>INFO!$D$6</f>
        <v>0</v>
      </c>
      <c r="J2313" s="37">
        <f>INFO!$D$7</f>
        <v>0</v>
      </c>
      <c r="K2313" s="37">
        <f>INFO!$D$8</f>
        <v>0</v>
      </c>
      <c r="L2313" s="37">
        <f>INFO!$D$9</f>
        <v>0</v>
      </c>
      <c r="M2313" s="37">
        <f>INFO!$D$10</f>
        <v>0</v>
      </c>
      <c r="N2313" s="37">
        <f>INFO!$D$11</f>
        <v>0</v>
      </c>
      <c r="O2313" s="37">
        <f>INFO!$D$13</f>
        <v>0</v>
      </c>
      <c r="P2313" s="37">
        <f>INFO!$D$14</f>
        <v>0</v>
      </c>
      <c r="Q2313" s="37">
        <f>INFO!$D$15</f>
        <v>0</v>
      </c>
      <c r="R2313" s="53">
        <f>INFO!$D$17</f>
        <v>0</v>
      </c>
      <c r="S2313" s="37">
        <f>INFO!$D$18</f>
        <v>0</v>
      </c>
      <c r="T2313" s="37">
        <f>INFO!$D$19</f>
        <v>0</v>
      </c>
      <c r="U2313" s="37">
        <f>INFO!$D$22</f>
        <v>0</v>
      </c>
      <c r="V2313" s="37">
        <f>INFO!$D$23</f>
        <v>0</v>
      </c>
      <c r="W2313" s="37">
        <f>INFO!$D$24</f>
        <v>0</v>
      </c>
      <c r="X2313" s="37">
        <f>INFO!$D$25</f>
        <v>0</v>
      </c>
      <c r="Y2313" s="37">
        <f>INFO!$D$26</f>
        <v>0</v>
      </c>
      <c r="Z2313" s="37">
        <f>INFO!$D$27</f>
        <v>0</v>
      </c>
      <c r="AA2313" s="37">
        <f>INFO!$D$28</f>
        <v>0</v>
      </c>
      <c r="AB2313" s="37">
        <f>INFO!$D$29</f>
        <v>0</v>
      </c>
      <c r="AC2313" s="54">
        <f>INFO!$J$10</f>
        <v>3812.0250000000001</v>
      </c>
      <c r="AD2313" s="37">
        <f>INFO!$J$9</f>
        <v>45.75</v>
      </c>
      <c r="AE2313" s="37">
        <f>IF($G$685&gt;0,10*$G$685/D2313,0)</f>
        <v>0</v>
      </c>
    </row>
    <row r="2314" spans="1:31">
      <c r="A2314" s="37" t="s">
        <v>394</v>
      </c>
      <c r="B2314" s="42" t="s">
        <v>395</v>
      </c>
      <c r="C2314" s="38">
        <v>10095</v>
      </c>
      <c r="D2314" s="104">
        <f>SUMIFS(MACROS!O:O,MACROS!$C:$C,$B2314)+SUMIFS(MACROS!O:O,MACROS!$C:$C,"CH.VM.RDSET")</f>
        <v>0</v>
      </c>
      <c r="E2314" t="s">
        <v>7</v>
      </c>
      <c r="F2314" s="48">
        <f>VLOOKUP(B2314,MACROS!C:T,5,FALSE)</f>
        <v>188</v>
      </c>
      <c r="G2314" s="104">
        <f>SUMIFS(MACROS!O:O,MACROS!C:C,B2314)</f>
        <v>0</v>
      </c>
      <c r="H2314" s="48">
        <f t="shared" si="147"/>
        <v>0</v>
      </c>
      <c r="I2314" s="37">
        <f>INFO!$D$6</f>
        <v>0</v>
      </c>
      <c r="J2314" s="37">
        <f>INFO!$D$7</f>
        <v>0</v>
      </c>
      <c r="K2314" s="37">
        <f>INFO!$D$8</f>
        <v>0</v>
      </c>
      <c r="L2314" s="37">
        <f>INFO!$D$9</f>
        <v>0</v>
      </c>
      <c r="M2314" s="37">
        <f>INFO!$D$10</f>
        <v>0</v>
      </c>
      <c r="N2314" s="37">
        <f>INFO!$D$11</f>
        <v>0</v>
      </c>
      <c r="O2314" s="37">
        <f>INFO!$D$13</f>
        <v>0</v>
      </c>
      <c r="P2314" s="37">
        <f>INFO!$D$14</f>
        <v>0</v>
      </c>
      <c r="Q2314" s="37">
        <f>INFO!$D$15</f>
        <v>0</v>
      </c>
      <c r="R2314" s="53">
        <f>INFO!$D$17</f>
        <v>0</v>
      </c>
      <c r="S2314" s="37">
        <f>INFO!$D$18</f>
        <v>0</v>
      </c>
      <c r="T2314" s="37">
        <f>INFO!$D$19</f>
        <v>0</v>
      </c>
      <c r="U2314" s="37">
        <f>INFO!$D$22</f>
        <v>0</v>
      </c>
      <c r="V2314" s="37">
        <f>INFO!$D$23</f>
        <v>0</v>
      </c>
      <c r="W2314" s="37">
        <f>INFO!$D$24</f>
        <v>0</v>
      </c>
      <c r="X2314" s="37">
        <f>INFO!$D$25</f>
        <v>0</v>
      </c>
      <c r="Y2314" s="37">
        <f>INFO!$D$26</f>
        <v>0</v>
      </c>
      <c r="Z2314" s="37">
        <f>INFO!$D$27</f>
        <v>0</v>
      </c>
      <c r="AA2314" s="37">
        <f>INFO!$D$28</f>
        <v>0</v>
      </c>
      <c r="AB2314" s="37">
        <f>INFO!$D$29</f>
        <v>0</v>
      </c>
      <c r="AC2314" s="54">
        <f>INFO!$J$10</f>
        <v>3812.0250000000001</v>
      </c>
      <c r="AD2314" s="37">
        <f>INFO!$J$9</f>
        <v>45.75</v>
      </c>
      <c r="AE2314" s="37">
        <f t="shared" ref="AE2314:AE2326" si="152">IF($G$685&gt;0,10*$G$685/D2314,0)</f>
        <v>0</v>
      </c>
    </row>
    <row r="2315" spans="1:31">
      <c r="A2315" s="37" t="s">
        <v>396</v>
      </c>
      <c r="B2315" s="42" t="s">
        <v>397</v>
      </c>
      <c r="C2315" s="38">
        <v>10095</v>
      </c>
      <c r="D2315" s="104">
        <f>SUMIFS(MACROS!O:O,MACROS!$C:$C,$B2315)+SUMIFS(MACROS!O:O,MACROS!$C:$C,"CH.VM.RDSET")</f>
        <v>0</v>
      </c>
      <c r="E2315" t="s">
        <v>7</v>
      </c>
      <c r="F2315" s="48">
        <f>VLOOKUP(B2315,MACROS!C:T,5,FALSE)</f>
        <v>239.5</v>
      </c>
      <c r="G2315" s="104">
        <f>SUMIFS(MACROS!O:O,MACROS!C:C,B2315)</f>
        <v>0</v>
      </c>
      <c r="H2315" s="48">
        <f t="shared" si="147"/>
        <v>0</v>
      </c>
      <c r="I2315" s="37">
        <f>INFO!$D$6</f>
        <v>0</v>
      </c>
      <c r="J2315" s="37">
        <f>INFO!$D$7</f>
        <v>0</v>
      </c>
      <c r="K2315" s="37">
        <f>INFO!$D$8</f>
        <v>0</v>
      </c>
      <c r="L2315" s="37">
        <f>INFO!$D$9</f>
        <v>0</v>
      </c>
      <c r="M2315" s="37">
        <f>INFO!$D$10</f>
        <v>0</v>
      </c>
      <c r="N2315" s="37">
        <f>INFO!$D$11</f>
        <v>0</v>
      </c>
      <c r="O2315" s="37">
        <f>INFO!$D$13</f>
        <v>0</v>
      </c>
      <c r="P2315" s="37">
        <f>INFO!$D$14</f>
        <v>0</v>
      </c>
      <c r="Q2315" s="37">
        <f>INFO!$D$15</f>
        <v>0</v>
      </c>
      <c r="R2315" s="53">
        <f>INFO!$D$17</f>
        <v>0</v>
      </c>
      <c r="S2315" s="37">
        <f>INFO!$D$18</f>
        <v>0</v>
      </c>
      <c r="T2315" s="37">
        <f>INFO!$D$19</f>
        <v>0</v>
      </c>
      <c r="U2315" s="37">
        <f>INFO!$D$22</f>
        <v>0</v>
      </c>
      <c r="V2315" s="37">
        <f>INFO!$D$23</f>
        <v>0</v>
      </c>
      <c r="W2315" s="37">
        <f>INFO!$D$24</f>
        <v>0</v>
      </c>
      <c r="X2315" s="37">
        <f>INFO!$D$25</f>
        <v>0</v>
      </c>
      <c r="Y2315" s="37">
        <f>INFO!$D$26</f>
        <v>0</v>
      </c>
      <c r="Z2315" s="37">
        <f>INFO!$D$27</f>
        <v>0</v>
      </c>
      <c r="AA2315" s="37">
        <f>INFO!$D$28</f>
        <v>0</v>
      </c>
      <c r="AB2315" s="37">
        <f>INFO!$D$29</f>
        <v>0</v>
      </c>
      <c r="AC2315" s="54">
        <f>INFO!$J$10</f>
        <v>3812.0250000000001</v>
      </c>
      <c r="AD2315" s="37">
        <f>INFO!$J$9</f>
        <v>45.75</v>
      </c>
      <c r="AE2315" s="37">
        <f t="shared" si="152"/>
        <v>0</v>
      </c>
    </row>
    <row r="2316" spans="1:31">
      <c r="A2316" t="s">
        <v>398</v>
      </c>
      <c r="B2316" s="42" t="s">
        <v>399</v>
      </c>
      <c r="C2316" s="38">
        <v>10095</v>
      </c>
      <c r="D2316" s="104">
        <f>SUMIFS(MACROS!O:O,MACROS!$C:$C,$B2316)+SUMIFS(MACROS!O:O,MACROS!$C:$C,"CH.VM.RDSET")</f>
        <v>0</v>
      </c>
      <c r="E2316" t="s">
        <v>7</v>
      </c>
      <c r="F2316" s="48">
        <f>VLOOKUP(B2316,MACROS!C:T,5,FALSE)</f>
        <v>211.5</v>
      </c>
      <c r="G2316" s="104">
        <f>SUMIFS(MACROS!O:O,MACROS!C:C,B2316)</f>
        <v>0</v>
      </c>
      <c r="H2316" s="48">
        <f t="shared" si="147"/>
        <v>0</v>
      </c>
      <c r="I2316" s="37">
        <f>INFO!$D$6</f>
        <v>0</v>
      </c>
      <c r="J2316" s="37">
        <f>INFO!$D$7</f>
        <v>0</v>
      </c>
      <c r="K2316" s="37">
        <f>INFO!$D$8</f>
        <v>0</v>
      </c>
      <c r="L2316" s="37">
        <f>INFO!$D$9</f>
        <v>0</v>
      </c>
      <c r="M2316" s="37">
        <f>INFO!$D$10</f>
        <v>0</v>
      </c>
      <c r="N2316" s="37">
        <f>INFO!$D$11</f>
        <v>0</v>
      </c>
      <c r="O2316" s="37">
        <f>INFO!$D$13</f>
        <v>0</v>
      </c>
      <c r="P2316" s="37">
        <f>INFO!$D$14</f>
        <v>0</v>
      </c>
      <c r="Q2316" s="37">
        <f>INFO!$D$15</f>
        <v>0</v>
      </c>
      <c r="R2316" s="53">
        <f>INFO!$D$17</f>
        <v>0</v>
      </c>
      <c r="S2316" s="37">
        <f>INFO!$D$18</f>
        <v>0</v>
      </c>
      <c r="T2316" s="37">
        <f>INFO!$D$19</f>
        <v>0</v>
      </c>
      <c r="U2316" s="37">
        <f>INFO!$D$22</f>
        <v>0</v>
      </c>
      <c r="V2316" s="37">
        <f>INFO!$D$23</f>
        <v>0</v>
      </c>
      <c r="W2316" s="37">
        <f>INFO!$D$24</f>
        <v>0</v>
      </c>
      <c r="X2316" s="37">
        <f>INFO!$D$25</f>
        <v>0</v>
      </c>
      <c r="Y2316" s="37">
        <f>INFO!$D$26</f>
        <v>0</v>
      </c>
      <c r="Z2316" s="37">
        <f>INFO!$D$27</f>
        <v>0</v>
      </c>
      <c r="AA2316" s="37">
        <f>INFO!$D$28</f>
        <v>0</v>
      </c>
      <c r="AB2316" s="37">
        <f>INFO!$D$29</f>
        <v>0</v>
      </c>
      <c r="AC2316" s="54">
        <f>INFO!$J$10</f>
        <v>3812.0250000000001</v>
      </c>
      <c r="AD2316" s="37">
        <f>INFO!$J$9</f>
        <v>45.75</v>
      </c>
      <c r="AE2316" s="37">
        <f t="shared" si="152"/>
        <v>0</v>
      </c>
    </row>
    <row r="2317" spans="1:31">
      <c r="A2317" t="s">
        <v>400</v>
      </c>
      <c r="B2317" s="42" t="s">
        <v>401</v>
      </c>
      <c r="C2317" s="38">
        <v>10095</v>
      </c>
      <c r="D2317" s="104">
        <f>SUMIFS(MACROS!O:O,MACROS!$C:$C,$B2317)+SUMIFS(MACROS!O:O,MACROS!$C:$C,"CH.VM.RDSET")</f>
        <v>0</v>
      </c>
      <c r="E2317" t="s">
        <v>7</v>
      </c>
      <c r="F2317" s="48">
        <f>VLOOKUP(B2317,MACROS!C:T,5,FALSE)</f>
        <v>202.5</v>
      </c>
      <c r="G2317" s="104">
        <f>SUMIFS(MACROS!O:O,MACROS!C:C,B2317)</f>
        <v>0</v>
      </c>
      <c r="H2317" s="48">
        <f t="shared" si="147"/>
        <v>0</v>
      </c>
      <c r="I2317" s="37">
        <f>INFO!$D$6</f>
        <v>0</v>
      </c>
      <c r="J2317" s="37">
        <f>INFO!$D$7</f>
        <v>0</v>
      </c>
      <c r="K2317" s="37">
        <f>INFO!$D$8</f>
        <v>0</v>
      </c>
      <c r="L2317" s="37">
        <f>INFO!$D$9</f>
        <v>0</v>
      </c>
      <c r="M2317" s="37">
        <f>INFO!$D$10</f>
        <v>0</v>
      </c>
      <c r="N2317" s="37">
        <f>INFO!$D$11</f>
        <v>0</v>
      </c>
      <c r="O2317" s="37">
        <f>INFO!$D$13</f>
        <v>0</v>
      </c>
      <c r="P2317" s="37">
        <f>INFO!$D$14</f>
        <v>0</v>
      </c>
      <c r="Q2317" s="37">
        <f>INFO!$D$15</f>
        <v>0</v>
      </c>
      <c r="R2317" s="53">
        <f>INFO!$D$17</f>
        <v>0</v>
      </c>
      <c r="S2317" s="37">
        <f>INFO!$D$18</f>
        <v>0</v>
      </c>
      <c r="T2317" s="37">
        <f>INFO!$D$19</f>
        <v>0</v>
      </c>
      <c r="U2317" s="37">
        <f>INFO!$D$22</f>
        <v>0</v>
      </c>
      <c r="V2317" s="37">
        <f>INFO!$D$23</f>
        <v>0</v>
      </c>
      <c r="W2317" s="37">
        <f>INFO!$D$24</f>
        <v>0</v>
      </c>
      <c r="X2317" s="37">
        <f>INFO!$D$25</f>
        <v>0</v>
      </c>
      <c r="Y2317" s="37">
        <f>INFO!$D$26</f>
        <v>0</v>
      </c>
      <c r="Z2317" s="37">
        <f>INFO!$D$27</f>
        <v>0</v>
      </c>
      <c r="AA2317" s="37">
        <f>INFO!$D$28</f>
        <v>0</v>
      </c>
      <c r="AB2317" s="37">
        <f>INFO!$D$29</f>
        <v>0</v>
      </c>
      <c r="AC2317" s="54">
        <f>INFO!$J$10</f>
        <v>3812.0250000000001</v>
      </c>
      <c r="AD2317" s="37">
        <f>INFO!$J$9</f>
        <v>45.75</v>
      </c>
      <c r="AE2317" s="37">
        <f t="shared" si="152"/>
        <v>0</v>
      </c>
    </row>
    <row r="2318" spans="1:31">
      <c r="A2318" t="s">
        <v>402</v>
      </c>
      <c r="B2318" s="42" t="s">
        <v>403</v>
      </c>
      <c r="C2318" s="38">
        <v>10095</v>
      </c>
      <c r="D2318" s="104">
        <f>SUMIFS(MACROS!O:O,MACROS!$C:$C,$B2318)+SUMIFS(MACROS!O:O,MACROS!$C:$C,"CH.VM.RDSET")</f>
        <v>0</v>
      </c>
      <c r="E2318" t="s">
        <v>7</v>
      </c>
      <c r="F2318" s="48">
        <f>VLOOKUP(B2318,MACROS!C:T,5,FALSE)</f>
        <v>217.5</v>
      </c>
      <c r="G2318" s="104">
        <f>SUMIFS(MACROS!O:O,MACROS!C:C,B2318)</f>
        <v>0</v>
      </c>
      <c r="H2318" s="48">
        <f t="shared" ref="H2318:H2381" si="153">F2318*G2318</f>
        <v>0</v>
      </c>
      <c r="I2318" s="37">
        <f>INFO!$D$6</f>
        <v>0</v>
      </c>
      <c r="J2318" s="37">
        <f>INFO!$D$7</f>
        <v>0</v>
      </c>
      <c r="K2318" s="37">
        <f>INFO!$D$8</f>
        <v>0</v>
      </c>
      <c r="L2318" s="37">
        <f>INFO!$D$9</f>
        <v>0</v>
      </c>
      <c r="M2318" s="37">
        <f>INFO!$D$10</f>
        <v>0</v>
      </c>
      <c r="N2318" s="37">
        <f>INFO!$D$11</f>
        <v>0</v>
      </c>
      <c r="O2318" s="37">
        <f>INFO!$D$13</f>
        <v>0</v>
      </c>
      <c r="P2318" s="37">
        <f>INFO!$D$14</f>
        <v>0</v>
      </c>
      <c r="Q2318" s="37">
        <f>INFO!$D$15</f>
        <v>0</v>
      </c>
      <c r="R2318" s="53">
        <f>INFO!$D$17</f>
        <v>0</v>
      </c>
      <c r="S2318" s="37">
        <f>INFO!$D$18</f>
        <v>0</v>
      </c>
      <c r="T2318" s="37">
        <f>INFO!$D$19</f>
        <v>0</v>
      </c>
      <c r="U2318" s="37">
        <f>INFO!$D$22</f>
        <v>0</v>
      </c>
      <c r="V2318" s="37">
        <f>INFO!$D$23</f>
        <v>0</v>
      </c>
      <c r="W2318" s="37">
        <f>INFO!$D$24</f>
        <v>0</v>
      </c>
      <c r="X2318" s="37">
        <f>INFO!$D$25</f>
        <v>0</v>
      </c>
      <c r="Y2318" s="37">
        <f>INFO!$D$26</f>
        <v>0</v>
      </c>
      <c r="Z2318" s="37">
        <f>INFO!$D$27</f>
        <v>0</v>
      </c>
      <c r="AA2318" s="37">
        <f>INFO!$D$28</f>
        <v>0</v>
      </c>
      <c r="AB2318" s="37">
        <f>INFO!$D$29</f>
        <v>0</v>
      </c>
      <c r="AC2318" s="54">
        <f>INFO!$J$10</f>
        <v>3812.0250000000001</v>
      </c>
      <c r="AD2318" s="37">
        <f>INFO!$J$9</f>
        <v>45.75</v>
      </c>
      <c r="AE2318" s="37">
        <f t="shared" si="152"/>
        <v>0</v>
      </c>
    </row>
    <row r="2319" spans="1:31">
      <c r="A2319" t="s">
        <v>404</v>
      </c>
      <c r="B2319" s="42" t="s">
        <v>405</v>
      </c>
      <c r="C2319" s="38">
        <v>10095</v>
      </c>
      <c r="D2319" s="104">
        <f>SUMIFS(MACROS!O:O,MACROS!$C:$C,$B2319)+SUMIFS(MACROS!O:O,MACROS!$C:$C,"CH.VM.RDSET")</f>
        <v>0</v>
      </c>
      <c r="E2319" t="s">
        <v>7</v>
      </c>
      <c r="F2319" s="48">
        <f>VLOOKUP(B2319,MACROS!C:T,5,FALSE)</f>
        <v>183</v>
      </c>
      <c r="G2319" s="104">
        <f>SUMIFS(MACROS!O:O,MACROS!C:C,B2319)</f>
        <v>0</v>
      </c>
      <c r="H2319" s="48">
        <f t="shared" si="153"/>
        <v>0</v>
      </c>
      <c r="I2319" s="37">
        <f>INFO!$D$6</f>
        <v>0</v>
      </c>
      <c r="J2319" s="37">
        <f>INFO!$D$7</f>
        <v>0</v>
      </c>
      <c r="K2319" s="37">
        <f>INFO!$D$8</f>
        <v>0</v>
      </c>
      <c r="L2319" s="37">
        <f>INFO!$D$9</f>
        <v>0</v>
      </c>
      <c r="M2319" s="37">
        <f>INFO!$D$10</f>
        <v>0</v>
      </c>
      <c r="N2319" s="37">
        <f>INFO!$D$11</f>
        <v>0</v>
      </c>
      <c r="O2319" s="37">
        <f>INFO!$D$13</f>
        <v>0</v>
      </c>
      <c r="P2319" s="37">
        <f>INFO!$D$14</f>
        <v>0</v>
      </c>
      <c r="Q2319" s="37">
        <f>INFO!$D$15</f>
        <v>0</v>
      </c>
      <c r="R2319" s="53">
        <f>INFO!$D$17</f>
        <v>0</v>
      </c>
      <c r="S2319" s="37">
        <f>INFO!$D$18</f>
        <v>0</v>
      </c>
      <c r="T2319" s="37">
        <f>INFO!$D$19</f>
        <v>0</v>
      </c>
      <c r="U2319" s="37">
        <f>INFO!$D$22</f>
        <v>0</v>
      </c>
      <c r="V2319" s="37">
        <f>INFO!$D$23</f>
        <v>0</v>
      </c>
      <c r="W2319" s="37">
        <f>INFO!$D$24</f>
        <v>0</v>
      </c>
      <c r="X2319" s="37">
        <f>INFO!$D$25</f>
        <v>0</v>
      </c>
      <c r="Y2319" s="37">
        <f>INFO!$D$26</f>
        <v>0</v>
      </c>
      <c r="Z2319" s="37">
        <f>INFO!$D$27</f>
        <v>0</v>
      </c>
      <c r="AA2319" s="37">
        <f>INFO!$D$28</f>
        <v>0</v>
      </c>
      <c r="AB2319" s="37">
        <f>INFO!$D$29</f>
        <v>0</v>
      </c>
      <c r="AC2319" s="54">
        <f>INFO!$J$10</f>
        <v>3812.0250000000001</v>
      </c>
      <c r="AD2319" s="37">
        <f>INFO!$J$9</f>
        <v>45.75</v>
      </c>
      <c r="AE2319" s="37">
        <f t="shared" si="152"/>
        <v>0</v>
      </c>
    </row>
    <row r="2320" spans="1:31">
      <c r="A2320" t="s">
        <v>406</v>
      </c>
      <c r="B2320" s="42" t="s">
        <v>407</v>
      </c>
      <c r="C2320" s="38">
        <v>10095</v>
      </c>
      <c r="D2320" s="104">
        <f>SUMIFS(MACROS!O:O,MACROS!$C:$C,$B2320)+SUMIFS(MACROS!O:O,MACROS!$C:$C,"CH.VM.RDSET")</f>
        <v>0</v>
      </c>
      <c r="E2320" t="s">
        <v>7</v>
      </c>
      <c r="F2320" s="48">
        <f>VLOOKUP(B2320,MACROS!C:T,5,FALSE)</f>
        <v>180</v>
      </c>
      <c r="G2320" s="104">
        <f>SUMIFS(MACROS!O:O,MACROS!C:C,B2320)</f>
        <v>0</v>
      </c>
      <c r="H2320" s="48">
        <f t="shared" si="153"/>
        <v>0</v>
      </c>
      <c r="I2320" s="37">
        <f>INFO!$D$6</f>
        <v>0</v>
      </c>
      <c r="J2320" s="37">
        <f>INFO!$D$7</f>
        <v>0</v>
      </c>
      <c r="K2320" s="37">
        <f>INFO!$D$8</f>
        <v>0</v>
      </c>
      <c r="L2320" s="37">
        <f>INFO!$D$9</f>
        <v>0</v>
      </c>
      <c r="M2320" s="37">
        <f>INFO!$D$10</f>
        <v>0</v>
      </c>
      <c r="N2320" s="37">
        <f>INFO!$D$11</f>
        <v>0</v>
      </c>
      <c r="O2320" s="37">
        <f>INFO!$D$13</f>
        <v>0</v>
      </c>
      <c r="P2320" s="37">
        <f>INFO!$D$14</f>
        <v>0</v>
      </c>
      <c r="Q2320" s="37">
        <f>INFO!$D$15</f>
        <v>0</v>
      </c>
      <c r="R2320" s="53">
        <f>INFO!$D$17</f>
        <v>0</v>
      </c>
      <c r="S2320" s="37">
        <f>INFO!$D$18</f>
        <v>0</v>
      </c>
      <c r="T2320" s="37">
        <f>INFO!$D$19</f>
        <v>0</v>
      </c>
      <c r="U2320" s="37">
        <f>INFO!$D$22</f>
        <v>0</v>
      </c>
      <c r="V2320" s="37">
        <f>INFO!$D$23</f>
        <v>0</v>
      </c>
      <c r="W2320" s="37">
        <f>INFO!$D$24</f>
        <v>0</v>
      </c>
      <c r="X2320" s="37">
        <f>INFO!$D$25</f>
        <v>0</v>
      </c>
      <c r="Y2320" s="37">
        <f>INFO!$D$26</f>
        <v>0</v>
      </c>
      <c r="Z2320" s="37">
        <f>INFO!$D$27</f>
        <v>0</v>
      </c>
      <c r="AA2320" s="37">
        <f>INFO!$D$28</f>
        <v>0</v>
      </c>
      <c r="AB2320" s="37">
        <f>INFO!$D$29</f>
        <v>0</v>
      </c>
      <c r="AC2320" s="54">
        <f>INFO!$J$10</f>
        <v>3812.0250000000001</v>
      </c>
      <c r="AD2320" s="37">
        <f>INFO!$J$9</f>
        <v>45.75</v>
      </c>
      <c r="AE2320" s="37">
        <f t="shared" si="152"/>
        <v>0</v>
      </c>
    </row>
    <row r="2321" spans="1:31">
      <c r="A2321" t="s">
        <v>408</v>
      </c>
      <c r="B2321" s="42" t="s">
        <v>409</v>
      </c>
      <c r="C2321" s="38">
        <v>10095</v>
      </c>
      <c r="D2321" s="104">
        <f>SUMIFS(MACROS!O:O,MACROS!$C:$C,$B2321)+SUMIFS(MACROS!O:O,MACROS!$C:$C,"CH.VM.RDSET")</f>
        <v>0</v>
      </c>
      <c r="E2321" t="s">
        <v>7</v>
      </c>
      <c r="F2321" s="48">
        <f>VLOOKUP(B2321,MACROS!C:T,5,FALSE)</f>
        <v>174</v>
      </c>
      <c r="G2321" s="104">
        <f>SUMIFS(MACROS!O:O,MACROS!C:C,B2321)</f>
        <v>0</v>
      </c>
      <c r="H2321" s="48">
        <f t="shared" si="153"/>
        <v>0</v>
      </c>
      <c r="I2321" s="37">
        <f>INFO!$D$6</f>
        <v>0</v>
      </c>
      <c r="J2321" s="37">
        <f>INFO!$D$7</f>
        <v>0</v>
      </c>
      <c r="K2321" s="37">
        <f>INFO!$D$8</f>
        <v>0</v>
      </c>
      <c r="L2321" s="37">
        <f>INFO!$D$9</f>
        <v>0</v>
      </c>
      <c r="M2321" s="37">
        <f>INFO!$D$10</f>
        <v>0</v>
      </c>
      <c r="N2321" s="37">
        <f>INFO!$D$11</f>
        <v>0</v>
      </c>
      <c r="O2321" s="37">
        <f>INFO!$D$13</f>
        <v>0</v>
      </c>
      <c r="P2321" s="37">
        <f>INFO!$D$14</f>
        <v>0</v>
      </c>
      <c r="Q2321" s="37">
        <f>INFO!$D$15</f>
        <v>0</v>
      </c>
      <c r="R2321" s="53">
        <f>INFO!$D$17</f>
        <v>0</v>
      </c>
      <c r="S2321" s="37">
        <f>INFO!$D$18</f>
        <v>0</v>
      </c>
      <c r="T2321" s="37">
        <f>INFO!$D$19</f>
        <v>0</v>
      </c>
      <c r="U2321" s="37">
        <f>INFO!$D$22</f>
        <v>0</v>
      </c>
      <c r="V2321" s="37">
        <f>INFO!$D$23</f>
        <v>0</v>
      </c>
      <c r="W2321" s="37">
        <f>INFO!$D$24</f>
        <v>0</v>
      </c>
      <c r="X2321" s="37">
        <f>INFO!$D$25</f>
        <v>0</v>
      </c>
      <c r="Y2321" s="37">
        <f>INFO!$D$26</f>
        <v>0</v>
      </c>
      <c r="Z2321" s="37">
        <f>INFO!$D$27</f>
        <v>0</v>
      </c>
      <c r="AA2321" s="37">
        <f>INFO!$D$28</f>
        <v>0</v>
      </c>
      <c r="AB2321" s="37">
        <f>INFO!$D$29</f>
        <v>0</v>
      </c>
      <c r="AC2321" s="54">
        <f>INFO!$J$10</f>
        <v>3812.0250000000001</v>
      </c>
      <c r="AD2321" s="37">
        <f>INFO!$J$9</f>
        <v>45.75</v>
      </c>
      <c r="AE2321" s="37">
        <f t="shared" si="152"/>
        <v>0</v>
      </c>
    </row>
    <row r="2322" spans="1:31">
      <c r="A2322" t="s">
        <v>410</v>
      </c>
      <c r="B2322" s="42" t="s">
        <v>411</v>
      </c>
      <c r="C2322" s="38">
        <v>10095</v>
      </c>
      <c r="D2322" s="104">
        <f>SUMIFS(MACROS!O:O,MACROS!$C:$C,$B2322)+SUMIFS(MACROS!O:O,MACROS!$C:$C,"CH.VM.RDSET")</f>
        <v>0</v>
      </c>
      <c r="E2322" t="s">
        <v>7</v>
      </c>
      <c r="F2322" s="48">
        <f>VLOOKUP(B2322,MACROS!C:T,5,FALSE)</f>
        <v>221.5</v>
      </c>
      <c r="G2322" s="104">
        <f>SUMIFS(MACROS!O:O,MACROS!C:C,B2322)</f>
        <v>0</v>
      </c>
      <c r="H2322" s="48">
        <f t="shared" si="153"/>
        <v>0</v>
      </c>
      <c r="I2322" s="37">
        <f>INFO!$D$6</f>
        <v>0</v>
      </c>
      <c r="J2322" s="37">
        <f>INFO!$D$7</f>
        <v>0</v>
      </c>
      <c r="K2322" s="37">
        <f>INFO!$D$8</f>
        <v>0</v>
      </c>
      <c r="L2322" s="37">
        <f>INFO!$D$9</f>
        <v>0</v>
      </c>
      <c r="M2322" s="37">
        <f>INFO!$D$10</f>
        <v>0</v>
      </c>
      <c r="N2322" s="37">
        <f>INFO!$D$11</f>
        <v>0</v>
      </c>
      <c r="O2322" s="37">
        <f>INFO!$D$13</f>
        <v>0</v>
      </c>
      <c r="P2322" s="37">
        <f>INFO!$D$14</f>
        <v>0</v>
      </c>
      <c r="Q2322" s="37">
        <f>INFO!$D$15</f>
        <v>0</v>
      </c>
      <c r="R2322" s="53">
        <f>INFO!$D$17</f>
        <v>0</v>
      </c>
      <c r="S2322" s="37">
        <f>INFO!$D$18</f>
        <v>0</v>
      </c>
      <c r="T2322" s="37">
        <f>INFO!$D$19</f>
        <v>0</v>
      </c>
      <c r="U2322" s="37">
        <f>INFO!$D$22</f>
        <v>0</v>
      </c>
      <c r="V2322" s="37">
        <f>INFO!$D$23</f>
        <v>0</v>
      </c>
      <c r="W2322" s="37">
        <f>INFO!$D$24</f>
        <v>0</v>
      </c>
      <c r="X2322" s="37">
        <f>INFO!$D$25</f>
        <v>0</v>
      </c>
      <c r="Y2322" s="37">
        <f>INFO!$D$26</f>
        <v>0</v>
      </c>
      <c r="Z2322" s="37">
        <f>INFO!$D$27</f>
        <v>0</v>
      </c>
      <c r="AA2322" s="37">
        <f>INFO!$D$28</f>
        <v>0</v>
      </c>
      <c r="AB2322" s="37">
        <f>INFO!$D$29</f>
        <v>0</v>
      </c>
      <c r="AC2322" s="54">
        <f>INFO!$J$10</f>
        <v>3812.0250000000001</v>
      </c>
      <c r="AD2322" s="37">
        <f>INFO!$J$9</f>
        <v>45.75</v>
      </c>
      <c r="AE2322" s="37">
        <f t="shared" si="152"/>
        <v>0</v>
      </c>
    </row>
    <row r="2323" spans="1:31">
      <c r="A2323" t="s">
        <v>412</v>
      </c>
      <c r="B2323" s="42" t="s">
        <v>413</v>
      </c>
      <c r="C2323" s="38">
        <v>10095</v>
      </c>
      <c r="D2323" s="104">
        <f>SUMIFS(MACROS!O:O,MACROS!$C:$C,$B2323)+SUMIFS(MACROS!O:O,MACROS!$C:$C,"CH.VM.RDSET")</f>
        <v>0</v>
      </c>
      <c r="E2323" t="s">
        <v>7</v>
      </c>
      <c r="F2323" s="48">
        <f>VLOOKUP(B2323,MACROS!C:T,5,FALSE)</f>
        <v>206.5</v>
      </c>
      <c r="G2323" s="104">
        <f>SUMIFS(MACROS!O:O,MACROS!C:C,B2323)</f>
        <v>0</v>
      </c>
      <c r="H2323" s="48">
        <f t="shared" si="153"/>
        <v>0</v>
      </c>
      <c r="I2323" s="37">
        <f>INFO!$D$6</f>
        <v>0</v>
      </c>
      <c r="J2323" s="37">
        <f>INFO!$D$7</f>
        <v>0</v>
      </c>
      <c r="K2323" s="37">
        <f>INFO!$D$8</f>
        <v>0</v>
      </c>
      <c r="L2323" s="37">
        <f>INFO!$D$9</f>
        <v>0</v>
      </c>
      <c r="M2323" s="37">
        <f>INFO!$D$10</f>
        <v>0</v>
      </c>
      <c r="N2323" s="37">
        <f>INFO!$D$11</f>
        <v>0</v>
      </c>
      <c r="O2323" s="37">
        <f>INFO!$D$13</f>
        <v>0</v>
      </c>
      <c r="P2323" s="37">
        <f>INFO!$D$14</f>
        <v>0</v>
      </c>
      <c r="Q2323" s="37">
        <f>INFO!$D$15</f>
        <v>0</v>
      </c>
      <c r="R2323" s="53">
        <f>INFO!$D$17</f>
        <v>0</v>
      </c>
      <c r="S2323" s="37">
        <f>INFO!$D$18</f>
        <v>0</v>
      </c>
      <c r="T2323" s="37">
        <f>INFO!$D$19</f>
        <v>0</v>
      </c>
      <c r="U2323" s="37">
        <f>INFO!$D$22</f>
        <v>0</v>
      </c>
      <c r="V2323" s="37">
        <f>INFO!$D$23</f>
        <v>0</v>
      </c>
      <c r="W2323" s="37">
        <f>INFO!$D$24</f>
        <v>0</v>
      </c>
      <c r="X2323" s="37">
        <f>INFO!$D$25</f>
        <v>0</v>
      </c>
      <c r="Y2323" s="37">
        <f>INFO!$D$26</f>
        <v>0</v>
      </c>
      <c r="Z2323" s="37">
        <f>INFO!$D$27</f>
        <v>0</v>
      </c>
      <c r="AA2323" s="37">
        <f>INFO!$D$28</f>
        <v>0</v>
      </c>
      <c r="AB2323" s="37">
        <f>INFO!$D$29</f>
        <v>0</v>
      </c>
      <c r="AC2323" s="54">
        <f>INFO!$J$10</f>
        <v>3812.0250000000001</v>
      </c>
      <c r="AD2323" s="37">
        <f>INFO!$J$9</f>
        <v>45.75</v>
      </c>
      <c r="AE2323" s="37">
        <f t="shared" si="152"/>
        <v>0</v>
      </c>
    </row>
    <row r="2324" spans="1:31">
      <c r="A2324" t="s">
        <v>414</v>
      </c>
      <c r="B2324" s="42" t="s">
        <v>415</v>
      </c>
      <c r="C2324" s="38">
        <v>10095</v>
      </c>
      <c r="D2324" s="104">
        <f>SUMIFS(MACROS!O:O,MACROS!$C:$C,$B2324)+SUMIFS(MACROS!O:O,MACROS!$C:$C,"CH.VM.RDSET")</f>
        <v>0</v>
      </c>
      <c r="E2324" t="s">
        <v>7</v>
      </c>
      <c r="F2324" s="48">
        <f>VLOOKUP(B2324,MACROS!C:T,5,FALSE)</f>
        <v>176.5</v>
      </c>
      <c r="G2324" s="104">
        <f>SUMIFS(MACROS!O:O,MACROS!C:C,B2324)</f>
        <v>0</v>
      </c>
      <c r="H2324" s="48">
        <f t="shared" si="153"/>
        <v>0</v>
      </c>
      <c r="I2324" s="37">
        <f>INFO!$D$6</f>
        <v>0</v>
      </c>
      <c r="J2324" s="37">
        <f>INFO!$D$7</f>
        <v>0</v>
      </c>
      <c r="K2324" s="37">
        <f>INFO!$D$8</f>
        <v>0</v>
      </c>
      <c r="L2324" s="37">
        <f>INFO!$D$9</f>
        <v>0</v>
      </c>
      <c r="M2324" s="37">
        <f>INFO!$D$10</f>
        <v>0</v>
      </c>
      <c r="N2324" s="37">
        <f>INFO!$D$11</f>
        <v>0</v>
      </c>
      <c r="O2324" s="37">
        <f>INFO!$D$13</f>
        <v>0</v>
      </c>
      <c r="P2324" s="37">
        <f>INFO!$D$14</f>
        <v>0</v>
      </c>
      <c r="Q2324" s="37">
        <f>INFO!$D$15</f>
        <v>0</v>
      </c>
      <c r="R2324" s="53">
        <f>INFO!$D$17</f>
        <v>0</v>
      </c>
      <c r="S2324" s="37">
        <f>INFO!$D$18</f>
        <v>0</v>
      </c>
      <c r="T2324" s="37">
        <f>INFO!$D$19</f>
        <v>0</v>
      </c>
      <c r="U2324" s="37">
        <f>INFO!$D$22</f>
        <v>0</v>
      </c>
      <c r="V2324" s="37">
        <f>INFO!$D$23</f>
        <v>0</v>
      </c>
      <c r="W2324" s="37">
        <f>INFO!$D$24</f>
        <v>0</v>
      </c>
      <c r="X2324" s="37">
        <f>INFO!$D$25</f>
        <v>0</v>
      </c>
      <c r="Y2324" s="37">
        <f>INFO!$D$26</f>
        <v>0</v>
      </c>
      <c r="Z2324" s="37">
        <f>INFO!$D$27</f>
        <v>0</v>
      </c>
      <c r="AA2324" s="37">
        <f>INFO!$D$28</f>
        <v>0</v>
      </c>
      <c r="AB2324" s="37">
        <f>INFO!$D$29</f>
        <v>0</v>
      </c>
      <c r="AC2324" s="54">
        <f>INFO!$J$10</f>
        <v>3812.0250000000001</v>
      </c>
      <c r="AD2324" s="37">
        <f>INFO!$J$9</f>
        <v>45.75</v>
      </c>
      <c r="AE2324" s="37">
        <f t="shared" si="152"/>
        <v>0</v>
      </c>
    </row>
    <row r="2325" spans="1:31">
      <c r="A2325" s="37" t="s">
        <v>416</v>
      </c>
      <c r="B2325" s="42" t="s">
        <v>417</v>
      </c>
      <c r="C2325" s="38">
        <v>10095</v>
      </c>
      <c r="D2325" s="104">
        <f>SUMIFS(MACROS!O:O,MACROS!$C:$C,$B2325)+SUMIFS(MACROS!O:O,MACROS!$C:$C,"CH.VM.RDSET")</f>
        <v>0</v>
      </c>
      <c r="E2325" t="s">
        <v>7</v>
      </c>
      <c r="F2325" s="48">
        <f>VLOOKUP(B2325,MACROS!C:T,5,FALSE)</f>
        <v>189.5</v>
      </c>
      <c r="G2325" s="104">
        <f>SUMIFS(MACROS!O:O,MACROS!C:C,B2325)</f>
        <v>0</v>
      </c>
      <c r="H2325" s="48">
        <f t="shared" si="153"/>
        <v>0</v>
      </c>
      <c r="I2325" s="37">
        <f>INFO!$D$6</f>
        <v>0</v>
      </c>
      <c r="J2325" s="37">
        <f>INFO!$D$7</f>
        <v>0</v>
      </c>
      <c r="K2325" s="37">
        <f>INFO!$D$8</f>
        <v>0</v>
      </c>
      <c r="L2325" s="37">
        <f>INFO!$D$9</f>
        <v>0</v>
      </c>
      <c r="M2325" s="37">
        <f>INFO!$D$10</f>
        <v>0</v>
      </c>
      <c r="N2325" s="37">
        <f>INFO!$D$11</f>
        <v>0</v>
      </c>
      <c r="O2325" s="37">
        <f>INFO!$D$13</f>
        <v>0</v>
      </c>
      <c r="P2325" s="37">
        <f>INFO!$D$14</f>
        <v>0</v>
      </c>
      <c r="Q2325" s="37">
        <f>INFO!$D$15</f>
        <v>0</v>
      </c>
      <c r="R2325" s="53">
        <f>INFO!$D$17</f>
        <v>0</v>
      </c>
      <c r="S2325" s="37">
        <f>INFO!$D$18</f>
        <v>0</v>
      </c>
      <c r="T2325" s="37">
        <f>INFO!$D$19</f>
        <v>0</v>
      </c>
      <c r="U2325" s="37">
        <f>INFO!$D$22</f>
        <v>0</v>
      </c>
      <c r="V2325" s="37">
        <f>INFO!$D$23</f>
        <v>0</v>
      </c>
      <c r="W2325" s="37">
        <f>INFO!$D$24</f>
        <v>0</v>
      </c>
      <c r="X2325" s="37">
        <f>INFO!$D$25</f>
        <v>0</v>
      </c>
      <c r="Y2325" s="37">
        <f>INFO!$D$26</f>
        <v>0</v>
      </c>
      <c r="Z2325" s="37">
        <f>INFO!$D$27</f>
        <v>0</v>
      </c>
      <c r="AA2325" s="37">
        <f>INFO!$D$28</f>
        <v>0</v>
      </c>
      <c r="AB2325" s="37">
        <f>INFO!$D$29</f>
        <v>0</v>
      </c>
      <c r="AC2325" s="54">
        <f>INFO!$J$10</f>
        <v>3812.0250000000001</v>
      </c>
      <c r="AD2325" s="37">
        <f>INFO!$J$9</f>
        <v>45.75</v>
      </c>
      <c r="AE2325" s="37">
        <f t="shared" si="152"/>
        <v>0</v>
      </c>
    </row>
    <row r="2326" spans="1:31">
      <c r="A2326" s="37" t="s">
        <v>418</v>
      </c>
      <c r="B2326" s="42" t="s">
        <v>419</v>
      </c>
      <c r="C2326" s="38">
        <v>10095</v>
      </c>
      <c r="D2326" s="104">
        <f>SUMIFS(MACROS!O:O,MACROS!$C:$C,$B2326)+SUMIFS(MACROS!O:O,MACROS!$C:$C,"CH.VM.RDSET")</f>
        <v>0</v>
      </c>
      <c r="E2326" t="s">
        <v>7</v>
      </c>
      <c r="F2326" s="48">
        <f>VLOOKUP(B2326,MACROS!C:T,5,FALSE)</f>
        <v>178</v>
      </c>
      <c r="G2326" s="104">
        <f>SUMIFS(MACROS!O:O,MACROS!C:C,B2326)</f>
        <v>0</v>
      </c>
      <c r="H2326" s="48">
        <f t="shared" si="153"/>
        <v>0</v>
      </c>
      <c r="I2326" s="37">
        <f>INFO!$D$6</f>
        <v>0</v>
      </c>
      <c r="J2326" s="37">
        <f>INFO!$D$7</f>
        <v>0</v>
      </c>
      <c r="K2326" s="37">
        <f>INFO!$D$8</f>
        <v>0</v>
      </c>
      <c r="L2326" s="37">
        <f>INFO!$D$9</f>
        <v>0</v>
      </c>
      <c r="M2326" s="37">
        <f>INFO!$D$10</f>
        <v>0</v>
      </c>
      <c r="N2326" s="37">
        <f>INFO!$D$11</f>
        <v>0</v>
      </c>
      <c r="O2326" s="37">
        <f>INFO!$D$13</f>
        <v>0</v>
      </c>
      <c r="P2326" s="37">
        <f>INFO!$D$14</f>
        <v>0</v>
      </c>
      <c r="Q2326" s="37">
        <f>INFO!$D$15</f>
        <v>0</v>
      </c>
      <c r="R2326" s="53">
        <f>INFO!$D$17</f>
        <v>0</v>
      </c>
      <c r="S2326" s="37">
        <f>INFO!$D$18</f>
        <v>0</v>
      </c>
      <c r="T2326" s="37">
        <f>INFO!$D$19</f>
        <v>0</v>
      </c>
      <c r="U2326" s="37">
        <f>INFO!$D$22</f>
        <v>0</v>
      </c>
      <c r="V2326" s="37">
        <f>INFO!$D$23</f>
        <v>0</v>
      </c>
      <c r="W2326" s="37">
        <f>INFO!$D$24</f>
        <v>0</v>
      </c>
      <c r="X2326" s="37">
        <f>INFO!$D$25</f>
        <v>0</v>
      </c>
      <c r="Y2326" s="37">
        <f>INFO!$D$26</f>
        <v>0</v>
      </c>
      <c r="Z2326" s="37">
        <f>INFO!$D$27</f>
        <v>0</v>
      </c>
      <c r="AA2326" s="37">
        <f>INFO!$D$28</f>
        <v>0</v>
      </c>
      <c r="AB2326" s="37">
        <f>INFO!$D$29</f>
        <v>0</v>
      </c>
      <c r="AC2326" s="54">
        <f>INFO!$J$10</f>
        <v>3812.0250000000001</v>
      </c>
      <c r="AD2326" s="37">
        <f>INFO!$J$9</f>
        <v>45.75</v>
      </c>
      <c r="AE2326" s="37">
        <f t="shared" si="152"/>
        <v>0</v>
      </c>
    </row>
    <row r="2327" spans="1:31">
      <c r="A2327" s="91" t="s">
        <v>571</v>
      </c>
      <c r="B2327" s="97" t="s">
        <v>421</v>
      </c>
      <c r="C2327" s="99">
        <v>10134</v>
      </c>
      <c r="D2327" s="103"/>
      <c r="E2327" s="91" t="s">
        <v>7</v>
      </c>
      <c r="F2327" s="92">
        <f>VLOOKUP(B2327,MACROS!C:T,5,FALSE)</f>
        <v>3630.5</v>
      </c>
      <c r="G2327" s="103">
        <f>SUMIFS(MACROS!O:O,MACROS!C:C,B2327)</f>
        <v>0</v>
      </c>
      <c r="H2327" s="92">
        <f t="shared" si="153"/>
        <v>0</v>
      </c>
      <c r="I2327" s="93">
        <f>INFO!$D$6</f>
        <v>0</v>
      </c>
      <c r="J2327" s="93">
        <f>INFO!$D$7</f>
        <v>0</v>
      </c>
      <c r="K2327" s="93">
        <f>INFO!$D$8</f>
        <v>0</v>
      </c>
      <c r="L2327" s="93">
        <f>INFO!$D$9</f>
        <v>0</v>
      </c>
      <c r="M2327" s="93">
        <f>INFO!$D$10</f>
        <v>0</v>
      </c>
      <c r="N2327" s="93">
        <f>INFO!$D$11</f>
        <v>0</v>
      </c>
      <c r="O2327" s="93">
        <f>INFO!$D$13</f>
        <v>0</v>
      </c>
      <c r="P2327" s="93">
        <f>INFO!$D$14</f>
        <v>0</v>
      </c>
      <c r="Q2327" s="93">
        <f>INFO!$D$15</f>
        <v>0</v>
      </c>
      <c r="R2327" s="94">
        <f>INFO!$D$17</f>
        <v>0</v>
      </c>
      <c r="S2327" s="93">
        <f>INFO!$D$18</f>
        <v>0</v>
      </c>
      <c r="T2327" s="93">
        <f>INFO!$D$19</f>
        <v>0</v>
      </c>
      <c r="U2327" s="93">
        <f>INFO!$D$22</f>
        <v>0</v>
      </c>
      <c r="V2327" s="93">
        <f>INFO!$D$23</f>
        <v>0</v>
      </c>
      <c r="W2327" s="93">
        <f>INFO!$D$24</f>
        <v>0</v>
      </c>
      <c r="X2327" s="93">
        <f>INFO!$D$25</f>
        <v>0</v>
      </c>
      <c r="Y2327" s="93">
        <f>INFO!$D$26</f>
        <v>0</v>
      </c>
      <c r="Z2327" s="93">
        <f>INFO!$D$27</f>
        <v>0</v>
      </c>
      <c r="AA2327" s="93">
        <f>INFO!$D$28</f>
        <v>0</v>
      </c>
      <c r="AB2327" s="93">
        <f>INFO!$D$29</f>
        <v>0</v>
      </c>
      <c r="AC2327" s="95">
        <f>INFO!$J$10</f>
        <v>3812.0250000000001</v>
      </c>
      <c r="AD2327" s="93">
        <f>INFO!$J$9</f>
        <v>45.75</v>
      </c>
      <c r="AE2327" s="100"/>
    </row>
    <row r="2328" spans="1:31">
      <c r="A2328" s="37" t="s">
        <v>422</v>
      </c>
      <c r="B2328" s="42" t="s">
        <v>423</v>
      </c>
      <c r="C2328" s="83">
        <v>10134</v>
      </c>
      <c r="D2328" s="104">
        <f>SUMIFS(MACROS!O:O,MACROS!$C:$C,$B2328)+SUMIFS(MACROS!O:O,MACROS!$C:$C,"CH.VM.RDDTSET")</f>
        <v>0</v>
      </c>
      <c r="E2328" t="s">
        <v>7</v>
      </c>
      <c r="F2328" s="48">
        <f>VLOOKUP(B2328,MACROS!C:T,5,FALSE)</f>
        <v>328</v>
      </c>
      <c r="G2328" s="104">
        <f>SUMIFS(MACROS!O:O,MACROS!C:C,B2328)</f>
        <v>0</v>
      </c>
      <c r="H2328" s="48">
        <f t="shared" si="153"/>
        <v>0</v>
      </c>
      <c r="I2328" s="37">
        <f>INFO!$D$6</f>
        <v>0</v>
      </c>
      <c r="J2328" s="37">
        <f>INFO!$D$7</f>
        <v>0</v>
      </c>
      <c r="K2328" s="37">
        <f>INFO!$D$8</f>
        <v>0</v>
      </c>
      <c r="L2328" s="37">
        <f>INFO!$D$9</f>
        <v>0</v>
      </c>
      <c r="M2328" s="37">
        <f>INFO!$D$10</f>
        <v>0</v>
      </c>
      <c r="N2328" s="37">
        <f>INFO!$D$11</f>
        <v>0</v>
      </c>
      <c r="O2328" s="37">
        <f>INFO!$D$13</f>
        <v>0</v>
      </c>
      <c r="P2328" s="37">
        <f>INFO!$D$14</f>
        <v>0</v>
      </c>
      <c r="Q2328" s="37">
        <f>INFO!$D$15</f>
        <v>0</v>
      </c>
      <c r="R2328" s="53">
        <f>INFO!$D$17</f>
        <v>0</v>
      </c>
      <c r="S2328" s="37">
        <f>INFO!$D$18</f>
        <v>0</v>
      </c>
      <c r="T2328" s="37">
        <f>INFO!$D$19</f>
        <v>0</v>
      </c>
      <c r="U2328" s="37">
        <f>INFO!$D$22</f>
        <v>0</v>
      </c>
      <c r="V2328" s="37">
        <f>INFO!$D$23</f>
        <v>0</v>
      </c>
      <c r="W2328" s="37">
        <f>INFO!$D$24</f>
        <v>0</v>
      </c>
      <c r="X2328" s="37">
        <f>INFO!$D$25</f>
        <v>0</v>
      </c>
      <c r="Y2328" s="37">
        <f>INFO!$D$26</f>
        <v>0</v>
      </c>
      <c r="Z2328" s="37">
        <f>INFO!$D$27</f>
        <v>0</v>
      </c>
      <c r="AA2328" s="37">
        <f>INFO!$D$28</f>
        <v>0</v>
      </c>
      <c r="AB2328" s="37">
        <f>INFO!$D$29</f>
        <v>0</v>
      </c>
      <c r="AC2328" s="54">
        <f>INFO!$J$10</f>
        <v>3812.0250000000001</v>
      </c>
      <c r="AD2328" s="37">
        <f>INFO!$J$9</f>
        <v>45.75</v>
      </c>
      <c r="AE2328" s="37">
        <f>IF($G$700&gt;0,10*$G$700/D2328,0)</f>
        <v>0</v>
      </c>
    </row>
    <row r="2329" spans="1:31">
      <c r="A2329" s="37" t="s">
        <v>424</v>
      </c>
      <c r="B2329" s="42" t="s">
        <v>425</v>
      </c>
      <c r="C2329" s="83">
        <v>10134</v>
      </c>
      <c r="D2329" s="104">
        <f>SUMIFS(MACROS!O:O,MACROS!$C:$C,$B2329)+SUMIFS(MACROS!O:O,MACROS!$C:$C,"CH.VM.RDDTSET")</f>
        <v>0</v>
      </c>
      <c r="E2329" t="s">
        <v>7</v>
      </c>
      <c r="F2329" s="48">
        <f>VLOOKUP(B2329,MACROS!C:T,5,FALSE)</f>
        <v>259</v>
      </c>
      <c r="G2329" s="104">
        <f>SUMIFS(MACROS!O:O,MACROS!C:C,B2329)</f>
        <v>0</v>
      </c>
      <c r="H2329" s="48">
        <f t="shared" si="153"/>
        <v>0</v>
      </c>
      <c r="I2329" s="37">
        <f>INFO!$D$6</f>
        <v>0</v>
      </c>
      <c r="J2329" s="37">
        <f>INFO!$D$7</f>
        <v>0</v>
      </c>
      <c r="K2329" s="37">
        <f>INFO!$D$8</f>
        <v>0</v>
      </c>
      <c r="L2329" s="37">
        <f>INFO!$D$9</f>
        <v>0</v>
      </c>
      <c r="M2329" s="37">
        <f>INFO!$D$10</f>
        <v>0</v>
      </c>
      <c r="N2329" s="37">
        <f>INFO!$D$11</f>
        <v>0</v>
      </c>
      <c r="O2329" s="37">
        <f>INFO!$D$13</f>
        <v>0</v>
      </c>
      <c r="P2329" s="37">
        <f>INFO!$D$14</f>
        <v>0</v>
      </c>
      <c r="Q2329" s="37">
        <f>INFO!$D$15</f>
        <v>0</v>
      </c>
      <c r="R2329" s="53">
        <f>INFO!$D$17</f>
        <v>0</v>
      </c>
      <c r="S2329" s="37">
        <f>INFO!$D$18</f>
        <v>0</v>
      </c>
      <c r="T2329" s="37">
        <f>INFO!$D$19</f>
        <v>0</v>
      </c>
      <c r="U2329" s="37">
        <f>INFO!$D$22</f>
        <v>0</v>
      </c>
      <c r="V2329" s="37">
        <f>INFO!$D$23</f>
        <v>0</v>
      </c>
      <c r="W2329" s="37">
        <f>INFO!$D$24</f>
        <v>0</v>
      </c>
      <c r="X2329" s="37">
        <f>INFO!$D$25</f>
        <v>0</v>
      </c>
      <c r="Y2329" s="37">
        <f>INFO!$D$26</f>
        <v>0</v>
      </c>
      <c r="Z2329" s="37">
        <f>INFO!$D$27</f>
        <v>0</v>
      </c>
      <c r="AA2329" s="37">
        <f>INFO!$D$28</f>
        <v>0</v>
      </c>
      <c r="AB2329" s="37">
        <f>INFO!$D$29</f>
        <v>0</v>
      </c>
      <c r="AC2329" s="54">
        <f>INFO!$J$10</f>
        <v>3812.0250000000001</v>
      </c>
      <c r="AD2329" s="37">
        <f>INFO!$J$9</f>
        <v>45.75</v>
      </c>
      <c r="AE2329" s="37">
        <f t="shared" ref="AE2329:AE2341" si="154">IF($G$700&gt;0,10*$G$700/D2329,0)</f>
        <v>0</v>
      </c>
    </row>
    <row r="2330" spans="1:31">
      <c r="A2330" s="37" t="s">
        <v>426</v>
      </c>
      <c r="B2330" s="42" t="s">
        <v>427</v>
      </c>
      <c r="C2330" s="83">
        <v>10134</v>
      </c>
      <c r="D2330" s="104">
        <f>SUMIFS(MACROS!O:O,MACROS!$C:$C,$B2330)+SUMIFS(MACROS!O:O,MACROS!$C:$C,"CH.VM.RDDTSET")</f>
        <v>0</v>
      </c>
      <c r="E2330" t="s">
        <v>7</v>
      </c>
      <c r="F2330" s="48">
        <f>VLOOKUP(B2330,MACROS!C:T,5,FALSE)</f>
        <v>354.5</v>
      </c>
      <c r="G2330" s="104">
        <f>SUMIFS(MACROS!O:O,MACROS!C:C,B2330)</f>
        <v>0</v>
      </c>
      <c r="H2330" s="48">
        <f t="shared" si="153"/>
        <v>0</v>
      </c>
      <c r="I2330" s="37">
        <f>INFO!$D$6</f>
        <v>0</v>
      </c>
      <c r="J2330" s="37">
        <f>INFO!$D$7</f>
        <v>0</v>
      </c>
      <c r="K2330" s="37">
        <f>INFO!$D$8</f>
        <v>0</v>
      </c>
      <c r="L2330" s="37">
        <f>INFO!$D$9</f>
        <v>0</v>
      </c>
      <c r="M2330" s="37">
        <f>INFO!$D$10</f>
        <v>0</v>
      </c>
      <c r="N2330" s="37">
        <f>INFO!$D$11</f>
        <v>0</v>
      </c>
      <c r="O2330" s="37">
        <f>INFO!$D$13</f>
        <v>0</v>
      </c>
      <c r="P2330" s="37">
        <f>INFO!$D$14</f>
        <v>0</v>
      </c>
      <c r="Q2330" s="37">
        <f>INFO!$D$15</f>
        <v>0</v>
      </c>
      <c r="R2330" s="53">
        <f>INFO!$D$17</f>
        <v>0</v>
      </c>
      <c r="S2330" s="37">
        <f>INFO!$D$18</f>
        <v>0</v>
      </c>
      <c r="T2330" s="37">
        <f>INFO!$D$19</f>
        <v>0</v>
      </c>
      <c r="U2330" s="37">
        <f>INFO!$D$22</f>
        <v>0</v>
      </c>
      <c r="V2330" s="37">
        <f>INFO!$D$23</f>
        <v>0</v>
      </c>
      <c r="W2330" s="37">
        <f>INFO!$D$24</f>
        <v>0</v>
      </c>
      <c r="X2330" s="37">
        <f>INFO!$D$25</f>
        <v>0</v>
      </c>
      <c r="Y2330" s="37">
        <f>INFO!$D$26</f>
        <v>0</v>
      </c>
      <c r="Z2330" s="37">
        <f>INFO!$D$27</f>
        <v>0</v>
      </c>
      <c r="AA2330" s="37">
        <f>INFO!$D$28</f>
        <v>0</v>
      </c>
      <c r="AB2330" s="37">
        <f>INFO!$D$29</f>
        <v>0</v>
      </c>
      <c r="AC2330" s="54">
        <f>INFO!$J$10</f>
        <v>3812.0250000000001</v>
      </c>
      <c r="AD2330" s="37">
        <f>INFO!$J$9</f>
        <v>45.75</v>
      </c>
      <c r="AE2330" s="37">
        <f t="shared" si="154"/>
        <v>0</v>
      </c>
    </row>
    <row r="2331" spans="1:31">
      <c r="A2331" t="s">
        <v>428</v>
      </c>
      <c r="B2331" s="42" t="s">
        <v>429</v>
      </c>
      <c r="C2331" s="83">
        <v>10134</v>
      </c>
      <c r="D2331" s="104">
        <f>SUMIFS(MACROS!O:O,MACROS!$C:$C,$B2331)+SUMIFS(MACROS!O:O,MACROS!$C:$C,"CH.VM.RDDTSET")</f>
        <v>0</v>
      </c>
      <c r="E2331" t="s">
        <v>7</v>
      </c>
      <c r="F2331" s="48">
        <f>VLOOKUP(B2331,MACROS!C:T,5,FALSE)</f>
        <v>304.5</v>
      </c>
      <c r="G2331" s="104">
        <f>SUMIFS(MACROS!O:O,MACROS!C:C,B2331)</f>
        <v>0</v>
      </c>
      <c r="H2331" s="48">
        <f t="shared" si="153"/>
        <v>0</v>
      </c>
      <c r="I2331" s="37">
        <f>INFO!$D$6</f>
        <v>0</v>
      </c>
      <c r="J2331" s="37">
        <f>INFO!$D$7</f>
        <v>0</v>
      </c>
      <c r="K2331" s="37">
        <f>INFO!$D$8</f>
        <v>0</v>
      </c>
      <c r="L2331" s="37">
        <f>INFO!$D$9</f>
        <v>0</v>
      </c>
      <c r="M2331" s="37">
        <f>INFO!$D$10</f>
        <v>0</v>
      </c>
      <c r="N2331" s="37">
        <f>INFO!$D$11</f>
        <v>0</v>
      </c>
      <c r="O2331" s="37">
        <f>INFO!$D$13</f>
        <v>0</v>
      </c>
      <c r="P2331" s="37">
        <f>INFO!$D$14</f>
        <v>0</v>
      </c>
      <c r="Q2331" s="37">
        <f>INFO!$D$15</f>
        <v>0</v>
      </c>
      <c r="R2331" s="53">
        <f>INFO!$D$17</f>
        <v>0</v>
      </c>
      <c r="S2331" s="37">
        <f>INFO!$D$18</f>
        <v>0</v>
      </c>
      <c r="T2331" s="37">
        <f>INFO!$D$19</f>
        <v>0</v>
      </c>
      <c r="U2331" s="37">
        <f>INFO!$D$22</f>
        <v>0</v>
      </c>
      <c r="V2331" s="37">
        <f>INFO!$D$23</f>
        <v>0</v>
      </c>
      <c r="W2331" s="37">
        <f>INFO!$D$24</f>
        <v>0</v>
      </c>
      <c r="X2331" s="37">
        <f>INFO!$D$25</f>
        <v>0</v>
      </c>
      <c r="Y2331" s="37">
        <f>INFO!$D$26</f>
        <v>0</v>
      </c>
      <c r="Z2331" s="37">
        <f>INFO!$D$27</f>
        <v>0</v>
      </c>
      <c r="AA2331" s="37">
        <f>INFO!$D$28</f>
        <v>0</v>
      </c>
      <c r="AB2331" s="37">
        <f>INFO!$D$29</f>
        <v>0</v>
      </c>
      <c r="AC2331" s="54">
        <f>INFO!$J$10</f>
        <v>3812.0250000000001</v>
      </c>
      <c r="AD2331" s="37">
        <f>INFO!$J$9</f>
        <v>45.75</v>
      </c>
      <c r="AE2331" s="37">
        <f t="shared" si="154"/>
        <v>0</v>
      </c>
    </row>
    <row r="2332" spans="1:31">
      <c r="A2332" t="s">
        <v>430</v>
      </c>
      <c r="B2332" s="42" t="s">
        <v>431</v>
      </c>
      <c r="C2332" s="83">
        <v>10134</v>
      </c>
      <c r="D2332" s="104">
        <f>SUMIFS(MACROS!O:O,MACROS!$C:$C,$B2332)+SUMIFS(MACROS!O:O,MACROS!$C:$C,"CH.VM.RDDTSET")</f>
        <v>0</v>
      </c>
      <c r="E2332" t="s">
        <v>7</v>
      </c>
      <c r="F2332" s="48">
        <f>VLOOKUP(B2332,MACROS!C:T,5,FALSE)</f>
        <v>286.5</v>
      </c>
      <c r="G2332" s="104">
        <f>SUMIFS(MACROS!O:O,MACROS!C:C,B2332)</f>
        <v>0</v>
      </c>
      <c r="H2332" s="48">
        <f t="shared" si="153"/>
        <v>0</v>
      </c>
      <c r="I2332" s="37">
        <f>INFO!$D$6</f>
        <v>0</v>
      </c>
      <c r="J2332" s="37">
        <f>INFO!$D$7</f>
        <v>0</v>
      </c>
      <c r="K2332" s="37">
        <f>INFO!$D$8</f>
        <v>0</v>
      </c>
      <c r="L2332" s="37">
        <f>INFO!$D$9</f>
        <v>0</v>
      </c>
      <c r="M2332" s="37">
        <f>INFO!$D$10</f>
        <v>0</v>
      </c>
      <c r="N2332" s="37">
        <f>INFO!$D$11</f>
        <v>0</v>
      </c>
      <c r="O2332" s="37">
        <f>INFO!$D$13</f>
        <v>0</v>
      </c>
      <c r="P2332" s="37">
        <f>INFO!$D$14</f>
        <v>0</v>
      </c>
      <c r="Q2332" s="37">
        <f>INFO!$D$15</f>
        <v>0</v>
      </c>
      <c r="R2332" s="53">
        <f>INFO!$D$17</f>
        <v>0</v>
      </c>
      <c r="S2332" s="37">
        <f>INFO!$D$18</f>
        <v>0</v>
      </c>
      <c r="T2332" s="37">
        <f>INFO!$D$19</f>
        <v>0</v>
      </c>
      <c r="U2332" s="37">
        <f>INFO!$D$22</f>
        <v>0</v>
      </c>
      <c r="V2332" s="37">
        <f>INFO!$D$23</f>
        <v>0</v>
      </c>
      <c r="W2332" s="37">
        <f>INFO!$D$24</f>
        <v>0</v>
      </c>
      <c r="X2332" s="37">
        <f>INFO!$D$25</f>
        <v>0</v>
      </c>
      <c r="Y2332" s="37">
        <f>INFO!$D$26</f>
        <v>0</v>
      </c>
      <c r="Z2332" s="37">
        <f>INFO!$D$27</f>
        <v>0</v>
      </c>
      <c r="AA2332" s="37">
        <f>INFO!$D$28</f>
        <v>0</v>
      </c>
      <c r="AB2332" s="37">
        <f>INFO!$D$29</f>
        <v>0</v>
      </c>
      <c r="AC2332" s="54">
        <f>INFO!$J$10</f>
        <v>3812.0250000000001</v>
      </c>
      <c r="AD2332" s="37">
        <f>INFO!$J$9</f>
        <v>45.75</v>
      </c>
      <c r="AE2332" s="37">
        <f t="shared" si="154"/>
        <v>0</v>
      </c>
    </row>
    <row r="2333" spans="1:31">
      <c r="A2333" t="s">
        <v>432</v>
      </c>
      <c r="B2333" s="42" t="s">
        <v>433</v>
      </c>
      <c r="C2333" s="83">
        <v>10134</v>
      </c>
      <c r="D2333" s="104">
        <f>SUMIFS(MACROS!O:O,MACROS!$C:$C,$B2333)+SUMIFS(MACROS!O:O,MACROS!$C:$C,"CH.VM.RDDTSET")</f>
        <v>0</v>
      </c>
      <c r="E2333" t="s">
        <v>7</v>
      </c>
      <c r="F2333" s="48">
        <f>VLOOKUP(B2333,MACROS!C:T,5,FALSE)</f>
        <v>316</v>
      </c>
      <c r="G2333" s="104">
        <f>SUMIFS(MACROS!O:O,MACROS!C:C,B2333)</f>
        <v>0</v>
      </c>
      <c r="H2333" s="48">
        <f t="shared" si="153"/>
        <v>0</v>
      </c>
      <c r="I2333" s="37">
        <f>INFO!$D$6</f>
        <v>0</v>
      </c>
      <c r="J2333" s="37">
        <f>INFO!$D$7</f>
        <v>0</v>
      </c>
      <c r="K2333" s="37">
        <f>INFO!$D$8</f>
        <v>0</v>
      </c>
      <c r="L2333" s="37">
        <f>INFO!$D$9</f>
        <v>0</v>
      </c>
      <c r="M2333" s="37">
        <f>INFO!$D$10</f>
        <v>0</v>
      </c>
      <c r="N2333" s="37">
        <f>INFO!$D$11</f>
        <v>0</v>
      </c>
      <c r="O2333" s="37">
        <f>INFO!$D$13</f>
        <v>0</v>
      </c>
      <c r="P2333" s="37">
        <f>INFO!$D$14</f>
        <v>0</v>
      </c>
      <c r="Q2333" s="37">
        <f>INFO!$D$15</f>
        <v>0</v>
      </c>
      <c r="R2333" s="53">
        <f>INFO!$D$17</f>
        <v>0</v>
      </c>
      <c r="S2333" s="37">
        <f>INFO!$D$18</f>
        <v>0</v>
      </c>
      <c r="T2333" s="37">
        <f>INFO!$D$19</f>
        <v>0</v>
      </c>
      <c r="U2333" s="37">
        <f>INFO!$D$22</f>
        <v>0</v>
      </c>
      <c r="V2333" s="37">
        <f>INFO!$D$23</f>
        <v>0</v>
      </c>
      <c r="W2333" s="37">
        <f>INFO!$D$24</f>
        <v>0</v>
      </c>
      <c r="X2333" s="37">
        <f>INFO!$D$25</f>
        <v>0</v>
      </c>
      <c r="Y2333" s="37">
        <f>INFO!$D$26</f>
        <v>0</v>
      </c>
      <c r="Z2333" s="37">
        <f>INFO!$D$27</f>
        <v>0</v>
      </c>
      <c r="AA2333" s="37">
        <f>INFO!$D$28</f>
        <v>0</v>
      </c>
      <c r="AB2333" s="37">
        <f>INFO!$D$29</f>
        <v>0</v>
      </c>
      <c r="AC2333" s="54">
        <f>INFO!$J$10</f>
        <v>3812.0250000000001</v>
      </c>
      <c r="AD2333" s="37">
        <f>INFO!$J$9</f>
        <v>45.75</v>
      </c>
      <c r="AE2333" s="37">
        <f t="shared" si="154"/>
        <v>0</v>
      </c>
    </row>
    <row r="2334" spans="1:31">
      <c r="A2334" t="s">
        <v>434</v>
      </c>
      <c r="B2334" s="42" t="s">
        <v>435</v>
      </c>
      <c r="C2334" s="83">
        <v>10134</v>
      </c>
      <c r="D2334" s="104">
        <f>SUMIFS(MACROS!O:O,MACROS!$C:$C,$B2334)+SUMIFS(MACROS!O:O,MACROS!$C:$C,"CH.VM.RDDTSET")</f>
        <v>0</v>
      </c>
      <c r="E2334" t="s">
        <v>7</v>
      </c>
      <c r="F2334" s="48">
        <f>VLOOKUP(B2334,MACROS!C:T,5,FALSE)</f>
        <v>264.5</v>
      </c>
      <c r="G2334" s="104">
        <f>SUMIFS(MACROS!O:O,MACROS!C:C,B2334)</f>
        <v>0</v>
      </c>
      <c r="H2334" s="48">
        <f t="shared" si="153"/>
        <v>0</v>
      </c>
      <c r="I2334" s="37">
        <f>INFO!$D$6</f>
        <v>0</v>
      </c>
      <c r="J2334" s="37">
        <f>INFO!$D$7</f>
        <v>0</v>
      </c>
      <c r="K2334" s="37">
        <f>INFO!$D$8</f>
        <v>0</v>
      </c>
      <c r="L2334" s="37">
        <f>INFO!$D$9</f>
        <v>0</v>
      </c>
      <c r="M2334" s="37">
        <f>INFO!$D$10</f>
        <v>0</v>
      </c>
      <c r="N2334" s="37">
        <f>INFO!$D$11</f>
        <v>0</v>
      </c>
      <c r="O2334" s="37">
        <f>INFO!$D$13</f>
        <v>0</v>
      </c>
      <c r="P2334" s="37">
        <f>INFO!$D$14</f>
        <v>0</v>
      </c>
      <c r="Q2334" s="37">
        <f>INFO!$D$15</f>
        <v>0</v>
      </c>
      <c r="R2334" s="53">
        <f>INFO!$D$17</f>
        <v>0</v>
      </c>
      <c r="S2334" s="37">
        <f>INFO!$D$18</f>
        <v>0</v>
      </c>
      <c r="T2334" s="37">
        <f>INFO!$D$19</f>
        <v>0</v>
      </c>
      <c r="U2334" s="37">
        <f>INFO!$D$22</f>
        <v>0</v>
      </c>
      <c r="V2334" s="37">
        <f>INFO!$D$23</f>
        <v>0</v>
      </c>
      <c r="W2334" s="37">
        <f>INFO!$D$24</f>
        <v>0</v>
      </c>
      <c r="X2334" s="37">
        <f>INFO!$D$25</f>
        <v>0</v>
      </c>
      <c r="Y2334" s="37">
        <f>INFO!$D$26</f>
        <v>0</v>
      </c>
      <c r="Z2334" s="37">
        <f>INFO!$D$27</f>
        <v>0</v>
      </c>
      <c r="AA2334" s="37">
        <f>INFO!$D$28</f>
        <v>0</v>
      </c>
      <c r="AB2334" s="37">
        <f>INFO!$D$29</f>
        <v>0</v>
      </c>
      <c r="AC2334" s="54">
        <f>INFO!$J$10</f>
        <v>3812.0250000000001</v>
      </c>
      <c r="AD2334" s="37">
        <f>INFO!$J$9</f>
        <v>45.75</v>
      </c>
      <c r="AE2334" s="37">
        <f t="shared" si="154"/>
        <v>0</v>
      </c>
    </row>
    <row r="2335" spans="1:31">
      <c r="A2335" t="s">
        <v>436</v>
      </c>
      <c r="B2335" s="42" t="s">
        <v>437</v>
      </c>
      <c r="C2335" s="83">
        <v>10134</v>
      </c>
      <c r="D2335" s="104">
        <f>SUMIFS(MACROS!O:O,MACROS!$C:$C,$B2335)+SUMIFS(MACROS!O:O,MACROS!$C:$C,"CH.VM.RDDTSET")</f>
        <v>0</v>
      </c>
      <c r="E2335" t="s">
        <v>7</v>
      </c>
      <c r="F2335" s="48">
        <f>VLOOKUP(B2335,MACROS!C:T,5,FALSE)</f>
        <v>261</v>
      </c>
      <c r="G2335" s="104">
        <f>SUMIFS(MACROS!O:O,MACROS!C:C,B2335)</f>
        <v>0</v>
      </c>
      <c r="H2335" s="48">
        <f t="shared" si="153"/>
        <v>0</v>
      </c>
      <c r="I2335" s="37">
        <f>INFO!$D$6</f>
        <v>0</v>
      </c>
      <c r="J2335" s="37">
        <f>INFO!$D$7</f>
        <v>0</v>
      </c>
      <c r="K2335" s="37">
        <f>INFO!$D$8</f>
        <v>0</v>
      </c>
      <c r="L2335" s="37">
        <f>INFO!$D$9</f>
        <v>0</v>
      </c>
      <c r="M2335" s="37">
        <f>INFO!$D$10</f>
        <v>0</v>
      </c>
      <c r="N2335" s="37">
        <f>INFO!$D$11</f>
        <v>0</v>
      </c>
      <c r="O2335" s="37">
        <f>INFO!$D$13</f>
        <v>0</v>
      </c>
      <c r="P2335" s="37">
        <f>INFO!$D$14</f>
        <v>0</v>
      </c>
      <c r="Q2335" s="37">
        <f>INFO!$D$15</f>
        <v>0</v>
      </c>
      <c r="R2335" s="53">
        <f>INFO!$D$17</f>
        <v>0</v>
      </c>
      <c r="S2335" s="37">
        <f>INFO!$D$18</f>
        <v>0</v>
      </c>
      <c r="T2335" s="37">
        <f>INFO!$D$19</f>
        <v>0</v>
      </c>
      <c r="U2335" s="37">
        <f>INFO!$D$22</f>
        <v>0</v>
      </c>
      <c r="V2335" s="37">
        <f>INFO!$D$23</f>
        <v>0</v>
      </c>
      <c r="W2335" s="37">
        <f>INFO!$D$24</f>
        <v>0</v>
      </c>
      <c r="X2335" s="37">
        <f>INFO!$D$25</f>
        <v>0</v>
      </c>
      <c r="Y2335" s="37">
        <f>INFO!$D$26</f>
        <v>0</v>
      </c>
      <c r="Z2335" s="37">
        <f>INFO!$D$27</f>
        <v>0</v>
      </c>
      <c r="AA2335" s="37">
        <f>INFO!$D$28</f>
        <v>0</v>
      </c>
      <c r="AB2335" s="37">
        <f>INFO!$D$29</f>
        <v>0</v>
      </c>
      <c r="AC2335" s="54">
        <f>INFO!$J$10</f>
        <v>3812.0250000000001</v>
      </c>
      <c r="AD2335" s="37">
        <f>INFO!$J$9</f>
        <v>45.75</v>
      </c>
      <c r="AE2335" s="37">
        <f t="shared" si="154"/>
        <v>0</v>
      </c>
    </row>
    <row r="2336" spans="1:31">
      <c r="A2336" t="s">
        <v>438</v>
      </c>
      <c r="B2336" s="42" t="s">
        <v>439</v>
      </c>
      <c r="C2336" s="83">
        <v>10134</v>
      </c>
      <c r="D2336" s="104">
        <f>SUMIFS(MACROS!O:O,MACROS!$C:$C,$B2336)+SUMIFS(MACROS!O:O,MACROS!$C:$C,"CH.VM.RDDTSET")</f>
        <v>0</v>
      </c>
      <c r="E2336" t="s">
        <v>7</v>
      </c>
      <c r="F2336" s="48">
        <f>VLOOKUP(B2336,MACROS!C:T,5,FALSE)</f>
        <v>251</v>
      </c>
      <c r="G2336" s="104">
        <f>SUMIFS(MACROS!O:O,MACROS!C:C,B2336)</f>
        <v>0</v>
      </c>
      <c r="H2336" s="48">
        <f t="shared" si="153"/>
        <v>0</v>
      </c>
      <c r="I2336" s="37">
        <f>INFO!$D$6</f>
        <v>0</v>
      </c>
      <c r="J2336" s="37">
        <f>INFO!$D$7</f>
        <v>0</v>
      </c>
      <c r="K2336" s="37">
        <f>INFO!$D$8</f>
        <v>0</v>
      </c>
      <c r="L2336" s="37">
        <f>INFO!$D$9</f>
        <v>0</v>
      </c>
      <c r="M2336" s="37">
        <f>INFO!$D$10</f>
        <v>0</v>
      </c>
      <c r="N2336" s="37">
        <f>INFO!$D$11</f>
        <v>0</v>
      </c>
      <c r="O2336" s="37">
        <f>INFO!$D$13</f>
        <v>0</v>
      </c>
      <c r="P2336" s="37">
        <f>INFO!$D$14</f>
        <v>0</v>
      </c>
      <c r="Q2336" s="37">
        <f>INFO!$D$15</f>
        <v>0</v>
      </c>
      <c r="R2336" s="53">
        <f>INFO!$D$17</f>
        <v>0</v>
      </c>
      <c r="S2336" s="37">
        <f>INFO!$D$18</f>
        <v>0</v>
      </c>
      <c r="T2336" s="37">
        <f>INFO!$D$19</f>
        <v>0</v>
      </c>
      <c r="U2336" s="37">
        <f>INFO!$D$22</f>
        <v>0</v>
      </c>
      <c r="V2336" s="37">
        <f>INFO!$D$23</f>
        <v>0</v>
      </c>
      <c r="W2336" s="37">
        <f>INFO!$D$24</f>
        <v>0</v>
      </c>
      <c r="X2336" s="37">
        <f>INFO!$D$25</f>
        <v>0</v>
      </c>
      <c r="Y2336" s="37">
        <f>INFO!$D$26</f>
        <v>0</v>
      </c>
      <c r="Z2336" s="37">
        <f>INFO!$D$27</f>
        <v>0</v>
      </c>
      <c r="AA2336" s="37">
        <f>INFO!$D$28</f>
        <v>0</v>
      </c>
      <c r="AB2336" s="37">
        <f>INFO!$D$29</f>
        <v>0</v>
      </c>
      <c r="AC2336" s="54">
        <f>INFO!$J$10</f>
        <v>3812.0250000000001</v>
      </c>
      <c r="AD2336" s="37">
        <f>INFO!$J$9</f>
        <v>45.75</v>
      </c>
      <c r="AE2336" s="37">
        <f t="shared" si="154"/>
        <v>0</v>
      </c>
    </row>
    <row r="2337" spans="1:31">
      <c r="A2337" t="s">
        <v>440</v>
      </c>
      <c r="B2337" s="42" t="s">
        <v>441</v>
      </c>
      <c r="C2337" s="83">
        <v>10134</v>
      </c>
      <c r="D2337" s="104">
        <f>SUMIFS(MACROS!O:O,MACROS!$C:$C,$B2337)+SUMIFS(MACROS!O:O,MACROS!$C:$C,"CH.VM.RDDTSET")</f>
        <v>0</v>
      </c>
      <c r="E2337" t="s">
        <v>7</v>
      </c>
      <c r="F2337" s="48">
        <f>VLOOKUP(B2337,MACROS!C:T,5,FALSE)</f>
        <v>322.5</v>
      </c>
      <c r="G2337" s="104">
        <f>SUMIFS(MACROS!O:O,MACROS!C:C,B2337)</f>
        <v>0</v>
      </c>
      <c r="H2337" s="48">
        <f t="shared" si="153"/>
        <v>0</v>
      </c>
      <c r="I2337" s="37">
        <f>INFO!$D$6</f>
        <v>0</v>
      </c>
      <c r="J2337" s="37">
        <f>INFO!$D$7</f>
        <v>0</v>
      </c>
      <c r="K2337" s="37">
        <f>INFO!$D$8</f>
        <v>0</v>
      </c>
      <c r="L2337" s="37">
        <f>INFO!$D$9</f>
        <v>0</v>
      </c>
      <c r="M2337" s="37">
        <f>INFO!$D$10</f>
        <v>0</v>
      </c>
      <c r="N2337" s="37">
        <f>INFO!$D$11</f>
        <v>0</v>
      </c>
      <c r="O2337" s="37">
        <f>INFO!$D$13</f>
        <v>0</v>
      </c>
      <c r="P2337" s="37">
        <f>INFO!$D$14</f>
        <v>0</v>
      </c>
      <c r="Q2337" s="37">
        <f>INFO!$D$15</f>
        <v>0</v>
      </c>
      <c r="R2337" s="53">
        <f>INFO!$D$17</f>
        <v>0</v>
      </c>
      <c r="S2337" s="37">
        <f>INFO!$D$18</f>
        <v>0</v>
      </c>
      <c r="T2337" s="37">
        <f>INFO!$D$19</f>
        <v>0</v>
      </c>
      <c r="U2337" s="37">
        <f>INFO!$D$22</f>
        <v>0</v>
      </c>
      <c r="V2337" s="37">
        <f>INFO!$D$23</f>
        <v>0</v>
      </c>
      <c r="W2337" s="37">
        <f>INFO!$D$24</f>
        <v>0</v>
      </c>
      <c r="X2337" s="37">
        <f>INFO!$D$25</f>
        <v>0</v>
      </c>
      <c r="Y2337" s="37">
        <f>INFO!$D$26</f>
        <v>0</v>
      </c>
      <c r="Z2337" s="37">
        <f>INFO!$D$27</f>
        <v>0</v>
      </c>
      <c r="AA2337" s="37">
        <f>INFO!$D$28</f>
        <v>0</v>
      </c>
      <c r="AB2337" s="37">
        <f>INFO!$D$29</f>
        <v>0</v>
      </c>
      <c r="AC2337" s="54">
        <f>INFO!$J$10</f>
        <v>3812.0250000000001</v>
      </c>
      <c r="AD2337" s="37">
        <f>INFO!$J$9</f>
        <v>45.75</v>
      </c>
      <c r="AE2337" s="37">
        <f t="shared" si="154"/>
        <v>0</v>
      </c>
    </row>
    <row r="2338" spans="1:31">
      <c r="A2338" t="s">
        <v>442</v>
      </c>
      <c r="B2338" s="42" t="s">
        <v>443</v>
      </c>
      <c r="C2338" s="83">
        <v>10134</v>
      </c>
      <c r="D2338" s="104">
        <f>SUMIFS(MACROS!O:O,MACROS!$C:$C,$B2338)+SUMIFS(MACROS!O:O,MACROS!$C:$C,"CH.VM.RDDTSET")</f>
        <v>0</v>
      </c>
      <c r="E2338" t="s">
        <v>7</v>
      </c>
      <c r="F2338" s="48">
        <f>VLOOKUP(B2338,MACROS!C:T,5,FALSE)</f>
        <v>294.5</v>
      </c>
      <c r="G2338" s="104">
        <f>SUMIFS(MACROS!O:O,MACROS!C:C,B2338)</f>
        <v>0</v>
      </c>
      <c r="H2338" s="48">
        <f t="shared" si="153"/>
        <v>0</v>
      </c>
      <c r="I2338" s="37">
        <f>INFO!$D$6</f>
        <v>0</v>
      </c>
      <c r="J2338" s="37">
        <f>INFO!$D$7</f>
        <v>0</v>
      </c>
      <c r="K2338" s="37">
        <f>INFO!$D$8</f>
        <v>0</v>
      </c>
      <c r="L2338" s="37">
        <f>INFO!$D$9</f>
        <v>0</v>
      </c>
      <c r="M2338" s="37">
        <f>INFO!$D$10</f>
        <v>0</v>
      </c>
      <c r="N2338" s="37">
        <f>INFO!$D$11</f>
        <v>0</v>
      </c>
      <c r="O2338" s="37">
        <f>INFO!$D$13</f>
        <v>0</v>
      </c>
      <c r="P2338" s="37">
        <f>INFO!$D$14</f>
        <v>0</v>
      </c>
      <c r="Q2338" s="37">
        <f>INFO!$D$15</f>
        <v>0</v>
      </c>
      <c r="R2338" s="53">
        <f>INFO!$D$17</f>
        <v>0</v>
      </c>
      <c r="S2338" s="37">
        <f>INFO!$D$18</f>
        <v>0</v>
      </c>
      <c r="T2338" s="37">
        <f>INFO!$D$19</f>
        <v>0</v>
      </c>
      <c r="U2338" s="37">
        <f>INFO!$D$22</f>
        <v>0</v>
      </c>
      <c r="V2338" s="37">
        <f>INFO!$D$23</f>
        <v>0</v>
      </c>
      <c r="W2338" s="37">
        <f>INFO!$D$24</f>
        <v>0</v>
      </c>
      <c r="X2338" s="37">
        <f>INFO!$D$25</f>
        <v>0</v>
      </c>
      <c r="Y2338" s="37">
        <f>INFO!$D$26</f>
        <v>0</v>
      </c>
      <c r="Z2338" s="37">
        <f>INFO!$D$27</f>
        <v>0</v>
      </c>
      <c r="AA2338" s="37">
        <f>INFO!$D$28</f>
        <v>0</v>
      </c>
      <c r="AB2338" s="37">
        <f>INFO!$D$29</f>
        <v>0</v>
      </c>
      <c r="AC2338" s="54">
        <f>INFO!$J$10</f>
        <v>3812.0250000000001</v>
      </c>
      <c r="AD2338" s="37">
        <f>INFO!$J$9</f>
        <v>45.75</v>
      </c>
      <c r="AE2338" s="37">
        <f t="shared" si="154"/>
        <v>0</v>
      </c>
    </row>
    <row r="2339" spans="1:31">
      <c r="A2339" t="s">
        <v>444</v>
      </c>
      <c r="B2339" s="42" t="s">
        <v>445</v>
      </c>
      <c r="C2339" s="83">
        <v>10134</v>
      </c>
      <c r="D2339" s="104">
        <f>SUMIFS(MACROS!O:O,MACROS!$C:$C,$B2339)+SUMIFS(MACROS!O:O,MACROS!$C:$C,"CH.VM.RDDTSET")</f>
        <v>0</v>
      </c>
      <c r="E2339" t="s">
        <v>7</v>
      </c>
      <c r="F2339" s="48">
        <f>VLOOKUP(B2339,MACROS!C:T,5,FALSE)</f>
        <v>255</v>
      </c>
      <c r="G2339" s="104">
        <f>SUMIFS(MACROS!O:O,MACROS!C:C,B2339)</f>
        <v>0</v>
      </c>
      <c r="H2339" s="48">
        <f t="shared" si="153"/>
        <v>0</v>
      </c>
      <c r="I2339" s="37">
        <f>INFO!$D$6</f>
        <v>0</v>
      </c>
      <c r="J2339" s="37">
        <f>INFO!$D$7</f>
        <v>0</v>
      </c>
      <c r="K2339" s="37">
        <f>INFO!$D$8</f>
        <v>0</v>
      </c>
      <c r="L2339" s="37">
        <f>INFO!$D$9</f>
        <v>0</v>
      </c>
      <c r="M2339" s="37">
        <f>INFO!$D$10</f>
        <v>0</v>
      </c>
      <c r="N2339" s="37">
        <f>INFO!$D$11</f>
        <v>0</v>
      </c>
      <c r="O2339" s="37">
        <f>INFO!$D$13</f>
        <v>0</v>
      </c>
      <c r="P2339" s="37">
        <f>INFO!$D$14</f>
        <v>0</v>
      </c>
      <c r="Q2339" s="37">
        <f>INFO!$D$15</f>
        <v>0</v>
      </c>
      <c r="R2339" s="53">
        <f>INFO!$D$17</f>
        <v>0</v>
      </c>
      <c r="S2339" s="37">
        <f>INFO!$D$18</f>
        <v>0</v>
      </c>
      <c r="T2339" s="37">
        <f>INFO!$D$19</f>
        <v>0</v>
      </c>
      <c r="U2339" s="37">
        <f>INFO!$D$22</f>
        <v>0</v>
      </c>
      <c r="V2339" s="37">
        <f>INFO!$D$23</f>
        <v>0</v>
      </c>
      <c r="W2339" s="37">
        <f>INFO!$D$24</f>
        <v>0</v>
      </c>
      <c r="X2339" s="37">
        <f>INFO!$D$25</f>
        <v>0</v>
      </c>
      <c r="Y2339" s="37">
        <f>INFO!$D$26</f>
        <v>0</v>
      </c>
      <c r="Z2339" s="37">
        <f>INFO!$D$27</f>
        <v>0</v>
      </c>
      <c r="AA2339" s="37">
        <f>INFO!$D$28</f>
        <v>0</v>
      </c>
      <c r="AB2339" s="37">
        <f>INFO!$D$29</f>
        <v>0</v>
      </c>
      <c r="AC2339" s="54">
        <f>INFO!$J$10</f>
        <v>3812.0250000000001</v>
      </c>
      <c r="AD2339" s="37">
        <f>INFO!$J$9</f>
        <v>45.75</v>
      </c>
      <c r="AE2339" s="37">
        <f t="shared" si="154"/>
        <v>0</v>
      </c>
    </row>
    <row r="2340" spans="1:31">
      <c r="A2340" t="s">
        <v>446</v>
      </c>
      <c r="B2340" s="42" t="s">
        <v>447</v>
      </c>
      <c r="C2340" s="83">
        <v>10134</v>
      </c>
      <c r="D2340" s="104">
        <f>SUMIFS(MACROS!O:O,MACROS!$C:$C,$B2340)+SUMIFS(MACROS!O:O,MACROS!$C:$C,"CH.VM.RDDTSET")</f>
        <v>0</v>
      </c>
      <c r="E2340" t="s">
        <v>7</v>
      </c>
      <c r="F2340" s="48">
        <f>VLOOKUP(B2340,MACROS!C:T,5,FALSE)</f>
        <v>279</v>
      </c>
      <c r="G2340" s="104">
        <f>SUMIFS(MACROS!O:O,MACROS!C:C,B2340)</f>
        <v>0</v>
      </c>
      <c r="H2340" s="48">
        <f t="shared" si="153"/>
        <v>0</v>
      </c>
      <c r="I2340" s="37">
        <f>INFO!$D$6</f>
        <v>0</v>
      </c>
      <c r="J2340" s="37">
        <f>INFO!$D$7</f>
        <v>0</v>
      </c>
      <c r="K2340" s="37">
        <f>INFO!$D$8</f>
        <v>0</v>
      </c>
      <c r="L2340" s="37">
        <f>INFO!$D$9</f>
        <v>0</v>
      </c>
      <c r="M2340" s="37">
        <f>INFO!$D$10</f>
        <v>0</v>
      </c>
      <c r="N2340" s="37">
        <f>INFO!$D$11</f>
        <v>0</v>
      </c>
      <c r="O2340" s="37">
        <f>INFO!$D$13</f>
        <v>0</v>
      </c>
      <c r="P2340" s="37">
        <f>INFO!$D$14</f>
        <v>0</v>
      </c>
      <c r="Q2340" s="37">
        <f>INFO!$D$15</f>
        <v>0</v>
      </c>
      <c r="R2340" s="53">
        <f>INFO!$D$17</f>
        <v>0</v>
      </c>
      <c r="S2340" s="37">
        <f>INFO!$D$18</f>
        <v>0</v>
      </c>
      <c r="T2340" s="37">
        <f>INFO!$D$19</f>
        <v>0</v>
      </c>
      <c r="U2340" s="37">
        <f>INFO!$D$22</f>
        <v>0</v>
      </c>
      <c r="V2340" s="37">
        <f>INFO!$D$23</f>
        <v>0</v>
      </c>
      <c r="W2340" s="37">
        <f>INFO!$D$24</f>
        <v>0</v>
      </c>
      <c r="X2340" s="37">
        <f>INFO!$D$25</f>
        <v>0</v>
      </c>
      <c r="Y2340" s="37">
        <f>INFO!$D$26</f>
        <v>0</v>
      </c>
      <c r="Z2340" s="37">
        <f>INFO!$D$27</f>
        <v>0</v>
      </c>
      <c r="AA2340" s="37">
        <f>INFO!$D$28</f>
        <v>0</v>
      </c>
      <c r="AB2340" s="37">
        <f>INFO!$D$29</f>
        <v>0</v>
      </c>
      <c r="AC2340" s="54">
        <f>INFO!$J$10</f>
        <v>3812.0250000000001</v>
      </c>
      <c r="AD2340" s="37">
        <f>INFO!$J$9</f>
        <v>45.75</v>
      </c>
      <c r="AE2340" s="37">
        <f t="shared" si="154"/>
        <v>0</v>
      </c>
    </row>
    <row r="2341" spans="1:31">
      <c r="A2341" s="37" t="s">
        <v>448</v>
      </c>
      <c r="B2341" s="42" t="s">
        <v>449</v>
      </c>
      <c r="C2341" s="83">
        <v>10134</v>
      </c>
      <c r="D2341" s="104">
        <f>SUMIFS(MACROS!O:O,MACROS!$C:$C,$B2341)+SUMIFS(MACROS!O:O,MACROS!$C:$C,"CH.VM.RDDTSET")</f>
        <v>0</v>
      </c>
      <c r="E2341" t="s">
        <v>7</v>
      </c>
      <c r="F2341" s="48">
        <f>VLOOKUP(B2341,MACROS!C:T,5,FALSE)</f>
        <v>257.5</v>
      </c>
      <c r="G2341" s="104">
        <f>SUMIFS(MACROS!O:O,MACROS!C:C,B2341)</f>
        <v>0</v>
      </c>
      <c r="H2341" s="48">
        <f t="shared" si="153"/>
        <v>0</v>
      </c>
      <c r="I2341" s="37">
        <f>INFO!$D$6</f>
        <v>0</v>
      </c>
      <c r="J2341" s="37">
        <f>INFO!$D$7</f>
        <v>0</v>
      </c>
      <c r="K2341" s="37">
        <f>INFO!$D$8</f>
        <v>0</v>
      </c>
      <c r="L2341" s="37">
        <f>INFO!$D$9</f>
        <v>0</v>
      </c>
      <c r="M2341" s="37">
        <f>INFO!$D$10</f>
        <v>0</v>
      </c>
      <c r="N2341" s="37">
        <f>INFO!$D$11</f>
        <v>0</v>
      </c>
      <c r="O2341" s="37">
        <f>INFO!$D$13</f>
        <v>0</v>
      </c>
      <c r="P2341" s="37">
        <f>INFO!$D$14</f>
        <v>0</v>
      </c>
      <c r="Q2341" s="37">
        <f>INFO!$D$15</f>
        <v>0</v>
      </c>
      <c r="R2341" s="53">
        <f>INFO!$D$17</f>
        <v>0</v>
      </c>
      <c r="S2341" s="37">
        <f>INFO!$D$18</f>
        <v>0</v>
      </c>
      <c r="T2341" s="37">
        <f>INFO!$D$19</f>
        <v>0</v>
      </c>
      <c r="U2341" s="37">
        <f>INFO!$D$22</f>
        <v>0</v>
      </c>
      <c r="V2341" s="37">
        <f>INFO!$D$23</f>
        <v>0</v>
      </c>
      <c r="W2341" s="37">
        <f>INFO!$D$24</f>
        <v>0</v>
      </c>
      <c r="X2341" s="37">
        <f>INFO!$D$25</f>
        <v>0</v>
      </c>
      <c r="Y2341" s="37">
        <f>INFO!$D$26</f>
        <v>0</v>
      </c>
      <c r="Z2341" s="37">
        <f>INFO!$D$27</f>
        <v>0</v>
      </c>
      <c r="AA2341" s="37">
        <f>INFO!$D$28</f>
        <v>0</v>
      </c>
      <c r="AB2341" s="37">
        <f>INFO!$D$29</f>
        <v>0</v>
      </c>
      <c r="AC2341" s="54">
        <f>INFO!$J$10</f>
        <v>3812.0250000000001</v>
      </c>
      <c r="AD2341" s="37">
        <f>INFO!$J$9</f>
        <v>45.75</v>
      </c>
      <c r="AE2341" s="37">
        <f t="shared" si="154"/>
        <v>0</v>
      </c>
    </row>
    <row r="2342" spans="1:31">
      <c r="A2342" s="91" t="s">
        <v>570</v>
      </c>
      <c r="B2342" s="97" t="s">
        <v>391</v>
      </c>
      <c r="C2342" s="98">
        <v>10094</v>
      </c>
      <c r="D2342" s="103"/>
      <c r="E2342" s="91" t="s">
        <v>8</v>
      </c>
      <c r="F2342" s="92">
        <f>VLOOKUP(B2342,MACROS!C:T,5,FALSE)</f>
        <v>2514</v>
      </c>
      <c r="G2342" s="103">
        <f>SUMIFS(MACROS!P:P,MACROS!C:C,B2342)</f>
        <v>0</v>
      </c>
      <c r="H2342" s="92">
        <f t="shared" si="153"/>
        <v>0</v>
      </c>
      <c r="I2342" s="93">
        <f>INFO!$D$6</f>
        <v>0</v>
      </c>
      <c r="J2342" s="93">
        <f>INFO!$D$7</f>
        <v>0</v>
      </c>
      <c r="K2342" s="93">
        <f>INFO!$D$8</f>
        <v>0</v>
      </c>
      <c r="L2342" s="93">
        <f>INFO!$D$9</f>
        <v>0</v>
      </c>
      <c r="M2342" s="93">
        <f>INFO!$D$10</f>
        <v>0</v>
      </c>
      <c r="N2342" s="93">
        <f>INFO!$D$11</f>
        <v>0</v>
      </c>
      <c r="O2342" s="93">
        <f>INFO!$D$13</f>
        <v>0</v>
      </c>
      <c r="P2342" s="93">
        <f>INFO!$D$14</f>
        <v>0</v>
      </c>
      <c r="Q2342" s="93">
        <f>INFO!$D$15</f>
        <v>0</v>
      </c>
      <c r="R2342" s="94">
        <f>INFO!$D$17</f>
        <v>0</v>
      </c>
      <c r="S2342" s="93">
        <f>INFO!$D$18</f>
        <v>0</v>
      </c>
      <c r="T2342" s="93">
        <f>INFO!$D$19</f>
        <v>0</v>
      </c>
      <c r="U2342" s="93">
        <f>INFO!$D$22</f>
        <v>0</v>
      </c>
      <c r="V2342" s="93">
        <f>INFO!$D$23</f>
        <v>0</v>
      </c>
      <c r="W2342" s="93">
        <f>INFO!$D$24</f>
        <v>0</v>
      </c>
      <c r="X2342" s="93">
        <f>INFO!$D$25</f>
        <v>0</v>
      </c>
      <c r="Y2342" s="93">
        <f>INFO!$D$26</f>
        <v>0</v>
      </c>
      <c r="Z2342" s="93">
        <f>INFO!$D$27</f>
        <v>0</v>
      </c>
      <c r="AA2342" s="93">
        <f>INFO!$D$28</f>
        <v>0</v>
      </c>
      <c r="AB2342" s="93">
        <f>INFO!$D$29</f>
        <v>0</v>
      </c>
      <c r="AC2342" s="95">
        <f>INFO!$J$10</f>
        <v>3812.0250000000001</v>
      </c>
      <c r="AD2342" s="93">
        <f>INFO!$J$9</f>
        <v>45.75</v>
      </c>
      <c r="AE2342" s="100"/>
    </row>
    <row r="2343" spans="1:31">
      <c r="A2343" s="37" t="s">
        <v>392</v>
      </c>
      <c r="B2343" s="42" t="s">
        <v>393</v>
      </c>
      <c r="C2343" s="38">
        <v>10094</v>
      </c>
      <c r="D2343" s="104">
        <f>SUMIFS(MACROS!P:P,MACROS!$C:$C,$B2343)+SUMIFS(MACROS!P:P,MACROS!$C:$C,"CH.VM.RDSET")</f>
        <v>0</v>
      </c>
      <c r="E2343" t="s">
        <v>8</v>
      </c>
      <c r="F2343" s="48">
        <f>VLOOKUP(B2343,MACROS!C:T,5,FALSE)</f>
        <v>225</v>
      </c>
      <c r="G2343" s="104">
        <f>SUMIFS(MACROS!P:P,MACROS!C:C,B2343)</f>
        <v>0</v>
      </c>
      <c r="H2343" s="48">
        <f t="shared" si="153"/>
        <v>0</v>
      </c>
      <c r="I2343" s="37">
        <f>INFO!$D$6</f>
        <v>0</v>
      </c>
      <c r="J2343" s="37">
        <f>INFO!$D$7</f>
        <v>0</v>
      </c>
      <c r="K2343" s="37">
        <f>INFO!$D$8</f>
        <v>0</v>
      </c>
      <c r="L2343" s="37">
        <f>INFO!$D$9</f>
        <v>0</v>
      </c>
      <c r="M2343" s="37">
        <f>INFO!$D$10</f>
        <v>0</v>
      </c>
      <c r="N2343" s="37">
        <f>INFO!$D$11</f>
        <v>0</v>
      </c>
      <c r="O2343" s="37">
        <f>INFO!$D$13</f>
        <v>0</v>
      </c>
      <c r="P2343" s="37">
        <f>INFO!$D$14</f>
        <v>0</v>
      </c>
      <c r="Q2343" s="37">
        <f>INFO!$D$15</f>
        <v>0</v>
      </c>
      <c r="R2343" s="53">
        <f>INFO!$D$17</f>
        <v>0</v>
      </c>
      <c r="S2343" s="37">
        <f>INFO!$D$18</f>
        <v>0</v>
      </c>
      <c r="T2343" s="37">
        <f>INFO!$D$19</f>
        <v>0</v>
      </c>
      <c r="U2343" s="37">
        <f>INFO!$D$22</f>
        <v>0</v>
      </c>
      <c r="V2343" s="37">
        <f>INFO!$D$23</f>
        <v>0</v>
      </c>
      <c r="W2343" s="37">
        <f>INFO!$D$24</f>
        <v>0</v>
      </c>
      <c r="X2343" s="37">
        <f>INFO!$D$25</f>
        <v>0</v>
      </c>
      <c r="Y2343" s="37">
        <f>INFO!$D$26</f>
        <v>0</v>
      </c>
      <c r="Z2343" s="37">
        <f>INFO!$D$27</f>
        <v>0</v>
      </c>
      <c r="AA2343" s="37">
        <f>INFO!$D$28</f>
        <v>0</v>
      </c>
      <c r="AB2343" s="37">
        <f>INFO!$D$29</f>
        <v>0</v>
      </c>
      <c r="AC2343" s="54">
        <f>INFO!$J$10</f>
        <v>3812.0250000000001</v>
      </c>
      <c r="AD2343" s="37">
        <f>INFO!$J$9</f>
        <v>45.75</v>
      </c>
      <c r="AE2343" s="37">
        <f>IF($G$715&gt;0,10*$G$715/D2343,0)</f>
        <v>0</v>
      </c>
    </row>
    <row r="2344" spans="1:31">
      <c r="A2344" s="37" t="s">
        <v>394</v>
      </c>
      <c r="B2344" s="42" t="s">
        <v>395</v>
      </c>
      <c r="C2344" s="38">
        <v>10094</v>
      </c>
      <c r="D2344" s="104">
        <f>SUMIFS(MACROS!P:P,MACROS!$C:$C,$B2344)+SUMIFS(MACROS!P:P,MACROS!$C:$C,"CH.VM.RDSET")</f>
        <v>0</v>
      </c>
      <c r="E2344" t="s">
        <v>8</v>
      </c>
      <c r="F2344" s="48">
        <f>VLOOKUP(B2344,MACROS!C:T,5,FALSE)</f>
        <v>188</v>
      </c>
      <c r="G2344" s="104">
        <f>SUMIFS(MACROS!P:P,MACROS!C:C,B2344)</f>
        <v>0</v>
      </c>
      <c r="H2344" s="48">
        <f t="shared" si="153"/>
        <v>0</v>
      </c>
      <c r="I2344" s="37">
        <f>INFO!$D$6</f>
        <v>0</v>
      </c>
      <c r="J2344" s="37">
        <f>INFO!$D$7</f>
        <v>0</v>
      </c>
      <c r="K2344" s="37">
        <f>INFO!$D$8</f>
        <v>0</v>
      </c>
      <c r="L2344" s="37">
        <f>INFO!$D$9</f>
        <v>0</v>
      </c>
      <c r="M2344" s="37">
        <f>INFO!$D$10</f>
        <v>0</v>
      </c>
      <c r="N2344" s="37">
        <f>INFO!$D$11</f>
        <v>0</v>
      </c>
      <c r="O2344" s="37">
        <f>INFO!$D$13</f>
        <v>0</v>
      </c>
      <c r="P2344" s="37">
        <f>INFO!$D$14</f>
        <v>0</v>
      </c>
      <c r="Q2344" s="37">
        <f>INFO!$D$15</f>
        <v>0</v>
      </c>
      <c r="R2344" s="53">
        <f>INFO!$D$17</f>
        <v>0</v>
      </c>
      <c r="S2344" s="37">
        <f>INFO!$D$18</f>
        <v>0</v>
      </c>
      <c r="T2344" s="37">
        <f>INFO!$D$19</f>
        <v>0</v>
      </c>
      <c r="U2344" s="37">
        <f>INFO!$D$22</f>
        <v>0</v>
      </c>
      <c r="V2344" s="37">
        <f>INFO!$D$23</f>
        <v>0</v>
      </c>
      <c r="W2344" s="37">
        <f>INFO!$D$24</f>
        <v>0</v>
      </c>
      <c r="X2344" s="37">
        <f>INFO!$D$25</f>
        <v>0</v>
      </c>
      <c r="Y2344" s="37">
        <f>INFO!$D$26</f>
        <v>0</v>
      </c>
      <c r="Z2344" s="37">
        <f>INFO!$D$27</f>
        <v>0</v>
      </c>
      <c r="AA2344" s="37">
        <f>INFO!$D$28</f>
        <v>0</v>
      </c>
      <c r="AB2344" s="37">
        <f>INFO!$D$29</f>
        <v>0</v>
      </c>
      <c r="AC2344" s="54">
        <f>INFO!$J$10</f>
        <v>3812.0250000000001</v>
      </c>
      <c r="AD2344" s="37">
        <f>INFO!$J$9</f>
        <v>45.75</v>
      </c>
      <c r="AE2344" s="37">
        <f t="shared" ref="AE2344:AE2356" si="155">IF($G$715&gt;0,10*$G$715/D2344,0)</f>
        <v>0</v>
      </c>
    </row>
    <row r="2345" spans="1:31">
      <c r="A2345" s="37" t="s">
        <v>396</v>
      </c>
      <c r="B2345" s="42" t="s">
        <v>397</v>
      </c>
      <c r="C2345" s="38">
        <v>10094</v>
      </c>
      <c r="D2345" s="104">
        <f>SUMIFS(MACROS!P:P,MACROS!$C:$C,$B2345)+SUMIFS(MACROS!P:P,MACROS!$C:$C,"CH.VM.RDSET")</f>
        <v>0</v>
      </c>
      <c r="E2345" t="s">
        <v>8</v>
      </c>
      <c r="F2345" s="48">
        <f>VLOOKUP(B2345,MACROS!C:T,5,FALSE)</f>
        <v>239.5</v>
      </c>
      <c r="G2345" s="104">
        <f>SUMIFS(MACROS!P:P,MACROS!C:C,B2345)</f>
        <v>0</v>
      </c>
      <c r="H2345" s="48">
        <f t="shared" si="153"/>
        <v>0</v>
      </c>
      <c r="I2345" s="37">
        <f>INFO!$D$6</f>
        <v>0</v>
      </c>
      <c r="J2345" s="37">
        <f>INFO!$D$7</f>
        <v>0</v>
      </c>
      <c r="K2345" s="37">
        <f>INFO!$D$8</f>
        <v>0</v>
      </c>
      <c r="L2345" s="37">
        <f>INFO!$D$9</f>
        <v>0</v>
      </c>
      <c r="M2345" s="37">
        <f>INFO!$D$10</f>
        <v>0</v>
      </c>
      <c r="N2345" s="37">
        <f>INFO!$D$11</f>
        <v>0</v>
      </c>
      <c r="O2345" s="37">
        <f>INFO!$D$13</f>
        <v>0</v>
      </c>
      <c r="P2345" s="37">
        <f>INFO!$D$14</f>
        <v>0</v>
      </c>
      <c r="Q2345" s="37">
        <f>INFO!$D$15</f>
        <v>0</v>
      </c>
      <c r="R2345" s="53">
        <f>INFO!$D$17</f>
        <v>0</v>
      </c>
      <c r="S2345" s="37">
        <f>INFO!$D$18</f>
        <v>0</v>
      </c>
      <c r="T2345" s="37">
        <f>INFO!$D$19</f>
        <v>0</v>
      </c>
      <c r="U2345" s="37">
        <f>INFO!$D$22</f>
        <v>0</v>
      </c>
      <c r="V2345" s="37">
        <f>INFO!$D$23</f>
        <v>0</v>
      </c>
      <c r="W2345" s="37">
        <f>INFO!$D$24</f>
        <v>0</v>
      </c>
      <c r="X2345" s="37">
        <f>INFO!$D$25</f>
        <v>0</v>
      </c>
      <c r="Y2345" s="37">
        <f>INFO!$D$26</f>
        <v>0</v>
      </c>
      <c r="Z2345" s="37">
        <f>INFO!$D$27</f>
        <v>0</v>
      </c>
      <c r="AA2345" s="37">
        <f>INFO!$D$28</f>
        <v>0</v>
      </c>
      <c r="AB2345" s="37">
        <f>INFO!$D$29</f>
        <v>0</v>
      </c>
      <c r="AC2345" s="54">
        <f>INFO!$J$10</f>
        <v>3812.0250000000001</v>
      </c>
      <c r="AD2345" s="37">
        <f>INFO!$J$9</f>
        <v>45.75</v>
      </c>
      <c r="AE2345" s="37">
        <f t="shared" si="155"/>
        <v>0</v>
      </c>
    </row>
    <row r="2346" spans="1:31">
      <c r="A2346" t="s">
        <v>398</v>
      </c>
      <c r="B2346" s="42" t="s">
        <v>399</v>
      </c>
      <c r="C2346" s="38">
        <v>10094</v>
      </c>
      <c r="D2346" s="104">
        <f>SUMIFS(MACROS!P:P,MACROS!$C:$C,$B2346)+SUMIFS(MACROS!P:P,MACROS!$C:$C,"CH.VM.RDSET")</f>
        <v>0</v>
      </c>
      <c r="E2346" t="s">
        <v>8</v>
      </c>
      <c r="F2346" s="48">
        <f>VLOOKUP(B2346,MACROS!C:T,5,FALSE)</f>
        <v>211.5</v>
      </c>
      <c r="G2346" s="104">
        <f>SUMIFS(MACROS!P:P,MACROS!C:C,B2346)</f>
        <v>0</v>
      </c>
      <c r="H2346" s="48">
        <f t="shared" si="153"/>
        <v>0</v>
      </c>
      <c r="I2346" s="37">
        <f>INFO!$D$6</f>
        <v>0</v>
      </c>
      <c r="J2346" s="37">
        <f>INFO!$D$7</f>
        <v>0</v>
      </c>
      <c r="K2346" s="37">
        <f>INFO!$D$8</f>
        <v>0</v>
      </c>
      <c r="L2346" s="37">
        <f>INFO!$D$9</f>
        <v>0</v>
      </c>
      <c r="M2346" s="37">
        <f>INFO!$D$10</f>
        <v>0</v>
      </c>
      <c r="N2346" s="37">
        <f>INFO!$D$11</f>
        <v>0</v>
      </c>
      <c r="O2346" s="37">
        <f>INFO!$D$13</f>
        <v>0</v>
      </c>
      <c r="P2346" s="37">
        <f>INFO!$D$14</f>
        <v>0</v>
      </c>
      <c r="Q2346" s="37">
        <f>INFO!$D$15</f>
        <v>0</v>
      </c>
      <c r="R2346" s="53">
        <f>INFO!$D$17</f>
        <v>0</v>
      </c>
      <c r="S2346" s="37">
        <f>INFO!$D$18</f>
        <v>0</v>
      </c>
      <c r="T2346" s="37">
        <f>INFO!$D$19</f>
        <v>0</v>
      </c>
      <c r="U2346" s="37">
        <f>INFO!$D$22</f>
        <v>0</v>
      </c>
      <c r="V2346" s="37">
        <f>INFO!$D$23</f>
        <v>0</v>
      </c>
      <c r="W2346" s="37">
        <f>INFO!$D$24</f>
        <v>0</v>
      </c>
      <c r="X2346" s="37">
        <f>INFO!$D$25</f>
        <v>0</v>
      </c>
      <c r="Y2346" s="37">
        <f>INFO!$D$26</f>
        <v>0</v>
      </c>
      <c r="Z2346" s="37">
        <f>INFO!$D$27</f>
        <v>0</v>
      </c>
      <c r="AA2346" s="37">
        <f>INFO!$D$28</f>
        <v>0</v>
      </c>
      <c r="AB2346" s="37">
        <f>INFO!$D$29</f>
        <v>0</v>
      </c>
      <c r="AC2346" s="54">
        <f>INFO!$J$10</f>
        <v>3812.0250000000001</v>
      </c>
      <c r="AD2346" s="37">
        <f>INFO!$J$9</f>
        <v>45.75</v>
      </c>
      <c r="AE2346" s="37">
        <f t="shared" si="155"/>
        <v>0</v>
      </c>
    </row>
    <row r="2347" spans="1:31">
      <c r="A2347" t="s">
        <v>400</v>
      </c>
      <c r="B2347" s="42" t="s">
        <v>401</v>
      </c>
      <c r="C2347" s="38">
        <v>10094</v>
      </c>
      <c r="D2347" s="104">
        <f>SUMIFS(MACROS!P:P,MACROS!$C:$C,$B2347)+SUMIFS(MACROS!P:P,MACROS!$C:$C,"CH.VM.RDSET")</f>
        <v>0</v>
      </c>
      <c r="E2347" t="s">
        <v>8</v>
      </c>
      <c r="F2347" s="48">
        <f>VLOOKUP(B2347,MACROS!C:T,5,FALSE)</f>
        <v>202.5</v>
      </c>
      <c r="G2347" s="104">
        <f>SUMIFS(MACROS!P:P,MACROS!C:C,B2347)</f>
        <v>0</v>
      </c>
      <c r="H2347" s="48">
        <f t="shared" si="153"/>
        <v>0</v>
      </c>
      <c r="I2347" s="37">
        <f>INFO!$D$6</f>
        <v>0</v>
      </c>
      <c r="J2347" s="37">
        <f>INFO!$D$7</f>
        <v>0</v>
      </c>
      <c r="K2347" s="37">
        <f>INFO!$D$8</f>
        <v>0</v>
      </c>
      <c r="L2347" s="37">
        <f>INFO!$D$9</f>
        <v>0</v>
      </c>
      <c r="M2347" s="37">
        <f>INFO!$D$10</f>
        <v>0</v>
      </c>
      <c r="N2347" s="37">
        <f>INFO!$D$11</f>
        <v>0</v>
      </c>
      <c r="O2347" s="37">
        <f>INFO!$D$13</f>
        <v>0</v>
      </c>
      <c r="P2347" s="37">
        <f>INFO!$D$14</f>
        <v>0</v>
      </c>
      <c r="Q2347" s="37">
        <f>INFO!$D$15</f>
        <v>0</v>
      </c>
      <c r="R2347" s="53">
        <f>INFO!$D$17</f>
        <v>0</v>
      </c>
      <c r="S2347" s="37">
        <f>INFO!$D$18</f>
        <v>0</v>
      </c>
      <c r="T2347" s="37">
        <f>INFO!$D$19</f>
        <v>0</v>
      </c>
      <c r="U2347" s="37">
        <f>INFO!$D$22</f>
        <v>0</v>
      </c>
      <c r="V2347" s="37">
        <f>INFO!$D$23</f>
        <v>0</v>
      </c>
      <c r="W2347" s="37">
        <f>INFO!$D$24</f>
        <v>0</v>
      </c>
      <c r="X2347" s="37">
        <f>INFO!$D$25</f>
        <v>0</v>
      </c>
      <c r="Y2347" s="37">
        <f>INFO!$D$26</f>
        <v>0</v>
      </c>
      <c r="Z2347" s="37">
        <f>INFO!$D$27</f>
        <v>0</v>
      </c>
      <c r="AA2347" s="37">
        <f>INFO!$D$28</f>
        <v>0</v>
      </c>
      <c r="AB2347" s="37">
        <f>INFO!$D$29</f>
        <v>0</v>
      </c>
      <c r="AC2347" s="54">
        <f>INFO!$J$10</f>
        <v>3812.0250000000001</v>
      </c>
      <c r="AD2347" s="37">
        <f>INFO!$J$9</f>
        <v>45.75</v>
      </c>
      <c r="AE2347" s="37">
        <f t="shared" si="155"/>
        <v>0</v>
      </c>
    </row>
    <row r="2348" spans="1:31">
      <c r="A2348" t="s">
        <v>402</v>
      </c>
      <c r="B2348" s="42" t="s">
        <v>403</v>
      </c>
      <c r="C2348" s="38">
        <v>10094</v>
      </c>
      <c r="D2348" s="104">
        <f>SUMIFS(MACROS!P:P,MACROS!$C:$C,$B2348)+SUMIFS(MACROS!P:P,MACROS!$C:$C,"CH.VM.RDSET")</f>
        <v>0</v>
      </c>
      <c r="E2348" t="s">
        <v>8</v>
      </c>
      <c r="F2348" s="48">
        <f>VLOOKUP(B2348,MACROS!C:T,5,FALSE)</f>
        <v>217.5</v>
      </c>
      <c r="G2348" s="104">
        <f>SUMIFS(MACROS!P:P,MACROS!C:C,B2348)</f>
        <v>0</v>
      </c>
      <c r="H2348" s="48">
        <f t="shared" si="153"/>
        <v>0</v>
      </c>
      <c r="I2348" s="37">
        <f>INFO!$D$6</f>
        <v>0</v>
      </c>
      <c r="J2348" s="37">
        <f>INFO!$D$7</f>
        <v>0</v>
      </c>
      <c r="K2348" s="37">
        <f>INFO!$D$8</f>
        <v>0</v>
      </c>
      <c r="L2348" s="37">
        <f>INFO!$D$9</f>
        <v>0</v>
      </c>
      <c r="M2348" s="37">
        <f>INFO!$D$10</f>
        <v>0</v>
      </c>
      <c r="N2348" s="37">
        <f>INFO!$D$11</f>
        <v>0</v>
      </c>
      <c r="O2348" s="37">
        <f>INFO!$D$13</f>
        <v>0</v>
      </c>
      <c r="P2348" s="37">
        <f>INFO!$D$14</f>
        <v>0</v>
      </c>
      <c r="Q2348" s="37">
        <f>INFO!$D$15</f>
        <v>0</v>
      </c>
      <c r="R2348" s="53">
        <f>INFO!$D$17</f>
        <v>0</v>
      </c>
      <c r="S2348" s="37">
        <f>INFO!$D$18</f>
        <v>0</v>
      </c>
      <c r="T2348" s="37">
        <f>INFO!$D$19</f>
        <v>0</v>
      </c>
      <c r="U2348" s="37">
        <f>INFO!$D$22</f>
        <v>0</v>
      </c>
      <c r="V2348" s="37">
        <f>INFO!$D$23</f>
        <v>0</v>
      </c>
      <c r="W2348" s="37">
        <f>INFO!$D$24</f>
        <v>0</v>
      </c>
      <c r="X2348" s="37">
        <f>INFO!$D$25</f>
        <v>0</v>
      </c>
      <c r="Y2348" s="37">
        <f>INFO!$D$26</f>
        <v>0</v>
      </c>
      <c r="Z2348" s="37">
        <f>INFO!$D$27</f>
        <v>0</v>
      </c>
      <c r="AA2348" s="37">
        <f>INFO!$D$28</f>
        <v>0</v>
      </c>
      <c r="AB2348" s="37">
        <f>INFO!$D$29</f>
        <v>0</v>
      </c>
      <c r="AC2348" s="54">
        <f>INFO!$J$10</f>
        <v>3812.0250000000001</v>
      </c>
      <c r="AD2348" s="37">
        <f>INFO!$J$9</f>
        <v>45.75</v>
      </c>
      <c r="AE2348" s="37">
        <f t="shared" si="155"/>
        <v>0</v>
      </c>
    </row>
    <row r="2349" spans="1:31">
      <c r="A2349" t="s">
        <v>404</v>
      </c>
      <c r="B2349" s="42" t="s">
        <v>405</v>
      </c>
      <c r="C2349" s="38">
        <v>10094</v>
      </c>
      <c r="D2349" s="104">
        <f>SUMIFS(MACROS!P:P,MACROS!$C:$C,$B2349)+SUMIFS(MACROS!P:P,MACROS!$C:$C,"CH.VM.RDSET")</f>
        <v>0</v>
      </c>
      <c r="E2349" t="s">
        <v>8</v>
      </c>
      <c r="F2349" s="48">
        <f>VLOOKUP(B2349,MACROS!C:T,5,FALSE)</f>
        <v>183</v>
      </c>
      <c r="G2349" s="104">
        <f>SUMIFS(MACROS!P:P,MACROS!C:C,B2349)</f>
        <v>0</v>
      </c>
      <c r="H2349" s="48">
        <f t="shared" si="153"/>
        <v>0</v>
      </c>
      <c r="I2349" s="37">
        <f>INFO!$D$6</f>
        <v>0</v>
      </c>
      <c r="J2349" s="37">
        <f>INFO!$D$7</f>
        <v>0</v>
      </c>
      <c r="K2349" s="37">
        <f>INFO!$D$8</f>
        <v>0</v>
      </c>
      <c r="L2349" s="37">
        <f>INFO!$D$9</f>
        <v>0</v>
      </c>
      <c r="M2349" s="37">
        <f>INFO!$D$10</f>
        <v>0</v>
      </c>
      <c r="N2349" s="37">
        <f>INFO!$D$11</f>
        <v>0</v>
      </c>
      <c r="O2349" s="37">
        <f>INFO!$D$13</f>
        <v>0</v>
      </c>
      <c r="P2349" s="37">
        <f>INFO!$D$14</f>
        <v>0</v>
      </c>
      <c r="Q2349" s="37">
        <f>INFO!$D$15</f>
        <v>0</v>
      </c>
      <c r="R2349" s="53">
        <f>INFO!$D$17</f>
        <v>0</v>
      </c>
      <c r="S2349" s="37">
        <f>INFO!$D$18</f>
        <v>0</v>
      </c>
      <c r="T2349" s="37">
        <f>INFO!$D$19</f>
        <v>0</v>
      </c>
      <c r="U2349" s="37">
        <f>INFO!$D$22</f>
        <v>0</v>
      </c>
      <c r="V2349" s="37">
        <f>INFO!$D$23</f>
        <v>0</v>
      </c>
      <c r="W2349" s="37">
        <f>INFO!$D$24</f>
        <v>0</v>
      </c>
      <c r="X2349" s="37">
        <f>INFO!$D$25</f>
        <v>0</v>
      </c>
      <c r="Y2349" s="37">
        <f>INFO!$D$26</f>
        <v>0</v>
      </c>
      <c r="Z2349" s="37">
        <f>INFO!$D$27</f>
        <v>0</v>
      </c>
      <c r="AA2349" s="37">
        <f>INFO!$D$28</f>
        <v>0</v>
      </c>
      <c r="AB2349" s="37">
        <f>INFO!$D$29</f>
        <v>0</v>
      </c>
      <c r="AC2349" s="54">
        <f>INFO!$J$10</f>
        <v>3812.0250000000001</v>
      </c>
      <c r="AD2349" s="37">
        <f>INFO!$J$9</f>
        <v>45.75</v>
      </c>
      <c r="AE2349" s="37">
        <f t="shared" si="155"/>
        <v>0</v>
      </c>
    </row>
    <row r="2350" spans="1:31">
      <c r="A2350" t="s">
        <v>406</v>
      </c>
      <c r="B2350" s="42" t="s">
        <v>407</v>
      </c>
      <c r="C2350" s="38">
        <v>10094</v>
      </c>
      <c r="D2350" s="104">
        <f>SUMIFS(MACROS!P:P,MACROS!$C:$C,$B2350)+SUMIFS(MACROS!P:P,MACROS!$C:$C,"CH.VM.RDSET")</f>
        <v>0</v>
      </c>
      <c r="E2350" t="s">
        <v>8</v>
      </c>
      <c r="F2350" s="48">
        <f>VLOOKUP(B2350,MACROS!C:T,5,FALSE)</f>
        <v>180</v>
      </c>
      <c r="G2350" s="104">
        <f>SUMIFS(MACROS!P:P,MACROS!C:C,B2350)</f>
        <v>0</v>
      </c>
      <c r="H2350" s="48">
        <f t="shared" si="153"/>
        <v>0</v>
      </c>
      <c r="I2350" s="37">
        <f>INFO!$D$6</f>
        <v>0</v>
      </c>
      <c r="J2350" s="37">
        <f>INFO!$D$7</f>
        <v>0</v>
      </c>
      <c r="K2350" s="37">
        <f>INFO!$D$8</f>
        <v>0</v>
      </c>
      <c r="L2350" s="37">
        <f>INFO!$D$9</f>
        <v>0</v>
      </c>
      <c r="M2350" s="37">
        <f>INFO!$D$10</f>
        <v>0</v>
      </c>
      <c r="N2350" s="37">
        <f>INFO!$D$11</f>
        <v>0</v>
      </c>
      <c r="O2350" s="37">
        <f>INFO!$D$13</f>
        <v>0</v>
      </c>
      <c r="P2350" s="37">
        <f>INFO!$D$14</f>
        <v>0</v>
      </c>
      <c r="Q2350" s="37">
        <f>INFO!$D$15</f>
        <v>0</v>
      </c>
      <c r="R2350" s="53">
        <f>INFO!$D$17</f>
        <v>0</v>
      </c>
      <c r="S2350" s="37">
        <f>INFO!$D$18</f>
        <v>0</v>
      </c>
      <c r="T2350" s="37">
        <f>INFO!$D$19</f>
        <v>0</v>
      </c>
      <c r="U2350" s="37">
        <f>INFO!$D$22</f>
        <v>0</v>
      </c>
      <c r="V2350" s="37">
        <f>INFO!$D$23</f>
        <v>0</v>
      </c>
      <c r="W2350" s="37">
        <f>INFO!$D$24</f>
        <v>0</v>
      </c>
      <c r="X2350" s="37">
        <f>INFO!$D$25</f>
        <v>0</v>
      </c>
      <c r="Y2350" s="37">
        <f>INFO!$D$26</f>
        <v>0</v>
      </c>
      <c r="Z2350" s="37">
        <f>INFO!$D$27</f>
        <v>0</v>
      </c>
      <c r="AA2350" s="37">
        <f>INFO!$D$28</f>
        <v>0</v>
      </c>
      <c r="AB2350" s="37">
        <f>INFO!$D$29</f>
        <v>0</v>
      </c>
      <c r="AC2350" s="54">
        <f>INFO!$J$10</f>
        <v>3812.0250000000001</v>
      </c>
      <c r="AD2350" s="37">
        <f>INFO!$J$9</f>
        <v>45.75</v>
      </c>
      <c r="AE2350" s="37">
        <f t="shared" si="155"/>
        <v>0</v>
      </c>
    </row>
    <row r="2351" spans="1:31">
      <c r="A2351" t="s">
        <v>408</v>
      </c>
      <c r="B2351" s="42" t="s">
        <v>409</v>
      </c>
      <c r="C2351" s="38">
        <v>10094</v>
      </c>
      <c r="D2351" s="104">
        <f>SUMIFS(MACROS!P:P,MACROS!$C:$C,$B2351)+SUMIFS(MACROS!P:P,MACROS!$C:$C,"CH.VM.RDSET")</f>
        <v>0</v>
      </c>
      <c r="E2351" t="s">
        <v>8</v>
      </c>
      <c r="F2351" s="48">
        <f>VLOOKUP(B2351,MACROS!C:T,5,FALSE)</f>
        <v>174</v>
      </c>
      <c r="G2351" s="104">
        <f>SUMIFS(MACROS!P:P,MACROS!C:C,B2351)</f>
        <v>0</v>
      </c>
      <c r="H2351" s="48">
        <f t="shared" si="153"/>
        <v>0</v>
      </c>
      <c r="I2351" s="37">
        <f>INFO!$D$6</f>
        <v>0</v>
      </c>
      <c r="J2351" s="37">
        <f>INFO!$D$7</f>
        <v>0</v>
      </c>
      <c r="K2351" s="37">
        <f>INFO!$D$8</f>
        <v>0</v>
      </c>
      <c r="L2351" s="37">
        <f>INFO!$D$9</f>
        <v>0</v>
      </c>
      <c r="M2351" s="37">
        <f>INFO!$D$10</f>
        <v>0</v>
      </c>
      <c r="N2351" s="37">
        <f>INFO!$D$11</f>
        <v>0</v>
      </c>
      <c r="O2351" s="37">
        <f>INFO!$D$13</f>
        <v>0</v>
      </c>
      <c r="P2351" s="37">
        <f>INFO!$D$14</f>
        <v>0</v>
      </c>
      <c r="Q2351" s="37">
        <f>INFO!$D$15</f>
        <v>0</v>
      </c>
      <c r="R2351" s="53">
        <f>INFO!$D$17</f>
        <v>0</v>
      </c>
      <c r="S2351" s="37">
        <f>INFO!$D$18</f>
        <v>0</v>
      </c>
      <c r="T2351" s="37">
        <f>INFO!$D$19</f>
        <v>0</v>
      </c>
      <c r="U2351" s="37">
        <f>INFO!$D$22</f>
        <v>0</v>
      </c>
      <c r="V2351" s="37">
        <f>INFO!$D$23</f>
        <v>0</v>
      </c>
      <c r="W2351" s="37">
        <f>INFO!$D$24</f>
        <v>0</v>
      </c>
      <c r="X2351" s="37">
        <f>INFO!$D$25</f>
        <v>0</v>
      </c>
      <c r="Y2351" s="37">
        <f>INFO!$D$26</f>
        <v>0</v>
      </c>
      <c r="Z2351" s="37">
        <f>INFO!$D$27</f>
        <v>0</v>
      </c>
      <c r="AA2351" s="37">
        <f>INFO!$D$28</f>
        <v>0</v>
      </c>
      <c r="AB2351" s="37">
        <f>INFO!$D$29</f>
        <v>0</v>
      </c>
      <c r="AC2351" s="54">
        <f>INFO!$J$10</f>
        <v>3812.0250000000001</v>
      </c>
      <c r="AD2351" s="37">
        <f>INFO!$J$9</f>
        <v>45.75</v>
      </c>
      <c r="AE2351" s="37">
        <f t="shared" si="155"/>
        <v>0</v>
      </c>
    </row>
    <row r="2352" spans="1:31">
      <c r="A2352" t="s">
        <v>410</v>
      </c>
      <c r="B2352" s="42" t="s">
        <v>411</v>
      </c>
      <c r="C2352" s="38">
        <v>10094</v>
      </c>
      <c r="D2352" s="104">
        <f>SUMIFS(MACROS!P:P,MACROS!$C:$C,$B2352)+SUMIFS(MACROS!P:P,MACROS!$C:$C,"CH.VM.RDSET")</f>
        <v>0</v>
      </c>
      <c r="E2352" t="s">
        <v>8</v>
      </c>
      <c r="F2352" s="48">
        <f>VLOOKUP(B2352,MACROS!C:T,5,FALSE)</f>
        <v>221.5</v>
      </c>
      <c r="G2352" s="104">
        <f>SUMIFS(MACROS!P:P,MACROS!C:C,B2352)</f>
        <v>0</v>
      </c>
      <c r="H2352" s="48">
        <f t="shared" si="153"/>
        <v>0</v>
      </c>
      <c r="I2352" s="37">
        <f>INFO!$D$6</f>
        <v>0</v>
      </c>
      <c r="J2352" s="37">
        <f>INFO!$D$7</f>
        <v>0</v>
      </c>
      <c r="K2352" s="37">
        <f>INFO!$D$8</f>
        <v>0</v>
      </c>
      <c r="L2352" s="37">
        <f>INFO!$D$9</f>
        <v>0</v>
      </c>
      <c r="M2352" s="37">
        <f>INFO!$D$10</f>
        <v>0</v>
      </c>
      <c r="N2352" s="37">
        <f>INFO!$D$11</f>
        <v>0</v>
      </c>
      <c r="O2352" s="37">
        <f>INFO!$D$13</f>
        <v>0</v>
      </c>
      <c r="P2352" s="37">
        <f>INFO!$D$14</f>
        <v>0</v>
      </c>
      <c r="Q2352" s="37">
        <f>INFO!$D$15</f>
        <v>0</v>
      </c>
      <c r="R2352" s="53">
        <f>INFO!$D$17</f>
        <v>0</v>
      </c>
      <c r="S2352" s="37">
        <f>INFO!$D$18</f>
        <v>0</v>
      </c>
      <c r="T2352" s="37">
        <f>INFO!$D$19</f>
        <v>0</v>
      </c>
      <c r="U2352" s="37">
        <f>INFO!$D$22</f>
        <v>0</v>
      </c>
      <c r="V2352" s="37">
        <f>INFO!$D$23</f>
        <v>0</v>
      </c>
      <c r="W2352" s="37">
        <f>INFO!$D$24</f>
        <v>0</v>
      </c>
      <c r="X2352" s="37">
        <f>INFO!$D$25</f>
        <v>0</v>
      </c>
      <c r="Y2352" s="37">
        <f>INFO!$D$26</f>
        <v>0</v>
      </c>
      <c r="Z2352" s="37">
        <f>INFO!$D$27</f>
        <v>0</v>
      </c>
      <c r="AA2352" s="37">
        <f>INFO!$D$28</f>
        <v>0</v>
      </c>
      <c r="AB2352" s="37">
        <f>INFO!$D$29</f>
        <v>0</v>
      </c>
      <c r="AC2352" s="54">
        <f>INFO!$J$10</f>
        <v>3812.0250000000001</v>
      </c>
      <c r="AD2352" s="37">
        <f>INFO!$J$9</f>
        <v>45.75</v>
      </c>
      <c r="AE2352" s="37">
        <f t="shared" si="155"/>
        <v>0</v>
      </c>
    </row>
    <row r="2353" spans="1:31">
      <c r="A2353" t="s">
        <v>412</v>
      </c>
      <c r="B2353" s="42" t="s">
        <v>413</v>
      </c>
      <c r="C2353" s="38">
        <v>10094</v>
      </c>
      <c r="D2353" s="104">
        <f>SUMIFS(MACROS!P:P,MACROS!$C:$C,$B2353)+SUMIFS(MACROS!P:P,MACROS!$C:$C,"CH.VM.RDSET")</f>
        <v>0</v>
      </c>
      <c r="E2353" t="s">
        <v>8</v>
      </c>
      <c r="F2353" s="48">
        <f>VLOOKUP(B2353,MACROS!C:T,5,FALSE)</f>
        <v>206.5</v>
      </c>
      <c r="G2353" s="104">
        <f>SUMIFS(MACROS!P:P,MACROS!C:C,B2353)</f>
        <v>0</v>
      </c>
      <c r="H2353" s="48">
        <f t="shared" si="153"/>
        <v>0</v>
      </c>
      <c r="I2353" s="37">
        <f>INFO!$D$6</f>
        <v>0</v>
      </c>
      <c r="J2353" s="37">
        <f>INFO!$D$7</f>
        <v>0</v>
      </c>
      <c r="K2353" s="37">
        <f>INFO!$D$8</f>
        <v>0</v>
      </c>
      <c r="L2353" s="37">
        <f>INFO!$D$9</f>
        <v>0</v>
      </c>
      <c r="M2353" s="37">
        <f>INFO!$D$10</f>
        <v>0</v>
      </c>
      <c r="N2353" s="37">
        <f>INFO!$D$11</f>
        <v>0</v>
      </c>
      <c r="O2353" s="37">
        <f>INFO!$D$13</f>
        <v>0</v>
      </c>
      <c r="P2353" s="37">
        <f>INFO!$D$14</f>
        <v>0</v>
      </c>
      <c r="Q2353" s="37">
        <f>INFO!$D$15</f>
        <v>0</v>
      </c>
      <c r="R2353" s="53">
        <f>INFO!$D$17</f>
        <v>0</v>
      </c>
      <c r="S2353" s="37">
        <f>INFO!$D$18</f>
        <v>0</v>
      </c>
      <c r="T2353" s="37">
        <f>INFO!$D$19</f>
        <v>0</v>
      </c>
      <c r="U2353" s="37">
        <f>INFO!$D$22</f>
        <v>0</v>
      </c>
      <c r="V2353" s="37">
        <f>INFO!$D$23</f>
        <v>0</v>
      </c>
      <c r="W2353" s="37">
        <f>INFO!$D$24</f>
        <v>0</v>
      </c>
      <c r="X2353" s="37">
        <f>INFO!$D$25</f>
        <v>0</v>
      </c>
      <c r="Y2353" s="37">
        <f>INFO!$D$26</f>
        <v>0</v>
      </c>
      <c r="Z2353" s="37">
        <f>INFO!$D$27</f>
        <v>0</v>
      </c>
      <c r="AA2353" s="37">
        <f>INFO!$D$28</f>
        <v>0</v>
      </c>
      <c r="AB2353" s="37">
        <f>INFO!$D$29</f>
        <v>0</v>
      </c>
      <c r="AC2353" s="54">
        <f>INFO!$J$10</f>
        <v>3812.0250000000001</v>
      </c>
      <c r="AD2353" s="37">
        <f>INFO!$J$9</f>
        <v>45.75</v>
      </c>
      <c r="AE2353" s="37">
        <f t="shared" si="155"/>
        <v>0</v>
      </c>
    </row>
    <row r="2354" spans="1:31">
      <c r="A2354" t="s">
        <v>414</v>
      </c>
      <c r="B2354" s="42" t="s">
        <v>415</v>
      </c>
      <c r="C2354" s="38">
        <v>10094</v>
      </c>
      <c r="D2354" s="104">
        <f>SUMIFS(MACROS!P:P,MACROS!$C:$C,$B2354)+SUMIFS(MACROS!P:P,MACROS!$C:$C,"CH.VM.RDSET")</f>
        <v>0</v>
      </c>
      <c r="E2354" t="s">
        <v>8</v>
      </c>
      <c r="F2354" s="48">
        <f>VLOOKUP(B2354,MACROS!C:T,5,FALSE)</f>
        <v>176.5</v>
      </c>
      <c r="G2354" s="104">
        <f>SUMIFS(MACROS!P:P,MACROS!C:C,B2354)</f>
        <v>0</v>
      </c>
      <c r="H2354" s="48">
        <f t="shared" si="153"/>
        <v>0</v>
      </c>
      <c r="I2354" s="37">
        <f>INFO!$D$6</f>
        <v>0</v>
      </c>
      <c r="J2354" s="37">
        <f>INFO!$D$7</f>
        <v>0</v>
      </c>
      <c r="K2354" s="37">
        <f>INFO!$D$8</f>
        <v>0</v>
      </c>
      <c r="L2354" s="37">
        <f>INFO!$D$9</f>
        <v>0</v>
      </c>
      <c r="M2354" s="37">
        <f>INFO!$D$10</f>
        <v>0</v>
      </c>
      <c r="N2354" s="37">
        <f>INFO!$D$11</f>
        <v>0</v>
      </c>
      <c r="O2354" s="37">
        <f>INFO!$D$13</f>
        <v>0</v>
      </c>
      <c r="P2354" s="37">
        <f>INFO!$D$14</f>
        <v>0</v>
      </c>
      <c r="Q2354" s="37">
        <f>INFO!$D$15</f>
        <v>0</v>
      </c>
      <c r="R2354" s="53">
        <f>INFO!$D$17</f>
        <v>0</v>
      </c>
      <c r="S2354" s="37">
        <f>INFO!$D$18</f>
        <v>0</v>
      </c>
      <c r="T2354" s="37">
        <f>INFO!$D$19</f>
        <v>0</v>
      </c>
      <c r="U2354" s="37">
        <f>INFO!$D$22</f>
        <v>0</v>
      </c>
      <c r="V2354" s="37">
        <f>INFO!$D$23</f>
        <v>0</v>
      </c>
      <c r="W2354" s="37">
        <f>INFO!$D$24</f>
        <v>0</v>
      </c>
      <c r="X2354" s="37">
        <f>INFO!$D$25</f>
        <v>0</v>
      </c>
      <c r="Y2354" s="37">
        <f>INFO!$D$26</f>
        <v>0</v>
      </c>
      <c r="Z2354" s="37">
        <f>INFO!$D$27</f>
        <v>0</v>
      </c>
      <c r="AA2354" s="37">
        <f>INFO!$D$28</f>
        <v>0</v>
      </c>
      <c r="AB2354" s="37">
        <f>INFO!$D$29</f>
        <v>0</v>
      </c>
      <c r="AC2354" s="54">
        <f>INFO!$J$10</f>
        <v>3812.0250000000001</v>
      </c>
      <c r="AD2354" s="37">
        <f>INFO!$J$9</f>
        <v>45.75</v>
      </c>
      <c r="AE2354" s="37">
        <f t="shared" si="155"/>
        <v>0</v>
      </c>
    </row>
    <row r="2355" spans="1:31">
      <c r="A2355" s="37" t="s">
        <v>416</v>
      </c>
      <c r="B2355" s="42" t="s">
        <v>417</v>
      </c>
      <c r="C2355" s="38">
        <v>10094</v>
      </c>
      <c r="D2355" s="104">
        <f>SUMIFS(MACROS!P:P,MACROS!$C:$C,$B2355)+SUMIFS(MACROS!P:P,MACROS!$C:$C,"CH.VM.RDSET")</f>
        <v>0</v>
      </c>
      <c r="E2355" t="s">
        <v>8</v>
      </c>
      <c r="F2355" s="48">
        <f>VLOOKUP(B2355,MACROS!C:T,5,FALSE)</f>
        <v>189.5</v>
      </c>
      <c r="G2355" s="104">
        <f>SUMIFS(MACROS!P:P,MACROS!C:C,B2355)</f>
        <v>0</v>
      </c>
      <c r="H2355" s="48">
        <f t="shared" si="153"/>
        <v>0</v>
      </c>
      <c r="I2355" s="37">
        <f>INFO!$D$6</f>
        <v>0</v>
      </c>
      <c r="J2355" s="37">
        <f>INFO!$D$7</f>
        <v>0</v>
      </c>
      <c r="K2355" s="37">
        <f>INFO!$D$8</f>
        <v>0</v>
      </c>
      <c r="L2355" s="37">
        <f>INFO!$D$9</f>
        <v>0</v>
      </c>
      <c r="M2355" s="37">
        <f>INFO!$D$10</f>
        <v>0</v>
      </c>
      <c r="N2355" s="37">
        <f>INFO!$D$11</f>
        <v>0</v>
      </c>
      <c r="O2355" s="37">
        <f>INFO!$D$13</f>
        <v>0</v>
      </c>
      <c r="P2355" s="37">
        <f>INFO!$D$14</f>
        <v>0</v>
      </c>
      <c r="Q2355" s="37">
        <f>INFO!$D$15</f>
        <v>0</v>
      </c>
      <c r="R2355" s="53">
        <f>INFO!$D$17</f>
        <v>0</v>
      </c>
      <c r="S2355" s="37">
        <f>INFO!$D$18</f>
        <v>0</v>
      </c>
      <c r="T2355" s="37">
        <f>INFO!$D$19</f>
        <v>0</v>
      </c>
      <c r="U2355" s="37">
        <f>INFO!$D$22</f>
        <v>0</v>
      </c>
      <c r="V2355" s="37">
        <f>INFO!$D$23</f>
        <v>0</v>
      </c>
      <c r="W2355" s="37">
        <f>INFO!$D$24</f>
        <v>0</v>
      </c>
      <c r="X2355" s="37">
        <f>INFO!$D$25</f>
        <v>0</v>
      </c>
      <c r="Y2355" s="37">
        <f>INFO!$D$26</f>
        <v>0</v>
      </c>
      <c r="Z2355" s="37">
        <f>INFO!$D$27</f>
        <v>0</v>
      </c>
      <c r="AA2355" s="37">
        <f>INFO!$D$28</f>
        <v>0</v>
      </c>
      <c r="AB2355" s="37">
        <f>INFO!$D$29</f>
        <v>0</v>
      </c>
      <c r="AC2355" s="54">
        <f>INFO!$J$10</f>
        <v>3812.0250000000001</v>
      </c>
      <c r="AD2355" s="37">
        <f>INFO!$J$9</f>
        <v>45.75</v>
      </c>
      <c r="AE2355" s="37">
        <f t="shared" si="155"/>
        <v>0</v>
      </c>
    </row>
    <row r="2356" spans="1:31">
      <c r="A2356" s="37" t="s">
        <v>418</v>
      </c>
      <c r="B2356" s="42" t="s">
        <v>419</v>
      </c>
      <c r="C2356" s="38">
        <v>10094</v>
      </c>
      <c r="D2356" s="104">
        <f>SUMIFS(MACROS!P:P,MACROS!$C:$C,$B2356)+SUMIFS(MACROS!P:P,MACROS!$C:$C,"CH.VM.RDSET")</f>
        <v>0</v>
      </c>
      <c r="E2356" t="s">
        <v>8</v>
      </c>
      <c r="F2356" s="48">
        <f>VLOOKUP(B2356,MACROS!C:T,5,FALSE)</f>
        <v>178</v>
      </c>
      <c r="G2356" s="104">
        <f>SUMIFS(MACROS!P:P,MACROS!C:C,B2356)</f>
        <v>0</v>
      </c>
      <c r="H2356" s="48">
        <f t="shared" si="153"/>
        <v>0</v>
      </c>
      <c r="I2356" s="37">
        <f>INFO!$D$6</f>
        <v>0</v>
      </c>
      <c r="J2356" s="37">
        <f>INFO!$D$7</f>
        <v>0</v>
      </c>
      <c r="K2356" s="37">
        <f>INFO!$D$8</f>
        <v>0</v>
      </c>
      <c r="L2356" s="37">
        <f>INFO!$D$9</f>
        <v>0</v>
      </c>
      <c r="M2356" s="37">
        <f>INFO!$D$10</f>
        <v>0</v>
      </c>
      <c r="N2356" s="37">
        <f>INFO!$D$11</f>
        <v>0</v>
      </c>
      <c r="O2356" s="37">
        <f>INFO!$D$13</f>
        <v>0</v>
      </c>
      <c r="P2356" s="37">
        <f>INFO!$D$14</f>
        <v>0</v>
      </c>
      <c r="Q2356" s="37">
        <f>INFO!$D$15</f>
        <v>0</v>
      </c>
      <c r="R2356" s="53">
        <f>INFO!$D$17</f>
        <v>0</v>
      </c>
      <c r="S2356" s="37">
        <f>INFO!$D$18</f>
        <v>0</v>
      </c>
      <c r="T2356" s="37">
        <f>INFO!$D$19</f>
        <v>0</v>
      </c>
      <c r="U2356" s="37">
        <f>INFO!$D$22</f>
        <v>0</v>
      </c>
      <c r="V2356" s="37">
        <f>INFO!$D$23</f>
        <v>0</v>
      </c>
      <c r="W2356" s="37">
        <f>INFO!$D$24</f>
        <v>0</v>
      </c>
      <c r="X2356" s="37">
        <f>INFO!$D$25</f>
        <v>0</v>
      </c>
      <c r="Y2356" s="37">
        <f>INFO!$D$26</f>
        <v>0</v>
      </c>
      <c r="Z2356" s="37">
        <f>INFO!$D$27</f>
        <v>0</v>
      </c>
      <c r="AA2356" s="37">
        <f>INFO!$D$28</f>
        <v>0</v>
      </c>
      <c r="AB2356" s="37">
        <f>INFO!$D$29</f>
        <v>0</v>
      </c>
      <c r="AC2356" s="54">
        <f>INFO!$J$10</f>
        <v>3812.0250000000001</v>
      </c>
      <c r="AD2356" s="37">
        <f>INFO!$J$9</f>
        <v>45.75</v>
      </c>
      <c r="AE2356" s="37">
        <f t="shared" si="155"/>
        <v>0</v>
      </c>
    </row>
    <row r="2357" spans="1:31">
      <c r="A2357" s="91" t="s">
        <v>571</v>
      </c>
      <c r="B2357" s="97" t="s">
        <v>421</v>
      </c>
      <c r="C2357" s="99">
        <v>10133</v>
      </c>
      <c r="D2357" s="103"/>
      <c r="E2357" s="91" t="s">
        <v>8</v>
      </c>
      <c r="F2357" s="92">
        <f>VLOOKUP(B2357,MACROS!C:T,5,FALSE)</f>
        <v>3630.5</v>
      </c>
      <c r="G2357" s="103">
        <f>SUMIFS(MACROS!P:P,MACROS!C:C,B2357)</f>
        <v>0</v>
      </c>
      <c r="H2357" s="92">
        <f t="shared" si="153"/>
        <v>0</v>
      </c>
      <c r="I2357" s="93">
        <f>INFO!$D$6</f>
        <v>0</v>
      </c>
      <c r="J2357" s="93">
        <f>INFO!$D$7</f>
        <v>0</v>
      </c>
      <c r="K2357" s="93">
        <f>INFO!$D$8</f>
        <v>0</v>
      </c>
      <c r="L2357" s="93">
        <f>INFO!$D$9</f>
        <v>0</v>
      </c>
      <c r="M2357" s="93">
        <f>INFO!$D$10</f>
        <v>0</v>
      </c>
      <c r="N2357" s="93">
        <f>INFO!$D$11</f>
        <v>0</v>
      </c>
      <c r="O2357" s="93">
        <f>INFO!$D$13</f>
        <v>0</v>
      </c>
      <c r="P2357" s="93">
        <f>INFO!$D$14</f>
        <v>0</v>
      </c>
      <c r="Q2357" s="93">
        <f>INFO!$D$15</f>
        <v>0</v>
      </c>
      <c r="R2357" s="94">
        <f>INFO!$D$17</f>
        <v>0</v>
      </c>
      <c r="S2357" s="93">
        <f>INFO!$D$18</f>
        <v>0</v>
      </c>
      <c r="T2357" s="93">
        <f>INFO!$D$19</f>
        <v>0</v>
      </c>
      <c r="U2357" s="93">
        <f>INFO!$D$22</f>
        <v>0</v>
      </c>
      <c r="V2357" s="93">
        <f>INFO!$D$23</f>
        <v>0</v>
      </c>
      <c r="W2357" s="93">
        <f>INFO!$D$24</f>
        <v>0</v>
      </c>
      <c r="X2357" s="93">
        <f>INFO!$D$25</f>
        <v>0</v>
      </c>
      <c r="Y2357" s="93">
        <f>INFO!$D$26</f>
        <v>0</v>
      </c>
      <c r="Z2357" s="93">
        <f>INFO!$D$27</f>
        <v>0</v>
      </c>
      <c r="AA2357" s="93">
        <f>INFO!$D$28</f>
        <v>0</v>
      </c>
      <c r="AB2357" s="93">
        <f>INFO!$D$29</f>
        <v>0</v>
      </c>
      <c r="AC2357" s="95">
        <f>INFO!$J$10</f>
        <v>3812.0250000000001</v>
      </c>
      <c r="AD2357" s="93">
        <f>INFO!$J$9</f>
        <v>45.75</v>
      </c>
      <c r="AE2357" s="100"/>
    </row>
    <row r="2358" spans="1:31">
      <c r="A2358" s="37" t="s">
        <v>422</v>
      </c>
      <c r="B2358" s="42" t="s">
        <v>423</v>
      </c>
      <c r="C2358" s="83">
        <v>10133</v>
      </c>
      <c r="D2358" s="104">
        <f>SUMIFS(MACROS!P:P,MACROS!$C:$C,$B2358)+SUMIFS(MACROS!P:P,MACROS!$C:$C,"CH.VM.RDDTSET")</f>
        <v>0</v>
      </c>
      <c r="E2358" t="s">
        <v>8</v>
      </c>
      <c r="F2358" s="48">
        <f>VLOOKUP(B2358,MACROS!C:T,5,FALSE)</f>
        <v>328</v>
      </c>
      <c r="G2358" s="104">
        <f>SUMIFS(MACROS!P:P,MACROS!C:C,B2358)</f>
        <v>0</v>
      </c>
      <c r="H2358" s="48">
        <f t="shared" si="153"/>
        <v>0</v>
      </c>
      <c r="I2358" s="37">
        <f>INFO!$D$6</f>
        <v>0</v>
      </c>
      <c r="J2358" s="37">
        <f>INFO!$D$7</f>
        <v>0</v>
      </c>
      <c r="K2358" s="37">
        <f>INFO!$D$8</f>
        <v>0</v>
      </c>
      <c r="L2358" s="37">
        <f>INFO!$D$9</f>
        <v>0</v>
      </c>
      <c r="M2358" s="37">
        <f>INFO!$D$10</f>
        <v>0</v>
      </c>
      <c r="N2358" s="37">
        <f>INFO!$D$11</f>
        <v>0</v>
      </c>
      <c r="O2358" s="37">
        <f>INFO!$D$13</f>
        <v>0</v>
      </c>
      <c r="P2358" s="37">
        <f>INFO!$D$14</f>
        <v>0</v>
      </c>
      <c r="Q2358" s="37">
        <f>INFO!$D$15</f>
        <v>0</v>
      </c>
      <c r="R2358" s="53">
        <f>INFO!$D$17</f>
        <v>0</v>
      </c>
      <c r="S2358" s="37">
        <f>INFO!$D$18</f>
        <v>0</v>
      </c>
      <c r="T2358" s="37">
        <f>INFO!$D$19</f>
        <v>0</v>
      </c>
      <c r="U2358" s="37">
        <f>INFO!$D$22</f>
        <v>0</v>
      </c>
      <c r="V2358" s="37">
        <f>INFO!$D$23</f>
        <v>0</v>
      </c>
      <c r="W2358" s="37">
        <f>INFO!$D$24</f>
        <v>0</v>
      </c>
      <c r="X2358" s="37">
        <f>INFO!$D$25</f>
        <v>0</v>
      </c>
      <c r="Y2358" s="37">
        <f>INFO!$D$26</f>
        <v>0</v>
      </c>
      <c r="Z2358" s="37">
        <f>INFO!$D$27</f>
        <v>0</v>
      </c>
      <c r="AA2358" s="37">
        <f>INFO!$D$28</f>
        <v>0</v>
      </c>
      <c r="AB2358" s="37">
        <f>INFO!$D$29</f>
        <v>0</v>
      </c>
      <c r="AC2358" s="54">
        <f>INFO!$J$10</f>
        <v>3812.0250000000001</v>
      </c>
      <c r="AD2358" s="37">
        <f>INFO!$J$9</f>
        <v>45.75</v>
      </c>
      <c r="AE2358" s="37">
        <f>IF($G$730&gt;0,10*$G$730/D2358,0)</f>
        <v>0</v>
      </c>
    </row>
    <row r="2359" spans="1:31">
      <c r="A2359" s="37" t="s">
        <v>424</v>
      </c>
      <c r="B2359" s="42" t="s">
        <v>425</v>
      </c>
      <c r="C2359" s="83">
        <v>10133</v>
      </c>
      <c r="D2359" s="104">
        <f>SUMIFS(MACROS!P:P,MACROS!$C:$C,$B2359)+SUMIFS(MACROS!P:P,MACROS!$C:$C,"CH.VM.RDDTSET")</f>
        <v>0</v>
      </c>
      <c r="E2359" t="s">
        <v>8</v>
      </c>
      <c r="F2359" s="48">
        <f>VLOOKUP(B2359,MACROS!C:T,5,FALSE)</f>
        <v>259</v>
      </c>
      <c r="G2359" s="104">
        <f>SUMIFS(MACROS!P:P,MACROS!C:C,B2359)</f>
        <v>0</v>
      </c>
      <c r="H2359" s="48">
        <f t="shared" si="153"/>
        <v>0</v>
      </c>
      <c r="I2359" s="37">
        <f>INFO!$D$6</f>
        <v>0</v>
      </c>
      <c r="J2359" s="37">
        <f>INFO!$D$7</f>
        <v>0</v>
      </c>
      <c r="K2359" s="37">
        <f>INFO!$D$8</f>
        <v>0</v>
      </c>
      <c r="L2359" s="37">
        <f>INFO!$D$9</f>
        <v>0</v>
      </c>
      <c r="M2359" s="37">
        <f>INFO!$D$10</f>
        <v>0</v>
      </c>
      <c r="N2359" s="37">
        <f>INFO!$D$11</f>
        <v>0</v>
      </c>
      <c r="O2359" s="37">
        <f>INFO!$D$13</f>
        <v>0</v>
      </c>
      <c r="P2359" s="37">
        <f>INFO!$D$14</f>
        <v>0</v>
      </c>
      <c r="Q2359" s="37">
        <f>INFO!$D$15</f>
        <v>0</v>
      </c>
      <c r="R2359" s="53">
        <f>INFO!$D$17</f>
        <v>0</v>
      </c>
      <c r="S2359" s="37">
        <f>INFO!$D$18</f>
        <v>0</v>
      </c>
      <c r="T2359" s="37">
        <f>INFO!$D$19</f>
        <v>0</v>
      </c>
      <c r="U2359" s="37">
        <f>INFO!$D$22</f>
        <v>0</v>
      </c>
      <c r="V2359" s="37">
        <f>INFO!$D$23</f>
        <v>0</v>
      </c>
      <c r="W2359" s="37">
        <f>INFO!$D$24</f>
        <v>0</v>
      </c>
      <c r="X2359" s="37">
        <f>INFO!$D$25</f>
        <v>0</v>
      </c>
      <c r="Y2359" s="37">
        <f>INFO!$D$26</f>
        <v>0</v>
      </c>
      <c r="Z2359" s="37">
        <f>INFO!$D$27</f>
        <v>0</v>
      </c>
      <c r="AA2359" s="37">
        <f>INFO!$D$28</f>
        <v>0</v>
      </c>
      <c r="AB2359" s="37">
        <f>INFO!$D$29</f>
        <v>0</v>
      </c>
      <c r="AC2359" s="54">
        <f>INFO!$J$10</f>
        <v>3812.0250000000001</v>
      </c>
      <c r="AD2359" s="37">
        <f>INFO!$J$9</f>
        <v>45.75</v>
      </c>
      <c r="AE2359" s="37">
        <f t="shared" ref="AE2359:AE2371" si="156">IF($G$730&gt;0,10*$G$730/D2359,0)</f>
        <v>0</v>
      </c>
    </row>
    <row r="2360" spans="1:31">
      <c r="A2360" s="37" t="s">
        <v>426</v>
      </c>
      <c r="B2360" s="42" t="s">
        <v>427</v>
      </c>
      <c r="C2360" s="83">
        <v>10133</v>
      </c>
      <c r="D2360" s="104">
        <f>SUMIFS(MACROS!P:P,MACROS!$C:$C,$B2360)+SUMIFS(MACROS!P:P,MACROS!$C:$C,"CH.VM.RDDTSET")</f>
        <v>0</v>
      </c>
      <c r="E2360" t="s">
        <v>8</v>
      </c>
      <c r="F2360" s="48">
        <f>VLOOKUP(B2360,MACROS!C:T,5,FALSE)</f>
        <v>354.5</v>
      </c>
      <c r="G2360" s="104">
        <f>SUMIFS(MACROS!P:P,MACROS!C:C,B2360)</f>
        <v>0</v>
      </c>
      <c r="H2360" s="48">
        <f t="shared" si="153"/>
        <v>0</v>
      </c>
      <c r="I2360" s="37">
        <f>INFO!$D$6</f>
        <v>0</v>
      </c>
      <c r="J2360" s="37">
        <f>INFO!$D$7</f>
        <v>0</v>
      </c>
      <c r="K2360" s="37">
        <f>INFO!$D$8</f>
        <v>0</v>
      </c>
      <c r="L2360" s="37">
        <f>INFO!$D$9</f>
        <v>0</v>
      </c>
      <c r="M2360" s="37">
        <f>INFO!$D$10</f>
        <v>0</v>
      </c>
      <c r="N2360" s="37">
        <f>INFO!$D$11</f>
        <v>0</v>
      </c>
      <c r="O2360" s="37">
        <f>INFO!$D$13</f>
        <v>0</v>
      </c>
      <c r="P2360" s="37">
        <f>INFO!$D$14</f>
        <v>0</v>
      </c>
      <c r="Q2360" s="37">
        <f>INFO!$D$15</f>
        <v>0</v>
      </c>
      <c r="R2360" s="53">
        <f>INFO!$D$17</f>
        <v>0</v>
      </c>
      <c r="S2360" s="37">
        <f>INFO!$D$18</f>
        <v>0</v>
      </c>
      <c r="T2360" s="37">
        <f>INFO!$D$19</f>
        <v>0</v>
      </c>
      <c r="U2360" s="37">
        <f>INFO!$D$22</f>
        <v>0</v>
      </c>
      <c r="V2360" s="37">
        <f>INFO!$D$23</f>
        <v>0</v>
      </c>
      <c r="W2360" s="37">
        <f>INFO!$D$24</f>
        <v>0</v>
      </c>
      <c r="X2360" s="37">
        <f>INFO!$D$25</f>
        <v>0</v>
      </c>
      <c r="Y2360" s="37">
        <f>INFO!$D$26</f>
        <v>0</v>
      </c>
      <c r="Z2360" s="37">
        <f>INFO!$D$27</f>
        <v>0</v>
      </c>
      <c r="AA2360" s="37">
        <f>INFO!$D$28</f>
        <v>0</v>
      </c>
      <c r="AB2360" s="37">
        <f>INFO!$D$29</f>
        <v>0</v>
      </c>
      <c r="AC2360" s="54">
        <f>INFO!$J$10</f>
        <v>3812.0250000000001</v>
      </c>
      <c r="AD2360" s="37">
        <f>INFO!$J$9</f>
        <v>45.75</v>
      </c>
      <c r="AE2360" s="37">
        <f t="shared" si="156"/>
        <v>0</v>
      </c>
    </row>
    <row r="2361" spans="1:31">
      <c r="A2361" t="s">
        <v>428</v>
      </c>
      <c r="B2361" s="42" t="s">
        <v>429</v>
      </c>
      <c r="C2361" s="83">
        <v>10133</v>
      </c>
      <c r="D2361" s="104">
        <f>SUMIFS(MACROS!P:P,MACROS!$C:$C,$B2361)+SUMIFS(MACROS!P:P,MACROS!$C:$C,"CH.VM.RDDTSET")</f>
        <v>0</v>
      </c>
      <c r="E2361" t="s">
        <v>8</v>
      </c>
      <c r="F2361" s="48">
        <f>VLOOKUP(B2361,MACROS!C:T,5,FALSE)</f>
        <v>304.5</v>
      </c>
      <c r="G2361" s="104">
        <f>SUMIFS(MACROS!P:P,MACROS!C:C,B2361)</f>
        <v>0</v>
      </c>
      <c r="H2361" s="48">
        <f t="shared" si="153"/>
        <v>0</v>
      </c>
      <c r="I2361" s="37">
        <f>INFO!$D$6</f>
        <v>0</v>
      </c>
      <c r="J2361" s="37">
        <f>INFO!$D$7</f>
        <v>0</v>
      </c>
      <c r="K2361" s="37">
        <f>INFO!$D$8</f>
        <v>0</v>
      </c>
      <c r="L2361" s="37">
        <f>INFO!$D$9</f>
        <v>0</v>
      </c>
      <c r="M2361" s="37">
        <f>INFO!$D$10</f>
        <v>0</v>
      </c>
      <c r="N2361" s="37">
        <f>INFO!$D$11</f>
        <v>0</v>
      </c>
      <c r="O2361" s="37">
        <f>INFO!$D$13</f>
        <v>0</v>
      </c>
      <c r="P2361" s="37">
        <f>INFO!$D$14</f>
        <v>0</v>
      </c>
      <c r="Q2361" s="37">
        <f>INFO!$D$15</f>
        <v>0</v>
      </c>
      <c r="R2361" s="53">
        <f>INFO!$D$17</f>
        <v>0</v>
      </c>
      <c r="S2361" s="37">
        <f>INFO!$D$18</f>
        <v>0</v>
      </c>
      <c r="T2361" s="37">
        <f>INFO!$D$19</f>
        <v>0</v>
      </c>
      <c r="U2361" s="37">
        <f>INFO!$D$22</f>
        <v>0</v>
      </c>
      <c r="V2361" s="37">
        <f>INFO!$D$23</f>
        <v>0</v>
      </c>
      <c r="W2361" s="37">
        <f>INFO!$D$24</f>
        <v>0</v>
      </c>
      <c r="X2361" s="37">
        <f>INFO!$D$25</f>
        <v>0</v>
      </c>
      <c r="Y2361" s="37">
        <f>INFO!$D$26</f>
        <v>0</v>
      </c>
      <c r="Z2361" s="37">
        <f>INFO!$D$27</f>
        <v>0</v>
      </c>
      <c r="AA2361" s="37">
        <f>INFO!$D$28</f>
        <v>0</v>
      </c>
      <c r="AB2361" s="37">
        <f>INFO!$D$29</f>
        <v>0</v>
      </c>
      <c r="AC2361" s="54">
        <f>INFO!$J$10</f>
        <v>3812.0250000000001</v>
      </c>
      <c r="AD2361" s="37">
        <f>INFO!$J$9</f>
        <v>45.75</v>
      </c>
      <c r="AE2361" s="37">
        <f t="shared" si="156"/>
        <v>0</v>
      </c>
    </row>
    <row r="2362" spans="1:31">
      <c r="A2362" t="s">
        <v>430</v>
      </c>
      <c r="B2362" s="42" t="s">
        <v>431</v>
      </c>
      <c r="C2362" s="83">
        <v>10133</v>
      </c>
      <c r="D2362" s="104">
        <f>SUMIFS(MACROS!P:P,MACROS!$C:$C,$B2362)+SUMIFS(MACROS!P:P,MACROS!$C:$C,"CH.VM.RDDTSET")</f>
        <v>0</v>
      </c>
      <c r="E2362" t="s">
        <v>8</v>
      </c>
      <c r="F2362" s="48">
        <f>VLOOKUP(B2362,MACROS!C:T,5,FALSE)</f>
        <v>286.5</v>
      </c>
      <c r="G2362" s="104">
        <f>SUMIFS(MACROS!P:P,MACROS!C:C,B2362)</f>
        <v>0</v>
      </c>
      <c r="H2362" s="48">
        <f t="shared" si="153"/>
        <v>0</v>
      </c>
      <c r="I2362" s="37">
        <f>INFO!$D$6</f>
        <v>0</v>
      </c>
      <c r="J2362" s="37">
        <f>INFO!$D$7</f>
        <v>0</v>
      </c>
      <c r="K2362" s="37">
        <f>INFO!$D$8</f>
        <v>0</v>
      </c>
      <c r="L2362" s="37">
        <f>INFO!$D$9</f>
        <v>0</v>
      </c>
      <c r="M2362" s="37">
        <f>INFO!$D$10</f>
        <v>0</v>
      </c>
      <c r="N2362" s="37">
        <f>INFO!$D$11</f>
        <v>0</v>
      </c>
      <c r="O2362" s="37">
        <f>INFO!$D$13</f>
        <v>0</v>
      </c>
      <c r="P2362" s="37">
        <f>INFO!$D$14</f>
        <v>0</v>
      </c>
      <c r="Q2362" s="37">
        <f>INFO!$D$15</f>
        <v>0</v>
      </c>
      <c r="R2362" s="53">
        <f>INFO!$D$17</f>
        <v>0</v>
      </c>
      <c r="S2362" s="37">
        <f>INFO!$D$18</f>
        <v>0</v>
      </c>
      <c r="T2362" s="37">
        <f>INFO!$D$19</f>
        <v>0</v>
      </c>
      <c r="U2362" s="37">
        <f>INFO!$D$22</f>
        <v>0</v>
      </c>
      <c r="V2362" s="37">
        <f>INFO!$D$23</f>
        <v>0</v>
      </c>
      <c r="W2362" s="37">
        <f>INFO!$D$24</f>
        <v>0</v>
      </c>
      <c r="X2362" s="37">
        <f>INFO!$D$25</f>
        <v>0</v>
      </c>
      <c r="Y2362" s="37">
        <f>INFO!$D$26</f>
        <v>0</v>
      </c>
      <c r="Z2362" s="37">
        <f>INFO!$D$27</f>
        <v>0</v>
      </c>
      <c r="AA2362" s="37">
        <f>INFO!$D$28</f>
        <v>0</v>
      </c>
      <c r="AB2362" s="37">
        <f>INFO!$D$29</f>
        <v>0</v>
      </c>
      <c r="AC2362" s="54">
        <f>INFO!$J$10</f>
        <v>3812.0250000000001</v>
      </c>
      <c r="AD2362" s="37">
        <f>INFO!$J$9</f>
        <v>45.75</v>
      </c>
      <c r="AE2362" s="37">
        <f t="shared" si="156"/>
        <v>0</v>
      </c>
    </row>
    <row r="2363" spans="1:31">
      <c r="A2363" t="s">
        <v>432</v>
      </c>
      <c r="B2363" s="42" t="s">
        <v>433</v>
      </c>
      <c r="C2363" s="83">
        <v>10133</v>
      </c>
      <c r="D2363" s="104">
        <f>SUMIFS(MACROS!P:P,MACROS!$C:$C,$B2363)+SUMIFS(MACROS!P:P,MACROS!$C:$C,"CH.VM.RDDTSET")</f>
        <v>0</v>
      </c>
      <c r="E2363" t="s">
        <v>8</v>
      </c>
      <c r="F2363" s="48">
        <f>VLOOKUP(B2363,MACROS!C:T,5,FALSE)</f>
        <v>316</v>
      </c>
      <c r="G2363" s="104">
        <f>SUMIFS(MACROS!P:P,MACROS!C:C,B2363)</f>
        <v>0</v>
      </c>
      <c r="H2363" s="48">
        <f t="shared" si="153"/>
        <v>0</v>
      </c>
      <c r="I2363" s="37">
        <f>INFO!$D$6</f>
        <v>0</v>
      </c>
      <c r="J2363" s="37">
        <f>INFO!$D$7</f>
        <v>0</v>
      </c>
      <c r="K2363" s="37">
        <f>INFO!$D$8</f>
        <v>0</v>
      </c>
      <c r="L2363" s="37">
        <f>INFO!$D$9</f>
        <v>0</v>
      </c>
      <c r="M2363" s="37">
        <f>INFO!$D$10</f>
        <v>0</v>
      </c>
      <c r="N2363" s="37">
        <f>INFO!$D$11</f>
        <v>0</v>
      </c>
      <c r="O2363" s="37">
        <f>INFO!$D$13</f>
        <v>0</v>
      </c>
      <c r="P2363" s="37">
        <f>INFO!$D$14</f>
        <v>0</v>
      </c>
      <c r="Q2363" s="37">
        <f>INFO!$D$15</f>
        <v>0</v>
      </c>
      <c r="R2363" s="53">
        <f>INFO!$D$17</f>
        <v>0</v>
      </c>
      <c r="S2363" s="37">
        <f>INFO!$D$18</f>
        <v>0</v>
      </c>
      <c r="T2363" s="37">
        <f>INFO!$D$19</f>
        <v>0</v>
      </c>
      <c r="U2363" s="37">
        <f>INFO!$D$22</f>
        <v>0</v>
      </c>
      <c r="V2363" s="37">
        <f>INFO!$D$23</f>
        <v>0</v>
      </c>
      <c r="W2363" s="37">
        <f>INFO!$D$24</f>
        <v>0</v>
      </c>
      <c r="X2363" s="37">
        <f>INFO!$D$25</f>
        <v>0</v>
      </c>
      <c r="Y2363" s="37">
        <f>INFO!$D$26</f>
        <v>0</v>
      </c>
      <c r="Z2363" s="37">
        <f>INFO!$D$27</f>
        <v>0</v>
      </c>
      <c r="AA2363" s="37">
        <f>INFO!$D$28</f>
        <v>0</v>
      </c>
      <c r="AB2363" s="37">
        <f>INFO!$D$29</f>
        <v>0</v>
      </c>
      <c r="AC2363" s="54">
        <f>INFO!$J$10</f>
        <v>3812.0250000000001</v>
      </c>
      <c r="AD2363" s="37">
        <f>INFO!$J$9</f>
        <v>45.75</v>
      </c>
      <c r="AE2363" s="37">
        <f t="shared" si="156"/>
        <v>0</v>
      </c>
    </row>
    <row r="2364" spans="1:31">
      <c r="A2364" t="s">
        <v>434</v>
      </c>
      <c r="B2364" s="42" t="s">
        <v>435</v>
      </c>
      <c r="C2364" s="83">
        <v>10133</v>
      </c>
      <c r="D2364" s="104">
        <f>SUMIFS(MACROS!P:P,MACROS!$C:$C,$B2364)+SUMIFS(MACROS!P:P,MACROS!$C:$C,"CH.VM.RDDTSET")</f>
        <v>0</v>
      </c>
      <c r="E2364" t="s">
        <v>8</v>
      </c>
      <c r="F2364" s="48">
        <f>VLOOKUP(B2364,MACROS!C:T,5,FALSE)</f>
        <v>264.5</v>
      </c>
      <c r="G2364" s="104">
        <f>SUMIFS(MACROS!P:P,MACROS!C:C,B2364)</f>
        <v>0</v>
      </c>
      <c r="H2364" s="48">
        <f t="shared" si="153"/>
        <v>0</v>
      </c>
      <c r="I2364" s="37">
        <f>INFO!$D$6</f>
        <v>0</v>
      </c>
      <c r="J2364" s="37">
        <f>INFO!$D$7</f>
        <v>0</v>
      </c>
      <c r="K2364" s="37">
        <f>INFO!$D$8</f>
        <v>0</v>
      </c>
      <c r="L2364" s="37">
        <f>INFO!$D$9</f>
        <v>0</v>
      </c>
      <c r="M2364" s="37">
        <f>INFO!$D$10</f>
        <v>0</v>
      </c>
      <c r="N2364" s="37">
        <f>INFO!$D$11</f>
        <v>0</v>
      </c>
      <c r="O2364" s="37">
        <f>INFO!$D$13</f>
        <v>0</v>
      </c>
      <c r="P2364" s="37">
        <f>INFO!$D$14</f>
        <v>0</v>
      </c>
      <c r="Q2364" s="37">
        <f>INFO!$D$15</f>
        <v>0</v>
      </c>
      <c r="R2364" s="53">
        <f>INFO!$D$17</f>
        <v>0</v>
      </c>
      <c r="S2364" s="37">
        <f>INFO!$D$18</f>
        <v>0</v>
      </c>
      <c r="T2364" s="37">
        <f>INFO!$D$19</f>
        <v>0</v>
      </c>
      <c r="U2364" s="37">
        <f>INFO!$D$22</f>
        <v>0</v>
      </c>
      <c r="V2364" s="37">
        <f>INFO!$D$23</f>
        <v>0</v>
      </c>
      <c r="W2364" s="37">
        <f>INFO!$D$24</f>
        <v>0</v>
      </c>
      <c r="X2364" s="37">
        <f>INFO!$D$25</f>
        <v>0</v>
      </c>
      <c r="Y2364" s="37">
        <f>INFO!$D$26</f>
        <v>0</v>
      </c>
      <c r="Z2364" s="37">
        <f>INFO!$D$27</f>
        <v>0</v>
      </c>
      <c r="AA2364" s="37">
        <f>INFO!$D$28</f>
        <v>0</v>
      </c>
      <c r="AB2364" s="37">
        <f>INFO!$D$29</f>
        <v>0</v>
      </c>
      <c r="AC2364" s="54">
        <f>INFO!$J$10</f>
        <v>3812.0250000000001</v>
      </c>
      <c r="AD2364" s="37">
        <f>INFO!$J$9</f>
        <v>45.75</v>
      </c>
      <c r="AE2364" s="37">
        <f t="shared" si="156"/>
        <v>0</v>
      </c>
    </row>
    <row r="2365" spans="1:31">
      <c r="A2365" t="s">
        <v>436</v>
      </c>
      <c r="B2365" s="42" t="s">
        <v>437</v>
      </c>
      <c r="C2365" s="83">
        <v>10133</v>
      </c>
      <c r="D2365" s="104">
        <f>SUMIFS(MACROS!P:P,MACROS!$C:$C,$B2365)+SUMIFS(MACROS!P:P,MACROS!$C:$C,"CH.VM.RDDTSET")</f>
        <v>0</v>
      </c>
      <c r="E2365" t="s">
        <v>8</v>
      </c>
      <c r="F2365" s="48">
        <f>VLOOKUP(B2365,MACROS!C:T,5,FALSE)</f>
        <v>261</v>
      </c>
      <c r="G2365" s="104">
        <f>SUMIFS(MACROS!P:P,MACROS!C:C,B2365)</f>
        <v>0</v>
      </c>
      <c r="H2365" s="48">
        <f t="shared" si="153"/>
        <v>0</v>
      </c>
      <c r="I2365" s="37">
        <f>INFO!$D$6</f>
        <v>0</v>
      </c>
      <c r="J2365" s="37">
        <f>INFO!$D$7</f>
        <v>0</v>
      </c>
      <c r="K2365" s="37">
        <f>INFO!$D$8</f>
        <v>0</v>
      </c>
      <c r="L2365" s="37">
        <f>INFO!$D$9</f>
        <v>0</v>
      </c>
      <c r="M2365" s="37">
        <f>INFO!$D$10</f>
        <v>0</v>
      </c>
      <c r="N2365" s="37">
        <f>INFO!$D$11</f>
        <v>0</v>
      </c>
      <c r="O2365" s="37">
        <f>INFO!$D$13</f>
        <v>0</v>
      </c>
      <c r="P2365" s="37">
        <f>INFO!$D$14</f>
        <v>0</v>
      </c>
      <c r="Q2365" s="37">
        <f>INFO!$D$15</f>
        <v>0</v>
      </c>
      <c r="R2365" s="53">
        <f>INFO!$D$17</f>
        <v>0</v>
      </c>
      <c r="S2365" s="37">
        <f>INFO!$D$18</f>
        <v>0</v>
      </c>
      <c r="T2365" s="37">
        <f>INFO!$D$19</f>
        <v>0</v>
      </c>
      <c r="U2365" s="37">
        <f>INFO!$D$22</f>
        <v>0</v>
      </c>
      <c r="V2365" s="37">
        <f>INFO!$D$23</f>
        <v>0</v>
      </c>
      <c r="W2365" s="37">
        <f>INFO!$D$24</f>
        <v>0</v>
      </c>
      <c r="X2365" s="37">
        <f>INFO!$D$25</f>
        <v>0</v>
      </c>
      <c r="Y2365" s="37">
        <f>INFO!$D$26</f>
        <v>0</v>
      </c>
      <c r="Z2365" s="37">
        <f>INFO!$D$27</f>
        <v>0</v>
      </c>
      <c r="AA2365" s="37">
        <f>INFO!$D$28</f>
        <v>0</v>
      </c>
      <c r="AB2365" s="37">
        <f>INFO!$D$29</f>
        <v>0</v>
      </c>
      <c r="AC2365" s="54">
        <f>INFO!$J$10</f>
        <v>3812.0250000000001</v>
      </c>
      <c r="AD2365" s="37">
        <f>INFO!$J$9</f>
        <v>45.75</v>
      </c>
      <c r="AE2365" s="37">
        <f t="shared" si="156"/>
        <v>0</v>
      </c>
    </row>
    <row r="2366" spans="1:31">
      <c r="A2366" t="s">
        <v>438</v>
      </c>
      <c r="B2366" s="42" t="s">
        <v>439</v>
      </c>
      <c r="C2366" s="83">
        <v>10133</v>
      </c>
      <c r="D2366" s="104">
        <f>SUMIFS(MACROS!P:P,MACROS!$C:$C,$B2366)+SUMIFS(MACROS!P:P,MACROS!$C:$C,"CH.VM.RDDTSET")</f>
        <v>0</v>
      </c>
      <c r="E2366" t="s">
        <v>8</v>
      </c>
      <c r="F2366" s="48">
        <f>VLOOKUP(B2366,MACROS!C:T,5,FALSE)</f>
        <v>251</v>
      </c>
      <c r="G2366" s="104">
        <f>SUMIFS(MACROS!P:P,MACROS!C:C,B2366)</f>
        <v>0</v>
      </c>
      <c r="H2366" s="48">
        <f t="shared" si="153"/>
        <v>0</v>
      </c>
      <c r="I2366" s="37">
        <f>INFO!$D$6</f>
        <v>0</v>
      </c>
      <c r="J2366" s="37">
        <f>INFO!$D$7</f>
        <v>0</v>
      </c>
      <c r="K2366" s="37">
        <f>INFO!$D$8</f>
        <v>0</v>
      </c>
      <c r="L2366" s="37">
        <f>INFO!$D$9</f>
        <v>0</v>
      </c>
      <c r="M2366" s="37">
        <f>INFO!$D$10</f>
        <v>0</v>
      </c>
      <c r="N2366" s="37">
        <f>INFO!$D$11</f>
        <v>0</v>
      </c>
      <c r="O2366" s="37">
        <f>INFO!$D$13</f>
        <v>0</v>
      </c>
      <c r="P2366" s="37">
        <f>INFO!$D$14</f>
        <v>0</v>
      </c>
      <c r="Q2366" s="37">
        <f>INFO!$D$15</f>
        <v>0</v>
      </c>
      <c r="R2366" s="53">
        <f>INFO!$D$17</f>
        <v>0</v>
      </c>
      <c r="S2366" s="37">
        <f>INFO!$D$18</f>
        <v>0</v>
      </c>
      <c r="T2366" s="37">
        <f>INFO!$D$19</f>
        <v>0</v>
      </c>
      <c r="U2366" s="37">
        <f>INFO!$D$22</f>
        <v>0</v>
      </c>
      <c r="V2366" s="37">
        <f>INFO!$D$23</f>
        <v>0</v>
      </c>
      <c r="W2366" s="37">
        <f>INFO!$D$24</f>
        <v>0</v>
      </c>
      <c r="X2366" s="37">
        <f>INFO!$D$25</f>
        <v>0</v>
      </c>
      <c r="Y2366" s="37">
        <f>INFO!$D$26</f>
        <v>0</v>
      </c>
      <c r="Z2366" s="37">
        <f>INFO!$D$27</f>
        <v>0</v>
      </c>
      <c r="AA2366" s="37">
        <f>INFO!$D$28</f>
        <v>0</v>
      </c>
      <c r="AB2366" s="37">
        <f>INFO!$D$29</f>
        <v>0</v>
      </c>
      <c r="AC2366" s="54">
        <f>INFO!$J$10</f>
        <v>3812.0250000000001</v>
      </c>
      <c r="AD2366" s="37">
        <f>INFO!$J$9</f>
        <v>45.75</v>
      </c>
      <c r="AE2366" s="37">
        <f t="shared" si="156"/>
        <v>0</v>
      </c>
    </row>
    <row r="2367" spans="1:31">
      <c r="A2367" t="s">
        <v>440</v>
      </c>
      <c r="B2367" s="42" t="s">
        <v>441</v>
      </c>
      <c r="C2367" s="83">
        <v>10133</v>
      </c>
      <c r="D2367" s="104">
        <f>SUMIFS(MACROS!P:P,MACROS!$C:$C,$B2367)+SUMIFS(MACROS!P:P,MACROS!$C:$C,"CH.VM.RDDTSET")</f>
        <v>0</v>
      </c>
      <c r="E2367" t="s">
        <v>8</v>
      </c>
      <c r="F2367" s="48">
        <f>VLOOKUP(B2367,MACROS!C:T,5,FALSE)</f>
        <v>322.5</v>
      </c>
      <c r="G2367" s="104">
        <f>SUMIFS(MACROS!P:P,MACROS!C:C,B2367)</f>
        <v>0</v>
      </c>
      <c r="H2367" s="48">
        <f t="shared" si="153"/>
        <v>0</v>
      </c>
      <c r="I2367" s="37">
        <f>INFO!$D$6</f>
        <v>0</v>
      </c>
      <c r="J2367" s="37">
        <f>INFO!$D$7</f>
        <v>0</v>
      </c>
      <c r="K2367" s="37">
        <f>INFO!$D$8</f>
        <v>0</v>
      </c>
      <c r="L2367" s="37">
        <f>INFO!$D$9</f>
        <v>0</v>
      </c>
      <c r="M2367" s="37">
        <f>INFO!$D$10</f>
        <v>0</v>
      </c>
      <c r="N2367" s="37">
        <f>INFO!$D$11</f>
        <v>0</v>
      </c>
      <c r="O2367" s="37">
        <f>INFO!$D$13</f>
        <v>0</v>
      </c>
      <c r="P2367" s="37">
        <f>INFO!$D$14</f>
        <v>0</v>
      </c>
      <c r="Q2367" s="37">
        <f>INFO!$D$15</f>
        <v>0</v>
      </c>
      <c r="R2367" s="53">
        <f>INFO!$D$17</f>
        <v>0</v>
      </c>
      <c r="S2367" s="37">
        <f>INFO!$D$18</f>
        <v>0</v>
      </c>
      <c r="T2367" s="37">
        <f>INFO!$D$19</f>
        <v>0</v>
      </c>
      <c r="U2367" s="37">
        <f>INFO!$D$22</f>
        <v>0</v>
      </c>
      <c r="V2367" s="37">
        <f>INFO!$D$23</f>
        <v>0</v>
      </c>
      <c r="W2367" s="37">
        <f>INFO!$D$24</f>
        <v>0</v>
      </c>
      <c r="X2367" s="37">
        <f>INFO!$D$25</f>
        <v>0</v>
      </c>
      <c r="Y2367" s="37">
        <f>INFO!$D$26</f>
        <v>0</v>
      </c>
      <c r="Z2367" s="37">
        <f>INFO!$D$27</f>
        <v>0</v>
      </c>
      <c r="AA2367" s="37">
        <f>INFO!$D$28</f>
        <v>0</v>
      </c>
      <c r="AB2367" s="37">
        <f>INFO!$D$29</f>
        <v>0</v>
      </c>
      <c r="AC2367" s="54">
        <f>INFO!$J$10</f>
        <v>3812.0250000000001</v>
      </c>
      <c r="AD2367" s="37">
        <f>INFO!$J$9</f>
        <v>45.75</v>
      </c>
      <c r="AE2367" s="37">
        <f t="shared" si="156"/>
        <v>0</v>
      </c>
    </row>
    <row r="2368" spans="1:31">
      <c r="A2368" t="s">
        <v>442</v>
      </c>
      <c r="B2368" s="42" t="s">
        <v>443</v>
      </c>
      <c r="C2368" s="83">
        <v>10133</v>
      </c>
      <c r="D2368" s="104">
        <f>SUMIFS(MACROS!P:P,MACROS!$C:$C,$B2368)+SUMIFS(MACROS!P:P,MACROS!$C:$C,"CH.VM.RDDTSET")</f>
        <v>0</v>
      </c>
      <c r="E2368" t="s">
        <v>8</v>
      </c>
      <c r="F2368" s="48">
        <f>VLOOKUP(B2368,MACROS!C:T,5,FALSE)</f>
        <v>294.5</v>
      </c>
      <c r="G2368" s="104">
        <f>SUMIFS(MACROS!P:P,MACROS!C:C,B2368)</f>
        <v>0</v>
      </c>
      <c r="H2368" s="48">
        <f t="shared" si="153"/>
        <v>0</v>
      </c>
      <c r="I2368" s="37">
        <f>INFO!$D$6</f>
        <v>0</v>
      </c>
      <c r="J2368" s="37">
        <f>INFO!$D$7</f>
        <v>0</v>
      </c>
      <c r="K2368" s="37">
        <f>INFO!$D$8</f>
        <v>0</v>
      </c>
      <c r="L2368" s="37">
        <f>INFO!$D$9</f>
        <v>0</v>
      </c>
      <c r="M2368" s="37">
        <f>INFO!$D$10</f>
        <v>0</v>
      </c>
      <c r="N2368" s="37">
        <f>INFO!$D$11</f>
        <v>0</v>
      </c>
      <c r="O2368" s="37">
        <f>INFO!$D$13</f>
        <v>0</v>
      </c>
      <c r="P2368" s="37">
        <f>INFO!$D$14</f>
        <v>0</v>
      </c>
      <c r="Q2368" s="37">
        <f>INFO!$D$15</f>
        <v>0</v>
      </c>
      <c r="R2368" s="53">
        <f>INFO!$D$17</f>
        <v>0</v>
      </c>
      <c r="S2368" s="37">
        <f>INFO!$D$18</f>
        <v>0</v>
      </c>
      <c r="T2368" s="37">
        <f>INFO!$D$19</f>
        <v>0</v>
      </c>
      <c r="U2368" s="37">
        <f>INFO!$D$22</f>
        <v>0</v>
      </c>
      <c r="V2368" s="37">
        <f>INFO!$D$23</f>
        <v>0</v>
      </c>
      <c r="W2368" s="37">
        <f>INFO!$D$24</f>
        <v>0</v>
      </c>
      <c r="X2368" s="37">
        <f>INFO!$D$25</f>
        <v>0</v>
      </c>
      <c r="Y2368" s="37">
        <f>INFO!$D$26</f>
        <v>0</v>
      </c>
      <c r="Z2368" s="37">
        <f>INFO!$D$27</f>
        <v>0</v>
      </c>
      <c r="AA2368" s="37">
        <f>INFO!$D$28</f>
        <v>0</v>
      </c>
      <c r="AB2368" s="37">
        <f>INFO!$D$29</f>
        <v>0</v>
      </c>
      <c r="AC2368" s="54">
        <f>INFO!$J$10</f>
        <v>3812.0250000000001</v>
      </c>
      <c r="AD2368" s="37">
        <f>INFO!$J$9</f>
        <v>45.75</v>
      </c>
      <c r="AE2368" s="37">
        <f t="shared" si="156"/>
        <v>0</v>
      </c>
    </row>
    <row r="2369" spans="1:31">
      <c r="A2369" t="s">
        <v>444</v>
      </c>
      <c r="B2369" s="42" t="s">
        <v>445</v>
      </c>
      <c r="C2369" s="83">
        <v>10133</v>
      </c>
      <c r="D2369" s="104">
        <f>SUMIFS(MACROS!P:P,MACROS!$C:$C,$B2369)+SUMIFS(MACROS!P:P,MACROS!$C:$C,"CH.VM.RDDTSET")</f>
        <v>0</v>
      </c>
      <c r="E2369" t="s">
        <v>8</v>
      </c>
      <c r="F2369" s="48">
        <f>VLOOKUP(B2369,MACROS!C:T,5,FALSE)</f>
        <v>255</v>
      </c>
      <c r="G2369" s="104">
        <f>SUMIFS(MACROS!P:P,MACROS!C:C,B2369)</f>
        <v>0</v>
      </c>
      <c r="H2369" s="48">
        <f t="shared" si="153"/>
        <v>0</v>
      </c>
      <c r="I2369" s="37">
        <f>INFO!$D$6</f>
        <v>0</v>
      </c>
      <c r="J2369" s="37">
        <f>INFO!$D$7</f>
        <v>0</v>
      </c>
      <c r="K2369" s="37">
        <f>INFO!$D$8</f>
        <v>0</v>
      </c>
      <c r="L2369" s="37">
        <f>INFO!$D$9</f>
        <v>0</v>
      </c>
      <c r="M2369" s="37">
        <f>INFO!$D$10</f>
        <v>0</v>
      </c>
      <c r="N2369" s="37">
        <f>INFO!$D$11</f>
        <v>0</v>
      </c>
      <c r="O2369" s="37">
        <f>INFO!$D$13</f>
        <v>0</v>
      </c>
      <c r="P2369" s="37">
        <f>INFO!$D$14</f>
        <v>0</v>
      </c>
      <c r="Q2369" s="37">
        <f>INFO!$D$15</f>
        <v>0</v>
      </c>
      <c r="R2369" s="53">
        <f>INFO!$D$17</f>
        <v>0</v>
      </c>
      <c r="S2369" s="37">
        <f>INFO!$D$18</f>
        <v>0</v>
      </c>
      <c r="T2369" s="37">
        <f>INFO!$D$19</f>
        <v>0</v>
      </c>
      <c r="U2369" s="37">
        <f>INFO!$D$22</f>
        <v>0</v>
      </c>
      <c r="V2369" s="37">
        <f>INFO!$D$23</f>
        <v>0</v>
      </c>
      <c r="W2369" s="37">
        <f>INFO!$D$24</f>
        <v>0</v>
      </c>
      <c r="X2369" s="37">
        <f>INFO!$D$25</f>
        <v>0</v>
      </c>
      <c r="Y2369" s="37">
        <f>INFO!$D$26</f>
        <v>0</v>
      </c>
      <c r="Z2369" s="37">
        <f>INFO!$D$27</f>
        <v>0</v>
      </c>
      <c r="AA2369" s="37">
        <f>INFO!$D$28</f>
        <v>0</v>
      </c>
      <c r="AB2369" s="37">
        <f>INFO!$D$29</f>
        <v>0</v>
      </c>
      <c r="AC2369" s="54">
        <f>INFO!$J$10</f>
        <v>3812.0250000000001</v>
      </c>
      <c r="AD2369" s="37">
        <f>INFO!$J$9</f>
        <v>45.75</v>
      </c>
      <c r="AE2369" s="37">
        <f t="shared" si="156"/>
        <v>0</v>
      </c>
    </row>
    <row r="2370" spans="1:31">
      <c r="A2370" t="s">
        <v>446</v>
      </c>
      <c r="B2370" s="42" t="s">
        <v>447</v>
      </c>
      <c r="C2370" s="83">
        <v>10133</v>
      </c>
      <c r="D2370" s="104">
        <f>SUMIFS(MACROS!P:P,MACROS!$C:$C,$B2370)+SUMIFS(MACROS!P:P,MACROS!$C:$C,"CH.VM.RDDTSET")</f>
        <v>0</v>
      </c>
      <c r="E2370" t="s">
        <v>8</v>
      </c>
      <c r="F2370" s="48">
        <f>VLOOKUP(B2370,MACROS!C:T,5,FALSE)</f>
        <v>279</v>
      </c>
      <c r="G2370" s="104">
        <f>SUMIFS(MACROS!P:P,MACROS!C:C,B2370)</f>
        <v>0</v>
      </c>
      <c r="H2370" s="48">
        <f t="shared" si="153"/>
        <v>0</v>
      </c>
      <c r="I2370" s="37">
        <f>INFO!$D$6</f>
        <v>0</v>
      </c>
      <c r="J2370" s="37">
        <f>INFO!$D$7</f>
        <v>0</v>
      </c>
      <c r="K2370" s="37">
        <f>INFO!$D$8</f>
        <v>0</v>
      </c>
      <c r="L2370" s="37">
        <f>INFO!$D$9</f>
        <v>0</v>
      </c>
      <c r="M2370" s="37">
        <f>INFO!$D$10</f>
        <v>0</v>
      </c>
      <c r="N2370" s="37">
        <f>INFO!$D$11</f>
        <v>0</v>
      </c>
      <c r="O2370" s="37">
        <f>INFO!$D$13</f>
        <v>0</v>
      </c>
      <c r="P2370" s="37">
        <f>INFO!$D$14</f>
        <v>0</v>
      </c>
      <c r="Q2370" s="37">
        <f>INFO!$D$15</f>
        <v>0</v>
      </c>
      <c r="R2370" s="53">
        <f>INFO!$D$17</f>
        <v>0</v>
      </c>
      <c r="S2370" s="37">
        <f>INFO!$D$18</f>
        <v>0</v>
      </c>
      <c r="T2370" s="37">
        <f>INFO!$D$19</f>
        <v>0</v>
      </c>
      <c r="U2370" s="37">
        <f>INFO!$D$22</f>
        <v>0</v>
      </c>
      <c r="V2370" s="37">
        <f>INFO!$D$23</f>
        <v>0</v>
      </c>
      <c r="W2370" s="37">
        <f>INFO!$D$24</f>
        <v>0</v>
      </c>
      <c r="X2370" s="37">
        <f>INFO!$D$25</f>
        <v>0</v>
      </c>
      <c r="Y2370" s="37">
        <f>INFO!$D$26</f>
        <v>0</v>
      </c>
      <c r="Z2370" s="37">
        <f>INFO!$D$27</f>
        <v>0</v>
      </c>
      <c r="AA2370" s="37">
        <f>INFO!$D$28</f>
        <v>0</v>
      </c>
      <c r="AB2370" s="37">
        <f>INFO!$D$29</f>
        <v>0</v>
      </c>
      <c r="AC2370" s="54">
        <f>INFO!$J$10</f>
        <v>3812.0250000000001</v>
      </c>
      <c r="AD2370" s="37">
        <f>INFO!$J$9</f>
        <v>45.75</v>
      </c>
      <c r="AE2370" s="37">
        <f t="shared" si="156"/>
        <v>0</v>
      </c>
    </row>
    <row r="2371" spans="1:31">
      <c r="A2371" s="37" t="s">
        <v>448</v>
      </c>
      <c r="B2371" s="42" t="s">
        <v>449</v>
      </c>
      <c r="C2371" s="83">
        <v>10133</v>
      </c>
      <c r="D2371" s="104">
        <f>SUMIFS(MACROS!P:P,MACROS!$C:$C,$B2371)+SUMIFS(MACROS!P:P,MACROS!$C:$C,"CH.VM.RDDTSET")</f>
        <v>0</v>
      </c>
      <c r="E2371" t="s">
        <v>8</v>
      </c>
      <c r="F2371" s="48">
        <f>VLOOKUP(B2371,MACROS!C:T,5,FALSE)</f>
        <v>257.5</v>
      </c>
      <c r="G2371" s="104">
        <f>SUMIFS(MACROS!P:P,MACROS!C:C,B2371)</f>
        <v>0</v>
      </c>
      <c r="H2371" s="48">
        <f t="shared" si="153"/>
        <v>0</v>
      </c>
      <c r="I2371" s="37">
        <f>INFO!$D$6</f>
        <v>0</v>
      </c>
      <c r="J2371" s="37">
        <f>INFO!$D$7</f>
        <v>0</v>
      </c>
      <c r="K2371" s="37">
        <f>INFO!$D$8</f>
        <v>0</v>
      </c>
      <c r="L2371" s="37">
        <f>INFO!$D$9</f>
        <v>0</v>
      </c>
      <c r="M2371" s="37">
        <f>INFO!$D$10</f>
        <v>0</v>
      </c>
      <c r="N2371" s="37">
        <f>INFO!$D$11</f>
        <v>0</v>
      </c>
      <c r="O2371" s="37">
        <f>INFO!$D$13</f>
        <v>0</v>
      </c>
      <c r="P2371" s="37">
        <f>INFO!$D$14</f>
        <v>0</v>
      </c>
      <c r="Q2371" s="37">
        <f>INFO!$D$15</f>
        <v>0</v>
      </c>
      <c r="R2371" s="53">
        <f>INFO!$D$17</f>
        <v>0</v>
      </c>
      <c r="S2371" s="37">
        <f>INFO!$D$18</f>
        <v>0</v>
      </c>
      <c r="T2371" s="37">
        <f>INFO!$D$19</f>
        <v>0</v>
      </c>
      <c r="U2371" s="37">
        <f>INFO!$D$22</f>
        <v>0</v>
      </c>
      <c r="V2371" s="37">
        <f>INFO!$D$23</f>
        <v>0</v>
      </c>
      <c r="W2371" s="37">
        <f>INFO!$D$24</f>
        <v>0</v>
      </c>
      <c r="X2371" s="37">
        <f>INFO!$D$25</f>
        <v>0</v>
      </c>
      <c r="Y2371" s="37">
        <f>INFO!$D$26</f>
        <v>0</v>
      </c>
      <c r="Z2371" s="37">
        <f>INFO!$D$27</f>
        <v>0</v>
      </c>
      <c r="AA2371" s="37">
        <f>INFO!$D$28</f>
        <v>0</v>
      </c>
      <c r="AB2371" s="37">
        <f>INFO!$D$29</f>
        <v>0</v>
      </c>
      <c r="AC2371" s="54">
        <f>INFO!$J$10</f>
        <v>3812.0250000000001</v>
      </c>
      <c r="AD2371" s="37">
        <f>INFO!$J$9</f>
        <v>45.75</v>
      </c>
      <c r="AE2371" s="37">
        <f t="shared" si="156"/>
        <v>0</v>
      </c>
    </row>
    <row r="2372" spans="1:31">
      <c r="A2372" s="91" t="s">
        <v>570</v>
      </c>
      <c r="B2372" s="97" t="s">
        <v>391</v>
      </c>
      <c r="C2372" s="98">
        <v>10083</v>
      </c>
      <c r="D2372" s="103"/>
      <c r="E2372" s="91" t="s">
        <v>10</v>
      </c>
      <c r="F2372" s="92">
        <f>VLOOKUP(B2372,MACROS!C:T,5,FALSE)*1.05</f>
        <v>2639.7000000000003</v>
      </c>
      <c r="G2372" s="103">
        <f>SUMIFS(MACROS!R:R,MACROS!C:C,B2372)</f>
        <v>0</v>
      </c>
      <c r="H2372" s="92">
        <f t="shared" si="153"/>
        <v>0</v>
      </c>
      <c r="I2372" s="93">
        <f>INFO!$D$6</f>
        <v>0</v>
      </c>
      <c r="J2372" s="93">
        <f>INFO!$D$7</f>
        <v>0</v>
      </c>
      <c r="K2372" s="93">
        <f>INFO!$D$8</f>
        <v>0</v>
      </c>
      <c r="L2372" s="93">
        <f>INFO!$D$9</f>
        <v>0</v>
      </c>
      <c r="M2372" s="93">
        <f>INFO!$D$10</f>
        <v>0</v>
      </c>
      <c r="N2372" s="93">
        <f>INFO!$D$11</f>
        <v>0</v>
      </c>
      <c r="O2372" s="93">
        <f>INFO!$D$13</f>
        <v>0</v>
      </c>
      <c r="P2372" s="93">
        <f>INFO!$D$14</f>
        <v>0</v>
      </c>
      <c r="Q2372" s="93">
        <f>INFO!$D$15</f>
        <v>0</v>
      </c>
      <c r="R2372" s="94">
        <f>INFO!$D$17</f>
        <v>0</v>
      </c>
      <c r="S2372" s="93">
        <f>INFO!$D$18</f>
        <v>0</v>
      </c>
      <c r="T2372" s="93">
        <f>INFO!$D$19</f>
        <v>0</v>
      </c>
      <c r="U2372" s="93">
        <f>INFO!$D$22</f>
        <v>0</v>
      </c>
      <c r="V2372" s="93">
        <f>INFO!$D$23</f>
        <v>0</v>
      </c>
      <c r="W2372" s="93">
        <f>INFO!$D$24</f>
        <v>0</v>
      </c>
      <c r="X2372" s="93">
        <f>INFO!$D$25</f>
        <v>0</v>
      </c>
      <c r="Y2372" s="93">
        <f>INFO!$D$26</f>
        <v>0</v>
      </c>
      <c r="Z2372" s="93">
        <f>INFO!$D$27</f>
        <v>0</v>
      </c>
      <c r="AA2372" s="93">
        <f>INFO!$D$28</f>
        <v>0</v>
      </c>
      <c r="AB2372" s="93">
        <f>INFO!$D$29</f>
        <v>0</v>
      </c>
      <c r="AC2372" s="95">
        <f>INFO!$J$10</f>
        <v>3812.0250000000001</v>
      </c>
      <c r="AD2372" s="93">
        <f>INFO!$J$9</f>
        <v>45.75</v>
      </c>
      <c r="AE2372" s="100"/>
    </row>
    <row r="2373" spans="1:31">
      <c r="A2373" s="37" t="s">
        <v>392</v>
      </c>
      <c r="B2373" s="42" t="s">
        <v>393</v>
      </c>
      <c r="C2373" s="38">
        <v>10083</v>
      </c>
      <c r="D2373" s="104">
        <f>SUMIFS(MACROS!R:R,MACROS!$C:$C,$B2373)+SUMIFS(MACROS!R:R,MACROS!$C:$C,"CH.VM.RDSET")</f>
        <v>0</v>
      </c>
      <c r="E2373" t="s">
        <v>10</v>
      </c>
      <c r="F2373" s="48">
        <f>VLOOKUP(B2373,MACROS!C:T,5,FALSE)*1.05</f>
        <v>236.25</v>
      </c>
      <c r="G2373" s="104">
        <f>SUMIFS(MACROS!R:R,MACROS!C:C,B2373)</f>
        <v>0</v>
      </c>
      <c r="H2373" s="48">
        <f t="shared" si="153"/>
        <v>0</v>
      </c>
      <c r="I2373" s="37">
        <f>INFO!$D$6</f>
        <v>0</v>
      </c>
      <c r="J2373" s="37">
        <f>INFO!$D$7</f>
        <v>0</v>
      </c>
      <c r="K2373" s="37">
        <f>INFO!$D$8</f>
        <v>0</v>
      </c>
      <c r="L2373" s="37">
        <f>INFO!$D$9</f>
        <v>0</v>
      </c>
      <c r="M2373" s="37">
        <f>INFO!$D$10</f>
        <v>0</v>
      </c>
      <c r="N2373" s="37">
        <f>INFO!$D$11</f>
        <v>0</v>
      </c>
      <c r="O2373" s="37">
        <f>INFO!$D$13</f>
        <v>0</v>
      </c>
      <c r="P2373" s="37">
        <f>INFO!$D$14</f>
        <v>0</v>
      </c>
      <c r="Q2373" s="37">
        <f>INFO!$D$15</f>
        <v>0</v>
      </c>
      <c r="R2373" s="53">
        <f>INFO!$D$17</f>
        <v>0</v>
      </c>
      <c r="S2373" s="37">
        <f>INFO!$D$18</f>
        <v>0</v>
      </c>
      <c r="T2373" s="37">
        <f>INFO!$D$19</f>
        <v>0</v>
      </c>
      <c r="U2373" s="37">
        <f>INFO!$D$22</f>
        <v>0</v>
      </c>
      <c r="V2373" s="37">
        <f>INFO!$D$23</f>
        <v>0</v>
      </c>
      <c r="W2373" s="37">
        <f>INFO!$D$24</f>
        <v>0</v>
      </c>
      <c r="X2373" s="37">
        <f>INFO!$D$25</f>
        <v>0</v>
      </c>
      <c r="Y2373" s="37">
        <f>INFO!$D$26</f>
        <v>0</v>
      </c>
      <c r="Z2373" s="37">
        <f>INFO!$D$27</f>
        <v>0</v>
      </c>
      <c r="AA2373" s="37">
        <f>INFO!$D$28</f>
        <v>0</v>
      </c>
      <c r="AB2373" s="37">
        <f>INFO!$D$29</f>
        <v>0</v>
      </c>
      <c r="AC2373" s="54">
        <f>INFO!$J$10</f>
        <v>3812.0250000000001</v>
      </c>
      <c r="AD2373" s="37">
        <f>INFO!$J$9</f>
        <v>45.75</v>
      </c>
      <c r="AE2373" s="37">
        <f>IF($G$745&gt;0,10*$G$745/D2373,0)</f>
        <v>0</v>
      </c>
    </row>
    <row r="2374" spans="1:31">
      <c r="A2374" s="37" t="s">
        <v>394</v>
      </c>
      <c r="B2374" s="42" t="s">
        <v>395</v>
      </c>
      <c r="C2374" s="38">
        <v>10083</v>
      </c>
      <c r="D2374" s="104">
        <f>SUMIFS(MACROS!R:R,MACROS!$C:$C,$B2374)+SUMIFS(MACROS!R:R,MACROS!$C:$C,"CH.VM.RDSET")</f>
        <v>0</v>
      </c>
      <c r="E2374" t="s">
        <v>10</v>
      </c>
      <c r="F2374" s="48">
        <f>VLOOKUP(B2374,MACROS!C:T,5,FALSE)*1.05</f>
        <v>197.4</v>
      </c>
      <c r="G2374" s="104">
        <f>SUMIFS(MACROS!R:R,MACROS!C:C,B2374)</f>
        <v>0</v>
      </c>
      <c r="H2374" s="48">
        <f t="shared" si="153"/>
        <v>0</v>
      </c>
      <c r="I2374" s="37">
        <f>INFO!$D$6</f>
        <v>0</v>
      </c>
      <c r="J2374" s="37">
        <f>INFO!$D$7</f>
        <v>0</v>
      </c>
      <c r="K2374" s="37">
        <f>INFO!$D$8</f>
        <v>0</v>
      </c>
      <c r="L2374" s="37">
        <f>INFO!$D$9</f>
        <v>0</v>
      </c>
      <c r="M2374" s="37">
        <f>INFO!$D$10</f>
        <v>0</v>
      </c>
      <c r="N2374" s="37">
        <f>INFO!$D$11</f>
        <v>0</v>
      </c>
      <c r="O2374" s="37">
        <f>INFO!$D$13</f>
        <v>0</v>
      </c>
      <c r="P2374" s="37">
        <f>INFO!$D$14</f>
        <v>0</v>
      </c>
      <c r="Q2374" s="37">
        <f>INFO!$D$15</f>
        <v>0</v>
      </c>
      <c r="R2374" s="53">
        <f>INFO!$D$17</f>
        <v>0</v>
      </c>
      <c r="S2374" s="37">
        <f>INFO!$D$18</f>
        <v>0</v>
      </c>
      <c r="T2374" s="37">
        <f>INFO!$D$19</f>
        <v>0</v>
      </c>
      <c r="U2374" s="37">
        <f>INFO!$D$22</f>
        <v>0</v>
      </c>
      <c r="V2374" s="37">
        <f>INFO!$D$23</f>
        <v>0</v>
      </c>
      <c r="W2374" s="37">
        <f>INFO!$D$24</f>
        <v>0</v>
      </c>
      <c r="X2374" s="37">
        <f>INFO!$D$25</f>
        <v>0</v>
      </c>
      <c r="Y2374" s="37">
        <f>INFO!$D$26</f>
        <v>0</v>
      </c>
      <c r="Z2374" s="37">
        <f>INFO!$D$27</f>
        <v>0</v>
      </c>
      <c r="AA2374" s="37">
        <f>INFO!$D$28</f>
        <v>0</v>
      </c>
      <c r="AB2374" s="37">
        <f>INFO!$D$29</f>
        <v>0</v>
      </c>
      <c r="AC2374" s="54">
        <f>INFO!$J$10</f>
        <v>3812.0250000000001</v>
      </c>
      <c r="AD2374" s="37">
        <f>INFO!$J$9</f>
        <v>45.75</v>
      </c>
      <c r="AE2374" s="37">
        <f t="shared" ref="AE2374:AE2386" si="157">IF($G$745&gt;0,10*$G$745/D2374,0)</f>
        <v>0</v>
      </c>
    </row>
    <row r="2375" spans="1:31">
      <c r="A2375" s="37" t="s">
        <v>396</v>
      </c>
      <c r="B2375" s="42" t="s">
        <v>397</v>
      </c>
      <c r="C2375" s="38">
        <v>10083</v>
      </c>
      <c r="D2375" s="104">
        <f>SUMIFS(MACROS!R:R,MACROS!$C:$C,$B2375)+SUMIFS(MACROS!R:R,MACROS!$C:$C,"CH.VM.RDSET")</f>
        <v>0</v>
      </c>
      <c r="E2375" t="s">
        <v>10</v>
      </c>
      <c r="F2375" s="48">
        <f>VLOOKUP(B2375,MACROS!C:T,5,FALSE)*1.05</f>
        <v>251.47500000000002</v>
      </c>
      <c r="G2375" s="104">
        <f>SUMIFS(MACROS!R:R,MACROS!C:C,B2375)</f>
        <v>0</v>
      </c>
      <c r="H2375" s="48">
        <f t="shared" si="153"/>
        <v>0</v>
      </c>
      <c r="I2375" s="37">
        <f>INFO!$D$6</f>
        <v>0</v>
      </c>
      <c r="J2375" s="37">
        <f>INFO!$D$7</f>
        <v>0</v>
      </c>
      <c r="K2375" s="37">
        <f>INFO!$D$8</f>
        <v>0</v>
      </c>
      <c r="L2375" s="37">
        <f>INFO!$D$9</f>
        <v>0</v>
      </c>
      <c r="M2375" s="37">
        <f>INFO!$D$10</f>
        <v>0</v>
      </c>
      <c r="N2375" s="37">
        <f>INFO!$D$11</f>
        <v>0</v>
      </c>
      <c r="O2375" s="37">
        <f>INFO!$D$13</f>
        <v>0</v>
      </c>
      <c r="P2375" s="37">
        <f>INFO!$D$14</f>
        <v>0</v>
      </c>
      <c r="Q2375" s="37">
        <f>INFO!$D$15</f>
        <v>0</v>
      </c>
      <c r="R2375" s="53">
        <f>INFO!$D$17</f>
        <v>0</v>
      </c>
      <c r="S2375" s="37">
        <f>INFO!$D$18</f>
        <v>0</v>
      </c>
      <c r="T2375" s="37">
        <f>INFO!$D$19</f>
        <v>0</v>
      </c>
      <c r="U2375" s="37">
        <f>INFO!$D$22</f>
        <v>0</v>
      </c>
      <c r="V2375" s="37">
        <f>INFO!$D$23</f>
        <v>0</v>
      </c>
      <c r="W2375" s="37">
        <f>INFO!$D$24</f>
        <v>0</v>
      </c>
      <c r="X2375" s="37">
        <f>INFO!$D$25</f>
        <v>0</v>
      </c>
      <c r="Y2375" s="37">
        <f>INFO!$D$26</f>
        <v>0</v>
      </c>
      <c r="Z2375" s="37">
        <f>INFO!$D$27</f>
        <v>0</v>
      </c>
      <c r="AA2375" s="37">
        <f>INFO!$D$28</f>
        <v>0</v>
      </c>
      <c r="AB2375" s="37">
        <f>INFO!$D$29</f>
        <v>0</v>
      </c>
      <c r="AC2375" s="54">
        <f>INFO!$J$10</f>
        <v>3812.0250000000001</v>
      </c>
      <c r="AD2375" s="37">
        <f>INFO!$J$9</f>
        <v>45.75</v>
      </c>
      <c r="AE2375" s="37">
        <f t="shared" si="157"/>
        <v>0</v>
      </c>
    </row>
    <row r="2376" spans="1:31">
      <c r="A2376" t="s">
        <v>398</v>
      </c>
      <c r="B2376" s="42" t="s">
        <v>399</v>
      </c>
      <c r="C2376" s="38">
        <v>10083</v>
      </c>
      <c r="D2376" s="104">
        <f>SUMIFS(MACROS!R:R,MACROS!$C:$C,$B2376)+SUMIFS(MACROS!R:R,MACROS!$C:$C,"CH.VM.RDSET")</f>
        <v>0</v>
      </c>
      <c r="E2376" t="s">
        <v>10</v>
      </c>
      <c r="F2376" s="48">
        <f>VLOOKUP(B2376,MACROS!C:T,5,FALSE)*1.05</f>
        <v>222.07500000000002</v>
      </c>
      <c r="G2376" s="104">
        <f>SUMIFS(MACROS!R:R,MACROS!C:C,B2376)</f>
        <v>0</v>
      </c>
      <c r="H2376" s="48">
        <f t="shared" si="153"/>
        <v>0</v>
      </c>
      <c r="I2376" s="37">
        <f>INFO!$D$6</f>
        <v>0</v>
      </c>
      <c r="J2376" s="37">
        <f>INFO!$D$7</f>
        <v>0</v>
      </c>
      <c r="K2376" s="37">
        <f>INFO!$D$8</f>
        <v>0</v>
      </c>
      <c r="L2376" s="37">
        <f>INFO!$D$9</f>
        <v>0</v>
      </c>
      <c r="M2376" s="37">
        <f>INFO!$D$10</f>
        <v>0</v>
      </c>
      <c r="N2376" s="37">
        <f>INFO!$D$11</f>
        <v>0</v>
      </c>
      <c r="O2376" s="37">
        <f>INFO!$D$13</f>
        <v>0</v>
      </c>
      <c r="P2376" s="37">
        <f>INFO!$D$14</f>
        <v>0</v>
      </c>
      <c r="Q2376" s="37">
        <f>INFO!$D$15</f>
        <v>0</v>
      </c>
      <c r="R2376" s="53">
        <f>INFO!$D$17</f>
        <v>0</v>
      </c>
      <c r="S2376" s="37">
        <f>INFO!$D$18</f>
        <v>0</v>
      </c>
      <c r="T2376" s="37">
        <f>INFO!$D$19</f>
        <v>0</v>
      </c>
      <c r="U2376" s="37">
        <f>INFO!$D$22</f>
        <v>0</v>
      </c>
      <c r="V2376" s="37">
        <f>INFO!$D$23</f>
        <v>0</v>
      </c>
      <c r="W2376" s="37">
        <f>INFO!$D$24</f>
        <v>0</v>
      </c>
      <c r="X2376" s="37">
        <f>INFO!$D$25</f>
        <v>0</v>
      </c>
      <c r="Y2376" s="37">
        <f>INFO!$D$26</f>
        <v>0</v>
      </c>
      <c r="Z2376" s="37">
        <f>INFO!$D$27</f>
        <v>0</v>
      </c>
      <c r="AA2376" s="37">
        <f>INFO!$D$28</f>
        <v>0</v>
      </c>
      <c r="AB2376" s="37">
        <f>INFO!$D$29</f>
        <v>0</v>
      </c>
      <c r="AC2376" s="54">
        <f>INFO!$J$10</f>
        <v>3812.0250000000001</v>
      </c>
      <c r="AD2376" s="37">
        <f>INFO!$J$9</f>
        <v>45.75</v>
      </c>
      <c r="AE2376" s="37">
        <f t="shared" si="157"/>
        <v>0</v>
      </c>
    </row>
    <row r="2377" spans="1:31">
      <c r="A2377" t="s">
        <v>400</v>
      </c>
      <c r="B2377" s="42" t="s">
        <v>401</v>
      </c>
      <c r="C2377" s="38">
        <v>10083</v>
      </c>
      <c r="D2377" s="104">
        <f>SUMIFS(MACROS!R:R,MACROS!$C:$C,$B2377)+SUMIFS(MACROS!R:R,MACROS!$C:$C,"CH.VM.RDSET")</f>
        <v>0</v>
      </c>
      <c r="E2377" t="s">
        <v>10</v>
      </c>
      <c r="F2377" s="48">
        <f>VLOOKUP(B2377,MACROS!C:T,5,FALSE)*1.05</f>
        <v>212.625</v>
      </c>
      <c r="G2377" s="104">
        <f>SUMIFS(MACROS!R:R,MACROS!C:C,B2377)</f>
        <v>0</v>
      </c>
      <c r="H2377" s="48">
        <f t="shared" si="153"/>
        <v>0</v>
      </c>
      <c r="I2377" s="37">
        <f>INFO!$D$6</f>
        <v>0</v>
      </c>
      <c r="J2377" s="37">
        <f>INFO!$D$7</f>
        <v>0</v>
      </c>
      <c r="K2377" s="37">
        <f>INFO!$D$8</f>
        <v>0</v>
      </c>
      <c r="L2377" s="37">
        <f>INFO!$D$9</f>
        <v>0</v>
      </c>
      <c r="M2377" s="37">
        <f>INFO!$D$10</f>
        <v>0</v>
      </c>
      <c r="N2377" s="37">
        <f>INFO!$D$11</f>
        <v>0</v>
      </c>
      <c r="O2377" s="37">
        <f>INFO!$D$13</f>
        <v>0</v>
      </c>
      <c r="P2377" s="37">
        <f>INFO!$D$14</f>
        <v>0</v>
      </c>
      <c r="Q2377" s="37">
        <f>INFO!$D$15</f>
        <v>0</v>
      </c>
      <c r="R2377" s="53">
        <f>INFO!$D$17</f>
        <v>0</v>
      </c>
      <c r="S2377" s="37">
        <f>INFO!$D$18</f>
        <v>0</v>
      </c>
      <c r="T2377" s="37">
        <f>INFO!$D$19</f>
        <v>0</v>
      </c>
      <c r="U2377" s="37">
        <f>INFO!$D$22</f>
        <v>0</v>
      </c>
      <c r="V2377" s="37">
        <f>INFO!$D$23</f>
        <v>0</v>
      </c>
      <c r="W2377" s="37">
        <f>INFO!$D$24</f>
        <v>0</v>
      </c>
      <c r="X2377" s="37">
        <f>INFO!$D$25</f>
        <v>0</v>
      </c>
      <c r="Y2377" s="37">
        <f>INFO!$D$26</f>
        <v>0</v>
      </c>
      <c r="Z2377" s="37">
        <f>INFO!$D$27</f>
        <v>0</v>
      </c>
      <c r="AA2377" s="37">
        <f>INFO!$D$28</f>
        <v>0</v>
      </c>
      <c r="AB2377" s="37">
        <f>INFO!$D$29</f>
        <v>0</v>
      </c>
      <c r="AC2377" s="54">
        <f>INFO!$J$10</f>
        <v>3812.0250000000001</v>
      </c>
      <c r="AD2377" s="37">
        <f>INFO!$J$9</f>
        <v>45.75</v>
      </c>
      <c r="AE2377" s="37">
        <f t="shared" si="157"/>
        <v>0</v>
      </c>
    </row>
    <row r="2378" spans="1:31">
      <c r="A2378" t="s">
        <v>402</v>
      </c>
      <c r="B2378" s="42" t="s">
        <v>403</v>
      </c>
      <c r="C2378" s="38">
        <v>10083</v>
      </c>
      <c r="D2378" s="104">
        <f>SUMIFS(MACROS!R:R,MACROS!$C:$C,$B2378)+SUMIFS(MACROS!R:R,MACROS!$C:$C,"CH.VM.RDSET")</f>
        <v>0</v>
      </c>
      <c r="E2378" t="s">
        <v>10</v>
      </c>
      <c r="F2378" s="48">
        <f>VLOOKUP(B2378,MACROS!C:T,5,FALSE)*1.05</f>
        <v>228.375</v>
      </c>
      <c r="G2378" s="104">
        <f>SUMIFS(MACROS!R:R,MACROS!C:C,B2378)</f>
        <v>0</v>
      </c>
      <c r="H2378" s="48">
        <f t="shared" si="153"/>
        <v>0</v>
      </c>
      <c r="I2378" s="37">
        <f>INFO!$D$6</f>
        <v>0</v>
      </c>
      <c r="J2378" s="37">
        <f>INFO!$D$7</f>
        <v>0</v>
      </c>
      <c r="K2378" s="37">
        <f>INFO!$D$8</f>
        <v>0</v>
      </c>
      <c r="L2378" s="37">
        <f>INFO!$D$9</f>
        <v>0</v>
      </c>
      <c r="M2378" s="37">
        <f>INFO!$D$10</f>
        <v>0</v>
      </c>
      <c r="N2378" s="37">
        <f>INFO!$D$11</f>
        <v>0</v>
      </c>
      <c r="O2378" s="37">
        <f>INFO!$D$13</f>
        <v>0</v>
      </c>
      <c r="P2378" s="37">
        <f>INFO!$D$14</f>
        <v>0</v>
      </c>
      <c r="Q2378" s="37">
        <f>INFO!$D$15</f>
        <v>0</v>
      </c>
      <c r="R2378" s="53">
        <f>INFO!$D$17</f>
        <v>0</v>
      </c>
      <c r="S2378" s="37">
        <f>INFO!$D$18</f>
        <v>0</v>
      </c>
      <c r="T2378" s="37">
        <f>INFO!$D$19</f>
        <v>0</v>
      </c>
      <c r="U2378" s="37">
        <f>INFO!$D$22</f>
        <v>0</v>
      </c>
      <c r="V2378" s="37">
        <f>INFO!$D$23</f>
        <v>0</v>
      </c>
      <c r="W2378" s="37">
        <f>INFO!$D$24</f>
        <v>0</v>
      </c>
      <c r="X2378" s="37">
        <f>INFO!$D$25</f>
        <v>0</v>
      </c>
      <c r="Y2378" s="37">
        <f>INFO!$D$26</f>
        <v>0</v>
      </c>
      <c r="Z2378" s="37">
        <f>INFO!$D$27</f>
        <v>0</v>
      </c>
      <c r="AA2378" s="37">
        <f>INFO!$D$28</f>
        <v>0</v>
      </c>
      <c r="AB2378" s="37">
        <f>INFO!$D$29</f>
        <v>0</v>
      </c>
      <c r="AC2378" s="54">
        <f>INFO!$J$10</f>
        <v>3812.0250000000001</v>
      </c>
      <c r="AD2378" s="37">
        <f>INFO!$J$9</f>
        <v>45.75</v>
      </c>
      <c r="AE2378" s="37">
        <f t="shared" si="157"/>
        <v>0</v>
      </c>
    </row>
    <row r="2379" spans="1:31">
      <c r="A2379" t="s">
        <v>404</v>
      </c>
      <c r="B2379" s="42" t="s">
        <v>405</v>
      </c>
      <c r="C2379" s="38">
        <v>10083</v>
      </c>
      <c r="D2379" s="104">
        <f>SUMIFS(MACROS!R:R,MACROS!$C:$C,$B2379)+SUMIFS(MACROS!R:R,MACROS!$C:$C,"CH.VM.RDSET")</f>
        <v>0</v>
      </c>
      <c r="E2379" t="s">
        <v>10</v>
      </c>
      <c r="F2379" s="48">
        <f>VLOOKUP(B2379,MACROS!C:T,5,FALSE)*1.05</f>
        <v>192.15</v>
      </c>
      <c r="G2379" s="104">
        <f>SUMIFS(MACROS!R:R,MACROS!C:C,B2379)</f>
        <v>0</v>
      </c>
      <c r="H2379" s="48">
        <f t="shared" si="153"/>
        <v>0</v>
      </c>
      <c r="I2379" s="37">
        <f>INFO!$D$6</f>
        <v>0</v>
      </c>
      <c r="J2379" s="37">
        <f>INFO!$D$7</f>
        <v>0</v>
      </c>
      <c r="K2379" s="37">
        <f>INFO!$D$8</f>
        <v>0</v>
      </c>
      <c r="L2379" s="37">
        <f>INFO!$D$9</f>
        <v>0</v>
      </c>
      <c r="M2379" s="37">
        <f>INFO!$D$10</f>
        <v>0</v>
      </c>
      <c r="N2379" s="37">
        <f>INFO!$D$11</f>
        <v>0</v>
      </c>
      <c r="O2379" s="37">
        <f>INFO!$D$13</f>
        <v>0</v>
      </c>
      <c r="P2379" s="37">
        <f>INFO!$D$14</f>
        <v>0</v>
      </c>
      <c r="Q2379" s="37">
        <f>INFO!$D$15</f>
        <v>0</v>
      </c>
      <c r="R2379" s="53">
        <f>INFO!$D$17</f>
        <v>0</v>
      </c>
      <c r="S2379" s="37">
        <f>INFO!$D$18</f>
        <v>0</v>
      </c>
      <c r="T2379" s="37">
        <f>INFO!$D$19</f>
        <v>0</v>
      </c>
      <c r="U2379" s="37">
        <f>INFO!$D$22</f>
        <v>0</v>
      </c>
      <c r="V2379" s="37">
        <f>INFO!$D$23</f>
        <v>0</v>
      </c>
      <c r="W2379" s="37">
        <f>INFO!$D$24</f>
        <v>0</v>
      </c>
      <c r="X2379" s="37">
        <f>INFO!$D$25</f>
        <v>0</v>
      </c>
      <c r="Y2379" s="37">
        <f>INFO!$D$26</f>
        <v>0</v>
      </c>
      <c r="Z2379" s="37">
        <f>INFO!$D$27</f>
        <v>0</v>
      </c>
      <c r="AA2379" s="37">
        <f>INFO!$D$28</f>
        <v>0</v>
      </c>
      <c r="AB2379" s="37">
        <f>INFO!$D$29</f>
        <v>0</v>
      </c>
      <c r="AC2379" s="54">
        <f>INFO!$J$10</f>
        <v>3812.0250000000001</v>
      </c>
      <c r="AD2379" s="37">
        <f>INFO!$J$9</f>
        <v>45.75</v>
      </c>
      <c r="AE2379" s="37">
        <f t="shared" si="157"/>
        <v>0</v>
      </c>
    </row>
    <row r="2380" spans="1:31">
      <c r="A2380" t="s">
        <v>406</v>
      </c>
      <c r="B2380" s="42" t="s">
        <v>407</v>
      </c>
      <c r="C2380" s="38">
        <v>10083</v>
      </c>
      <c r="D2380" s="104">
        <f>SUMIFS(MACROS!R:R,MACROS!$C:$C,$B2380)+SUMIFS(MACROS!R:R,MACROS!$C:$C,"CH.VM.RDSET")</f>
        <v>0</v>
      </c>
      <c r="E2380" t="s">
        <v>10</v>
      </c>
      <c r="F2380" s="48">
        <f>VLOOKUP(B2380,MACROS!C:T,5,FALSE)*1.05</f>
        <v>189</v>
      </c>
      <c r="G2380" s="104">
        <f>SUMIFS(MACROS!R:R,MACROS!C:C,B2380)</f>
        <v>0</v>
      </c>
      <c r="H2380" s="48">
        <f t="shared" si="153"/>
        <v>0</v>
      </c>
      <c r="I2380" s="37">
        <f>INFO!$D$6</f>
        <v>0</v>
      </c>
      <c r="J2380" s="37">
        <f>INFO!$D$7</f>
        <v>0</v>
      </c>
      <c r="K2380" s="37">
        <f>INFO!$D$8</f>
        <v>0</v>
      </c>
      <c r="L2380" s="37">
        <f>INFO!$D$9</f>
        <v>0</v>
      </c>
      <c r="M2380" s="37">
        <f>INFO!$D$10</f>
        <v>0</v>
      </c>
      <c r="N2380" s="37">
        <f>INFO!$D$11</f>
        <v>0</v>
      </c>
      <c r="O2380" s="37">
        <f>INFO!$D$13</f>
        <v>0</v>
      </c>
      <c r="P2380" s="37">
        <f>INFO!$D$14</f>
        <v>0</v>
      </c>
      <c r="Q2380" s="37">
        <f>INFO!$D$15</f>
        <v>0</v>
      </c>
      <c r="R2380" s="53">
        <f>INFO!$D$17</f>
        <v>0</v>
      </c>
      <c r="S2380" s="37">
        <f>INFO!$D$18</f>
        <v>0</v>
      </c>
      <c r="T2380" s="37">
        <f>INFO!$D$19</f>
        <v>0</v>
      </c>
      <c r="U2380" s="37">
        <f>INFO!$D$22</f>
        <v>0</v>
      </c>
      <c r="V2380" s="37">
        <f>INFO!$D$23</f>
        <v>0</v>
      </c>
      <c r="W2380" s="37">
        <f>INFO!$D$24</f>
        <v>0</v>
      </c>
      <c r="X2380" s="37">
        <f>INFO!$D$25</f>
        <v>0</v>
      </c>
      <c r="Y2380" s="37">
        <f>INFO!$D$26</f>
        <v>0</v>
      </c>
      <c r="Z2380" s="37">
        <f>INFO!$D$27</f>
        <v>0</v>
      </c>
      <c r="AA2380" s="37">
        <f>INFO!$D$28</f>
        <v>0</v>
      </c>
      <c r="AB2380" s="37">
        <f>INFO!$D$29</f>
        <v>0</v>
      </c>
      <c r="AC2380" s="54">
        <f>INFO!$J$10</f>
        <v>3812.0250000000001</v>
      </c>
      <c r="AD2380" s="37">
        <f>INFO!$J$9</f>
        <v>45.75</v>
      </c>
      <c r="AE2380" s="37">
        <f t="shared" si="157"/>
        <v>0</v>
      </c>
    </row>
    <row r="2381" spans="1:31">
      <c r="A2381" t="s">
        <v>408</v>
      </c>
      <c r="B2381" s="42" t="s">
        <v>409</v>
      </c>
      <c r="C2381" s="38">
        <v>10083</v>
      </c>
      <c r="D2381" s="104">
        <f>SUMIFS(MACROS!R:R,MACROS!$C:$C,$B2381)+SUMIFS(MACROS!R:R,MACROS!$C:$C,"CH.VM.RDSET")</f>
        <v>0</v>
      </c>
      <c r="E2381" t="s">
        <v>10</v>
      </c>
      <c r="F2381" s="48">
        <f>VLOOKUP(B2381,MACROS!C:T,5,FALSE)*1.05</f>
        <v>182.70000000000002</v>
      </c>
      <c r="G2381" s="104">
        <f>SUMIFS(MACROS!R:R,MACROS!C:C,B2381)</f>
        <v>0</v>
      </c>
      <c r="H2381" s="48">
        <f t="shared" si="153"/>
        <v>0</v>
      </c>
      <c r="I2381" s="37">
        <f>INFO!$D$6</f>
        <v>0</v>
      </c>
      <c r="J2381" s="37">
        <f>INFO!$D$7</f>
        <v>0</v>
      </c>
      <c r="K2381" s="37">
        <f>INFO!$D$8</f>
        <v>0</v>
      </c>
      <c r="L2381" s="37">
        <f>INFO!$D$9</f>
        <v>0</v>
      </c>
      <c r="M2381" s="37">
        <f>INFO!$D$10</f>
        <v>0</v>
      </c>
      <c r="N2381" s="37">
        <f>INFO!$D$11</f>
        <v>0</v>
      </c>
      <c r="O2381" s="37">
        <f>INFO!$D$13</f>
        <v>0</v>
      </c>
      <c r="P2381" s="37">
        <f>INFO!$D$14</f>
        <v>0</v>
      </c>
      <c r="Q2381" s="37">
        <f>INFO!$D$15</f>
        <v>0</v>
      </c>
      <c r="R2381" s="53">
        <f>INFO!$D$17</f>
        <v>0</v>
      </c>
      <c r="S2381" s="37">
        <f>INFO!$D$18</f>
        <v>0</v>
      </c>
      <c r="T2381" s="37">
        <f>INFO!$D$19</f>
        <v>0</v>
      </c>
      <c r="U2381" s="37">
        <f>INFO!$D$22</f>
        <v>0</v>
      </c>
      <c r="V2381" s="37">
        <f>INFO!$D$23</f>
        <v>0</v>
      </c>
      <c r="W2381" s="37">
        <f>INFO!$D$24</f>
        <v>0</v>
      </c>
      <c r="X2381" s="37">
        <f>INFO!$D$25</f>
        <v>0</v>
      </c>
      <c r="Y2381" s="37">
        <f>INFO!$D$26</f>
        <v>0</v>
      </c>
      <c r="Z2381" s="37">
        <f>INFO!$D$27</f>
        <v>0</v>
      </c>
      <c r="AA2381" s="37">
        <f>INFO!$D$28</f>
        <v>0</v>
      </c>
      <c r="AB2381" s="37">
        <f>INFO!$D$29</f>
        <v>0</v>
      </c>
      <c r="AC2381" s="54">
        <f>INFO!$J$10</f>
        <v>3812.0250000000001</v>
      </c>
      <c r="AD2381" s="37">
        <f>INFO!$J$9</f>
        <v>45.75</v>
      </c>
      <c r="AE2381" s="37">
        <f t="shared" si="157"/>
        <v>0</v>
      </c>
    </row>
    <row r="2382" spans="1:31">
      <c r="A2382" t="s">
        <v>410</v>
      </c>
      <c r="B2382" s="42" t="s">
        <v>411</v>
      </c>
      <c r="C2382" s="38">
        <v>10083</v>
      </c>
      <c r="D2382" s="104">
        <f>SUMIFS(MACROS!R:R,MACROS!$C:$C,$B2382)+SUMIFS(MACROS!R:R,MACROS!$C:$C,"CH.VM.RDSET")</f>
        <v>0</v>
      </c>
      <c r="E2382" t="s">
        <v>10</v>
      </c>
      <c r="F2382" s="48">
        <f>VLOOKUP(B2382,MACROS!C:T,5,FALSE)*1.05</f>
        <v>232.57500000000002</v>
      </c>
      <c r="G2382" s="104">
        <f>SUMIFS(MACROS!R:R,MACROS!C:C,B2382)</f>
        <v>0</v>
      </c>
      <c r="H2382" s="48">
        <f t="shared" ref="H2382:H2445" si="158">F2382*G2382</f>
        <v>0</v>
      </c>
      <c r="I2382" s="37">
        <f>INFO!$D$6</f>
        <v>0</v>
      </c>
      <c r="J2382" s="37">
        <f>INFO!$D$7</f>
        <v>0</v>
      </c>
      <c r="K2382" s="37">
        <f>INFO!$D$8</f>
        <v>0</v>
      </c>
      <c r="L2382" s="37">
        <f>INFO!$D$9</f>
        <v>0</v>
      </c>
      <c r="M2382" s="37">
        <f>INFO!$D$10</f>
        <v>0</v>
      </c>
      <c r="N2382" s="37">
        <f>INFO!$D$11</f>
        <v>0</v>
      </c>
      <c r="O2382" s="37">
        <f>INFO!$D$13</f>
        <v>0</v>
      </c>
      <c r="P2382" s="37">
        <f>INFO!$D$14</f>
        <v>0</v>
      </c>
      <c r="Q2382" s="37">
        <f>INFO!$D$15</f>
        <v>0</v>
      </c>
      <c r="R2382" s="53">
        <f>INFO!$D$17</f>
        <v>0</v>
      </c>
      <c r="S2382" s="37">
        <f>INFO!$D$18</f>
        <v>0</v>
      </c>
      <c r="T2382" s="37">
        <f>INFO!$D$19</f>
        <v>0</v>
      </c>
      <c r="U2382" s="37">
        <f>INFO!$D$22</f>
        <v>0</v>
      </c>
      <c r="V2382" s="37">
        <f>INFO!$D$23</f>
        <v>0</v>
      </c>
      <c r="W2382" s="37">
        <f>INFO!$D$24</f>
        <v>0</v>
      </c>
      <c r="X2382" s="37">
        <f>INFO!$D$25</f>
        <v>0</v>
      </c>
      <c r="Y2382" s="37">
        <f>INFO!$D$26</f>
        <v>0</v>
      </c>
      <c r="Z2382" s="37">
        <f>INFO!$D$27</f>
        <v>0</v>
      </c>
      <c r="AA2382" s="37">
        <f>INFO!$D$28</f>
        <v>0</v>
      </c>
      <c r="AB2382" s="37">
        <f>INFO!$D$29</f>
        <v>0</v>
      </c>
      <c r="AC2382" s="54">
        <f>INFO!$J$10</f>
        <v>3812.0250000000001</v>
      </c>
      <c r="AD2382" s="37">
        <f>INFO!$J$9</f>
        <v>45.75</v>
      </c>
      <c r="AE2382" s="37">
        <f t="shared" si="157"/>
        <v>0</v>
      </c>
    </row>
    <row r="2383" spans="1:31">
      <c r="A2383" t="s">
        <v>412</v>
      </c>
      <c r="B2383" s="42" t="s">
        <v>413</v>
      </c>
      <c r="C2383" s="38">
        <v>10083</v>
      </c>
      <c r="D2383" s="104">
        <f>SUMIFS(MACROS!R:R,MACROS!$C:$C,$B2383)+SUMIFS(MACROS!R:R,MACROS!$C:$C,"CH.VM.RDSET")</f>
        <v>0</v>
      </c>
      <c r="E2383" t="s">
        <v>10</v>
      </c>
      <c r="F2383" s="48">
        <f>VLOOKUP(B2383,MACROS!C:T,5,FALSE)*1.05</f>
        <v>216.82500000000002</v>
      </c>
      <c r="G2383" s="104">
        <f>SUMIFS(MACROS!R:R,MACROS!C:C,B2383)</f>
        <v>0</v>
      </c>
      <c r="H2383" s="48">
        <f t="shared" si="158"/>
        <v>0</v>
      </c>
      <c r="I2383" s="37">
        <f>INFO!$D$6</f>
        <v>0</v>
      </c>
      <c r="J2383" s="37">
        <f>INFO!$D$7</f>
        <v>0</v>
      </c>
      <c r="K2383" s="37">
        <f>INFO!$D$8</f>
        <v>0</v>
      </c>
      <c r="L2383" s="37">
        <f>INFO!$D$9</f>
        <v>0</v>
      </c>
      <c r="M2383" s="37">
        <f>INFO!$D$10</f>
        <v>0</v>
      </c>
      <c r="N2383" s="37">
        <f>INFO!$D$11</f>
        <v>0</v>
      </c>
      <c r="O2383" s="37">
        <f>INFO!$D$13</f>
        <v>0</v>
      </c>
      <c r="P2383" s="37">
        <f>INFO!$D$14</f>
        <v>0</v>
      </c>
      <c r="Q2383" s="37">
        <f>INFO!$D$15</f>
        <v>0</v>
      </c>
      <c r="R2383" s="53">
        <f>INFO!$D$17</f>
        <v>0</v>
      </c>
      <c r="S2383" s="37">
        <f>INFO!$D$18</f>
        <v>0</v>
      </c>
      <c r="T2383" s="37">
        <f>INFO!$D$19</f>
        <v>0</v>
      </c>
      <c r="U2383" s="37">
        <f>INFO!$D$22</f>
        <v>0</v>
      </c>
      <c r="V2383" s="37">
        <f>INFO!$D$23</f>
        <v>0</v>
      </c>
      <c r="W2383" s="37">
        <f>INFO!$D$24</f>
        <v>0</v>
      </c>
      <c r="X2383" s="37">
        <f>INFO!$D$25</f>
        <v>0</v>
      </c>
      <c r="Y2383" s="37">
        <f>INFO!$D$26</f>
        <v>0</v>
      </c>
      <c r="Z2383" s="37">
        <f>INFO!$D$27</f>
        <v>0</v>
      </c>
      <c r="AA2383" s="37">
        <f>INFO!$D$28</f>
        <v>0</v>
      </c>
      <c r="AB2383" s="37">
        <f>INFO!$D$29</f>
        <v>0</v>
      </c>
      <c r="AC2383" s="54">
        <f>INFO!$J$10</f>
        <v>3812.0250000000001</v>
      </c>
      <c r="AD2383" s="37">
        <f>INFO!$J$9</f>
        <v>45.75</v>
      </c>
      <c r="AE2383" s="37">
        <f t="shared" si="157"/>
        <v>0</v>
      </c>
    </row>
    <row r="2384" spans="1:31">
      <c r="A2384" t="s">
        <v>414</v>
      </c>
      <c r="B2384" s="42" t="s">
        <v>415</v>
      </c>
      <c r="C2384" s="38">
        <v>10083</v>
      </c>
      <c r="D2384" s="104">
        <f>SUMIFS(MACROS!R:R,MACROS!$C:$C,$B2384)+SUMIFS(MACROS!R:R,MACROS!$C:$C,"CH.VM.RDSET")</f>
        <v>0</v>
      </c>
      <c r="E2384" t="s">
        <v>10</v>
      </c>
      <c r="F2384" s="48">
        <f>VLOOKUP(B2384,MACROS!C:T,5,FALSE)*1.05</f>
        <v>185.32500000000002</v>
      </c>
      <c r="G2384" s="104">
        <f>SUMIFS(MACROS!R:R,MACROS!C:C,B2384)</f>
        <v>0</v>
      </c>
      <c r="H2384" s="48">
        <f t="shared" si="158"/>
        <v>0</v>
      </c>
      <c r="I2384" s="37">
        <f>INFO!$D$6</f>
        <v>0</v>
      </c>
      <c r="J2384" s="37">
        <f>INFO!$D$7</f>
        <v>0</v>
      </c>
      <c r="K2384" s="37">
        <f>INFO!$D$8</f>
        <v>0</v>
      </c>
      <c r="L2384" s="37">
        <f>INFO!$D$9</f>
        <v>0</v>
      </c>
      <c r="M2384" s="37">
        <f>INFO!$D$10</f>
        <v>0</v>
      </c>
      <c r="N2384" s="37">
        <f>INFO!$D$11</f>
        <v>0</v>
      </c>
      <c r="O2384" s="37">
        <f>INFO!$D$13</f>
        <v>0</v>
      </c>
      <c r="P2384" s="37">
        <f>INFO!$D$14</f>
        <v>0</v>
      </c>
      <c r="Q2384" s="37">
        <f>INFO!$D$15</f>
        <v>0</v>
      </c>
      <c r="R2384" s="53">
        <f>INFO!$D$17</f>
        <v>0</v>
      </c>
      <c r="S2384" s="37">
        <f>INFO!$D$18</f>
        <v>0</v>
      </c>
      <c r="T2384" s="37">
        <f>INFO!$D$19</f>
        <v>0</v>
      </c>
      <c r="U2384" s="37">
        <f>INFO!$D$22</f>
        <v>0</v>
      </c>
      <c r="V2384" s="37">
        <f>INFO!$D$23</f>
        <v>0</v>
      </c>
      <c r="W2384" s="37">
        <f>INFO!$D$24</f>
        <v>0</v>
      </c>
      <c r="X2384" s="37">
        <f>INFO!$D$25</f>
        <v>0</v>
      </c>
      <c r="Y2384" s="37">
        <f>INFO!$D$26</f>
        <v>0</v>
      </c>
      <c r="Z2384" s="37">
        <f>INFO!$D$27</f>
        <v>0</v>
      </c>
      <c r="AA2384" s="37">
        <f>INFO!$D$28</f>
        <v>0</v>
      </c>
      <c r="AB2384" s="37">
        <f>INFO!$D$29</f>
        <v>0</v>
      </c>
      <c r="AC2384" s="54">
        <f>INFO!$J$10</f>
        <v>3812.0250000000001</v>
      </c>
      <c r="AD2384" s="37">
        <f>INFO!$J$9</f>
        <v>45.75</v>
      </c>
      <c r="AE2384" s="37">
        <f t="shared" si="157"/>
        <v>0</v>
      </c>
    </row>
    <row r="2385" spans="1:31">
      <c r="A2385" s="37" t="s">
        <v>416</v>
      </c>
      <c r="B2385" s="42" t="s">
        <v>417</v>
      </c>
      <c r="C2385" s="38">
        <v>10083</v>
      </c>
      <c r="D2385" s="104">
        <f>SUMIFS(MACROS!R:R,MACROS!$C:$C,$B2385)+SUMIFS(MACROS!R:R,MACROS!$C:$C,"CH.VM.RDSET")</f>
        <v>0</v>
      </c>
      <c r="E2385" t="s">
        <v>10</v>
      </c>
      <c r="F2385" s="48">
        <f>VLOOKUP(B2385,MACROS!C:T,5,FALSE)*1.05</f>
        <v>198.97499999999999</v>
      </c>
      <c r="G2385" s="104">
        <f>SUMIFS(MACROS!R:R,MACROS!C:C,B2385)</f>
        <v>0</v>
      </c>
      <c r="H2385" s="48">
        <f t="shared" si="158"/>
        <v>0</v>
      </c>
      <c r="I2385" s="37">
        <f>INFO!$D$6</f>
        <v>0</v>
      </c>
      <c r="J2385" s="37">
        <f>INFO!$D$7</f>
        <v>0</v>
      </c>
      <c r="K2385" s="37">
        <f>INFO!$D$8</f>
        <v>0</v>
      </c>
      <c r="L2385" s="37">
        <f>INFO!$D$9</f>
        <v>0</v>
      </c>
      <c r="M2385" s="37">
        <f>INFO!$D$10</f>
        <v>0</v>
      </c>
      <c r="N2385" s="37">
        <f>INFO!$D$11</f>
        <v>0</v>
      </c>
      <c r="O2385" s="37">
        <f>INFO!$D$13</f>
        <v>0</v>
      </c>
      <c r="P2385" s="37">
        <f>INFO!$D$14</f>
        <v>0</v>
      </c>
      <c r="Q2385" s="37">
        <f>INFO!$D$15</f>
        <v>0</v>
      </c>
      <c r="R2385" s="53">
        <f>INFO!$D$17</f>
        <v>0</v>
      </c>
      <c r="S2385" s="37">
        <f>INFO!$D$18</f>
        <v>0</v>
      </c>
      <c r="T2385" s="37">
        <f>INFO!$D$19</f>
        <v>0</v>
      </c>
      <c r="U2385" s="37">
        <f>INFO!$D$22</f>
        <v>0</v>
      </c>
      <c r="V2385" s="37">
        <f>INFO!$D$23</f>
        <v>0</v>
      </c>
      <c r="W2385" s="37">
        <f>INFO!$D$24</f>
        <v>0</v>
      </c>
      <c r="X2385" s="37">
        <f>INFO!$D$25</f>
        <v>0</v>
      </c>
      <c r="Y2385" s="37">
        <f>INFO!$D$26</f>
        <v>0</v>
      </c>
      <c r="Z2385" s="37">
        <f>INFO!$D$27</f>
        <v>0</v>
      </c>
      <c r="AA2385" s="37">
        <f>INFO!$D$28</f>
        <v>0</v>
      </c>
      <c r="AB2385" s="37">
        <f>INFO!$D$29</f>
        <v>0</v>
      </c>
      <c r="AC2385" s="54">
        <f>INFO!$J$10</f>
        <v>3812.0250000000001</v>
      </c>
      <c r="AD2385" s="37">
        <f>INFO!$J$9</f>
        <v>45.75</v>
      </c>
      <c r="AE2385" s="37">
        <f t="shared" si="157"/>
        <v>0</v>
      </c>
    </row>
    <row r="2386" spans="1:31">
      <c r="A2386" s="37" t="s">
        <v>418</v>
      </c>
      <c r="B2386" s="42" t="s">
        <v>419</v>
      </c>
      <c r="C2386" s="38">
        <v>10083</v>
      </c>
      <c r="D2386" s="104">
        <f>SUMIFS(MACROS!R:R,MACROS!$C:$C,$B2386)+SUMIFS(MACROS!R:R,MACROS!$C:$C,"CH.VM.RDSET")</f>
        <v>0</v>
      </c>
      <c r="E2386" t="s">
        <v>10</v>
      </c>
      <c r="F2386" s="48">
        <f>VLOOKUP(B2386,MACROS!C:T,5,FALSE)*1.05</f>
        <v>186.9</v>
      </c>
      <c r="G2386" s="104">
        <f>SUMIFS(MACROS!R:R,MACROS!C:C,B2386)</f>
        <v>0</v>
      </c>
      <c r="H2386" s="48">
        <f t="shared" si="158"/>
        <v>0</v>
      </c>
      <c r="I2386" s="37">
        <f>INFO!$D$6</f>
        <v>0</v>
      </c>
      <c r="J2386" s="37">
        <f>INFO!$D$7</f>
        <v>0</v>
      </c>
      <c r="K2386" s="37">
        <f>INFO!$D$8</f>
        <v>0</v>
      </c>
      <c r="L2386" s="37">
        <f>INFO!$D$9</f>
        <v>0</v>
      </c>
      <c r="M2386" s="37">
        <f>INFO!$D$10</f>
        <v>0</v>
      </c>
      <c r="N2386" s="37">
        <f>INFO!$D$11</f>
        <v>0</v>
      </c>
      <c r="O2386" s="37">
        <f>INFO!$D$13</f>
        <v>0</v>
      </c>
      <c r="P2386" s="37">
        <f>INFO!$D$14</f>
        <v>0</v>
      </c>
      <c r="Q2386" s="37">
        <f>INFO!$D$15</f>
        <v>0</v>
      </c>
      <c r="R2386" s="53">
        <f>INFO!$D$17</f>
        <v>0</v>
      </c>
      <c r="S2386" s="37">
        <f>INFO!$D$18</f>
        <v>0</v>
      </c>
      <c r="T2386" s="37">
        <f>INFO!$D$19</f>
        <v>0</v>
      </c>
      <c r="U2386" s="37">
        <f>INFO!$D$22</f>
        <v>0</v>
      </c>
      <c r="V2386" s="37">
        <f>INFO!$D$23</f>
        <v>0</v>
      </c>
      <c r="W2386" s="37">
        <f>INFO!$D$24</f>
        <v>0</v>
      </c>
      <c r="X2386" s="37">
        <f>INFO!$D$25</f>
        <v>0</v>
      </c>
      <c r="Y2386" s="37">
        <f>INFO!$D$26</f>
        <v>0</v>
      </c>
      <c r="Z2386" s="37">
        <f>INFO!$D$27</f>
        <v>0</v>
      </c>
      <c r="AA2386" s="37">
        <f>INFO!$D$28</f>
        <v>0</v>
      </c>
      <c r="AB2386" s="37">
        <f>INFO!$D$29</f>
        <v>0</v>
      </c>
      <c r="AC2386" s="54">
        <f>INFO!$J$10</f>
        <v>3812.0250000000001</v>
      </c>
      <c r="AD2386" s="37">
        <f>INFO!$J$9</f>
        <v>45.75</v>
      </c>
      <c r="AE2386" s="37">
        <f t="shared" si="157"/>
        <v>0</v>
      </c>
    </row>
    <row r="2387" spans="1:31">
      <c r="A2387" s="91" t="s">
        <v>571</v>
      </c>
      <c r="B2387" s="97" t="s">
        <v>421</v>
      </c>
      <c r="C2387" s="99">
        <v>10137</v>
      </c>
      <c r="D2387" s="103"/>
      <c r="E2387" s="91" t="s">
        <v>10</v>
      </c>
      <c r="F2387" s="92">
        <f>VLOOKUP(B2387,MACROS!C:T,5,FALSE)*1.05</f>
        <v>3812.0250000000001</v>
      </c>
      <c r="G2387" s="103">
        <f>SUMIFS(MACROS!R:R,MACROS!C:C,B2387)</f>
        <v>1</v>
      </c>
      <c r="H2387" s="92">
        <f t="shared" si="158"/>
        <v>3812.0250000000001</v>
      </c>
      <c r="I2387" s="93">
        <f>INFO!$D$6</f>
        <v>0</v>
      </c>
      <c r="J2387" s="93">
        <f>INFO!$D$7</f>
        <v>0</v>
      </c>
      <c r="K2387" s="93">
        <f>INFO!$D$8</f>
        <v>0</v>
      </c>
      <c r="L2387" s="93">
        <f>INFO!$D$9</f>
        <v>0</v>
      </c>
      <c r="M2387" s="93">
        <f>INFO!$D$10</f>
        <v>0</v>
      </c>
      <c r="N2387" s="93">
        <f>INFO!$D$11</f>
        <v>0</v>
      </c>
      <c r="O2387" s="93">
        <f>INFO!$D$13</f>
        <v>0</v>
      </c>
      <c r="P2387" s="93">
        <f>INFO!$D$14</f>
        <v>0</v>
      </c>
      <c r="Q2387" s="93">
        <f>INFO!$D$15</f>
        <v>0</v>
      </c>
      <c r="R2387" s="94">
        <f>INFO!$D$17</f>
        <v>0</v>
      </c>
      <c r="S2387" s="93">
        <f>INFO!$D$18</f>
        <v>0</v>
      </c>
      <c r="T2387" s="93">
        <f>INFO!$D$19</f>
        <v>0</v>
      </c>
      <c r="U2387" s="93">
        <f>INFO!$D$22</f>
        <v>0</v>
      </c>
      <c r="V2387" s="93">
        <f>INFO!$D$23</f>
        <v>0</v>
      </c>
      <c r="W2387" s="93">
        <f>INFO!$D$24</f>
        <v>0</v>
      </c>
      <c r="X2387" s="93">
        <f>INFO!$D$25</f>
        <v>0</v>
      </c>
      <c r="Y2387" s="93">
        <f>INFO!$D$26</f>
        <v>0</v>
      </c>
      <c r="Z2387" s="93">
        <f>INFO!$D$27</f>
        <v>0</v>
      </c>
      <c r="AA2387" s="93">
        <f>INFO!$D$28</f>
        <v>0</v>
      </c>
      <c r="AB2387" s="93">
        <f>INFO!$D$29</f>
        <v>0</v>
      </c>
      <c r="AC2387" s="95">
        <f>INFO!$J$10</f>
        <v>3812.0250000000001</v>
      </c>
      <c r="AD2387" s="93">
        <f>INFO!$J$9</f>
        <v>45.75</v>
      </c>
      <c r="AE2387" s="100"/>
    </row>
    <row r="2388" spans="1:31">
      <c r="A2388" s="37" t="s">
        <v>422</v>
      </c>
      <c r="B2388" s="42" t="s">
        <v>423</v>
      </c>
      <c r="C2388" s="83">
        <v>10137</v>
      </c>
      <c r="D2388" s="104">
        <f>SUMIFS(MACROS!R:R,MACROS!$C:$C,$B2388)+SUMIFS(MACROS!R:R,MACROS!$C:$C,"CH.VM.RDDTSET")</f>
        <v>1</v>
      </c>
      <c r="E2388" t="s">
        <v>10</v>
      </c>
      <c r="F2388" s="48">
        <f>VLOOKUP(B2388,MACROS!C:T,5,FALSE)*1.05</f>
        <v>344.40000000000003</v>
      </c>
      <c r="G2388" s="104">
        <f>SUMIFS(MACROS!R:R,MACROS!C:C,B2388)</f>
        <v>0</v>
      </c>
      <c r="H2388" s="48">
        <f t="shared" si="158"/>
        <v>0</v>
      </c>
      <c r="I2388" s="37">
        <f>INFO!$D$6</f>
        <v>0</v>
      </c>
      <c r="J2388" s="37">
        <f>INFO!$D$7</f>
        <v>0</v>
      </c>
      <c r="K2388" s="37">
        <f>INFO!$D$8</f>
        <v>0</v>
      </c>
      <c r="L2388" s="37">
        <f>INFO!$D$9</f>
        <v>0</v>
      </c>
      <c r="M2388" s="37">
        <f>INFO!$D$10</f>
        <v>0</v>
      </c>
      <c r="N2388" s="37">
        <f>INFO!$D$11</f>
        <v>0</v>
      </c>
      <c r="O2388" s="37">
        <f>INFO!$D$13</f>
        <v>0</v>
      </c>
      <c r="P2388" s="37">
        <f>INFO!$D$14</f>
        <v>0</v>
      </c>
      <c r="Q2388" s="37">
        <f>INFO!$D$15</f>
        <v>0</v>
      </c>
      <c r="R2388" s="53">
        <f>INFO!$D$17</f>
        <v>0</v>
      </c>
      <c r="S2388" s="37">
        <f>INFO!$D$18</f>
        <v>0</v>
      </c>
      <c r="T2388" s="37">
        <f>INFO!$D$19</f>
        <v>0</v>
      </c>
      <c r="U2388" s="37">
        <f>INFO!$D$22</f>
        <v>0</v>
      </c>
      <c r="V2388" s="37">
        <f>INFO!$D$23</f>
        <v>0</v>
      </c>
      <c r="W2388" s="37">
        <f>INFO!$D$24</f>
        <v>0</v>
      </c>
      <c r="X2388" s="37">
        <f>INFO!$D$25</f>
        <v>0</v>
      </c>
      <c r="Y2388" s="37">
        <f>INFO!$D$26</f>
        <v>0</v>
      </c>
      <c r="Z2388" s="37">
        <f>INFO!$D$27</f>
        <v>0</v>
      </c>
      <c r="AA2388" s="37">
        <f>INFO!$D$28</f>
        <v>0</v>
      </c>
      <c r="AB2388" s="37">
        <f>INFO!$D$29</f>
        <v>0</v>
      </c>
      <c r="AC2388" s="54">
        <f>INFO!$J$10</f>
        <v>3812.0250000000001</v>
      </c>
      <c r="AD2388" s="37">
        <f>INFO!$J$9</f>
        <v>45.75</v>
      </c>
      <c r="AE2388" s="37">
        <f>IF($G$760&gt;0,10*$G$760/D2388,0)</f>
        <v>0</v>
      </c>
    </row>
    <row r="2389" spans="1:31">
      <c r="A2389" s="37" t="s">
        <v>424</v>
      </c>
      <c r="B2389" s="42" t="s">
        <v>425</v>
      </c>
      <c r="C2389" s="83">
        <v>10137</v>
      </c>
      <c r="D2389" s="104">
        <f>SUMIFS(MACROS!R:R,MACROS!$C:$C,$B2389)+SUMIFS(MACROS!R:R,MACROS!$C:$C,"CH.VM.RDDTSET")</f>
        <v>1</v>
      </c>
      <c r="E2389" t="s">
        <v>10</v>
      </c>
      <c r="F2389" s="48">
        <f>VLOOKUP(B2389,MACROS!C:T,5,FALSE)*1.05</f>
        <v>271.95</v>
      </c>
      <c r="G2389" s="104">
        <f>SUMIFS(MACROS!R:R,MACROS!C:C,B2389)</f>
        <v>0</v>
      </c>
      <c r="H2389" s="48">
        <f t="shared" si="158"/>
        <v>0</v>
      </c>
      <c r="I2389" s="37">
        <f>INFO!$D$6</f>
        <v>0</v>
      </c>
      <c r="J2389" s="37">
        <f>INFO!$D$7</f>
        <v>0</v>
      </c>
      <c r="K2389" s="37">
        <f>INFO!$D$8</f>
        <v>0</v>
      </c>
      <c r="L2389" s="37">
        <f>INFO!$D$9</f>
        <v>0</v>
      </c>
      <c r="M2389" s="37">
        <f>INFO!$D$10</f>
        <v>0</v>
      </c>
      <c r="N2389" s="37">
        <f>INFO!$D$11</f>
        <v>0</v>
      </c>
      <c r="O2389" s="37">
        <f>INFO!$D$13</f>
        <v>0</v>
      </c>
      <c r="P2389" s="37">
        <f>INFO!$D$14</f>
        <v>0</v>
      </c>
      <c r="Q2389" s="37">
        <f>INFO!$D$15</f>
        <v>0</v>
      </c>
      <c r="R2389" s="53">
        <f>INFO!$D$17</f>
        <v>0</v>
      </c>
      <c r="S2389" s="37">
        <f>INFO!$D$18</f>
        <v>0</v>
      </c>
      <c r="T2389" s="37">
        <f>INFO!$D$19</f>
        <v>0</v>
      </c>
      <c r="U2389" s="37">
        <f>INFO!$D$22</f>
        <v>0</v>
      </c>
      <c r="V2389" s="37">
        <f>INFO!$D$23</f>
        <v>0</v>
      </c>
      <c r="W2389" s="37">
        <f>INFO!$D$24</f>
        <v>0</v>
      </c>
      <c r="X2389" s="37">
        <f>INFO!$D$25</f>
        <v>0</v>
      </c>
      <c r="Y2389" s="37">
        <f>INFO!$D$26</f>
        <v>0</v>
      </c>
      <c r="Z2389" s="37">
        <f>INFO!$D$27</f>
        <v>0</v>
      </c>
      <c r="AA2389" s="37">
        <f>INFO!$D$28</f>
        <v>0</v>
      </c>
      <c r="AB2389" s="37">
        <f>INFO!$D$29</f>
        <v>0</v>
      </c>
      <c r="AC2389" s="54">
        <f>INFO!$J$10</f>
        <v>3812.0250000000001</v>
      </c>
      <c r="AD2389" s="37">
        <f>INFO!$J$9</f>
        <v>45.75</v>
      </c>
      <c r="AE2389" s="37">
        <f t="shared" ref="AE2389:AE2401" si="159">IF($G$760&gt;0,10*$G$760/D2389,0)</f>
        <v>0</v>
      </c>
    </row>
    <row r="2390" spans="1:31">
      <c r="A2390" s="37" t="s">
        <v>426</v>
      </c>
      <c r="B2390" s="42" t="s">
        <v>427</v>
      </c>
      <c r="C2390" s="83">
        <v>10137</v>
      </c>
      <c r="D2390" s="104">
        <f>SUMIFS(MACROS!R:R,MACROS!$C:$C,$B2390)+SUMIFS(MACROS!R:R,MACROS!$C:$C,"CH.VM.RDDTSET")</f>
        <v>1</v>
      </c>
      <c r="E2390" t="s">
        <v>10</v>
      </c>
      <c r="F2390" s="48">
        <f>VLOOKUP(B2390,MACROS!C:T,5,FALSE)*1.05</f>
        <v>372.22500000000002</v>
      </c>
      <c r="G2390" s="104">
        <f>SUMIFS(MACROS!R:R,MACROS!C:C,B2390)</f>
        <v>0</v>
      </c>
      <c r="H2390" s="48">
        <f t="shared" si="158"/>
        <v>0</v>
      </c>
      <c r="I2390" s="37">
        <f>INFO!$D$6</f>
        <v>0</v>
      </c>
      <c r="J2390" s="37">
        <f>INFO!$D$7</f>
        <v>0</v>
      </c>
      <c r="K2390" s="37">
        <f>INFO!$D$8</f>
        <v>0</v>
      </c>
      <c r="L2390" s="37">
        <f>INFO!$D$9</f>
        <v>0</v>
      </c>
      <c r="M2390" s="37">
        <f>INFO!$D$10</f>
        <v>0</v>
      </c>
      <c r="N2390" s="37">
        <f>INFO!$D$11</f>
        <v>0</v>
      </c>
      <c r="O2390" s="37">
        <f>INFO!$D$13</f>
        <v>0</v>
      </c>
      <c r="P2390" s="37">
        <f>INFO!$D$14</f>
        <v>0</v>
      </c>
      <c r="Q2390" s="37">
        <f>INFO!$D$15</f>
        <v>0</v>
      </c>
      <c r="R2390" s="53">
        <f>INFO!$D$17</f>
        <v>0</v>
      </c>
      <c r="S2390" s="37">
        <f>INFO!$D$18</f>
        <v>0</v>
      </c>
      <c r="T2390" s="37">
        <f>INFO!$D$19</f>
        <v>0</v>
      </c>
      <c r="U2390" s="37">
        <f>INFO!$D$22</f>
        <v>0</v>
      </c>
      <c r="V2390" s="37">
        <f>INFO!$D$23</f>
        <v>0</v>
      </c>
      <c r="W2390" s="37">
        <f>INFO!$D$24</f>
        <v>0</v>
      </c>
      <c r="X2390" s="37">
        <f>INFO!$D$25</f>
        <v>0</v>
      </c>
      <c r="Y2390" s="37">
        <f>INFO!$D$26</f>
        <v>0</v>
      </c>
      <c r="Z2390" s="37">
        <f>INFO!$D$27</f>
        <v>0</v>
      </c>
      <c r="AA2390" s="37">
        <f>INFO!$D$28</f>
        <v>0</v>
      </c>
      <c r="AB2390" s="37">
        <f>INFO!$D$29</f>
        <v>0</v>
      </c>
      <c r="AC2390" s="54">
        <f>INFO!$J$10</f>
        <v>3812.0250000000001</v>
      </c>
      <c r="AD2390" s="37">
        <f>INFO!$J$9</f>
        <v>45.75</v>
      </c>
      <c r="AE2390" s="37">
        <f t="shared" si="159"/>
        <v>0</v>
      </c>
    </row>
    <row r="2391" spans="1:31">
      <c r="A2391" t="s">
        <v>428</v>
      </c>
      <c r="B2391" s="42" t="s">
        <v>429</v>
      </c>
      <c r="C2391" s="83">
        <v>10137</v>
      </c>
      <c r="D2391" s="104">
        <f>SUMIFS(MACROS!R:R,MACROS!$C:$C,$B2391)+SUMIFS(MACROS!R:R,MACROS!$C:$C,"CH.VM.RDDTSET")</f>
        <v>1</v>
      </c>
      <c r="E2391" t="s">
        <v>10</v>
      </c>
      <c r="F2391" s="48">
        <f>VLOOKUP(B2391,MACROS!C:T,5,FALSE)*1.05</f>
        <v>319.72500000000002</v>
      </c>
      <c r="G2391" s="104">
        <f>SUMIFS(MACROS!R:R,MACROS!C:C,B2391)</f>
        <v>0</v>
      </c>
      <c r="H2391" s="48">
        <f t="shared" si="158"/>
        <v>0</v>
      </c>
      <c r="I2391" s="37">
        <f>INFO!$D$6</f>
        <v>0</v>
      </c>
      <c r="J2391" s="37">
        <f>INFO!$D$7</f>
        <v>0</v>
      </c>
      <c r="K2391" s="37">
        <f>INFO!$D$8</f>
        <v>0</v>
      </c>
      <c r="L2391" s="37">
        <f>INFO!$D$9</f>
        <v>0</v>
      </c>
      <c r="M2391" s="37">
        <f>INFO!$D$10</f>
        <v>0</v>
      </c>
      <c r="N2391" s="37">
        <f>INFO!$D$11</f>
        <v>0</v>
      </c>
      <c r="O2391" s="37">
        <f>INFO!$D$13</f>
        <v>0</v>
      </c>
      <c r="P2391" s="37">
        <f>INFO!$D$14</f>
        <v>0</v>
      </c>
      <c r="Q2391" s="37">
        <f>INFO!$D$15</f>
        <v>0</v>
      </c>
      <c r="R2391" s="53">
        <f>INFO!$D$17</f>
        <v>0</v>
      </c>
      <c r="S2391" s="37">
        <f>INFO!$D$18</f>
        <v>0</v>
      </c>
      <c r="T2391" s="37">
        <f>INFO!$D$19</f>
        <v>0</v>
      </c>
      <c r="U2391" s="37">
        <f>INFO!$D$22</f>
        <v>0</v>
      </c>
      <c r="V2391" s="37">
        <f>INFO!$D$23</f>
        <v>0</v>
      </c>
      <c r="W2391" s="37">
        <f>INFO!$D$24</f>
        <v>0</v>
      </c>
      <c r="X2391" s="37">
        <f>INFO!$D$25</f>
        <v>0</v>
      </c>
      <c r="Y2391" s="37">
        <f>INFO!$D$26</f>
        <v>0</v>
      </c>
      <c r="Z2391" s="37">
        <f>INFO!$D$27</f>
        <v>0</v>
      </c>
      <c r="AA2391" s="37">
        <f>INFO!$D$28</f>
        <v>0</v>
      </c>
      <c r="AB2391" s="37">
        <f>INFO!$D$29</f>
        <v>0</v>
      </c>
      <c r="AC2391" s="54">
        <f>INFO!$J$10</f>
        <v>3812.0250000000001</v>
      </c>
      <c r="AD2391" s="37">
        <f>INFO!$J$9</f>
        <v>45.75</v>
      </c>
      <c r="AE2391" s="37">
        <f t="shared" si="159"/>
        <v>0</v>
      </c>
    </row>
    <row r="2392" spans="1:31">
      <c r="A2392" t="s">
        <v>430</v>
      </c>
      <c r="B2392" s="42" t="s">
        <v>431</v>
      </c>
      <c r="C2392" s="83">
        <v>10137</v>
      </c>
      <c r="D2392" s="104">
        <f>SUMIFS(MACROS!R:R,MACROS!$C:$C,$B2392)+SUMIFS(MACROS!R:R,MACROS!$C:$C,"CH.VM.RDDTSET")</f>
        <v>1</v>
      </c>
      <c r="E2392" t="s">
        <v>10</v>
      </c>
      <c r="F2392" s="48">
        <f>VLOOKUP(B2392,MACROS!C:T,5,FALSE)*1.05</f>
        <v>300.82499999999999</v>
      </c>
      <c r="G2392" s="104">
        <f>SUMIFS(MACROS!R:R,MACROS!C:C,B2392)</f>
        <v>0</v>
      </c>
      <c r="H2392" s="48">
        <f t="shared" si="158"/>
        <v>0</v>
      </c>
      <c r="I2392" s="37">
        <f>INFO!$D$6</f>
        <v>0</v>
      </c>
      <c r="J2392" s="37">
        <f>INFO!$D$7</f>
        <v>0</v>
      </c>
      <c r="K2392" s="37">
        <f>INFO!$D$8</f>
        <v>0</v>
      </c>
      <c r="L2392" s="37">
        <f>INFO!$D$9</f>
        <v>0</v>
      </c>
      <c r="M2392" s="37">
        <f>INFO!$D$10</f>
        <v>0</v>
      </c>
      <c r="N2392" s="37">
        <f>INFO!$D$11</f>
        <v>0</v>
      </c>
      <c r="O2392" s="37">
        <f>INFO!$D$13</f>
        <v>0</v>
      </c>
      <c r="P2392" s="37">
        <f>INFO!$D$14</f>
        <v>0</v>
      </c>
      <c r="Q2392" s="37">
        <f>INFO!$D$15</f>
        <v>0</v>
      </c>
      <c r="R2392" s="53">
        <f>INFO!$D$17</f>
        <v>0</v>
      </c>
      <c r="S2392" s="37">
        <f>INFO!$D$18</f>
        <v>0</v>
      </c>
      <c r="T2392" s="37">
        <f>INFO!$D$19</f>
        <v>0</v>
      </c>
      <c r="U2392" s="37">
        <f>INFO!$D$22</f>
        <v>0</v>
      </c>
      <c r="V2392" s="37">
        <f>INFO!$D$23</f>
        <v>0</v>
      </c>
      <c r="W2392" s="37">
        <f>INFO!$D$24</f>
        <v>0</v>
      </c>
      <c r="X2392" s="37">
        <f>INFO!$D$25</f>
        <v>0</v>
      </c>
      <c r="Y2392" s="37">
        <f>INFO!$D$26</f>
        <v>0</v>
      </c>
      <c r="Z2392" s="37">
        <f>INFO!$D$27</f>
        <v>0</v>
      </c>
      <c r="AA2392" s="37">
        <f>INFO!$D$28</f>
        <v>0</v>
      </c>
      <c r="AB2392" s="37">
        <f>INFO!$D$29</f>
        <v>0</v>
      </c>
      <c r="AC2392" s="54">
        <f>INFO!$J$10</f>
        <v>3812.0250000000001</v>
      </c>
      <c r="AD2392" s="37">
        <f>INFO!$J$9</f>
        <v>45.75</v>
      </c>
      <c r="AE2392" s="37">
        <f t="shared" si="159"/>
        <v>0</v>
      </c>
    </row>
    <row r="2393" spans="1:31">
      <c r="A2393" t="s">
        <v>432</v>
      </c>
      <c r="B2393" s="42" t="s">
        <v>433</v>
      </c>
      <c r="C2393" s="83">
        <v>10137</v>
      </c>
      <c r="D2393" s="104">
        <f>SUMIFS(MACROS!R:R,MACROS!$C:$C,$B2393)+SUMIFS(MACROS!R:R,MACROS!$C:$C,"CH.VM.RDDTSET")</f>
        <v>1</v>
      </c>
      <c r="E2393" t="s">
        <v>10</v>
      </c>
      <c r="F2393" s="48">
        <f>VLOOKUP(B2393,MACROS!C:T,5,FALSE)*1.05</f>
        <v>331.8</v>
      </c>
      <c r="G2393" s="104">
        <f>SUMIFS(MACROS!R:R,MACROS!C:C,B2393)</f>
        <v>0</v>
      </c>
      <c r="H2393" s="48">
        <f t="shared" si="158"/>
        <v>0</v>
      </c>
      <c r="I2393" s="37">
        <f>INFO!$D$6</f>
        <v>0</v>
      </c>
      <c r="J2393" s="37">
        <f>INFO!$D$7</f>
        <v>0</v>
      </c>
      <c r="K2393" s="37">
        <f>INFO!$D$8</f>
        <v>0</v>
      </c>
      <c r="L2393" s="37">
        <f>INFO!$D$9</f>
        <v>0</v>
      </c>
      <c r="M2393" s="37">
        <f>INFO!$D$10</f>
        <v>0</v>
      </c>
      <c r="N2393" s="37">
        <f>INFO!$D$11</f>
        <v>0</v>
      </c>
      <c r="O2393" s="37">
        <f>INFO!$D$13</f>
        <v>0</v>
      </c>
      <c r="P2393" s="37">
        <f>INFO!$D$14</f>
        <v>0</v>
      </c>
      <c r="Q2393" s="37">
        <f>INFO!$D$15</f>
        <v>0</v>
      </c>
      <c r="R2393" s="53">
        <f>INFO!$D$17</f>
        <v>0</v>
      </c>
      <c r="S2393" s="37">
        <f>INFO!$D$18</f>
        <v>0</v>
      </c>
      <c r="T2393" s="37">
        <f>INFO!$D$19</f>
        <v>0</v>
      </c>
      <c r="U2393" s="37">
        <f>INFO!$D$22</f>
        <v>0</v>
      </c>
      <c r="V2393" s="37">
        <f>INFO!$D$23</f>
        <v>0</v>
      </c>
      <c r="W2393" s="37">
        <f>INFO!$D$24</f>
        <v>0</v>
      </c>
      <c r="X2393" s="37">
        <f>INFO!$D$25</f>
        <v>0</v>
      </c>
      <c r="Y2393" s="37">
        <f>INFO!$D$26</f>
        <v>0</v>
      </c>
      <c r="Z2393" s="37">
        <f>INFO!$D$27</f>
        <v>0</v>
      </c>
      <c r="AA2393" s="37">
        <f>INFO!$D$28</f>
        <v>0</v>
      </c>
      <c r="AB2393" s="37">
        <f>INFO!$D$29</f>
        <v>0</v>
      </c>
      <c r="AC2393" s="54">
        <f>INFO!$J$10</f>
        <v>3812.0250000000001</v>
      </c>
      <c r="AD2393" s="37">
        <f>INFO!$J$9</f>
        <v>45.75</v>
      </c>
      <c r="AE2393" s="37">
        <f t="shared" si="159"/>
        <v>0</v>
      </c>
    </row>
    <row r="2394" spans="1:31">
      <c r="A2394" t="s">
        <v>434</v>
      </c>
      <c r="B2394" s="42" t="s">
        <v>435</v>
      </c>
      <c r="C2394" s="83">
        <v>10137</v>
      </c>
      <c r="D2394" s="104">
        <f>SUMIFS(MACROS!R:R,MACROS!$C:$C,$B2394)+SUMIFS(MACROS!R:R,MACROS!$C:$C,"CH.VM.RDDTSET")</f>
        <v>1</v>
      </c>
      <c r="E2394" t="s">
        <v>10</v>
      </c>
      <c r="F2394" s="48">
        <f>VLOOKUP(B2394,MACROS!C:T,5,FALSE)*1.05</f>
        <v>277.72500000000002</v>
      </c>
      <c r="G2394" s="104">
        <f>SUMIFS(MACROS!R:R,MACROS!C:C,B2394)</f>
        <v>0</v>
      </c>
      <c r="H2394" s="48">
        <f t="shared" si="158"/>
        <v>0</v>
      </c>
      <c r="I2394" s="37">
        <f>INFO!$D$6</f>
        <v>0</v>
      </c>
      <c r="J2394" s="37">
        <f>INFO!$D$7</f>
        <v>0</v>
      </c>
      <c r="K2394" s="37">
        <f>INFO!$D$8</f>
        <v>0</v>
      </c>
      <c r="L2394" s="37">
        <f>INFO!$D$9</f>
        <v>0</v>
      </c>
      <c r="M2394" s="37">
        <f>INFO!$D$10</f>
        <v>0</v>
      </c>
      <c r="N2394" s="37">
        <f>INFO!$D$11</f>
        <v>0</v>
      </c>
      <c r="O2394" s="37">
        <f>INFO!$D$13</f>
        <v>0</v>
      </c>
      <c r="P2394" s="37">
        <f>INFO!$D$14</f>
        <v>0</v>
      </c>
      <c r="Q2394" s="37">
        <f>INFO!$D$15</f>
        <v>0</v>
      </c>
      <c r="R2394" s="53">
        <f>INFO!$D$17</f>
        <v>0</v>
      </c>
      <c r="S2394" s="37">
        <f>INFO!$D$18</f>
        <v>0</v>
      </c>
      <c r="T2394" s="37">
        <f>INFO!$D$19</f>
        <v>0</v>
      </c>
      <c r="U2394" s="37">
        <f>INFO!$D$22</f>
        <v>0</v>
      </c>
      <c r="V2394" s="37">
        <f>INFO!$D$23</f>
        <v>0</v>
      </c>
      <c r="W2394" s="37">
        <f>INFO!$D$24</f>
        <v>0</v>
      </c>
      <c r="X2394" s="37">
        <f>INFO!$D$25</f>
        <v>0</v>
      </c>
      <c r="Y2394" s="37">
        <f>INFO!$D$26</f>
        <v>0</v>
      </c>
      <c r="Z2394" s="37">
        <f>INFO!$D$27</f>
        <v>0</v>
      </c>
      <c r="AA2394" s="37">
        <f>INFO!$D$28</f>
        <v>0</v>
      </c>
      <c r="AB2394" s="37">
        <f>INFO!$D$29</f>
        <v>0</v>
      </c>
      <c r="AC2394" s="54">
        <f>INFO!$J$10</f>
        <v>3812.0250000000001</v>
      </c>
      <c r="AD2394" s="37">
        <f>INFO!$J$9</f>
        <v>45.75</v>
      </c>
      <c r="AE2394" s="37">
        <f t="shared" si="159"/>
        <v>0</v>
      </c>
    </row>
    <row r="2395" spans="1:31">
      <c r="A2395" t="s">
        <v>436</v>
      </c>
      <c r="B2395" s="42" t="s">
        <v>437</v>
      </c>
      <c r="C2395" s="83">
        <v>10137</v>
      </c>
      <c r="D2395" s="104">
        <f>SUMIFS(MACROS!R:R,MACROS!$C:$C,$B2395)+SUMIFS(MACROS!R:R,MACROS!$C:$C,"CH.VM.RDDTSET")</f>
        <v>1</v>
      </c>
      <c r="E2395" t="s">
        <v>10</v>
      </c>
      <c r="F2395" s="48">
        <f>VLOOKUP(B2395,MACROS!C:T,5,FALSE)*1.05</f>
        <v>274.05</v>
      </c>
      <c r="G2395" s="104">
        <f>SUMIFS(MACROS!R:R,MACROS!C:C,B2395)</f>
        <v>0</v>
      </c>
      <c r="H2395" s="48">
        <f t="shared" si="158"/>
        <v>0</v>
      </c>
      <c r="I2395" s="37">
        <f>INFO!$D$6</f>
        <v>0</v>
      </c>
      <c r="J2395" s="37">
        <f>INFO!$D$7</f>
        <v>0</v>
      </c>
      <c r="K2395" s="37">
        <f>INFO!$D$8</f>
        <v>0</v>
      </c>
      <c r="L2395" s="37">
        <f>INFO!$D$9</f>
        <v>0</v>
      </c>
      <c r="M2395" s="37">
        <f>INFO!$D$10</f>
        <v>0</v>
      </c>
      <c r="N2395" s="37">
        <f>INFO!$D$11</f>
        <v>0</v>
      </c>
      <c r="O2395" s="37">
        <f>INFO!$D$13</f>
        <v>0</v>
      </c>
      <c r="P2395" s="37">
        <f>INFO!$D$14</f>
        <v>0</v>
      </c>
      <c r="Q2395" s="37">
        <f>INFO!$D$15</f>
        <v>0</v>
      </c>
      <c r="R2395" s="53">
        <f>INFO!$D$17</f>
        <v>0</v>
      </c>
      <c r="S2395" s="37">
        <f>INFO!$D$18</f>
        <v>0</v>
      </c>
      <c r="T2395" s="37">
        <f>INFO!$D$19</f>
        <v>0</v>
      </c>
      <c r="U2395" s="37">
        <f>INFO!$D$22</f>
        <v>0</v>
      </c>
      <c r="V2395" s="37">
        <f>INFO!$D$23</f>
        <v>0</v>
      </c>
      <c r="W2395" s="37">
        <f>INFO!$D$24</f>
        <v>0</v>
      </c>
      <c r="X2395" s="37">
        <f>INFO!$D$25</f>
        <v>0</v>
      </c>
      <c r="Y2395" s="37">
        <f>INFO!$D$26</f>
        <v>0</v>
      </c>
      <c r="Z2395" s="37">
        <f>INFO!$D$27</f>
        <v>0</v>
      </c>
      <c r="AA2395" s="37">
        <f>INFO!$D$28</f>
        <v>0</v>
      </c>
      <c r="AB2395" s="37">
        <f>INFO!$D$29</f>
        <v>0</v>
      </c>
      <c r="AC2395" s="54">
        <f>INFO!$J$10</f>
        <v>3812.0250000000001</v>
      </c>
      <c r="AD2395" s="37">
        <f>INFO!$J$9</f>
        <v>45.75</v>
      </c>
      <c r="AE2395" s="37">
        <f t="shared" si="159"/>
        <v>0</v>
      </c>
    </row>
    <row r="2396" spans="1:31">
      <c r="A2396" t="s">
        <v>438</v>
      </c>
      <c r="B2396" s="42" t="s">
        <v>439</v>
      </c>
      <c r="C2396" s="83">
        <v>10137</v>
      </c>
      <c r="D2396" s="104">
        <f>SUMIFS(MACROS!R:R,MACROS!$C:$C,$B2396)+SUMIFS(MACROS!R:R,MACROS!$C:$C,"CH.VM.RDDTSET")</f>
        <v>1</v>
      </c>
      <c r="E2396" t="s">
        <v>10</v>
      </c>
      <c r="F2396" s="48">
        <f>VLOOKUP(B2396,MACROS!C:T,5,FALSE)*1.05</f>
        <v>263.55</v>
      </c>
      <c r="G2396" s="104">
        <f>SUMIFS(MACROS!R:R,MACROS!C:C,B2396)</f>
        <v>0</v>
      </c>
      <c r="H2396" s="48">
        <f t="shared" si="158"/>
        <v>0</v>
      </c>
      <c r="I2396" s="37">
        <f>INFO!$D$6</f>
        <v>0</v>
      </c>
      <c r="J2396" s="37">
        <f>INFO!$D$7</f>
        <v>0</v>
      </c>
      <c r="K2396" s="37">
        <f>INFO!$D$8</f>
        <v>0</v>
      </c>
      <c r="L2396" s="37">
        <f>INFO!$D$9</f>
        <v>0</v>
      </c>
      <c r="M2396" s="37">
        <f>INFO!$D$10</f>
        <v>0</v>
      </c>
      <c r="N2396" s="37">
        <f>INFO!$D$11</f>
        <v>0</v>
      </c>
      <c r="O2396" s="37">
        <f>INFO!$D$13</f>
        <v>0</v>
      </c>
      <c r="P2396" s="37">
        <f>INFO!$D$14</f>
        <v>0</v>
      </c>
      <c r="Q2396" s="37">
        <f>INFO!$D$15</f>
        <v>0</v>
      </c>
      <c r="R2396" s="53">
        <f>INFO!$D$17</f>
        <v>0</v>
      </c>
      <c r="S2396" s="37">
        <f>INFO!$D$18</f>
        <v>0</v>
      </c>
      <c r="T2396" s="37">
        <f>INFO!$D$19</f>
        <v>0</v>
      </c>
      <c r="U2396" s="37">
        <f>INFO!$D$22</f>
        <v>0</v>
      </c>
      <c r="V2396" s="37">
        <f>INFO!$D$23</f>
        <v>0</v>
      </c>
      <c r="W2396" s="37">
        <f>INFO!$D$24</f>
        <v>0</v>
      </c>
      <c r="X2396" s="37">
        <f>INFO!$D$25</f>
        <v>0</v>
      </c>
      <c r="Y2396" s="37">
        <f>INFO!$D$26</f>
        <v>0</v>
      </c>
      <c r="Z2396" s="37">
        <f>INFO!$D$27</f>
        <v>0</v>
      </c>
      <c r="AA2396" s="37">
        <f>INFO!$D$28</f>
        <v>0</v>
      </c>
      <c r="AB2396" s="37">
        <f>INFO!$D$29</f>
        <v>0</v>
      </c>
      <c r="AC2396" s="54">
        <f>INFO!$J$10</f>
        <v>3812.0250000000001</v>
      </c>
      <c r="AD2396" s="37">
        <f>INFO!$J$9</f>
        <v>45.75</v>
      </c>
      <c r="AE2396" s="37">
        <f t="shared" si="159"/>
        <v>0</v>
      </c>
    </row>
    <row r="2397" spans="1:31">
      <c r="A2397" t="s">
        <v>440</v>
      </c>
      <c r="B2397" s="42" t="s">
        <v>441</v>
      </c>
      <c r="C2397" s="83">
        <v>10137</v>
      </c>
      <c r="D2397" s="104">
        <f>SUMIFS(MACROS!R:R,MACROS!$C:$C,$B2397)+SUMIFS(MACROS!R:R,MACROS!$C:$C,"CH.VM.RDDTSET")</f>
        <v>1</v>
      </c>
      <c r="E2397" t="s">
        <v>10</v>
      </c>
      <c r="F2397" s="48">
        <f>VLOOKUP(B2397,MACROS!C:T,5,FALSE)*1.05</f>
        <v>338.625</v>
      </c>
      <c r="G2397" s="104">
        <f>SUMIFS(MACROS!R:R,MACROS!C:C,B2397)</f>
        <v>0</v>
      </c>
      <c r="H2397" s="48">
        <f t="shared" si="158"/>
        <v>0</v>
      </c>
      <c r="I2397" s="37">
        <f>INFO!$D$6</f>
        <v>0</v>
      </c>
      <c r="J2397" s="37">
        <f>INFO!$D$7</f>
        <v>0</v>
      </c>
      <c r="K2397" s="37">
        <f>INFO!$D$8</f>
        <v>0</v>
      </c>
      <c r="L2397" s="37">
        <f>INFO!$D$9</f>
        <v>0</v>
      </c>
      <c r="M2397" s="37">
        <f>INFO!$D$10</f>
        <v>0</v>
      </c>
      <c r="N2397" s="37">
        <f>INFO!$D$11</f>
        <v>0</v>
      </c>
      <c r="O2397" s="37">
        <f>INFO!$D$13</f>
        <v>0</v>
      </c>
      <c r="P2397" s="37">
        <f>INFO!$D$14</f>
        <v>0</v>
      </c>
      <c r="Q2397" s="37">
        <f>INFO!$D$15</f>
        <v>0</v>
      </c>
      <c r="R2397" s="53">
        <f>INFO!$D$17</f>
        <v>0</v>
      </c>
      <c r="S2397" s="37">
        <f>INFO!$D$18</f>
        <v>0</v>
      </c>
      <c r="T2397" s="37">
        <f>INFO!$D$19</f>
        <v>0</v>
      </c>
      <c r="U2397" s="37">
        <f>INFO!$D$22</f>
        <v>0</v>
      </c>
      <c r="V2397" s="37">
        <f>INFO!$D$23</f>
        <v>0</v>
      </c>
      <c r="W2397" s="37">
        <f>INFO!$D$24</f>
        <v>0</v>
      </c>
      <c r="X2397" s="37">
        <f>INFO!$D$25</f>
        <v>0</v>
      </c>
      <c r="Y2397" s="37">
        <f>INFO!$D$26</f>
        <v>0</v>
      </c>
      <c r="Z2397" s="37">
        <f>INFO!$D$27</f>
        <v>0</v>
      </c>
      <c r="AA2397" s="37">
        <f>INFO!$D$28</f>
        <v>0</v>
      </c>
      <c r="AB2397" s="37">
        <f>INFO!$D$29</f>
        <v>0</v>
      </c>
      <c r="AC2397" s="54">
        <f>INFO!$J$10</f>
        <v>3812.0250000000001</v>
      </c>
      <c r="AD2397" s="37">
        <f>INFO!$J$9</f>
        <v>45.75</v>
      </c>
      <c r="AE2397" s="37">
        <f t="shared" si="159"/>
        <v>0</v>
      </c>
    </row>
    <row r="2398" spans="1:31">
      <c r="A2398" t="s">
        <v>442</v>
      </c>
      <c r="B2398" s="42" t="s">
        <v>443</v>
      </c>
      <c r="C2398" s="83">
        <v>10137</v>
      </c>
      <c r="D2398" s="104">
        <f>SUMIFS(MACROS!R:R,MACROS!$C:$C,$B2398)+SUMIFS(MACROS!R:R,MACROS!$C:$C,"CH.VM.RDDTSET")</f>
        <v>1</v>
      </c>
      <c r="E2398" t="s">
        <v>10</v>
      </c>
      <c r="F2398" s="48">
        <f>VLOOKUP(B2398,MACROS!C:T,5,FALSE)*1.05</f>
        <v>309.22500000000002</v>
      </c>
      <c r="G2398" s="104">
        <f>SUMIFS(MACROS!R:R,MACROS!C:C,B2398)</f>
        <v>0</v>
      </c>
      <c r="H2398" s="48">
        <f t="shared" si="158"/>
        <v>0</v>
      </c>
      <c r="I2398" s="37">
        <f>INFO!$D$6</f>
        <v>0</v>
      </c>
      <c r="J2398" s="37">
        <f>INFO!$D$7</f>
        <v>0</v>
      </c>
      <c r="K2398" s="37">
        <f>INFO!$D$8</f>
        <v>0</v>
      </c>
      <c r="L2398" s="37">
        <f>INFO!$D$9</f>
        <v>0</v>
      </c>
      <c r="M2398" s="37">
        <f>INFO!$D$10</f>
        <v>0</v>
      </c>
      <c r="N2398" s="37">
        <f>INFO!$D$11</f>
        <v>0</v>
      </c>
      <c r="O2398" s="37">
        <f>INFO!$D$13</f>
        <v>0</v>
      </c>
      <c r="P2398" s="37">
        <f>INFO!$D$14</f>
        <v>0</v>
      </c>
      <c r="Q2398" s="37">
        <f>INFO!$D$15</f>
        <v>0</v>
      </c>
      <c r="R2398" s="53">
        <f>INFO!$D$17</f>
        <v>0</v>
      </c>
      <c r="S2398" s="37">
        <f>INFO!$D$18</f>
        <v>0</v>
      </c>
      <c r="T2398" s="37">
        <f>INFO!$D$19</f>
        <v>0</v>
      </c>
      <c r="U2398" s="37">
        <f>INFO!$D$22</f>
        <v>0</v>
      </c>
      <c r="V2398" s="37">
        <f>INFO!$D$23</f>
        <v>0</v>
      </c>
      <c r="W2398" s="37">
        <f>INFO!$D$24</f>
        <v>0</v>
      </c>
      <c r="X2398" s="37">
        <f>INFO!$D$25</f>
        <v>0</v>
      </c>
      <c r="Y2398" s="37">
        <f>INFO!$D$26</f>
        <v>0</v>
      </c>
      <c r="Z2398" s="37">
        <f>INFO!$D$27</f>
        <v>0</v>
      </c>
      <c r="AA2398" s="37">
        <f>INFO!$D$28</f>
        <v>0</v>
      </c>
      <c r="AB2398" s="37">
        <f>INFO!$D$29</f>
        <v>0</v>
      </c>
      <c r="AC2398" s="54">
        <f>INFO!$J$10</f>
        <v>3812.0250000000001</v>
      </c>
      <c r="AD2398" s="37">
        <f>INFO!$J$9</f>
        <v>45.75</v>
      </c>
      <c r="AE2398" s="37">
        <f t="shared" si="159"/>
        <v>0</v>
      </c>
    </row>
    <row r="2399" spans="1:31">
      <c r="A2399" t="s">
        <v>444</v>
      </c>
      <c r="B2399" s="42" t="s">
        <v>445</v>
      </c>
      <c r="C2399" s="83">
        <v>10137</v>
      </c>
      <c r="D2399" s="104">
        <f>SUMIFS(MACROS!R:R,MACROS!$C:$C,$B2399)+SUMIFS(MACROS!R:R,MACROS!$C:$C,"CH.VM.RDDTSET")</f>
        <v>1</v>
      </c>
      <c r="E2399" t="s">
        <v>10</v>
      </c>
      <c r="F2399" s="48">
        <f>VLOOKUP(B2399,MACROS!C:T,5,FALSE)*1.05</f>
        <v>267.75</v>
      </c>
      <c r="G2399" s="104">
        <f>SUMIFS(MACROS!R:R,MACROS!C:C,B2399)</f>
        <v>0</v>
      </c>
      <c r="H2399" s="48">
        <f t="shared" si="158"/>
        <v>0</v>
      </c>
      <c r="I2399" s="37">
        <f>INFO!$D$6</f>
        <v>0</v>
      </c>
      <c r="J2399" s="37">
        <f>INFO!$D$7</f>
        <v>0</v>
      </c>
      <c r="K2399" s="37">
        <f>INFO!$D$8</f>
        <v>0</v>
      </c>
      <c r="L2399" s="37">
        <f>INFO!$D$9</f>
        <v>0</v>
      </c>
      <c r="M2399" s="37">
        <f>INFO!$D$10</f>
        <v>0</v>
      </c>
      <c r="N2399" s="37">
        <f>INFO!$D$11</f>
        <v>0</v>
      </c>
      <c r="O2399" s="37">
        <f>INFO!$D$13</f>
        <v>0</v>
      </c>
      <c r="P2399" s="37">
        <f>INFO!$D$14</f>
        <v>0</v>
      </c>
      <c r="Q2399" s="37">
        <f>INFO!$D$15</f>
        <v>0</v>
      </c>
      <c r="R2399" s="53">
        <f>INFO!$D$17</f>
        <v>0</v>
      </c>
      <c r="S2399" s="37">
        <f>INFO!$D$18</f>
        <v>0</v>
      </c>
      <c r="T2399" s="37">
        <f>INFO!$D$19</f>
        <v>0</v>
      </c>
      <c r="U2399" s="37">
        <f>INFO!$D$22</f>
        <v>0</v>
      </c>
      <c r="V2399" s="37">
        <f>INFO!$D$23</f>
        <v>0</v>
      </c>
      <c r="W2399" s="37">
        <f>INFO!$D$24</f>
        <v>0</v>
      </c>
      <c r="X2399" s="37">
        <f>INFO!$D$25</f>
        <v>0</v>
      </c>
      <c r="Y2399" s="37">
        <f>INFO!$D$26</f>
        <v>0</v>
      </c>
      <c r="Z2399" s="37">
        <f>INFO!$D$27</f>
        <v>0</v>
      </c>
      <c r="AA2399" s="37">
        <f>INFO!$D$28</f>
        <v>0</v>
      </c>
      <c r="AB2399" s="37">
        <f>INFO!$D$29</f>
        <v>0</v>
      </c>
      <c r="AC2399" s="54">
        <f>INFO!$J$10</f>
        <v>3812.0250000000001</v>
      </c>
      <c r="AD2399" s="37">
        <f>INFO!$J$9</f>
        <v>45.75</v>
      </c>
      <c r="AE2399" s="37">
        <f t="shared" si="159"/>
        <v>0</v>
      </c>
    </row>
    <row r="2400" spans="1:31">
      <c r="A2400" t="s">
        <v>446</v>
      </c>
      <c r="B2400" s="42" t="s">
        <v>447</v>
      </c>
      <c r="C2400" s="83">
        <v>10137</v>
      </c>
      <c r="D2400" s="104">
        <f>SUMIFS(MACROS!R:R,MACROS!$C:$C,$B2400)+SUMIFS(MACROS!R:R,MACROS!$C:$C,"CH.VM.RDDTSET")</f>
        <v>1</v>
      </c>
      <c r="E2400" t="s">
        <v>10</v>
      </c>
      <c r="F2400" s="48">
        <f>VLOOKUP(B2400,MACROS!C:T,5,FALSE)*1.05</f>
        <v>292.95</v>
      </c>
      <c r="G2400" s="104">
        <f>SUMIFS(MACROS!R:R,MACROS!C:C,B2400)</f>
        <v>0</v>
      </c>
      <c r="H2400" s="48">
        <f t="shared" si="158"/>
        <v>0</v>
      </c>
      <c r="I2400" s="37">
        <f>INFO!$D$6</f>
        <v>0</v>
      </c>
      <c r="J2400" s="37">
        <f>INFO!$D$7</f>
        <v>0</v>
      </c>
      <c r="K2400" s="37">
        <f>INFO!$D$8</f>
        <v>0</v>
      </c>
      <c r="L2400" s="37">
        <f>INFO!$D$9</f>
        <v>0</v>
      </c>
      <c r="M2400" s="37">
        <f>INFO!$D$10</f>
        <v>0</v>
      </c>
      <c r="N2400" s="37">
        <f>INFO!$D$11</f>
        <v>0</v>
      </c>
      <c r="O2400" s="37">
        <f>INFO!$D$13</f>
        <v>0</v>
      </c>
      <c r="P2400" s="37">
        <f>INFO!$D$14</f>
        <v>0</v>
      </c>
      <c r="Q2400" s="37">
        <f>INFO!$D$15</f>
        <v>0</v>
      </c>
      <c r="R2400" s="53">
        <f>INFO!$D$17</f>
        <v>0</v>
      </c>
      <c r="S2400" s="37">
        <f>INFO!$D$18</f>
        <v>0</v>
      </c>
      <c r="T2400" s="37">
        <f>INFO!$D$19</f>
        <v>0</v>
      </c>
      <c r="U2400" s="37">
        <f>INFO!$D$22</f>
        <v>0</v>
      </c>
      <c r="V2400" s="37">
        <f>INFO!$D$23</f>
        <v>0</v>
      </c>
      <c r="W2400" s="37">
        <f>INFO!$D$24</f>
        <v>0</v>
      </c>
      <c r="X2400" s="37">
        <f>INFO!$D$25</f>
        <v>0</v>
      </c>
      <c r="Y2400" s="37">
        <f>INFO!$D$26</f>
        <v>0</v>
      </c>
      <c r="Z2400" s="37">
        <f>INFO!$D$27</f>
        <v>0</v>
      </c>
      <c r="AA2400" s="37">
        <f>INFO!$D$28</f>
        <v>0</v>
      </c>
      <c r="AB2400" s="37">
        <f>INFO!$D$29</f>
        <v>0</v>
      </c>
      <c r="AC2400" s="54">
        <f>INFO!$J$10</f>
        <v>3812.0250000000001</v>
      </c>
      <c r="AD2400" s="37">
        <f>INFO!$J$9</f>
        <v>45.75</v>
      </c>
      <c r="AE2400" s="37">
        <f t="shared" si="159"/>
        <v>0</v>
      </c>
    </row>
    <row r="2401" spans="1:31">
      <c r="A2401" s="37" t="s">
        <v>448</v>
      </c>
      <c r="B2401" s="42" t="s">
        <v>449</v>
      </c>
      <c r="C2401" s="83">
        <v>10137</v>
      </c>
      <c r="D2401" s="104">
        <f>SUMIFS(MACROS!R:R,MACROS!$C:$C,$B2401)+SUMIFS(MACROS!R:R,MACROS!$C:$C,"CH.VM.RDDTSET")</f>
        <v>1</v>
      </c>
      <c r="E2401" t="s">
        <v>10</v>
      </c>
      <c r="F2401" s="48">
        <f>VLOOKUP(B2401,MACROS!C:T,5,FALSE)*1.05</f>
        <v>270.375</v>
      </c>
      <c r="G2401" s="104">
        <f>SUMIFS(MACROS!R:R,MACROS!C:C,B2401)</f>
        <v>0</v>
      </c>
      <c r="H2401" s="48">
        <f t="shared" si="158"/>
        <v>0</v>
      </c>
      <c r="I2401" s="37">
        <f>INFO!$D$6</f>
        <v>0</v>
      </c>
      <c r="J2401" s="37">
        <f>INFO!$D$7</f>
        <v>0</v>
      </c>
      <c r="K2401" s="37">
        <f>INFO!$D$8</f>
        <v>0</v>
      </c>
      <c r="L2401" s="37">
        <f>INFO!$D$9</f>
        <v>0</v>
      </c>
      <c r="M2401" s="37">
        <f>INFO!$D$10</f>
        <v>0</v>
      </c>
      <c r="N2401" s="37">
        <f>INFO!$D$11</f>
        <v>0</v>
      </c>
      <c r="O2401" s="37">
        <f>INFO!$D$13</f>
        <v>0</v>
      </c>
      <c r="P2401" s="37">
        <f>INFO!$D$14</f>
        <v>0</v>
      </c>
      <c r="Q2401" s="37">
        <f>INFO!$D$15</f>
        <v>0</v>
      </c>
      <c r="R2401" s="53">
        <f>INFO!$D$17</f>
        <v>0</v>
      </c>
      <c r="S2401" s="37">
        <f>INFO!$D$18</f>
        <v>0</v>
      </c>
      <c r="T2401" s="37">
        <f>INFO!$D$19</f>
        <v>0</v>
      </c>
      <c r="U2401" s="37">
        <f>INFO!$D$22</f>
        <v>0</v>
      </c>
      <c r="V2401" s="37">
        <f>INFO!$D$23</f>
        <v>0</v>
      </c>
      <c r="W2401" s="37">
        <f>INFO!$D$24</f>
        <v>0</v>
      </c>
      <c r="X2401" s="37">
        <f>INFO!$D$25</f>
        <v>0</v>
      </c>
      <c r="Y2401" s="37">
        <f>INFO!$D$26</f>
        <v>0</v>
      </c>
      <c r="Z2401" s="37">
        <f>INFO!$D$27</f>
        <v>0</v>
      </c>
      <c r="AA2401" s="37">
        <f>INFO!$D$28</f>
        <v>0</v>
      </c>
      <c r="AB2401" s="37">
        <f>INFO!$D$29</f>
        <v>0</v>
      </c>
      <c r="AC2401" s="54">
        <f>INFO!$J$10</f>
        <v>3812.0250000000001</v>
      </c>
      <c r="AD2401" s="37">
        <f>INFO!$J$9</f>
        <v>45.75</v>
      </c>
      <c r="AE2401" s="37">
        <f t="shared" si="159"/>
        <v>0</v>
      </c>
    </row>
    <row r="2402" spans="1:31">
      <c r="A2402" s="91" t="s">
        <v>570</v>
      </c>
      <c r="B2402" s="97" t="s">
        <v>391</v>
      </c>
      <c r="C2402" s="98">
        <v>10082</v>
      </c>
      <c r="D2402" s="103"/>
      <c r="E2402" s="91" t="s">
        <v>11</v>
      </c>
      <c r="F2402" s="92">
        <f>VLOOKUP(B2402,MACROS!C:T,5,FALSE)*1.05</f>
        <v>2639.7000000000003</v>
      </c>
      <c r="G2402" s="103">
        <f>SUMIFS(MACROS!S:S,MACROS!C:C,B2402)</f>
        <v>0</v>
      </c>
      <c r="H2402" s="92">
        <f t="shared" si="158"/>
        <v>0</v>
      </c>
      <c r="I2402" s="93">
        <f>INFO!$D$6</f>
        <v>0</v>
      </c>
      <c r="J2402" s="93">
        <f>INFO!$D$7</f>
        <v>0</v>
      </c>
      <c r="K2402" s="93">
        <f>INFO!$D$8</f>
        <v>0</v>
      </c>
      <c r="L2402" s="93">
        <f>INFO!$D$9</f>
        <v>0</v>
      </c>
      <c r="M2402" s="93">
        <f>INFO!$D$10</f>
        <v>0</v>
      </c>
      <c r="N2402" s="93">
        <f>INFO!$D$11</f>
        <v>0</v>
      </c>
      <c r="O2402" s="93">
        <f>INFO!$D$13</f>
        <v>0</v>
      </c>
      <c r="P2402" s="93">
        <f>INFO!$D$14</f>
        <v>0</v>
      </c>
      <c r="Q2402" s="93">
        <f>INFO!$D$15</f>
        <v>0</v>
      </c>
      <c r="R2402" s="94">
        <f>INFO!$D$17</f>
        <v>0</v>
      </c>
      <c r="S2402" s="93">
        <f>INFO!$D$18</f>
        <v>0</v>
      </c>
      <c r="T2402" s="93">
        <f>INFO!$D$19</f>
        <v>0</v>
      </c>
      <c r="U2402" s="93">
        <f>INFO!$D$22</f>
        <v>0</v>
      </c>
      <c r="V2402" s="93">
        <f>INFO!$D$23</f>
        <v>0</v>
      </c>
      <c r="W2402" s="93">
        <f>INFO!$D$24</f>
        <v>0</v>
      </c>
      <c r="X2402" s="93">
        <f>INFO!$D$25</f>
        <v>0</v>
      </c>
      <c r="Y2402" s="93">
        <f>INFO!$D$26</f>
        <v>0</v>
      </c>
      <c r="Z2402" s="93">
        <f>INFO!$D$27</f>
        <v>0</v>
      </c>
      <c r="AA2402" s="93">
        <f>INFO!$D$28</f>
        <v>0</v>
      </c>
      <c r="AB2402" s="93">
        <f>INFO!$D$29</f>
        <v>0</v>
      </c>
      <c r="AC2402" s="95">
        <f>INFO!$J$10</f>
        <v>3812.0250000000001</v>
      </c>
      <c r="AD2402" s="93">
        <f>INFO!$J$9</f>
        <v>45.75</v>
      </c>
      <c r="AE2402" s="100"/>
    </row>
    <row r="2403" spans="1:31">
      <c r="A2403" s="37" t="s">
        <v>392</v>
      </c>
      <c r="B2403" s="42" t="s">
        <v>393</v>
      </c>
      <c r="C2403" s="38">
        <v>10082</v>
      </c>
      <c r="D2403" s="104">
        <f>SUMIFS(MACROS!S:S,MACROS!$C:$C,$B2403)+SUMIFS(MACROS!S:S,MACROS!$C:$C,"CH.VM.RDSET")</f>
        <v>0</v>
      </c>
      <c r="E2403" t="s">
        <v>11</v>
      </c>
      <c r="F2403" s="48">
        <f>VLOOKUP(B2403,MACROS!C:T,5,FALSE)*1.05</f>
        <v>236.25</v>
      </c>
      <c r="G2403" s="104">
        <f>SUMIFS(MACROS!S:S,MACROS!C:C,B2403)</f>
        <v>0</v>
      </c>
      <c r="H2403" s="48">
        <f t="shared" si="158"/>
        <v>0</v>
      </c>
      <c r="I2403" s="37">
        <f>INFO!$D$6</f>
        <v>0</v>
      </c>
      <c r="J2403" s="37">
        <f>INFO!$D$7</f>
        <v>0</v>
      </c>
      <c r="K2403" s="37">
        <f>INFO!$D$8</f>
        <v>0</v>
      </c>
      <c r="L2403" s="37">
        <f>INFO!$D$9</f>
        <v>0</v>
      </c>
      <c r="M2403" s="37">
        <f>INFO!$D$10</f>
        <v>0</v>
      </c>
      <c r="N2403" s="37">
        <f>INFO!$D$11</f>
        <v>0</v>
      </c>
      <c r="O2403" s="37">
        <f>INFO!$D$13</f>
        <v>0</v>
      </c>
      <c r="P2403" s="37">
        <f>INFO!$D$14</f>
        <v>0</v>
      </c>
      <c r="Q2403" s="37">
        <f>INFO!$D$15</f>
        <v>0</v>
      </c>
      <c r="R2403" s="53">
        <f>INFO!$D$17</f>
        <v>0</v>
      </c>
      <c r="S2403" s="37">
        <f>INFO!$D$18</f>
        <v>0</v>
      </c>
      <c r="T2403" s="37">
        <f>INFO!$D$19</f>
        <v>0</v>
      </c>
      <c r="U2403" s="37">
        <f>INFO!$D$22</f>
        <v>0</v>
      </c>
      <c r="V2403" s="37">
        <f>INFO!$D$23</f>
        <v>0</v>
      </c>
      <c r="W2403" s="37">
        <f>INFO!$D$24</f>
        <v>0</v>
      </c>
      <c r="X2403" s="37">
        <f>INFO!$D$25</f>
        <v>0</v>
      </c>
      <c r="Y2403" s="37">
        <f>INFO!$D$26</f>
        <v>0</v>
      </c>
      <c r="Z2403" s="37">
        <f>INFO!$D$27</f>
        <v>0</v>
      </c>
      <c r="AA2403" s="37">
        <f>INFO!$D$28</f>
        <v>0</v>
      </c>
      <c r="AB2403" s="37">
        <f>INFO!$D$29</f>
        <v>0</v>
      </c>
      <c r="AC2403" s="54">
        <f>INFO!$J$10</f>
        <v>3812.0250000000001</v>
      </c>
      <c r="AD2403" s="37">
        <f>INFO!$J$9</f>
        <v>45.75</v>
      </c>
      <c r="AE2403" s="37">
        <f>IF($G$775&gt;0,10*$G$775/D2403,0)</f>
        <v>0</v>
      </c>
    </row>
    <row r="2404" spans="1:31">
      <c r="A2404" s="37" t="s">
        <v>394</v>
      </c>
      <c r="B2404" s="42" t="s">
        <v>395</v>
      </c>
      <c r="C2404" s="38">
        <v>10082</v>
      </c>
      <c r="D2404" s="104">
        <f>SUMIFS(MACROS!S:S,MACROS!$C:$C,$B2404)+SUMIFS(MACROS!S:S,MACROS!$C:$C,"CH.VM.RDSET")</f>
        <v>0</v>
      </c>
      <c r="E2404" t="s">
        <v>11</v>
      </c>
      <c r="F2404" s="48">
        <f>VLOOKUP(B2404,MACROS!C:T,5,FALSE)*1.05</f>
        <v>197.4</v>
      </c>
      <c r="G2404" s="104">
        <f>SUMIFS(MACROS!S:S,MACROS!C:C,B2404)</f>
        <v>0</v>
      </c>
      <c r="H2404" s="48">
        <f t="shared" si="158"/>
        <v>0</v>
      </c>
      <c r="I2404" s="37">
        <f>INFO!$D$6</f>
        <v>0</v>
      </c>
      <c r="J2404" s="37">
        <f>INFO!$D$7</f>
        <v>0</v>
      </c>
      <c r="K2404" s="37">
        <f>INFO!$D$8</f>
        <v>0</v>
      </c>
      <c r="L2404" s="37">
        <f>INFO!$D$9</f>
        <v>0</v>
      </c>
      <c r="M2404" s="37">
        <f>INFO!$D$10</f>
        <v>0</v>
      </c>
      <c r="N2404" s="37">
        <f>INFO!$D$11</f>
        <v>0</v>
      </c>
      <c r="O2404" s="37">
        <f>INFO!$D$13</f>
        <v>0</v>
      </c>
      <c r="P2404" s="37">
        <f>INFO!$D$14</f>
        <v>0</v>
      </c>
      <c r="Q2404" s="37">
        <f>INFO!$D$15</f>
        <v>0</v>
      </c>
      <c r="R2404" s="53">
        <f>INFO!$D$17</f>
        <v>0</v>
      </c>
      <c r="S2404" s="37">
        <f>INFO!$D$18</f>
        <v>0</v>
      </c>
      <c r="T2404" s="37">
        <f>INFO!$D$19</f>
        <v>0</v>
      </c>
      <c r="U2404" s="37">
        <f>INFO!$D$22</f>
        <v>0</v>
      </c>
      <c r="V2404" s="37">
        <f>INFO!$D$23</f>
        <v>0</v>
      </c>
      <c r="W2404" s="37">
        <f>INFO!$D$24</f>
        <v>0</v>
      </c>
      <c r="X2404" s="37">
        <f>INFO!$D$25</f>
        <v>0</v>
      </c>
      <c r="Y2404" s="37">
        <f>INFO!$D$26</f>
        <v>0</v>
      </c>
      <c r="Z2404" s="37">
        <f>INFO!$D$27</f>
        <v>0</v>
      </c>
      <c r="AA2404" s="37">
        <f>INFO!$D$28</f>
        <v>0</v>
      </c>
      <c r="AB2404" s="37">
        <f>INFO!$D$29</f>
        <v>0</v>
      </c>
      <c r="AC2404" s="54">
        <f>INFO!$J$10</f>
        <v>3812.0250000000001</v>
      </c>
      <c r="AD2404" s="37">
        <f>INFO!$J$9</f>
        <v>45.75</v>
      </c>
      <c r="AE2404" s="37">
        <f t="shared" ref="AE2404:AE2416" si="160">IF($G$775&gt;0,10*$G$775/D2404,0)</f>
        <v>0</v>
      </c>
    </row>
    <row r="2405" spans="1:31">
      <c r="A2405" s="37" t="s">
        <v>396</v>
      </c>
      <c r="B2405" s="42" t="s">
        <v>397</v>
      </c>
      <c r="C2405" s="38">
        <v>10082</v>
      </c>
      <c r="D2405" s="104">
        <f>SUMIFS(MACROS!S:S,MACROS!$C:$C,$B2405)+SUMIFS(MACROS!S:S,MACROS!$C:$C,"CH.VM.RDSET")</f>
        <v>0</v>
      </c>
      <c r="E2405" t="s">
        <v>11</v>
      </c>
      <c r="F2405" s="48">
        <f>VLOOKUP(B2405,MACROS!C:T,5,FALSE)*1.05</f>
        <v>251.47500000000002</v>
      </c>
      <c r="G2405" s="104">
        <f>SUMIFS(MACROS!S:S,MACROS!C:C,B2405)</f>
        <v>0</v>
      </c>
      <c r="H2405" s="48">
        <f t="shared" si="158"/>
        <v>0</v>
      </c>
      <c r="I2405" s="37">
        <f>INFO!$D$6</f>
        <v>0</v>
      </c>
      <c r="J2405" s="37">
        <f>INFO!$D$7</f>
        <v>0</v>
      </c>
      <c r="K2405" s="37">
        <f>INFO!$D$8</f>
        <v>0</v>
      </c>
      <c r="L2405" s="37">
        <f>INFO!$D$9</f>
        <v>0</v>
      </c>
      <c r="M2405" s="37">
        <f>INFO!$D$10</f>
        <v>0</v>
      </c>
      <c r="N2405" s="37">
        <f>INFO!$D$11</f>
        <v>0</v>
      </c>
      <c r="O2405" s="37">
        <f>INFO!$D$13</f>
        <v>0</v>
      </c>
      <c r="P2405" s="37">
        <f>INFO!$D$14</f>
        <v>0</v>
      </c>
      <c r="Q2405" s="37">
        <f>INFO!$D$15</f>
        <v>0</v>
      </c>
      <c r="R2405" s="53">
        <f>INFO!$D$17</f>
        <v>0</v>
      </c>
      <c r="S2405" s="37">
        <f>INFO!$D$18</f>
        <v>0</v>
      </c>
      <c r="T2405" s="37">
        <f>INFO!$D$19</f>
        <v>0</v>
      </c>
      <c r="U2405" s="37">
        <f>INFO!$D$22</f>
        <v>0</v>
      </c>
      <c r="V2405" s="37">
        <f>INFO!$D$23</f>
        <v>0</v>
      </c>
      <c r="W2405" s="37">
        <f>INFO!$D$24</f>
        <v>0</v>
      </c>
      <c r="X2405" s="37">
        <f>INFO!$D$25</f>
        <v>0</v>
      </c>
      <c r="Y2405" s="37">
        <f>INFO!$D$26</f>
        <v>0</v>
      </c>
      <c r="Z2405" s="37">
        <f>INFO!$D$27</f>
        <v>0</v>
      </c>
      <c r="AA2405" s="37">
        <f>INFO!$D$28</f>
        <v>0</v>
      </c>
      <c r="AB2405" s="37">
        <f>INFO!$D$29</f>
        <v>0</v>
      </c>
      <c r="AC2405" s="54">
        <f>INFO!$J$10</f>
        <v>3812.0250000000001</v>
      </c>
      <c r="AD2405" s="37">
        <f>INFO!$J$9</f>
        <v>45.75</v>
      </c>
      <c r="AE2405" s="37">
        <f t="shared" si="160"/>
        <v>0</v>
      </c>
    </row>
    <row r="2406" spans="1:31">
      <c r="A2406" t="s">
        <v>398</v>
      </c>
      <c r="B2406" s="42" t="s">
        <v>399</v>
      </c>
      <c r="C2406" s="38">
        <v>10082</v>
      </c>
      <c r="D2406" s="104">
        <f>SUMIFS(MACROS!S:S,MACROS!$C:$C,$B2406)+SUMIFS(MACROS!S:S,MACROS!$C:$C,"CH.VM.RDSET")</f>
        <v>0</v>
      </c>
      <c r="E2406" t="s">
        <v>11</v>
      </c>
      <c r="F2406" s="48">
        <f>VLOOKUP(B2406,MACROS!C:T,5,FALSE)*1.05</f>
        <v>222.07500000000002</v>
      </c>
      <c r="G2406" s="104">
        <f>SUMIFS(MACROS!S:S,MACROS!C:C,B2406)</f>
        <v>0</v>
      </c>
      <c r="H2406" s="48">
        <f t="shared" si="158"/>
        <v>0</v>
      </c>
      <c r="I2406" s="37">
        <f>INFO!$D$6</f>
        <v>0</v>
      </c>
      <c r="J2406" s="37">
        <f>INFO!$D$7</f>
        <v>0</v>
      </c>
      <c r="K2406" s="37">
        <f>INFO!$D$8</f>
        <v>0</v>
      </c>
      <c r="L2406" s="37">
        <f>INFO!$D$9</f>
        <v>0</v>
      </c>
      <c r="M2406" s="37">
        <f>INFO!$D$10</f>
        <v>0</v>
      </c>
      <c r="N2406" s="37">
        <f>INFO!$D$11</f>
        <v>0</v>
      </c>
      <c r="O2406" s="37">
        <f>INFO!$D$13</f>
        <v>0</v>
      </c>
      <c r="P2406" s="37">
        <f>INFO!$D$14</f>
        <v>0</v>
      </c>
      <c r="Q2406" s="37">
        <f>INFO!$D$15</f>
        <v>0</v>
      </c>
      <c r="R2406" s="53">
        <f>INFO!$D$17</f>
        <v>0</v>
      </c>
      <c r="S2406" s="37">
        <f>INFO!$D$18</f>
        <v>0</v>
      </c>
      <c r="T2406" s="37">
        <f>INFO!$D$19</f>
        <v>0</v>
      </c>
      <c r="U2406" s="37">
        <f>INFO!$D$22</f>
        <v>0</v>
      </c>
      <c r="V2406" s="37">
        <f>INFO!$D$23</f>
        <v>0</v>
      </c>
      <c r="W2406" s="37">
        <f>INFO!$D$24</f>
        <v>0</v>
      </c>
      <c r="X2406" s="37">
        <f>INFO!$D$25</f>
        <v>0</v>
      </c>
      <c r="Y2406" s="37">
        <f>INFO!$D$26</f>
        <v>0</v>
      </c>
      <c r="Z2406" s="37">
        <f>INFO!$D$27</f>
        <v>0</v>
      </c>
      <c r="AA2406" s="37">
        <f>INFO!$D$28</f>
        <v>0</v>
      </c>
      <c r="AB2406" s="37">
        <f>INFO!$D$29</f>
        <v>0</v>
      </c>
      <c r="AC2406" s="54">
        <f>INFO!$J$10</f>
        <v>3812.0250000000001</v>
      </c>
      <c r="AD2406" s="37">
        <f>INFO!$J$9</f>
        <v>45.75</v>
      </c>
      <c r="AE2406" s="37">
        <f t="shared" si="160"/>
        <v>0</v>
      </c>
    </row>
    <row r="2407" spans="1:31">
      <c r="A2407" t="s">
        <v>400</v>
      </c>
      <c r="B2407" s="42" t="s">
        <v>401</v>
      </c>
      <c r="C2407" s="38">
        <v>10082</v>
      </c>
      <c r="D2407" s="104">
        <f>SUMIFS(MACROS!S:S,MACROS!$C:$C,$B2407)+SUMIFS(MACROS!S:S,MACROS!$C:$C,"CH.VM.RDSET")</f>
        <v>0</v>
      </c>
      <c r="E2407" t="s">
        <v>11</v>
      </c>
      <c r="F2407" s="48">
        <f>VLOOKUP(B2407,MACROS!C:T,5,FALSE)*1.05</f>
        <v>212.625</v>
      </c>
      <c r="G2407" s="104">
        <f>SUMIFS(MACROS!S:S,MACROS!C:C,B2407)</f>
        <v>0</v>
      </c>
      <c r="H2407" s="48">
        <f t="shared" si="158"/>
        <v>0</v>
      </c>
      <c r="I2407" s="37">
        <f>INFO!$D$6</f>
        <v>0</v>
      </c>
      <c r="J2407" s="37">
        <f>INFO!$D$7</f>
        <v>0</v>
      </c>
      <c r="K2407" s="37">
        <f>INFO!$D$8</f>
        <v>0</v>
      </c>
      <c r="L2407" s="37">
        <f>INFO!$D$9</f>
        <v>0</v>
      </c>
      <c r="M2407" s="37">
        <f>INFO!$D$10</f>
        <v>0</v>
      </c>
      <c r="N2407" s="37">
        <f>INFO!$D$11</f>
        <v>0</v>
      </c>
      <c r="O2407" s="37">
        <f>INFO!$D$13</f>
        <v>0</v>
      </c>
      <c r="P2407" s="37">
        <f>INFO!$D$14</f>
        <v>0</v>
      </c>
      <c r="Q2407" s="37">
        <f>INFO!$D$15</f>
        <v>0</v>
      </c>
      <c r="R2407" s="53">
        <f>INFO!$D$17</f>
        <v>0</v>
      </c>
      <c r="S2407" s="37">
        <f>INFO!$D$18</f>
        <v>0</v>
      </c>
      <c r="T2407" s="37">
        <f>INFO!$D$19</f>
        <v>0</v>
      </c>
      <c r="U2407" s="37">
        <f>INFO!$D$22</f>
        <v>0</v>
      </c>
      <c r="V2407" s="37">
        <f>INFO!$D$23</f>
        <v>0</v>
      </c>
      <c r="W2407" s="37">
        <f>INFO!$D$24</f>
        <v>0</v>
      </c>
      <c r="X2407" s="37">
        <f>INFO!$D$25</f>
        <v>0</v>
      </c>
      <c r="Y2407" s="37">
        <f>INFO!$D$26</f>
        <v>0</v>
      </c>
      <c r="Z2407" s="37">
        <f>INFO!$D$27</f>
        <v>0</v>
      </c>
      <c r="AA2407" s="37">
        <f>INFO!$D$28</f>
        <v>0</v>
      </c>
      <c r="AB2407" s="37">
        <f>INFO!$D$29</f>
        <v>0</v>
      </c>
      <c r="AC2407" s="54">
        <f>INFO!$J$10</f>
        <v>3812.0250000000001</v>
      </c>
      <c r="AD2407" s="37">
        <f>INFO!$J$9</f>
        <v>45.75</v>
      </c>
      <c r="AE2407" s="37">
        <f t="shared" si="160"/>
        <v>0</v>
      </c>
    </row>
    <row r="2408" spans="1:31">
      <c r="A2408" t="s">
        <v>402</v>
      </c>
      <c r="B2408" s="42" t="s">
        <v>403</v>
      </c>
      <c r="C2408" s="38">
        <v>10082</v>
      </c>
      <c r="D2408" s="104">
        <f>SUMIFS(MACROS!S:S,MACROS!$C:$C,$B2408)+SUMIFS(MACROS!S:S,MACROS!$C:$C,"CH.VM.RDSET")</f>
        <v>0</v>
      </c>
      <c r="E2408" t="s">
        <v>11</v>
      </c>
      <c r="F2408" s="48">
        <f>VLOOKUP(B2408,MACROS!C:T,5,FALSE)*1.05</f>
        <v>228.375</v>
      </c>
      <c r="G2408" s="104">
        <f>SUMIFS(MACROS!S:S,MACROS!C:C,B2408)</f>
        <v>0</v>
      </c>
      <c r="H2408" s="48">
        <f t="shared" si="158"/>
        <v>0</v>
      </c>
      <c r="I2408" s="37">
        <f>INFO!$D$6</f>
        <v>0</v>
      </c>
      <c r="J2408" s="37">
        <f>INFO!$D$7</f>
        <v>0</v>
      </c>
      <c r="K2408" s="37">
        <f>INFO!$D$8</f>
        <v>0</v>
      </c>
      <c r="L2408" s="37">
        <f>INFO!$D$9</f>
        <v>0</v>
      </c>
      <c r="M2408" s="37">
        <f>INFO!$D$10</f>
        <v>0</v>
      </c>
      <c r="N2408" s="37">
        <f>INFO!$D$11</f>
        <v>0</v>
      </c>
      <c r="O2408" s="37">
        <f>INFO!$D$13</f>
        <v>0</v>
      </c>
      <c r="P2408" s="37">
        <f>INFO!$D$14</f>
        <v>0</v>
      </c>
      <c r="Q2408" s="37">
        <f>INFO!$D$15</f>
        <v>0</v>
      </c>
      <c r="R2408" s="53">
        <f>INFO!$D$17</f>
        <v>0</v>
      </c>
      <c r="S2408" s="37">
        <f>INFO!$D$18</f>
        <v>0</v>
      </c>
      <c r="T2408" s="37">
        <f>INFO!$D$19</f>
        <v>0</v>
      </c>
      <c r="U2408" s="37">
        <f>INFO!$D$22</f>
        <v>0</v>
      </c>
      <c r="V2408" s="37">
        <f>INFO!$D$23</f>
        <v>0</v>
      </c>
      <c r="W2408" s="37">
        <f>INFO!$D$24</f>
        <v>0</v>
      </c>
      <c r="X2408" s="37">
        <f>INFO!$D$25</f>
        <v>0</v>
      </c>
      <c r="Y2408" s="37">
        <f>INFO!$D$26</f>
        <v>0</v>
      </c>
      <c r="Z2408" s="37">
        <f>INFO!$D$27</f>
        <v>0</v>
      </c>
      <c r="AA2408" s="37">
        <f>INFO!$D$28</f>
        <v>0</v>
      </c>
      <c r="AB2408" s="37">
        <f>INFO!$D$29</f>
        <v>0</v>
      </c>
      <c r="AC2408" s="54">
        <f>INFO!$J$10</f>
        <v>3812.0250000000001</v>
      </c>
      <c r="AD2408" s="37">
        <f>INFO!$J$9</f>
        <v>45.75</v>
      </c>
      <c r="AE2408" s="37">
        <f t="shared" si="160"/>
        <v>0</v>
      </c>
    </row>
    <row r="2409" spans="1:31">
      <c r="A2409" t="s">
        <v>404</v>
      </c>
      <c r="B2409" s="42" t="s">
        <v>405</v>
      </c>
      <c r="C2409" s="38">
        <v>10082</v>
      </c>
      <c r="D2409" s="104">
        <f>SUMIFS(MACROS!S:S,MACROS!$C:$C,$B2409)+SUMIFS(MACROS!S:S,MACROS!$C:$C,"CH.VM.RDSET")</f>
        <v>0</v>
      </c>
      <c r="E2409" t="s">
        <v>11</v>
      </c>
      <c r="F2409" s="48">
        <f>VLOOKUP(B2409,MACROS!C:T,5,FALSE)*1.05</f>
        <v>192.15</v>
      </c>
      <c r="G2409" s="104">
        <f>SUMIFS(MACROS!S:S,MACROS!C:C,B2409)</f>
        <v>0</v>
      </c>
      <c r="H2409" s="48">
        <f t="shared" si="158"/>
        <v>0</v>
      </c>
      <c r="I2409" s="37">
        <f>INFO!$D$6</f>
        <v>0</v>
      </c>
      <c r="J2409" s="37">
        <f>INFO!$D$7</f>
        <v>0</v>
      </c>
      <c r="K2409" s="37">
        <f>INFO!$D$8</f>
        <v>0</v>
      </c>
      <c r="L2409" s="37">
        <f>INFO!$D$9</f>
        <v>0</v>
      </c>
      <c r="M2409" s="37">
        <f>INFO!$D$10</f>
        <v>0</v>
      </c>
      <c r="N2409" s="37">
        <f>INFO!$D$11</f>
        <v>0</v>
      </c>
      <c r="O2409" s="37">
        <f>INFO!$D$13</f>
        <v>0</v>
      </c>
      <c r="P2409" s="37">
        <f>INFO!$D$14</f>
        <v>0</v>
      </c>
      <c r="Q2409" s="37">
        <f>INFO!$D$15</f>
        <v>0</v>
      </c>
      <c r="R2409" s="53">
        <f>INFO!$D$17</f>
        <v>0</v>
      </c>
      <c r="S2409" s="37">
        <f>INFO!$D$18</f>
        <v>0</v>
      </c>
      <c r="T2409" s="37">
        <f>INFO!$D$19</f>
        <v>0</v>
      </c>
      <c r="U2409" s="37">
        <f>INFO!$D$22</f>
        <v>0</v>
      </c>
      <c r="V2409" s="37">
        <f>INFO!$D$23</f>
        <v>0</v>
      </c>
      <c r="W2409" s="37">
        <f>INFO!$D$24</f>
        <v>0</v>
      </c>
      <c r="X2409" s="37">
        <f>INFO!$D$25</f>
        <v>0</v>
      </c>
      <c r="Y2409" s="37">
        <f>INFO!$D$26</f>
        <v>0</v>
      </c>
      <c r="Z2409" s="37">
        <f>INFO!$D$27</f>
        <v>0</v>
      </c>
      <c r="AA2409" s="37">
        <f>INFO!$D$28</f>
        <v>0</v>
      </c>
      <c r="AB2409" s="37">
        <f>INFO!$D$29</f>
        <v>0</v>
      </c>
      <c r="AC2409" s="54">
        <f>INFO!$J$10</f>
        <v>3812.0250000000001</v>
      </c>
      <c r="AD2409" s="37">
        <f>INFO!$J$9</f>
        <v>45.75</v>
      </c>
      <c r="AE2409" s="37">
        <f t="shared" si="160"/>
        <v>0</v>
      </c>
    </row>
    <row r="2410" spans="1:31">
      <c r="A2410" t="s">
        <v>406</v>
      </c>
      <c r="B2410" s="42" t="s">
        <v>407</v>
      </c>
      <c r="C2410" s="38">
        <v>10082</v>
      </c>
      <c r="D2410" s="104">
        <f>SUMIFS(MACROS!S:S,MACROS!$C:$C,$B2410)+SUMIFS(MACROS!S:S,MACROS!$C:$C,"CH.VM.RDSET")</f>
        <v>0</v>
      </c>
      <c r="E2410" t="s">
        <v>11</v>
      </c>
      <c r="F2410" s="48">
        <f>VLOOKUP(B2410,MACROS!C:T,5,FALSE)*1.05</f>
        <v>189</v>
      </c>
      <c r="G2410" s="104">
        <f>SUMIFS(MACROS!S:S,MACROS!C:C,B2410)</f>
        <v>0</v>
      </c>
      <c r="H2410" s="48">
        <f t="shared" si="158"/>
        <v>0</v>
      </c>
      <c r="I2410" s="37">
        <f>INFO!$D$6</f>
        <v>0</v>
      </c>
      <c r="J2410" s="37">
        <f>INFO!$D$7</f>
        <v>0</v>
      </c>
      <c r="K2410" s="37">
        <f>INFO!$D$8</f>
        <v>0</v>
      </c>
      <c r="L2410" s="37">
        <f>INFO!$D$9</f>
        <v>0</v>
      </c>
      <c r="M2410" s="37">
        <f>INFO!$D$10</f>
        <v>0</v>
      </c>
      <c r="N2410" s="37">
        <f>INFO!$D$11</f>
        <v>0</v>
      </c>
      <c r="O2410" s="37">
        <f>INFO!$D$13</f>
        <v>0</v>
      </c>
      <c r="P2410" s="37">
        <f>INFO!$D$14</f>
        <v>0</v>
      </c>
      <c r="Q2410" s="37">
        <f>INFO!$D$15</f>
        <v>0</v>
      </c>
      <c r="R2410" s="53">
        <f>INFO!$D$17</f>
        <v>0</v>
      </c>
      <c r="S2410" s="37">
        <f>INFO!$D$18</f>
        <v>0</v>
      </c>
      <c r="T2410" s="37">
        <f>INFO!$D$19</f>
        <v>0</v>
      </c>
      <c r="U2410" s="37">
        <f>INFO!$D$22</f>
        <v>0</v>
      </c>
      <c r="V2410" s="37">
        <f>INFO!$D$23</f>
        <v>0</v>
      </c>
      <c r="W2410" s="37">
        <f>INFO!$D$24</f>
        <v>0</v>
      </c>
      <c r="X2410" s="37">
        <f>INFO!$D$25</f>
        <v>0</v>
      </c>
      <c r="Y2410" s="37">
        <f>INFO!$D$26</f>
        <v>0</v>
      </c>
      <c r="Z2410" s="37">
        <f>INFO!$D$27</f>
        <v>0</v>
      </c>
      <c r="AA2410" s="37">
        <f>INFO!$D$28</f>
        <v>0</v>
      </c>
      <c r="AB2410" s="37">
        <f>INFO!$D$29</f>
        <v>0</v>
      </c>
      <c r="AC2410" s="54">
        <f>INFO!$J$10</f>
        <v>3812.0250000000001</v>
      </c>
      <c r="AD2410" s="37">
        <f>INFO!$J$9</f>
        <v>45.75</v>
      </c>
      <c r="AE2410" s="37">
        <f t="shared" si="160"/>
        <v>0</v>
      </c>
    </row>
    <row r="2411" spans="1:31">
      <c r="A2411" t="s">
        <v>408</v>
      </c>
      <c r="B2411" s="42" t="s">
        <v>409</v>
      </c>
      <c r="C2411" s="38">
        <v>10082</v>
      </c>
      <c r="D2411" s="104">
        <f>SUMIFS(MACROS!S:S,MACROS!$C:$C,$B2411)+SUMIFS(MACROS!S:S,MACROS!$C:$C,"CH.VM.RDSET")</f>
        <v>0</v>
      </c>
      <c r="E2411" t="s">
        <v>11</v>
      </c>
      <c r="F2411" s="48">
        <f>VLOOKUP(B2411,MACROS!C:T,5,FALSE)*1.05</f>
        <v>182.70000000000002</v>
      </c>
      <c r="G2411" s="104">
        <f>SUMIFS(MACROS!S:S,MACROS!C:C,B2411)</f>
        <v>0</v>
      </c>
      <c r="H2411" s="48">
        <f t="shared" si="158"/>
        <v>0</v>
      </c>
      <c r="I2411" s="37">
        <f>INFO!$D$6</f>
        <v>0</v>
      </c>
      <c r="J2411" s="37">
        <f>INFO!$D$7</f>
        <v>0</v>
      </c>
      <c r="K2411" s="37">
        <f>INFO!$D$8</f>
        <v>0</v>
      </c>
      <c r="L2411" s="37">
        <f>INFO!$D$9</f>
        <v>0</v>
      </c>
      <c r="M2411" s="37">
        <f>INFO!$D$10</f>
        <v>0</v>
      </c>
      <c r="N2411" s="37">
        <f>INFO!$D$11</f>
        <v>0</v>
      </c>
      <c r="O2411" s="37">
        <f>INFO!$D$13</f>
        <v>0</v>
      </c>
      <c r="P2411" s="37">
        <f>INFO!$D$14</f>
        <v>0</v>
      </c>
      <c r="Q2411" s="37">
        <f>INFO!$D$15</f>
        <v>0</v>
      </c>
      <c r="R2411" s="53">
        <f>INFO!$D$17</f>
        <v>0</v>
      </c>
      <c r="S2411" s="37">
        <f>INFO!$D$18</f>
        <v>0</v>
      </c>
      <c r="T2411" s="37">
        <f>INFO!$D$19</f>
        <v>0</v>
      </c>
      <c r="U2411" s="37">
        <f>INFO!$D$22</f>
        <v>0</v>
      </c>
      <c r="V2411" s="37">
        <f>INFO!$D$23</f>
        <v>0</v>
      </c>
      <c r="W2411" s="37">
        <f>INFO!$D$24</f>
        <v>0</v>
      </c>
      <c r="X2411" s="37">
        <f>INFO!$D$25</f>
        <v>0</v>
      </c>
      <c r="Y2411" s="37">
        <f>INFO!$D$26</f>
        <v>0</v>
      </c>
      <c r="Z2411" s="37">
        <f>INFO!$D$27</f>
        <v>0</v>
      </c>
      <c r="AA2411" s="37">
        <f>INFO!$D$28</f>
        <v>0</v>
      </c>
      <c r="AB2411" s="37">
        <f>INFO!$D$29</f>
        <v>0</v>
      </c>
      <c r="AC2411" s="54">
        <f>INFO!$J$10</f>
        <v>3812.0250000000001</v>
      </c>
      <c r="AD2411" s="37">
        <f>INFO!$J$9</f>
        <v>45.75</v>
      </c>
      <c r="AE2411" s="37">
        <f t="shared" si="160"/>
        <v>0</v>
      </c>
    </row>
    <row r="2412" spans="1:31">
      <c r="A2412" t="s">
        <v>410</v>
      </c>
      <c r="B2412" s="42" t="s">
        <v>411</v>
      </c>
      <c r="C2412" s="38">
        <v>10082</v>
      </c>
      <c r="D2412" s="104">
        <f>SUMIFS(MACROS!S:S,MACROS!$C:$C,$B2412)+SUMIFS(MACROS!S:S,MACROS!$C:$C,"CH.VM.RDSET")</f>
        <v>0</v>
      </c>
      <c r="E2412" t="s">
        <v>11</v>
      </c>
      <c r="F2412" s="48">
        <f>VLOOKUP(B2412,MACROS!C:T,5,FALSE)*1.05</f>
        <v>232.57500000000002</v>
      </c>
      <c r="G2412" s="104">
        <f>SUMIFS(MACROS!S:S,MACROS!C:C,B2412)</f>
        <v>0</v>
      </c>
      <c r="H2412" s="48">
        <f t="shared" si="158"/>
        <v>0</v>
      </c>
      <c r="I2412" s="37">
        <f>INFO!$D$6</f>
        <v>0</v>
      </c>
      <c r="J2412" s="37">
        <f>INFO!$D$7</f>
        <v>0</v>
      </c>
      <c r="K2412" s="37">
        <f>INFO!$D$8</f>
        <v>0</v>
      </c>
      <c r="L2412" s="37">
        <f>INFO!$D$9</f>
        <v>0</v>
      </c>
      <c r="M2412" s="37">
        <f>INFO!$D$10</f>
        <v>0</v>
      </c>
      <c r="N2412" s="37">
        <f>INFO!$D$11</f>
        <v>0</v>
      </c>
      <c r="O2412" s="37">
        <f>INFO!$D$13</f>
        <v>0</v>
      </c>
      <c r="P2412" s="37">
        <f>INFO!$D$14</f>
        <v>0</v>
      </c>
      <c r="Q2412" s="37">
        <f>INFO!$D$15</f>
        <v>0</v>
      </c>
      <c r="R2412" s="53">
        <f>INFO!$D$17</f>
        <v>0</v>
      </c>
      <c r="S2412" s="37">
        <f>INFO!$D$18</f>
        <v>0</v>
      </c>
      <c r="T2412" s="37">
        <f>INFO!$D$19</f>
        <v>0</v>
      </c>
      <c r="U2412" s="37">
        <f>INFO!$D$22</f>
        <v>0</v>
      </c>
      <c r="V2412" s="37">
        <f>INFO!$D$23</f>
        <v>0</v>
      </c>
      <c r="W2412" s="37">
        <f>INFO!$D$24</f>
        <v>0</v>
      </c>
      <c r="X2412" s="37">
        <f>INFO!$D$25</f>
        <v>0</v>
      </c>
      <c r="Y2412" s="37">
        <f>INFO!$D$26</f>
        <v>0</v>
      </c>
      <c r="Z2412" s="37">
        <f>INFO!$D$27</f>
        <v>0</v>
      </c>
      <c r="AA2412" s="37">
        <f>INFO!$D$28</f>
        <v>0</v>
      </c>
      <c r="AB2412" s="37">
        <f>INFO!$D$29</f>
        <v>0</v>
      </c>
      <c r="AC2412" s="54">
        <f>INFO!$J$10</f>
        <v>3812.0250000000001</v>
      </c>
      <c r="AD2412" s="37">
        <f>INFO!$J$9</f>
        <v>45.75</v>
      </c>
      <c r="AE2412" s="37">
        <f t="shared" si="160"/>
        <v>0</v>
      </c>
    </row>
    <row r="2413" spans="1:31">
      <c r="A2413" t="s">
        <v>412</v>
      </c>
      <c r="B2413" s="42" t="s">
        <v>413</v>
      </c>
      <c r="C2413" s="38">
        <v>10082</v>
      </c>
      <c r="D2413" s="104">
        <f>SUMIFS(MACROS!S:S,MACROS!$C:$C,$B2413)+SUMIFS(MACROS!S:S,MACROS!$C:$C,"CH.VM.RDSET")</f>
        <v>0</v>
      </c>
      <c r="E2413" t="s">
        <v>11</v>
      </c>
      <c r="F2413" s="48">
        <f>VLOOKUP(B2413,MACROS!C:T,5,FALSE)*1.05</f>
        <v>216.82500000000002</v>
      </c>
      <c r="G2413" s="104">
        <f>SUMIFS(MACROS!S:S,MACROS!C:C,B2413)</f>
        <v>0</v>
      </c>
      <c r="H2413" s="48">
        <f t="shared" si="158"/>
        <v>0</v>
      </c>
      <c r="I2413" s="37">
        <f>INFO!$D$6</f>
        <v>0</v>
      </c>
      <c r="J2413" s="37">
        <f>INFO!$D$7</f>
        <v>0</v>
      </c>
      <c r="K2413" s="37">
        <f>INFO!$D$8</f>
        <v>0</v>
      </c>
      <c r="L2413" s="37">
        <f>INFO!$D$9</f>
        <v>0</v>
      </c>
      <c r="M2413" s="37">
        <f>INFO!$D$10</f>
        <v>0</v>
      </c>
      <c r="N2413" s="37">
        <f>INFO!$D$11</f>
        <v>0</v>
      </c>
      <c r="O2413" s="37">
        <f>INFO!$D$13</f>
        <v>0</v>
      </c>
      <c r="P2413" s="37">
        <f>INFO!$D$14</f>
        <v>0</v>
      </c>
      <c r="Q2413" s="37">
        <f>INFO!$D$15</f>
        <v>0</v>
      </c>
      <c r="R2413" s="53">
        <f>INFO!$D$17</f>
        <v>0</v>
      </c>
      <c r="S2413" s="37">
        <f>INFO!$D$18</f>
        <v>0</v>
      </c>
      <c r="T2413" s="37">
        <f>INFO!$D$19</f>
        <v>0</v>
      </c>
      <c r="U2413" s="37">
        <f>INFO!$D$22</f>
        <v>0</v>
      </c>
      <c r="V2413" s="37">
        <f>INFO!$D$23</f>
        <v>0</v>
      </c>
      <c r="W2413" s="37">
        <f>INFO!$D$24</f>
        <v>0</v>
      </c>
      <c r="X2413" s="37">
        <f>INFO!$D$25</f>
        <v>0</v>
      </c>
      <c r="Y2413" s="37">
        <f>INFO!$D$26</f>
        <v>0</v>
      </c>
      <c r="Z2413" s="37">
        <f>INFO!$D$27</f>
        <v>0</v>
      </c>
      <c r="AA2413" s="37">
        <f>INFO!$D$28</f>
        <v>0</v>
      </c>
      <c r="AB2413" s="37">
        <f>INFO!$D$29</f>
        <v>0</v>
      </c>
      <c r="AC2413" s="54">
        <f>INFO!$J$10</f>
        <v>3812.0250000000001</v>
      </c>
      <c r="AD2413" s="37">
        <f>INFO!$J$9</f>
        <v>45.75</v>
      </c>
      <c r="AE2413" s="37">
        <f t="shared" si="160"/>
        <v>0</v>
      </c>
    </row>
    <row r="2414" spans="1:31">
      <c r="A2414" t="s">
        <v>414</v>
      </c>
      <c r="B2414" s="42" t="s">
        <v>415</v>
      </c>
      <c r="C2414" s="38">
        <v>10082</v>
      </c>
      <c r="D2414" s="104">
        <f>SUMIFS(MACROS!S:S,MACROS!$C:$C,$B2414)+SUMIFS(MACROS!S:S,MACROS!$C:$C,"CH.VM.RDSET")</f>
        <v>0</v>
      </c>
      <c r="E2414" t="s">
        <v>11</v>
      </c>
      <c r="F2414" s="48">
        <f>VLOOKUP(B2414,MACROS!C:T,5,FALSE)*1.05</f>
        <v>185.32500000000002</v>
      </c>
      <c r="G2414" s="104">
        <f>SUMIFS(MACROS!S:S,MACROS!C:C,B2414)</f>
        <v>0</v>
      </c>
      <c r="H2414" s="48">
        <f t="shared" si="158"/>
        <v>0</v>
      </c>
      <c r="I2414" s="37">
        <f>INFO!$D$6</f>
        <v>0</v>
      </c>
      <c r="J2414" s="37">
        <f>INFO!$D$7</f>
        <v>0</v>
      </c>
      <c r="K2414" s="37">
        <f>INFO!$D$8</f>
        <v>0</v>
      </c>
      <c r="L2414" s="37">
        <f>INFO!$D$9</f>
        <v>0</v>
      </c>
      <c r="M2414" s="37">
        <f>INFO!$D$10</f>
        <v>0</v>
      </c>
      <c r="N2414" s="37">
        <f>INFO!$D$11</f>
        <v>0</v>
      </c>
      <c r="O2414" s="37">
        <f>INFO!$D$13</f>
        <v>0</v>
      </c>
      <c r="P2414" s="37">
        <f>INFO!$D$14</f>
        <v>0</v>
      </c>
      <c r="Q2414" s="37">
        <f>INFO!$D$15</f>
        <v>0</v>
      </c>
      <c r="R2414" s="53">
        <f>INFO!$D$17</f>
        <v>0</v>
      </c>
      <c r="S2414" s="37">
        <f>INFO!$D$18</f>
        <v>0</v>
      </c>
      <c r="T2414" s="37">
        <f>INFO!$D$19</f>
        <v>0</v>
      </c>
      <c r="U2414" s="37">
        <f>INFO!$D$22</f>
        <v>0</v>
      </c>
      <c r="V2414" s="37">
        <f>INFO!$D$23</f>
        <v>0</v>
      </c>
      <c r="W2414" s="37">
        <f>INFO!$D$24</f>
        <v>0</v>
      </c>
      <c r="X2414" s="37">
        <f>INFO!$D$25</f>
        <v>0</v>
      </c>
      <c r="Y2414" s="37">
        <f>INFO!$D$26</f>
        <v>0</v>
      </c>
      <c r="Z2414" s="37">
        <f>INFO!$D$27</f>
        <v>0</v>
      </c>
      <c r="AA2414" s="37">
        <f>INFO!$D$28</f>
        <v>0</v>
      </c>
      <c r="AB2414" s="37">
        <f>INFO!$D$29</f>
        <v>0</v>
      </c>
      <c r="AC2414" s="54">
        <f>INFO!$J$10</f>
        <v>3812.0250000000001</v>
      </c>
      <c r="AD2414" s="37">
        <f>INFO!$J$9</f>
        <v>45.75</v>
      </c>
      <c r="AE2414" s="37">
        <f t="shared" si="160"/>
        <v>0</v>
      </c>
    </row>
    <row r="2415" spans="1:31">
      <c r="A2415" s="37" t="s">
        <v>416</v>
      </c>
      <c r="B2415" s="42" t="s">
        <v>417</v>
      </c>
      <c r="C2415" s="38">
        <v>10082</v>
      </c>
      <c r="D2415" s="104">
        <f>SUMIFS(MACROS!S:S,MACROS!$C:$C,$B2415)+SUMIFS(MACROS!S:S,MACROS!$C:$C,"CH.VM.RDSET")</f>
        <v>0</v>
      </c>
      <c r="E2415" t="s">
        <v>11</v>
      </c>
      <c r="F2415" s="48">
        <f>VLOOKUP(B2415,MACROS!C:T,5,FALSE)*1.05</f>
        <v>198.97499999999999</v>
      </c>
      <c r="G2415" s="104">
        <f>SUMIFS(MACROS!S:S,MACROS!C:C,B2415)</f>
        <v>0</v>
      </c>
      <c r="H2415" s="48">
        <f t="shared" si="158"/>
        <v>0</v>
      </c>
      <c r="I2415" s="37">
        <f>INFO!$D$6</f>
        <v>0</v>
      </c>
      <c r="J2415" s="37">
        <f>INFO!$D$7</f>
        <v>0</v>
      </c>
      <c r="K2415" s="37">
        <f>INFO!$D$8</f>
        <v>0</v>
      </c>
      <c r="L2415" s="37">
        <f>INFO!$D$9</f>
        <v>0</v>
      </c>
      <c r="M2415" s="37">
        <f>INFO!$D$10</f>
        <v>0</v>
      </c>
      <c r="N2415" s="37">
        <f>INFO!$D$11</f>
        <v>0</v>
      </c>
      <c r="O2415" s="37">
        <f>INFO!$D$13</f>
        <v>0</v>
      </c>
      <c r="P2415" s="37">
        <f>INFO!$D$14</f>
        <v>0</v>
      </c>
      <c r="Q2415" s="37">
        <f>INFO!$D$15</f>
        <v>0</v>
      </c>
      <c r="R2415" s="53">
        <f>INFO!$D$17</f>
        <v>0</v>
      </c>
      <c r="S2415" s="37">
        <f>INFO!$D$18</f>
        <v>0</v>
      </c>
      <c r="T2415" s="37">
        <f>INFO!$D$19</f>
        <v>0</v>
      </c>
      <c r="U2415" s="37">
        <f>INFO!$D$22</f>
        <v>0</v>
      </c>
      <c r="V2415" s="37">
        <f>INFO!$D$23</f>
        <v>0</v>
      </c>
      <c r="W2415" s="37">
        <f>INFO!$D$24</f>
        <v>0</v>
      </c>
      <c r="X2415" s="37">
        <f>INFO!$D$25</f>
        <v>0</v>
      </c>
      <c r="Y2415" s="37">
        <f>INFO!$D$26</f>
        <v>0</v>
      </c>
      <c r="Z2415" s="37">
        <f>INFO!$D$27</f>
        <v>0</v>
      </c>
      <c r="AA2415" s="37">
        <f>INFO!$D$28</f>
        <v>0</v>
      </c>
      <c r="AB2415" s="37">
        <f>INFO!$D$29</f>
        <v>0</v>
      </c>
      <c r="AC2415" s="54">
        <f>INFO!$J$10</f>
        <v>3812.0250000000001</v>
      </c>
      <c r="AD2415" s="37">
        <f>INFO!$J$9</f>
        <v>45.75</v>
      </c>
      <c r="AE2415" s="37">
        <f t="shared" si="160"/>
        <v>0</v>
      </c>
    </row>
    <row r="2416" spans="1:31">
      <c r="A2416" s="37" t="s">
        <v>418</v>
      </c>
      <c r="B2416" s="42" t="s">
        <v>419</v>
      </c>
      <c r="C2416" s="38">
        <v>10082</v>
      </c>
      <c r="D2416" s="104">
        <f>SUMIFS(MACROS!S:S,MACROS!$C:$C,$B2416)+SUMIFS(MACROS!S:S,MACROS!$C:$C,"CH.VM.RDSET")</f>
        <v>0</v>
      </c>
      <c r="E2416" t="s">
        <v>11</v>
      </c>
      <c r="F2416" s="48">
        <f>VLOOKUP(B2416,MACROS!C:T,5,FALSE)*1.05</f>
        <v>186.9</v>
      </c>
      <c r="G2416" s="104">
        <f>SUMIFS(MACROS!S:S,MACROS!C:C,B2416)</f>
        <v>0</v>
      </c>
      <c r="H2416" s="48">
        <f t="shared" si="158"/>
        <v>0</v>
      </c>
      <c r="I2416" s="37">
        <f>INFO!$D$6</f>
        <v>0</v>
      </c>
      <c r="J2416" s="37">
        <f>INFO!$D$7</f>
        <v>0</v>
      </c>
      <c r="K2416" s="37">
        <f>INFO!$D$8</f>
        <v>0</v>
      </c>
      <c r="L2416" s="37">
        <f>INFO!$D$9</f>
        <v>0</v>
      </c>
      <c r="M2416" s="37">
        <f>INFO!$D$10</f>
        <v>0</v>
      </c>
      <c r="N2416" s="37">
        <f>INFO!$D$11</f>
        <v>0</v>
      </c>
      <c r="O2416" s="37">
        <f>INFO!$D$13</f>
        <v>0</v>
      </c>
      <c r="P2416" s="37">
        <f>INFO!$D$14</f>
        <v>0</v>
      </c>
      <c r="Q2416" s="37">
        <f>INFO!$D$15</f>
        <v>0</v>
      </c>
      <c r="R2416" s="53">
        <f>INFO!$D$17</f>
        <v>0</v>
      </c>
      <c r="S2416" s="37">
        <f>INFO!$D$18</f>
        <v>0</v>
      </c>
      <c r="T2416" s="37">
        <f>INFO!$D$19</f>
        <v>0</v>
      </c>
      <c r="U2416" s="37">
        <f>INFO!$D$22</f>
        <v>0</v>
      </c>
      <c r="V2416" s="37">
        <f>INFO!$D$23</f>
        <v>0</v>
      </c>
      <c r="W2416" s="37">
        <f>INFO!$D$24</f>
        <v>0</v>
      </c>
      <c r="X2416" s="37">
        <f>INFO!$D$25</f>
        <v>0</v>
      </c>
      <c r="Y2416" s="37">
        <f>INFO!$D$26</f>
        <v>0</v>
      </c>
      <c r="Z2416" s="37">
        <f>INFO!$D$27</f>
        <v>0</v>
      </c>
      <c r="AA2416" s="37">
        <f>INFO!$D$28</f>
        <v>0</v>
      </c>
      <c r="AB2416" s="37">
        <f>INFO!$D$29</f>
        <v>0</v>
      </c>
      <c r="AC2416" s="54">
        <f>INFO!$J$10</f>
        <v>3812.0250000000001</v>
      </c>
      <c r="AD2416" s="37">
        <f>INFO!$J$9</f>
        <v>45.75</v>
      </c>
      <c r="AE2416" s="37">
        <f t="shared" si="160"/>
        <v>0</v>
      </c>
    </row>
    <row r="2417" spans="1:31">
      <c r="A2417" s="91" t="s">
        <v>571</v>
      </c>
      <c r="B2417" s="97" t="s">
        <v>421</v>
      </c>
      <c r="C2417" s="99">
        <v>10138</v>
      </c>
      <c r="D2417" s="103"/>
      <c r="E2417" s="91" t="s">
        <v>11</v>
      </c>
      <c r="F2417" s="92">
        <f>VLOOKUP(B2417,MACROS!C:T,5,FALSE)*1.05</f>
        <v>3812.0250000000001</v>
      </c>
      <c r="G2417" s="103">
        <f>SUMIFS(MACROS!S:S,MACROS!C:C,B2417)</f>
        <v>0</v>
      </c>
      <c r="H2417" s="92">
        <f t="shared" si="158"/>
        <v>0</v>
      </c>
      <c r="I2417" s="93">
        <f>INFO!$D$6</f>
        <v>0</v>
      </c>
      <c r="J2417" s="93">
        <f>INFO!$D$7</f>
        <v>0</v>
      </c>
      <c r="K2417" s="93">
        <f>INFO!$D$8</f>
        <v>0</v>
      </c>
      <c r="L2417" s="93">
        <f>INFO!$D$9</f>
        <v>0</v>
      </c>
      <c r="M2417" s="93">
        <f>INFO!$D$10</f>
        <v>0</v>
      </c>
      <c r="N2417" s="93">
        <f>INFO!$D$11</f>
        <v>0</v>
      </c>
      <c r="O2417" s="93">
        <f>INFO!$D$13</f>
        <v>0</v>
      </c>
      <c r="P2417" s="93">
        <f>INFO!$D$14</f>
        <v>0</v>
      </c>
      <c r="Q2417" s="93">
        <f>INFO!$D$15</f>
        <v>0</v>
      </c>
      <c r="R2417" s="94">
        <f>INFO!$D$17</f>
        <v>0</v>
      </c>
      <c r="S2417" s="93">
        <f>INFO!$D$18</f>
        <v>0</v>
      </c>
      <c r="T2417" s="93">
        <f>INFO!$D$19</f>
        <v>0</v>
      </c>
      <c r="U2417" s="93">
        <f>INFO!$D$22</f>
        <v>0</v>
      </c>
      <c r="V2417" s="93">
        <f>INFO!$D$23</f>
        <v>0</v>
      </c>
      <c r="W2417" s="93">
        <f>INFO!$D$24</f>
        <v>0</v>
      </c>
      <c r="X2417" s="93">
        <f>INFO!$D$25</f>
        <v>0</v>
      </c>
      <c r="Y2417" s="93">
        <f>INFO!$D$26</f>
        <v>0</v>
      </c>
      <c r="Z2417" s="93">
        <f>INFO!$D$27</f>
        <v>0</v>
      </c>
      <c r="AA2417" s="93">
        <f>INFO!$D$28</f>
        <v>0</v>
      </c>
      <c r="AB2417" s="93">
        <f>INFO!$D$29</f>
        <v>0</v>
      </c>
      <c r="AC2417" s="95">
        <f>INFO!$J$10</f>
        <v>3812.0250000000001</v>
      </c>
      <c r="AD2417" s="93">
        <f>INFO!$J$9</f>
        <v>45.75</v>
      </c>
      <c r="AE2417" s="100"/>
    </row>
    <row r="2418" spans="1:31">
      <c r="A2418" s="37" t="s">
        <v>422</v>
      </c>
      <c r="B2418" s="42" t="s">
        <v>423</v>
      </c>
      <c r="C2418" s="83">
        <v>10138</v>
      </c>
      <c r="D2418" s="104">
        <f>SUMIFS(MACROS!S:S,MACROS!$C:$C,$B2418)+SUMIFS(MACROS!S:S,MACROS!$C:$C,"CH.VM.RDDTSET")</f>
        <v>0</v>
      </c>
      <c r="E2418" t="s">
        <v>11</v>
      </c>
      <c r="F2418" s="48">
        <f>VLOOKUP(B2418,MACROS!C:T,5,FALSE)*1.05</f>
        <v>344.40000000000003</v>
      </c>
      <c r="G2418" s="104">
        <f>SUMIFS(MACROS!S:S,MACROS!C:C,B2418)</f>
        <v>0</v>
      </c>
      <c r="H2418" s="48">
        <f t="shared" si="158"/>
        <v>0</v>
      </c>
      <c r="I2418" s="37">
        <f>INFO!$D$6</f>
        <v>0</v>
      </c>
      <c r="J2418" s="37">
        <f>INFO!$D$7</f>
        <v>0</v>
      </c>
      <c r="K2418" s="37">
        <f>INFO!$D$8</f>
        <v>0</v>
      </c>
      <c r="L2418" s="37">
        <f>INFO!$D$9</f>
        <v>0</v>
      </c>
      <c r="M2418" s="37">
        <f>INFO!$D$10</f>
        <v>0</v>
      </c>
      <c r="N2418" s="37">
        <f>INFO!$D$11</f>
        <v>0</v>
      </c>
      <c r="O2418" s="37">
        <f>INFO!$D$13</f>
        <v>0</v>
      </c>
      <c r="P2418" s="37">
        <f>INFO!$D$14</f>
        <v>0</v>
      </c>
      <c r="Q2418" s="37">
        <f>INFO!$D$15</f>
        <v>0</v>
      </c>
      <c r="R2418" s="53">
        <f>INFO!$D$17</f>
        <v>0</v>
      </c>
      <c r="S2418" s="37">
        <f>INFO!$D$18</f>
        <v>0</v>
      </c>
      <c r="T2418" s="37">
        <f>INFO!$D$19</f>
        <v>0</v>
      </c>
      <c r="U2418" s="37">
        <f>INFO!$D$22</f>
        <v>0</v>
      </c>
      <c r="V2418" s="37">
        <f>INFO!$D$23</f>
        <v>0</v>
      </c>
      <c r="W2418" s="37">
        <f>INFO!$D$24</f>
        <v>0</v>
      </c>
      <c r="X2418" s="37">
        <f>INFO!$D$25</f>
        <v>0</v>
      </c>
      <c r="Y2418" s="37">
        <f>INFO!$D$26</f>
        <v>0</v>
      </c>
      <c r="Z2418" s="37">
        <f>INFO!$D$27</f>
        <v>0</v>
      </c>
      <c r="AA2418" s="37">
        <f>INFO!$D$28</f>
        <v>0</v>
      </c>
      <c r="AB2418" s="37">
        <f>INFO!$D$29</f>
        <v>0</v>
      </c>
      <c r="AC2418" s="54">
        <f>INFO!$J$10</f>
        <v>3812.0250000000001</v>
      </c>
      <c r="AD2418" s="37">
        <f>INFO!$J$9</f>
        <v>45.75</v>
      </c>
      <c r="AE2418" s="37">
        <f>IF($G$790&gt;0,10*$G$790/D2418,0)</f>
        <v>0</v>
      </c>
    </row>
    <row r="2419" spans="1:31">
      <c r="A2419" s="37" t="s">
        <v>424</v>
      </c>
      <c r="B2419" s="42" t="s">
        <v>425</v>
      </c>
      <c r="C2419" s="83">
        <v>10138</v>
      </c>
      <c r="D2419" s="104">
        <f>SUMIFS(MACROS!S:S,MACROS!$C:$C,$B2419)+SUMIFS(MACROS!S:S,MACROS!$C:$C,"CH.VM.RDDTSET")</f>
        <v>0</v>
      </c>
      <c r="E2419" t="s">
        <v>11</v>
      </c>
      <c r="F2419" s="48">
        <f>VLOOKUP(B2419,MACROS!C:T,5,FALSE)*1.05</f>
        <v>271.95</v>
      </c>
      <c r="G2419" s="104">
        <f>SUMIFS(MACROS!S:S,MACROS!C:C,B2419)</f>
        <v>0</v>
      </c>
      <c r="H2419" s="48">
        <f t="shared" si="158"/>
        <v>0</v>
      </c>
      <c r="I2419" s="37">
        <f>INFO!$D$6</f>
        <v>0</v>
      </c>
      <c r="J2419" s="37">
        <f>INFO!$D$7</f>
        <v>0</v>
      </c>
      <c r="K2419" s="37">
        <f>INFO!$D$8</f>
        <v>0</v>
      </c>
      <c r="L2419" s="37">
        <f>INFO!$D$9</f>
        <v>0</v>
      </c>
      <c r="M2419" s="37">
        <f>INFO!$D$10</f>
        <v>0</v>
      </c>
      <c r="N2419" s="37">
        <f>INFO!$D$11</f>
        <v>0</v>
      </c>
      <c r="O2419" s="37">
        <f>INFO!$D$13</f>
        <v>0</v>
      </c>
      <c r="P2419" s="37">
        <f>INFO!$D$14</f>
        <v>0</v>
      </c>
      <c r="Q2419" s="37">
        <f>INFO!$D$15</f>
        <v>0</v>
      </c>
      <c r="R2419" s="53">
        <f>INFO!$D$17</f>
        <v>0</v>
      </c>
      <c r="S2419" s="37">
        <f>INFO!$D$18</f>
        <v>0</v>
      </c>
      <c r="T2419" s="37">
        <f>INFO!$D$19</f>
        <v>0</v>
      </c>
      <c r="U2419" s="37">
        <f>INFO!$D$22</f>
        <v>0</v>
      </c>
      <c r="V2419" s="37">
        <f>INFO!$D$23</f>
        <v>0</v>
      </c>
      <c r="W2419" s="37">
        <f>INFO!$D$24</f>
        <v>0</v>
      </c>
      <c r="X2419" s="37">
        <f>INFO!$D$25</f>
        <v>0</v>
      </c>
      <c r="Y2419" s="37">
        <f>INFO!$D$26</f>
        <v>0</v>
      </c>
      <c r="Z2419" s="37">
        <f>INFO!$D$27</f>
        <v>0</v>
      </c>
      <c r="AA2419" s="37">
        <f>INFO!$D$28</f>
        <v>0</v>
      </c>
      <c r="AB2419" s="37">
        <f>INFO!$D$29</f>
        <v>0</v>
      </c>
      <c r="AC2419" s="54">
        <f>INFO!$J$10</f>
        <v>3812.0250000000001</v>
      </c>
      <c r="AD2419" s="37">
        <f>INFO!$J$9</f>
        <v>45.75</v>
      </c>
      <c r="AE2419" s="37">
        <f t="shared" ref="AE2419:AE2431" si="161">IF($G$790&gt;0,10*$G$790/D2419,0)</f>
        <v>0</v>
      </c>
    </row>
    <row r="2420" spans="1:31">
      <c r="A2420" s="37" t="s">
        <v>426</v>
      </c>
      <c r="B2420" s="42" t="s">
        <v>427</v>
      </c>
      <c r="C2420" s="83">
        <v>10138</v>
      </c>
      <c r="D2420" s="104">
        <f>SUMIFS(MACROS!S:S,MACROS!$C:$C,$B2420)+SUMIFS(MACROS!S:S,MACROS!$C:$C,"CH.VM.RDDTSET")</f>
        <v>0</v>
      </c>
      <c r="E2420" t="s">
        <v>11</v>
      </c>
      <c r="F2420" s="48">
        <f>VLOOKUP(B2420,MACROS!C:T,5,FALSE)*1.05</f>
        <v>372.22500000000002</v>
      </c>
      <c r="G2420" s="104">
        <f>SUMIFS(MACROS!S:S,MACROS!C:C,B2420)</f>
        <v>0</v>
      </c>
      <c r="H2420" s="48">
        <f t="shared" si="158"/>
        <v>0</v>
      </c>
      <c r="I2420" s="37">
        <f>INFO!$D$6</f>
        <v>0</v>
      </c>
      <c r="J2420" s="37">
        <f>INFO!$D$7</f>
        <v>0</v>
      </c>
      <c r="K2420" s="37">
        <f>INFO!$D$8</f>
        <v>0</v>
      </c>
      <c r="L2420" s="37">
        <f>INFO!$D$9</f>
        <v>0</v>
      </c>
      <c r="M2420" s="37">
        <f>INFO!$D$10</f>
        <v>0</v>
      </c>
      <c r="N2420" s="37">
        <f>INFO!$D$11</f>
        <v>0</v>
      </c>
      <c r="O2420" s="37">
        <f>INFO!$D$13</f>
        <v>0</v>
      </c>
      <c r="P2420" s="37">
        <f>INFO!$D$14</f>
        <v>0</v>
      </c>
      <c r="Q2420" s="37">
        <f>INFO!$D$15</f>
        <v>0</v>
      </c>
      <c r="R2420" s="53">
        <f>INFO!$D$17</f>
        <v>0</v>
      </c>
      <c r="S2420" s="37">
        <f>INFO!$D$18</f>
        <v>0</v>
      </c>
      <c r="T2420" s="37">
        <f>INFO!$D$19</f>
        <v>0</v>
      </c>
      <c r="U2420" s="37">
        <f>INFO!$D$22</f>
        <v>0</v>
      </c>
      <c r="V2420" s="37">
        <f>INFO!$D$23</f>
        <v>0</v>
      </c>
      <c r="W2420" s="37">
        <f>INFO!$D$24</f>
        <v>0</v>
      </c>
      <c r="X2420" s="37">
        <f>INFO!$D$25</f>
        <v>0</v>
      </c>
      <c r="Y2420" s="37">
        <f>INFO!$D$26</f>
        <v>0</v>
      </c>
      <c r="Z2420" s="37">
        <f>INFO!$D$27</f>
        <v>0</v>
      </c>
      <c r="AA2420" s="37">
        <f>INFO!$D$28</f>
        <v>0</v>
      </c>
      <c r="AB2420" s="37">
        <f>INFO!$D$29</f>
        <v>0</v>
      </c>
      <c r="AC2420" s="54">
        <f>INFO!$J$10</f>
        <v>3812.0250000000001</v>
      </c>
      <c r="AD2420" s="37">
        <f>INFO!$J$9</f>
        <v>45.75</v>
      </c>
      <c r="AE2420" s="37">
        <f t="shared" si="161"/>
        <v>0</v>
      </c>
    </row>
    <row r="2421" spans="1:31">
      <c r="A2421" t="s">
        <v>428</v>
      </c>
      <c r="B2421" s="42" t="s">
        <v>429</v>
      </c>
      <c r="C2421" s="83">
        <v>10138</v>
      </c>
      <c r="D2421" s="104">
        <f>SUMIFS(MACROS!S:S,MACROS!$C:$C,$B2421)+SUMIFS(MACROS!S:S,MACROS!$C:$C,"CH.VM.RDDTSET")</f>
        <v>0</v>
      </c>
      <c r="E2421" t="s">
        <v>11</v>
      </c>
      <c r="F2421" s="48">
        <f>VLOOKUP(B2421,MACROS!C:T,5,FALSE)*1.05</f>
        <v>319.72500000000002</v>
      </c>
      <c r="G2421" s="104">
        <f>SUMIFS(MACROS!S:S,MACROS!C:C,B2421)</f>
        <v>0</v>
      </c>
      <c r="H2421" s="48">
        <f t="shared" si="158"/>
        <v>0</v>
      </c>
      <c r="I2421" s="37">
        <f>INFO!$D$6</f>
        <v>0</v>
      </c>
      <c r="J2421" s="37">
        <f>INFO!$D$7</f>
        <v>0</v>
      </c>
      <c r="K2421" s="37">
        <f>INFO!$D$8</f>
        <v>0</v>
      </c>
      <c r="L2421" s="37">
        <f>INFO!$D$9</f>
        <v>0</v>
      </c>
      <c r="M2421" s="37">
        <f>INFO!$D$10</f>
        <v>0</v>
      </c>
      <c r="N2421" s="37">
        <f>INFO!$D$11</f>
        <v>0</v>
      </c>
      <c r="O2421" s="37">
        <f>INFO!$D$13</f>
        <v>0</v>
      </c>
      <c r="P2421" s="37">
        <f>INFO!$D$14</f>
        <v>0</v>
      </c>
      <c r="Q2421" s="37">
        <f>INFO!$D$15</f>
        <v>0</v>
      </c>
      <c r="R2421" s="53">
        <f>INFO!$D$17</f>
        <v>0</v>
      </c>
      <c r="S2421" s="37">
        <f>INFO!$D$18</f>
        <v>0</v>
      </c>
      <c r="T2421" s="37">
        <f>INFO!$D$19</f>
        <v>0</v>
      </c>
      <c r="U2421" s="37">
        <f>INFO!$D$22</f>
        <v>0</v>
      </c>
      <c r="V2421" s="37">
        <f>INFO!$D$23</f>
        <v>0</v>
      </c>
      <c r="W2421" s="37">
        <f>INFO!$D$24</f>
        <v>0</v>
      </c>
      <c r="X2421" s="37">
        <f>INFO!$D$25</f>
        <v>0</v>
      </c>
      <c r="Y2421" s="37">
        <f>INFO!$D$26</f>
        <v>0</v>
      </c>
      <c r="Z2421" s="37">
        <f>INFO!$D$27</f>
        <v>0</v>
      </c>
      <c r="AA2421" s="37">
        <f>INFO!$D$28</f>
        <v>0</v>
      </c>
      <c r="AB2421" s="37">
        <f>INFO!$D$29</f>
        <v>0</v>
      </c>
      <c r="AC2421" s="54">
        <f>INFO!$J$10</f>
        <v>3812.0250000000001</v>
      </c>
      <c r="AD2421" s="37">
        <f>INFO!$J$9</f>
        <v>45.75</v>
      </c>
      <c r="AE2421" s="37">
        <f t="shared" si="161"/>
        <v>0</v>
      </c>
    </row>
    <row r="2422" spans="1:31">
      <c r="A2422" t="s">
        <v>430</v>
      </c>
      <c r="B2422" s="42" t="s">
        <v>431</v>
      </c>
      <c r="C2422" s="83">
        <v>10138</v>
      </c>
      <c r="D2422" s="104">
        <f>SUMIFS(MACROS!S:S,MACROS!$C:$C,$B2422)+SUMIFS(MACROS!S:S,MACROS!$C:$C,"CH.VM.RDDTSET")</f>
        <v>0</v>
      </c>
      <c r="E2422" t="s">
        <v>11</v>
      </c>
      <c r="F2422" s="48">
        <f>VLOOKUP(B2422,MACROS!C:T,5,FALSE)*1.05</f>
        <v>300.82499999999999</v>
      </c>
      <c r="G2422" s="104">
        <f>SUMIFS(MACROS!S:S,MACROS!C:C,B2422)</f>
        <v>0</v>
      </c>
      <c r="H2422" s="48">
        <f t="shared" si="158"/>
        <v>0</v>
      </c>
      <c r="I2422" s="37">
        <f>INFO!$D$6</f>
        <v>0</v>
      </c>
      <c r="J2422" s="37">
        <f>INFO!$D$7</f>
        <v>0</v>
      </c>
      <c r="K2422" s="37">
        <f>INFO!$D$8</f>
        <v>0</v>
      </c>
      <c r="L2422" s="37">
        <f>INFO!$D$9</f>
        <v>0</v>
      </c>
      <c r="M2422" s="37">
        <f>INFO!$D$10</f>
        <v>0</v>
      </c>
      <c r="N2422" s="37">
        <f>INFO!$D$11</f>
        <v>0</v>
      </c>
      <c r="O2422" s="37">
        <f>INFO!$D$13</f>
        <v>0</v>
      </c>
      <c r="P2422" s="37">
        <f>INFO!$D$14</f>
        <v>0</v>
      </c>
      <c r="Q2422" s="37">
        <f>INFO!$D$15</f>
        <v>0</v>
      </c>
      <c r="R2422" s="53">
        <f>INFO!$D$17</f>
        <v>0</v>
      </c>
      <c r="S2422" s="37">
        <f>INFO!$D$18</f>
        <v>0</v>
      </c>
      <c r="T2422" s="37">
        <f>INFO!$D$19</f>
        <v>0</v>
      </c>
      <c r="U2422" s="37">
        <f>INFO!$D$22</f>
        <v>0</v>
      </c>
      <c r="V2422" s="37">
        <f>INFO!$D$23</f>
        <v>0</v>
      </c>
      <c r="W2422" s="37">
        <f>INFO!$D$24</f>
        <v>0</v>
      </c>
      <c r="X2422" s="37">
        <f>INFO!$D$25</f>
        <v>0</v>
      </c>
      <c r="Y2422" s="37">
        <f>INFO!$D$26</f>
        <v>0</v>
      </c>
      <c r="Z2422" s="37">
        <f>INFO!$D$27</f>
        <v>0</v>
      </c>
      <c r="AA2422" s="37">
        <f>INFO!$D$28</f>
        <v>0</v>
      </c>
      <c r="AB2422" s="37">
        <f>INFO!$D$29</f>
        <v>0</v>
      </c>
      <c r="AC2422" s="54">
        <f>INFO!$J$10</f>
        <v>3812.0250000000001</v>
      </c>
      <c r="AD2422" s="37">
        <f>INFO!$J$9</f>
        <v>45.75</v>
      </c>
      <c r="AE2422" s="37">
        <f t="shared" si="161"/>
        <v>0</v>
      </c>
    </row>
    <row r="2423" spans="1:31">
      <c r="A2423" t="s">
        <v>432</v>
      </c>
      <c r="B2423" s="42" t="s">
        <v>433</v>
      </c>
      <c r="C2423" s="83">
        <v>10138</v>
      </c>
      <c r="D2423" s="104">
        <f>SUMIFS(MACROS!S:S,MACROS!$C:$C,$B2423)+SUMIFS(MACROS!S:S,MACROS!$C:$C,"CH.VM.RDDTSET")</f>
        <v>0</v>
      </c>
      <c r="E2423" t="s">
        <v>11</v>
      </c>
      <c r="F2423" s="48">
        <f>VLOOKUP(B2423,MACROS!C:T,5,FALSE)*1.05</f>
        <v>331.8</v>
      </c>
      <c r="G2423" s="104">
        <f>SUMIFS(MACROS!S:S,MACROS!C:C,B2423)</f>
        <v>0</v>
      </c>
      <c r="H2423" s="48">
        <f t="shared" si="158"/>
        <v>0</v>
      </c>
      <c r="I2423" s="37">
        <f>INFO!$D$6</f>
        <v>0</v>
      </c>
      <c r="J2423" s="37">
        <f>INFO!$D$7</f>
        <v>0</v>
      </c>
      <c r="K2423" s="37">
        <f>INFO!$D$8</f>
        <v>0</v>
      </c>
      <c r="L2423" s="37">
        <f>INFO!$D$9</f>
        <v>0</v>
      </c>
      <c r="M2423" s="37">
        <f>INFO!$D$10</f>
        <v>0</v>
      </c>
      <c r="N2423" s="37">
        <f>INFO!$D$11</f>
        <v>0</v>
      </c>
      <c r="O2423" s="37">
        <f>INFO!$D$13</f>
        <v>0</v>
      </c>
      <c r="P2423" s="37">
        <f>INFO!$D$14</f>
        <v>0</v>
      </c>
      <c r="Q2423" s="37">
        <f>INFO!$D$15</f>
        <v>0</v>
      </c>
      <c r="R2423" s="53">
        <f>INFO!$D$17</f>
        <v>0</v>
      </c>
      <c r="S2423" s="37">
        <f>INFO!$D$18</f>
        <v>0</v>
      </c>
      <c r="T2423" s="37">
        <f>INFO!$D$19</f>
        <v>0</v>
      </c>
      <c r="U2423" s="37">
        <f>INFO!$D$22</f>
        <v>0</v>
      </c>
      <c r="V2423" s="37">
        <f>INFO!$D$23</f>
        <v>0</v>
      </c>
      <c r="W2423" s="37">
        <f>INFO!$D$24</f>
        <v>0</v>
      </c>
      <c r="X2423" s="37">
        <f>INFO!$D$25</f>
        <v>0</v>
      </c>
      <c r="Y2423" s="37">
        <f>INFO!$D$26</f>
        <v>0</v>
      </c>
      <c r="Z2423" s="37">
        <f>INFO!$D$27</f>
        <v>0</v>
      </c>
      <c r="AA2423" s="37">
        <f>INFO!$D$28</f>
        <v>0</v>
      </c>
      <c r="AB2423" s="37">
        <f>INFO!$D$29</f>
        <v>0</v>
      </c>
      <c r="AC2423" s="54">
        <f>INFO!$J$10</f>
        <v>3812.0250000000001</v>
      </c>
      <c r="AD2423" s="37">
        <f>INFO!$J$9</f>
        <v>45.75</v>
      </c>
      <c r="AE2423" s="37">
        <f t="shared" si="161"/>
        <v>0</v>
      </c>
    </row>
    <row r="2424" spans="1:31">
      <c r="A2424" t="s">
        <v>434</v>
      </c>
      <c r="B2424" s="42" t="s">
        <v>435</v>
      </c>
      <c r="C2424" s="83">
        <v>10138</v>
      </c>
      <c r="D2424" s="104">
        <f>SUMIFS(MACROS!S:S,MACROS!$C:$C,$B2424)+SUMIFS(MACROS!S:S,MACROS!$C:$C,"CH.VM.RDDTSET")</f>
        <v>0</v>
      </c>
      <c r="E2424" t="s">
        <v>11</v>
      </c>
      <c r="F2424" s="48">
        <f>VLOOKUP(B2424,MACROS!C:T,5,FALSE)*1.05</f>
        <v>277.72500000000002</v>
      </c>
      <c r="G2424" s="104">
        <f>SUMIFS(MACROS!S:S,MACROS!C:C,B2424)</f>
        <v>0</v>
      </c>
      <c r="H2424" s="48">
        <f t="shared" si="158"/>
        <v>0</v>
      </c>
      <c r="I2424" s="37">
        <f>INFO!$D$6</f>
        <v>0</v>
      </c>
      <c r="J2424" s="37">
        <f>INFO!$D$7</f>
        <v>0</v>
      </c>
      <c r="K2424" s="37">
        <f>INFO!$D$8</f>
        <v>0</v>
      </c>
      <c r="L2424" s="37">
        <f>INFO!$D$9</f>
        <v>0</v>
      </c>
      <c r="M2424" s="37">
        <f>INFO!$D$10</f>
        <v>0</v>
      </c>
      <c r="N2424" s="37">
        <f>INFO!$D$11</f>
        <v>0</v>
      </c>
      <c r="O2424" s="37">
        <f>INFO!$D$13</f>
        <v>0</v>
      </c>
      <c r="P2424" s="37">
        <f>INFO!$D$14</f>
        <v>0</v>
      </c>
      <c r="Q2424" s="37">
        <f>INFO!$D$15</f>
        <v>0</v>
      </c>
      <c r="R2424" s="53">
        <f>INFO!$D$17</f>
        <v>0</v>
      </c>
      <c r="S2424" s="37">
        <f>INFO!$D$18</f>
        <v>0</v>
      </c>
      <c r="T2424" s="37">
        <f>INFO!$D$19</f>
        <v>0</v>
      </c>
      <c r="U2424" s="37">
        <f>INFO!$D$22</f>
        <v>0</v>
      </c>
      <c r="V2424" s="37">
        <f>INFO!$D$23</f>
        <v>0</v>
      </c>
      <c r="W2424" s="37">
        <f>INFO!$D$24</f>
        <v>0</v>
      </c>
      <c r="X2424" s="37">
        <f>INFO!$D$25</f>
        <v>0</v>
      </c>
      <c r="Y2424" s="37">
        <f>INFO!$D$26</f>
        <v>0</v>
      </c>
      <c r="Z2424" s="37">
        <f>INFO!$D$27</f>
        <v>0</v>
      </c>
      <c r="AA2424" s="37">
        <f>INFO!$D$28</f>
        <v>0</v>
      </c>
      <c r="AB2424" s="37">
        <f>INFO!$D$29</f>
        <v>0</v>
      </c>
      <c r="AC2424" s="54">
        <f>INFO!$J$10</f>
        <v>3812.0250000000001</v>
      </c>
      <c r="AD2424" s="37">
        <f>INFO!$J$9</f>
        <v>45.75</v>
      </c>
      <c r="AE2424" s="37">
        <f t="shared" si="161"/>
        <v>0</v>
      </c>
    </row>
    <row r="2425" spans="1:31">
      <c r="A2425" t="s">
        <v>436</v>
      </c>
      <c r="B2425" s="42" t="s">
        <v>437</v>
      </c>
      <c r="C2425" s="83">
        <v>10138</v>
      </c>
      <c r="D2425" s="104">
        <f>SUMIFS(MACROS!S:S,MACROS!$C:$C,$B2425)+SUMIFS(MACROS!S:S,MACROS!$C:$C,"CH.VM.RDDTSET")</f>
        <v>0</v>
      </c>
      <c r="E2425" t="s">
        <v>11</v>
      </c>
      <c r="F2425" s="48">
        <f>VLOOKUP(B2425,MACROS!C:T,5,FALSE)*1.05</f>
        <v>274.05</v>
      </c>
      <c r="G2425" s="104">
        <f>SUMIFS(MACROS!S:S,MACROS!C:C,B2425)</f>
        <v>0</v>
      </c>
      <c r="H2425" s="48">
        <f t="shared" si="158"/>
        <v>0</v>
      </c>
      <c r="I2425" s="37">
        <f>INFO!$D$6</f>
        <v>0</v>
      </c>
      <c r="J2425" s="37">
        <f>INFO!$D$7</f>
        <v>0</v>
      </c>
      <c r="K2425" s="37">
        <f>INFO!$D$8</f>
        <v>0</v>
      </c>
      <c r="L2425" s="37">
        <f>INFO!$D$9</f>
        <v>0</v>
      </c>
      <c r="M2425" s="37">
        <f>INFO!$D$10</f>
        <v>0</v>
      </c>
      <c r="N2425" s="37">
        <f>INFO!$D$11</f>
        <v>0</v>
      </c>
      <c r="O2425" s="37">
        <f>INFO!$D$13</f>
        <v>0</v>
      </c>
      <c r="P2425" s="37">
        <f>INFO!$D$14</f>
        <v>0</v>
      </c>
      <c r="Q2425" s="37">
        <f>INFO!$D$15</f>
        <v>0</v>
      </c>
      <c r="R2425" s="53">
        <f>INFO!$D$17</f>
        <v>0</v>
      </c>
      <c r="S2425" s="37">
        <f>INFO!$D$18</f>
        <v>0</v>
      </c>
      <c r="T2425" s="37">
        <f>INFO!$D$19</f>
        <v>0</v>
      </c>
      <c r="U2425" s="37">
        <f>INFO!$D$22</f>
        <v>0</v>
      </c>
      <c r="V2425" s="37">
        <f>INFO!$D$23</f>
        <v>0</v>
      </c>
      <c r="W2425" s="37">
        <f>INFO!$D$24</f>
        <v>0</v>
      </c>
      <c r="X2425" s="37">
        <f>INFO!$D$25</f>
        <v>0</v>
      </c>
      <c r="Y2425" s="37">
        <f>INFO!$D$26</f>
        <v>0</v>
      </c>
      <c r="Z2425" s="37">
        <f>INFO!$D$27</f>
        <v>0</v>
      </c>
      <c r="AA2425" s="37">
        <f>INFO!$D$28</f>
        <v>0</v>
      </c>
      <c r="AB2425" s="37">
        <f>INFO!$D$29</f>
        <v>0</v>
      </c>
      <c r="AC2425" s="54">
        <f>INFO!$J$10</f>
        <v>3812.0250000000001</v>
      </c>
      <c r="AD2425" s="37">
        <f>INFO!$J$9</f>
        <v>45.75</v>
      </c>
      <c r="AE2425" s="37">
        <f t="shared" si="161"/>
        <v>0</v>
      </c>
    </row>
    <row r="2426" spans="1:31">
      <c r="A2426" t="s">
        <v>438</v>
      </c>
      <c r="B2426" s="42" t="s">
        <v>439</v>
      </c>
      <c r="C2426" s="83">
        <v>10138</v>
      </c>
      <c r="D2426" s="104">
        <f>SUMIFS(MACROS!S:S,MACROS!$C:$C,$B2426)+SUMIFS(MACROS!S:S,MACROS!$C:$C,"CH.VM.RDDTSET")</f>
        <v>0</v>
      </c>
      <c r="E2426" t="s">
        <v>11</v>
      </c>
      <c r="F2426" s="48">
        <f>VLOOKUP(B2426,MACROS!C:T,5,FALSE)*1.05</f>
        <v>263.55</v>
      </c>
      <c r="G2426" s="104">
        <f>SUMIFS(MACROS!S:S,MACROS!C:C,B2426)</f>
        <v>0</v>
      </c>
      <c r="H2426" s="48">
        <f t="shared" si="158"/>
        <v>0</v>
      </c>
      <c r="I2426" s="37">
        <f>INFO!$D$6</f>
        <v>0</v>
      </c>
      <c r="J2426" s="37">
        <f>INFO!$D$7</f>
        <v>0</v>
      </c>
      <c r="K2426" s="37">
        <f>INFO!$D$8</f>
        <v>0</v>
      </c>
      <c r="L2426" s="37">
        <f>INFO!$D$9</f>
        <v>0</v>
      </c>
      <c r="M2426" s="37">
        <f>INFO!$D$10</f>
        <v>0</v>
      </c>
      <c r="N2426" s="37">
        <f>INFO!$D$11</f>
        <v>0</v>
      </c>
      <c r="O2426" s="37">
        <f>INFO!$D$13</f>
        <v>0</v>
      </c>
      <c r="P2426" s="37">
        <f>INFO!$D$14</f>
        <v>0</v>
      </c>
      <c r="Q2426" s="37">
        <f>INFO!$D$15</f>
        <v>0</v>
      </c>
      <c r="R2426" s="53">
        <f>INFO!$D$17</f>
        <v>0</v>
      </c>
      <c r="S2426" s="37">
        <f>INFO!$D$18</f>
        <v>0</v>
      </c>
      <c r="T2426" s="37">
        <f>INFO!$D$19</f>
        <v>0</v>
      </c>
      <c r="U2426" s="37">
        <f>INFO!$D$22</f>
        <v>0</v>
      </c>
      <c r="V2426" s="37">
        <f>INFO!$D$23</f>
        <v>0</v>
      </c>
      <c r="W2426" s="37">
        <f>INFO!$D$24</f>
        <v>0</v>
      </c>
      <c r="X2426" s="37">
        <f>INFO!$D$25</f>
        <v>0</v>
      </c>
      <c r="Y2426" s="37">
        <f>INFO!$D$26</f>
        <v>0</v>
      </c>
      <c r="Z2426" s="37">
        <f>INFO!$D$27</f>
        <v>0</v>
      </c>
      <c r="AA2426" s="37">
        <f>INFO!$D$28</f>
        <v>0</v>
      </c>
      <c r="AB2426" s="37">
        <f>INFO!$D$29</f>
        <v>0</v>
      </c>
      <c r="AC2426" s="54">
        <f>INFO!$J$10</f>
        <v>3812.0250000000001</v>
      </c>
      <c r="AD2426" s="37">
        <f>INFO!$J$9</f>
        <v>45.75</v>
      </c>
      <c r="AE2426" s="37">
        <f t="shared" si="161"/>
        <v>0</v>
      </c>
    </row>
    <row r="2427" spans="1:31">
      <c r="A2427" t="s">
        <v>440</v>
      </c>
      <c r="B2427" s="42" t="s">
        <v>441</v>
      </c>
      <c r="C2427" s="83">
        <v>10138</v>
      </c>
      <c r="D2427" s="104">
        <f>SUMIFS(MACROS!S:S,MACROS!$C:$C,$B2427)+SUMIFS(MACROS!S:S,MACROS!$C:$C,"CH.VM.RDDTSET")</f>
        <v>0</v>
      </c>
      <c r="E2427" t="s">
        <v>11</v>
      </c>
      <c r="F2427" s="48">
        <f>VLOOKUP(B2427,MACROS!C:T,5,FALSE)*1.05</f>
        <v>338.625</v>
      </c>
      <c r="G2427" s="104">
        <f>SUMIFS(MACROS!S:S,MACROS!C:C,B2427)</f>
        <v>0</v>
      </c>
      <c r="H2427" s="48">
        <f t="shared" si="158"/>
        <v>0</v>
      </c>
      <c r="I2427" s="37">
        <f>INFO!$D$6</f>
        <v>0</v>
      </c>
      <c r="J2427" s="37">
        <f>INFO!$D$7</f>
        <v>0</v>
      </c>
      <c r="K2427" s="37">
        <f>INFO!$D$8</f>
        <v>0</v>
      </c>
      <c r="L2427" s="37">
        <f>INFO!$D$9</f>
        <v>0</v>
      </c>
      <c r="M2427" s="37">
        <f>INFO!$D$10</f>
        <v>0</v>
      </c>
      <c r="N2427" s="37">
        <f>INFO!$D$11</f>
        <v>0</v>
      </c>
      <c r="O2427" s="37">
        <f>INFO!$D$13</f>
        <v>0</v>
      </c>
      <c r="P2427" s="37">
        <f>INFO!$D$14</f>
        <v>0</v>
      </c>
      <c r="Q2427" s="37">
        <f>INFO!$D$15</f>
        <v>0</v>
      </c>
      <c r="R2427" s="53">
        <f>INFO!$D$17</f>
        <v>0</v>
      </c>
      <c r="S2427" s="37">
        <f>INFO!$D$18</f>
        <v>0</v>
      </c>
      <c r="T2427" s="37">
        <f>INFO!$D$19</f>
        <v>0</v>
      </c>
      <c r="U2427" s="37">
        <f>INFO!$D$22</f>
        <v>0</v>
      </c>
      <c r="V2427" s="37">
        <f>INFO!$D$23</f>
        <v>0</v>
      </c>
      <c r="W2427" s="37">
        <f>INFO!$D$24</f>
        <v>0</v>
      </c>
      <c r="X2427" s="37">
        <f>INFO!$D$25</f>
        <v>0</v>
      </c>
      <c r="Y2427" s="37">
        <f>INFO!$D$26</f>
        <v>0</v>
      </c>
      <c r="Z2427" s="37">
        <f>INFO!$D$27</f>
        <v>0</v>
      </c>
      <c r="AA2427" s="37">
        <f>INFO!$D$28</f>
        <v>0</v>
      </c>
      <c r="AB2427" s="37">
        <f>INFO!$D$29</f>
        <v>0</v>
      </c>
      <c r="AC2427" s="54">
        <f>INFO!$J$10</f>
        <v>3812.0250000000001</v>
      </c>
      <c r="AD2427" s="37">
        <f>INFO!$J$9</f>
        <v>45.75</v>
      </c>
      <c r="AE2427" s="37">
        <f t="shared" si="161"/>
        <v>0</v>
      </c>
    </row>
    <row r="2428" spans="1:31">
      <c r="A2428" t="s">
        <v>442</v>
      </c>
      <c r="B2428" s="42" t="s">
        <v>443</v>
      </c>
      <c r="C2428" s="83">
        <v>10138</v>
      </c>
      <c r="D2428" s="104">
        <f>SUMIFS(MACROS!S:S,MACROS!$C:$C,$B2428)+SUMIFS(MACROS!S:S,MACROS!$C:$C,"CH.VM.RDDTSET")</f>
        <v>0</v>
      </c>
      <c r="E2428" t="s">
        <v>11</v>
      </c>
      <c r="F2428" s="48">
        <f>VLOOKUP(B2428,MACROS!C:T,5,FALSE)*1.05</f>
        <v>309.22500000000002</v>
      </c>
      <c r="G2428" s="104">
        <f>SUMIFS(MACROS!S:S,MACROS!C:C,B2428)</f>
        <v>0</v>
      </c>
      <c r="H2428" s="48">
        <f t="shared" si="158"/>
        <v>0</v>
      </c>
      <c r="I2428" s="37">
        <f>INFO!$D$6</f>
        <v>0</v>
      </c>
      <c r="J2428" s="37">
        <f>INFO!$D$7</f>
        <v>0</v>
      </c>
      <c r="K2428" s="37">
        <f>INFO!$D$8</f>
        <v>0</v>
      </c>
      <c r="L2428" s="37">
        <f>INFO!$D$9</f>
        <v>0</v>
      </c>
      <c r="M2428" s="37">
        <f>INFO!$D$10</f>
        <v>0</v>
      </c>
      <c r="N2428" s="37">
        <f>INFO!$D$11</f>
        <v>0</v>
      </c>
      <c r="O2428" s="37">
        <f>INFO!$D$13</f>
        <v>0</v>
      </c>
      <c r="P2428" s="37">
        <f>INFO!$D$14</f>
        <v>0</v>
      </c>
      <c r="Q2428" s="37">
        <f>INFO!$D$15</f>
        <v>0</v>
      </c>
      <c r="R2428" s="53">
        <f>INFO!$D$17</f>
        <v>0</v>
      </c>
      <c r="S2428" s="37">
        <f>INFO!$D$18</f>
        <v>0</v>
      </c>
      <c r="T2428" s="37">
        <f>INFO!$D$19</f>
        <v>0</v>
      </c>
      <c r="U2428" s="37">
        <f>INFO!$D$22</f>
        <v>0</v>
      </c>
      <c r="V2428" s="37">
        <f>INFO!$D$23</f>
        <v>0</v>
      </c>
      <c r="W2428" s="37">
        <f>INFO!$D$24</f>
        <v>0</v>
      </c>
      <c r="X2428" s="37">
        <f>INFO!$D$25</f>
        <v>0</v>
      </c>
      <c r="Y2428" s="37">
        <f>INFO!$D$26</f>
        <v>0</v>
      </c>
      <c r="Z2428" s="37">
        <f>INFO!$D$27</f>
        <v>0</v>
      </c>
      <c r="AA2428" s="37">
        <f>INFO!$D$28</f>
        <v>0</v>
      </c>
      <c r="AB2428" s="37">
        <f>INFO!$D$29</f>
        <v>0</v>
      </c>
      <c r="AC2428" s="54">
        <f>INFO!$J$10</f>
        <v>3812.0250000000001</v>
      </c>
      <c r="AD2428" s="37">
        <f>INFO!$J$9</f>
        <v>45.75</v>
      </c>
      <c r="AE2428" s="37">
        <f t="shared" si="161"/>
        <v>0</v>
      </c>
    </row>
    <row r="2429" spans="1:31">
      <c r="A2429" t="s">
        <v>444</v>
      </c>
      <c r="B2429" s="42" t="s">
        <v>445</v>
      </c>
      <c r="C2429" s="83">
        <v>10138</v>
      </c>
      <c r="D2429" s="104">
        <f>SUMIFS(MACROS!S:S,MACROS!$C:$C,$B2429)+SUMIFS(MACROS!S:S,MACROS!$C:$C,"CH.VM.RDDTSET")</f>
        <v>0</v>
      </c>
      <c r="E2429" t="s">
        <v>11</v>
      </c>
      <c r="F2429" s="48">
        <f>VLOOKUP(B2429,MACROS!C:T,5,FALSE)*1.05</f>
        <v>267.75</v>
      </c>
      <c r="G2429" s="104">
        <f>SUMIFS(MACROS!S:S,MACROS!C:C,B2429)</f>
        <v>0</v>
      </c>
      <c r="H2429" s="48">
        <f t="shared" si="158"/>
        <v>0</v>
      </c>
      <c r="I2429" s="37">
        <f>INFO!$D$6</f>
        <v>0</v>
      </c>
      <c r="J2429" s="37">
        <f>INFO!$D$7</f>
        <v>0</v>
      </c>
      <c r="K2429" s="37">
        <f>INFO!$D$8</f>
        <v>0</v>
      </c>
      <c r="L2429" s="37">
        <f>INFO!$D$9</f>
        <v>0</v>
      </c>
      <c r="M2429" s="37">
        <f>INFO!$D$10</f>
        <v>0</v>
      </c>
      <c r="N2429" s="37">
        <f>INFO!$D$11</f>
        <v>0</v>
      </c>
      <c r="O2429" s="37">
        <f>INFO!$D$13</f>
        <v>0</v>
      </c>
      <c r="P2429" s="37">
        <f>INFO!$D$14</f>
        <v>0</v>
      </c>
      <c r="Q2429" s="37">
        <f>INFO!$D$15</f>
        <v>0</v>
      </c>
      <c r="R2429" s="53">
        <f>INFO!$D$17</f>
        <v>0</v>
      </c>
      <c r="S2429" s="37">
        <f>INFO!$D$18</f>
        <v>0</v>
      </c>
      <c r="T2429" s="37">
        <f>INFO!$D$19</f>
        <v>0</v>
      </c>
      <c r="U2429" s="37">
        <f>INFO!$D$22</f>
        <v>0</v>
      </c>
      <c r="V2429" s="37">
        <f>INFO!$D$23</f>
        <v>0</v>
      </c>
      <c r="W2429" s="37">
        <f>INFO!$D$24</f>
        <v>0</v>
      </c>
      <c r="X2429" s="37">
        <f>INFO!$D$25</f>
        <v>0</v>
      </c>
      <c r="Y2429" s="37">
        <f>INFO!$D$26</f>
        <v>0</v>
      </c>
      <c r="Z2429" s="37">
        <f>INFO!$D$27</f>
        <v>0</v>
      </c>
      <c r="AA2429" s="37">
        <f>INFO!$D$28</f>
        <v>0</v>
      </c>
      <c r="AB2429" s="37">
        <f>INFO!$D$29</f>
        <v>0</v>
      </c>
      <c r="AC2429" s="54">
        <f>INFO!$J$10</f>
        <v>3812.0250000000001</v>
      </c>
      <c r="AD2429" s="37">
        <f>INFO!$J$9</f>
        <v>45.75</v>
      </c>
      <c r="AE2429" s="37">
        <f t="shared" si="161"/>
        <v>0</v>
      </c>
    </row>
    <row r="2430" spans="1:31">
      <c r="A2430" t="s">
        <v>446</v>
      </c>
      <c r="B2430" s="42" t="s">
        <v>447</v>
      </c>
      <c r="C2430" s="83">
        <v>10138</v>
      </c>
      <c r="D2430" s="104">
        <f>SUMIFS(MACROS!S:S,MACROS!$C:$C,$B2430)+SUMIFS(MACROS!S:S,MACROS!$C:$C,"CH.VM.RDDTSET")</f>
        <v>0</v>
      </c>
      <c r="E2430" t="s">
        <v>11</v>
      </c>
      <c r="F2430" s="48">
        <f>VLOOKUP(B2430,MACROS!C:T,5,FALSE)*1.05</f>
        <v>292.95</v>
      </c>
      <c r="G2430" s="104">
        <f>SUMIFS(MACROS!S:S,MACROS!C:C,B2430)</f>
        <v>0</v>
      </c>
      <c r="H2430" s="48">
        <f t="shared" si="158"/>
        <v>0</v>
      </c>
      <c r="I2430" s="37">
        <f>INFO!$D$6</f>
        <v>0</v>
      </c>
      <c r="J2430" s="37">
        <f>INFO!$D$7</f>
        <v>0</v>
      </c>
      <c r="K2430" s="37">
        <f>INFO!$D$8</f>
        <v>0</v>
      </c>
      <c r="L2430" s="37">
        <f>INFO!$D$9</f>
        <v>0</v>
      </c>
      <c r="M2430" s="37">
        <f>INFO!$D$10</f>
        <v>0</v>
      </c>
      <c r="N2430" s="37">
        <f>INFO!$D$11</f>
        <v>0</v>
      </c>
      <c r="O2430" s="37">
        <f>INFO!$D$13</f>
        <v>0</v>
      </c>
      <c r="P2430" s="37">
        <f>INFO!$D$14</f>
        <v>0</v>
      </c>
      <c r="Q2430" s="37">
        <f>INFO!$D$15</f>
        <v>0</v>
      </c>
      <c r="R2430" s="53">
        <f>INFO!$D$17</f>
        <v>0</v>
      </c>
      <c r="S2430" s="37">
        <f>INFO!$D$18</f>
        <v>0</v>
      </c>
      <c r="T2430" s="37">
        <f>INFO!$D$19</f>
        <v>0</v>
      </c>
      <c r="U2430" s="37">
        <f>INFO!$D$22</f>
        <v>0</v>
      </c>
      <c r="V2430" s="37">
        <f>INFO!$D$23</f>
        <v>0</v>
      </c>
      <c r="W2430" s="37">
        <f>INFO!$D$24</f>
        <v>0</v>
      </c>
      <c r="X2430" s="37">
        <f>INFO!$D$25</f>
        <v>0</v>
      </c>
      <c r="Y2430" s="37">
        <f>INFO!$D$26</f>
        <v>0</v>
      </c>
      <c r="Z2430" s="37">
        <f>INFO!$D$27</f>
        <v>0</v>
      </c>
      <c r="AA2430" s="37">
        <f>INFO!$D$28</f>
        <v>0</v>
      </c>
      <c r="AB2430" s="37">
        <f>INFO!$D$29</f>
        <v>0</v>
      </c>
      <c r="AC2430" s="54">
        <f>INFO!$J$10</f>
        <v>3812.0250000000001</v>
      </c>
      <c r="AD2430" s="37">
        <f>INFO!$J$9</f>
        <v>45.75</v>
      </c>
      <c r="AE2430" s="37">
        <f t="shared" si="161"/>
        <v>0</v>
      </c>
    </row>
    <row r="2431" spans="1:31">
      <c r="A2431" s="37" t="s">
        <v>448</v>
      </c>
      <c r="B2431" s="42" t="s">
        <v>449</v>
      </c>
      <c r="C2431" s="83">
        <v>10138</v>
      </c>
      <c r="D2431" s="104">
        <f>SUMIFS(MACROS!S:S,MACROS!$C:$C,$B2431)+SUMIFS(MACROS!S:S,MACROS!$C:$C,"CH.VM.RDDTSET")</f>
        <v>0</v>
      </c>
      <c r="E2431" t="s">
        <v>11</v>
      </c>
      <c r="F2431" s="48">
        <f>VLOOKUP(B2431,MACROS!C:T,5,FALSE)*1.05</f>
        <v>270.375</v>
      </c>
      <c r="G2431" s="104">
        <f>SUMIFS(MACROS!S:S,MACROS!C:C,B2431)</f>
        <v>0</v>
      </c>
      <c r="H2431" s="48">
        <f t="shared" si="158"/>
        <v>0</v>
      </c>
      <c r="I2431" s="37">
        <f>INFO!$D$6</f>
        <v>0</v>
      </c>
      <c r="J2431" s="37">
        <f>INFO!$D$7</f>
        <v>0</v>
      </c>
      <c r="K2431" s="37">
        <f>INFO!$D$8</f>
        <v>0</v>
      </c>
      <c r="L2431" s="37">
        <f>INFO!$D$9</f>
        <v>0</v>
      </c>
      <c r="M2431" s="37">
        <f>INFO!$D$10</f>
        <v>0</v>
      </c>
      <c r="N2431" s="37">
        <f>INFO!$D$11</f>
        <v>0</v>
      </c>
      <c r="O2431" s="37">
        <f>INFO!$D$13</f>
        <v>0</v>
      </c>
      <c r="P2431" s="37">
        <f>INFO!$D$14</f>
        <v>0</v>
      </c>
      <c r="Q2431" s="37">
        <f>INFO!$D$15</f>
        <v>0</v>
      </c>
      <c r="R2431" s="53">
        <f>INFO!$D$17</f>
        <v>0</v>
      </c>
      <c r="S2431" s="37">
        <f>INFO!$D$18</f>
        <v>0</v>
      </c>
      <c r="T2431" s="37">
        <f>INFO!$D$19</f>
        <v>0</v>
      </c>
      <c r="U2431" s="37">
        <f>INFO!$D$22</f>
        <v>0</v>
      </c>
      <c r="V2431" s="37">
        <f>INFO!$D$23</f>
        <v>0</v>
      </c>
      <c r="W2431" s="37">
        <f>INFO!$D$24</f>
        <v>0</v>
      </c>
      <c r="X2431" s="37">
        <f>INFO!$D$25</f>
        <v>0</v>
      </c>
      <c r="Y2431" s="37">
        <f>INFO!$D$26</f>
        <v>0</v>
      </c>
      <c r="Z2431" s="37">
        <f>INFO!$D$27</f>
        <v>0</v>
      </c>
      <c r="AA2431" s="37">
        <f>INFO!$D$28</f>
        <v>0</v>
      </c>
      <c r="AB2431" s="37">
        <f>INFO!$D$29</f>
        <v>0</v>
      </c>
      <c r="AC2431" s="54">
        <f>INFO!$J$10</f>
        <v>3812.0250000000001</v>
      </c>
      <c r="AD2431" s="37">
        <f>INFO!$J$9</f>
        <v>45.75</v>
      </c>
      <c r="AE2431" s="37">
        <f t="shared" si="161"/>
        <v>0</v>
      </c>
    </row>
    <row r="2432" spans="1:31">
      <c r="A2432" s="91" t="s">
        <v>570</v>
      </c>
      <c r="B2432" s="97" t="s">
        <v>391</v>
      </c>
      <c r="C2432" s="98">
        <v>10189</v>
      </c>
      <c r="D2432" s="103"/>
      <c r="E2432" s="91" t="s">
        <v>9</v>
      </c>
      <c r="F2432" s="92">
        <f>VLOOKUP(B2432,MACROS!C:T,5,FALSE)</f>
        <v>2514</v>
      </c>
      <c r="G2432" s="103">
        <f>SUMIFS(MACROS!P:P,MACROS!C:C,B2432)</f>
        <v>0</v>
      </c>
      <c r="H2432" s="92">
        <f t="shared" si="158"/>
        <v>0</v>
      </c>
      <c r="I2432" s="93">
        <f>INFO!$D$6</f>
        <v>0</v>
      </c>
      <c r="J2432" s="93">
        <f>INFO!$D$7</f>
        <v>0</v>
      </c>
      <c r="K2432" s="93">
        <f>INFO!$D$8</f>
        <v>0</v>
      </c>
      <c r="L2432" s="93">
        <f>INFO!$D$9</f>
        <v>0</v>
      </c>
      <c r="M2432" s="93">
        <f>INFO!$D$10</f>
        <v>0</v>
      </c>
      <c r="N2432" s="93">
        <f>INFO!$D$11</f>
        <v>0</v>
      </c>
      <c r="O2432" s="93">
        <f>INFO!$D$13</f>
        <v>0</v>
      </c>
      <c r="P2432" s="93">
        <f>INFO!$D$14</f>
        <v>0</v>
      </c>
      <c r="Q2432" s="93">
        <f>INFO!$D$15</f>
        <v>0</v>
      </c>
      <c r="R2432" s="94">
        <f>INFO!$D$17</f>
        <v>0</v>
      </c>
      <c r="S2432" s="93">
        <f>INFO!$D$18</f>
        <v>0</v>
      </c>
      <c r="T2432" s="93">
        <f>INFO!$D$19</f>
        <v>0</v>
      </c>
      <c r="U2432" s="93">
        <f>INFO!$D$22</f>
        <v>0</v>
      </c>
      <c r="V2432" s="93">
        <f>INFO!$D$23</f>
        <v>0</v>
      </c>
      <c r="W2432" s="93">
        <f>INFO!$D$24</f>
        <v>0</v>
      </c>
      <c r="X2432" s="93">
        <f>INFO!$D$25</f>
        <v>0</v>
      </c>
      <c r="Y2432" s="93">
        <f>INFO!$D$26</f>
        <v>0</v>
      </c>
      <c r="Z2432" s="93">
        <f>INFO!$D$27</f>
        <v>0</v>
      </c>
      <c r="AA2432" s="93">
        <f>INFO!$D$28</f>
        <v>0</v>
      </c>
      <c r="AB2432" s="93">
        <f>INFO!$D$29</f>
        <v>0</v>
      </c>
      <c r="AC2432" s="95">
        <f>INFO!$J$10</f>
        <v>3812.0250000000001</v>
      </c>
      <c r="AD2432" s="93">
        <f>INFO!$J$9</f>
        <v>45.75</v>
      </c>
      <c r="AE2432" s="100"/>
    </row>
    <row r="2433" spans="1:31">
      <c r="A2433" s="37" t="s">
        <v>392</v>
      </c>
      <c r="B2433" s="42" t="s">
        <v>393</v>
      </c>
      <c r="C2433">
        <v>10189</v>
      </c>
      <c r="D2433" s="104">
        <f>SUMIFS(MACROS!Q:Q,MACROS!$C:$C,$B2433)+SUMIFS(MACROS!Q:Q,MACROS!$C:$C,"CH.VM.RDSET")</f>
        <v>0</v>
      </c>
      <c r="E2433" t="s">
        <v>9</v>
      </c>
      <c r="F2433" s="48">
        <f>VLOOKUP(B2433,MACROS!C:T,5,FALSE)</f>
        <v>225</v>
      </c>
      <c r="G2433" s="104">
        <f>SUMIFS(MACROS!P:P,MACROS!C:C,B2433)</f>
        <v>0</v>
      </c>
      <c r="H2433" s="48">
        <f t="shared" si="158"/>
        <v>0</v>
      </c>
      <c r="I2433" s="37">
        <f>INFO!$D$6</f>
        <v>0</v>
      </c>
      <c r="J2433" s="37">
        <f>INFO!$D$7</f>
        <v>0</v>
      </c>
      <c r="K2433" s="37">
        <f>INFO!$D$8</f>
        <v>0</v>
      </c>
      <c r="L2433" s="37">
        <f>INFO!$D$9</f>
        <v>0</v>
      </c>
      <c r="M2433" s="37">
        <f>INFO!$D$10</f>
        <v>0</v>
      </c>
      <c r="N2433" s="37">
        <f>INFO!$D$11</f>
        <v>0</v>
      </c>
      <c r="O2433" s="37">
        <f>INFO!$D$13</f>
        <v>0</v>
      </c>
      <c r="P2433" s="37">
        <f>INFO!$D$14</f>
        <v>0</v>
      </c>
      <c r="Q2433" s="37">
        <f>INFO!$D$15</f>
        <v>0</v>
      </c>
      <c r="R2433" s="53">
        <f>INFO!$D$17</f>
        <v>0</v>
      </c>
      <c r="S2433" s="37">
        <f>INFO!$D$18</f>
        <v>0</v>
      </c>
      <c r="T2433" s="37">
        <f>INFO!$D$19</f>
        <v>0</v>
      </c>
      <c r="U2433" s="37">
        <f>INFO!$D$22</f>
        <v>0</v>
      </c>
      <c r="V2433" s="37">
        <f>INFO!$D$23</f>
        <v>0</v>
      </c>
      <c r="W2433" s="37">
        <f>INFO!$D$24</f>
        <v>0</v>
      </c>
      <c r="X2433" s="37">
        <f>INFO!$D$25</f>
        <v>0</v>
      </c>
      <c r="Y2433" s="37">
        <f>INFO!$D$26</f>
        <v>0</v>
      </c>
      <c r="Z2433" s="37">
        <f>INFO!$D$27</f>
        <v>0</v>
      </c>
      <c r="AA2433" s="37">
        <f>INFO!$D$28</f>
        <v>0</v>
      </c>
      <c r="AB2433" s="37">
        <f>INFO!$D$29</f>
        <v>0</v>
      </c>
      <c r="AC2433" s="54">
        <f>INFO!$J$10</f>
        <v>3812.0250000000001</v>
      </c>
      <c r="AD2433" s="37">
        <f>INFO!$J$9</f>
        <v>45.75</v>
      </c>
      <c r="AE2433" s="37">
        <f>IF($G$715&gt;0,10*$G$715/D2433,0)</f>
        <v>0</v>
      </c>
    </row>
    <row r="2434" spans="1:31">
      <c r="A2434" s="37" t="s">
        <v>394</v>
      </c>
      <c r="B2434" s="42" t="s">
        <v>395</v>
      </c>
      <c r="C2434">
        <v>10189</v>
      </c>
      <c r="D2434" s="104">
        <f>SUMIFS(MACROS!Q:Q,MACROS!$C:$C,$B2434)+SUMIFS(MACROS!Q:Q,MACROS!$C:$C,"CH.VM.RDSET")</f>
        <v>0</v>
      </c>
      <c r="E2434" t="s">
        <v>9</v>
      </c>
      <c r="F2434" s="48">
        <f>VLOOKUP(B2434,MACROS!C:T,5,FALSE)</f>
        <v>188</v>
      </c>
      <c r="G2434" s="104">
        <f>SUMIFS(MACROS!P:P,MACROS!C:C,B2434)</f>
        <v>0</v>
      </c>
      <c r="H2434" s="48">
        <f t="shared" si="158"/>
        <v>0</v>
      </c>
      <c r="I2434" s="37">
        <f>INFO!$D$6</f>
        <v>0</v>
      </c>
      <c r="J2434" s="37">
        <f>INFO!$D$7</f>
        <v>0</v>
      </c>
      <c r="K2434" s="37">
        <f>INFO!$D$8</f>
        <v>0</v>
      </c>
      <c r="L2434" s="37">
        <f>INFO!$D$9</f>
        <v>0</v>
      </c>
      <c r="M2434" s="37">
        <f>INFO!$D$10</f>
        <v>0</v>
      </c>
      <c r="N2434" s="37">
        <f>INFO!$D$11</f>
        <v>0</v>
      </c>
      <c r="O2434" s="37">
        <f>INFO!$D$13</f>
        <v>0</v>
      </c>
      <c r="P2434" s="37">
        <f>INFO!$D$14</f>
        <v>0</v>
      </c>
      <c r="Q2434" s="37">
        <f>INFO!$D$15</f>
        <v>0</v>
      </c>
      <c r="R2434" s="53">
        <f>INFO!$D$17</f>
        <v>0</v>
      </c>
      <c r="S2434" s="37">
        <f>INFO!$D$18</f>
        <v>0</v>
      </c>
      <c r="T2434" s="37">
        <f>INFO!$D$19</f>
        <v>0</v>
      </c>
      <c r="U2434" s="37">
        <f>INFO!$D$22</f>
        <v>0</v>
      </c>
      <c r="V2434" s="37">
        <f>INFO!$D$23</f>
        <v>0</v>
      </c>
      <c r="W2434" s="37">
        <f>INFO!$D$24</f>
        <v>0</v>
      </c>
      <c r="X2434" s="37">
        <f>INFO!$D$25</f>
        <v>0</v>
      </c>
      <c r="Y2434" s="37">
        <f>INFO!$D$26</f>
        <v>0</v>
      </c>
      <c r="Z2434" s="37">
        <f>INFO!$D$27</f>
        <v>0</v>
      </c>
      <c r="AA2434" s="37">
        <f>INFO!$D$28</f>
        <v>0</v>
      </c>
      <c r="AB2434" s="37">
        <f>INFO!$D$29</f>
        <v>0</v>
      </c>
      <c r="AC2434" s="54">
        <f>INFO!$J$10</f>
        <v>3812.0250000000001</v>
      </c>
      <c r="AD2434" s="37">
        <f>INFO!$J$9</f>
        <v>45.75</v>
      </c>
      <c r="AE2434" s="37">
        <f t="shared" ref="AE2434:AE2446" si="162">IF($G$715&gt;0,10*$G$715/D2434,0)</f>
        <v>0</v>
      </c>
    </row>
    <row r="2435" spans="1:31">
      <c r="A2435" s="37" t="s">
        <v>396</v>
      </c>
      <c r="B2435" s="42" t="s">
        <v>397</v>
      </c>
      <c r="C2435">
        <v>10189</v>
      </c>
      <c r="D2435" s="104">
        <f>SUMIFS(MACROS!Q:Q,MACROS!$C:$C,$B2435)+SUMIFS(MACROS!Q:Q,MACROS!$C:$C,"CH.VM.RDSET")</f>
        <v>0</v>
      </c>
      <c r="E2435" t="s">
        <v>9</v>
      </c>
      <c r="F2435" s="48">
        <f>VLOOKUP(B2435,MACROS!C:T,5,FALSE)</f>
        <v>239.5</v>
      </c>
      <c r="G2435" s="104">
        <f>SUMIFS(MACROS!P:P,MACROS!C:C,B2435)</f>
        <v>0</v>
      </c>
      <c r="H2435" s="48">
        <f t="shared" si="158"/>
        <v>0</v>
      </c>
      <c r="I2435" s="37">
        <f>INFO!$D$6</f>
        <v>0</v>
      </c>
      <c r="J2435" s="37">
        <f>INFO!$D$7</f>
        <v>0</v>
      </c>
      <c r="K2435" s="37">
        <f>INFO!$D$8</f>
        <v>0</v>
      </c>
      <c r="L2435" s="37">
        <f>INFO!$D$9</f>
        <v>0</v>
      </c>
      <c r="M2435" s="37">
        <f>INFO!$D$10</f>
        <v>0</v>
      </c>
      <c r="N2435" s="37">
        <f>INFO!$D$11</f>
        <v>0</v>
      </c>
      <c r="O2435" s="37">
        <f>INFO!$D$13</f>
        <v>0</v>
      </c>
      <c r="P2435" s="37">
        <f>INFO!$D$14</f>
        <v>0</v>
      </c>
      <c r="Q2435" s="37">
        <f>INFO!$D$15</f>
        <v>0</v>
      </c>
      <c r="R2435" s="53">
        <f>INFO!$D$17</f>
        <v>0</v>
      </c>
      <c r="S2435" s="37">
        <f>INFO!$D$18</f>
        <v>0</v>
      </c>
      <c r="T2435" s="37">
        <f>INFO!$D$19</f>
        <v>0</v>
      </c>
      <c r="U2435" s="37">
        <f>INFO!$D$22</f>
        <v>0</v>
      </c>
      <c r="V2435" s="37">
        <f>INFO!$D$23</f>
        <v>0</v>
      </c>
      <c r="W2435" s="37">
        <f>INFO!$D$24</f>
        <v>0</v>
      </c>
      <c r="X2435" s="37">
        <f>INFO!$D$25</f>
        <v>0</v>
      </c>
      <c r="Y2435" s="37">
        <f>INFO!$D$26</f>
        <v>0</v>
      </c>
      <c r="Z2435" s="37">
        <f>INFO!$D$27</f>
        <v>0</v>
      </c>
      <c r="AA2435" s="37">
        <f>INFO!$D$28</f>
        <v>0</v>
      </c>
      <c r="AB2435" s="37">
        <f>INFO!$D$29</f>
        <v>0</v>
      </c>
      <c r="AC2435" s="54">
        <f>INFO!$J$10</f>
        <v>3812.0250000000001</v>
      </c>
      <c r="AD2435" s="37">
        <f>INFO!$J$9</f>
        <v>45.75</v>
      </c>
      <c r="AE2435" s="37">
        <f t="shared" si="162"/>
        <v>0</v>
      </c>
    </row>
    <row r="2436" spans="1:31">
      <c r="A2436" t="s">
        <v>398</v>
      </c>
      <c r="B2436" s="42" t="s">
        <v>399</v>
      </c>
      <c r="C2436">
        <v>10189</v>
      </c>
      <c r="D2436" s="104">
        <f>SUMIFS(MACROS!Q:Q,MACROS!$C:$C,$B2436)+SUMIFS(MACROS!Q:Q,MACROS!$C:$C,"CH.VM.RDSET")</f>
        <v>0</v>
      </c>
      <c r="E2436" t="s">
        <v>9</v>
      </c>
      <c r="F2436" s="48">
        <f>VLOOKUP(B2436,MACROS!C:T,5,FALSE)</f>
        <v>211.5</v>
      </c>
      <c r="G2436" s="104">
        <f>SUMIFS(MACROS!P:P,MACROS!C:C,B2436)</f>
        <v>0</v>
      </c>
      <c r="H2436" s="48">
        <f t="shared" si="158"/>
        <v>0</v>
      </c>
      <c r="I2436" s="37">
        <f>INFO!$D$6</f>
        <v>0</v>
      </c>
      <c r="J2436" s="37">
        <f>INFO!$D$7</f>
        <v>0</v>
      </c>
      <c r="K2436" s="37">
        <f>INFO!$D$8</f>
        <v>0</v>
      </c>
      <c r="L2436" s="37">
        <f>INFO!$D$9</f>
        <v>0</v>
      </c>
      <c r="M2436" s="37">
        <f>INFO!$D$10</f>
        <v>0</v>
      </c>
      <c r="N2436" s="37">
        <f>INFO!$D$11</f>
        <v>0</v>
      </c>
      <c r="O2436" s="37">
        <f>INFO!$D$13</f>
        <v>0</v>
      </c>
      <c r="P2436" s="37">
        <f>INFO!$D$14</f>
        <v>0</v>
      </c>
      <c r="Q2436" s="37">
        <f>INFO!$D$15</f>
        <v>0</v>
      </c>
      <c r="R2436" s="53">
        <f>INFO!$D$17</f>
        <v>0</v>
      </c>
      <c r="S2436" s="37">
        <f>INFO!$D$18</f>
        <v>0</v>
      </c>
      <c r="T2436" s="37">
        <f>INFO!$D$19</f>
        <v>0</v>
      </c>
      <c r="U2436" s="37">
        <f>INFO!$D$22</f>
        <v>0</v>
      </c>
      <c r="V2436" s="37">
        <f>INFO!$D$23</f>
        <v>0</v>
      </c>
      <c r="W2436" s="37">
        <f>INFO!$D$24</f>
        <v>0</v>
      </c>
      <c r="X2436" s="37">
        <f>INFO!$D$25</f>
        <v>0</v>
      </c>
      <c r="Y2436" s="37">
        <f>INFO!$D$26</f>
        <v>0</v>
      </c>
      <c r="Z2436" s="37">
        <f>INFO!$D$27</f>
        <v>0</v>
      </c>
      <c r="AA2436" s="37">
        <f>INFO!$D$28</f>
        <v>0</v>
      </c>
      <c r="AB2436" s="37">
        <f>INFO!$D$29</f>
        <v>0</v>
      </c>
      <c r="AC2436" s="54">
        <f>INFO!$J$10</f>
        <v>3812.0250000000001</v>
      </c>
      <c r="AD2436" s="37">
        <f>INFO!$J$9</f>
        <v>45.75</v>
      </c>
      <c r="AE2436" s="37">
        <f t="shared" si="162"/>
        <v>0</v>
      </c>
    </row>
    <row r="2437" spans="1:31">
      <c r="A2437" t="s">
        <v>400</v>
      </c>
      <c r="B2437" s="42" t="s">
        <v>401</v>
      </c>
      <c r="C2437">
        <v>10189</v>
      </c>
      <c r="D2437" s="104">
        <f>SUMIFS(MACROS!Q:Q,MACROS!$C:$C,$B2437)+SUMIFS(MACROS!Q:Q,MACROS!$C:$C,"CH.VM.RDSET")</f>
        <v>0</v>
      </c>
      <c r="E2437" t="s">
        <v>9</v>
      </c>
      <c r="F2437" s="48">
        <f>VLOOKUP(B2437,MACROS!C:T,5,FALSE)</f>
        <v>202.5</v>
      </c>
      <c r="G2437" s="104">
        <f>SUMIFS(MACROS!P:P,MACROS!C:C,B2437)</f>
        <v>0</v>
      </c>
      <c r="H2437" s="48">
        <f t="shared" si="158"/>
        <v>0</v>
      </c>
      <c r="I2437" s="37">
        <f>INFO!$D$6</f>
        <v>0</v>
      </c>
      <c r="J2437" s="37">
        <f>INFO!$D$7</f>
        <v>0</v>
      </c>
      <c r="K2437" s="37">
        <f>INFO!$D$8</f>
        <v>0</v>
      </c>
      <c r="L2437" s="37">
        <f>INFO!$D$9</f>
        <v>0</v>
      </c>
      <c r="M2437" s="37">
        <f>INFO!$D$10</f>
        <v>0</v>
      </c>
      <c r="N2437" s="37">
        <f>INFO!$D$11</f>
        <v>0</v>
      </c>
      <c r="O2437" s="37">
        <f>INFO!$D$13</f>
        <v>0</v>
      </c>
      <c r="P2437" s="37">
        <f>INFO!$D$14</f>
        <v>0</v>
      </c>
      <c r="Q2437" s="37">
        <f>INFO!$D$15</f>
        <v>0</v>
      </c>
      <c r="R2437" s="53">
        <f>INFO!$D$17</f>
        <v>0</v>
      </c>
      <c r="S2437" s="37">
        <f>INFO!$D$18</f>
        <v>0</v>
      </c>
      <c r="T2437" s="37">
        <f>INFO!$D$19</f>
        <v>0</v>
      </c>
      <c r="U2437" s="37">
        <f>INFO!$D$22</f>
        <v>0</v>
      </c>
      <c r="V2437" s="37">
        <f>INFO!$D$23</f>
        <v>0</v>
      </c>
      <c r="W2437" s="37">
        <f>INFO!$D$24</f>
        <v>0</v>
      </c>
      <c r="X2437" s="37">
        <f>INFO!$D$25</f>
        <v>0</v>
      </c>
      <c r="Y2437" s="37">
        <f>INFO!$D$26</f>
        <v>0</v>
      </c>
      <c r="Z2437" s="37">
        <f>INFO!$D$27</f>
        <v>0</v>
      </c>
      <c r="AA2437" s="37">
        <f>INFO!$D$28</f>
        <v>0</v>
      </c>
      <c r="AB2437" s="37">
        <f>INFO!$D$29</f>
        <v>0</v>
      </c>
      <c r="AC2437" s="54">
        <f>INFO!$J$10</f>
        <v>3812.0250000000001</v>
      </c>
      <c r="AD2437" s="37">
        <f>INFO!$J$9</f>
        <v>45.75</v>
      </c>
      <c r="AE2437" s="37">
        <f t="shared" si="162"/>
        <v>0</v>
      </c>
    </row>
    <row r="2438" spans="1:31">
      <c r="A2438" t="s">
        <v>402</v>
      </c>
      <c r="B2438" s="42" t="s">
        <v>403</v>
      </c>
      <c r="C2438">
        <v>10189</v>
      </c>
      <c r="D2438" s="104">
        <f>SUMIFS(MACROS!Q:Q,MACROS!$C:$C,$B2438)+SUMIFS(MACROS!Q:Q,MACROS!$C:$C,"CH.VM.RDSET")</f>
        <v>0</v>
      </c>
      <c r="E2438" t="s">
        <v>9</v>
      </c>
      <c r="F2438" s="48">
        <f>VLOOKUP(B2438,MACROS!C:T,5,FALSE)</f>
        <v>217.5</v>
      </c>
      <c r="G2438" s="104">
        <f>SUMIFS(MACROS!P:P,MACROS!C:C,B2438)</f>
        <v>0</v>
      </c>
      <c r="H2438" s="48">
        <f t="shared" si="158"/>
        <v>0</v>
      </c>
      <c r="I2438" s="37">
        <f>INFO!$D$6</f>
        <v>0</v>
      </c>
      <c r="J2438" s="37">
        <f>INFO!$D$7</f>
        <v>0</v>
      </c>
      <c r="K2438" s="37">
        <f>INFO!$D$8</f>
        <v>0</v>
      </c>
      <c r="L2438" s="37">
        <f>INFO!$D$9</f>
        <v>0</v>
      </c>
      <c r="M2438" s="37">
        <f>INFO!$D$10</f>
        <v>0</v>
      </c>
      <c r="N2438" s="37">
        <f>INFO!$D$11</f>
        <v>0</v>
      </c>
      <c r="O2438" s="37">
        <f>INFO!$D$13</f>
        <v>0</v>
      </c>
      <c r="P2438" s="37">
        <f>INFO!$D$14</f>
        <v>0</v>
      </c>
      <c r="Q2438" s="37">
        <f>INFO!$D$15</f>
        <v>0</v>
      </c>
      <c r="R2438" s="53">
        <f>INFO!$D$17</f>
        <v>0</v>
      </c>
      <c r="S2438" s="37">
        <f>INFO!$D$18</f>
        <v>0</v>
      </c>
      <c r="T2438" s="37">
        <f>INFO!$D$19</f>
        <v>0</v>
      </c>
      <c r="U2438" s="37">
        <f>INFO!$D$22</f>
        <v>0</v>
      </c>
      <c r="V2438" s="37">
        <f>INFO!$D$23</f>
        <v>0</v>
      </c>
      <c r="W2438" s="37">
        <f>INFO!$D$24</f>
        <v>0</v>
      </c>
      <c r="X2438" s="37">
        <f>INFO!$D$25</f>
        <v>0</v>
      </c>
      <c r="Y2438" s="37">
        <f>INFO!$D$26</f>
        <v>0</v>
      </c>
      <c r="Z2438" s="37">
        <f>INFO!$D$27</f>
        <v>0</v>
      </c>
      <c r="AA2438" s="37">
        <f>INFO!$D$28</f>
        <v>0</v>
      </c>
      <c r="AB2438" s="37">
        <f>INFO!$D$29</f>
        <v>0</v>
      </c>
      <c r="AC2438" s="54">
        <f>INFO!$J$10</f>
        <v>3812.0250000000001</v>
      </c>
      <c r="AD2438" s="37">
        <f>INFO!$J$9</f>
        <v>45.75</v>
      </c>
      <c r="AE2438" s="37">
        <f t="shared" si="162"/>
        <v>0</v>
      </c>
    </row>
    <row r="2439" spans="1:31">
      <c r="A2439" t="s">
        <v>404</v>
      </c>
      <c r="B2439" s="42" t="s">
        <v>405</v>
      </c>
      <c r="C2439">
        <v>10189</v>
      </c>
      <c r="D2439" s="104">
        <f>SUMIFS(MACROS!Q:Q,MACROS!$C:$C,$B2439)+SUMIFS(MACROS!Q:Q,MACROS!$C:$C,"CH.VM.RDSET")</f>
        <v>0</v>
      </c>
      <c r="E2439" t="s">
        <v>9</v>
      </c>
      <c r="F2439" s="48">
        <f>VLOOKUP(B2439,MACROS!C:T,5,FALSE)</f>
        <v>183</v>
      </c>
      <c r="G2439" s="104">
        <f>SUMIFS(MACROS!P:P,MACROS!C:C,B2439)</f>
        <v>0</v>
      </c>
      <c r="H2439" s="48">
        <f t="shared" si="158"/>
        <v>0</v>
      </c>
      <c r="I2439" s="37">
        <f>INFO!$D$6</f>
        <v>0</v>
      </c>
      <c r="J2439" s="37">
        <f>INFO!$D$7</f>
        <v>0</v>
      </c>
      <c r="K2439" s="37">
        <f>INFO!$D$8</f>
        <v>0</v>
      </c>
      <c r="L2439" s="37">
        <f>INFO!$D$9</f>
        <v>0</v>
      </c>
      <c r="M2439" s="37">
        <f>INFO!$D$10</f>
        <v>0</v>
      </c>
      <c r="N2439" s="37">
        <f>INFO!$D$11</f>
        <v>0</v>
      </c>
      <c r="O2439" s="37">
        <f>INFO!$D$13</f>
        <v>0</v>
      </c>
      <c r="P2439" s="37">
        <f>INFO!$D$14</f>
        <v>0</v>
      </c>
      <c r="Q2439" s="37">
        <f>INFO!$D$15</f>
        <v>0</v>
      </c>
      <c r="R2439" s="53">
        <f>INFO!$D$17</f>
        <v>0</v>
      </c>
      <c r="S2439" s="37">
        <f>INFO!$D$18</f>
        <v>0</v>
      </c>
      <c r="T2439" s="37">
        <f>INFO!$D$19</f>
        <v>0</v>
      </c>
      <c r="U2439" s="37">
        <f>INFO!$D$22</f>
        <v>0</v>
      </c>
      <c r="V2439" s="37">
        <f>INFO!$D$23</f>
        <v>0</v>
      </c>
      <c r="W2439" s="37">
        <f>INFO!$D$24</f>
        <v>0</v>
      </c>
      <c r="X2439" s="37">
        <f>INFO!$D$25</f>
        <v>0</v>
      </c>
      <c r="Y2439" s="37">
        <f>INFO!$D$26</f>
        <v>0</v>
      </c>
      <c r="Z2439" s="37">
        <f>INFO!$D$27</f>
        <v>0</v>
      </c>
      <c r="AA2439" s="37">
        <f>INFO!$D$28</f>
        <v>0</v>
      </c>
      <c r="AB2439" s="37">
        <f>INFO!$D$29</f>
        <v>0</v>
      </c>
      <c r="AC2439" s="54">
        <f>INFO!$J$10</f>
        <v>3812.0250000000001</v>
      </c>
      <c r="AD2439" s="37">
        <f>INFO!$J$9</f>
        <v>45.75</v>
      </c>
      <c r="AE2439" s="37">
        <f t="shared" si="162"/>
        <v>0</v>
      </c>
    </row>
    <row r="2440" spans="1:31">
      <c r="A2440" t="s">
        <v>406</v>
      </c>
      <c r="B2440" s="42" t="s">
        <v>407</v>
      </c>
      <c r="C2440">
        <v>10189</v>
      </c>
      <c r="D2440" s="104">
        <f>SUMIFS(MACROS!Q:Q,MACROS!$C:$C,$B2440)+SUMIFS(MACROS!Q:Q,MACROS!$C:$C,"CH.VM.RDSET")</f>
        <v>0</v>
      </c>
      <c r="E2440" t="s">
        <v>9</v>
      </c>
      <c r="F2440" s="48">
        <f>VLOOKUP(B2440,MACROS!C:T,5,FALSE)</f>
        <v>180</v>
      </c>
      <c r="G2440" s="104">
        <f>SUMIFS(MACROS!P:P,MACROS!C:C,B2440)</f>
        <v>0</v>
      </c>
      <c r="H2440" s="48">
        <f t="shared" si="158"/>
        <v>0</v>
      </c>
      <c r="I2440" s="37">
        <f>INFO!$D$6</f>
        <v>0</v>
      </c>
      <c r="J2440" s="37">
        <f>INFO!$D$7</f>
        <v>0</v>
      </c>
      <c r="K2440" s="37">
        <f>INFO!$D$8</f>
        <v>0</v>
      </c>
      <c r="L2440" s="37">
        <f>INFO!$D$9</f>
        <v>0</v>
      </c>
      <c r="M2440" s="37">
        <f>INFO!$D$10</f>
        <v>0</v>
      </c>
      <c r="N2440" s="37">
        <f>INFO!$D$11</f>
        <v>0</v>
      </c>
      <c r="O2440" s="37">
        <f>INFO!$D$13</f>
        <v>0</v>
      </c>
      <c r="P2440" s="37">
        <f>INFO!$D$14</f>
        <v>0</v>
      </c>
      <c r="Q2440" s="37">
        <f>INFO!$D$15</f>
        <v>0</v>
      </c>
      <c r="R2440" s="53">
        <f>INFO!$D$17</f>
        <v>0</v>
      </c>
      <c r="S2440" s="37">
        <f>INFO!$D$18</f>
        <v>0</v>
      </c>
      <c r="T2440" s="37">
        <f>INFO!$D$19</f>
        <v>0</v>
      </c>
      <c r="U2440" s="37">
        <f>INFO!$D$22</f>
        <v>0</v>
      </c>
      <c r="V2440" s="37">
        <f>INFO!$D$23</f>
        <v>0</v>
      </c>
      <c r="W2440" s="37">
        <f>INFO!$D$24</f>
        <v>0</v>
      </c>
      <c r="X2440" s="37">
        <f>INFO!$D$25</f>
        <v>0</v>
      </c>
      <c r="Y2440" s="37">
        <f>INFO!$D$26</f>
        <v>0</v>
      </c>
      <c r="Z2440" s="37">
        <f>INFO!$D$27</f>
        <v>0</v>
      </c>
      <c r="AA2440" s="37">
        <f>INFO!$D$28</f>
        <v>0</v>
      </c>
      <c r="AB2440" s="37">
        <f>INFO!$D$29</f>
        <v>0</v>
      </c>
      <c r="AC2440" s="54">
        <f>INFO!$J$10</f>
        <v>3812.0250000000001</v>
      </c>
      <c r="AD2440" s="37">
        <f>INFO!$J$9</f>
        <v>45.75</v>
      </c>
      <c r="AE2440" s="37">
        <f t="shared" si="162"/>
        <v>0</v>
      </c>
    </row>
    <row r="2441" spans="1:31">
      <c r="A2441" t="s">
        <v>408</v>
      </c>
      <c r="B2441" s="42" t="s">
        <v>409</v>
      </c>
      <c r="C2441">
        <v>10189</v>
      </c>
      <c r="D2441" s="104">
        <f>SUMIFS(MACROS!Q:Q,MACROS!$C:$C,$B2441)+SUMIFS(MACROS!Q:Q,MACROS!$C:$C,"CH.VM.RDSET")</f>
        <v>0</v>
      </c>
      <c r="E2441" t="s">
        <v>9</v>
      </c>
      <c r="F2441" s="48">
        <f>VLOOKUP(B2441,MACROS!C:T,5,FALSE)</f>
        <v>174</v>
      </c>
      <c r="G2441" s="104">
        <f>SUMIFS(MACROS!P:P,MACROS!C:C,B2441)</f>
        <v>0</v>
      </c>
      <c r="H2441" s="48">
        <f t="shared" si="158"/>
        <v>0</v>
      </c>
      <c r="I2441" s="37">
        <f>INFO!$D$6</f>
        <v>0</v>
      </c>
      <c r="J2441" s="37">
        <f>INFO!$D$7</f>
        <v>0</v>
      </c>
      <c r="K2441" s="37">
        <f>INFO!$D$8</f>
        <v>0</v>
      </c>
      <c r="L2441" s="37">
        <f>INFO!$D$9</f>
        <v>0</v>
      </c>
      <c r="M2441" s="37">
        <f>INFO!$D$10</f>
        <v>0</v>
      </c>
      <c r="N2441" s="37">
        <f>INFO!$D$11</f>
        <v>0</v>
      </c>
      <c r="O2441" s="37">
        <f>INFO!$D$13</f>
        <v>0</v>
      </c>
      <c r="P2441" s="37">
        <f>INFO!$D$14</f>
        <v>0</v>
      </c>
      <c r="Q2441" s="37">
        <f>INFO!$D$15</f>
        <v>0</v>
      </c>
      <c r="R2441" s="53">
        <f>INFO!$D$17</f>
        <v>0</v>
      </c>
      <c r="S2441" s="37">
        <f>INFO!$D$18</f>
        <v>0</v>
      </c>
      <c r="T2441" s="37">
        <f>INFO!$D$19</f>
        <v>0</v>
      </c>
      <c r="U2441" s="37">
        <f>INFO!$D$22</f>
        <v>0</v>
      </c>
      <c r="V2441" s="37">
        <f>INFO!$D$23</f>
        <v>0</v>
      </c>
      <c r="W2441" s="37">
        <f>INFO!$D$24</f>
        <v>0</v>
      </c>
      <c r="X2441" s="37">
        <f>INFO!$D$25</f>
        <v>0</v>
      </c>
      <c r="Y2441" s="37">
        <f>INFO!$D$26</f>
        <v>0</v>
      </c>
      <c r="Z2441" s="37">
        <f>INFO!$D$27</f>
        <v>0</v>
      </c>
      <c r="AA2441" s="37">
        <f>INFO!$D$28</f>
        <v>0</v>
      </c>
      <c r="AB2441" s="37">
        <f>INFO!$D$29</f>
        <v>0</v>
      </c>
      <c r="AC2441" s="54">
        <f>INFO!$J$10</f>
        <v>3812.0250000000001</v>
      </c>
      <c r="AD2441" s="37">
        <f>INFO!$J$9</f>
        <v>45.75</v>
      </c>
      <c r="AE2441" s="37">
        <f t="shared" si="162"/>
        <v>0</v>
      </c>
    </row>
    <row r="2442" spans="1:31">
      <c r="A2442" t="s">
        <v>410</v>
      </c>
      <c r="B2442" s="42" t="s">
        <v>411</v>
      </c>
      <c r="C2442">
        <v>10189</v>
      </c>
      <c r="D2442" s="104">
        <f>SUMIFS(MACROS!Q:Q,MACROS!$C:$C,$B2442)+SUMIFS(MACROS!Q:Q,MACROS!$C:$C,"CH.VM.RDSET")</f>
        <v>0</v>
      </c>
      <c r="E2442" t="s">
        <v>9</v>
      </c>
      <c r="F2442" s="48">
        <f>VLOOKUP(B2442,MACROS!C:T,5,FALSE)</f>
        <v>221.5</v>
      </c>
      <c r="G2442" s="104">
        <f>SUMIFS(MACROS!P:P,MACROS!C:C,B2442)</f>
        <v>0</v>
      </c>
      <c r="H2442" s="48">
        <f t="shared" si="158"/>
        <v>0</v>
      </c>
      <c r="I2442" s="37">
        <f>INFO!$D$6</f>
        <v>0</v>
      </c>
      <c r="J2442" s="37">
        <f>INFO!$D$7</f>
        <v>0</v>
      </c>
      <c r="K2442" s="37">
        <f>INFO!$D$8</f>
        <v>0</v>
      </c>
      <c r="L2442" s="37">
        <f>INFO!$D$9</f>
        <v>0</v>
      </c>
      <c r="M2442" s="37">
        <f>INFO!$D$10</f>
        <v>0</v>
      </c>
      <c r="N2442" s="37">
        <f>INFO!$D$11</f>
        <v>0</v>
      </c>
      <c r="O2442" s="37">
        <f>INFO!$D$13</f>
        <v>0</v>
      </c>
      <c r="P2442" s="37">
        <f>INFO!$D$14</f>
        <v>0</v>
      </c>
      <c r="Q2442" s="37">
        <f>INFO!$D$15</f>
        <v>0</v>
      </c>
      <c r="R2442" s="53">
        <f>INFO!$D$17</f>
        <v>0</v>
      </c>
      <c r="S2442" s="37">
        <f>INFO!$D$18</f>
        <v>0</v>
      </c>
      <c r="T2442" s="37">
        <f>INFO!$D$19</f>
        <v>0</v>
      </c>
      <c r="U2442" s="37">
        <f>INFO!$D$22</f>
        <v>0</v>
      </c>
      <c r="V2442" s="37">
        <f>INFO!$D$23</f>
        <v>0</v>
      </c>
      <c r="W2442" s="37">
        <f>INFO!$D$24</f>
        <v>0</v>
      </c>
      <c r="X2442" s="37">
        <f>INFO!$D$25</f>
        <v>0</v>
      </c>
      <c r="Y2442" s="37">
        <f>INFO!$D$26</f>
        <v>0</v>
      </c>
      <c r="Z2442" s="37">
        <f>INFO!$D$27</f>
        <v>0</v>
      </c>
      <c r="AA2442" s="37">
        <f>INFO!$D$28</f>
        <v>0</v>
      </c>
      <c r="AB2442" s="37">
        <f>INFO!$D$29</f>
        <v>0</v>
      </c>
      <c r="AC2442" s="54">
        <f>INFO!$J$10</f>
        <v>3812.0250000000001</v>
      </c>
      <c r="AD2442" s="37">
        <f>INFO!$J$9</f>
        <v>45.75</v>
      </c>
      <c r="AE2442" s="37">
        <f t="shared" si="162"/>
        <v>0</v>
      </c>
    </row>
    <row r="2443" spans="1:31">
      <c r="A2443" t="s">
        <v>412</v>
      </c>
      <c r="B2443" s="42" t="s">
        <v>413</v>
      </c>
      <c r="C2443">
        <v>10189</v>
      </c>
      <c r="D2443" s="104">
        <f>SUMIFS(MACROS!Q:Q,MACROS!$C:$C,$B2443)+SUMIFS(MACROS!Q:Q,MACROS!$C:$C,"CH.VM.RDSET")</f>
        <v>0</v>
      </c>
      <c r="E2443" t="s">
        <v>9</v>
      </c>
      <c r="F2443" s="48">
        <f>VLOOKUP(B2443,MACROS!C:T,5,FALSE)</f>
        <v>206.5</v>
      </c>
      <c r="G2443" s="104">
        <f>SUMIFS(MACROS!P:P,MACROS!C:C,B2443)</f>
        <v>0</v>
      </c>
      <c r="H2443" s="48">
        <f t="shared" si="158"/>
        <v>0</v>
      </c>
      <c r="I2443" s="37">
        <f>INFO!$D$6</f>
        <v>0</v>
      </c>
      <c r="J2443" s="37">
        <f>INFO!$D$7</f>
        <v>0</v>
      </c>
      <c r="K2443" s="37">
        <f>INFO!$D$8</f>
        <v>0</v>
      </c>
      <c r="L2443" s="37">
        <f>INFO!$D$9</f>
        <v>0</v>
      </c>
      <c r="M2443" s="37">
        <f>INFO!$D$10</f>
        <v>0</v>
      </c>
      <c r="N2443" s="37">
        <f>INFO!$D$11</f>
        <v>0</v>
      </c>
      <c r="O2443" s="37">
        <f>INFO!$D$13</f>
        <v>0</v>
      </c>
      <c r="P2443" s="37">
        <f>INFO!$D$14</f>
        <v>0</v>
      </c>
      <c r="Q2443" s="37">
        <f>INFO!$D$15</f>
        <v>0</v>
      </c>
      <c r="R2443" s="53">
        <f>INFO!$D$17</f>
        <v>0</v>
      </c>
      <c r="S2443" s="37">
        <f>INFO!$D$18</f>
        <v>0</v>
      </c>
      <c r="T2443" s="37">
        <f>INFO!$D$19</f>
        <v>0</v>
      </c>
      <c r="U2443" s="37">
        <f>INFO!$D$22</f>
        <v>0</v>
      </c>
      <c r="V2443" s="37">
        <f>INFO!$D$23</f>
        <v>0</v>
      </c>
      <c r="W2443" s="37">
        <f>INFO!$D$24</f>
        <v>0</v>
      </c>
      <c r="X2443" s="37">
        <f>INFO!$D$25</f>
        <v>0</v>
      </c>
      <c r="Y2443" s="37">
        <f>INFO!$D$26</f>
        <v>0</v>
      </c>
      <c r="Z2443" s="37">
        <f>INFO!$D$27</f>
        <v>0</v>
      </c>
      <c r="AA2443" s="37">
        <f>INFO!$D$28</f>
        <v>0</v>
      </c>
      <c r="AB2443" s="37">
        <f>INFO!$D$29</f>
        <v>0</v>
      </c>
      <c r="AC2443" s="54">
        <f>INFO!$J$10</f>
        <v>3812.0250000000001</v>
      </c>
      <c r="AD2443" s="37">
        <f>INFO!$J$9</f>
        <v>45.75</v>
      </c>
      <c r="AE2443" s="37">
        <f t="shared" si="162"/>
        <v>0</v>
      </c>
    </row>
    <row r="2444" spans="1:31">
      <c r="A2444" t="s">
        <v>414</v>
      </c>
      <c r="B2444" s="42" t="s">
        <v>415</v>
      </c>
      <c r="C2444">
        <v>10189</v>
      </c>
      <c r="D2444" s="104">
        <f>SUMIFS(MACROS!Q:Q,MACROS!$C:$C,$B2444)+SUMIFS(MACROS!Q:Q,MACROS!$C:$C,"CH.VM.RDSET")</f>
        <v>0</v>
      </c>
      <c r="E2444" t="s">
        <v>9</v>
      </c>
      <c r="F2444" s="48">
        <f>VLOOKUP(B2444,MACROS!C:T,5,FALSE)</f>
        <v>176.5</v>
      </c>
      <c r="G2444" s="104">
        <f>SUMIFS(MACROS!P:P,MACROS!C:C,B2444)</f>
        <v>0</v>
      </c>
      <c r="H2444" s="48">
        <f t="shared" si="158"/>
        <v>0</v>
      </c>
      <c r="I2444" s="37">
        <f>INFO!$D$6</f>
        <v>0</v>
      </c>
      <c r="J2444" s="37">
        <f>INFO!$D$7</f>
        <v>0</v>
      </c>
      <c r="K2444" s="37">
        <f>INFO!$D$8</f>
        <v>0</v>
      </c>
      <c r="L2444" s="37">
        <f>INFO!$D$9</f>
        <v>0</v>
      </c>
      <c r="M2444" s="37">
        <f>INFO!$D$10</f>
        <v>0</v>
      </c>
      <c r="N2444" s="37">
        <f>INFO!$D$11</f>
        <v>0</v>
      </c>
      <c r="O2444" s="37">
        <f>INFO!$D$13</f>
        <v>0</v>
      </c>
      <c r="P2444" s="37">
        <f>INFO!$D$14</f>
        <v>0</v>
      </c>
      <c r="Q2444" s="37">
        <f>INFO!$D$15</f>
        <v>0</v>
      </c>
      <c r="R2444" s="53">
        <f>INFO!$D$17</f>
        <v>0</v>
      </c>
      <c r="S2444" s="37">
        <f>INFO!$D$18</f>
        <v>0</v>
      </c>
      <c r="T2444" s="37">
        <f>INFO!$D$19</f>
        <v>0</v>
      </c>
      <c r="U2444" s="37">
        <f>INFO!$D$22</f>
        <v>0</v>
      </c>
      <c r="V2444" s="37">
        <f>INFO!$D$23</f>
        <v>0</v>
      </c>
      <c r="W2444" s="37">
        <f>INFO!$D$24</f>
        <v>0</v>
      </c>
      <c r="X2444" s="37">
        <f>INFO!$D$25</f>
        <v>0</v>
      </c>
      <c r="Y2444" s="37">
        <f>INFO!$D$26</f>
        <v>0</v>
      </c>
      <c r="Z2444" s="37">
        <f>INFO!$D$27</f>
        <v>0</v>
      </c>
      <c r="AA2444" s="37">
        <f>INFO!$D$28</f>
        <v>0</v>
      </c>
      <c r="AB2444" s="37">
        <f>INFO!$D$29</f>
        <v>0</v>
      </c>
      <c r="AC2444" s="54">
        <f>INFO!$J$10</f>
        <v>3812.0250000000001</v>
      </c>
      <c r="AD2444" s="37">
        <f>INFO!$J$9</f>
        <v>45.75</v>
      </c>
      <c r="AE2444" s="37">
        <f t="shared" si="162"/>
        <v>0</v>
      </c>
    </row>
    <row r="2445" spans="1:31">
      <c r="A2445" s="37" t="s">
        <v>416</v>
      </c>
      <c r="B2445" s="42" t="s">
        <v>417</v>
      </c>
      <c r="C2445">
        <v>10189</v>
      </c>
      <c r="D2445" s="104">
        <f>SUMIFS(MACROS!Q:Q,MACROS!$C:$C,$B2445)+SUMIFS(MACROS!Q:Q,MACROS!$C:$C,"CH.VM.RDSET")</f>
        <v>0</v>
      </c>
      <c r="E2445" t="s">
        <v>9</v>
      </c>
      <c r="F2445" s="48">
        <f>VLOOKUP(B2445,MACROS!C:T,5,FALSE)</f>
        <v>189.5</v>
      </c>
      <c r="G2445" s="104">
        <f>SUMIFS(MACROS!P:P,MACROS!C:C,B2445)</f>
        <v>0</v>
      </c>
      <c r="H2445" s="48">
        <f t="shared" si="158"/>
        <v>0</v>
      </c>
      <c r="I2445" s="37">
        <f>INFO!$D$6</f>
        <v>0</v>
      </c>
      <c r="J2445" s="37">
        <f>INFO!$D$7</f>
        <v>0</v>
      </c>
      <c r="K2445" s="37">
        <f>INFO!$D$8</f>
        <v>0</v>
      </c>
      <c r="L2445" s="37">
        <f>INFO!$D$9</f>
        <v>0</v>
      </c>
      <c r="M2445" s="37">
        <f>INFO!$D$10</f>
        <v>0</v>
      </c>
      <c r="N2445" s="37">
        <f>INFO!$D$11</f>
        <v>0</v>
      </c>
      <c r="O2445" s="37">
        <f>INFO!$D$13</f>
        <v>0</v>
      </c>
      <c r="P2445" s="37">
        <f>INFO!$D$14</f>
        <v>0</v>
      </c>
      <c r="Q2445" s="37">
        <f>INFO!$D$15</f>
        <v>0</v>
      </c>
      <c r="R2445" s="53">
        <f>INFO!$D$17</f>
        <v>0</v>
      </c>
      <c r="S2445" s="37">
        <f>INFO!$D$18</f>
        <v>0</v>
      </c>
      <c r="T2445" s="37">
        <f>INFO!$D$19</f>
        <v>0</v>
      </c>
      <c r="U2445" s="37">
        <f>INFO!$D$22</f>
        <v>0</v>
      </c>
      <c r="V2445" s="37">
        <f>INFO!$D$23</f>
        <v>0</v>
      </c>
      <c r="W2445" s="37">
        <f>INFO!$D$24</f>
        <v>0</v>
      </c>
      <c r="X2445" s="37">
        <f>INFO!$D$25</f>
        <v>0</v>
      </c>
      <c r="Y2445" s="37">
        <f>INFO!$D$26</f>
        <v>0</v>
      </c>
      <c r="Z2445" s="37">
        <f>INFO!$D$27</f>
        <v>0</v>
      </c>
      <c r="AA2445" s="37">
        <f>INFO!$D$28</f>
        <v>0</v>
      </c>
      <c r="AB2445" s="37">
        <f>INFO!$D$29</f>
        <v>0</v>
      </c>
      <c r="AC2445" s="54">
        <f>INFO!$J$10</f>
        <v>3812.0250000000001</v>
      </c>
      <c r="AD2445" s="37">
        <f>INFO!$J$9</f>
        <v>45.75</v>
      </c>
      <c r="AE2445" s="37">
        <f t="shared" si="162"/>
        <v>0</v>
      </c>
    </row>
    <row r="2446" spans="1:31">
      <c r="A2446" s="37" t="s">
        <v>418</v>
      </c>
      <c r="B2446" s="42" t="s">
        <v>419</v>
      </c>
      <c r="C2446">
        <v>10189</v>
      </c>
      <c r="D2446" s="104">
        <f>SUMIFS(MACROS!Q:Q,MACROS!$C:$C,$B2446)+SUMIFS(MACROS!Q:Q,MACROS!$C:$C,"CH.VM.RDSET")</f>
        <v>0</v>
      </c>
      <c r="E2446" t="s">
        <v>9</v>
      </c>
      <c r="F2446" s="48">
        <f>VLOOKUP(B2446,MACROS!C:T,5,FALSE)</f>
        <v>178</v>
      </c>
      <c r="G2446" s="104">
        <f>SUMIFS(MACROS!P:P,MACROS!C:C,B2446)</f>
        <v>0</v>
      </c>
      <c r="H2446" s="48">
        <f t="shared" ref="H2446:H2461" si="163">F2446*G2446</f>
        <v>0</v>
      </c>
      <c r="I2446" s="37">
        <f>INFO!$D$6</f>
        <v>0</v>
      </c>
      <c r="J2446" s="37">
        <f>INFO!$D$7</f>
        <v>0</v>
      </c>
      <c r="K2446" s="37">
        <f>INFO!$D$8</f>
        <v>0</v>
      </c>
      <c r="L2446" s="37">
        <f>INFO!$D$9</f>
        <v>0</v>
      </c>
      <c r="M2446" s="37">
        <f>INFO!$D$10</f>
        <v>0</v>
      </c>
      <c r="N2446" s="37">
        <f>INFO!$D$11</f>
        <v>0</v>
      </c>
      <c r="O2446" s="37">
        <f>INFO!$D$13</f>
        <v>0</v>
      </c>
      <c r="P2446" s="37">
        <f>INFO!$D$14</f>
        <v>0</v>
      </c>
      <c r="Q2446" s="37">
        <f>INFO!$D$15</f>
        <v>0</v>
      </c>
      <c r="R2446" s="53">
        <f>INFO!$D$17</f>
        <v>0</v>
      </c>
      <c r="S2446" s="37">
        <f>INFO!$D$18</f>
        <v>0</v>
      </c>
      <c r="T2446" s="37">
        <f>INFO!$D$19</f>
        <v>0</v>
      </c>
      <c r="U2446" s="37">
        <f>INFO!$D$22</f>
        <v>0</v>
      </c>
      <c r="V2446" s="37">
        <f>INFO!$D$23</f>
        <v>0</v>
      </c>
      <c r="W2446" s="37">
        <f>INFO!$D$24</f>
        <v>0</v>
      </c>
      <c r="X2446" s="37">
        <f>INFO!$D$25</f>
        <v>0</v>
      </c>
      <c r="Y2446" s="37">
        <f>INFO!$D$26</f>
        <v>0</v>
      </c>
      <c r="Z2446" s="37">
        <f>INFO!$D$27</f>
        <v>0</v>
      </c>
      <c r="AA2446" s="37">
        <f>INFO!$D$28</f>
        <v>0</v>
      </c>
      <c r="AB2446" s="37">
        <f>INFO!$D$29</f>
        <v>0</v>
      </c>
      <c r="AC2446" s="54">
        <f>INFO!$J$10</f>
        <v>3812.0250000000001</v>
      </c>
      <c r="AD2446" s="37">
        <f>INFO!$J$9</f>
        <v>45.75</v>
      </c>
      <c r="AE2446" s="37">
        <f t="shared" si="162"/>
        <v>0</v>
      </c>
    </row>
    <row r="2447" spans="1:31">
      <c r="A2447" s="91" t="s">
        <v>571</v>
      </c>
      <c r="B2447" s="97" t="s">
        <v>421</v>
      </c>
      <c r="C2447" s="98">
        <v>10189</v>
      </c>
      <c r="D2447" s="103"/>
      <c r="E2447" s="91" t="s">
        <v>9</v>
      </c>
      <c r="F2447" s="92">
        <f>VLOOKUP(B2447,MACROS!C:T,5,FALSE)</f>
        <v>3630.5</v>
      </c>
      <c r="G2447" s="103">
        <f>SUMIFS(MACROS!P:P,MACROS!C:C,B2447)</f>
        <v>0</v>
      </c>
      <c r="H2447" s="92">
        <f t="shared" si="163"/>
        <v>0</v>
      </c>
      <c r="I2447" s="93">
        <f>INFO!$D$6</f>
        <v>0</v>
      </c>
      <c r="J2447" s="93">
        <f>INFO!$D$7</f>
        <v>0</v>
      </c>
      <c r="K2447" s="93">
        <f>INFO!$D$8</f>
        <v>0</v>
      </c>
      <c r="L2447" s="93">
        <f>INFO!$D$9</f>
        <v>0</v>
      </c>
      <c r="M2447" s="93">
        <f>INFO!$D$10</f>
        <v>0</v>
      </c>
      <c r="N2447" s="93">
        <f>INFO!$D$11</f>
        <v>0</v>
      </c>
      <c r="O2447" s="93">
        <f>INFO!$D$13</f>
        <v>0</v>
      </c>
      <c r="P2447" s="93">
        <f>INFO!$D$14</f>
        <v>0</v>
      </c>
      <c r="Q2447" s="93">
        <f>INFO!$D$15</f>
        <v>0</v>
      </c>
      <c r="R2447" s="94">
        <f>INFO!$D$17</f>
        <v>0</v>
      </c>
      <c r="S2447" s="93">
        <f>INFO!$D$18</f>
        <v>0</v>
      </c>
      <c r="T2447" s="93">
        <f>INFO!$D$19</f>
        <v>0</v>
      </c>
      <c r="U2447" s="93">
        <f>INFO!$D$22</f>
        <v>0</v>
      </c>
      <c r="V2447" s="93">
        <f>INFO!$D$23</f>
        <v>0</v>
      </c>
      <c r="W2447" s="93">
        <f>INFO!$D$24</f>
        <v>0</v>
      </c>
      <c r="X2447" s="93">
        <f>INFO!$D$25</f>
        <v>0</v>
      </c>
      <c r="Y2447" s="93">
        <f>INFO!$D$26</f>
        <v>0</v>
      </c>
      <c r="Z2447" s="93">
        <f>INFO!$D$27</f>
        <v>0</v>
      </c>
      <c r="AA2447" s="93">
        <f>INFO!$D$28</f>
        <v>0</v>
      </c>
      <c r="AB2447" s="93">
        <f>INFO!$D$29</f>
        <v>0</v>
      </c>
      <c r="AC2447" s="95">
        <f>INFO!$J$10</f>
        <v>3812.0250000000001</v>
      </c>
      <c r="AD2447" s="93">
        <f>INFO!$J$9</f>
        <v>45.75</v>
      </c>
      <c r="AE2447" s="100"/>
    </row>
    <row r="2448" spans="1:31">
      <c r="A2448" s="37" t="s">
        <v>422</v>
      </c>
      <c r="B2448" s="42" t="s">
        <v>423</v>
      </c>
      <c r="C2448">
        <v>10189</v>
      </c>
      <c r="D2448" s="104">
        <f>SUMIFS(MACROS!Q:Q,MACROS!$C:$C,$B2448)+SUMIFS(MACROS!Q:Q,MACROS!$C:$C,"CH.VM.RDDTSET")</f>
        <v>0</v>
      </c>
      <c r="E2448" t="s">
        <v>9</v>
      </c>
      <c r="F2448" s="48">
        <f>VLOOKUP(B2448,MACROS!C:T,5,FALSE)</f>
        <v>328</v>
      </c>
      <c r="G2448" s="104">
        <f>SUMIFS(MACROS!P:P,MACROS!C:C,B2448)</f>
        <v>0</v>
      </c>
      <c r="H2448" s="48">
        <f t="shared" si="163"/>
        <v>0</v>
      </c>
      <c r="I2448" s="37">
        <f>INFO!$D$6</f>
        <v>0</v>
      </c>
      <c r="J2448" s="37">
        <f>INFO!$D$7</f>
        <v>0</v>
      </c>
      <c r="K2448" s="37">
        <f>INFO!$D$8</f>
        <v>0</v>
      </c>
      <c r="L2448" s="37">
        <f>INFO!$D$9</f>
        <v>0</v>
      </c>
      <c r="M2448" s="37">
        <f>INFO!$D$10</f>
        <v>0</v>
      </c>
      <c r="N2448" s="37">
        <f>INFO!$D$11</f>
        <v>0</v>
      </c>
      <c r="O2448" s="37">
        <f>INFO!$D$13</f>
        <v>0</v>
      </c>
      <c r="P2448" s="37">
        <f>INFO!$D$14</f>
        <v>0</v>
      </c>
      <c r="Q2448" s="37">
        <f>INFO!$D$15</f>
        <v>0</v>
      </c>
      <c r="R2448" s="53">
        <f>INFO!$D$17</f>
        <v>0</v>
      </c>
      <c r="S2448" s="37">
        <f>INFO!$D$18</f>
        <v>0</v>
      </c>
      <c r="T2448" s="37">
        <f>INFO!$D$19</f>
        <v>0</v>
      </c>
      <c r="U2448" s="37">
        <f>INFO!$D$22</f>
        <v>0</v>
      </c>
      <c r="V2448" s="37">
        <f>INFO!$D$23</f>
        <v>0</v>
      </c>
      <c r="W2448" s="37">
        <f>INFO!$D$24</f>
        <v>0</v>
      </c>
      <c r="X2448" s="37">
        <f>INFO!$D$25</f>
        <v>0</v>
      </c>
      <c r="Y2448" s="37">
        <f>INFO!$D$26</f>
        <v>0</v>
      </c>
      <c r="Z2448" s="37">
        <f>INFO!$D$27</f>
        <v>0</v>
      </c>
      <c r="AA2448" s="37">
        <f>INFO!$D$28</f>
        <v>0</v>
      </c>
      <c r="AB2448" s="37">
        <f>INFO!$D$29</f>
        <v>0</v>
      </c>
      <c r="AC2448" s="54">
        <f>INFO!$J$10</f>
        <v>3812.0250000000001</v>
      </c>
      <c r="AD2448" s="37">
        <f>INFO!$J$9</f>
        <v>45.75</v>
      </c>
      <c r="AE2448" s="37">
        <f>IF($G$730&gt;0,10*$G$730/D2448,0)</f>
        <v>0</v>
      </c>
    </row>
    <row r="2449" spans="1:31">
      <c r="A2449" s="37" t="s">
        <v>424</v>
      </c>
      <c r="B2449" s="42" t="s">
        <v>425</v>
      </c>
      <c r="C2449">
        <v>10189</v>
      </c>
      <c r="D2449" s="104">
        <f>SUMIFS(MACROS!Q:Q,MACROS!$C:$C,$B2449)+SUMIFS(MACROS!Q:Q,MACROS!$C:$C,"CH.VM.RDDTSET")</f>
        <v>0</v>
      </c>
      <c r="E2449" t="s">
        <v>9</v>
      </c>
      <c r="F2449" s="48">
        <f>VLOOKUP(B2449,MACROS!C:T,5,FALSE)</f>
        <v>259</v>
      </c>
      <c r="G2449" s="104">
        <f>SUMIFS(MACROS!P:P,MACROS!C:C,B2449)</f>
        <v>0</v>
      </c>
      <c r="H2449" s="48">
        <f t="shared" si="163"/>
        <v>0</v>
      </c>
      <c r="I2449" s="37">
        <f>INFO!$D$6</f>
        <v>0</v>
      </c>
      <c r="J2449" s="37">
        <f>INFO!$D$7</f>
        <v>0</v>
      </c>
      <c r="K2449" s="37">
        <f>INFO!$D$8</f>
        <v>0</v>
      </c>
      <c r="L2449" s="37">
        <f>INFO!$D$9</f>
        <v>0</v>
      </c>
      <c r="M2449" s="37">
        <f>INFO!$D$10</f>
        <v>0</v>
      </c>
      <c r="N2449" s="37">
        <f>INFO!$D$11</f>
        <v>0</v>
      </c>
      <c r="O2449" s="37">
        <f>INFO!$D$13</f>
        <v>0</v>
      </c>
      <c r="P2449" s="37">
        <f>INFO!$D$14</f>
        <v>0</v>
      </c>
      <c r="Q2449" s="37">
        <f>INFO!$D$15</f>
        <v>0</v>
      </c>
      <c r="R2449" s="53">
        <f>INFO!$D$17</f>
        <v>0</v>
      </c>
      <c r="S2449" s="37">
        <f>INFO!$D$18</f>
        <v>0</v>
      </c>
      <c r="T2449" s="37">
        <f>INFO!$D$19</f>
        <v>0</v>
      </c>
      <c r="U2449" s="37">
        <f>INFO!$D$22</f>
        <v>0</v>
      </c>
      <c r="V2449" s="37">
        <f>INFO!$D$23</f>
        <v>0</v>
      </c>
      <c r="W2449" s="37">
        <f>INFO!$D$24</f>
        <v>0</v>
      </c>
      <c r="X2449" s="37">
        <f>INFO!$D$25</f>
        <v>0</v>
      </c>
      <c r="Y2449" s="37">
        <f>INFO!$D$26</f>
        <v>0</v>
      </c>
      <c r="Z2449" s="37">
        <f>INFO!$D$27</f>
        <v>0</v>
      </c>
      <c r="AA2449" s="37">
        <f>INFO!$D$28</f>
        <v>0</v>
      </c>
      <c r="AB2449" s="37">
        <f>INFO!$D$29</f>
        <v>0</v>
      </c>
      <c r="AC2449" s="54">
        <f>INFO!$J$10</f>
        <v>3812.0250000000001</v>
      </c>
      <c r="AD2449" s="37">
        <f>INFO!$J$9</f>
        <v>45.75</v>
      </c>
      <c r="AE2449" s="37">
        <f t="shared" ref="AE2449:AE2461" si="164">IF($G$730&gt;0,10*$G$730/D2449,0)</f>
        <v>0</v>
      </c>
    </row>
    <row r="2450" spans="1:31">
      <c r="A2450" s="37" t="s">
        <v>426</v>
      </c>
      <c r="B2450" s="42" t="s">
        <v>427</v>
      </c>
      <c r="C2450">
        <v>10189</v>
      </c>
      <c r="D2450" s="104">
        <f>SUMIFS(MACROS!Q:Q,MACROS!$C:$C,$B2450)+SUMIFS(MACROS!Q:Q,MACROS!$C:$C,"CH.VM.RDDTSET")</f>
        <v>0</v>
      </c>
      <c r="E2450" t="s">
        <v>9</v>
      </c>
      <c r="F2450" s="48">
        <f>VLOOKUP(B2450,MACROS!C:T,5,FALSE)</f>
        <v>354.5</v>
      </c>
      <c r="G2450" s="104">
        <f>SUMIFS(MACROS!P:P,MACROS!C:C,B2450)</f>
        <v>0</v>
      </c>
      <c r="H2450" s="48">
        <f t="shared" si="163"/>
        <v>0</v>
      </c>
      <c r="I2450" s="37">
        <f>INFO!$D$6</f>
        <v>0</v>
      </c>
      <c r="J2450" s="37">
        <f>INFO!$D$7</f>
        <v>0</v>
      </c>
      <c r="K2450" s="37">
        <f>INFO!$D$8</f>
        <v>0</v>
      </c>
      <c r="L2450" s="37">
        <f>INFO!$D$9</f>
        <v>0</v>
      </c>
      <c r="M2450" s="37">
        <f>INFO!$D$10</f>
        <v>0</v>
      </c>
      <c r="N2450" s="37">
        <f>INFO!$D$11</f>
        <v>0</v>
      </c>
      <c r="O2450" s="37">
        <f>INFO!$D$13</f>
        <v>0</v>
      </c>
      <c r="P2450" s="37">
        <f>INFO!$D$14</f>
        <v>0</v>
      </c>
      <c r="Q2450" s="37">
        <f>INFO!$D$15</f>
        <v>0</v>
      </c>
      <c r="R2450" s="53">
        <f>INFO!$D$17</f>
        <v>0</v>
      </c>
      <c r="S2450" s="37">
        <f>INFO!$D$18</f>
        <v>0</v>
      </c>
      <c r="T2450" s="37">
        <f>INFO!$D$19</f>
        <v>0</v>
      </c>
      <c r="U2450" s="37">
        <f>INFO!$D$22</f>
        <v>0</v>
      </c>
      <c r="V2450" s="37">
        <f>INFO!$D$23</f>
        <v>0</v>
      </c>
      <c r="W2450" s="37">
        <f>INFO!$D$24</f>
        <v>0</v>
      </c>
      <c r="X2450" s="37">
        <f>INFO!$D$25</f>
        <v>0</v>
      </c>
      <c r="Y2450" s="37">
        <f>INFO!$D$26</f>
        <v>0</v>
      </c>
      <c r="Z2450" s="37">
        <f>INFO!$D$27</f>
        <v>0</v>
      </c>
      <c r="AA2450" s="37">
        <f>INFO!$D$28</f>
        <v>0</v>
      </c>
      <c r="AB2450" s="37">
        <f>INFO!$D$29</f>
        <v>0</v>
      </c>
      <c r="AC2450" s="54">
        <f>INFO!$J$10</f>
        <v>3812.0250000000001</v>
      </c>
      <c r="AD2450" s="37">
        <f>INFO!$J$9</f>
        <v>45.75</v>
      </c>
      <c r="AE2450" s="37">
        <f t="shared" si="164"/>
        <v>0</v>
      </c>
    </row>
    <row r="2451" spans="1:31">
      <c r="A2451" t="s">
        <v>428</v>
      </c>
      <c r="B2451" s="42" t="s">
        <v>429</v>
      </c>
      <c r="C2451">
        <v>10189</v>
      </c>
      <c r="D2451" s="104">
        <f>SUMIFS(MACROS!Q:Q,MACROS!$C:$C,$B2451)+SUMIFS(MACROS!Q:Q,MACROS!$C:$C,"CH.VM.RDDTSET")</f>
        <v>0</v>
      </c>
      <c r="E2451" t="s">
        <v>9</v>
      </c>
      <c r="F2451" s="48">
        <f>VLOOKUP(B2451,MACROS!C:T,5,FALSE)</f>
        <v>304.5</v>
      </c>
      <c r="G2451" s="104">
        <f>SUMIFS(MACROS!P:P,MACROS!C:C,B2451)</f>
        <v>0</v>
      </c>
      <c r="H2451" s="48">
        <f t="shared" si="163"/>
        <v>0</v>
      </c>
      <c r="I2451" s="37">
        <f>INFO!$D$6</f>
        <v>0</v>
      </c>
      <c r="J2451" s="37">
        <f>INFO!$D$7</f>
        <v>0</v>
      </c>
      <c r="K2451" s="37">
        <f>INFO!$D$8</f>
        <v>0</v>
      </c>
      <c r="L2451" s="37">
        <f>INFO!$D$9</f>
        <v>0</v>
      </c>
      <c r="M2451" s="37">
        <f>INFO!$D$10</f>
        <v>0</v>
      </c>
      <c r="N2451" s="37">
        <f>INFO!$D$11</f>
        <v>0</v>
      </c>
      <c r="O2451" s="37">
        <f>INFO!$D$13</f>
        <v>0</v>
      </c>
      <c r="P2451" s="37">
        <f>INFO!$D$14</f>
        <v>0</v>
      </c>
      <c r="Q2451" s="37">
        <f>INFO!$D$15</f>
        <v>0</v>
      </c>
      <c r="R2451" s="53">
        <f>INFO!$D$17</f>
        <v>0</v>
      </c>
      <c r="S2451" s="37">
        <f>INFO!$D$18</f>
        <v>0</v>
      </c>
      <c r="T2451" s="37">
        <f>INFO!$D$19</f>
        <v>0</v>
      </c>
      <c r="U2451" s="37">
        <f>INFO!$D$22</f>
        <v>0</v>
      </c>
      <c r="V2451" s="37">
        <f>INFO!$D$23</f>
        <v>0</v>
      </c>
      <c r="W2451" s="37">
        <f>INFO!$D$24</f>
        <v>0</v>
      </c>
      <c r="X2451" s="37">
        <f>INFO!$D$25</f>
        <v>0</v>
      </c>
      <c r="Y2451" s="37">
        <f>INFO!$D$26</f>
        <v>0</v>
      </c>
      <c r="Z2451" s="37">
        <f>INFO!$D$27</f>
        <v>0</v>
      </c>
      <c r="AA2451" s="37">
        <f>INFO!$D$28</f>
        <v>0</v>
      </c>
      <c r="AB2451" s="37">
        <f>INFO!$D$29</f>
        <v>0</v>
      </c>
      <c r="AC2451" s="54">
        <f>INFO!$J$10</f>
        <v>3812.0250000000001</v>
      </c>
      <c r="AD2451" s="37">
        <f>INFO!$J$9</f>
        <v>45.75</v>
      </c>
      <c r="AE2451" s="37">
        <f t="shared" si="164"/>
        <v>0</v>
      </c>
    </row>
    <row r="2452" spans="1:31">
      <c r="A2452" t="s">
        <v>430</v>
      </c>
      <c r="B2452" s="42" t="s">
        <v>431</v>
      </c>
      <c r="C2452">
        <v>10189</v>
      </c>
      <c r="D2452" s="104">
        <f>SUMIFS(MACROS!Q:Q,MACROS!$C:$C,$B2452)+SUMIFS(MACROS!Q:Q,MACROS!$C:$C,"CH.VM.RDDTSET")</f>
        <v>0</v>
      </c>
      <c r="E2452" t="s">
        <v>9</v>
      </c>
      <c r="F2452" s="48">
        <f>VLOOKUP(B2452,MACROS!C:T,5,FALSE)</f>
        <v>286.5</v>
      </c>
      <c r="G2452" s="104">
        <f>SUMIFS(MACROS!P:P,MACROS!C:C,B2452)</f>
        <v>0</v>
      </c>
      <c r="H2452" s="48">
        <f t="shared" si="163"/>
        <v>0</v>
      </c>
      <c r="I2452" s="37">
        <f>INFO!$D$6</f>
        <v>0</v>
      </c>
      <c r="J2452" s="37">
        <f>INFO!$D$7</f>
        <v>0</v>
      </c>
      <c r="K2452" s="37">
        <f>INFO!$D$8</f>
        <v>0</v>
      </c>
      <c r="L2452" s="37">
        <f>INFO!$D$9</f>
        <v>0</v>
      </c>
      <c r="M2452" s="37">
        <f>INFO!$D$10</f>
        <v>0</v>
      </c>
      <c r="N2452" s="37">
        <f>INFO!$D$11</f>
        <v>0</v>
      </c>
      <c r="O2452" s="37">
        <f>INFO!$D$13</f>
        <v>0</v>
      </c>
      <c r="P2452" s="37">
        <f>INFO!$D$14</f>
        <v>0</v>
      </c>
      <c r="Q2452" s="37">
        <f>INFO!$D$15</f>
        <v>0</v>
      </c>
      <c r="R2452" s="53">
        <f>INFO!$D$17</f>
        <v>0</v>
      </c>
      <c r="S2452" s="37">
        <f>INFO!$D$18</f>
        <v>0</v>
      </c>
      <c r="T2452" s="37">
        <f>INFO!$D$19</f>
        <v>0</v>
      </c>
      <c r="U2452" s="37">
        <f>INFO!$D$22</f>
        <v>0</v>
      </c>
      <c r="V2452" s="37">
        <f>INFO!$D$23</f>
        <v>0</v>
      </c>
      <c r="W2452" s="37">
        <f>INFO!$D$24</f>
        <v>0</v>
      </c>
      <c r="X2452" s="37">
        <f>INFO!$D$25</f>
        <v>0</v>
      </c>
      <c r="Y2452" s="37">
        <f>INFO!$D$26</f>
        <v>0</v>
      </c>
      <c r="Z2452" s="37">
        <f>INFO!$D$27</f>
        <v>0</v>
      </c>
      <c r="AA2452" s="37">
        <f>INFO!$D$28</f>
        <v>0</v>
      </c>
      <c r="AB2452" s="37">
        <f>INFO!$D$29</f>
        <v>0</v>
      </c>
      <c r="AC2452" s="54">
        <f>INFO!$J$10</f>
        <v>3812.0250000000001</v>
      </c>
      <c r="AD2452" s="37">
        <f>INFO!$J$9</f>
        <v>45.75</v>
      </c>
      <c r="AE2452" s="37">
        <f t="shared" si="164"/>
        <v>0</v>
      </c>
    </row>
    <row r="2453" spans="1:31">
      <c r="A2453" t="s">
        <v>432</v>
      </c>
      <c r="B2453" s="42" t="s">
        <v>433</v>
      </c>
      <c r="C2453">
        <v>10189</v>
      </c>
      <c r="D2453" s="104">
        <f>SUMIFS(MACROS!Q:Q,MACROS!$C:$C,$B2453)+SUMIFS(MACROS!Q:Q,MACROS!$C:$C,"CH.VM.RDDTSET")</f>
        <v>0</v>
      </c>
      <c r="E2453" t="s">
        <v>9</v>
      </c>
      <c r="F2453" s="48">
        <f>VLOOKUP(B2453,MACROS!C:T,5,FALSE)</f>
        <v>316</v>
      </c>
      <c r="G2453" s="104">
        <f>SUMIFS(MACROS!P:P,MACROS!C:C,B2453)</f>
        <v>0</v>
      </c>
      <c r="H2453" s="48">
        <f t="shared" si="163"/>
        <v>0</v>
      </c>
      <c r="I2453" s="37">
        <f>INFO!$D$6</f>
        <v>0</v>
      </c>
      <c r="J2453" s="37">
        <f>INFO!$D$7</f>
        <v>0</v>
      </c>
      <c r="K2453" s="37">
        <f>INFO!$D$8</f>
        <v>0</v>
      </c>
      <c r="L2453" s="37">
        <f>INFO!$D$9</f>
        <v>0</v>
      </c>
      <c r="M2453" s="37">
        <f>INFO!$D$10</f>
        <v>0</v>
      </c>
      <c r="N2453" s="37">
        <f>INFO!$D$11</f>
        <v>0</v>
      </c>
      <c r="O2453" s="37">
        <f>INFO!$D$13</f>
        <v>0</v>
      </c>
      <c r="P2453" s="37">
        <f>INFO!$D$14</f>
        <v>0</v>
      </c>
      <c r="Q2453" s="37">
        <f>INFO!$D$15</f>
        <v>0</v>
      </c>
      <c r="R2453" s="53">
        <f>INFO!$D$17</f>
        <v>0</v>
      </c>
      <c r="S2453" s="37">
        <f>INFO!$D$18</f>
        <v>0</v>
      </c>
      <c r="T2453" s="37">
        <f>INFO!$D$19</f>
        <v>0</v>
      </c>
      <c r="U2453" s="37">
        <f>INFO!$D$22</f>
        <v>0</v>
      </c>
      <c r="V2453" s="37">
        <f>INFO!$D$23</f>
        <v>0</v>
      </c>
      <c r="W2453" s="37">
        <f>INFO!$D$24</f>
        <v>0</v>
      </c>
      <c r="X2453" s="37">
        <f>INFO!$D$25</f>
        <v>0</v>
      </c>
      <c r="Y2453" s="37">
        <f>INFO!$D$26</f>
        <v>0</v>
      </c>
      <c r="Z2453" s="37">
        <f>INFO!$D$27</f>
        <v>0</v>
      </c>
      <c r="AA2453" s="37">
        <f>INFO!$D$28</f>
        <v>0</v>
      </c>
      <c r="AB2453" s="37">
        <f>INFO!$D$29</f>
        <v>0</v>
      </c>
      <c r="AC2453" s="54">
        <f>INFO!$J$10</f>
        <v>3812.0250000000001</v>
      </c>
      <c r="AD2453" s="37">
        <f>INFO!$J$9</f>
        <v>45.75</v>
      </c>
      <c r="AE2453" s="37">
        <f t="shared" si="164"/>
        <v>0</v>
      </c>
    </row>
    <row r="2454" spans="1:31">
      <c r="A2454" t="s">
        <v>434</v>
      </c>
      <c r="B2454" s="42" t="s">
        <v>435</v>
      </c>
      <c r="C2454">
        <v>10189</v>
      </c>
      <c r="D2454" s="104">
        <f>SUMIFS(MACROS!Q:Q,MACROS!$C:$C,$B2454)+SUMIFS(MACROS!Q:Q,MACROS!$C:$C,"CH.VM.RDDTSET")</f>
        <v>0</v>
      </c>
      <c r="E2454" t="s">
        <v>9</v>
      </c>
      <c r="F2454" s="48">
        <f>VLOOKUP(B2454,MACROS!C:T,5,FALSE)</f>
        <v>264.5</v>
      </c>
      <c r="G2454" s="104">
        <f>SUMIFS(MACROS!P:P,MACROS!C:C,B2454)</f>
        <v>0</v>
      </c>
      <c r="H2454" s="48">
        <f t="shared" si="163"/>
        <v>0</v>
      </c>
      <c r="I2454" s="37">
        <f>INFO!$D$6</f>
        <v>0</v>
      </c>
      <c r="J2454" s="37">
        <f>INFO!$D$7</f>
        <v>0</v>
      </c>
      <c r="K2454" s="37">
        <f>INFO!$D$8</f>
        <v>0</v>
      </c>
      <c r="L2454" s="37">
        <f>INFO!$D$9</f>
        <v>0</v>
      </c>
      <c r="M2454" s="37">
        <f>INFO!$D$10</f>
        <v>0</v>
      </c>
      <c r="N2454" s="37">
        <f>INFO!$D$11</f>
        <v>0</v>
      </c>
      <c r="O2454" s="37">
        <f>INFO!$D$13</f>
        <v>0</v>
      </c>
      <c r="P2454" s="37">
        <f>INFO!$D$14</f>
        <v>0</v>
      </c>
      <c r="Q2454" s="37">
        <f>INFO!$D$15</f>
        <v>0</v>
      </c>
      <c r="R2454" s="53">
        <f>INFO!$D$17</f>
        <v>0</v>
      </c>
      <c r="S2454" s="37">
        <f>INFO!$D$18</f>
        <v>0</v>
      </c>
      <c r="T2454" s="37">
        <f>INFO!$D$19</f>
        <v>0</v>
      </c>
      <c r="U2454" s="37">
        <f>INFO!$D$22</f>
        <v>0</v>
      </c>
      <c r="V2454" s="37">
        <f>INFO!$D$23</f>
        <v>0</v>
      </c>
      <c r="W2454" s="37">
        <f>INFO!$D$24</f>
        <v>0</v>
      </c>
      <c r="X2454" s="37">
        <f>INFO!$D$25</f>
        <v>0</v>
      </c>
      <c r="Y2454" s="37">
        <f>INFO!$D$26</f>
        <v>0</v>
      </c>
      <c r="Z2454" s="37">
        <f>INFO!$D$27</f>
        <v>0</v>
      </c>
      <c r="AA2454" s="37">
        <f>INFO!$D$28</f>
        <v>0</v>
      </c>
      <c r="AB2454" s="37">
        <f>INFO!$D$29</f>
        <v>0</v>
      </c>
      <c r="AC2454" s="54">
        <f>INFO!$J$10</f>
        <v>3812.0250000000001</v>
      </c>
      <c r="AD2454" s="37">
        <f>INFO!$J$9</f>
        <v>45.75</v>
      </c>
      <c r="AE2454" s="37">
        <f t="shared" si="164"/>
        <v>0</v>
      </c>
    </row>
    <row r="2455" spans="1:31">
      <c r="A2455" t="s">
        <v>436</v>
      </c>
      <c r="B2455" s="42" t="s">
        <v>437</v>
      </c>
      <c r="C2455">
        <v>10189</v>
      </c>
      <c r="D2455" s="104">
        <f>SUMIFS(MACROS!Q:Q,MACROS!$C:$C,$B2455)+SUMIFS(MACROS!Q:Q,MACROS!$C:$C,"CH.VM.RDDTSET")</f>
        <v>0</v>
      </c>
      <c r="E2455" t="s">
        <v>9</v>
      </c>
      <c r="F2455" s="48">
        <f>VLOOKUP(B2455,MACROS!C:T,5,FALSE)</f>
        <v>261</v>
      </c>
      <c r="G2455" s="104">
        <f>SUMIFS(MACROS!P:P,MACROS!C:C,B2455)</f>
        <v>0</v>
      </c>
      <c r="H2455" s="48">
        <f t="shared" si="163"/>
        <v>0</v>
      </c>
      <c r="I2455" s="37">
        <f>INFO!$D$6</f>
        <v>0</v>
      </c>
      <c r="J2455" s="37">
        <f>INFO!$D$7</f>
        <v>0</v>
      </c>
      <c r="K2455" s="37">
        <f>INFO!$D$8</f>
        <v>0</v>
      </c>
      <c r="L2455" s="37">
        <f>INFO!$D$9</f>
        <v>0</v>
      </c>
      <c r="M2455" s="37">
        <f>INFO!$D$10</f>
        <v>0</v>
      </c>
      <c r="N2455" s="37">
        <f>INFO!$D$11</f>
        <v>0</v>
      </c>
      <c r="O2455" s="37">
        <f>INFO!$D$13</f>
        <v>0</v>
      </c>
      <c r="P2455" s="37">
        <f>INFO!$D$14</f>
        <v>0</v>
      </c>
      <c r="Q2455" s="37">
        <f>INFO!$D$15</f>
        <v>0</v>
      </c>
      <c r="R2455" s="53">
        <f>INFO!$D$17</f>
        <v>0</v>
      </c>
      <c r="S2455" s="37">
        <f>INFO!$D$18</f>
        <v>0</v>
      </c>
      <c r="T2455" s="37">
        <f>INFO!$D$19</f>
        <v>0</v>
      </c>
      <c r="U2455" s="37">
        <f>INFO!$D$22</f>
        <v>0</v>
      </c>
      <c r="V2455" s="37">
        <f>INFO!$D$23</f>
        <v>0</v>
      </c>
      <c r="W2455" s="37">
        <f>INFO!$D$24</f>
        <v>0</v>
      </c>
      <c r="X2455" s="37">
        <f>INFO!$D$25</f>
        <v>0</v>
      </c>
      <c r="Y2455" s="37">
        <f>INFO!$D$26</f>
        <v>0</v>
      </c>
      <c r="Z2455" s="37">
        <f>INFO!$D$27</f>
        <v>0</v>
      </c>
      <c r="AA2455" s="37">
        <f>INFO!$D$28</f>
        <v>0</v>
      </c>
      <c r="AB2455" s="37">
        <f>INFO!$D$29</f>
        <v>0</v>
      </c>
      <c r="AC2455" s="54">
        <f>INFO!$J$10</f>
        <v>3812.0250000000001</v>
      </c>
      <c r="AD2455" s="37">
        <f>INFO!$J$9</f>
        <v>45.75</v>
      </c>
      <c r="AE2455" s="37">
        <f t="shared" si="164"/>
        <v>0</v>
      </c>
    </row>
    <row r="2456" spans="1:31">
      <c r="A2456" t="s">
        <v>438</v>
      </c>
      <c r="B2456" s="42" t="s">
        <v>439</v>
      </c>
      <c r="C2456">
        <v>10189</v>
      </c>
      <c r="D2456" s="104">
        <f>SUMIFS(MACROS!Q:Q,MACROS!$C:$C,$B2456)+SUMIFS(MACROS!Q:Q,MACROS!$C:$C,"CH.VM.RDDTSET")</f>
        <v>0</v>
      </c>
      <c r="E2456" t="s">
        <v>9</v>
      </c>
      <c r="F2456" s="48">
        <f>VLOOKUP(B2456,MACROS!C:T,5,FALSE)</f>
        <v>251</v>
      </c>
      <c r="G2456" s="104">
        <f>SUMIFS(MACROS!P:P,MACROS!C:C,B2456)</f>
        <v>0</v>
      </c>
      <c r="H2456" s="48">
        <f t="shared" si="163"/>
        <v>0</v>
      </c>
      <c r="I2456" s="37">
        <f>INFO!$D$6</f>
        <v>0</v>
      </c>
      <c r="J2456" s="37">
        <f>INFO!$D$7</f>
        <v>0</v>
      </c>
      <c r="K2456" s="37">
        <f>INFO!$D$8</f>
        <v>0</v>
      </c>
      <c r="L2456" s="37">
        <f>INFO!$D$9</f>
        <v>0</v>
      </c>
      <c r="M2456" s="37">
        <f>INFO!$D$10</f>
        <v>0</v>
      </c>
      <c r="N2456" s="37">
        <f>INFO!$D$11</f>
        <v>0</v>
      </c>
      <c r="O2456" s="37">
        <f>INFO!$D$13</f>
        <v>0</v>
      </c>
      <c r="P2456" s="37">
        <f>INFO!$D$14</f>
        <v>0</v>
      </c>
      <c r="Q2456" s="37">
        <f>INFO!$D$15</f>
        <v>0</v>
      </c>
      <c r="R2456" s="53">
        <f>INFO!$D$17</f>
        <v>0</v>
      </c>
      <c r="S2456" s="37">
        <f>INFO!$D$18</f>
        <v>0</v>
      </c>
      <c r="T2456" s="37">
        <f>INFO!$D$19</f>
        <v>0</v>
      </c>
      <c r="U2456" s="37">
        <f>INFO!$D$22</f>
        <v>0</v>
      </c>
      <c r="V2456" s="37">
        <f>INFO!$D$23</f>
        <v>0</v>
      </c>
      <c r="W2456" s="37">
        <f>INFO!$D$24</f>
        <v>0</v>
      </c>
      <c r="X2456" s="37">
        <f>INFO!$D$25</f>
        <v>0</v>
      </c>
      <c r="Y2456" s="37">
        <f>INFO!$D$26</f>
        <v>0</v>
      </c>
      <c r="Z2456" s="37">
        <f>INFO!$D$27</f>
        <v>0</v>
      </c>
      <c r="AA2456" s="37">
        <f>INFO!$D$28</f>
        <v>0</v>
      </c>
      <c r="AB2456" s="37">
        <f>INFO!$D$29</f>
        <v>0</v>
      </c>
      <c r="AC2456" s="54">
        <f>INFO!$J$10</f>
        <v>3812.0250000000001</v>
      </c>
      <c r="AD2456" s="37">
        <f>INFO!$J$9</f>
        <v>45.75</v>
      </c>
      <c r="AE2456" s="37">
        <f t="shared" si="164"/>
        <v>0</v>
      </c>
    </row>
    <row r="2457" spans="1:31">
      <c r="A2457" t="s">
        <v>440</v>
      </c>
      <c r="B2457" s="42" t="s">
        <v>441</v>
      </c>
      <c r="C2457">
        <v>10189</v>
      </c>
      <c r="D2457" s="104">
        <f>SUMIFS(MACROS!Q:Q,MACROS!$C:$C,$B2457)+SUMIFS(MACROS!Q:Q,MACROS!$C:$C,"CH.VM.RDDTSET")</f>
        <v>0</v>
      </c>
      <c r="E2457" t="s">
        <v>9</v>
      </c>
      <c r="F2457" s="48">
        <f>VLOOKUP(B2457,MACROS!C:T,5,FALSE)</f>
        <v>322.5</v>
      </c>
      <c r="G2457" s="104">
        <f>SUMIFS(MACROS!P:P,MACROS!C:C,B2457)</f>
        <v>0</v>
      </c>
      <c r="H2457" s="48">
        <f t="shared" si="163"/>
        <v>0</v>
      </c>
      <c r="I2457" s="37">
        <f>INFO!$D$6</f>
        <v>0</v>
      </c>
      <c r="J2457" s="37">
        <f>INFO!$D$7</f>
        <v>0</v>
      </c>
      <c r="K2457" s="37">
        <f>INFO!$D$8</f>
        <v>0</v>
      </c>
      <c r="L2457" s="37">
        <f>INFO!$D$9</f>
        <v>0</v>
      </c>
      <c r="M2457" s="37">
        <f>INFO!$D$10</f>
        <v>0</v>
      </c>
      <c r="N2457" s="37">
        <f>INFO!$D$11</f>
        <v>0</v>
      </c>
      <c r="O2457" s="37">
        <f>INFO!$D$13</f>
        <v>0</v>
      </c>
      <c r="P2457" s="37">
        <f>INFO!$D$14</f>
        <v>0</v>
      </c>
      <c r="Q2457" s="37">
        <f>INFO!$D$15</f>
        <v>0</v>
      </c>
      <c r="R2457" s="53">
        <f>INFO!$D$17</f>
        <v>0</v>
      </c>
      <c r="S2457" s="37">
        <f>INFO!$D$18</f>
        <v>0</v>
      </c>
      <c r="T2457" s="37">
        <f>INFO!$D$19</f>
        <v>0</v>
      </c>
      <c r="U2457" s="37">
        <f>INFO!$D$22</f>
        <v>0</v>
      </c>
      <c r="V2457" s="37">
        <f>INFO!$D$23</f>
        <v>0</v>
      </c>
      <c r="W2457" s="37">
        <f>INFO!$D$24</f>
        <v>0</v>
      </c>
      <c r="X2457" s="37">
        <f>INFO!$D$25</f>
        <v>0</v>
      </c>
      <c r="Y2457" s="37">
        <f>INFO!$D$26</f>
        <v>0</v>
      </c>
      <c r="Z2457" s="37">
        <f>INFO!$D$27</f>
        <v>0</v>
      </c>
      <c r="AA2457" s="37">
        <f>INFO!$D$28</f>
        <v>0</v>
      </c>
      <c r="AB2457" s="37">
        <f>INFO!$D$29</f>
        <v>0</v>
      </c>
      <c r="AC2457" s="54">
        <f>INFO!$J$10</f>
        <v>3812.0250000000001</v>
      </c>
      <c r="AD2457" s="37">
        <f>INFO!$J$9</f>
        <v>45.75</v>
      </c>
      <c r="AE2457" s="37">
        <f t="shared" si="164"/>
        <v>0</v>
      </c>
    </row>
    <row r="2458" spans="1:31">
      <c r="A2458" t="s">
        <v>442</v>
      </c>
      <c r="B2458" s="42" t="s">
        <v>443</v>
      </c>
      <c r="C2458">
        <v>10189</v>
      </c>
      <c r="D2458" s="104">
        <f>SUMIFS(MACROS!Q:Q,MACROS!$C:$C,$B2458)+SUMIFS(MACROS!Q:Q,MACROS!$C:$C,"CH.VM.RDDTSET")</f>
        <v>0</v>
      </c>
      <c r="E2458" t="s">
        <v>9</v>
      </c>
      <c r="F2458" s="48">
        <f>VLOOKUP(B2458,MACROS!C:T,5,FALSE)</f>
        <v>294.5</v>
      </c>
      <c r="G2458" s="104">
        <f>SUMIFS(MACROS!P:P,MACROS!C:C,B2458)</f>
        <v>0</v>
      </c>
      <c r="H2458" s="48">
        <f t="shared" si="163"/>
        <v>0</v>
      </c>
      <c r="I2458" s="37">
        <f>INFO!$D$6</f>
        <v>0</v>
      </c>
      <c r="J2458" s="37">
        <f>INFO!$D$7</f>
        <v>0</v>
      </c>
      <c r="K2458" s="37">
        <f>INFO!$D$8</f>
        <v>0</v>
      </c>
      <c r="L2458" s="37">
        <f>INFO!$D$9</f>
        <v>0</v>
      </c>
      <c r="M2458" s="37">
        <f>INFO!$D$10</f>
        <v>0</v>
      </c>
      <c r="N2458" s="37">
        <f>INFO!$D$11</f>
        <v>0</v>
      </c>
      <c r="O2458" s="37">
        <f>INFO!$D$13</f>
        <v>0</v>
      </c>
      <c r="P2458" s="37">
        <f>INFO!$D$14</f>
        <v>0</v>
      </c>
      <c r="Q2458" s="37">
        <f>INFO!$D$15</f>
        <v>0</v>
      </c>
      <c r="R2458" s="53">
        <f>INFO!$D$17</f>
        <v>0</v>
      </c>
      <c r="S2458" s="37">
        <f>INFO!$D$18</f>
        <v>0</v>
      </c>
      <c r="T2458" s="37">
        <f>INFO!$D$19</f>
        <v>0</v>
      </c>
      <c r="U2458" s="37">
        <f>INFO!$D$22</f>
        <v>0</v>
      </c>
      <c r="V2458" s="37">
        <f>INFO!$D$23</f>
        <v>0</v>
      </c>
      <c r="W2458" s="37">
        <f>INFO!$D$24</f>
        <v>0</v>
      </c>
      <c r="X2458" s="37">
        <f>INFO!$D$25</f>
        <v>0</v>
      </c>
      <c r="Y2458" s="37">
        <f>INFO!$D$26</f>
        <v>0</v>
      </c>
      <c r="Z2458" s="37">
        <f>INFO!$D$27</f>
        <v>0</v>
      </c>
      <c r="AA2458" s="37">
        <f>INFO!$D$28</f>
        <v>0</v>
      </c>
      <c r="AB2458" s="37">
        <f>INFO!$D$29</f>
        <v>0</v>
      </c>
      <c r="AC2458" s="54">
        <f>INFO!$J$10</f>
        <v>3812.0250000000001</v>
      </c>
      <c r="AD2458" s="37">
        <f>INFO!$J$9</f>
        <v>45.75</v>
      </c>
      <c r="AE2458" s="37">
        <f t="shared" si="164"/>
        <v>0</v>
      </c>
    </row>
    <row r="2459" spans="1:31">
      <c r="A2459" t="s">
        <v>444</v>
      </c>
      <c r="B2459" s="42" t="s">
        <v>445</v>
      </c>
      <c r="C2459">
        <v>10189</v>
      </c>
      <c r="D2459" s="104">
        <f>SUMIFS(MACROS!Q:Q,MACROS!$C:$C,$B2459)+SUMIFS(MACROS!Q:Q,MACROS!$C:$C,"CH.VM.RDDTSET")</f>
        <v>0</v>
      </c>
      <c r="E2459" t="s">
        <v>9</v>
      </c>
      <c r="F2459" s="48">
        <f>VLOOKUP(B2459,MACROS!C:T,5,FALSE)</f>
        <v>255</v>
      </c>
      <c r="G2459" s="104">
        <f>SUMIFS(MACROS!P:P,MACROS!C:C,B2459)</f>
        <v>0</v>
      </c>
      <c r="H2459" s="48">
        <f t="shared" si="163"/>
        <v>0</v>
      </c>
      <c r="I2459" s="37">
        <f>INFO!$D$6</f>
        <v>0</v>
      </c>
      <c r="J2459" s="37">
        <f>INFO!$D$7</f>
        <v>0</v>
      </c>
      <c r="K2459" s="37">
        <f>INFO!$D$8</f>
        <v>0</v>
      </c>
      <c r="L2459" s="37">
        <f>INFO!$D$9</f>
        <v>0</v>
      </c>
      <c r="M2459" s="37">
        <f>INFO!$D$10</f>
        <v>0</v>
      </c>
      <c r="N2459" s="37">
        <f>INFO!$D$11</f>
        <v>0</v>
      </c>
      <c r="O2459" s="37">
        <f>INFO!$D$13</f>
        <v>0</v>
      </c>
      <c r="P2459" s="37">
        <f>INFO!$D$14</f>
        <v>0</v>
      </c>
      <c r="Q2459" s="37">
        <f>INFO!$D$15</f>
        <v>0</v>
      </c>
      <c r="R2459" s="53">
        <f>INFO!$D$17</f>
        <v>0</v>
      </c>
      <c r="S2459" s="37">
        <f>INFO!$D$18</f>
        <v>0</v>
      </c>
      <c r="T2459" s="37">
        <f>INFO!$D$19</f>
        <v>0</v>
      </c>
      <c r="U2459" s="37">
        <f>INFO!$D$22</f>
        <v>0</v>
      </c>
      <c r="V2459" s="37">
        <f>INFO!$D$23</f>
        <v>0</v>
      </c>
      <c r="W2459" s="37">
        <f>INFO!$D$24</f>
        <v>0</v>
      </c>
      <c r="X2459" s="37">
        <f>INFO!$D$25</f>
        <v>0</v>
      </c>
      <c r="Y2459" s="37">
        <f>INFO!$D$26</f>
        <v>0</v>
      </c>
      <c r="Z2459" s="37">
        <f>INFO!$D$27</f>
        <v>0</v>
      </c>
      <c r="AA2459" s="37">
        <f>INFO!$D$28</f>
        <v>0</v>
      </c>
      <c r="AB2459" s="37">
        <f>INFO!$D$29</f>
        <v>0</v>
      </c>
      <c r="AC2459" s="54">
        <f>INFO!$J$10</f>
        <v>3812.0250000000001</v>
      </c>
      <c r="AD2459" s="37">
        <f>INFO!$J$9</f>
        <v>45.75</v>
      </c>
      <c r="AE2459" s="37">
        <f t="shared" si="164"/>
        <v>0</v>
      </c>
    </row>
    <row r="2460" spans="1:31">
      <c r="A2460" t="s">
        <v>446</v>
      </c>
      <c r="B2460" s="42" t="s">
        <v>447</v>
      </c>
      <c r="C2460">
        <v>10189</v>
      </c>
      <c r="D2460" s="104">
        <f>SUMIFS(MACROS!Q:Q,MACROS!$C:$C,$B2460)+SUMIFS(MACROS!Q:Q,MACROS!$C:$C,"CH.VM.RDDTSET")</f>
        <v>0</v>
      </c>
      <c r="E2460" t="s">
        <v>9</v>
      </c>
      <c r="F2460" s="48">
        <f>VLOOKUP(B2460,MACROS!C:T,5,FALSE)</f>
        <v>279</v>
      </c>
      <c r="G2460" s="104">
        <f>SUMIFS(MACROS!P:P,MACROS!C:C,B2460)</f>
        <v>0</v>
      </c>
      <c r="H2460" s="48">
        <f t="shared" si="163"/>
        <v>0</v>
      </c>
      <c r="I2460" s="37">
        <f>INFO!$D$6</f>
        <v>0</v>
      </c>
      <c r="J2460" s="37">
        <f>INFO!$D$7</f>
        <v>0</v>
      </c>
      <c r="K2460" s="37">
        <f>INFO!$D$8</f>
        <v>0</v>
      </c>
      <c r="L2460" s="37">
        <f>INFO!$D$9</f>
        <v>0</v>
      </c>
      <c r="M2460" s="37">
        <f>INFO!$D$10</f>
        <v>0</v>
      </c>
      <c r="N2460" s="37">
        <f>INFO!$D$11</f>
        <v>0</v>
      </c>
      <c r="O2460" s="37">
        <f>INFO!$D$13</f>
        <v>0</v>
      </c>
      <c r="P2460" s="37">
        <f>INFO!$D$14</f>
        <v>0</v>
      </c>
      <c r="Q2460" s="37">
        <f>INFO!$D$15</f>
        <v>0</v>
      </c>
      <c r="R2460" s="53">
        <f>INFO!$D$17</f>
        <v>0</v>
      </c>
      <c r="S2460" s="37">
        <f>INFO!$D$18</f>
        <v>0</v>
      </c>
      <c r="T2460" s="37">
        <f>INFO!$D$19</f>
        <v>0</v>
      </c>
      <c r="U2460" s="37">
        <f>INFO!$D$22</f>
        <v>0</v>
      </c>
      <c r="V2460" s="37">
        <f>INFO!$D$23</f>
        <v>0</v>
      </c>
      <c r="W2460" s="37">
        <f>INFO!$D$24</f>
        <v>0</v>
      </c>
      <c r="X2460" s="37">
        <f>INFO!$D$25</f>
        <v>0</v>
      </c>
      <c r="Y2460" s="37">
        <f>INFO!$D$26</f>
        <v>0</v>
      </c>
      <c r="Z2460" s="37">
        <f>INFO!$D$27</f>
        <v>0</v>
      </c>
      <c r="AA2460" s="37">
        <f>INFO!$D$28</f>
        <v>0</v>
      </c>
      <c r="AB2460" s="37">
        <f>INFO!$D$29</f>
        <v>0</v>
      </c>
      <c r="AC2460" s="54">
        <f>INFO!$J$10</f>
        <v>3812.0250000000001</v>
      </c>
      <c r="AD2460" s="37">
        <f>INFO!$J$9</f>
        <v>45.75</v>
      </c>
      <c r="AE2460" s="37">
        <f t="shared" si="164"/>
        <v>0</v>
      </c>
    </row>
    <row r="2461" spans="1:31">
      <c r="A2461" s="37" t="s">
        <v>448</v>
      </c>
      <c r="B2461" s="42" t="s">
        <v>449</v>
      </c>
      <c r="C2461">
        <v>10189</v>
      </c>
      <c r="D2461" s="104">
        <f>SUMIFS(MACROS!Q:Q,MACROS!$C:$C,$B2461)+SUMIFS(MACROS!Q:Q,MACROS!$C:$C,"CH.VM.RDDTSET")</f>
        <v>0</v>
      </c>
      <c r="E2461" t="s">
        <v>9</v>
      </c>
      <c r="F2461" s="48">
        <f>VLOOKUP(B2461,MACROS!C:T,5,FALSE)</f>
        <v>257.5</v>
      </c>
      <c r="G2461" s="104">
        <f>SUMIFS(MACROS!P:P,MACROS!C:C,B2461)</f>
        <v>0</v>
      </c>
      <c r="H2461" s="48">
        <f t="shared" si="163"/>
        <v>0</v>
      </c>
      <c r="I2461" s="37">
        <f>INFO!$D$6</f>
        <v>0</v>
      </c>
      <c r="J2461" s="37">
        <f>INFO!$D$7</f>
        <v>0</v>
      </c>
      <c r="K2461" s="37">
        <f>INFO!$D$8</f>
        <v>0</v>
      </c>
      <c r="L2461" s="37">
        <f>INFO!$D$9</f>
        <v>0</v>
      </c>
      <c r="M2461" s="37">
        <f>INFO!$D$10</f>
        <v>0</v>
      </c>
      <c r="N2461" s="37">
        <f>INFO!$D$11</f>
        <v>0</v>
      </c>
      <c r="O2461" s="37">
        <f>INFO!$D$13</f>
        <v>0</v>
      </c>
      <c r="P2461" s="37">
        <f>INFO!$D$14</f>
        <v>0</v>
      </c>
      <c r="Q2461" s="37">
        <f>INFO!$D$15</f>
        <v>0</v>
      </c>
      <c r="R2461" s="53">
        <f>INFO!$D$17</f>
        <v>0</v>
      </c>
      <c r="S2461" s="37">
        <f>INFO!$D$18</f>
        <v>0</v>
      </c>
      <c r="T2461" s="37">
        <f>INFO!$D$19</f>
        <v>0</v>
      </c>
      <c r="U2461" s="37">
        <f>INFO!$D$22</f>
        <v>0</v>
      </c>
      <c r="V2461" s="37">
        <f>INFO!$D$23</f>
        <v>0</v>
      </c>
      <c r="W2461" s="37">
        <f>INFO!$D$24</f>
        <v>0</v>
      </c>
      <c r="X2461" s="37">
        <f>INFO!$D$25</f>
        <v>0</v>
      </c>
      <c r="Y2461" s="37">
        <f>INFO!$D$26</f>
        <v>0</v>
      </c>
      <c r="Z2461" s="37">
        <f>INFO!$D$27</f>
        <v>0</v>
      </c>
      <c r="AA2461" s="37">
        <f>INFO!$D$28</f>
        <v>0</v>
      </c>
      <c r="AB2461" s="37">
        <f>INFO!$D$29</f>
        <v>0</v>
      </c>
      <c r="AC2461" s="54">
        <f>INFO!$J$10</f>
        <v>3812.0250000000001</v>
      </c>
      <c r="AD2461" s="37">
        <f>INFO!$J$9</f>
        <v>45.75</v>
      </c>
      <c r="AE2461" s="37">
        <f t="shared" si="164"/>
        <v>0</v>
      </c>
    </row>
  </sheetData>
  <sheetProtection algorithmName="SHA-512" hashValue="j/9KLjjFOyF2eKqGlPWOUhB6QpMt8fV+UupFqWOLmcOIStg4cT46BVu6E+cEMkalMm6oVWy+Z+YCR0bv4VY/Vg==" saltValue="RKY2t6AXZHtP8rKxzusAzA==" spinCount="100000" sheet="1" sort="0" autoFilter="0"/>
  <autoFilter ref="A1:AE1475" xr:uid="{68ADEBE6-434E-9740-BE7D-36F818A717AB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41A21-8A79-1E44-8EA3-2C5D3A41BCFD}">
  <dimension ref="A1:I2461"/>
  <sheetViews>
    <sheetView workbookViewId="0">
      <selection activeCell="D7" sqref="D7"/>
    </sheetView>
  </sheetViews>
  <sheetFormatPr defaultColWidth="11" defaultRowHeight="15.95"/>
  <cols>
    <col min="1" max="1" width="17.625" bestFit="1" customWidth="1"/>
    <col min="2" max="2" width="20.5" bestFit="1" customWidth="1"/>
    <col min="3" max="3" width="6.875" bestFit="1" customWidth="1"/>
    <col min="4" max="4" width="17.625" bestFit="1" customWidth="1"/>
    <col min="5" max="5" width="8.125" bestFit="1" customWidth="1"/>
    <col min="6" max="6" width="6.625" bestFit="1" customWidth="1"/>
    <col min="7" max="7" width="2.125" customWidth="1"/>
    <col min="8" max="8" width="12.125" bestFit="1" customWidth="1"/>
    <col min="9" max="9" width="9.625" bestFit="1" customWidth="1"/>
  </cols>
  <sheetData>
    <row r="1" spans="1:9">
      <c r="A1" t="s">
        <v>572</v>
      </c>
      <c r="B1" t="s">
        <v>573</v>
      </c>
      <c r="C1" t="s">
        <v>480</v>
      </c>
      <c r="D1" t="s">
        <v>572</v>
      </c>
      <c r="E1" t="s">
        <v>18</v>
      </c>
      <c r="F1" t="s">
        <v>574</v>
      </c>
      <c r="H1" s="56" t="s">
        <v>478</v>
      </c>
      <c r="I1" s="55" t="s">
        <v>479</v>
      </c>
    </row>
    <row r="2" spans="1:9">
      <c r="A2">
        <v>70005</v>
      </c>
      <c r="B2" s="152" t="str">
        <f t="shared" ref="B2:B65" si="0">H2&amp;"-"&amp;I2</f>
        <v>CH.GR.RVSET-10086</v>
      </c>
      <c r="C2">
        <f>_xlfn.XLOOKUP(H2,HOLDS!C:C,HOLDS!H:H)</f>
        <v>0</v>
      </c>
      <c r="D2">
        <v>70005</v>
      </c>
      <c r="E2">
        <v>5635.5</v>
      </c>
      <c r="H2" s="91" t="s">
        <v>23</v>
      </c>
      <c r="I2" s="91">
        <v>10086</v>
      </c>
    </row>
    <row r="3" spans="1:9">
      <c r="A3">
        <v>70005</v>
      </c>
      <c r="B3" s="152" t="str">
        <f t="shared" si="0"/>
        <v>CH.GR.00001-10086</v>
      </c>
      <c r="C3">
        <f>_xlfn.XLOOKUP(H3,HOLDS!C:C,HOLDS!H:H)</f>
        <v>0</v>
      </c>
      <c r="D3">
        <v>70005</v>
      </c>
      <c r="E3">
        <v>149</v>
      </c>
      <c r="H3" t="s">
        <v>26</v>
      </c>
      <c r="I3">
        <v>10086</v>
      </c>
    </row>
    <row r="4" spans="1:9">
      <c r="A4">
        <v>70005</v>
      </c>
      <c r="B4" s="152" t="str">
        <f t="shared" si="0"/>
        <v>CH.GR.00002-10086</v>
      </c>
      <c r="C4">
        <f>_xlfn.XLOOKUP(H4,HOLDS!C:C,HOLDS!H:H)</f>
        <v>0</v>
      </c>
      <c r="D4">
        <v>70005</v>
      </c>
      <c r="E4">
        <v>136.5</v>
      </c>
      <c r="H4" t="s">
        <v>29</v>
      </c>
      <c r="I4">
        <v>10086</v>
      </c>
    </row>
    <row r="5" spans="1:9">
      <c r="A5">
        <v>70005</v>
      </c>
      <c r="B5" s="152" t="str">
        <f t="shared" si="0"/>
        <v>CH.GR.00003-10086</v>
      </c>
      <c r="C5">
        <f>_xlfn.XLOOKUP(H5,HOLDS!C:C,HOLDS!H:H)</f>
        <v>0</v>
      </c>
      <c r="D5">
        <v>70005</v>
      </c>
      <c r="E5">
        <v>128</v>
      </c>
      <c r="H5" t="s">
        <v>31</v>
      </c>
      <c r="I5">
        <v>10086</v>
      </c>
    </row>
    <row r="6" spans="1:9">
      <c r="A6">
        <v>70005</v>
      </c>
      <c r="B6" s="152" t="str">
        <f t="shared" si="0"/>
        <v>CH.GR.00005-10086</v>
      </c>
      <c r="C6">
        <f>_xlfn.XLOOKUP(H6,HOLDS!C:C,HOLDS!H:H)</f>
        <v>0</v>
      </c>
      <c r="D6">
        <v>70005</v>
      </c>
      <c r="E6">
        <v>115</v>
      </c>
      <c r="H6" t="s">
        <v>34</v>
      </c>
      <c r="I6">
        <v>10086</v>
      </c>
    </row>
    <row r="7" spans="1:9">
      <c r="A7">
        <v>70005</v>
      </c>
      <c r="B7" s="152" t="str">
        <f t="shared" si="0"/>
        <v>CH.GR.00004-10086</v>
      </c>
      <c r="C7">
        <f>_xlfn.XLOOKUP(H7,HOLDS!C:C,HOLDS!H:H)</f>
        <v>0</v>
      </c>
      <c r="D7">
        <v>70005</v>
      </c>
      <c r="E7">
        <v>159.5</v>
      </c>
      <c r="H7" t="s">
        <v>37</v>
      </c>
      <c r="I7">
        <v>10086</v>
      </c>
    </row>
    <row r="8" spans="1:9">
      <c r="A8">
        <v>70005</v>
      </c>
      <c r="B8" s="152" t="str">
        <f t="shared" si="0"/>
        <v>CH.GR.00006-10086</v>
      </c>
      <c r="C8">
        <f>_xlfn.XLOOKUP(H8,HOLDS!C:C,HOLDS!H:H)</f>
        <v>0</v>
      </c>
      <c r="D8">
        <v>70005</v>
      </c>
      <c r="E8">
        <v>119.5</v>
      </c>
      <c r="H8" t="s">
        <v>39</v>
      </c>
      <c r="I8">
        <v>10086</v>
      </c>
    </row>
    <row r="9" spans="1:9">
      <c r="A9">
        <v>70005</v>
      </c>
      <c r="B9" s="152" t="str">
        <f t="shared" si="0"/>
        <v>CH.GR.00042-10086</v>
      </c>
      <c r="C9">
        <f>_xlfn.XLOOKUP(H9,HOLDS!C:C,HOLDS!H:H)</f>
        <v>0</v>
      </c>
      <c r="D9">
        <v>70005</v>
      </c>
      <c r="E9">
        <v>149</v>
      </c>
      <c r="H9" t="s">
        <v>41</v>
      </c>
      <c r="I9">
        <v>10086</v>
      </c>
    </row>
    <row r="10" spans="1:9">
      <c r="A10">
        <v>70005</v>
      </c>
      <c r="B10" s="152" t="str">
        <f t="shared" si="0"/>
        <v>CH.GR.00008-10086</v>
      </c>
      <c r="C10">
        <f>_xlfn.XLOOKUP(H10,HOLDS!C:C,HOLDS!H:H)</f>
        <v>0</v>
      </c>
      <c r="D10">
        <v>70005</v>
      </c>
      <c r="E10">
        <v>113</v>
      </c>
      <c r="H10" t="s">
        <v>43</v>
      </c>
      <c r="I10">
        <v>10086</v>
      </c>
    </row>
    <row r="11" spans="1:9">
      <c r="A11">
        <v>70005</v>
      </c>
      <c r="B11" s="152" t="str">
        <f t="shared" si="0"/>
        <v>CH.GR.00007-10086</v>
      </c>
      <c r="C11">
        <f>_xlfn.XLOOKUP(H11,HOLDS!C:C,HOLDS!H:H)</f>
        <v>0</v>
      </c>
      <c r="D11">
        <v>70005</v>
      </c>
      <c r="E11">
        <v>136.5</v>
      </c>
      <c r="H11" t="s">
        <v>45</v>
      </c>
      <c r="I11">
        <v>10086</v>
      </c>
    </row>
    <row r="12" spans="1:9">
      <c r="A12">
        <v>70005</v>
      </c>
      <c r="B12" s="152" t="str">
        <f t="shared" si="0"/>
        <v>CH.GR.00009-10086</v>
      </c>
      <c r="C12">
        <f>_xlfn.XLOOKUP(H12,HOLDS!C:C,HOLDS!H:H)</f>
        <v>0</v>
      </c>
      <c r="D12">
        <v>70005</v>
      </c>
      <c r="E12">
        <v>140</v>
      </c>
      <c r="H12" t="s">
        <v>47</v>
      </c>
      <c r="I12">
        <v>10086</v>
      </c>
    </row>
    <row r="13" spans="1:9">
      <c r="A13">
        <v>70005</v>
      </c>
      <c r="B13" s="152" t="str">
        <f t="shared" si="0"/>
        <v>CH.GR.00010-10086</v>
      </c>
      <c r="C13">
        <f>_xlfn.XLOOKUP(H13,HOLDS!C:C,HOLDS!H:H)</f>
        <v>0</v>
      </c>
      <c r="D13">
        <v>70005</v>
      </c>
      <c r="E13">
        <v>129</v>
      </c>
      <c r="H13" t="s">
        <v>50</v>
      </c>
      <c r="I13">
        <v>10086</v>
      </c>
    </row>
    <row r="14" spans="1:9">
      <c r="A14">
        <v>70005</v>
      </c>
      <c r="B14" s="152" t="str">
        <f t="shared" si="0"/>
        <v>CH.GR.00011-10086</v>
      </c>
      <c r="C14">
        <f>_xlfn.XLOOKUP(H14,HOLDS!C:C,HOLDS!H:H)</f>
        <v>0</v>
      </c>
      <c r="D14">
        <v>70005</v>
      </c>
      <c r="E14">
        <v>121.5</v>
      </c>
      <c r="H14" t="s">
        <v>53</v>
      </c>
      <c r="I14">
        <v>10086</v>
      </c>
    </row>
    <row r="15" spans="1:9">
      <c r="A15">
        <v>70005</v>
      </c>
      <c r="B15" s="152" t="str">
        <f t="shared" si="0"/>
        <v>CH.GR.00012-10086</v>
      </c>
      <c r="C15">
        <f>_xlfn.XLOOKUP(H15,HOLDS!C:C,HOLDS!H:H)</f>
        <v>0</v>
      </c>
      <c r="D15">
        <v>70005</v>
      </c>
      <c r="E15">
        <v>133</v>
      </c>
      <c r="H15" t="s">
        <v>55</v>
      </c>
      <c r="I15">
        <v>10086</v>
      </c>
    </row>
    <row r="16" spans="1:9">
      <c r="A16">
        <v>70005</v>
      </c>
      <c r="B16" s="152" t="str">
        <f t="shared" si="0"/>
        <v>CH.GR.00013-10086</v>
      </c>
      <c r="C16">
        <f>_xlfn.XLOOKUP(H16,HOLDS!C:C,HOLDS!H:H)</f>
        <v>0</v>
      </c>
      <c r="D16">
        <v>70005</v>
      </c>
      <c r="E16">
        <v>125</v>
      </c>
      <c r="H16" t="s">
        <v>57</v>
      </c>
      <c r="I16">
        <v>10086</v>
      </c>
    </row>
    <row r="17" spans="1:9">
      <c r="A17">
        <v>70005</v>
      </c>
      <c r="B17" s="152" t="str">
        <f t="shared" si="0"/>
        <v>CH.GR.00014-10086</v>
      </c>
      <c r="C17">
        <f>_xlfn.XLOOKUP(H17,HOLDS!C:C,HOLDS!H:H)</f>
        <v>0</v>
      </c>
      <c r="D17">
        <v>70005</v>
      </c>
      <c r="E17">
        <v>131</v>
      </c>
      <c r="H17" t="s">
        <v>59</v>
      </c>
      <c r="I17">
        <v>10086</v>
      </c>
    </row>
    <row r="18" spans="1:9">
      <c r="A18">
        <v>70005</v>
      </c>
      <c r="B18" s="152" t="str">
        <f t="shared" si="0"/>
        <v>CH.GR.00015-10086</v>
      </c>
      <c r="C18">
        <f>_xlfn.XLOOKUP(H18,HOLDS!C:C,HOLDS!H:H)</f>
        <v>0</v>
      </c>
      <c r="D18">
        <v>70005</v>
      </c>
      <c r="E18">
        <v>129.5</v>
      </c>
      <c r="H18" t="s">
        <v>61</v>
      </c>
      <c r="I18">
        <v>10086</v>
      </c>
    </row>
    <row r="19" spans="1:9">
      <c r="A19">
        <v>70005</v>
      </c>
      <c r="B19" s="152" t="str">
        <f t="shared" si="0"/>
        <v>CH.GR.00016-10086</v>
      </c>
      <c r="C19">
        <f>_xlfn.XLOOKUP(H19,HOLDS!C:C,HOLDS!H:H)</f>
        <v>0</v>
      </c>
      <c r="D19">
        <v>70005</v>
      </c>
      <c r="E19">
        <v>139.5</v>
      </c>
      <c r="H19" t="s">
        <v>63</v>
      </c>
      <c r="I19">
        <v>10086</v>
      </c>
    </row>
    <row r="20" spans="1:9">
      <c r="A20">
        <v>70005</v>
      </c>
      <c r="B20" s="152" t="str">
        <f t="shared" si="0"/>
        <v>CH.GR.00017-10086</v>
      </c>
      <c r="C20">
        <f>_xlfn.XLOOKUP(H20,HOLDS!C:C,HOLDS!H:H)</f>
        <v>0</v>
      </c>
      <c r="D20">
        <v>70005</v>
      </c>
      <c r="E20">
        <v>131.5</v>
      </c>
      <c r="H20" t="s">
        <v>65</v>
      </c>
      <c r="I20">
        <v>10086</v>
      </c>
    </row>
    <row r="21" spans="1:9">
      <c r="A21">
        <v>70005</v>
      </c>
      <c r="B21" s="152" t="str">
        <f t="shared" si="0"/>
        <v>CH.GR.00018-10086</v>
      </c>
      <c r="C21">
        <f>_xlfn.XLOOKUP(H21,HOLDS!C:C,HOLDS!H:H)</f>
        <v>0</v>
      </c>
      <c r="D21">
        <v>70005</v>
      </c>
      <c r="E21">
        <v>123</v>
      </c>
      <c r="H21" t="s">
        <v>67</v>
      </c>
      <c r="I21">
        <v>10086</v>
      </c>
    </row>
    <row r="22" spans="1:9">
      <c r="A22">
        <v>70005</v>
      </c>
      <c r="B22" s="152" t="str">
        <f t="shared" si="0"/>
        <v>CH.GR.00019-10086</v>
      </c>
      <c r="C22">
        <f>_xlfn.XLOOKUP(H22,HOLDS!C:C,HOLDS!H:H)</f>
        <v>0</v>
      </c>
      <c r="D22">
        <v>70005</v>
      </c>
      <c r="E22">
        <v>136.5</v>
      </c>
      <c r="H22" t="s">
        <v>69</v>
      </c>
      <c r="I22">
        <v>10086</v>
      </c>
    </row>
    <row r="23" spans="1:9">
      <c r="A23">
        <v>70005</v>
      </c>
      <c r="B23" s="152" t="str">
        <f t="shared" si="0"/>
        <v>CH.GR.00020-10086</v>
      </c>
      <c r="C23">
        <f>_xlfn.XLOOKUP(H23,HOLDS!C:C,HOLDS!H:H)</f>
        <v>0</v>
      </c>
      <c r="D23">
        <v>70005</v>
      </c>
      <c r="E23">
        <v>159.5</v>
      </c>
      <c r="H23" t="s">
        <v>71</v>
      </c>
      <c r="I23">
        <v>10086</v>
      </c>
    </row>
    <row r="24" spans="1:9">
      <c r="A24">
        <v>70005</v>
      </c>
      <c r="B24" s="152" t="str">
        <f t="shared" si="0"/>
        <v>CH.GR.00021-10086</v>
      </c>
      <c r="C24">
        <f>_xlfn.XLOOKUP(H24,HOLDS!C:C,HOLDS!H:H)</f>
        <v>0</v>
      </c>
      <c r="D24">
        <v>70005</v>
      </c>
      <c r="E24">
        <v>161.5</v>
      </c>
      <c r="H24" t="s">
        <v>74</v>
      </c>
      <c r="I24">
        <v>10086</v>
      </c>
    </row>
    <row r="25" spans="1:9">
      <c r="A25">
        <v>70005</v>
      </c>
      <c r="B25" s="152" t="str">
        <f t="shared" si="0"/>
        <v>CH.GR.00022-10086</v>
      </c>
      <c r="C25">
        <f>_xlfn.XLOOKUP(H25,HOLDS!C:C,HOLDS!H:H)</f>
        <v>0</v>
      </c>
      <c r="D25">
        <v>70005</v>
      </c>
      <c r="E25">
        <v>227.5</v>
      </c>
      <c r="H25" t="s">
        <v>76</v>
      </c>
      <c r="I25">
        <v>10086</v>
      </c>
    </row>
    <row r="26" spans="1:9">
      <c r="A26">
        <v>70005</v>
      </c>
      <c r="B26" s="152" t="str">
        <f t="shared" si="0"/>
        <v>CH.GR.00023-10086</v>
      </c>
      <c r="C26">
        <f>_xlfn.XLOOKUP(H26,HOLDS!C:C,HOLDS!H:H)</f>
        <v>0</v>
      </c>
      <c r="D26">
        <v>70005</v>
      </c>
      <c r="E26">
        <v>153</v>
      </c>
      <c r="H26" t="s">
        <v>78</v>
      </c>
      <c r="I26">
        <v>10086</v>
      </c>
    </row>
    <row r="27" spans="1:9">
      <c r="A27">
        <v>70005</v>
      </c>
      <c r="B27" s="152" t="str">
        <f t="shared" si="0"/>
        <v>CH.GR.00024-10086</v>
      </c>
      <c r="C27">
        <f>_xlfn.XLOOKUP(H27,HOLDS!C:C,HOLDS!H:H)</f>
        <v>0</v>
      </c>
      <c r="D27">
        <v>70005</v>
      </c>
      <c r="E27">
        <v>141</v>
      </c>
      <c r="H27" t="s">
        <v>80</v>
      </c>
      <c r="I27">
        <v>10086</v>
      </c>
    </row>
    <row r="28" spans="1:9">
      <c r="A28">
        <v>70005</v>
      </c>
      <c r="B28" s="152" t="str">
        <f t="shared" si="0"/>
        <v>CH.GR.00025-10086</v>
      </c>
      <c r="C28">
        <f>_xlfn.XLOOKUP(H28,HOLDS!C:C,HOLDS!H:H)</f>
        <v>0</v>
      </c>
      <c r="D28">
        <v>70005</v>
      </c>
      <c r="E28">
        <v>129.5</v>
      </c>
      <c r="H28" t="s">
        <v>82</v>
      </c>
      <c r="I28">
        <v>10086</v>
      </c>
    </row>
    <row r="29" spans="1:9">
      <c r="A29">
        <v>70005</v>
      </c>
      <c r="B29" s="152" t="str">
        <f t="shared" si="0"/>
        <v>CH.GR.00026-10086</v>
      </c>
      <c r="C29">
        <f>_xlfn.XLOOKUP(H29,HOLDS!C:C,HOLDS!H:H)</f>
        <v>0</v>
      </c>
      <c r="D29">
        <v>70005</v>
      </c>
      <c r="E29">
        <v>126.5</v>
      </c>
      <c r="H29" t="s">
        <v>84</v>
      </c>
      <c r="I29">
        <v>10086</v>
      </c>
    </row>
    <row r="30" spans="1:9">
      <c r="A30">
        <v>70005</v>
      </c>
      <c r="B30" s="152" t="str">
        <f t="shared" si="0"/>
        <v>CH.GR.00027-10086</v>
      </c>
      <c r="C30">
        <f>_xlfn.XLOOKUP(H30,HOLDS!C:C,HOLDS!H:H)</f>
        <v>0</v>
      </c>
      <c r="D30">
        <v>70005</v>
      </c>
      <c r="E30">
        <v>126</v>
      </c>
      <c r="H30" t="s">
        <v>86</v>
      </c>
      <c r="I30">
        <v>10086</v>
      </c>
    </row>
    <row r="31" spans="1:9">
      <c r="A31">
        <v>70005</v>
      </c>
      <c r="B31" s="152" t="str">
        <f t="shared" si="0"/>
        <v>CH.GR.00028-10086</v>
      </c>
      <c r="C31">
        <f>_xlfn.XLOOKUP(H31,HOLDS!C:C,HOLDS!H:H)</f>
        <v>0</v>
      </c>
      <c r="D31">
        <v>70005</v>
      </c>
      <c r="E31">
        <v>133</v>
      </c>
      <c r="H31" t="s">
        <v>88</v>
      </c>
      <c r="I31">
        <v>10086</v>
      </c>
    </row>
    <row r="32" spans="1:9">
      <c r="A32">
        <v>70005</v>
      </c>
      <c r="B32" s="152" t="str">
        <f t="shared" si="0"/>
        <v>CH.GR.00029-10086</v>
      </c>
      <c r="C32">
        <f>_xlfn.XLOOKUP(H32,HOLDS!C:C,HOLDS!H:H)</f>
        <v>0</v>
      </c>
      <c r="D32">
        <v>70005</v>
      </c>
      <c r="E32">
        <v>152.5</v>
      </c>
      <c r="H32" t="s">
        <v>90</v>
      </c>
      <c r="I32">
        <v>10086</v>
      </c>
    </row>
    <row r="33" spans="1:9">
      <c r="A33">
        <v>70005</v>
      </c>
      <c r="B33" s="152" t="str">
        <f t="shared" si="0"/>
        <v>CH.GR.00030-10086</v>
      </c>
      <c r="C33">
        <f>_xlfn.XLOOKUP(H33,HOLDS!C:C,HOLDS!H:H)</f>
        <v>0</v>
      </c>
      <c r="D33">
        <v>70005</v>
      </c>
      <c r="E33">
        <v>160</v>
      </c>
      <c r="H33" t="s">
        <v>92</v>
      </c>
      <c r="I33">
        <v>10086</v>
      </c>
    </row>
    <row r="34" spans="1:9">
      <c r="A34">
        <v>70005</v>
      </c>
      <c r="B34" s="152" t="str">
        <f t="shared" si="0"/>
        <v>CH.GR.00031-10086</v>
      </c>
      <c r="C34">
        <f>_xlfn.XLOOKUP(H34,HOLDS!C:C,HOLDS!H:H)</f>
        <v>0</v>
      </c>
      <c r="D34">
        <v>70005</v>
      </c>
      <c r="E34">
        <v>159.5</v>
      </c>
      <c r="H34" t="s">
        <v>94</v>
      </c>
      <c r="I34">
        <v>10086</v>
      </c>
    </row>
    <row r="35" spans="1:9">
      <c r="A35">
        <v>70005</v>
      </c>
      <c r="B35" s="152" t="str">
        <f t="shared" si="0"/>
        <v>CH.GR.00032-10086</v>
      </c>
      <c r="C35">
        <f>_xlfn.XLOOKUP(H35,HOLDS!C:C,HOLDS!H:H)</f>
        <v>0</v>
      </c>
      <c r="D35">
        <v>70005</v>
      </c>
      <c r="E35">
        <v>136.5</v>
      </c>
      <c r="H35" t="s">
        <v>96</v>
      </c>
      <c r="I35">
        <v>10086</v>
      </c>
    </row>
    <row r="36" spans="1:9">
      <c r="A36">
        <v>70005</v>
      </c>
      <c r="B36" s="152" t="str">
        <f t="shared" si="0"/>
        <v>CH.GR.00033-10086</v>
      </c>
      <c r="C36">
        <f>_xlfn.XLOOKUP(H36,HOLDS!C:C,HOLDS!H:H)</f>
        <v>0</v>
      </c>
      <c r="D36">
        <v>70005</v>
      </c>
      <c r="E36">
        <v>141.5</v>
      </c>
      <c r="H36" t="s">
        <v>98</v>
      </c>
      <c r="I36">
        <v>10086</v>
      </c>
    </row>
    <row r="37" spans="1:9">
      <c r="A37">
        <v>70005</v>
      </c>
      <c r="B37" s="152" t="str">
        <f t="shared" si="0"/>
        <v>CH.GR.00034-10086</v>
      </c>
      <c r="C37">
        <f>_xlfn.XLOOKUP(H37,HOLDS!C:C,HOLDS!H:H)</f>
        <v>0</v>
      </c>
      <c r="D37">
        <v>70005</v>
      </c>
      <c r="E37">
        <v>161.5</v>
      </c>
      <c r="H37" t="s">
        <v>100</v>
      </c>
      <c r="I37">
        <v>10086</v>
      </c>
    </row>
    <row r="38" spans="1:9">
      <c r="A38">
        <v>70005</v>
      </c>
      <c r="B38" s="152" t="str">
        <f t="shared" si="0"/>
        <v>CH.GR.00035-10086</v>
      </c>
      <c r="C38">
        <f>_xlfn.XLOOKUP(H38,HOLDS!C:C,HOLDS!H:H)</f>
        <v>0</v>
      </c>
      <c r="D38">
        <v>70005</v>
      </c>
      <c r="E38">
        <v>183</v>
      </c>
      <c r="H38" t="s">
        <v>102</v>
      </c>
      <c r="I38">
        <v>10086</v>
      </c>
    </row>
    <row r="39" spans="1:9">
      <c r="A39">
        <v>70005</v>
      </c>
      <c r="B39" s="152" t="str">
        <f t="shared" si="0"/>
        <v>CH.GR.00036-10086</v>
      </c>
      <c r="C39">
        <f>_xlfn.XLOOKUP(H39,HOLDS!C:C,HOLDS!H:H)</f>
        <v>0</v>
      </c>
      <c r="D39">
        <v>70005</v>
      </c>
      <c r="E39">
        <v>146.5</v>
      </c>
      <c r="H39" t="s">
        <v>104</v>
      </c>
      <c r="I39">
        <v>10086</v>
      </c>
    </row>
    <row r="40" spans="1:9">
      <c r="A40">
        <v>70005</v>
      </c>
      <c r="B40" s="152" t="str">
        <f t="shared" si="0"/>
        <v>CH.GR.00037-10086</v>
      </c>
      <c r="C40">
        <f>_xlfn.XLOOKUP(H40,HOLDS!C:C,HOLDS!H:H)</f>
        <v>0</v>
      </c>
      <c r="D40">
        <v>70005</v>
      </c>
      <c r="E40">
        <v>188</v>
      </c>
      <c r="H40" t="s">
        <v>106</v>
      </c>
      <c r="I40">
        <v>10086</v>
      </c>
    </row>
    <row r="41" spans="1:9">
      <c r="A41">
        <v>70005</v>
      </c>
      <c r="B41" s="152" t="str">
        <f t="shared" si="0"/>
        <v>CH.GR.00038-10086</v>
      </c>
      <c r="C41">
        <f>_xlfn.XLOOKUP(H41,HOLDS!C:C,HOLDS!H:H)</f>
        <v>0</v>
      </c>
      <c r="D41">
        <v>70005</v>
      </c>
      <c r="E41">
        <v>150</v>
      </c>
      <c r="H41" t="s">
        <v>108</v>
      </c>
      <c r="I41">
        <v>10086</v>
      </c>
    </row>
    <row r="42" spans="1:9">
      <c r="A42">
        <v>70005</v>
      </c>
      <c r="B42" s="152" t="str">
        <f t="shared" si="0"/>
        <v>CH.GR.00039-10086</v>
      </c>
      <c r="C42">
        <f>_xlfn.XLOOKUP(H42,HOLDS!C:C,HOLDS!H:H)</f>
        <v>0</v>
      </c>
      <c r="D42">
        <v>70005</v>
      </c>
      <c r="E42">
        <v>221.5</v>
      </c>
      <c r="H42" t="s">
        <v>110</v>
      </c>
      <c r="I42">
        <v>10086</v>
      </c>
    </row>
    <row r="43" spans="1:9">
      <c r="A43">
        <v>70005</v>
      </c>
      <c r="B43" s="152" t="str">
        <f t="shared" si="0"/>
        <v>CH.GR.00040-10086</v>
      </c>
      <c r="C43">
        <f>_xlfn.XLOOKUP(H43,HOLDS!C:C,HOLDS!H:H)</f>
        <v>0</v>
      </c>
      <c r="D43">
        <v>70005</v>
      </c>
      <c r="E43">
        <v>229</v>
      </c>
      <c r="H43" t="s">
        <v>112</v>
      </c>
      <c r="I43">
        <v>10086</v>
      </c>
    </row>
    <row r="44" spans="1:9">
      <c r="A44">
        <v>70005</v>
      </c>
      <c r="B44" s="152" t="str">
        <f t="shared" si="0"/>
        <v>CH.GR.00041-10086</v>
      </c>
      <c r="C44">
        <f>_xlfn.XLOOKUP(H44,HOLDS!C:C,HOLDS!H:H)</f>
        <v>0</v>
      </c>
      <c r="D44">
        <v>70005</v>
      </c>
      <c r="E44">
        <v>229</v>
      </c>
      <c r="H44" t="s">
        <v>114</v>
      </c>
      <c r="I44">
        <v>10086</v>
      </c>
    </row>
    <row r="45" spans="1:9">
      <c r="A45">
        <v>70005</v>
      </c>
      <c r="B45" s="152" t="str">
        <f t="shared" si="0"/>
        <v>CH.GR.RVSET-10085</v>
      </c>
      <c r="C45">
        <f>_xlfn.XLOOKUP(H45,HOLDS!C:C,HOLDS!I:I)</f>
        <v>0</v>
      </c>
      <c r="D45">
        <v>70005</v>
      </c>
      <c r="E45">
        <v>5635.5</v>
      </c>
      <c r="H45" s="91" t="s">
        <v>23</v>
      </c>
      <c r="I45" s="91">
        <v>10085</v>
      </c>
    </row>
    <row r="46" spans="1:9">
      <c r="A46">
        <v>70005</v>
      </c>
      <c r="B46" s="152" t="str">
        <f t="shared" si="0"/>
        <v>CH.GR.00001-10085</v>
      </c>
      <c r="C46">
        <f>_xlfn.XLOOKUP(H46,HOLDS!C:C,HOLDS!I:I)</f>
        <v>0</v>
      </c>
      <c r="D46">
        <v>70005</v>
      </c>
      <c r="E46">
        <v>149</v>
      </c>
      <c r="H46" t="s">
        <v>26</v>
      </c>
      <c r="I46">
        <v>10085</v>
      </c>
    </row>
    <row r="47" spans="1:9">
      <c r="A47">
        <v>70005</v>
      </c>
      <c r="B47" s="152" t="str">
        <f t="shared" si="0"/>
        <v>CH.GR.00002-10085</v>
      </c>
      <c r="C47">
        <f>_xlfn.XLOOKUP(H47,HOLDS!C:C,HOLDS!I:I)</f>
        <v>0</v>
      </c>
      <c r="D47">
        <v>70005</v>
      </c>
      <c r="E47">
        <v>136.5</v>
      </c>
      <c r="H47" t="s">
        <v>29</v>
      </c>
      <c r="I47">
        <v>10085</v>
      </c>
    </row>
    <row r="48" spans="1:9">
      <c r="A48">
        <v>70005</v>
      </c>
      <c r="B48" s="152" t="str">
        <f t="shared" si="0"/>
        <v>CH.GR.00003-10085</v>
      </c>
      <c r="C48">
        <f>_xlfn.XLOOKUP(H48,HOLDS!C:C,HOLDS!I:I)</f>
        <v>0</v>
      </c>
      <c r="D48">
        <v>70005</v>
      </c>
      <c r="E48">
        <v>128</v>
      </c>
      <c r="H48" t="s">
        <v>31</v>
      </c>
      <c r="I48">
        <v>10085</v>
      </c>
    </row>
    <row r="49" spans="1:9">
      <c r="A49">
        <v>70005</v>
      </c>
      <c r="B49" s="152" t="str">
        <f t="shared" si="0"/>
        <v>CH.GR.00005-10085</v>
      </c>
      <c r="C49">
        <f>_xlfn.XLOOKUP(H49,HOLDS!C:C,HOLDS!I:I)</f>
        <v>0</v>
      </c>
      <c r="D49">
        <v>70005</v>
      </c>
      <c r="E49">
        <v>115</v>
      </c>
      <c r="H49" t="s">
        <v>34</v>
      </c>
      <c r="I49">
        <v>10085</v>
      </c>
    </row>
    <row r="50" spans="1:9">
      <c r="A50">
        <v>70005</v>
      </c>
      <c r="B50" s="152" t="str">
        <f t="shared" si="0"/>
        <v>CH.GR.00004-10085</v>
      </c>
      <c r="C50">
        <f>_xlfn.XLOOKUP(H50,HOLDS!C:C,HOLDS!I:I)</f>
        <v>0</v>
      </c>
      <c r="D50">
        <v>70005</v>
      </c>
      <c r="E50">
        <v>159.5</v>
      </c>
      <c r="H50" t="s">
        <v>37</v>
      </c>
      <c r="I50">
        <v>10085</v>
      </c>
    </row>
    <row r="51" spans="1:9">
      <c r="A51">
        <v>70005</v>
      </c>
      <c r="B51" s="152" t="str">
        <f t="shared" si="0"/>
        <v>CH.GR.00006-10085</v>
      </c>
      <c r="C51">
        <f>_xlfn.XLOOKUP(H51,HOLDS!C:C,HOLDS!I:I)</f>
        <v>0</v>
      </c>
      <c r="D51">
        <v>70005</v>
      </c>
      <c r="E51">
        <v>119.5</v>
      </c>
      <c r="H51" t="s">
        <v>39</v>
      </c>
      <c r="I51">
        <v>10085</v>
      </c>
    </row>
    <row r="52" spans="1:9">
      <c r="A52">
        <v>70005</v>
      </c>
      <c r="B52" s="152" t="str">
        <f t="shared" si="0"/>
        <v>CH.GR.00042-10085</v>
      </c>
      <c r="C52">
        <f>_xlfn.XLOOKUP(H52,HOLDS!C:C,HOLDS!I:I)</f>
        <v>0</v>
      </c>
      <c r="D52">
        <v>70005</v>
      </c>
      <c r="E52">
        <v>149</v>
      </c>
      <c r="H52" t="s">
        <v>41</v>
      </c>
      <c r="I52">
        <v>10085</v>
      </c>
    </row>
    <row r="53" spans="1:9">
      <c r="A53">
        <v>70005</v>
      </c>
      <c r="B53" s="152" t="str">
        <f t="shared" si="0"/>
        <v>CH.GR.00008-10085</v>
      </c>
      <c r="C53">
        <f>_xlfn.XLOOKUP(H53,HOLDS!C:C,HOLDS!I:I)</f>
        <v>0</v>
      </c>
      <c r="D53">
        <v>70005</v>
      </c>
      <c r="E53">
        <v>113</v>
      </c>
      <c r="H53" t="s">
        <v>43</v>
      </c>
      <c r="I53">
        <v>10085</v>
      </c>
    </row>
    <row r="54" spans="1:9">
      <c r="A54">
        <v>70005</v>
      </c>
      <c r="B54" s="152" t="str">
        <f t="shared" si="0"/>
        <v>CH.GR.00007-10085</v>
      </c>
      <c r="C54">
        <f>_xlfn.XLOOKUP(H54,HOLDS!C:C,HOLDS!I:I)</f>
        <v>0</v>
      </c>
      <c r="D54">
        <v>70005</v>
      </c>
      <c r="E54">
        <v>136.5</v>
      </c>
      <c r="H54" t="s">
        <v>45</v>
      </c>
      <c r="I54">
        <v>10085</v>
      </c>
    </row>
    <row r="55" spans="1:9">
      <c r="A55">
        <v>70005</v>
      </c>
      <c r="B55" s="152" t="str">
        <f t="shared" si="0"/>
        <v>CH.GR.00009-10085</v>
      </c>
      <c r="C55">
        <f>_xlfn.XLOOKUP(H55,HOLDS!C:C,HOLDS!I:I)</f>
        <v>0</v>
      </c>
      <c r="D55">
        <v>70005</v>
      </c>
      <c r="E55">
        <v>140</v>
      </c>
      <c r="H55" t="s">
        <v>47</v>
      </c>
      <c r="I55">
        <v>10085</v>
      </c>
    </row>
    <row r="56" spans="1:9">
      <c r="A56">
        <v>70005</v>
      </c>
      <c r="B56" s="152" t="str">
        <f t="shared" si="0"/>
        <v>CH.GR.00010-10085</v>
      </c>
      <c r="C56">
        <f>_xlfn.XLOOKUP(H56,HOLDS!C:C,HOLDS!I:I)</f>
        <v>0</v>
      </c>
      <c r="D56">
        <v>70005</v>
      </c>
      <c r="E56">
        <v>129</v>
      </c>
      <c r="H56" t="s">
        <v>50</v>
      </c>
      <c r="I56">
        <v>10085</v>
      </c>
    </row>
    <row r="57" spans="1:9">
      <c r="A57">
        <v>70005</v>
      </c>
      <c r="B57" s="152" t="str">
        <f t="shared" si="0"/>
        <v>CH.GR.00011-10085</v>
      </c>
      <c r="C57">
        <f>_xlfn.XLOOKUP(H57,HOLDS!C:C,HOLDS!I:I)</f>
        <v>0</v>
      </c>
      <c r="D57">
        <v>70005</v>
      </c>
      <c r="E57">
        <v>121.5</v>
      </c>
      <c r="H57" t="s">
        <v>53</v>
      </c>
      <c r="I57">
        <v>10085</v>
      </c>
    </row>
    <row r="58" spans="1:9">
      <c r="A58">
        <v>70005</v>
      </c>
      <c r="B58" s="152" t="str">
        <f t="shared" si="0"/>
        <v>CH.GR.00012-10085</v>
      </c>
      <c r="C58">
        <f>_xlfn.XLOOKUP(H58,HOLDS!C:C,HOLDS!I:I)</f>
        <v>0</v>
      </c>
      <c r="D58">
        <v>70005</v>
      </c>
      <c r="E58">
        <v>133</v>
      </c>
      <c r="H58" t="s">
        <v>55</v>
      </c>
      <c r="I58">
        <v>10085</v>
      </c>
    </row>
    <row r="59" spans="1:9">
      <c r="A59">
        <v>70005</v>
      </c>
      <c r="B59" s="152" t="str">
        <f t="shared" si="0"/>
        <v>CH.GR.00013-10085</v>
      </c>
      <c r="C59">
        <f>_xlfn.XLOOKUP(H59,HOLDS!C:C,HOLDS!I:I)</f>
        <v>0</v>
      </c>
      <c r="D59">
        <v>70005</v>
      </c>
      <c r="E59">
        <v>125</v>
      </c>
      <c r="H59" t="s">
        <v>57</v>
      </c>
      <c r="I59">
        <v>10085</v>
      </c>
    </row>
    <row r="60" spans="1:9">
      <c r="A60">
        <v>70005</v>
      </c>
      <c r="B60" s="152" t="str">
        <f t="shared" si="0"/>
        <v>CH.GR.00014-10085</v>
      </c>
      <c r="C60">
        <f>_xlfn.XLOOKUP(H60,HOLDS!C:C,HOLDS!I:I)</f>
        <v>0</v>
      </c>
      <c r="D60">
        <v>70005</v>
      </c>
      <c r="E60">
        <v>131</v>
      </c>
      <c r="H60" t="s">
        <v>59</v>
      </c>
      <c r="I60">
        <v>10085</v>
      </c>
    </row>
    <row r="61" spans="1:9">
      <c r="A61">
        <v>70005</v>
      </c>
      <c r="B61" s="152" t="str">
        <f t="shared" si="0"/>
        <v>CH.GR.00015-10085</v>
      </c>
      <c r="C61">
        <f>_xlfn.XLOOKUP(H61,HOLDS!C:C,HOLDS!I:I)</f>
        <v>0</v>
      </c>
      <c r="D61">
        <v>70005</v>
      </c>
      <c r="E61">
        <v>129.5</v>
      </c>
      <c r="H61" t="s">
        <v>61</v>
      </c>
      <c r="I61">
        <v>10085</v>
      </c>
    </row>
    <row r="62" spans="1:9">
      <c r="A62">
        <v>70005</v>
      </c>
      <c r="B62" s="152" t="str">
        <f t="shared" si="0"/>
        <v>CH.GR.00016-10085</v>
      </c>
      <c r="C62">
        <f>_xlfn.XLOOKUP(H62,HOLDS!C:C,HOLDS!I:I)</f>
        <v>0</v>
      </c>
      <c r="D62">
        <v>70005</v>
      </c>
      <c r="E62">
        <v>139.5</v>
      </c>
      <c r="H62" t="s">
        <v>63</v>
      </c>
      <c r="I62">
        <v>10085</v>
      </c>
    </row>
    <row r="63" spans="1:9">
      <c r="A63">
        <v>70005</v>
      </c>
      <c r="B63" s="152" t="str">
        <f t="shared" si="0"/>
        <v>CH.GR.00017-10085</v>
      </c>
      <c r="C63">
        <f>_xlfn.XLOOKUP(H63,HOLDS!C:C,HOLDS!I:I)</f>
        <v>0</v>
      </c>
      <c r="D63">
        <v>70005</v>
      </c>
      <c r="E63">
        <v>131.5</v>
      </c>
      <c r="H63" t="s">
        <v>65</v>
      </c>
      <c r="I63">
        <v>10085</v>
      </c>
    </row>
    <row r="64" spans="1:9">
      <c r="A64">
        <v>70005</v>
      </c>
      <c r="B64" s="152" t="str">
        <f t="shared" si="0"/>
        <v>CH.GR.00018-10085</v>
      </c>
      <c r="C64">
        <f>_xlfn.XLOOKUP(H64,HOLDS!C:C,HOLDS!I:I)</f>
        <v>0</v>
      </c>
      <c r="D64">
        <v>70005</v>
      </c>
      <c r="E64">
        <v>123</v>
      </c>
      <c r="H64" t="s">
        <v>67</v>
      </c>
      <c r="I64">
        <v>10085</v>
      </c>
    </row>
    <row r="65" spans="1:9">
      <c r="A65">
        <v>70005</v>
      </c>
      <c r="B65" s="152" t="str">
        <f t="shared" si="0"/>
        <v>CH.GR.00019-10085</v>
      </c>
      <c r="C65">
        <f>_xlfn.XLOOKUP(H65,HOLDS!C:C,HOLDS!I:I)</f>
        <v>0</v>
      </c>
      <c r="D65">
        <v>70005</v>
      </c>
      <c r="E65">
        <v>136.5</v>
      </c>
      <c r="H65" t="s">
        <v>69</v>
      </c>
      <c r="I65">
        <v>10085</v>
      </c>
    </row>
    <row r="66" spans="1:9">
      <c r="A66">
        <v>70005</v>
      </c>
      <c r="B66" s="152" t="str">
        <f t="shared" ref="B66:B129" si="1">H66&amp;"-"&amp;I66</f>
        <v>CH.GR.00020-10085</v>
      </c>
      <c r="C66">
        <f>_xlfn.XLOOKUP(H66,HOLDS!C:C,HOLDS!I:I)</f>
        <v>0</v>
      </c>
      <c r="D66">
        <v>70005</v>
      </c>
      <c r="E66">
        <v>159.5</v>
      </c>
      <c r="H66" t="s">
        <v>71</v>
      </c>
      <c r="I66">
        <v>10085</v>
      </c>
    </row>
    <row r="67" spans="1:9">
      <c r="A67">
        <v>70005</v>
      </c>
      <c r="B67" s="152" t="str">
        <f t="shared" si="1"/>
        <v>CH.GR.00021-10085</v>
      </c>
      <c r="C67">
        <f>_xlfn.XLOOKUP(H67,HOLDS!C:C,HOLDS!I:I)</f>
        <v>0</v>
      </c>
      <c r="D67">
        <v>70005</v>
      </c>
      <c r="E67">
        <v>161.5</v>
      </c>
      <c r="H67" t="s">
        <v>74</v>
      </c>
      <c r="I67">
        <v>10085</v>
      </c>
    </row>
    <row r="68" spans="1:9">
      <c r="A68">
        <v>70005</v>
      </c>
      <c r="B68" s="152" t="str">
        <f t="shared" si="1"/>
        <v>CH.GR.00022-10085</v>
      </c>
      <c r="C68">
        <f>_xlfn.XLOOKUP(H68,HOLDS!C:C,HOLDS!I:I)</f>
        <v>0</v>
      </c>
      <c r="D68">
        <v>70005</v>
      </c>
      <c r="E68">
        <v>227.5</v>
      </c>
      <c r="H68" t="s">
        <v>76</v>
      </c>
      <c r="I68">
        <v>10085</v>
      </c>
    </row>
    <row r="69" spans="1:9">
      <c r="A69">
        <v>70005</v>
      </c>
      <c r="B69" s="152" t="str">
        <f t="shared" si="1"/>
        <v>CH.GR.00023-10085</v>
      </c>
      <c r="C69">
        <f>_xlfn.XLOOKUP(H69,HOLDS!C:C,HOLDS!I:I)</f>
        <v>0</v>
      </c>
      <c r="D69">
        <v>70005</v>
      </c>
      <c r="E69">
        <v>153</v>
      </c>
      <c r="H69" t="s">
        <v>78</v>
      </c>
      <c r="I69">
        <v>10085</v>
      </c>
    </row>
    <row r="70" spans="1:9">
      <c r="A70">
        <v>70005</v>
      </c>
      <c r="B70" s="152" t="str">
        <f t="shared" si="1"/>
        <v>CH.GR.00024-10085</v>
      </c>
      <c r="C70">
        <f>_xlfn.XLOOKUP(H70,HOLDS!C:C,HOLDS!I:I)</f>
        <v>0</v>
      </c>
      <c r="D70">
        <v>70005</v>
      </c>
      <c r="E70">
        <v>141</v>
      </c>
      <c r="H70" t="s">
        <v>80</v>
      </c>
      <c r="I70">
        <v>10085</v>
      </c>
    </row>
    <row r="71" spans="1:9">
      <c r="A71">
        <v>70005</v>
      </c>
      <c r="B71" s="152" t="str">
        <f t="shared" si="1"/>
        <v>CH.GR.00025-10085</v>
      </c>
      <c r="C71">
        <f>_xlfn.XLOOKUP(H71,HOLDS!C:C,HOLDS!I:I)</f>
        <v>0</v>
      </c>
      <c r="D71">
        <v>70005</v>
      </c>
      <c r="E71">
        <v>129.5</v>
      </c>
      <c r="H71" t="s">
        <v>82</v>
      </c>
      <c r="I71">
        <v>10085</v>
      </c>
    </row>
    <row r="72" spans="1:9">
      <c r="A72">
        <v>70005</v>
      </c>
      <c r="B72" s="152" t="str">
        <f t="shared" si="1"/>
        <v>CH.GR.00026-10085</v>
      </c>
      <c r="C72">
        <f>_xlfn.XLOOKUP(H72,HOLDS!C:C,HOLDS!I:I)</f>
        <v>0</v>
      </c>
      <c r="D72">
        <v>70005</v>
      </c>
      <c r="E72">
        <v>126.5</v>
      </c>
      <c r="H72" t="s">
        <v>84</v>
      </c>
      <c r="I72">
        <v>10085</v>
      </c>
    </row>
    <row r="73" spans="1:9">
      <c r="A73">
        <v>70005</v>
      </c>
      <c r="B73" s="152" t="str">
        <f t="shared" si="1"/>
        <v>CH.GR.00027-10085</v>
      </c>
      <c r="C73">
        <f>_xlfn.XLOOKUP(H73,HOLDS!C:C,HOLDS!I:I)</f>
        <v>0</v>
      </c>
      <c r="D73">
        <v>70005</v>
      </c>
      <c r="E73">
        <v>126</v>
      </c>
      <c r="H73" t="s">
        <v>86</v>
      </c>
      <c r="I73">
        <v>10085</v>
      </c>
    </row>
    <row r="74" spans="1:9">
      <c r="A74">
        <v>70005</v>
      </c>
      <c r="B74" s="152" t="str">
        <f t="shared" si="1"/>
        <v>CH.GR.00028-10085</v>
      </c>
      <c r="C74">
        <f>_xlfn.XLOOKUP(H74,HOLDS!C:C,HOLDS!I:I)</f>
        <v>0</v>
      </c>
      <c r="D74">
        <v>70005</v>
      </c>
      <c r="E74">
        <v>133</v>
      </c>
      <c r="H74" t="s">
        <v>88</v>
      </c>
      <c r="I74">
        <v>10085</v>
      </c>
    </row>
    <row r="75" spans="1:9">
      <c r="A75">
        <v>70005</v>
      </c>
      <c r="B75" s="152" t="str">
        <f t="shared" si="1"/>
        <v>CH.GR.00029-10085</v>
      </c>
      <c r="C75">
        <f>_xlfn.XLOOKUP(H75,HOLDS!C:C,HOLDS!I:I)</f>
        <v>0</v>
      </c>
      <c r="D75">
        <v>70005</v>
      </c>
      <c r="E75">
        <v>152.5</v>
      </c>
      <c r="H75" t="s">
        <v>90</v>
      </c>
      <c r="I75">
        <v>10085</v>
      </c>
    </row>
    <row r="76" spans="1:9">
      <c r="A76">
        <v>70005</v>
      </c>
      <c r="B76" s="152" t="str">
        <f t="shared" si="1"/>
        <v>CH.GR.00030-10085</v>
      </c>
      <c r="C76">
        <f>_xlfn.XLOOKUP(H76,HOLDS!C:C,HOLDS!I:I)</f>
        <v>0</v>
      </c>
      <c r="D76">
        <v>70005</v>
      </c>
      <c r="E76">
        <v>160</v>
      </c>
      <c r="H76" t="s">
        <v>92</v>
      </c>
      <c r="I76">
        <v>10085</v>
      </c>
    </row>
    <row r="77" spans="1:9">
      <c r="A77">
        <v>70005</v>
      </c>
      <c r="B77" s="152" t="str">
        <f t="shared" si="1"/>
        <v>CH.GR.00031-10085</v>
      </c>
      <c r="C77">
        <f>_xlfn.XLOOKUP(H77,HOLDS!C:C,HOLDS!I:I)</f>
        <v>0</v>
      </c>
      <c r="D77">
        <v>70005</v>
      </c>
      <c r="E77">
        <v>159.5</v>
      </c>
      <c r="H77" t="s">
        <v>94</v>
      </c>
      <c r="I77">
        <v>10085</v>
      </c>
    </row>
    <row r="78" spans="1:9">
      <c r="A78">
        <v>70005</v>
      </c>
      <c r="B78" s="152" t="str">
        <f t="shared" si="1"/>
        <v>CH.GR.00032-10085</v>
      </c>
      <c r="C78">
        <f>_xlfn.XLOOKUP(H78,HOLDS!C:C,HOLDS!I:I)</f>
        <v>0</v>
      </c>
      <c r="D78">
        <v>70005</v>
      </c>
      <c r="E78">
        <v>136.5</v>
      </c>
      <c r="H78" t="s">
        <v>96</v>
      </c>
      <c r="I78">
        <v>10085</v>
      </c>
    </row>
    <row r="79" spans="1:9">
      <c r="A79">
        <v>70005</v>
      </c>
      <c r="B79" s="152" t="str">
        <f t="shared" si="1"/>
        <v>CH.GR.00033-10085</v>
      </c>
      <c r="C79">
        <f>_xlfn.XLOOKUP(H79,HOLDS!C:C,HOLDS!I:I)</f>
        <v>0</v>
      </c>
      <c r="D79">
        <v>70005</v>
      </c>
      <c r="E79">
        <v>141.5</v>
      </c>
      <c r="H79" t="s">
        <v>98</v>
      </c>
      <c r="I79">
        <v>10085</v>
      </c>
    </row>
    <row r="80" spans="1:9">
      <c r="A80">
        <v>70005</v>
      </c>
      <c r="B80" s="152" t="str">
        <f t="shared" si="1"/>
        <v>CH.GR.00034-10085</v>
      </c>
      <c r="C80">
        <f>_xlfn.XLOOKUP(H80,HOLDS!C:C,HOLDS!I:I)</f>
        <v>0</v>
      </c>
      <c r="D80">
        <v>70005</v>
      </c>
      <c r="E80">
        <v>161.5</v>
      </c>
      <c r="H80" t="s">
        <v>100</v>
      </c>
      <c r="I80">
        <v>10085</v>
      </c>
    </row>
    <row r="81" spans="1:9">
      <c r="A81">
        <v>70005</v>
      </c>
      <c r="B81" s="152" t="str">
        <f t="shared" si="1"/>
        <v>CH.GR.00035-10085</v>
      </c>
      <c r="C81">
        <f>_xlfn.XLOOKUP(H81,HOLDS!C:C,HOLDS!I:I)</f>
        <v>0</v>
      </c>
      <c r="D81">
        <v>70005</v>
      </c>
      <c r="E81">
        <v>183</v>
      </c>
      <c r="H81" t="s">
        <v>102</v>
      </c>
      <c r="I81">
        <v>10085</v>
      </c>
    </row>
    <row r="82" spans="1:9">
      <c r="A82">
        <v>70005</v>
      </c>
      <c r="B82" s="152" t="str">
        <f t="shared" si="1"/>
        <v>CH.GR.00036-10085</v>
      </c>
      <c r="C82">
        <f>_xlfn.XLOOKUP(H82,HOLDS!C:C,HOLDS!I:I)</f>
        <v>0</v>
      </c>
      <c r="D82">
        <v>70005</v>
      </c>
      <c r="E82">
        <v>146.5</v>
      </c>
      <c r="H82" t="s">
        <v>104</v>
      </c>
      <c r="I82">
        <v>10085</v>
      </c>
    </row>
    <row r="83" spans="1:9">
      <c r="A83">
        <v>70005</v>
      </c>
      <c r="B83" s="152" t="str">
        <f t="shared" si="1"/>
        <v>CH.GR.00037-10085</v>
      </c>
      <c r="C83">
        <f>_xlfn.XLOOKUP(H83,HOLDS!C:C,HOLDS!I:I)</f>
        <v>0</v>
      </c>
      <c r="D83">
        <v>70005</v>
      </c>
      <c r="E83">
        <v>188</v>
      </c>
      <c r="H83" t="s">
        <v>106</v>
      </c>
      <c r="I83">
        <v>10085</v>
      </c>
    </row>
    <row r="84" spans="1:9">
      <c r="A84">
        <v>70005</v>
      </c>
      <c r="B84" s="152" t="str">
        <f t="shared" si="1"/>
        <v>CH.GR.00038-10085</v>
      </c>
      <c r="C84">
        <f>_xlfn.XLOOKUP(H84,HOLDS!C:C,HOLDS!I:I)</f>
        <v>0</v>
      </c>
      <c r="D84">
        <v>70005</v>
      </c>
      <c r="E84">
        <v>150</v>
      </c>
      <c r="H84" t="s">
        <v>108</v>
      </c>
      <c r="I84">
        <v>10085</v>
      </c>
    </row>
    <row r="85" spans="1:9">
      <c r="A85">
        <v>70005</v>
      </c>
      <c r="B85" s="152" t="str">
        <f t="shared" si="1"/>
        <v>CH.GR.00039-10085</v>
      </c>
      <c r="C85">
        <f>_xlfn.XLOOKUP(H85,HOLDS!C:C,HOLDS!I:I)</f>
        <v>0</v>
      </c>
      <c r="D85">
        <v>70005</v>
      </c>
      <c r="E85">
        <v>221.5</v>
      </c>
      <c r="H85" t="s">
        <v>110</v>
      </c>
      <c r="I85">
        <v>10085</v>
      </c>
    </row>
    <row r="86" spans="1:9">
      <c r="A86">
        <v>70005</v>
      </c>
      <c r="B86" s="152" t="str">
        <f t="shared" si="1"/>
        <v>CH.GR.00040-10085</v>
      </c>
      <c r="C86">
        <f>_xlfn.XLOOKUP(H86,HOLDS!C:C,HOLDS!I:I)</f>
        <v>0</v>
      </c>
      <c r="D86">
        <v>70005</v>
      </c>
      <c r="E86">
        <v>229</v>
      </c>
      <c r="H86" t="s">
        <v>112</v>
      </c>
      <c r="I86">
        <v>10085</v>
      </c>
    </row>
    <row r="87" spans="1:9">
      <c r="A87">
        <v>70005</v>
      </c>
      <c r="B87" s="152" t="str">
        <f t="shared" si="1"/>
        <v>CH.GR.00041-10085</v>
      </c>
      <c r="C87">
        <f>_xlfn.XLOOKUP(H87,HOLDS!C:C,HOLDS!I:I)</f>
        <v>0</v>
      </c>
      <c r="D87">
        <v>70005</v>
      </c>
      <c r="E87">
        <v>229</v>
      </c>
      <c r="H87" t="s">
        <v>114</v>
      </c>
      <c r="I87">
        <v>10085</v>
      </c>
    </row>
    <row r="88" spans="1:9">
      <c r="A88">
        <v>70005</v>
      </c>
      <c r="B88" s="152" t="str">
        <f t="shared" si="1"/>
        <v>CH.GR.RVSET-10084</v>
      </c>
      <c r="C88">
        <f>_xlfn.XLOOKUP(H88,HOLDS!C:C,HOLDS!J:J)</f>
        <v>0</v>
      </c>
      <c r="D88">
        <v>70005</v>
      </c>
      <c r="E88">
        <v>5635.5</v>
      </c>
      <c r="H88" s="91" t="s">
        <v>23</v>
      </c>
      <c r="I88" s="96">
        <v>10084</v>
      </c>
    </row>
    <row r="89" spans="1:9">
      <c r="A89">
        <v>70005</v>
      </c>
      <c r="B89" s="152" t="str">
        <f t="shared" si="1"/>
        <v>CH.GR.00001-10084</v>
      </c>
      <c r="C89">
        <f>_xlfn.XLOOKUP(H89,HOLDS!C:C,HOLDS!J:J)</f>
        <v>0</v>
      </c>
      <c r="D89">
        <v>70005</v>
      </c>
      <c r="E89">
        <v>149</v>
      </c>
      <c r="H89" t="s">
        <v>26</v>
      </c>
      <c r="I89" s="39">
        <v>10084</v>
      </c>
    </row>
    <row r="90" spans="1:9">
      <c r="A90">
        <v>70005</v>
      </c>
      <c r="B90" s="152" t="str">
        <f t="shared" si="1"/>
        <v>CH.GR.00002-10084</v>
      </c>
      <c r="C90">
        <f>_xlfn.XLOOKUP(H90,HOLDS!C:C,HOLDS!J:J)</f>
        <v>0</v>
      </c>
      <c r="D90">
        <v>70005</v>
      </c>
      <c r="E90">
        <v>136.5</v>
      </c>
      <c r="H90" t="s">
        <v>29</v>
      </c>
      <c r="I90" s="39">
        <v>10084</v>
      </c>
    </row>
    <row r="91" spans="1:9">
      <c r="A91">
        <v>70005</v>
      </c>
      <c r="B91" s="152" t="str">
        <f t="shared" si="1"/>
        <v>CH.GR.00003-10084</v>
      </c>
      <c r="C91">
        <f>_xlfn.XLOOKUP(H91,HOLDS!C:C,HOLDS!J:J)</f>
        <v>0</v>
      </c>
      <c r="D91">
        <v>70005</v>
      </c>
      <c r="E91">
        <v>128</v>
      </c>
      <c r="H91" t="s">
        <v>31</v>
      </c>
      <c r="I91" s="39">
        <v>10084</v>
      </c>
    </row>
    <row r="92" spans="1:9">
      <c r="A92">
        <v>70005</v>
      </c>
      <c r="B92" s="152" t="str">
        <f t="shared" si="1"/>
        <v>CH.GR.00005-10084</v>
      </c>
      <c r="C92">
        <f>_xlfn.XLOOKUP(H92,HOLDS!C:C,HOLDS!J:J)</f>
        <v>0</v>
      </c>
      <c r="D92">
        <v>70005</v>
      </c>
      <c r="E92">
        <v>115</v>
      </c>
      <c r="H92" t="s">
        <v>34</v>
      </c>
      <c r="I92" s="39">
        <v>10084</v>
      </c>
    </row>
    <row r="93" spans="1:9">
      <c r="A93">
        <v>70005</v>
      </c>
      <c r="B93" s="152" t="str">
        <f t="shared" si="1"/>
        <v>CH.GR.00004-10084</v>
      </c>
      <c r="C93">
        <f>_xlfn.XLOOKUP(H93,HOLDS!C:C,HOLDS!J:J)</f>
        <v>0</v>
      </c>
      <c r="D93">
        <v>70005</v>
      </c>
      <c r="E93">
        <v>159.5</v>
      </c>
      <c r="H93" t="s">
        <v>37</v>
      </c>
      <c r="I93" s="39">
        <v>10084</v>
      </c>
    </row>
    <row r="94" spans="1:9">
      <c r="A94">
        <v>70005</v>
      </c>
      <c r="B94" s="152" t="str">
        <f t="shared" si="1"/>
        <v>CH.GR.00006-10084</v>
      </c>
      <c r="C94">
        <f>_xlfn.XLOOKUP(H94,HOLDS!C:C,HOLDS!J:J)</f>
        <v>0</v>
      </c>
      <c r="D94">
        <v>70005</v>
      </c>
      <c r="E94">
        <v>119.5</v>
      </c>
      <c r="H94" t="s">
        <v>39</v>
      </c>
      <c r="I94" s="39">
        <v>10084</v>
      </c>
    </row>
    <row r="95" spans="1:9">
      <c r="A95">
        <v>70005</v>
      </c>
      <c r="B95" s="152" t="str">
        <f t="shared" si="1"/>
        <v>CH.GR.00042-10084</v>
      </c>
      <c r="C95">
        <f>_xlfn.XLOOKUP(H95,HOLDS!C:C,HOLDS!J:J)</f>
        <v>0</v>
      </c>
      <c r="D95">
        <v>70005</v>
      </c>
      <c r="E95">
        <v>149</v>
      </c>
      <c r="H95" t="s">
        <v>41</v>
      </c>
      <c r="I95" s="39">
        <v>10084</v>
      </c>
    </row>
    <row r="96" spans="1:9">
      <c r="A96">
        <v>70005</v>
      </c>
      <c r="B96" s="152" t="str">
        <f t="shared" si="1"/>
        <v>CH.GR.00008-10084</v>
      </c>
      <c r="C96">
        <f>_xlfn.XLOOKUP(H96,HOLDS!C:C,HOLDS!J:J)</f>
        <v>0</v>
      </c>
      <c r="D96">
        <v>70005</v>
      </c>
      <c r="E96">
        <v>113</v>
      </c>
      <c r="H96" t="s">
        <v>43</v>
      </c>
      <c r="I96" s="39">
        <v>10084</v>
      </c>
    </row>
    <row r="97" spans="1:9">
      <c r="A97">
        <v>70005</v>
      </c>
      <c r="B97" s="152" t="str">
        <f t="shared" si="1"/>
        <v>CH.GR.00007-10084</v>
      </c>
      <c r="C97">
        <f>_xlfn.XLOOKUP(H97,HOLDS!C:C,HOLDS!J:J)</f>
        <v>0</v>
      </c>
      <c r="D97">
        <v>70005</v>
      </c>
      <c r="E97">
        <v>136.5</v>
      </c>
      <c r="H97" t="s">
        <v>45</v>
      </c>
      <c r="I97" s="39">
        <v>10084</v>
      </c>
    </row>
    <row r="98" spans="1:9">
      <c r="A98">
        <v>70005</v>
      </c>
      <c r="B98" s="152" t="str">
        <f t="shared" si="1"/>
        <v>CH.GR.00009-10084</v>
      </c>
      <c r="C98">
        <f>_xlfn.XLOOKUP(H98,HOLDS!C:C,HOLDS!J:J)</f>
        <v>0</v>
      </c>
      <c r="D98">
        <v>70005</v>
      </c>
      <c r="E98">
        <v>140</v>
      </c>
      <c r="H98" t="s">
        <v>47</v>
      </c>
      <c r="I98" s="39">
        <v>10084</v>
      </c>
    </row>
    <row r="99" spans="1:9">
      <c r="A99">
        <v>70005</v>
      </c>
      <c r="B99" s="152" t="str">
        <f t="shared" si="1"/>
        <v>CH.GR.00010-10084</v>
      </c>
      <c r="C99">
        <f>_xlfn.XLOOKUP(H99,HOLDS!C:C,HOLDS!J:J)</f>
        <v>0</v>
      </c>
      <c r="D99">
        <v>70005</v>
      </c>
      <c r="E99">
        <v>129</v>
      </c>
      <c r="H99" t="s">
        <v>50</v>
      </c>
      <c r="I99" s="39">
        <v>10084</v>
      </c>
    </row>
    <row r="100" spans="1:9">
      <c r="A100">
        <v>70005</v>
      </c>
      <c r="B100" s="152" t="str">
        <f t="shared" si="1"/>
        <v>CH.GR.00011-10084</v>
      </c>
      <c r="C100">
        <f>_xlfn.XLOOKUP(H100,HOLDS!C:C,HOLDS!J:J)</f>
        <v>0</v>
      </c>
      <c r="D100">
        <v>70005</v>
      </c>
      <c r="E100">
        <v>121.5</v>
      </c>
      <c r="H100" t="s">
        <v>53</v>
      </c>
      <c r="I100" s="39">
        <v>10084</v>
      </c>
    </row>
    <row r="101" spans="1:9">
      <c r="A101">
        <v>70005</v>
      </c>
      <c r="B101" s="152" t="str">
        <f t="shared" si="1"/>
        <v>CH.GR.00012-10084</v>
      </c>
      <c r="C101">
        <f>_xlfn.XLOOKUP(H101,HOLDS!C:C,HOLDS!J:J)</f>
        <v>0</v>
      </c>
      <c r="D101">
        <v>70005</v>
      </c>
      <c r="E101">
        <v>133</v>
      </c>
      <c r="H101" t="s">
        <v>55</v>
      </c>
      <c r="I101" s="39">
        <v>10084</v>
      </c>
    </row>
    <row r="102" spans="1:9">
      <c r="A102">
        <v>70005</v>
      </c>
      <c r="B102" s="152" t="str">
        <f t="shared" si="1"/>
        <v>CH.GR.00013-10084</v>
      </c>
      <c r="C102">
        <f>_xlfn.XLOOKUP(H102,HOLDS!C:C,HOLDS!J:J)</f>
        <v>0</v>
      </c>
      <c r="D102">
        <v>70005</v>
      </c>
      <c r="E102">
        <v>125</v>
      </c>
      <c r="H102" t="s">
        <v>57</v>
      </c>
      <c r="I102" s="39">
        <v>10084</v>
      </c>
    </row>
    <row r="103" spans="1:9">
      <c r="A103">
        <v>70005</v>
      </c>
      <c r="B103" s="152" t="str">
        <f t="shared" si="1"/>
        <v>CH.GR.00014-10084</v>
      </c>
      <c r="C103">
        <f>_xlfn.XLOOKUP(H103,HOLDS!C:C,HOLDS!J:J)</f>
        <v>0</v>
      </c>
      <c r="D103">
        <v>70005</v>
      </c>
      <c r="E103">
        <v>131</v>
      </c>
      <c r="H103" t="s">
        <v>59</v>
      </c>
      <c r="I103" s="39">
        <v>10084</v>
      </c>
    </row>
    <row r="104" spans="1:9">
      <c r="A104">
        <v>70005</v>
      </c>
      <c r="B104" s="152" t="str">
        <f t="shared" si="1"/>
        <v>CH.GR.00015-10084</v>
      </c>
      <c r="C104">
        <f>_xlfn.XLOOKUP(H104,HOLDS!C:C,HOLDS!J:J)</f>
        <v>0</v>
      </c>
      <c r="D104">
        <v>70005</v>
      </c>
      <c r="E104">
        <v>129.5</v>
      </c>
      <c r="H104" t="s">
        <v>61</v>
      </c>
      <c r="I104" s="39">
        <v>10084</v>
      </c>
    </row>
    <row r="105" spans="1:9">
      <c r="A105">
        <v>70005</v>
      </c>
      <c r="B105" s="152" t="str">
        <f t="shared" si="1"/>
        <v>CH.GR.00016-10084</v>
      </c>
      <c r="C105">
        <f>_xlfn.XLOOKUP(H105,HOLDS!C:C,HOLDS!J:J)</f>
        <v>0</v>
      </c>
      <c r="D105">
        <v>70005</v>
      </c>
      <c r="E105">
        <v>139.5</v>
      </c>
      <c r="H105" t="s">
        <v>63</v>
      </c>
      <c r="I105" s="39">
        <v>10084</v>
      </c>
    </row>
    <row r="106" spans="1:9">
      <c r="A106">
        <v>70005</v>
      </c>
      <c r="B106" s="152" t="str">
        <f t="shared" si="1"/>
        <v>CH.GR.00017-10084</v>
      </c>
      <c r="C106">
        <f>_xlfn.XLOOKUP(H106,HOLDS!C:C,HOLDS!J:J)</f>
        <v>0</v>
      </c>
      <c r="D106">
        <v>70005</v>
      </c>
      <c r="E106">
        <v>131.5</v>
      </c>
      <c r="H106" t="s">
        <v>65</v>
      </c>
      <c r="I106" s="39">
        <v>10084</v>
      </c>
    </row>
    <row r="107" spans="1:9">
      <c r="A107">
        <v>70005</v>
      </c>
      <c r="B107" s="152" t="str">
        <f t="shared" si="1"/>
        <v>CH.GR.00018-10084</v>
      </c>
      <c r="C107">
        <f>_xlfn.XLOOKUP(H107,HOLDS!C:C,HOLDS!J:J)</f>
        <v>0</v>
      </c>
      <c r="D107">
        <v>70005</v>
      </c>
      <c r="E107">
        <v>123</v>
      </c>
      <c r="H107" t="s">
        <v>67</v>
      </c>
      <c r="I107" s="39">
        <v>10084</v>
      </c>
    </row>
    <row r="108" spans="1:9">
      <c r="A108">
        <v>70005</v>
      </c>
      <c r="B108" s="152" t="str">
        <f t="shared" si="1"/>
        <v>CH.GR.00019-10084</v>
      </c>
      <c r="C108">
        <f>_xlfn.XLOOKUP(H108,HOLDS!C:C,HOLDS!J:J)</f>
        <v>0</v>
      </c>
      <c r="D108">
        <v>70005</v>
      </c>
      <c r="E108">
        <v>136.5</v>
      </c>
      <c r="H108" t="s">
        <v>69</v>
      </c>
      <c r="I108" s="39">
        <v>10084</v>
      </c>
    </row>
    <row r="109" spans="1:9">
      <c r="A109">
        <v>70005</v>
      </c>
      <c r="B109" s="152" t="str">
        <f t="shared" si="1"/>
        <v>CH.GR.00020-10084</v>
      </c>
      <c r="C109">
        <f>_xlfn.XLOOKUP(H109,HOLDS!C:C,HOLDS!J:J)</f>
        <v>0</v>
      </c>
      <c r="D109">
        <v>70005</v>
      </c>
      <c r="E109">
        <v>159.5</v>
      </c>
      <c r="H109" t="s">
        <v>71</v>
      </c>
      <c r="I109" s="39">
        <v>10084</v>
      </c>
    </row>
    <row r="110" spans="1:9">
      <c r="A110">
        <v>70005</v>
      </c>
      <c r="B110" s="152" t="str">
        <f t="shared" si="1"/>
        <v>CH.GR.00021-10084</v>
      </c>
      <c r="C110">
        <f>_xlfn.XLOOKUP(H110,HOLDS!C:C,HOLDS!J:J)</f>
        <v>0</v>
      </c>
      <c r="D110">
        <v>70005</v>
      </c>
      <c r="E110">
        <v>161.5</v>
      </c>
      <c r="H110" t="s">
        <v>74</v>
      </c>
      <c r="I110" s="39">
        <v>10084</v>
      </c>
    </row>
    <row r="111" spans="1:9">
      <c r="A111">
        <v>70005</v>
      </c>
      <c r="B111" s="152" t="str">
        <f t="shared" si="1"/>
        <v>CH.GR.00022-10084</v>
      </c>
      <c r="C111">
        <f>_xlfn.XLOOKUP(H111,HOLDS!C:C,HOLDS!J:J)</f>
        <v>0</v>
      </c>
      <c r="D111">
        <v>70005</v>
      </c>
      <c r="E111">
        <v>227.5</v>
      </c>
      <c r="H111" t="s">
        <v>76</v>
      </c>
      <c r="I111" s="39">
        <v>10084</v>
      </c>
    </row>
    <row r="112" spans="1:9">
      <c r="A112">
        <v>70005</v>
      </c>
      <c r="B112" s="152" t="str">
        <f t="shared" si="1"/>
        <v>CH.GR.00023-10084</v>
      </c>
      <c r="C112">
        <f>_xlfn.XLOOKUP(H112,HOLDS!C:C,HOLDS!J:J)</f>
        <v>0</v>
      </c>
      <c r="D112">
        <v>70005</v>
      </c>
      <c r="E112">
        <v>153</v>
      </c>
      <c r="H112" t="s">
        <v>78</v>
      </c>
      <c r="I112" s="39">
        <v>10084</v>
      </c>
    </row>
    <row r="113" spans="1:9">
      <c r="A113">
        <v>70005</v>
      </c>
      <c r="B113" s="152" t="str">
        <f t="shared" si="1"/>
        <v>CH.GR.00024-10084</v>
      </c>
      <c r="C113">
        <f>_xlfn.XLOOKUP(H113,HOLDS!C:C,HOLDS!J:J)</f>
        <v>0</v>
      </c>
      <c r="D113">
        <v>70005</v>
      </c>
      <c r="E113">
        <v>141</v>
      </c>
      <c r="H113" t="s">
        <v>80</v>
      </c>
      <c r="I113" s="39">
        <v>10084</v>
      </c>
    </row>
    <row r="114" spans="1:9">
      <c r="A114">
        <v>70005</v>
      </c>
      <c r="B114" s="152" t="str">
        <f t="shared" si="1"/>
        <v>CH.GR.00025-10084</v>
      </c>
      <c r="C114">
        <f>_xlfn.XLOOKUP(H114,HOLDS!C:C,HOLDS!J:J)</f>
        <v>0</v>
      </c>
      <c r="D114">
        <v>70005</v>
      </c>
      <c r="E114">
        <v>129.5</v>
      </c>
      <c r="H114" t="s">
        <v>82</v>
      </c>
      <c r="I114" s="39">
        <v>10084</v>
      </c>
    </row>
    <row r="115" spans="1:9">
      <c r="A115">
        <v>70005</v>
      </c>
      <c r="B115" s="152" t="str">
        <f t="shared" si="1"/>
        <v>CH.GR.00026-10084</v>
      </c>
      <c r="C115">
        <f>_xlfn.XLOOKUP(H115,HOLDS!C:C,HOLDS!J:J)</f>
        <v>0</v>
      </c>
      <c r="D115">
        <v>70005</v>
      </c>
      <c r="E115">
        <v>126.5</v>
      </c>
      <c r="H115" t="s">
        <v>84</v>
      </c>
      <c r="I115" s="39">
        <v>10084</v>
      </c>
    </row>
    <row r="116" spans="1:9">
      <c r="A116">
        <v>70005</v>
      </c>
      <c r="B116" s="152" t="str">
        <f t="shared" si="1"/>
        <v>CH.GR.00027-10084</v>
      </c>
      <c r="C116">
        <f>_xlfn.XLOOKUP(H116,HOLDS!C:C,HOLDS!J:J)</f>
        <v>0</v>
      </c>
      <c r="D116">
        <v>70005</v>
      </c>
      <c r="E116">
        <v>126</v>
      </c>
      <c r="H116" t="s">
        <v>86</v>
      </c>
      <c r="I116" s="39">
        <v>10084</v>
      </c>
    </row>
    <row r="117" spans="1:9">
      <c r="A117">
        <v>70005</v>
      </c>
      <c r="B117" s="152" t="str">
        <f t="shared" si="1"/>
        <v>CH.GR.00028-10084</v>
      </c>
      <c r="C117">
        <f>_xlfn.XLOOKUP(H117,HOLDS!C:C,HOLDS!J:J)</f>
        <v>0</v>
      </c>
      <c r="D117">
        <v>70005</v>
      </c>
      <c r="E117">
        <v>133</v>
      </c>
      <c r="H117" t="s">
        <v>88</v>
      </c>
      <c r="I117" s="39">
        <v>10084</v>
      </c>
    </row>
    <row r="118" spans="1:9">
      <c r="A118">
        <v>70005</v>
      </c>
      <c r="B118" s="152" t="str">
        <f t="shared" si="1"/>
        <v>CH.GR.00029-10084</v>
      </c>
      <c r="C118">
        <f>_xlfn.XLOOKUP(H118,HOLDS!C:C,HOLDS!J:J)</f>
        <v>0</v>
      </c>
      <c r="D118">
        <v>70005</v>
      </c>
      <c r="E118">
        <v>152.5</v>
      </c>
      <c r="H118" t="s">
        <v>90</v>
      </c>
      <c r="I118" s="39">
        <v>10084</v>
      </c>
    </row>
    <row r="119" spans="1:9">
      <c r="A119">
        <v>70005</v>
      </c>
      <c r="B119" s="152" t="str">
        <f t="shared" si="1"/>
        <v>CH.GR.00030-10084</v>
      </c>
      <c r="C119">
        <f>_xlfn.XLOOKUP(H119,HOLDS!C:C,HOLDS!J:J)</f>
        <v>0</v>
      </c>
      <c r="D119">
        <v>70005</v>
      </c>
      <c r="E119">
        <v>160</v>
      </c>
      <c r="H119" t="s">
        <v>92</v>
      </c>
      <c r="I119" s="39">
        <v>10084</v>
      </c>
    </row>
    <row r="120" spans="1:9">
      <c r="A120">
        <v>70005</v>
      </c>
      <c r="B120" s="152" t="str">
        <f t="shared" si="1"/>
        <v>CH.GR.00031-10084</v>
      </c>
      <c r="C120">
        <f>_xlfn.XLOOKUP(H120,HOLDS!C:C,HOLDS!J:J)</f>
        <v>0</v>
      </c>
      <c r="D120">
        <v>70005</v>
      </c>
      <c r="E120">
        <v>159.5</v>
      </c>
      <c r="H120" t="s">
        <v>94</v>
      </c>
      <c r="I120" s="39">
        <v>10084</v>
      </c>
    </row>
    <row r="121" spans="1:9">
      <c r="A121">
        <v>70005</v>
      </c>
      <c r="B121" s="152" t="str">
        <f t="shared" si="1"/>
        <v>CH.GR.00032-10084</v>
      </c>
      <c r="C121">
        <f>_xlfn.XLOOKUP(H121,HOLDS!C:C,HOLDS!J:J)</f>
        <v>0</v>
      </c>
      <c r="D121">
        <v>70005</v>
      </c>
      <c r="E121">
        <v>136.5</v>
      </c>
      <c r="H121" t="s">
        <v>96</v>
      </c>
      <c r="I121" s="39">
        <v>10084</v>
      </c>
    </row>
    <row r="122" spans="1:9">
      <c r="A122">
        <v>70005</v>
      </c>
      <c r="B122" s="152" t="str">
        <f t="shared" si="1"/>
        <v>CH.GR.00033-10084</v>
      </c>
      <c r="C122">
        <f>_xlfn.XLOOKUP(H122,HOLDS!C:C,HOLDS!J:J)</f>
        <v>0</v>
      </c>
      <c r="D122">
        <v>70005</v>
      </c>
      <c r="E122">
        <v>141.5</v>
      </c>
      <c r="H122" t="s">
        <v>98</v>
      </c>
      <c r="I122" s="39">
        <v>10084</v>
      </c>
    </row>
    <row r="123" spans="1:9">
      <c r="A123">
        <v>70005</v>
      </c>
      <c r="B123" s="152" t="str">
        <f t="shared" si="1"/>
        <v>CH.GR.00034-10084</v>
      </c>
      <c r="C123">
        <f>_xlfn.XLOOKUP(H123,HOLDS!C:C,HOLDS!J:J)</f>
        <v>0</v>
      </c>
      <c r="D123">
        <v>70005</v>
      </c>
      <c r="E123">
        <v>161.5</v>
      </c>
      <c r="H123" t="s">
        <v>100</v>
      </c>
      <c r="I123" s="39">
        <v>10084</v>
      </c>
    </row>
    <row r="124" spans="1:9">
      <c r="A124">
        <v>70005</v>
      </c>
      <c r="B124" s="152" t="str">
        <f t="shared" si="1"/>
        <v>CH.GR.00035-10084</v>
      </c>
      <c r="C124">
        <f>_xlfn.XLOOKUP(H124,HOLDS!C:C,HOLDS!J:J)</f>
        <v>0</v>
      </c>
      <c r="D124">
        <v>70005</v>
      </c>
      <c r="E124">
        <v>183</v>
      </c>
      <c r="H124" t="s">
        <v>102</v>
      </c>
      <c r="I124" s="39">
        <v>10084</v>
      </c>
    </row>
    <row r="125" spans="1:9">
      <c r="A125">
        <v>70005</v>
      </c>
      <c r="B125" s="152" t="str">
        <f t="shared" si="1"/>
        <v>CH.GR.00036-10084</v>
      </c>
      <c r="C125">
        <f>_xlfn.XLOOKUP(H125,HOLDS!C:C,HOLDS!J:J)</f>
        <v>0</v>
      </c>
      <c r="D125">
        <v>70005</v>
      </c>
      <c r="E125">
        <v>146.5</v>
      </c>
      <c r="H125" t="s">
        <v>104</v>
      </c>
      <c r="I125" s="39">
        <v>10084</v>
      </c>
    </row>
    <row r="126" spans="1:9">
      <c r="A126">
        <v>70005</v>
      </c>
      <c r="B126" s="152" t="str">
        <f t="shared" si="1"/>
        <v>CH.GR.00037-10084</v>
      </c>
      <c r="C126">
        <f>_xlfn.XLOOKUP(H126,HOLDS!C:C,HOLDS!J:J)</f>
        <v>0</v>
      </c>
      <c r="D126">
        <v>70005</v>
      </c>
      <c r="E126">
        <v>188</v>
      </c>
      <c r="H126" t="s">
        <v>106</v>
      </c>
      <c r="I126" s="39">
        <v>10084</v>
      </c>
    </row>
    <row r="127" spans="1:9">
      <c r="A127">
        <v>70005</v>
      </c>
      <c r="B127" s="152" t="str">
        <f t="shared" si="1"/>
        <v>CH.GR.00038-10084</v>
      </c>
      <c r="C127">
        <f>_xlfn.XLOOKUP(H127,HOLDS!C:C,HOLDS!J:J)</f>
        <v>0</v>
      </c>
      <c r="D127">
        <v>70005</v>
      </c>
      <c r="E127">
        <v>150</v>
      </c>
      <c r="H127" t="s">
        <v>108</v>
      </c>
      <c r="I127" s="39">
        <v>10084</v>
      </c>
    </row>
    <row r="128" spans="1:9">
      <c r="A128">
        <v>70005</v>
      </c>
      <c r="B128" s="152" t="str">
        <f t="shared" si="1"/>
        <v>CH.GR.00039-10084</v>
      </c>
      <c r="C128">
        <f>_xlfn.XLOOKUP(H128,HOLDS!C:C,HOLDS!J:J)</f>
        <v>0</v>
      </c>
      <c r="D128">
        <v>70005</v>
      </c>
      <c r="E128">
        <v>221.5</v>
      </c>
      <c r="H128" t="s">
        <v>110</v>
      </c>
      <c r="I128" s="39">
        <v>10084</v>
      </c>
    </row>
    <row r="129" spans="1:9">
      <c r="A129">
        <v>70005</v>
      </c>
      <c r="B129" s="152" t="str">
        <f t="shared" si="1"/>
        <v>CH.GR.00040-10084</v>
      </c>
      <c r="C129">
        <f>_xlfn.XLOOKUP(H129,HOLDS!C:C,HOLDS!J:J)</f>
        <v>0</v>
      </c>
      <c r="D129">
        <v>70005</v>
      </c>
      <c r="E129">
        <v>229</v>
      </c>
      <c r="H129" t="s">
        <v>112</v>
      </c>
      <c r="I129" s="39">
        <v>10084</v>
      </c>
    </row>
    <row r="130" spans="1:9">
      <c r="A130">
        <v>70005</v>
      </c>
      <c r="B130" s="152" t="str">
        <f t="shared" ref="B130:B193" si="2">H130&amp;"-"&amp;I130</f>
        <v>CH.GR.00041-10084</v>
      </c>
      <c r="C130">
        <f>_xlfn.XLOOKUP(H130,HOLDS!C:C,HOLDS!J:J)</f>
        <v>0</v>
      </c>
      <c r="D130">
        <v>70005</v>
      </c>
      <c r="E130">
        <v>229</v>
      </c>
      <c r="H130" t="s">
        <v>114</v>
      </c>
      <c r="I130" s="39">
        <v>10084</v>
      </c>
    </row>
    <row r="131" spans="1:9">
      <c r="A131">
        <v>70005</v>
      </c>
      <c r="B131" s="152" t="str">
        <f t="shared" si="2"/>
        <v>CH.GR.RVSET-10091</v>
      </c>
      <c r="C131">
        <f>_xlfn.XLOOKUP(H131,HOLDS!C:C,HOLDS!K:K)</f>
        <v>0</v>
      </c>
      <c r="D131">
        <v>70005</v>
      </c>
      <c r="E131">
        <v>5635.5</v>
      </c>
      <c r="H131" s="91" t="s">
        <v>23</v>
      </c>
      <c r="I131" s="96">
        <v>10091</v>
      </c>
    </row>
    <row r="132" spans="1:9">
      <c r="A132">
        <v>70005</v>
      </c>
      <c r="B132" s="152" t="str">
        <f t="shared" si="2"/>
        <v>CH.GR.00001-10091</v>
      </c>
      <c r="C132">
        <f>_xlfn.XLOOKUP(H132,HOLDS!C:C,HOLDS!K:K)</f>
        <v>0</v>
      </c>
      <c r="D132">
        <v>70005</v>
      </c>
      <c r="E132">
        <v>149</v>
      </c>
      <c r="H132" t="s">
        <v>26</v>
      </c>
      <c r="I132" s="39">
        <v>10091</v>
      </c>
    </row>
    <row r="133" spans="1:9">
      <c r="A133">
        <v>70005</v>
      </c>
      <c r="B133" s="152" t="str">
        <f t="shared" si="2"/>
        <v>CH.GR.00002-10091</v>
      </c>
      <c r="C133">
        <f>_xlfn.XLOOKUP(H133,HOLDS!C:C,HOLDS!K:K)</f>
        <v>0</v>
      </c>
      <c r="D133">
        <v>70005</v>
      </c>
      <c r="E133">
        <v>136.5</v>
      </c>
      <c r="H133" t="s">
        <v>29</v>
      </c>
      <c r="I133" s="39">
        <v>10091</v>
      </c>
    </row>
    <row r="134" spans="1:9">
      <c r="A134">
        <v>70005</v>
      </c>
      <c r="B134" s="152" t="str">
        <f t="shared" si="2"/>
        <v>CH.GR.00003-10091</v>
      </c>
      <c r="C134">
        <f>_xlfn.XLOOKUP(H134,HOLDS!C:C,HOLDS!K:K)</f>
        <v>0</v>
      </c>
      <c r="D134">
        <v>70005</v>
      </c>
      <c r="E134">
        <v>128</v>
      </c>
      <c r="H134" t="s">
        <v>31</v>
      </c>
      <c r="I134" s="39">
        <v>10091</v>
      </c>
    </row>
    <row r="135" spans="1:9">
      <c r="A135">
        <v>70005</v>
      </c>
      <c r="B135" s="152" t="str">
        <f t="shared" si="2"/>
        <v>CH.GR.00005-10091</v>
      </c>
      <c r="C135">
        <f>_xlfn.XLOOKUP(H135,HOLDS!C:C,HOLDS!K:K)</f>
        <v>0</v>
      </c>
      <c r="D135">
        <v>70005</v>
      </c>
      <c r="E135">
        <v>115</v>
      </c>
      <c r="H135" t="s">
        <v>34</v>
      </c>
      <c r="I135" s="39">
        <v>10091</v>
      </c>
    </row>
    <row r="136" spans="1:9">
      <c r="A136">
        <v>70005</v>
      </c>
      <c r="B136" s="152" t="str">
        <f t="shared" si="2"/>
        <v>CH.GR.00004-10091</v>
      </c>
      <c r="C136">
        <f>_xlfn.XLOOKUP(H136,HOLDS!C:C,HOLDS!K:K)</f>
        <v>0</v>
      </c>
      <c r="D136">
        <v>70005</v>
      </c>
      <c r="E136">
        <v>159.5</v>
      </c>
      <c r="H136" t="s">
        <v>37</v>
      </c>
      <c r="I136" s="39">
        <v>10091</v>
      </c>
    </row>
    <row r="137" spans="1:9">
      <c r="A137">
        <v>70005</v>
      </c>
      <c r="B137" s="152" t="str">
        <f t="shared" si="2"/>
        <v>CH.GR.00006-10091</v>
      </c>
      <c r="C137">
        <f>_xlfn.XLOOKUP(H137,HOLDS!C:C,HOLDS!K:K)</f>
        <v>0</v>
      </c>
      <c r="D137">
        <v>70005</v>
      </c>
      <c r="E137">
        <v>119.5</v>
      </c>
      <c r="H137" t="s">
        <v>39</v>
      </c>
      <c r="I137" s="39">
        <v>10091</v>
      </c>
    </row>
    <row r="138" spans="1:9">
      <c r="A138">
        <v>70005</v>
      </c>
      <c r="B138" s="152" t="str">
        <f t="shared" si="2"/>
        <v>CH.GR.00042-10091</v>
      </c>
      <c r="C138">
        <f>_xlfn.XLOOKUP(H138,HOLDS!C:C,HOLDS!K:K)</f>
        <v>0</v>
      </c>
      <c r="D138">
        <v>70005</v>
      </c>
      <c r="E138">
        <v>149</v>
      </c>
      <c r="H138" t="s">
        <v>41</v>
      </c>
      <c r="I138" s="39">
        <v>10091</v>
      </c>
    </row>
    <row r="139" spans="1:9">
      <c r="A139">
        <v>70005</v>
      </c>
      <c r="B139" s="152" t="str">
        <f t="shared" si="2"/>
        <v>CH.GR.00008-10091</v>
      </c>
      <c r="C139">
        <f>_xlfn.XLOOKUP(H139,HOLDS!C:C,HOLDS!K:K)</f>
        <v>0</v>
      </c>
      <c r="D139">
        <v>70005</v>
      </c>
      <c r="E139">
        <v>113</v>
      </c>
      <c r="H139" t="s">
        <v>43</v>
      </c>
      <c r="I139" s="39">
        <v>10091</v>
      </c>
    </row>
    <row r="140" spans="1:9">
      <c r="A140">
        <v>70005</v>
      </c>
      <c r="B140" s="152" t="str">
        <f t="shared" si="2"/>
        <v>CH.GR.00007-10091</v>
      </c>
      <c r="C140">
        <f>_xlfn.XLOOKUP(H140,HOLDS!C:C,HOLDS!K:K)</f>
        <v>0</v>
      </c>
      <c r="D140">
        <v>70005</v>
      </c>
      <c r="E140">
        <v>136.5</v>
      </c>
      <c r="H140" t="s">
        <v>45</v>
      </c>
      <c r="I140" s="39">
        <v>10091</v>
      </c>
    </row>
    <row r="141" spans="1:9">
      <c r="A141">
        <v>70005</v>
      </c>
      <c r="B141" s="152" t="str">
        <f t="shared" si="2"/>
        <v>CH.GR.00009-10091</v>
      </c>
      <c r="C141">
        <f>_xlfn.XLOOKUP(H141,HOLDS!C:C,HOLDS!K:K)</f>
        <v>0</v>
      </c>
      <c r="D141">
        <v>70005</v>
      </c>
      <c r="E141">
        <v>140</v>
      </c>
      <c r="H141" t="s">
        <v>47</v>
      </c>
      <c r="I141" s="39">
        <v>10091</v>
      </c>
    </row>
    <row r="142" spans="1:9">
      <c r="A142">
        <v>70005</v>
      </c>
      <c r="B142" s="152" t="str">
        <f t="shared" si="2"/>
        <v>CH.GR.00010-10091</v>
      </c>
      <c r="C142">
        <f>_xlfn.XLOOKUP(H142,HOLDS!C:C,HOLDS!K:K)</f>
        <v>0</v>
      </c>
      <c r="D142">
        <v>70005</v>
      </c>
      <c r="E142">
        <v>129</v>
      </c>
      <c r="H142" t="s">
        <v>50</v>
      </c>
      <c r="I142" s="39">
        <v>10091</v>
      </c>
    </row>
    <row r="143" spans="1:9">
      <c r="A143">
        <v>70005</v>
      </c>
      <c r="B143" s="152" t="str">
        <f t="shared" si="2"/>
        <v>CH.GR.00011-10091</v>
      </c>
      <c r="C143">
        <f>_xlfn.XLOOKUP(H143,HOLDS!C:C,HOLDS!K:K)</f>
        <v>0</v>
      </c>
      <c r="D143">
        <v>70005</v>
      </c>
      <c r="E143">
        <v>121.5</v>
      </c>
      <c r="H143" t="s">
        <v>53</v>
      </c>
      <c r="I143" s="39">
        <v>10091</v>
      </c>
    </row>
    <row r="144" spans="1:9">
      <c r="A144">
        <v>70005</v>
      </c>
      <c r="B144" s="152" t="str">
        <f t="shared" si="2"/>
        <v>CH.GR.00012-10091</v>
      </c>
      <c r="C144">
        <f>_xlfn.XLOOKUP(H144,HOLDS!C:C,HOLDS!K:K)</f>
        <v>0</v>
      </c>
      <c r="D144">
        <v>70005</v>
      </c>
      <c r="E144">
        <v>133</v>
      </c>
      <c r="H144" t="s">
        <v>55</v>
      </c>
      <c r="I144" s="39">
        <v>10091</v>
      </c>
    </row>
    <row r="145" spans="1:9">
      <c r="A145">
        <v>70005</v>
      </c>
      <c r="B145" s="152" t="str">
        <f t="shared" si="2"/>
        <v>CH.GR.00013-10091</v>
      </c>
      <c r="C145">
        <f>_xlfn.XLOOKUP(H145,HOLDS!C:C,HOLDS!K:K)</f>
        <v>0</v>
      </c>
      <c r="D145">
        <v>70005</v>
      </c>
      <c r="E145">
        <v>125</v>
      </c>
      <c r="H145" t="s">
        <v>57</v>
      </c>
      <c r="I145" s="39">
        <v>10091</v>
      </c>
    </row>
    <row r="146" spans="1:9">
      <c r="A146">
        <v>70005</v>
      </c>
      <c r="B146" s="152" t="str">
        <f t="shared" si="2"/>
        <v>CH.GR.00014-10091</v>
      </c>
      <c r="C146">
        <f>_xlfn.XLOOKUP(H146,HOLDS!C:C,HOLDS!K:K)</f>
        <v>0</v>
      </c>
      <c r="D146">
        <v>70005</v>
      </c>
      <c r="E146">
        <v>131</v>
      </c>
      <c r="H146" t="s">
        <v>59</v>
      </c>
      <c r="I146" s="39">
        <v>10091</v>
      </c>
    </row>
    <row r="147" spans="1:9">
      <c r="A147">
        <v>70005</v>
      </c>
      <c r="B147" s="152" t="str">
        <f t="shared" si="2"/>
        <v>CH.GR.00015-10091</v>
      </c>
      <c r="C147">
        <f>_xlfn.XLOOKUP(H147,HOLDS!C:C,HOLDS!K:K)</f>
        <v>0</v>
      </c>
      <c r="D147">
        <v>70005</v>
      </c>
      <c r="E147">
        <v>129.5</v>
      </c>
      <c r="H147" t="s">
        <v>61</v>
      </c>
      <c r="I147" s="39">
        <v>10091</v>
      </c>
    </row>
    <row r="148" spans="1:9">
      <c r="A148">
        <v>70005</v>
      </c>
      <c r="B148" s="152" t="str">
        <f t="shared" si="2"/>
        <v>CH.GR.00016-10091</v>
      </c>
      <c r="C148">
        <f>_xlfn.XLOOKUP(H148,HOLDS!C:C,HOLDS!K:K)</f>
        <v>0</v>
      </c>
      <c r="D148">
        <v>70005</v>
      </c>
      <c r="E148">
        <v>139.5</v>
      </c>
      <c r="H148" t="s">
        <v>63</v>
      </c>
      <c r="I148" s="39">
        <v>10091</v>
      </c>
    </row>
    <row r="149" spans="1:9">
      <c r="A149">
        <v>70005</v>
      </c>
      <c r="B149" s="152" t="str">
        <f t="shared" si="2"/>
        <v>CH.GR.00017-10091</v>
      </c>
      <c r="C149">
        <f>_xlfn.XLOOKUP(H149,HOLDS!C:C,HOLDS!K:K)</f>
        <v>0</v>
      </c>
      <c r="D149">
        <v>70005</v>
      </c>
      <c r="E149">
        <v>131.5</v>
      </c>
      <c r="H149" t="s">
        <v>65</v>
      </c>
      <c r="I149" s="39">
        <v>10091</v>
      </c>
    </row>
    <row r="150" spans="1:9">
      <c r="A150">
        <v>70005</v>
      </c>
      <c r="B150" s="152" t="str">
        <f t="shared" si="2"/>
        <v>CH.GR.00018-10091</v>
      </c>
      <c r="C150">
        <f>_xlfn.XLOOKUP(H150,HOLDS!C:C,HOLDS!K:K)</f>
        <v>0</v>
      </c>
      <c r="D150">
        <v>70005</v>
      </c>
      <c r="E150">
        <v>123</v>
      </c>
      <c r="H150" t="s">
        <v>67</v>
      </c>
      <c r="I150" s="39">
        <v>10091</v>
      </c>
    </row>
    <row r="151" spans="1:9">
      <c r="A151">
        <v>70005</v>
      </c>
      <c r="B151" s="152" t="str">
        <f t="shared" si="2"/>
        <v>CH.GR.00019-10091</v>
      </c>
      <c r="C151">
        <f>_xlfn.XLOOKUP(H151,HOLDS!C:C,HOLDS!K:K)</f>
        <v>0</v>
      </c>
      <c r="D151">
        <v>70005</v>
      </c>
      <c r="E151">
        <v>136.5</v>
      </c>
      <c r="H151" t="s">
        <v>69</v>
      </c>
      <c r="I151" s="39">
        <v>10091</v>
      </c>
    </row>
    <row r="152" spans="1:9">
      <c r="A152">
        <v>70005</v>
      </c>
      <c r="B152" s="152" t="str">
        <f t="shared" si="2"/>
        <v>CH.GR.00020-10091</v>
      </c>
      <c r="C152">
        <f>_xlfn.XLOOKUP(H152,HOLDS!C:C,HOLDS!K:K)</f>
        <v>0</v>
      </c>
      <c r="D152">
        <v>70005</v>
      </c>
      <c r="E152">
        <v>159.5</v>
      </c>
      <c r="H152" t="s">
        <v>71</v>
      </c>
      <c r="I152" s="39">
        <v>10091</v>
      </c>
    </row>
    <row r="153" spans="1:9">
      <c r="A153">
        <v>70005</v>
      </c>
      <c r="B153" s="152" t="str">
        <f t="shared" si="2"/>
        <v>CH.GR.00021-10091</v>
      </c>
      <c r="C153">
        <f>_xlfn.XLOOKUP(H153,HOLDS!C:C,HOLDS!K:K)</f>
        <v>0</v>
      </c>
      <c r="D153">
        <v>70005</v>
      </c>
      <c r="E153">
        <v>161.5</v>
      </c>
      <c r="H153" t="s">
        <v>74</v>
      </c>
      <c r="I153" s="39">
        <v>10091</v>
      </c>
    </row>
    <row r="154" spans="1:9">
      <c r="A154">
        <v>70005</v>
      </c>
      <c r="B154" s="152" t="str">
        <f t="shared" si="2"/>
        <v>CH.GR.00022-10091</v>
      </c>
      <c r="C154">
        <f>_xlfn.XLOOKUP(H154,HOLDS!C:C,HOLDS!K:K)</f>
        <v>0</v>
      </c>
      <c r="D154">
        <v>70005</v>
      </c>
      <c r="E154">
        <v>227.5</v>
      </c>
      <c r="H154" t="s">
        <v>76</v>
      </c>
      <c r="I154" s="39">
        <v>10091</v>
      </c>
    </row>
    <row r="155" spans="1:9">
      <c r="A155">
        <v>70005</v>
      </c>
      <c r="B155" s="152" t="str">
        <f t="shared" si="2"/>
        <v>CH.GR.00023-10091</v>
      </c>
      <c r="C155">
        <f>_xlfn.XLOOKUP(H155,HOLDS!C:C,HOLDS!K:K)</f>
        <v>0</v>
      </c>
      <c r="D155">
        <v>70005</v>
      </c>
      <c r="E155">
        <v>153</v>
      </c>
      <c r="H155" t="s">
        <v>78</v>
      </c>
      <c r="I155" s="39">
        <v>10091</v>
      </c>
    </row>
    <row r="156" spans="1:9">
      <c r="A156">
        <v>70005</v>
      </c>
      <c r="B156" s="152" t="str">
        <f t="shared" si="2"/>
        <v>CH.GR.00024-10091</v>
      </c>
      <c r="C156">
        <f>_xlfn.XLOOKUP(H156,HOLDS!C:C,HOLDS!K:K)</f>
        <v>0</v>
      </c>
      <c r="D156">
        <v>70005</v>
      </c>
      <c r="E156">
        <v>141</v>
      </c>
      <c r="H156" t="s">
        <v>80</v>
      </c>
      <c r="I156" s="39">
        <v>10091</v>
      </c>
    </row>
    <row r="157" spans="1:9">
      <c r="A157">
        <v>70005</v>
      </c>
      <c r="B157" s="152" t="str">
        <f t="shared" si="2"/>
        <v>CH.GR.00025-10091</v>
      </c>
      <c r="C157">
        <f>_xlfn.XLOOKUP(H157,HOLDS!C:C,HOLDS!K:K)</f>
        <v>0</v>
      </c>
      <c r="D157">
        <v>70005</v>
      </c>
      <c r="E157">
        <v>129.5</v>
      </c>
      <c r="H157" t="s">
        <v>82</v>
      </c>
      <c r="I157" s="39">
        <v>10091</v>
      </c>
    </row>
    <row r="158" spans="1:9">
      <c r="A158">
        <v>70005</v>
      </c>
      <c r="B158" s="152" t="str">
        <f t="shared" si="2"/>
        <v>CH.GR.00026-10091</v>
      </c>
      <c r="C158">
        <f>_xlfn.XLOOKUP(H158,HOLDS!C:C,HOLDS!K:K)</f>
        <v>0</v>
      </c>
      <c r="D158">
        <v>70005</v>
      </c>
      <c r="E158">
        <v>126.5</v>
      </c>
      <c r="H158" t="s">
        <v>84</v>
      </c>
      <c r="I158" s="39">
        <v>10091</v>
      </c>
    </row>
    <row r="159" spans="1:9">
      <c r="A159">
        <v>70005</v>
      </c>
      <c r="B159" s="152" t="str">
        <f t="shared" si="2"/>
        <v>CH.GR.00027-10091</v>
      </c>
      <c r="C159">
        <f>_xlfn.XLOOKUP(H159,HOLDS!C:C,HOLDS!K:K)</f>
        <v>0</v>
      </c>
      <c r="D159">
        <v>70005</v>
      </c>
      <c r="E159">
        <v>126</v>
      </c>
      <c r="H159" t="s">
        <v>86</v>
      </c>
      <c r="I159" s="39">
        <v>10091</v>
      </c>
    </row>
    <row r="160" spans="1:9">
      <c r="A160">
        <v>70005</v>
      </c>
      <c r="B160" s="152" t="str">
        <f t="shared" si="2"/>
        <v>CH.GR.00028-10091</v>
      </c>
      <c r="C160">
        <f>_xlfn.XLOOKUP(H160,HOLDS!C:C,HOLDS!K:K)</f>
        <v>0</v>
      </c>
      <c r="D160">
        <v>70005</v>
      </c>
      <c r="E160">
        <v>133</v>
      </c>
      <c r="H160" t="s">
        <v>88</v>
      </c>
      <c r="I160" s="39">
        <v>10091</v>
      </c>
    </row>
    <row r="161" spans="1:9">
      <c r="A161">
        <v>70005</v>
      </c>
      <c r="B161" s="152" t="str">
        <f t="shared" si="2"/>
        <v>CH.GR.00029-10091</v>
      </c>
      <c r="C161">
        <f>_xlfn.XLOOKUP(H161,HOLDS!C:C,HOLDS!K:K)</f>
        <v>0</v>
      </c>
      <c r="D161">
        <v>70005</v>
      </c>
      <c r="E161">
        <v>152.5</v>
      </c>
      <c r="H161" t="s">
        <v>90</v>
      </c>
      <c r="I161" s="39">
        <v>10091</v>
      </c>
    </row>
    <row r="162" spans="1:9">
      <c r="A162">
        <v>70005</v>
      </c>
      <c r="B162" s="152" t="str">
        <f t="shared" si="2"/>
        <v>CH.GR.00030-10091</v>
      </c>
      <c r="C162">
        <f>_xlfn.XLOOKUP(H162,HOLDS!C:C,HOLDS!K:K)</f>
        <v>0</v>
      </c>
      <c r="D162">
        <v>70005</v>
      </c>
      <c r="E162">
        <v>160</v>
      </c>
      <c r="H162" t="s">
        <v>92</v>
      </c>
      <c r="I162" s="39">
        <v>10091</v>
      </c>
    </row>
    <row r="163" spans="1:9">
      <c r="A163">
        <v>70005</v>
      </c>
      <c r="B163" s="152" t="str">
        <f t="shared" si="2"/>
        <v>CH.GR.00031-10091</v>
      </c>
      <c r="C163">
        <f>_xlfn.XLOOKUP(H163,HOLDS!C:C,HOLDS!K:K)</f>
        <v>0</v>
      </c>
      <c r="D163">
        <v>70005</v>
      </c>
      <c r="E163">
        <v>159.5</v>
      </c>
      <c r="H163" t="s">
        <v>94</v>
      </c>
      <c r="I163" s="39">
        <v>10091</v>
      </c>
    </row>
    <row r="164" spans="1:9">
      <c r="A164">
        <v>70005</v>
      </c>
      <c r="B164" s="152" t="str">
        <f t="shared" si="2"/>
        <v>CH.GR.00032-10091</v>
      </c>
      <c r="C164">
        <f>_xlfn.XLOOKUP(H164,HOLDS!C:C,HOLDS!K:K)</f>
        <v>0</v>
      </c>
      <c r="D164">
        <v>70005</v>
      </c>
      <c r="E164">
        <v>136.5</v>
      </c>
      <c r="H164" t="s">
        <v>96</v>
      </c>
      <c r="I164" s="39">
        <v>10091</v>
      </c>
    </row>
    <row r="165" spans="1:9">
      <c r="A165">
        <v>70005</v>
      </c>
      <c r="B165" s="152" t="str">
        <f t="shared" si="2"/>
        <v>CH.GR.00033-10091</v>
      </c>
      <c r="C165">
        <f>_xlfn.XLOOKUP(H165,HOLDS!C:C,HOLDS!K:K)</f>
        <v>0</v>
      </c>
      <c r="D165">
        <v>70005</v>
      </c>
      <c r="E165">
        <v>141.5</v>
      </c>
      <c r="H165" t="s">
        <v>98</v>
      </c>
      <c r="I165" s="39">
        <v>10091</v>
      </c>
    </row>
    <row r="166" spans="1:9">
      <c r="A166">
        <v>70005</v>
      </c>
      <c r="B166" s="152" t="str">
        <f t="shared" si="2"/>
        <v>CH.GR.00034-10091</v>
      </c>
      <c r="C166">
        <f>_xlfn.XLOOKUP(H166,HOLDS!C:C,HOLDS!K:K)</f>
        <v>0</v>
      </c>
      <c r="D166">
        <v>70005</v>
      </c>
      <c r="E166">
        <v>161.5</v>
      </c>
      <c r="H166" t="s">
        <v>100</v>
      </c>
      <c r="I166" s="39">
        <v>10091</v>
      </c>
    </row>
    <row r="167" spans="1:9">
      <c r="A167">
        <v>70005</v>
      </c>
      <c r="B167" s="152" t="str">
        <f t="shared" si="2"/>
        <v>CH.GR.00035-10091</v>
      </c>
      <c r="C167">
        <f>_xlfn.XLOOKUP(H167,HOLDS!C:C,HOLDS!K:K)</f>
        <v>0</v>
      </c>
      <c r="D167">
        <v>70005</v>
      </c>
      <c r="E167">
        <v>183</v>
      </c>
      <c r="H167" t="s">
        <v>102</v>
      </c>
      <c r="I167" s="39">
        <v>10091</v>
      </c>
    </row>
    <row r="168" spans="1:9">
      <c r="A168">
        <v>70005</v>
      </c>
      <c r="B168" s="152" t="str">
        <f t="shared" si="2"/>
        <v>CH.GR.00036-10091</v>
      </c>
      <c r="C168">
        <f>_xlfn.XLOOKUP(H168,HOLDS!C:C,HOLDS!K:K)</f>
        <v>0</v>
      </c>
      <c r="D168">
        <v>70005</v>
      </c>
      <c r="E168">
        <v>146.5</v>
      </c>
      <c r="H168" t="s">
        <v>104</v>
      </c>
      <c r="I168" s="39">
        <v>10091</v>
      </c>
    </row>
    <row r="169" spans="1:9">
      <c r="A169">
        <v>70005</v>
      </c>
      <c r="B169" s="152" t="str">
        <f t="shared" si="2"/>
        <v>CH.GR.00037-10091</v>
      </c>
      <c r="C169">
        <f>_xlfn.XLOOKUP(H169,HOLDS!C:C,HOLDS!K:K)</f>
        <v>0</v>
      </c>
      <c r="D169">
        <v>70005</v>
      </c>
      <c r="E169">
        <v>188</v>
      </c>
      <c r="H169" t="s">
        <v>106</v>
      </c>
      <c r="I169" s="39">
        <v>10091</v>
      </c>
    </row>
    <row r="170" spans="1:9">
      <c r="A170">
        <v>70005</v>
      </c>
      <c r="B170" s="152" t="str">
        <f t="shared" si="2"/>
        <v>CH.GR.00038-10091</v>
      </c>
      <c r="C170">
        <f>_xlfn.XLOOKUP(H170,HOLDS!C:C,HOLDS!K:K)</f>
        <v>0</v>
      </c>
      <c r="D170">
        <v>70005</v>
      </c>
      <c r="E170">
        <v>150</v>
      </c>
      <c r="H170" t="s">
        <v>108</v>
      </c>
      <c r="I170" s="39">
        <v>10091</v>
      </c>
    </row>
    <row r="171" spans="1:9">
      <c r="A171">
        <v>70005</v>
      </c>
      <c r="B171" s="152" t="str">
        <f t="shared" si="2"/>
        <v>CH.GR.00039-10091</v>
      </c>
      <c r="C171">
        <f>_xlfn.XLOOKUP(H171,HOLDS!C:C,HOLDS!K:K)</f>
        <v>0</v>
      </c>
      <c r="D171">
        <v>70005</v>
      </c>
      <c r="E171">
        <v>221.5</v>
      </c>
      <c r="H171" t="s">
        <v>110</v>
      </c>
      <c r="I171" s="39">
        <v>10091</v>
      </c>
    </row>
    <row r="172" spans="1:9">
      <c r="A172">
        <v>70005</v>
      </c>
      <c r="B172" s="152" t="str">
        <f t="shared" si="2"/>
        <v>CH.GR.00040-10091</v>
      </c>
      <c r="C172">
        <f>_xlfn.XLOOKUP(H172,HOLDS!C:C,HOLDS!K:K)</f>
        <v>0</v>
      </c>
      <c r="D172">
        <v>70005</v>
      </c>
      <c r="E172">
        <v>229</v>
      </c>
      <c r="H172" t="s">
        <v>112</v>
      </c>
      <c r="I172" s="39">
        <v>10091</v>
      </c>
    </row>
    <row r="173" spans="1:9">
      <c r="A173">
        <v>70005</v>
      </c>
      <c r="B173" s="152" t="str">
        <f t="shared" si="2"/>
        <v>CH.GR.00041-10091</v>
      </c>
      <c r="C173">
        <f>_xlfn.XLOOKUP(H173,HOLDS!C:C,HOLDS!K:K)</f>
        <v>0</v>
      </c>
      <c r="D173">
        <v>70005</v>
      </c>
      <c r="E173">
        <v>229</v>
      </c>
      <c r="H173" t="s">
        <v>114</v>
      </c>
      <c r="I173" s="39">
        <v>10091</v>
      </c>
    </row>
    <row r="174" spans="1:9">
      <c r="A174">
        <v>70005</v>
      </c>
      <c r="B174" s="152" t="str">
        <f t="shared" si="2"/>
        <v>CH.GR.RVSET-10090</v>
      </c>
      <c r="C174">
        <f>_xlfn.XLOOKUP(H174,HOLDS!C:C,HOLDS!L:L)</f>
        <v>0</v>
      </c>
      <c r="D174">
        <v>70005</v>
      </c>
      <c r="E174">
        <v>5635.5</v>
      </c>
      <c r="H174" s="91" t="s">
        <v>23</v>
      </c>
      <c r="I174" s="96">
        <v>10090</v>
      </c>
    </row>
    <row r="175" spans="1:9">
      <c r="A175">
        <v>70005</v>
      </c>
      <c r="B175" s="152" t="str">
        <f t="shared" si="2"/>
        <v>CH.GR.00001-10090</v>
      </c>
      <c r="C175">
        <f>_xlfn.XLOOKUP(H175,HOLDS!C:C,HOLDS!L:L)</f>
        <v>0</v>
      </c>
      <c r="D175">
        <v>70005</v>
      </c>
      <c r="E175">
        <v>149</v>
      </c>
      <c r="H175" t="s">
        <v>26</v>
      </c>
      <c r="I175" s="39">
        <v>10090</v>
      </c>
    </row>
    <row r="176" spans="1:9">
      <c r="A176">
        <v>70005</v>
      </c>
      <c r="B176" s="152" t="str">
        <f t="shared" si="2"/>
        <v>CH.GR.00002-10090</v>
      </c>
      <c r="C176">
        <f>_xlfn.XLOOKUP(H176,HOLDS!C:C,HOLDS!L:L)</f>
        <v>0</v>
      </c>
      <c r="D176">
        <v>70005</v>
      </c>
      <c r="E176">
        <v>136.5</v>
      </c>
      <c r="H176" t="s">
        <v>29</v>
      </c>
      <c r="I176" s="39">
        <v>10090</v>
      </c>
    </row>
    <row r="177" spans="1:9">
      <c r="A177">
        <v>70005</v>
      </c>
      <c r="B177" s="152" t="str">
        <f t="shared" si="2"/>
        <v>CH.GR.00003-10090</v>
      </c>
      <c r="C177">
        <f>_xlfn.XLOOKUP(H177,HOLDS!C:C,HOLDS!L:L)</f>
        <v>0</v>
      </c>
      <c r="D177">
        <v>70005</v>
      </c>
      <c r="E177">
        <v>128</v>
      </c>
      <c r="H177" t="s">
        <v>31</v>
      </c>
      <c r="I177" s="39">
        <v>10090</v>
      </c>
    </row>
    <row r="178" spans="1:9">
      <c r="A178">
        <v>70005</v>
      </c>
      <c r="B178" s="152" t="str">
        <f t="shared" si="2"/>
        <v>CH.GR.00005-10090</v>
      </c>
      <c r="C178">
        <f>_xlfn.XLOOKUP(H178,HOLDS!C:C,HOLDS!L:L)</f>
        <v>0</v>
      </c>
      <c r="D178">
        <v>70005</v>
      </c>
      <c r="E178">
        <v>115</v>
      </c>
      <c r="H178" t="s">
        <v>34</v>
      </c>
      <c r="I178" s="39">
        <v>10090</v>
      </c>
    </row>
    <row r="179" spans="1:9">
      <c r="A179">
        <v>70005</v>
      </c>
      <c r="B179" s="152" t="str">
        <f t="shared" si="2"/>
        <v>CH.GR.00004-10090</v>
      </c>
      <c r="C179">
        <f>_xlfn.XLOOKUP(H179,HOLDS!C:C,HOLDS!L:L)</f>
        <v>0</v>
      </c>
      <c r="D179">
        <v>70005</v>
      </c>
      <c r="E179">
        <v>159.5</v>
      </c>
      <c r="H179" t="s">
        <v>37</v>
      </c>
      <c r="I179" s="39">
        <v>10090</v>
      </c>
    </row>
    <row r="180" spans="1:9">
      <c r="A180">
        <v>70005</v>
      </c>
      <c r="B180" s="152" t="str">
        <f t="shared" si="2"/>
        <v>CH.GR.00006-10090</v>
      </c>
      <c r="C180">
        <f>_xlfn.XLOOKUP(H180,HOLDS!C:C,HOLDS!L:L)</f>
        <v>0</v>
      </c>
      <c r="D180">
        <v>70005</v>
      </c>
      <c r="E180">
        <v>119.5</v>
      </c>
      <c r="H180" t="s">
        <v>39</v>
      </c>
      <c r="I180" s="39">
        <v>10090</v>
      </c>
    </row>
    <row r="181" spans="1:9">
      <c r="A181">
        <v>70005</v>
      </c>
      <c r="B181" s="152" t="str">
        <f t="shared" si="2"/>
        <v>CH.GR.00042-10090</v>
      </c>
      <c r="C181">
        <f>_xlfn.XLOOKUP(H181,HOLDS!C:C,HOLDS!L:L)</f>
        <v>0</v>
      </c>
      <c r="D181">
        <v>70005</v>
      </c>
      <c r="E181">
        <v>149</v>
      </c>
      <c r="H181" t="s">
        <v>41</v>
      </c>
      <c r="I181" s="39">
        <v>10090</v>
      </c>
    </row>
    <row r="182" spans="1:9">
      <c r="A182">
        <v>70005</v>
      </c>
      <c r="B182" s="152" t="str">
        <f t="shared" si="2"/>
        <v>CH.GR.00008-10090</v>
      </c>
      <c r="C182">
        <f>_xlfn.XLOOKUP(H182,HOLDS!C:C,HOLDS!L:L)</f>
        <v>0</v>
      </c>
      <c r="D182">
        <v>70005</v>
      </c>
      <c r="E182">
        <v>113</v>
      </c>
      <c r="H182" t="s">
        <v>43</v>
      </c>
      <c r="I182" s="39">
        <v>10090</v>
      </c>
    </row>
    <row r="183" spans="1:9">
      <c r="A183">
        <v>70005</v>
      </c>
      <c r="B183" s="152" t="str">
        <f t="shared" si="2"/>
        <v>CH.GR.00007-10090</v>
      </c>
      <c r="C183">
        <f>_xlfn.XLOOKUP(H183,HOLDS!C:C,HOLDS!L:L)</f>
        <v>0</v>
      </c>
      <c r="D183">
        <v>70005</v>
      </c>
      <c r="E183">
        <v>136.5</v>
      </c>
      <c r="H183" t="s">
        <v>45</v>
      </c>
      <c r="I183" s="39">
        <v>10090</v>
      </c>
    </row>
    <row r="184" spans="1:9">
      <c r="A184">
        <v>70005</v>
      </c>
      <c r="B184" s="152" t="str">
        <f t="shared" si="2"/>
        <v>CH.GR.00009-10090</v>
      </c>
      <c r="C184">
        <f>_xlfn.XLOOKUP(H184,HOLDS!C:C,HOLDS!L:L)</f>
        <v>0</v>
      </c>
      <c r="D184">
        <v>70005</v>
      </c>
      <c r="E184">
        <v>140</v>
      </c>
      <c r="H184" t="s">
        <v>47</v>
      </c>
      <c r="I184" s="39">
        <v>10090</v>
      </c>
    </row>
    <row r="185" spans="1:9">
      <c r="A185">
        <v>70005</v>
      </c>
      <c r="B185" s="152" t="str">
        <f t="shared" si="2"/>
        <v>CH.GR.00010-10090</v>
      </c>
      <c r="C185">
        <f>_xlfn.XLOOKUP(H185,HOLDS!C:C,HOLDS!L:L)</f>
        <v>0</v>
      </c>
      <c r="D185">
        <v>70005</v>
      </c>
      <c r="E185">
        <v>129</v>
      </c>
      <c r="H185" t="s">
        <v>50</v>
      </c>
      <c r="I185" s="39">
        <v>10090</v>
      </c>
    </row>
    <row r="186" spans="1:9">
      <c r="A186">
        <v>70005</v>
      </c>
      <c r="B186" s="152" t="str">
        <f t="shared" si="2"/>
        <v>CH.GR.00011-10090</v>
      </c>
      <c r="C186">
        <f>_xlfn.XLOOKUP(H186,HOLDS!C:C,HOLDS!L:L)</f>
        <v>0</v>
      </c>
      <c r="D186">
        <v>70005</v>
      </c>
      <c r="E186">
        <v>121.5</v>
      </c>
      <c r="H186" t="s">
        <v>53</v>
      </c>
      <c r="I186" s="39">
        <v>10090</v>
      </c>
    </row>
    <row r="187" spans="1:9">
      <c r="A187">
        <v>70005</v>
      </c>
      <c r="B187" s="152" t="str">
        <f t="shared" si="2"/>
        <v>CH.GR.00012-10090</v>
      </c>
      <c r="C187">
        <f>_xlfn.XLOOKUP(H187,HOLDS!C:C,HOLDS!L:L)</f>
        <v>0</v>
      </c>
      <c r="D187">
        <v>70005</v>
      </c>
      <c r="E187">
        <v>133</v>
      </c>
      <c r="H187" t="s">
        <v>55</v>
      </c>
      <c r="I187" s="39">
        <v>10090</v>
      </c>
    </row>
    <row r="188" spans="1:9">
      <c r="A188">
        <v>70005</v>
      </c>
      <c r="B188" s="152" t="str">
        <f t="shared" si="2"/>
        <v>CH.GR.00013-10090</v>
      </c>
      <c r="C188">
        <f>_xlfn.XLOOKUP(H188,HOLDS!C:C,HOLDS!L:L)</f>
        <v>0</v>
      </c>
      <c r="D188">
        <v>70005</v>
      </c>
      <c r="E188">
        <v>125</v>
      </c>
      <c r="H188" t="s">
        <v>57</v>
      </c>
      <c r="I188" s="39">
        <v>10090</v>
      </c>
    </row>
    <row r="189" spans="1:9">
      <c r="A189">
        <v>70005</v>
      </c>
      <c r="B189" s="152" t="str">
        <f t="shared" si="2"/>
        <v>CH.GR.00014-10090</v>
      </c>
      <c r="C189">
        <f>_xlfn.XLOOKUP(H189,HOLDS!C:C,HOLDS!L:L)</f>
        <v>0</v>
      </c>
      <c r="D189">
        <v>70005</v>
      </c>
      <c r="E189">
        <v>131</v>
      </c>
      <c r="H189" t="s">
        <v>59</v>
      </c>
      <c r="I189" s="39">
        <v>10090</v>
      </c>
    </row>
    <row r="190" spans="1:9">
      <c r="A190">
        <v>70005</v>
      </c>
      <c r="B190" s="152" t="str">
        <f t="shared" si="2"/>
        <v>CH.GR.00015-10090</v>
      </c>
      <c r="C190">
        <f>_xlfn.XLOOKUP(H190,HOLDS!C:C,HOLDS!L:L)</f>
        <v>0</v>
      </c>
      <c r="D190">
        <v>70005</v>
      </c>
      <c r="E190">
        <v>129.5</v>
      </c>
      <c r="H190" t="s">
        <v>61</v>
      </c>
      <c r="I190" s="39">
        <v>10090</v>
      </c>
    </row>
    <row r="191" spans="1:9">
      <c r="A191">
        <v>70005</v>
      </c>
      <c r="B191" s="152" t="str">
        <f t="shared" si="2"/>
        <v>CH.GR.00016-10090</v>
      </c>
      <c r="C191">
        <f>_xlfn.XLOOKUP(H191,HOLDS!C:C,HOLDS!L:L)</f>
        <v>0</v>
      </c>
      <c r="D191">
        <v>70005</v>
      </c>
      <c r="E191">
        <v>139.5</v>
      </c>
      <c r="H191" t="s">
        <v>63</v>
      </c>
      <c r="I191" s="39">
        <v>10090</v>
      </c>
    </row>
    <row r="192" spans="1:9">
      <c r="A192">
        <v>70005</v>
      </c>
      <c r="B192" s="152" t="str">
        <f t="shared" si="2"/>
        <v>CH.GR.00017-10090</v>
      </c>
      <c r="C192">
        <f>_xlfn.XLOOKUP(H192,HOLDS!C:C,HOLDS!L:L)</f>
        <v>0</v>
      </c>
      <c r="D192">
        <v>70005</v>
      </c>
      <c r="E192">
        <v>131.5</v>
      </c>
      <c r="H192" t="s">
        <v>65</v>
      </c>
      <c r="I192" s="39">
        <v>10090</v>
      </c>
    </row>
    <row r="193" spans="1:9">
      <c r="A193">
        <v>70005</v>
      </c>
      <c r="B193" s="152" t="str">
        <f t="shared" si="2"/>
        <v>CH.GR.00018-10090</v>
      </c>
      <c r="C193">
        <f>_xlfn.XLOOKUP(H193,HOLDS!C:C,HOLDS!L:L)</f>
        <v>0</v>
      </c>
      <c r="D193">
        <v>70005</v>
      </c>
      <c r="E193">
        <v>123</v>
      </c>
      <c r="H193" t="s">
        <v>67</v>
      </c>
      <c r="I193" s="39">
        <v>10090</v>
      </c>
    </row>
    <row r="194" spans="1:9">
      <c r="A194">
        <v>70005</v>
      </c>
      <c r="B194" s="152" t="str">
        <f t="shared" ref="B194:B257" si="3">H194&amp;"-"&amp;I194</f>
        <v>CH.GR.00019-10090</v>
      </c>
      <c r="C194">
        <f>_xlfn.XLOOKUP(H194,HOLDS!C:C,HOLDS!L:L)</f>
        <v>0</v>
      </c>
      <c r="D194">
        <v>70005</v>
      </c>
      <c r="E194">
        <v>136.5</v>
      </c>
      <c r="H194" t="s">
        <v>69</v>
      </c>
      <c r="I194" s="39">
        <v>10090</v>
      </c>
    </row>
    <row r="195" spans="1:9">
      <c r="A195">
        <v>70005</v>
      </c>
      <c r="B195" s="152" t="str">
        <f t="shared" si="3"/>
        <v>CH.GR.00020-10090</v>
      </c>
      <c r="C195">
        <f>_xlfn.XLOOKUP(H195,HOLDS!C:C,HOLDS!L:L)</f>
        <v>0</v>
      </c>
      <c r="D195">
        <v>70005</v>
      </c>
      <c r="E195">
        <v>159.5</v>
      </c>
      <c r="H195" t="s">
        <v>71</v>
      </c>
      <c r="I195" s="39">
        <v>10090</v>
      </c>
    </row>
    <row r="196" spans="1:9">
      <c r="A196">
        <v>70005</v>
      </c>
      <c r="B196" s="152" t="str">
        <f t="shared" si="3"/>
        <v>CH.GR.00021-10090</v>
      </c>
      <c r="C196">
        <f>_xlfn.XLOOKUP(H196,HOLDS!C:C,HOLDS!L:L)</f>
        <v>0</v>
      </c>
      <c r="D196">
        <v>70005</v>
      </c>
      <c r="E196">
        <v>161.5</v>
      </c>
      <c r="H196" t="s">
        <v>74</v>
      </c>
      <c r="I196" s="39">
        <v>10090</v>
      </c>
    </row>
    <row r="197" spans="1:9">
      <c r="A197">
        <v>70005</v>
      </c>
      <c r="B197" s="152" t="str">
        <f t="shared" si="3"/>
        <v>CH.GR.00022-10090</v>
      </c>
      <c r="C197">
        <f>_xlfn.XLOOKUP(H197,HOLDS!C:C,HOLDS!L:L)</f>
        <v>0</v>
      </c>
      <c r="D197">
        <v>70005</v>
      </c>
      <c r="E197">
        <v>227.5</v>
      </c>
      <c r="H197" t="s">
        <v>76</v>
      </c>
      <c r="I197" s="39">
        <v>10090</v>
      </c>
    </row>
    <row r="198" spans="1:9">
      <c r="A198">
        <v>70005</v>
      </c>
      <c r="B198" s="152" t="str">
        <f t="shared" si="3"/>
        <v>CH.GR.00023-10090</v>
      </c>
      <c r="C198">
        <f>_xlfn.XLOOKUP(H198,HOLDS!C:C,HOLDS!L:L)</f>
        <v>0</v>
      </c>
      <c r="D198">
        <v>70005</v>
      </c>
      <c r="E198">
        <v>153</v>
      </c>
      <c r="H198" t="s">
        <v>78</v>
      </c>
      <c r="I198" s="39">
        <v>10090</v>
      </c>
    </row>
    <row r="199" spans="1:9">
      <c r="A199">
        <v>70005</v>
      </c>
      <c r="B199" s="152" t="str">
        <f t="shared" si="3"/>
        <v>CH.GR.00024-10090</v>
      </c>
      <c r="C199">
        <f>_xlfn.XLOOKUP(H199,HOLDS!C:C,HOLDS!L:L)</f>
        <v>0</v>
      </c>
      <c r="D199">
        <v>70005</v>
      </c>
      <c r="E199">
        <v>141</v>
      </c>
      <c r="H199" t="s">
        <v>80</v>
      </c>
      <c r="I199" s="39">
        <v>10090</v>
      </c>
    </row>
    <row r="200" spans="1:9">
      <c r="A200">
        <v>70005</v>
      </c>
      <c r="B200" s="152" t="str">
        <f t="shared" si="3"/>
        <v>CH.GR.00025-10090</v>
      </c>
      <c r="C200">
        <f>_xlfn.XLOOKUP(H200,HOLDS!C:C,HOLDS!L:L)</f>
        <v>0</v>
      </c>
      <c r="D200">
        <v>70005</v>
      </c>
      <c r="E200">
        <v>129.5</v>
      </c>
      <c r="H200" t="s">
        <v>82</v>
      </c>
      <c r="I200" s="39">
        <v>10090</v>
      </c>
    </row>
    <row r="201" spans="1:9">
      <c r="A201">
        <v>70005</v>
      </c>
      <c r="B201" s="152" t="str">
        <f t="shared" si="3"/>
        <v>CH.GR.00026-10090</v>
      </c>
      <c r="C201">
        <f>_xlfn.XLOOKUP(H201,HOLDS!C:C,HOLDS!L:L)</f>
        <v>0</v>
      </c>
      <c r="D201">
        <v>70005</v>
      </c>
      <c r="E201">
        <v>126.5</v>
      </c>
      <c r="H201" t="s">
        <v>84</v>
      </c>
      <c r="I201" s="39">
        <v>10090</v>
      </c>
    </row>
    <row r="202" spans="1:9">
      <c r="A202">
        <v>70005</v>
      </c>
      <c r="B202" s="152" t="str">
        <f t="shared" si="3"/>
        <v>CH.GR.00027-10090</v>
      </c>
      <c r="C202">
        <f>_xlfn.XLOOKUP(H202,HOLDS!C:C,HOLDS!L:L)</f>
        <v>0</v>
      </c>
      <c r="D202">
        <v>70005</v>
      </c>
      <c r="E202">
        <v>126</v>
      </c>
      <c r="H202" t="s">
        <v>86</v>
      </c>
      <c r="I202" s="39">
        <v>10090</v>
      </c>
    </row>
    <row r="203" spans="1:9">
      <c r="A203">
        <v>70005</v>
      </c>
      <c r="B203" s="152" t="str">
        <f t="shared" si="3"/>
        <v>CH.GR.00028-10090</v>
      </c>
      <c r="C203">
        <f>_xlfn.XLOOKUP(H203,HOLDS!C:C,HOLDS!L:L)</f>
        <v>0</v>
      </c>
      <c r="D203">
        <v>70005</v>
      </c>
      <c r="E203">
        <v>133</v>
      </c>
      <c r="H203" t="s">
        <v>88</v>
      </c>
      <c r="I203" s="39">
        <v>10090</v>
      </c>
    </row>
    <row r="204" spans="1:9">
      <c r="A204">
        <v>70005</v>
      </c>
      <c r="B204" s="152" t="str">
        <f t="shared" si="3"/>
        <v>CH.GR.00029-10090</v>
      </c>
      <c r="C204">
        <f>_xlfn.XLOOKUP(H204,HOLDS!C:C,HOLDS!L:L)</f>
        <v>0</v>
      </c>
      <c r="D204">
        <v>70005</v>
      </c>
      <c r="E204">
        <v>152.5</v>
      </c>
      <c r="H204" t="s">
        <v>90</v>
      </c>
      <c r="I204" s="39">
        <v>10090</v>
      </c>
    </row>
    <row r="205" spans="1:9">
      <c r="A205">
        <v>70005</v>
      </c>
      <c r="B205" s="152" t="str">
        <f t="shared" si="3"/>
        <v>CH.GR.00030-10090</v>
      </c>
      <c r="C205">
        <f>_xlfn.XLOOKUP(H205,HOLDS!C:C,HOLDS!L:L)</f>
        <v>0</v>
      </c>
      <c r="D205">
        <v>70005</v>
      </c>
      <c r="E205">
        <v>160</v>
      </c>
      <c r="H205" t="s">
        <v>92</v>
      </c>
      <c r="I205" s="39">
        <v>10090</v>
      </c>
    </row>
    <row r="206" spans="1:9">
      <c r="A206">
        <v>70005</v>
      </c>
      <c r="B206" s="152" t="str">
        <f t="shared" si="3"/>
        <v>CH.GR.00031-10090</v>
      </c>
      <c r="C206">
        <f>_xlfn.XLOOKUP(H206,HOLDS!C:C,HOLDS!L:L)</f>
        <v>0</v>
      </c>
      <c r="D206">
        <v>70005</v>
      </c>
      <c r="E206">
        <v>159.5</v>
      </c>
      <c r="H206" t="s">
        <v>94</v>
      </c>
      <c r="I206" s="39">
        <v>10090</v>
      </c>
    </row>
    <row r="207" spans="1:9">
      <c r="A207">
        <v>70005</v>
      </c>
      <c r="B207" s="152" t="str">
        <f t="shared" si="3"/>
        <v>CH.GR.00032-10090</v>
      </c>
      <c r="C207">
        <f>_xlfn.XLOOKUP(H207,HOLDS!C:C,HOLDS!L:L)</f>
        <v>0</v>
      </c>
      <c r="D207">
        <v>70005</v>
      </c>
      <c r="E207">
        <v>136.5</v>
      </c>
      <c r="H207" t="s">
        <v>96</v>
      </c>
      <c r="I207" s="39">
        <v>10090</v>
      </c>
    </row>
    <row r="208" spans="1:9">
      <c r="A208">
        <v>70005</v>
      </c>
      <c r="B208" s="152" t="str">
        <f t="shared" si="3"/>
        <v>CH.GR.00033-10090</v>
      </c>
      <c r="C208">
        <f>_xlfn.XLOOKUP(H208,HOLDS!C:C,HOLDS!L:L)</f>
        <v>0</v>
      </c>
      <c r="D208">
        <v>70005</v>
      </c>
      <c r="E208">
        <v>141.5</v>
      </c>
      <c r="H208" t="s">
        <v>98</v>
      </c>
      <c r="I208" s="39">
        <v>10090</v>
      </c>
    </row>
    <row r="209" spans="1:9">
      <c r="A209">
        <v>70005</v>
      </c>
      <c r="B209" s="152" t="str">
        <f t="shared" si="3"/>
        <v>CH.GR.00034-10090</v>
      </c>
      <c r="C209">
        <f>_xlfn.XLOOKUP(H209,HOLDS!C:C,HOLDS!L:L)</f>
        <v>0</v>
      </c>
      <c r="D209">
        <v>70005</v>
      </c>
      <c r="E209">
        <v>161.5</v>
      </c>
      <c r="H209" t="s">
        <v>100</v>
      </c>
      <c r="I209" s="39">
        <v>10090</v>
      </c>
    </row>
    <row r="210" spans="1:9">
      <c r="A210">
        <v>70005</v>
      </c>
      <c r="B210" s="152" t="str">
        <f t="shared" si="3"/>
        <v>CH.GR.00035-10090</v>
      </c>
      <c r="C210">
        <f>_xlfn.XLOOKUP(H210,HOLDS!C:C,HOLDS!L:L)</f>
        <v>0</v>
      </c>
      <c r="D210">
        <v>70005</v>
      </c>
      <c r="E210">
        <v>183</v>
      </c>
      <c r="H210" t="s">
        <v>102</v>
      </c>
      <c r="I210" s="39">
        <v>10090</v>
      </c>
    </row>
    <row r="211" spans="1:9">
      <c r="A211">
        <v>70005</v>
      </c>
      <c r="B211" s="152" t="str">
        <f t="shared" si="3"/>
        <v>CH.GR.00036-10090</v>
      </c>
      <c r="C211">
        <f>_xlfn.XLOOKUP(H211,HOLDS!C:C,HOLDS!L:L)</f>
        <v>0</v>
      </c>
      <c r="D211">
        <v>70005</v>
      </c>
      <c r="E211">
        <v>146.5</v>
      </c>
      <c r="H211" t="s">
        <v>104</v>
      </c>
      <c r="I211" s="39">
        <v>10090</v>
      </c>
    </row>
    <row r="212" spans="1:9">
      <c r="A212">
        <v>70005</v>
      </c>
      <c r="B212" s="152" t="str">
        <f t="shared" si="3"/>
        <v>CH.GR.00037-10090</v>
      </c>
      <c r="C212">
        <f>_xlfn.XLOOKUP(H212,HOLDS!C:C,HOLDS!L:L)</f>
        <v>0</v>
      </c>
      <c r="D212">
        <v>70005</v>
      </c>
      <c r="E212">
        <v>188</v>
      </c>
      <c r="H212" t="s">
        <v>106</v>
      </c>
      <c r="I212" s="39">
        <v>10090</v>
      </c>
    </row>
    <row r="213" spans="1:9">
      <c r="A213">
        <v>70005</v>
      </c>
      <c r="B213" s="152" t="str">
        <f t="shared" si="3"/>
        <v>CH.GR.00038-10090</v>
      </c>
      <c r="C213">
        <f>_xlfn.XLOOKUP(H213,HOLDS!C:C,HOLDS!L:L)</f>
        <v>0</v>
      </c>
      <c r="D213">
        <v>70005</v>
      </c>
      <c r="E213">
        <v>150</v>
      </c>
      <c r="H213" t="s">
        <v>108</v>
      </c>
      <c r="I213" s="39">
        <v>10090</v>
      </c>
    </row>
    <row r="214" spans="1:9">
      <c r="A214">
        <v>70005</v>
      </c>
      <c r="B214" s="152" t="str">
        <f t="shared" si="3"/>
        <v>CH.GR.00039-10090</v>
      </c>
      <c r="C214">
        <f>_xlfn.XLOOKUP(H214,HOLDS!C:C,HOLDS!L:L)</f>
        <v>0</v>
      </c>
      <c r="D214">
        <v>70005</v>
      </c>
      <c r="E214">
        <v>221.5</v>
      </c>
      <c r="H214" t="s">
        <v>110</v>
      </c>
      <c r="I214" s="39">
        <v>10090</v>
      </c>
    </row>
    <row r="215" spans="1:9">
      <c r="A215">
        <v>70005</v>
      </c>
      <c r="B215" s="152" t="str">
        <f t="shared" si="3"/>
        <v>CH.GR.00040-10090</v>
      </c>
      <c r="C215">
        <f>_xlfn.XLOOKUP(H215,HOLDS!C:C,HOLDS!L:L)</f>
        <v>0</v>
      </c>
      <c r="D215">
        <v>70005</v>
      </c>
      <c r="E215">
        <v>229</v>
      </c>
      <c r="H215" t="s">
        <v>112</v>
      </c>
      <c r="I215" s="39">
        <v>10090</v>
      </c>
    </row>
    <row r="216" spans="1:9">
      <c r="A216">
        <v>70005</v>
      </c>
      <c r="B216" s="152" t="str">
        <f t="shared" si="3"/>
        <v>CH.GR.00041-10090</v>
      </c>
      <c r="C216">
        <f>_xlfn.XLOOKUP(H216,HOLDS!C:C,HOLDS!L:L)</f>
        <v>0</v>
      </c>
      <c r="D216">
        <v>70005</v>
      </c>
      <c r="E216">
        <v>229</v>
      </c>
      <c r="H216" t="s">
        <v>114</v>
      </c>
      <c r="I216" s="39">
        <v>10090</v>
      </c>
    </row>
    <row r="217" spans="1:9">
      <c r="A217">
        <v>70005</v>
      </c>
      <c r="B217" s="152" t="str">
        <f t="shared" si="3"/>
        <v>CH.GR.RVSET-10089</v>
      </c>
      <c r="C217">
        <f>_xlfn.XLOOKUP(H217,HOLDS!C:C,HOLDS!M:M)</f>
        <v>0</v>
      </c>
      <c r="D217">
        <v>70005</v>
      </c>
      <c r="E217">
        <v>5635.5</v>
      </c>
      <c r="H217" s="91" t="s">
        <v>23</v>
      </c>
      <c r="I217" s="96">
        <v>10089</v>
      </c>
    </row>
    <row r="218" spans="1:9">
      <c r="A218">
        <v>70005</v>
      </c>
      <c r="B218" s="152" t="str">
        <f t="shared" si="3"/>
        <v>CH.GR.00001-10089</v>
      </c>
      <c r="C218">
        <f>_xlfn.XLOOKUP(H218,HOLDS!C:C,HOLDS!M:M)</f>
        <v>0</v>
      </c>
      <c r="D218">
        <v>70005</v>
      </c>
      <c r="E218">
        <v>149</v>
      </c>
      <c r="H218" t="s">
        <v>26</v>
      </c>
      <c r="I218" s="39">
        <v>10089</v>
      </c>
    </row>
    <row r="219" spans="1:9">
      <c r="A219">
        <v>70005</v>
      </c>
      <c r="B219" s="152" t="str">
        <f t="shared" si="3"/>
        <v>CH.GR.00002-10089</v>
      </c>
      <c r="C219">
        <f>_xlfn.XLOOKUP(H219,HOLDS!C:C,HOLDS!M:M)</f>
        <v>0</v>
      </c>
      <c r="D219">
        <v>70005</v>
      </c>
      <c r="E219">
        <v>136.5</v>
      </c>
      <c r="H219" t="s">
        <v>29</v>
      </c>
      <c r="I219" s="39">
        <v>10089</v>
      </c>
    </row>
    <row r="220" spans="1:9">
      <c r="A220">
        <v>70005</v>
      </c>
      <c r="B220" s="152" t="str">
        <f t="shared" si="3"/>
        <v>CH.GR.00003-10089</v>
      </c>
      <c r="C220">
        <f>_xlfn.XLOOKUP(H220,HOLDS!C:C,HOLDS!M:M)</f>
        <v>0</v>
      </c>
      <c r="D220">
        <v>70005</v>
      </c>
      <c r="E220">
        <v>128</v>
      </c>
      <c r="H220" t="s">
        <v>31</v>
      </c>
      <c r="I220" s="39">
        <v>10089</v>
      </c>
    </row>
    <row r="221" spans="1:9">
      <c r="A221">
        <v>70005</v>
      </c>
      <c r="B221" s="152" t="str">
        <f t="shared" si="3"/>
        <v>CH.GR.00005-10089</v>
      </c>
      <c r="C221">
        <f>_xlfn.XLOOKUP(H221,HOLDS!C:C,HOLDS!M:M)</f>
        <v>0</v>
      </c>
      <c r="D221">
        <v>70005</v>
      </c>
      <c r="E221">
        <v>115</v>
      </c>
      <c r="H221" t="s">
        <v>34</v>
      </c>
      <c r="I221" s="39">
        <v>10089</v>
      </c>
    </row>
    <row r="222" spans="1:9">
      <c r="A222">
        <v>70005</v>
      </c>
      <c r="B222" s="152" t="str">
        <f t="shared" si="3"/>
        <v>CH.GR.00004-10089</v>
      </c>
      <c r="C222">
        <f>_xlfn.XLOOKUP(H222,HOLDS!C:C,HOLDS!M:M)</f>
        <v>0</v>
      </c>
      <c r="D222">
        <v>70005</v>
      </c>
      <c r="E222">
        <v>159.5</v>
      </c>
      <c r="H222" t="s">
        <v>37</v>
      </c>
      <c r="I222" s="39">
        <v>10089</v>
      </c>
    </row>
    <row r="223" spans="1:9">
      <c r="A223">
        <v>70005</v>
      </c>
      <c r="B223" s="152" t="str">
        <f t="shared" si="3"/>
        <v>CH.GR.00006-10089</v>
      </c>
      <c r="C223">
        <f>_xlfn.XLOOKUP(H223,HOLDS!C:C,HOLDS!M:M)</f>
        <v>0</v>
      </c>
      <c r="D223">
        <v>70005</v>
      </c>
      <c r="E223">
        <v>119.5</v>
      </c>
      <c r="H223" t="s">
        <v>39</v>
      </c>
      <c r="I223" s="39">
        <v>10089</v>
      </c>
    </row>
    <row r="224" spans="1:9">
      <c r="A224">
        <v>70005</v>
      </c>
      <c r="B224" s="152" t="str">
        <f t="shared" si="3"/>
        <v>CH.GR.00042-10089</v>
      </c>
      <c r="C224">
        <f>_xlfn.XLOOKUP(H224,HOLDS!C:C,HOLDS!M:M)</f>
        <v>0</v>
      </c>
      <c r="D224">
        <v>70005</v>
      </c>
      <c r="E224">
        <v>149</v>
      </c>
      <c r="H224" t="s">
        <v>41</v>
      </c>
      <c r="I224" s="39">
        <v>10089</v>
      </c>
    </row>
    <row r="225" spans="1:9">
      <c r="A225">
        <v>70005</v>
      </c>
      <c r="B225" s="152" t="str">
        <f t="shared" si="3"/>
        <v>CH.GR.00008-10089</v>
      </c>
      <c r="C225">
        <f>_xlfn.XLOOKUP(H225,HOLDS!C:C,HOLDS!M:M)</f>
        <v>0</v>
      </c>
      <c r="D225">
        <v>70005</v>
      </c>
      <c r="E225">
        <v>113</v>
      </c>
      <c r="H225" t="s">
        <v>43</v>
      </c>
      <c r="I225" s="39">
        <v>10089</v>
      </c>
    </row>
    <row r="226" spans="1:9">
      <c r="A226">
        <v>70005</v>
      </c>
      <c r="B226" s="152" t="str">
        <f t="shared" si="3"/>
        <v>CH.GR.00007-10089</v>
      </c>
      <c r="C226">
        <f>_xlfn.XLOOKUP(H226,HOLDS!C:C,HOLDS!M:M)</f>
        <v>0</v>
      </c>
      <c r="D226">
        <v>70005</v>
      </c>
      <c r="E226">
        <v>136.5</v>
      </c>
      <c r="H226" t="s">
        <v>45</v>
      </c>
      <c r="I226" s="39">
        <v>10089</v>
      </c>
    </row>
    <row r="227" spans="1:9">
      <c r="A227">
        <v>70005</v>
      </c>
      <c r="B227" s="152" t="str">
        <f t="shared" si="3"/>
        <v>CH.GR.00009-10089</v>
      </c>
      <c r="C227">
        <f>_xlfn.XLOOKUP(H227,HOLDS!C:C,HOLDS!M:M)</f>
        <v>0</v>
      </c>
      <c r="D227">
        <v>70005</v>
      </c>
      <c r="E227">
        <v>140</v>
      </c>
      <c r="H227" t="s">
        <v>47</v>
      </c>
      <c r="I227" s="39">
        <v>10089</v>
      </c>
    </row>
    <row r="228" spans="1:9">
      <c r="A228">
        <v>70005</v>
      </c>
      <c r="B228" s="152" t="str">
        <f t="shared" si="3"/>
        <v>CH.GR.00010-10089</v>
      </c>
      <c r="C228">
        <f>_xlfn.XLOOKUP(H228,HOLDS!C:C,HOLDS!M:M)</f>
        <v>0</v>
      </c>
      <c r="D228">
        <v>70005</v>
      </c>
      <c r="E228">
        <v>129</v>
      </c>
      <c r="H228" t="s">
        <v>50</v>
      </c>
      <c r="I228" s="39">
        <v>10089</v>
      </c>
    </row>
    <row r="229" spans="1:9">
      <c r="A229">
        <v>70005</v>
      </c>
      <c r="B229" s="152" t="str">
        <f t="shared" si="3"/>
        <v>CH.GR.00011-10089</v>
      </c>
      <c r="C229">
        <f>_xlfn.XLOOKUP(H229,HOLDS!C:C,HOLDS!M:M)</f>
        <v>0</v>
      </c>
      <c r="D229">
        <v>70005</v>
      </c>
      <c r="E229">
        <v>121.5</v>
      </c>
      <c r="H229" t="s">
        <v>53</v>
      </c>
      <c r="I229" s="39">
        <v>10089</v>
      </c>
    </row>
    <row r="230" spans="1:9">
      <c r="A230">
        <v>70005</v>
      </c>
      <c r="B230" s="152" t="str">
        <f t="shared" si="3"/>
        <v>CH.GR.00012-10089</v>
      </c>
      <c r="C230">
        <f>_xlfn.XLOOKUP(H230,HOLDS!C:C,HOLDS!M:M)</f>
        <v>0</v>
      </c>
      <c r="D230">
        <v>70005</v>
      </c>
      <c r="E230">
        <v>133</v>
      </c>
      <c r="H230" t="s">
        <v>55</v>
      </c>
      <c r="I230" s="39">
        <v>10089</v>
      </c>
    </row>
    <row r="231" spans="1:9">
      <c r="A231">
        <v>70005</v>
      </c>
      <c r="B231" s="152" t="str">
        <f t="shared" si="3"/>
        <v>CH.GR.00013-10089</v>
      </c>
      <c r="C231">
        <f>_xlfn.XLOOKUP(H231,HOLDS!C:C,HOLDS!M:M)</f>
        <v>0</v>
      </c>
      <c r="D231">
        <v>70005</v>
      </c>
      <c r="E231">
        <v>125</v>
      </c>
      <c r="H231" t="s">
        <v>57</v>
      </c>
      <c r="I231" s="39">
        <v>10089</v>
      </c>
    </row>
    <row r="232" spans="1:9">
      <c r="A232">
        <v>70005</v>
      </c>
      <c r="B232" s="152" t="str">
        <f t="shared" si="3"/>
        <v>CH.GR.00014-10089</v>
      </c>
      <c r="C232">
        <f>_xlfn.XLOOKUP(H232,HOLDS!C:C,HOLDS!M:M)</f>
        <v>0</v>
      </c>
      <c r="D232">
        <v>70005</v>
      </c>
      <c r="E232">
        <v>131</v>
      </c>
      <c r="H232" t="s">
        <v>59</v>
      </c>
      <c r="I232" s="39">
        <v>10089</v>
      </c>
    </row>
    <row r="233" spans="1:9">
      <c r="A233">
        <v>70005</v>
      </c>
      <c r="B233" s="152" t="str">
        <f t="shared" si="3"/>
        <v>CH.GR.00015-10089</v>
      </c>
      <c r="C233">
        <f>_xlfn.XLOOKUP(H233,HOLDS!C:C,HOLDS!M:M)</f>
        <v>0</v>
      </c>
      <c r="D233">
        <v>70005</v>
      </c>
      <c r="E233">
        <v>129.5</v>
      </c>
      <c r="H233" t="s">
        <v>61</v>
      </c>
      <c r="I233" s="39">
        <v>10089</v>
      </c>
    </row>
    <row r="234" spans="1:9">
      <c r="A234">
        <v>70005</v>
      </c>
      <c r="B234" s="152" t="str">
        <f t="shared" si="3"/>
        <v>CH.GR.00016-10089</v>
      </c>
      <c r="C234">
        <f>_xlfn.XLOOKUP(H234,HOLDS!C:C,HOLDS!M:M)</f>
        <v>0</v>
      </c>
      <c r="D234">
        <v>70005</v>
      </c>
      <c r="E234">
        <v>139.5</v>
      </c>
      <c r="H234" t="s">
        <v>63</v>
      </c>
      <c r="I234" s="39">
        <v>10089</v>
      </c>
    </row>
    <row r="235" spans="1:9">
      <c r="A235">
        <v>70005</v>
      </c>
      <c r="B235" s="152" t="str">
        <f t="shared" si="3"/>
        <v>CH.GR.00017-10089</v>
      </c>
      <c r="C235">
        <f>_xlfn.XLOOKUP(H235,HOLDS!C:C,HOLDS!M:M)</f>
        <v>0</v>
      </c>
      <c r="D235">
        <v>70005</v>
      </c>
      <c r="E235">
        <v>131.5</v>
      </c>
      <c r="H235" t="s">
        <v>65</v>
      </c>
      <c r="I235" s="39">
        <v>10089</v>
      </c>
    </row>
    <row r="236" spans="1:9">
      <c r="A236">
        <v>70005</v>
      </c>
      <c r="B236" s="152" t="str">
        <f t="shared" si="3"/>
        <v>CH.GR.00018-10089</v>
      </c>
      <c r="C236">
        <f>_xlfn.XLOOKUP(H236,HOLDS!C:C,HOLDS!M:M)</f>
        <v>0</v>
      </c>
      <c r="D236">
        <v>70005</v>
      </c>
      <c r="E236">
        <v>123</v>
      </c>
      <c r="H236" t="s">
        <v>67</v>
      </c>
      <c r="I236" s="39">
        <v>10089</v>
      </c>
    </row>
    <row r="237" spans="1:9">
      <c r="A237">
        <v>70005</v>
      </c>
      <c r="B237" s="152" t="str">
        <f t="shared" si="3"/>
        <v>CH.GR.00019-10089</v>
      </c>
      <c r="C237">
        <f>_xlfn.XLOOKUP(H237,HOLDS!C:C,HOLDS!M:M)</f>
        <v>0</v>
      </c>
      <c r="D237">
        <v>70005</v>
      </c>
      <c r="E237">
        <v>136.5</v>
      </c>
      <c r="H237" t="s">
        <v>69</v>
      </c>
      <c r="I237" s="39">
        <v>10089</v>
      </c>
    </row>
    <row r="238" spans="1:9">
      <c r="A238">
        <v>70005</v>
      </c>
      <c r="B238" s="152" t="str">
        <f t="shared" si="3"/>
        <v>CH.GR.00020-10089</v>
      </c>
      <c r="C238">
        <f>_xlfn.XLOOKUP(H238,HOLDS!C:C,HOLDS!M:M)</f>
        <v>0</v>
      </c>
      <c r="D238">
        <v>70005</v>
      </c>
      <c r="E238">
        <v>159.5</v>
      </c>
      <c r="H238" t="s">
        <v>71</v>
      </c>
      <c r="I238" s="39">
        <v>10089</v>
      </c>
    </row>
    <row r="239" spans="1:9">
      <c r="A239">
        <v>70005</v>
      </c>
      <c r="B239" s="152" t="str">
        <f t="shared" si="3"/>
        <v>CH.GR.00021-10089</v>
      </c>
      <c r="C239">
        <f>_xlfn.XLOOKUP(H239,HOLDS!C:C,HOLDS!M:M)</f>
        <v>0</v>
      </c>
      <c r="D239">
        <v>70005</v>
      </c>
      <c r="E239">
        <v>161.5</v>
      </c>
      <c r="H239" t="s">
        <v>74</v>
      </c>
      <c r="I239" s="39">
        <v>10089</v>
      </c>
    </row>
    <row r="240" spans="1:9">
      <c r="A240">
        <v>70005</v>
      </c>
      <c r="B240" s="152" t="str">
        <f t="shared" si="3"/>
        <v>CH.GR.00022-10089</v>
      </c>
      <c r="C240">
        <f>_xlfn.XLOOKUP(H240,HOLDS!C:C,HOLDS!M:M)</f>
        <v>0</v>
      </c>
      <c r="D240">
        <v>70005</v>
      </c>
      <c r="E240">
        <v>227.5</v>
      </c>
      <c r="H240" t="s">
        <v>76</v>
      </c>
      <c r="I240" s="39">
        <v>10089</v>
      </c>
    </row>
    <row r="241" spans="1:9">
      <c r="A241">
        <v>70005</v>
      </c>
      <c r="B241" s="152" t="str">
        <f t="shared" si="3"/>
        <v>CH.GR.00023-10089</v>
      </c>
      <c r="C241">
        <f>_xlfn.XLOOKUP(H241,HOLDS!C:C,HOLDS!M:M)</f>
        <v>0</v>
      </c>
      <c r="D241">
        <v>70005</v>
      </c>
      <c r="E241">
        <v>153</v>
      </c>
      <c r="H241" t="s">
        <v>78</v>
      </c>
      <c r="I241" s="39">
        <v>10089</v>
      </c>
    </row>
    <row r="242" spans="1:9">
      <c r="A242">
        <v>70005</v>
      </c>
      <c r="B242" s="152" t="str">
        <f t="shared" si="3"/>
        <v>CH.GR.00024-10089</v>
      </c>
      <c r="C242">
        <f>_xlfn.XLOOKUP(H242,HOLDS!C:C,HOLDS!M:M)</f>
        <v>0</v>
      </c>
      <c r="D242">
        <v>70005</v>
      </c>
      <c r="E242">
        <v>141</v>
      </c>
      <c r="H242" t="s">
        <v>80</v>
      </c>
      <c r="I242" s="39">
        <v>10089</v>
      </c>
    </row>
    <row r="243" spans="1:9">
      <c r="A243">
        <v>70005</v>
      </c>
      <c r="B243" s="152" t="str">
        <f t="shared" si="3"/>
        <v>CH.GR.00025-10089</v>
      </c>
      <c r="C243">
        <f>_xlfn.XLOOKUP(H243,HOLDS!C:C,HOLDS!M:M)</f>
        <v>0</v>
      </c>
      <c r="D243">
        <v>70005</v>
      </c>
      <c r="E243">
        <v>129.5</v>
      </c>
      <c r="H243" t="s">
        <v>82</v>
      </c>
      <c r="I243" s="39">
        <v>10089</v>
      </c>
    </row>
    <row r="244" spans="1:9">
      <c r="A244">
        <v>70005</v>
      </c>
      <c r="B244" s="152" t="str">
        <f t="shared" si="3"/>
        <v>CH.GR.00026-10089</v>
      </c>
      <c r="C244">
        <f>_xlfn.XLOOKUP(H244,HOLDS!C:C,HOLDS!M:M)</f>
        <v>0</v>
      </c>
      <c r="D244">
        <v>70005</v>
      </c>
      <c r="E244">
        <v>126.5</v>
      </c>
      <c r="H244" t="s">
        <v>84</v>
      </c>
      <c r="I244" s="39">
        <v>10089</v>
      </c>
    </row>
    <row r="245" spans="1:9">
      <c r="A245">
        <v>70005</v>
      </c>
      <c r="B245" s="152" t="str">
        <f t="shared" si="3"/>
        <v>CH.GR.00027-10089</v>
      </c>
      <c r="C245">
        <f>_xlfn.XLOOKUP(H245,HOLDS!C:C,HOLDS!M:M)</f>
        <v>0</v>
      </c>
      <c r="D245">
        <v>70005</v>
      </c>
      <c r="E245">
        <v>126</v>
      </c>
      <c r="H245" t="s">
        <v>86</v>
      </c>
      <c r="I245" s="39">
        <v>10089</v>
      </c>
    </row>
    <row r="246" spans="1:9">
      <c r="A246">
        <v>70005</v>
      </c>
      <c r="B246" s="152" t="str">
        <f t="shared" si="3"/>
        <v>CH.GR.00028-10089</v>
      </c>
      <c r="C246">
        <f>_xlfn.XLOOKUP(H246,HOLDS!C:C,HOLDS!M:M)</f>
        <v>0</v>
      </c>
      <c r="D246">
        <v>70005</v>
      </c>
      <c r="E246">
        <v>133</v>
      </c>
      <c r="H246" t="s">
        <v>88</v>
      </c>
      <c r="I246" s="39">
        <v>10089</v>
      </c>
    </row>
    <row r="247" spans="1:9">
      <c r="A247">
        <v>70005</v>
      </c>
      <c r="B247" s="152" t="str">
        <f t="shared" si="3"/>
        <v>CH.GR.00029-10089</v>
      </c>
      <c r="C247">
        <f>_xlfn.XLOOKUP(H247,HOLDS!C:C,HOLDS!M:M)</f>
        <v>0</v>
      </c>
      <c r="D247">
        <v>70005</v>
      </c>
      <c r="E247">
        <v>152.5</v>
      </c>
      <c r="H247" t="s">
        <v>90</v>
      </c>
      <c r="I247" s="39">
        <v>10089</v>
      </c>
    </row>
    <row r="248" spans="1:9">
      <c r="A248">
        <v>70005</v>
      </c>
      <c r="B248" s="152" t="str">
        <f t="shared" si="3"/>
        <v>CH.GR.00030-10089</v>
      </c>
      <c r="C248">
        <f>_xlfn.XLOOKUP(H248,HOLDS!C:C,HOLDS!M:M)</f>
        <v>0</v>
      </c>
      <c r="D248">
        <v>70005</v>
      </c>
      <c r="E248">
        <v>160</v>
      </c>
      <c r="H248" t="s">
        <v>92</v>
      </c>
      <c r="I248" s="39">
        <v>10089</v>
      </c>
    </row>
    <row r="249" spans="1:9">
      <c r="A249">
        <v>70005</v>
      </c>
      <c r="B249" s="152" t="str">
        <f t="shared" si="3"/>
        <v>CH.GR.00031-10089</v>
      </c>
      <c r="C249">
        <f>_xlfn.XLOOKUP(H249,HOLDS!C:C,HOLDS!M:M)</f>
        <v>0</v>
      </c>
      <c r="D249">
        <v>70005</v>
      </c>
      <c r="E249">
        <v>159.5</v>
      </c>
      <c r="H249" t="s">
        <v>94</v>
      </c>
      <c r="I249" s="39">
        <v>10089</v>
      </c>
    </row>
    <row r="250" spans="1:9">
      <c r="A250">
        <v>70005</v>
      </c>
      <c r="B250" s="152" t="str">
        <f t="shared" si="3"/>
        <v>CH.GR.00032-10089</v>
      </c>
      <c r="C250">
        <f>_xlfn.XLOOKUP(H250,HOLDS!C:C,HOLDS!M:M)</f>
        <v>0</v>
      </c>
      <c r="D250">
        <v>70005</v>
      </c>
      <c r="E250">
        <v>136.5</v>
      </c>
      <c r="H250" t="s">
        <v>96</v>
      </c>
      <c r="I250" s="39">
        <v>10089</v>
      </c>
    </row>
    <row r="251" spans="1:9">
      <c r="A251">
        <v>70005</v>
      </c>
      <c r="B251" s="152" t="str">
        <f t="shared" si="3"/>
        <v>CH.GR.00033-10089</v>
      </c>
      <c r="C251">
        <f>_xlfn.XLOOKUP(H251,HOLDS!C:C,HOLDS!M:M)</f>
        <v>0</v>
      </c>
      <c r="D251">
        <v>70005</v>
      </c>
      <c r="E251">
        <v>141.5</v>
      </c>
      <c r="H251" t="s">
        <v>98</v>
      </c>
      <c r="I251" s="39">
        <v>10089</v>
      </c>
    </row>
    <row r="252" spans="1:9">
      <c r="A252">
        <v>70005</v>
      </c>
      <c r="B252" s="152" t="str">
        <f t="shared" si="3"/>
        <v>CH.GR.00034-10089</v>
      </c>
      <c r="C252">
        <f>_xlfn.XLOOKUP(H252,HOLDS!C:C,HOLDS!M:M)</f>
        <v>0</v>
      </c>
      <c r="D252">
        <v>70005</v>
      </c>
      <c r="E252">
        <v>161.5</v>
      </c>
      <c r="H252" t="s">
        <v>100</v>
      </c>
      <c r="I252" s="39">
        <v>10089</v>
      </c>
    </row>
    <row r="253" spans="1:9">
      <c r="A253">
        <v>70005</v>
      </c>
      <c r="B253" s="152" t="str">
        <f t="shared" si="3"/>
        <v>CH.GR.00035-10089</v>
      </c>
      <c r="C253">
        <f>_xlfn.XLOOKUP(H253,HOLDS!C:C,HOLDS!M:M)</f>
        <v>0</v>
      </c>
      <c r="D253">
        <v>70005</v>
      </c>
      <c r="E253">
        <v>183</v>
      </c>
      <c r="H253" t="s">
        <v>102</v>
      </c>
      <c r="I253" s="39">
        <v>10089</v>
      </c>
    </row>
    <row r="254" spans="1:9">
      <c r="A254">
        <v>70005</v>
      </c>
      <c r="B254" s="152" t="str">
        <f t="shared" si="3"/>
        <v>CH.GR.00036-10089</v>
      </c>
      <c r="C254">
        <f>_xlfn.XLOOKUP(H254,HOLDS!C:C,HOLDS!M:M)</f>
        <v>0</v>
      </c>
      <c r="D254">
        <v>70005</v>
      </c>
      <c r="E254">
        <v>146.5</v>
      </c>
      <c r="H254" t="s">
        <v>104</v>
      </c>
      <c r="I254" s="39">
        <v>10089</v>
      </c>
    </row>
    <row r="255" spans="1:9">
      <c r="A255">
        <v>70005</v>
      </c>
      <c r="B255" s="152" t="str">
        <f t="shared" si="3"/>
        <v>CH.GR.00037-10089</v>
      </c>
      <c r="C255">
        <f>_xlfn.XLOOKUP(H255,HOLDS!C:C,HOLDS!M:M)</f>
        <v>0</v>
      </c>
      <c r="D255">
        <v>70005</v>
      </c>
      <c r="E255">
        <v>188</v>
      </c>
      <c r="H255" t="s">
        <v>106</v>
      </c>
      <c r="I255" s="39">
        <v>10089</v>
      </c>
    </row>
    <row r="256" spans="1:9">
      <c r="A256">
        <v>70005</v>
      </c>
      <c r="B256" s="152" t="str">
        <f t="shared" si="3"/>
        <v>CH.GR.00038-10089</v>
      </c>
      <c r="C256">
        <f>_xlfn.XLOOKUP(H256,HOLDS!C:C,HOLDS!M:M)</f>
        <v>0</v>
      </c>
      <c r="D256">
        <v>70005</v>
      </c>
      <c r="E256">
        <v>150</v>
      </c>
      <c r="H256" t="s">
        <v>108</v>
      </c>
      <c r="I256" s="39">
        <v>10089</v>
      </c>
    </row>
    <row r="257" spans="1:9">
      <c r="A257">
        <v>70005</v>
      </c>
      <c r="B257" s="152" t="str">
        <f t="shared" si="3"/>
        <v>CH.GR.00039-10089</v>
      </c>
      <c r="C257">
        <f>_xlfn.XLOOKUP(H257,HOLDS!C:C,HOLDS!M:M)</f>
        <v>0</v>
      </c>
      <c r="D257">
        <v>70005</v>
      </c>
      <c r="E257">
        <v>221.5</v>
      </c>
      <c r="H257" t="s">
        <v>110</v>
      </c>
      <c r="I257" s="39">
        <v>10089</v>
      </c>
    </row>
    <row r="258" spans="1:9">
      <c r="A258">
        <v>70005</v>
      </c>
      <c r="B258" s="152" t="str">
        <f t="shared" ref="B258:B321" si="4">H258&amp;"-"&amp;I258</f>
        <v>CH.GR.00040-10089</v>
      </c>
      <c r="C258">
        <f>_xlfn.XLOOKUP(H258,HOLDS!C:C,HOLDS!M:M)</f>
        <v>0</v>
      </c>
      <c r="D258">
        <v>70005</v>
      </c>
      <c r="E258">
        <v>229</v>
      </c>
      <c r="H258" t="s">
        <v>112</v>
      </c>
      <c r="I258" s="39">
        <v>10089</v>
      </c>
    </row>
    <row r="259" spans="1:9">
      <c r="A259">
        <v>70005</v>
      </c>
      <c r="B259" s="152" t="str">
        <f t="shared" si="4"/>
        <v>CH.GR.00041-10089</v>
      </c>
      <c r="C259">
        <f>_xlfn.XLOOKUP(H259,HOLDS!C:C,HOLDS!M:M)</f>
        <v>0</v>
      </c>
      <c r="D259">
        <v>70005</v>
      </c>
      <c r="E259">
        <v>229</v>
      </c>
      <c r="H259" t="s">
        <v>114</v>
      </c>
      <c r="I259" s="39">
        <v>10089</v>
      </c>
    </row>
    <row r="260" spans="1:9">
      <c r="A260">
        <v>70005</v>
      </c>
      <c r="B260" s="152" t="str">
        <f t="shared" si="4"/>
        <v>CH.GR.RVSET-10088</v>
      </c>
      <c r="C260">
        <f>_xlfn.XLOOKUP(H260,HOLDS!C:C,HOLDS!N:N)</f>
        <v>0</v>
      </c>
      <c r="D260">
        <v>70005</v>
      </c>
      <c r="E260">
        <v>5635.5</v>
      </c>
      <c r="H260" s="91" t="s">
        <v>23</v>
      </c>
      <c r="I260" s="96">
        <v>10088</v>
      </c>
    </row>
    <row r="261" spans="1:9">
      <c r="A261">
        <v>70005</v>
      </c>
      <c r="B261" s="152" t="str">
        <f t="shared" si="4"/>
        <v>CH.GR.00001-10088</v>
      </c>
      <c r="C261">
        <f>_xlfn.XLOOKUP(H261,HOLDS!C:C,HOLDS!N:N)</f>
        <v>0</v>
      </c>
      <c r="D261">
        <v>70005</v>
      </c>
      <c r="E261">
        <v>149</v>
      </c>
      <c r="H261" t="s">
        <v>26</v>
      </c>
      <c r="I261" s="39">
        <v>10088</v>
      </c>
    </row>
    <row r="262" spans="1:9">
      <c r="A262">
        <v>70005</v>
      </c>
      <c r="B262" s="152" t="str">
        <f t="shared" si="4"/>
        <v>CH.GR.00002-10088</v>
      </c>
      <c r="C262">
        <f>_xlfn.XLOOKUP(H262,HOLDS!C:C,HOLDS!N:N)</f>
        <v>0</v>
      </c>
      <c r="D262">
        <v>70005</v>
      </c>
      <c r="E262">
        <v>136.5</v>
      </c>
      <c r="H262" t="s">
        <v>29</v>
      </c>
      <c r="I262" s="39">
        <v>10088</v>
      </c>
    </row>
    <row r="263" spans="1:9">
      <c r="A263">
        <v>70005</v>
      </c>
      <c r="B263" s="152" t="str">
        <f t="shared" si="4"/>
        <v>CH.GR.00003-10088</v>
      </c>
      <c r="C263">
        <f>_xlfn.XLOOKUP(H263,HOLDS!C:C,HOLDS!N:N)</f>
        <v>0</v>
      </c>
      <c r="D263">
        <v>70005</v>
      </c>
      <c r="E263">
        <v>128</v>
      </c>
      <c r="H263" t="s">
        <v>31</v>
      </c>
      <c r="I263" s="39">
        <v>10088</v>
      </c>
    </row>
    <row r="264" spans="1:9">
      <c r="A264">
        <v>70005</v>
      </c>
      <c r="B264" s="152" t="str">
        <f t="shared" si="4"/>
        <v>CH.GR.00005-10088</v>
      </c>
      <c r="C264">
        <f>_xlfn.XLOOKUP(H264,HOLDS!C:C,HOLDS!N:N)</f>
        <v>0</v>
      </c>
      <c r="D264">
        <v>70005</v>
      </c>
      <c r="E264">
        <v>115</v>
      </c>
      <c r="H264" t="s">
        <v>34</v>
      </c>
      <c r="I264" s="39">
        <v>10088</v>
      </c>
    </row>
    <row r="265" spans="1:9">
      <c r="A265">
        <v>70005</v>
      </c>
      <c r="B265" s="152" t="str">
        <f t="shared" si="4"/>
        <v>CH.GR.00004-10088</v>
      </c>
      <c r="C265">
        <f>_xlfn.XLOOKUP(H265,HOLDS!C:C,HOLDS!N:N)</f>
        <v>0</v>
      </c>
      <c r="D265">
        <v>70005</v>
      </c>
      <c r="E265">
        <v>159.5</v>
      </c>
      <c r="H265" t="s">
        <v>37</v>
      </c>
      <c r="I265" s="39">
        <v>10088</v>
      </c>
    </row>
    <row r="266" spans="1:9">
      <c r="A266">
        <v>70005</v>
      </c>
      <c r="B266" s="152" t="str">
        <f t="shared" si="4"/>
        <v>CH.GR.00006-10088</v>
      </c>
      <c r="C266">
        <f>_xlfn.XLOOKUP(H266,HOLDS!C:C,HOLDS!N:N)</f>
        <v>0</v>
      </c>
      <c r="D266">
        <v>70005</v>
      </c>
      <c r="E266">
        <v>119.5</v>
      </c>
      <c r="H266" t="s">
        <v>39</v>
      </c>
      <c r="I266" s="39">
        <v>10088</v>
      </c>
    </row>
    <row r="267" spans="1:9">
      <c r="A267">
        <v>70005</v>
      </c>
      <c r="B267" s="152" t="str">
        <f t="shared" si="4"/>
        <v>CH.GR.00042-10088</v>
      </c>
      <c r="C267">
        <f>_xlfn.XLOOKUP(H267,HOLDS!C:C,HOLDS!N:N)</f>
        <v>0</v>
      </c>
      <c r="D267">
        <v>70005</v>
      </c>
      <c r="E267">
        <v>149</v>
      </c>
      <c r="H267" t="s">
        <v>41</v>
      </c>
      <c r="I267" s="39">
        <v>10088</v>
      </c>
    </row>
    <row r="268" spans="1:9">
      <c r="A268">
        <v>70005</v>
      </c>
      <c r="B268" s="152" t="str">
        <f t="shared" si="4"/>
        <v>CH.GR.00008-10088</v>
      </c>
      <c r="C268">
        <f>_xlfn.XLOOKUP(H268,HOLDS!C:C,HOLDS!N:N)</f>
        <v>0</v>
      </c>
      <c r="D268">
        <v>70005</v>
      </c>
      <c r="E268">
        <v>113</v>
      </c>
      <c r="H268" t="s">
        <v>43</v>
      </c>
      <c r="I268" s="39">
        <v>10088</v>
      </c>
    </row>
    <row r="269" spans="1:9">
      <c r="A269">
        <v>70005</v>
      </c>
      <c r="B269" s="152" t="str">
        <f t="shared" si="4"/>
        <v>CH.GR.00007-10088</v>
      </c>
      <c r="C269">
        <f>_xlfn.XLOOKUP(H269,HOLDS!C:C,HOLDS!N:N)</f>
        <v>0</v>
      </c>
      <c r="D269">
        <v>70005</v>
      </c>
      <c r="E269">
        <v>136.5</v>
      </c>
      <c r="H269" t="s">
        <v>45</v>
      </c>
      <c r="I269" s="39">
        <v>10088</v>
      </c>
    </row>
    <row r="270" spans="1:9">
      <c r="A270">
        <v>70005</v>
      </c>
      <c r="B270" s="152" t="str">
        <f t="shared" si="4"/>
        <v>CH.GR.00009-10088</v>
      </c>
      <c r="C270">
        <f>_xlfn.XLOOKUP(H270,HOLDS!C:C,HOLDS!N:N)</f>
        <v>0</v>
      </c>
      <c r="D270">
        <v>70005</v>
      </c>
      <c r="E270">
        <v>140</v>
      </c>
      <c r="H270" t="s">
        <v>47</v>
      </c>
      <c r="I270" s="39">
        <v>10088</v>
      </c>
    </row>
    <row r="271" spans="1:9">
      <c r="A271">
        <v>70005</v>
      </c>
      <c r="B271" s="152" t="str">
        <f t="shared" si="4"/>
        <v>CH.GR.00010-10088</v>
      </c>
      <c r="C271">
        <f>_xlfn.XLOOKUP(H271,HOLDS!C:C,HOLDS!N:N)</f>
        <v>0</v>
      </c>
      <c r="D271">
        <v>70005</v>
      </c>
      <c r="E271">
        <v>129</v>
      </c>
      <c r="H271" t="s">
        <v>50</v>
      </c>
      <c r="I271" s="39">
        <v>10088</v>
      </c>
    </row>
    <row r="272" spans="1:9">
      <c r="A272">
        <v>70005</v>
      </c>
      <c r="B272" s="152" t="str">
        <f t="shared" si="4"/>
        <v>CH.GR.00011-10088</v>
      </c>
      <c r="C272">
        <f>_xlfn.XLOOKUP(H272,HOLDS!C:C,HOLDS!N:N)</f>
        <v>0</v>
      </c>
      <c r="D272">
        <v>70005</v>
      </c>
      <c r="E272">
        <v>121.5</v>
      </c>
      <c r="H272" t="s">
        <v>53</v>
      </c>
      <c r="I272" s="39">
        <v>10088</v>
      </c>
    </row>
    <row r="273" spans="1:9">
      <c r="A273">
        <v>70005</v>
      </c>
      <c r="B273" s="152" t="str">
        <f t="shared" si="4"/>
        <v>CH.GR.00012-10088</v>
      </c>
      <c r="C273">
        <f>_xlfn.XLOOKUP(H273,HOLDS!C:C,HOLDS!N:N)</f>
        <v>0</v>
      </c>
      <c r="D273">
        <v>70005</v>
      </c>
      <c r="E273">
        <v>133</v>
      </c>
      <c r="H273" t="s">
        <v>55</v>
      </c>
      <c r="I273" s="39">
        <v>10088</v>
      </c>
    </row>
    <row r="274" spans="1:9">
      <c r="A274">
        <v>70005</v>
      </c>
      <c r="B274" s="152" t="str">
        <f t="shared" si="4"/>
        <v>CH.GR.00013-10088</v>
      </c>
      <c r="C274">
        <f>_xlfn.XLOOKUP(H274,HOLDS!C:C,HOLDS!N:N)</f>
        <v>0</v>
      </c>
      <c r="D274">
        <v>70005</v>
      </c>
      <c r="E274">
        <v>125</v>
      </c>
      <c r="H274" t="s">
        <v>57</v>
      </c>
      <c r="I274" s="39">
        <v>10088</v>
      </c>
    </row>
    <row r="275" spans="1:9">
      <c r="A275">
        <v>70005</v>
      </c>
      <c r="B275" s="152" t="str">
        <f t="shared" si="4"/>
        <v>CH.GR.00014-10088</v>
      </c>
      <c r="C275">
        <f>_xlfn.XLOOKUP(H275,HOLDS!C:C,HOLDS!N:N)</f>
        <v>0</v>
      </c>
      <c r="D275">
        <v>70005</v>
      </c>
      <c r="E275">
        <v>131</v>
      </c>
      <c r="H275" t="s">
        <v>59</v>
      </c>
      <c r="I275" s="39">
        <v>10088</v>
      </c>
    </row>
    <row r="276" spans="1:9">
      <c r="A276">
        <v>70005</v>
      </c>
      <c r="B276" s="152" t="str">
        <f t="shared" si="4"/>
        <v>CH.GR.00015-10088</v>
      </c>
      <c r="C276">
        <f>_xlfn.XLOOKUP(H276,HOLDS!C:C,HOLDS!N:N)</f>
        <v>0</v>
      </c>
      <c r="D276">
        <v>70005</v>
      </c>
      <c r="E276">
        <v>129.5</v>
      </c>
      <c r="H276" t="s">
        <v>61</v>
      </c>
      <c r="I276" s="39">
        <v>10088</v>
      </c>
    </row>
    <row r="277" spans="1:9">
      <c r="A277">
        <v>70005</v>
      </c>
      <c r="B277" s="152" t="str">
        <f t="shared" si="4"/>
        <v>CH.GR.00016-10088</v>
      </c>
      <c r="C277">
        <f>_xlfn.XLOOKUP(H277,HOLDS!C:C,HOLDS!N:N)</f>
        <v>0</v>
      </c>
      <c r="D277">
        <v>70005</v>
      </c>
      <c r="E277">
        <v>139.5</v>
      </c>
      <c r="H277" t="s">
        <v>63</v>
      </c>
      <c r="I277" s="39">
        <v>10088</v>
      </c>
    </row>
    <row r="278" spans="1:9">
      <c r="A278">
        <v>70005</v>
      </c>
      <c r="B278" s="152" t="str">
        <f t="shared" si="4"/>
        <v>CH.GR.00017-10088</v>
      </c>
      <c r="C278">
        <f>_xlfn.XLOOKUP(H278,HOLDS!C:C,HOLDS!N:N)</f>
        <v>0</v>
      </c>
      <c r="D278">
        <v>70005</v>
      </c>
      <c r="E278">
        <v>131.5</v>
      </c>
      <c r="H278" t="s">
        <v>65</v>
      </c>
      <c r="I278" s="39">
        <v>10088</v>
      </c>
    </row>
    <row r="279" spans="1:9">
      <c r="A279">
        <v>70005</v>
      </c>
      <c r="B279" s="152" t="str">
        <f t="shared" si="4"/>
        <v>CH.GR.00018-10088</v>
      </c>
      <c r="C279">
        <f>_xlfn.XLOOKUP(H279,HOLDS!C:C,HOLDS!N:N)</f>
        <v>0</v>
      </c>
      <c r="D279">
        <v>70005</v>
      </c>
      <c r="E279">
        <v>123</v>
      </c>
      <c r="H279" t="s">
        <v>67</v>
      </c>
      <c r="I279" s="39">
        <v>10088</v>
      </c>
    </row>
    <row r="280" spans="1:9">
      <c r="A280">
        <v>70005</v>
      </c>
      <c r="B280" s="152" t="str">
        <f t="shared" si="4"/>
        <v>CH.GR.00019-10088</v>
      </c>
      <c r="C280">
        <f>_xlfn.XLOOKUP(H280,HOLDS!C:C,HOLDS!N:N)</f>
        <v>0</v>
      </c>
      <c r="D280">
        <v>70005</v>
      </c>
      <c r="E280">
        <v>136.5</v>
      </c>
      <c r="H280" t="s">
        <v>69</v>
      </c>
      <c r="I280" s="39">
        <v>10088</v>
      </c>
    </row>
    <row r="281" spans="1:9">
      <c r="A281">
        <v>70005</v>
      </c>
      <c r="B281" s="152" t="str">
        <f t="shared" si="4"/>
        <v>CH.GR.00020-10088</v>
      </c>
      <c r="C281">
        <f>_xlfn.XLOOKUP(H281,HOLDS!C:C,HOLDS!N:N)</f>
        <v>0</v>
      </c>
      <c r="D281">
        <v>70005</v>
      </c>
      <c r="E281">
        <v>159.5</v>
      </c>
      <c r="H281" t="s">
        <v>71</v>
      </c>
      <c r="I281" s="39">
        <v>10088</v>
      </c>
    </row>
    <row r="282" spans="1:9">
      <c r="A282">
        <v>70005</v>
      </c>
      <c r="B282" s="152" t="str">
        <f t="shared" si="4"/>
        <v>CH.GR.00021-10088</v>
      </c>
      <c r="C282">
        <f>_xlfn.XLOOKUP(H282,HOLDS!C:C,HOLDS!N:N)</f>
        <v>0</v>
      </c>
      <c r="D282">
        <v>70005</v>
      </c>
      <c r="E282">
        <v>161.5</v>
      </c>
      <c r="H282" t="s">
        <v>74</v>
      </c>
      <c r="I282" s="39">
        <v>10088</v>
      </c>
    </row>
    <row r="283" spans="1:9">
      <c r="A283">
        <v>70005</v>
      </c>
      <c r="B283" s="152" t="str">
        <f t="shared" si="4"/>
        <v>CH.GR.00022-10088</v>
      </c>
      <c r="C283">
        <f>_xlfn.XLOOKUP(H283,HOLDS!C:C,HOLDS!N:N)</f>
        <v>0</v>
      </c>
      <c r="D283">
        <v>70005</v>
      </c>
      <c r="E283">
        <v>227.5</v>
      </c>
      <c r="H283" t="s">
        <v>76</v>
      </c>
      <c r="I283" s="39">
        <v>10088</v>
      </c>
    </row>
    <row r="284" spans="1:9">
      <c r="A284">
        <v>70005</v>
      </c>
      <c r="B284" s="152" t="str">
        <f t="shared" si="4"/>
        <v>CH.GR.00023-10088</v>
      </c>
      <c r="C284">
        <f>_xlfn.XLOOKUP(H284,HOLDS!C:C,HOLDS!N:N)</f>
        <v>0</v>
      </c>
      <c r="D284">
        <v>70005</v>
      </c>
      <c r="E284">
        <v>153</v>
      </c>
      <c r="H284" t="s">
        <v>78</v>
      </c>
      <c r="I284" s="39">
        <v>10088</v>
      </c>
    </row>
    <row r="285" spans="1:9">
      <c r="A285">
        <v>70005</v>
      </c>
      <c r="B285" s="152" t="str">
        <f t="shared" si="4"/>
        <v>CH.GR.00024-10088</v>
      </c>
      <c r="C285">
        <f>_xlfn.XLOOKUP(H285,HOLDS!C:C,HOLDS!N:N)</f>
        <v>0</v>
      </c>
      <c r="D285">
        <v>70005</v>
      </c>
      <c r="E285">
        <v>141</v>
      </c>
      <c r="H285" t="s">
        <v>80</v>
      </c>
      <c r="I285" s="39">
        <v>10088</v>
      </c>
    </row>
    <row r="286" spans="1:9">
      <c r="A286">
        <v>70005</v>
      </c>
      <c r="B286" s="152" t="str">
        <f t="shared" si="4"/>
        <v>CH.GR.00025-10088</v>
      </c>
      <c r="C286">
        <f>_xlfn.XLOOKUP(H286,HOLDS!C:C,HOLDS!N:N)</f>
        <v>0</v>
      </c>
      <c r="D286">
        <v>70005</v>
      </c>
      <c r="E286">
        <v>129.5</v>
      </c>
      <c r="H286" t="s">
        <v>82</v>
      </c>
      <c r="I286" s="39">
        <v>10088</v>
      </c>
    </row>
    <row r="287" spans="1:9">
      <c r="A287">
        <v>70005</v>
      </c>
      <c r="B287" s="152" t="str">
        <f t="shared" si="4"/>
        <v>CH.GR.00026-10088</v>
      </c>
      <c r="C287">
        <f>_xlfn.XLOOKUP(H287,HOLDS!C:C,HOLDS!N:N)</f>
        <v>0</v>
      </c>
      <c r="D287">
        <v>70005</v>
      </c>
      <c r="E287">
        <v>126.5</v>
      </c>
      <c r="H287" t="s">
        <v>84</v>
      </c>
      <c r="I287" s="39">
        <v>10088</v>
      </c>
    </row>
    <row r="288" spans="1:9">
      <c r="A288">
        <v>70005</v>
      </c>
      <c r="B288" s="152" t="str">
        <f t="shared" si="4"/>
        <v>CH.GR.00027-10088</v>
      </c>
      <c r="C288">
        <f>_xlfn.XLOOKUP(H288,HOLDS!C:C,HOLDS!N:N)</f>
        <v>0</v>
      </c>
      <c r="D288">
        <v>70005</v>
      </c>
      <c r="E288">
        <v>126</v>
      </c>
      <c r="H288" t="s">
        <v>86</v>
      </c>
      <c r="I288" s="39">
        <v>10088</v>
      </c>
    </row>
    <row r="289" spans="1:9">
      <c r="A289">
        <v>70005</v>
      </c>
      <c r="B289" s="152" t="str">
        <f t="shared" si="4"/>
        <v>CH.GR.00028-10088</v>
      </c>
      <c r="C289">
        <f>_xlfn.XLOOKUP(H289,HOLDS!C:C,HOLDS!N:N)</f>
        <v>0</v>
      </c>
      <c r="D289">
        <v>70005</v>
      </c>
      <c r="E289">
        <v>133</v>
      </c>
      <c r="H289" t="s">
        <v>88</v>
      </c>
      <c r="I289" s="39">
        <v>10088</v>
      </c>
    </row>
    <row r="290" spans="1:9">
      <c r="A290">
        <v>70005</v>
      </c>
      <c r="B290" s="152" t="str">
        <f t="shared" si="4"/>
        <v>CH.GR.00029-10088</v>
      </c>
      <c r="C290">
        <f>_xlfn.XLOOKUP(H290,HOLDS!C:C,HOLDS!N:N)</f>
        <v>0</v>
      </c>
      <c r="D290">
        <v>70005</v>
      </c>
      <c r="E290">
        <v>152.5</v>
      </c>
      <c r="H290" t="s">
        <v>90</v>
      </c>
      <c r="I290" s="39">
        <v>10088</v>
      </c>
    </row>
    <row r="291" spans="1:9">
      <c r="A291">
        <v>70005</v>
      </c>
      <c r="B291" s="152" t="str">
        <f t="shared" si="4"/>
        <v>CH.GR.00030-10088</v>
      </c>
      <c r="C291">
        <f>_xlfn.XLOOKUP(H291,HOLDS!C:C,HOLDS!N:N)</f>
        <v>0</v>
      </c>
      <c r="D291">
        <v>70005</v>
      </c>
      <c r="E291">
        <v>160</v>
      </c>
      <c r="H291" t="s">
        <v>92</v>
      </c>
      <c r="I291" s="39">
        <v>10088</v>
      </c>
    </row>
    <row r="292" spans="1:9">
      <c r="A292">
        <v>70005</v>
      </c>
      <c r="B292" s="152" t="str">
        <f t="shared" si="4"/>
        <v>CH.GR.00031-10088</v>
      </c>
      <c r="C292">
        <f>_xlfn.XLOOKUP(H292,HOLDS!C:C,HOLDS!N:N)</f>
        <v>0</v>
      </c>
      <c r="D292">
        <v>70005</v>
      </c>
      <c r="E292">
        <v>159.5</v>
      </c>
      <c r="H292" t="s">
        <v>94</v>
      </c>
      <c r="I292" s="39">
        <v>10088</v>
      </c>
    </row>
    <row r="293" spans="1:9">
      <c r="A293">
        <v>70005</v>
      </c>
      <c r="B293" s="152" t="str">
        <f t="shared" si="4"/>
        <v>CH.GR.00032-10088</v>
      </c>
      <c r="C293">
        <f>_xlfn.XLOOKUP(H293,HOLDS!C:C,HOLDS!N:N)</f>
        <v>0</v>
      </c>
      <c r="D293">
        <v>70005</v>
      </c>
      <c r="E293">
        <v>136.5</v>
      </c>
      <c r="H293" t="s">
        <v>96</v>
      </c>
      <c r="I293" s="39">
        <v>10088</v>
      </c>
    </row>
    <row r="294" spans="1:9">
      <c r="A294">
        <v>70005</v>
      </c>
      <c r="B294" s="152" t="str">
        <f t="shared" si="4"/>
        <v>CH.GR.00033-10088</v>
      </c>
      <c r="C294">
        <f>_xlfn.XLOOKUP(H294,HOLDS!C:C,HOLDS!N:N)</f>
        <v>0</v>
      </c>
      <c r="D294">
        <v>70005</v>
      </c>
      <c r="E294">
        <v>141.5</v>
      </c>
      <c r="H294" t="s">
        <v>98</v>
      </c>
      <c r="I294" s="39">
        <v>10088</v>
      </c>
    </row>
    <row r="295" spans="1:9">
      <c r="A295">
        <v>70005</v>
      </c>
      <c r="B295" s="152" t="str">
        <f t="shared" si="4"/>
        <v>CH.GR.00034-10088</v>
      </c>
      <c r="C295">
        <f>_xlfn.XLOOKUP(H295,HOLDS!C:C,HOLDS!N:N)</f>
        <v>0</v>
      </c>
      <c r="D295">
        <v>70005</v>
      </c>
      <c r="E295">
        <v>161.5</v>
      </c>
      <c r="H295" t="s">
        <v>100</v>
      </c>
      <c r="I295" s="39">
        <v>10088</v>
      </c>
    </row>
    <row r="296" spans="1:9">
      <c r="A296">
        <v>70005</v>
      </c>
      <c r="B296" s="152" t="str">
        <f t="shared" si="4"/>
        <v>CH.GR.00035-10088</v>
      </c>
      <c r="C296">
        <f>_xlfn.XLOOKUP(H296,HOLDS!C:C,HOLDS!N:N)</f>
        <v>0</v>
      </c>
      <c r="D296">
        <v>70005</v>
      </c>
      <c r="E296">
        <v>183</v>
      </c>
      <c r="H296" t="s">
        <v>102</v>
      </c>
      <c r="I296" s="39">
        <v>10088</v>
      </c>
    </row>
    <row r="297" spans="1:9">
      <c r="A297">
        <v>70005</v>
      </c>
      <c r="B297" s="152" t="str">
        <f t="shared" si="4"/>
        <v>CH.GR.00036-10088</v>
      </c>
      <c r="C297">
        <f>_xlfn.XLOOKUP(H297,HOLDS!C:C,HOLDS!N:N)</f>
        <v>0</v>
      </c>
      <c r="D297">
        <v>70005</v>
      </c>
      <c r="E297">
        <v>146.5</v>
      </c>
      <c r="H297" t="s">
        <v>104</v>
      </c>
      <c r="I297" s="39">
        <v>10088</v>
      </c>
    </row>
    <row r="298" spans="1:9">
      <c r="A298">
        <v>70005</v>
      </c>
      <c r="B298" s="152" t="str">
        <f t="shared" si="4"/>
        <v>CH.GR.00037-10088</v>
      </c>
      <c r="C298">
        <f>_xlfn.XLOOKUP(H298,HOLDS!C:C,HOLDS!N:N)</f>
        <v>0</v>
      </c>
      <c r="D298">
        <v>70005</v>
      </c>
      <c r="E298">
        <v>188</v>
      </c>
      <c r="H298" t="s">
        <v>106</v>
      </c>
      <c r="I298" s="39">
        <v>10088</v>
      </c>
    </row>
    <row r="299" spans="1:9">
      <c r="A299">
        <v>70005</v>
      </c>
      <c r="B299" s="152" t="str">
        <f t="shared" si="4"/>
        <v>CH.GR.00038-10088</v>
      </c>
      <c r="C299">
        <f>_xlfn.XLOOKUP(H299,HOLDS!C:C,HOLDS!N:N)</f>
        <v>0</v>
      </c>
      <c r="D299">
        <v>70005</v>
      </c>
      <c r="E299">
        <v>150</v>
      </c>
      <c r="H299" t="s">
        <v>108</v>
      </c>
      <c r="I299" s="39">
        <v>10088</v>
      </c>
    </row>
    <row r="300" spans="1:9">
      <c r="A300">
        <v>70005</v>
      </c>
      <c r="B300" s="152" t="str">
        <f t="shared" si="4"/>
        <v>CH.GR.00039-10088</v>
      </c>
      <c r="C300">
        <f>_xlfn.XLOOKUP(H300,HOLDS!C:C,HOLDS!N:N)</f>
        <v>0</v>
      </c>
      <c r="D300">
        <v>70005</v>
      </c>
      <c r="E300">
        <v>221.5</v>
      </c>
      <c r="H300" t="s">
        <v>110</v>
      </c>
      <c r="I300" s="39">
        <v>10088</v>
      </c>
    </row>
    <row r="301" spans="1:9">
      <c r="A301">
        <v>70005</v>
      </c>
      <c r="B301" s="152" t="str">
        <f t="shared" si="4"/>
        <v>CH.GR.00040-10088</v>
      </c>
      <c r="C301">
        <f>_xlfn.XLOOKUP(H301,HOLDS!C:C,HOLDS!N:N)</f>
        <v>0</v>
      </c>
      <c r="D301">
        <v>70005</v>
      </c>
      <c r="E301">
        <v>229</v>
      </c>
      <c r="H301" t="s">
        <v>112</v>
      </c>
      <c r="I301" s="39">
        <v>10088</v>
      </c>
    </row>
    <row r="302" spans="1:9">
      <c r="A302">
        <v>70005</v>
      </c>
      <c r="B302" s="152" t="str">
        <f t="shared" si="4"/>
        <v>CH.GR.00041-10088</v>
      </c>
      <c r="C302">
        <f>_xlfn.XLOOKUP(H302,HOLDS!C:C,HOLDS!N:N)</f>
        <v>0</v>
      </c>
      <c r="D302">
        <v>70005</v>
      </c>
      <c r="E302">
        <v>229</v>
      </c>
      <c r="H302" t="s">
        <v>114</v>
      </c>
      <c r="I302" s="39">
        <v>10088</v>
      </c>
    </row>
    <row r="303" spans="1:9">
      <c r="A303">
        <v>70005</v>
      </c>
      <c r="B303" s="152" t="str">
        <f t="shared" si="4"/>
        <v>CH.GR.RVSET-10095</v>
      </c>
      <c r="C303">
        <f>_xlfn.XLOOKUP(H303,HOLDS!C:C,HOLDS!O:O)</f>
        <v>0</v>
      </c>
      <c r="D303">
        <v>70005</v>
      </c>
      <c r="E303">
        <v>5635.5</v>
      </c>
      <c r="H303" s="91" t="s">
        <v>23</v>
      </c>
      <c r="I303" s="96">
        <v>10095</v>
      </c>
    </row>
    <row r="304" spans="1:9">
      <c r="A304">
        <v>70005</v>
      </c>
      <c r="B304" s="152" t="str">
        <f t="shared" si="4"/>
        <v>CH.GR.00001-10095</v>
      </c>
      <c r="C304">
        <f>_xlfn.XLOOKUP(H304,HOLDS!C:C,HOLDS!O:O)</f>
        <v>0</v>
      </c>
      <c r="D304">
        <v>70005</v>
      </c>
      <c r="E304">
        <v>149</v>
      </c>
      <c r="H304" t="s">
        <v>26</v>
      </c>
      <c r="I304" s="39">
        <v>10095</v>
      </c>
    </row>
    <row r="305" spans="1:9">
      <c r="A305">
        <v>70005</v>
      </c>
      <c r="B305" s="152" t="str">
        <f t="shared" si="4"/>
        <v>CH.GR.00002-10095</v>
      </c>
      <c r="C305">
        <f>_xlfn.XLOOKUP(H305,HOLDS!C:C,HOLDS!O:O)</f>
        <v>0</v>
      </c>
      <c r="D305">
        <v>70005</v>
      </c>
      <c r="E305">
        <v>136.5</v>
      </c>
      <c r="H305" t="s">
        <v>29</v>
      </c>
      <c r="I305" s="39">
        <v>10095</v>
      </c>
    </row>
    <row r="306" spans="1:9">
      <c r="A306">
        <v>70005</v>
      </c>
      <c r="B306" s="152" t="str">
        <f t="shared" si="4"/>
        <v>CH.GR.00003-10095</v>
      </c>
      <c r="C306">
        <f>_xlfn.XLOOKUP(H306,HOLDS!C:C,HOLDS!O:O)</f>
        <v>0</v>
      </c>
      <c r="D306">
        <v>70005</v>
      </c>
      <c r="E306">
        <v>128</v>
      </c>
      <c r="H306" t="s">
        <v>31</v>
      </c>
      <c r="I306" s="39">
        <v>10095</v>
      </c>
    </row>
    <row r="307" spans="1:9">
      <c r="A307">
        <v>70005</v>
      </c>
      <c r="B307" s="152" t="str">
        <f t="shared" si="4"/>
        <v>CH.GR.00005-10095</v>
      </c>
      <c r="C307">
        <f>_xlfn.XLOOKUP(H307,HOLDS!C:C,HOLDS!O:O)</f>
        <v>0</v>
      </c>
      <c r="D307">
        <v>70005</v>
      </c>
      <c r="E307">
        <v>115</v>
      </c>
      <c r="H307" t="s">
        <v>34</v>
      </c>
      <c r="I307" s="39">
        <v>10095</v>
      </c>
    </row>
    <row r="308" spans="1:9">
      <c r="A308">
        <v>70005</v>
      </c>
      <c r="B308" s="152" t="str">
        <f t="shared" si="4"/>
        <v>CH.GR.00004-10095</v>
      </c>
      <c r="C308">
        <f>_xlfn.XLOOKUP(H308,HOLDS!C:C,HOLDS!O:O)</f>
        <v>0</v>
      </c>
      <c r="D308">
        <v>70005</v>
      </c>
      <c r="E308">
        <v>159.5</v>
      </c>
      <c r="H308" t="s">
        <v>37</v>
      </c>
      <c r="I308" s="39">
        <v>10095</v>
      </c>
    </row>
    <row r="309" spans="1:9">
      <c r="A309">
        <v>70005</v>
      </c>
      <c r="B309" s="152" t="str">
        <f t="shared" si="4"/>
        <v>CH.GR.00006-10095</v>
      </c>
      <c r="C309">
        <f>_xlfn.XLOOKUP(H309,HOLDS!C:C,HOLDS!O:O)</f>
        <v>0</v>
      </c>
      <c r="D309">
        <v>70005</v>
      </c>
      <c r="E309">
        <v>119.5</v>
      </c>
      <c r="H309" t="s">
        <v>39</v>
      </c>
      <c r="I309" s="39">
        <v>10095</v>
      </c>
    </row>
    <row r="310" spans="1:9">
      <c r="A310">
        <v>70005</v>
      </c>
      <c r="B310" s="152" t="str">
        <f t="shared" si="4"/>
        <v>CH.GR.00042-10095</v>
      </c>
      <c r="C310">
        <f>_xlfn.XLOOKUP(H310,HOLDS!C:C,HOLDS!O:O)</f>
        <v>0</v>
      </c>
      <c r="D310">
        <v>70005</v>
      </c>
      <c r="E310">
        <v>149</v>
      </c>
      <c r="H310" t="s">
        <v>41</v>
      </c>
      <c r="I310" s="39">
        <v>10095</v>
      </c>
    </row>
    <row r="311" spans="1:9">
      <c r="A311">
        <v>70005</v>
      </c>
      <c r="B311" s="152" t="str">
        <f t="shared" si="4"/>
        <v>CH.GR.00008-10095</v>
      </c>
      <c r="C311">
        <f>_xlfn.XLOOKUP(H311,HOLDS!C:C,HOLDS!O:O)</f>
        <v>0</v>
      </c>
      <c r="D311">
        <v>70005</v>
      </c>
      <c r="E311">
        <v>113</v>
      </c>
      <c r="H311" t="s">
        <v>43</v>
      </c>
      <c r="I311" s="39">
        <v>10095</v>
      </c>
    </row>
    <row r="312" spans="1:9">
      <c r="A312">
        <v>70005</v>
      </c>
      <c r="B312" s="152" t="str">
        <f t="shared" si="4"/>
        <v>CH.GR.00007-10095</v>
      </c>
      <c r="C312">
        <f>_xlfn.XLOOKUP(H312,HOLDS!C:C,HOLDS!O:O)</f>
        <v>0</v>
      </c>
      <c r="D312">
        <v>70005</v>
      </c>
      <c r="E312">
        <v>136.5</v>
      </c>
      <c r="H312" t="s">
        <v>45</v>
      </c>
      <c r="I312" s="39">
        <v>10095</v>
      </c>
    </row>
    <row r="313" spans="1:9">
      <c r="A313">
        <v>70005</v>
      </c>
      <c r="B313" s="152" t="str">
        <f t="shared" si="4"/>
        <v>CH.GR.00009-10095</v>
      </c>
      <c r="C313">
        <f>_xlfn.XLOOKUP(H313,HOLDS!C:C,HOLDS!O:O)</f>
        <v>0</v>
      </c>
      <c r="D313">
        <v>70005</v>
      </c>
      <c r="E313">
        <v>140</v>
      </c>
      <c r="H313" t="s">
        <v>47</v>
      </c>
      <c r="I313" s="39">
        <v>10095</v>
      </c>
    </row>
    <row r="314" spans="1:9">
      <c r="A314">
        <v>70005</v>
      </c>
      <c r="B314" s="152" t="str">
        <f t="shared" si="4"/>
        <v>CH.GR.00010-10095</v>
      </c>
      <c r="C314">
        <f>_xlfn.XLOOKUP(H314,HOLDS!C:C,HOLDS!O:O)</f>
        <v>0</v>
      </c>
      <c r="D314">
        <v>70005</v>
      </c>
      <c r="E314">
        <v>129</v>
      </c>
      <c r="H314" t="s">
        <v>50</v>
      </c>
      <c r="I314" s="39">
        <v>10095</v>
      </c>
    </row>
    <row r="315" spans="1:9">
      <c r="A315">
        <v>70005</v>
      </c>
      <c r="B315" s="152" t="str">
        <f t="shared" si="4"/>
        <v>CH.GR.00011-10095</v>
      </c>
      <c r="C315">
        <f>_xlfn.XLOOKUP(H315,HOLDS!C:C,HOLDS!O:O)</f>
        <v>0</v>
      </c>
      <c r="D315">
        <v>70005</v>
      </c>
      <c r="E315">
        <v>121.5</v>
      </c>
      <c r="H315" t="s">
        <v>53</v>
      </c>
      <c r="I315" s="39">
        <v>10095</v>
      </c>
    </row>
    <row r="316" spans="1:9">
      <c r="A316">
        <v>70005</v>
      </c>
      <c r="B316" s="152" t="str">
        <f t="shared" si="4"/>
        <v>CH.GR.00012-10095</v>
      </c>
      <c r="C316">
        <f>_xlfn.XLOOKUP(H316,HOLDS!C:C,HOLDS!O:O)</f>
        <v>0</v>
      </c>
      <c r="D316">
        <v>70005</v>
      </c>
      <c r="E316">
        <v>133</v>
      </c>
      <c r="H316" t="s">
        <v>55</v>
      </c>
      <c r="I316" s="39">
        <v>10095</v>
      </c>
    </row>
    <row r="317" spans="1:9">
      <c r="A317">
        <v>70005</v>
      </c>
      <c r="B317" s="152" t="str">
        <f t="shared" si="4"/>
        <v>CH.GR.00013-10095</v>
      </c>
      <c r="C317">
        <f>_xlfn.XLOOKUP(H317,HOLDS!C:C,HOLDS!O:O)</f>
        <v>0</v>
      </c>
      <c r="D317">
        <v>70005</v>
      </c>
      <c r="E317">
        <v>125</v>
      </c>
      <c r="H317" t="s">
        <v>57</v>
      </c>
      <c r="I317" s="39">
        <v>10095</v>
      </c>
    </row>
    <row r="318" spans="1:9">
      <c r="A318">
        <v>70005</v>
      </c>
      <c r="B318" s="152" t="str">
        <f t="shared" si="4"/>
        <v>CH.GR.00014-10095</v>
      </c>
      <c r="C318">
        <f>_xlfn.XLOOKUP(H318,HOLDS!C:C,HOLDS!O:O)</f>
        <v>0</v>
      </c>
      <c r="D318">
        <v>70005</v>
      </c>
      <c r="E318">
        <v>131</v>
      </c>
      <c r="H318" t="s">
        <v>59</v>
      </c>
      <c r="I318" s="39">
        <v>10095</v>
      </c>
    </row>
    <row r="319" spans="1:9">
      <c r="A319">
        <v>70005</v>
      </c>
      <c r="B319" s="152" t="str">
        <f t="shared" si="4"/>
        <v>CH.GR.00015-10095</v>
      </c>
      <c r="C319">
        <f>_xlfn.XLOOKUP(H319,HOLDS!C:C,HOLDS!O:O)</f>
        <v>0</v>
      </c>
      <c r="D319">
        <v>70005</v>
      </c>
      <c r="E319">
        <v>129.5</v>
      </c>
      <c r="H319" t="s">
        <v>61</v>
      </c>
      <c r="I319" s="39">
        <v>10095</v>
      </c>
    </row>
    <row r="320" spans="1:9">
      <c r="A320">
        <v>70005</v>
      </c>
      <c r="B320" s="152" t="str">
        <f t="shared" si="4"/>
        <v>CH.GR.00016-10095</v>
      </c>
      <c r="C320">
        <f>_xlfn.XLOOKUP(H320,HOLDS!C:C,HOLDS!O:O)</f>
        <v>0</v>
      </c>
      <c r="D320">
        <v>70005</v>
      </c>
      <c r="E320">
        <v>139.5</v>
      </c>
      <c r="H320" t="s">
        <v>63</v>
      </c>
      <c r="I320" s="39">
        <v>10095</v>
      </c>
    </row>
    <row r="321" spans="1:9">
      <c r="A321">
        <v>70005</v>
      </c>
      <c r="B321" s="152" t="str">
        <f t="shared" si="4"/>
        <v>CH.GR.00017-10095</v>
      </c>
      <c r="C321">
        <f>_xlfn.XLOOKUP(H321,HOLDS!C:C,HOLDS!O:O)</f>
        <v>0</v>
      </c>
      <c r="D321">
        <v>70005</v>
      </c>
      <c r="E321">
        <v>131.5</v>
      </c>
      <c r="H321" t="s">
        <v>65</v>
      </c>
      <c r="I321" s="39">
        <v>10095</v>
      </c>
    </row>
    <row r="322" spans="1:9">
      <c r="A322">
        <v>70005</v>
      </c>
      <c r="B322" s="152" t="str">
        <f t="shared" ref="B322:B356" si="5">H322&amp;"-"&amp;I322</f>
        <v>CH.GR.00018-10095</v>
      </c>
      <c r="C322">
        <f>_xlfn.XLOOKUP(H322,HOLDS!C:C,HOLDS!O:O)</f>
        <v>0</v>
      </c>
      <c r="D322">
        <v>70005</v>
      </c>
      <c r="E322">
        <v>123</v>
      </c>
      <c r="H322" t="s">
        <v>67</v>
      </c>
      <c r="I322" s="39">
        <v>10095</v>
      </c>
    </row>
    <row r="323" spans="1:9">
      <c r="A323">
        <v>70005</v>
      </c>
      <c r="B323" s="152" t="str">
        <f t="shared" si="5"/>
        <v>CH.GR.00019-10095</v>
      </c>
      <c r="C323">
        <f>_xlfn.XLOOKUP(H323,HOLDS!C:C,HOLDS!O:O)</f>
        <v>0</v>
      </c>
      <c r="D323">
        <v>70005</v>
      </c>
      <c r="E323">
        <v>136.5</v>
      </c>
      <c r="H323" t="s">
        <v>69</v>
      </c>
      <c r="I323" s="39">
        <v>10095</v>
      </c>
    </row>
    <row r="324" spans="1:9">
      <c r="A324">
        <v>70005</v>
      </c>
      <c r="B324" s="152" t="str">
        <f t="shared" si="5"/>
        <v>CH.GR.00020-10095</v>
      </c>
      <c r="C324">
        <f>_xlfn.XLOOKUP(H324,HOLDS!C:C,HOLDS!O:O)</f>
        <v>0</v>
      </c>
      <c r="D324">
        <v>70005</v>
      </c>
      <c r="E324">
        <v>159.5</v>
      </c>
      <c r="H324" t="s">
        <v>71</v>
      </c>
      <c r="I324" s="39">
        <v>10095</v>
      </c>
    </row>
    <row r="325" spans="1:9">
      <c r="A325">
        <v>70005</v>
      </c>
      <c r="B325" s="152" t="str">
        <f t="shared" si="5"/>
        <v>CH.GR.00021-10095</v>
      </c>
      <c r="C325">
        <f>_xlfn.XLOOKUP(H325,HOLDS!C:C,HOLDS!O:O)</f>
        <v>0</v>
      </c>
      <c r="D325">
        <v>70005</v>
      </c>
      <c r="E325">
        <v>161.5</v>
      </c>
      <c r="H325" t="s">
        <v>74</v>
      </c>
      <c r="I325" s="39">
        <v>10095</v>
      </c>
    </row>
    <row r="326" spans="1:9">
      <c r="A326">
        <v>70005</v>
      </c>
      <c r="B326" s="152" t="str">
        <f t="shared" si="5"/>
        <v>CH.GR.00022-10095</v>
      </c>
      <c r="C326">
        <f>_xlfn.XLOOKUP(H326,HOLDS!C:C,HOLDS!O:O)</f>
        <v>0</v>
      </c>
      <c r="D326">
        <v>70005</v>
      </c>
      <c r="E326">
        <v>227.5</v>
      </c>
      <c r="H326" t="s">
        <v>76</v>
      </c>
      <c r="I326" s="39">
        <v>10095</v>
      </c>
    </row>
    <row r="327" spans="1:9">
      <c r="A327">
        <v>70005</v>
      </c>
      <c r="B327" s="152" t="str">
        <f t="shared" si="5"/>
        <v>CH.GR.00023-10095</v>
      </c>
      <c r="C327">
        <f>_xlfn.XLOOKUP(H327,HOLDS!C:C,HOLDS!O:O)</f>
        <v>0</v>
      </c>
      <c r="D327">
        <v>70005</v>
      </c>
      <c r="E327">
        <v>153</v>
      </c>
      <c r="H327" t="s">
        <v>78</v>
      </c>
      <c r="I327" s="39">
        <v>10095</v>
      </c>
    </row>
    <row r="328" spans="1:9">
      <c r="A328">
        <v>70005</v>
      </c>
      <c r="B328" s="152" t="str">
        <f t="shared" si="5"/>
        <v>CH.GR.00024-10095</v>
      </c>
      <c r="C328">
        <f>_xlfn.XLOOKUP(H328,HOLDS!C:C,HOLDS!O:O)</f>
        <v>0</v>
      </c>
      <c r="D328">
        <v>70005</v>
      </c>
      <c r="E328">
        <v>141</v>
      </c>
      <c r="H328" t="s">
        <v>80</v>
      </c>
      <c r="I328" s="39">
        <v>10095</v>
      </c>
    </row>
    <row r="329" spans="1:9">
      <c r="A329">
        <v>70005</v>
      </c>
      <c r="B329" s="152" t="str">
        <f t="shared" si="5"/>
        <v>CH.GR.00025-10095</v>
      </c>
      <c r="C329">
        <f>_xlfn.XLOOKUP(H329,HOLDS!C:C,HOLDS!O:O)</f>
        <v>0</v>
      </c>
      <c r="D329">
        <v>70005</v>
      </c>
      <c r="E329">
        <v>129.5</v>
      </c>
      <c r="H329" t="s">
        <v>82</v>
      </c>
      <c r="I329" s="39">
        <v>10095</v>
      </c>
    </row>
    <row r="330" spans="1:9">
      <c r="A330">
        <v>70005</v>
      </c>
      <c r="B330" s="152" t="str">
        <f t="shared" si="5"/>
        <v>CH.GR.00026-10095</v>
      </c>
      <c r="C330">
        <f>_xlfn.XLOOKUP(H330,HOLDS!C:C,HOLDS!O:O)</f>
        <v>0</v>
      </c>
      <c r="D330">
        <v>70005</v>
      </c>
      <c r="E330">
        <v>126.5</v>
      </c>
      <c r="H330" t="s">
        <v>84</v>
      </c>
      <c r="I330" s="39">
        <v>10095</v>
      </c>
    </row>
    <row r="331" spans="1:9">
      <c r="A331">
        <v>70005</v>
      </c>
      <c r="B331" s="152" t="str">
        <f t="shared" si="5"/>
        <v>CH.GR.00027-10095</v>
      </c>
      <c r="C331">
        <f>_xlfn.XLOOKUP(H331,HOLDS!C:C,HOLDS!O:O)</f>
        <v>0</v>
      </c>
      <c r="D331">
        <v>70005</v>
      </c>
      <c r="E331">
        <v>126</v>
      </c>
      <c r="H331" t="s">
        <v>86</v>
      </c>
      <c r="I331" s="39">
        <v>10095</v>
      </c>
    </row>
    <row r="332" spans="1:9">
      <c r="A332">
        <v>70005</v>
      </c>
      <c r="B332" s="152" t="str">
        <f t="shared" si="5"/>
        <v>CH.GR.00028-10095</v>
      </c>
      <c r="C332">
        <f>_xlfn.XLOOKUP(H332,HOLDS!C:C,HOLDS!O:O)</f>
        <v>0</v>
      </c>
      <c r="D332">
        <v>70005</v>
      </c>
      <c r="E332">
        <v>133</v>
      </c>
      <c r="H332" t="s">
        <v>88</v>
      </c>
      <c r="I332" s="39">
        <v>10095</v>
      </c>
    </row>
    <row r="333" spans="1:9">
      <c r="A333">
        <v>70005</v>
      </c>
      <c r="B333" s="152" t="str">
        <f t="shared" si="5"/>
        <v>CH.GR.00029-10095</v>
      </c>
      <c r="C333">
        <f>_xlfn.XLOOKUP(H333,HOLDS!C:C,HOLDS!O:O)</f>
        <v>0</v>
      </c>
      <c r="D333">
        <v>70005</v>
      </c>
      <c r="E333">
        <v>152.5</v>
      </c>
      <c r="H333" t="s">
        <v>90</v>
      </c>
      <c r="I333" s="39">
        <v>10095</v>
      </c>
    </row>
    <row r="334" spans="1:9">
      <c r="A334">
        <v>70005</v>
      </c>
      <c r="B334" s="152" t="str">
        <f t="shared" si="5"/>
        <v>CH.GR.00030-10095</v>
      </c>
      <c r="C334">
        <f>_xlfn.XLOOKUP(H334,HOLDS!C:C,HOLDS!O:O)</f>
        <v>0</v>
      </c>
      <c r="D334">
        <v>70005</v>
      </c>
      <c r="E334">
        <v>160</v>
      </c>
      <c r="H334" t="s">
        <v>92</v>
      </c>
      <c r="I334" s="39">
        <v>10095</v>
      </c>
    </row>
    <row r="335" spans="1:9">
      <c r="A335">
        <v>70005</v>
      </c>
      <c r="B335" s="152" t="str">
        <f t="shared" si="5"/>
        <v>CH.GR.00031-10095</v>
      </c>
      <c r="C335">
        <f>_xlfn.XLOOKUP(H335,HOLDS!C:C,HOLDS!O:O)</f>
        <v>0</v>
      </c>
      <c r="D335">
        <v>70005</v>
      </c>
      <c r="E335">
        <v>159.5</v>
      </c>
      <c r="H335" t="s">
        <v>94</v>
      </c>
      <c r="I335" s="39">
        <v>10095</v>
      </c>
    </row>
    <row r="336" spans="1:9">
      <c r="A336">
        <v>70005</v>
      </c>
      <c r="B336" s="152" t="str">
        <f t="shared" si="5"/>
        <v>CH.GR.00032-10095</v>
      </c>
      <c r="C336">
        <f>_xlfn.XLOOKUP(H336,HOLDS!C:C,HOLDS!O:O)</f>
        <v>0</v>
      </c>
      <c r="D336">
        <v>70005</v>
      </c>
      <c r="E336">
        <v>136.5</v>
      </c>
      <c r="H336" t="s">
        <v>96</v>
      </c>
      <c r="I336" s="39">
        <v>10095</v>
      </c>
    </row>
    <row r="337" spans="1:9">
      <c r="A337">
        <v>70005</v>
      </c>
      <c r="B337" s="152" t="str">
        <f t="shared" si="5"/>
        <v>CH.GR.00033-10095</v>
      </c>
      <c r="C337">
        <f>_xlfn.XLOOKUP(H337,HOLDS!C:C,HOLDS!O:O)</f>
        <v>0</v>
      </c>
      <c r="D337">
        <v>70005</v>
      </c>
      <c r="E337">
        <v>141.5</v>
      </c>
      <c r="H337" t="s">
        <v>98</v>
      </c>
      <c r="I337" s="39">
        <v>10095</v>
      </c>
    </row>
    <row r="338" spans="1:9">
      <c r="A338">
        <v>70005</v>
      </c>
      <c r="B338" s="152" t="str">
        <f t="shared" si="5"/>
        <v>CH.GR.00034-10095</v>
      </c>
      <c r="C338">
        <f>_xlfn.XLOOKUP(H338,HOLDS!C:C,HOLDS!O:O)</f>
        <v>0</v>
      </c>
      <c r="D338">
        <v>70005</v>
      </c>
      <c r="E338">
        <v>161.5</v>
      </c>
      <c r="H338" t="s">
        <v>100</v>
      </c>
      <c r="I338" s="39">
        <v>10095</v>
      </c>
    </row>
    <row r="339" spans="1:9">
      <c r="A339">
        <v>70005</v>
      </c>
      <c r="B339" s="152" t="str">
        <f t="shared" si="5"/>
        <v>CH.GR.00035-10095</v>
      </c>
      <c r="C339">
        <f>_xlfn.XLOOKUP(H339,HOLDS!C:C,HOLDS!O:O)</f>
        <v>0</v>
      </c>
      <c r="D339">
        <v>70005</v>
      </c>
      <c r="E339">
        <v>183</v>
      </c>
      <c r="H339" t="s">
        <v>102</v>
      </c>
      <c r="I339" s="39">
        <v>10095</v>
      </c>
    </row>
    <row r="340" spans="1:9">
      <c r="A340">
        <v>70005</v>
      </c>
      <c r="B340" s="152" t="str">
        <f t="shared" si="5"/>
        <v>CH.GR.00036-10095</v>
      </c>
      <c r="C340">
        <f>_xlfn.XLOOKUP(H340,HOLDS!C:C,HOLDS!O:O)</f>
        <v>0</v>
      </c>
      <c r="D340">
        <v>70005</v>
      </c>
      <c r="E340">
        <v>146.5</v>
      </c>
      <c r="H340" t="s">
        <v>104</v>
      </c>
      <c r="I340" s="39">
        <v>10095</v>
      </c>
    </row>
    <row r="341" spans="1:9">
      <c r="A341">
        <v>70005</v>
      </c>
      <c r="B341" s="152" t="str">
        <f t="shared" si="5"/>
        <v>CH.GR.00037-10095</v>
      </c>
      <c r="C341">
        <f>_xlfn.XLOOKUP(H341,HOLDS!C:C,HOLDS!O:O)</f>
        <v>0</v>
      </c>
      <c r="D341">
        <v>70005</v>
      </c>
      <c r="E341">
        <v>188</v>
      </c>
      <c r="H341" t="s">
        <v>106</v>
      </c>
      <c r="I341" s="39">
        <v>10095</v>
      </c>
    </row>
    <row r="342" spans="1:9">
      <c r="A342">
        <v>70005</v>
      </c>
      <c r="B342" s="152" t="str">
        <f t="shared" si="5"/>
        <v>CH.GR.00038-10095</v>
      </c>
      <c r="C342">
        <f>_xlfn.XLOOKUP(H342,HOLDS!C:C,HOLDS!O:O)</f>
        <v>0</v>
      </c>
      <c r="D342">
        <v>70005</v>
      </c>
      <c r="E342">
        <v>150</v>
      </c>
      <c r="H342" t="s">
        <v>108</v>
      </c>
      <c r="I342" s="39">
        <v>10095</v>
      </c>
    </row>
    <row r="343" spans="1:9">
      <c r="A343">
        <v>70005</v>
      </c>
      <c r="B343" s="152" t="str">
        <f t="shared" si="5"/>
        <v>CH.GR.00039-10095</v>
      </c>
      <c r="C343">
        <f>_xlfn.XLOOKUP(H343,HOLDS!C:C,HOLDS!O:O)</f>
        <v>0</v>
      </c>
      <c r="D343">
        <v>70005</v>
      </c>
      <c r="E343">
        <v>221.5</v>
      </c>
      <c r="H343" t="s">
        <v>110</v>
      </c>
      <c r="I343" s="39">
        <v>10095</v>
      </c>
    </row>
    <row r="344" spans="1:9">
      <c r="A344">
        <v>70005</v>
      </c>
      <c r="B344" s="152" t="str">
        <f t="shared" si="5"/>
        <v>CH.GR.00040-10095</v>
      </c>
      <c r="C344">
        <f>_xlfn.XLOOKUP(H344,HOLDS!C:C,HOLDS!O:O)</f>
        <v>0</v>
      </c>
      <c r="D344">
        <v>70005</v>
      </c>
      <c r="E344">
        <v>229</v>
      </c>
      <c r="H344" t="s">
        <v>112</v>
      </c>
      <c r="I344" s="39">
        <v>10095</v>
      </c>
    </row>
    <row r="345" spans="1:9">
      <c r="A345">
        <v>70005</v>
      </c>
      <c r="B345" s="152" t="str">
        <f t="shared" si="5"/>
        <v>CH.GR.00041-10095</v>
      </c>
      <c r="C345">
        <f>_xlfn.XLOOKUP(H345,HOLDS!C:C,HOLDS!O:O)</f>
        <v>0</v>
      </c>
      <c r="D345">
        <v>70005</v>
      </c>
      <c r="E345">
        <v>229</v>
      </c>
      <c r="H345" t="s">
        <v>114</v>
      </c>
      <c r="I345" s="39">
        <v>10095</v>
      </c>
    </row>
    <row r="346" spans="1:9">
      <c r="A346">
        <v>70005</v>
      </c>
      <c r="B346" s="152" t="str">
        <f t="shared" si="5"/>
        <v>CH.GR.RVSET-10094</v>
      </c>
      <c r="C346">
        <f>_xlfn.XLOOKUP(H346,HOLDS!C:C,HOLDS!P:P)</f>
        <v>0</v>
      </c>
      <c r="D346">
        <v>70005</v>
      </c>
      <c r="E346">
        <v>5635.5</v>
      </c>
      <c r="H346" s="91" t="s">
        <v>23</v>
      </c>
      <c r="I346" s="96">
        <v>10094</v>
      </c>
    </row>
    <row r="347" spans="1:9">
      <c r="A347">
        <v>70005</v>
      </c>
      <c r="B347" s="152" t="str">
        <f t="shared" si="5"/>
        <v>CH.GR.00001-10094</v>
      </c>
      <c r="C347">
        <f>_xlfn.XLOOKUP(H347,HOLDS!C:C,HOLDS!P:P)</f>
        <v>0</v>
      </c>
      <c r="D347">
        <v>70005</v>
      </c>
      <c r="E347">
        <v>149</v>
      </c>
      <c r="H347" t="s">
        <v>26</v>
      </c>
      <c r="I347" s="39">
        <v>10094</v>
      </c>
    </row>
    <row r="348" spans="1:9">
      <c r="A348">
        <v>70005</v>
      </c>
      <c r="B348" s="152" t="str">
        <f t="shared" si="5"/>
        <v>CH.GR.00002-10094</v>
      </c>
      <c r="C348">
        <f>_xlfn.XLOOKUP(H348,HOLDS!C:C,HOLDS!P:P)</f>
        <v>0</v>
      </c>
      <c r="D348">
        <v>70005</v>
      </c>
      <c r="E348">
        <v>136.5</v>
      </c>
      <c r="H348" t="s">
        <v>29</v>
      </c>
      <c r="I348" s="39">
        <v>10094</v>
      </c>
    </row>
    <row r="349" spans="1:9">
      <c r="A349">
        <v>70005</v>
      </c>
      <c r="B349" s="152" t="str">
        <f t="shared" si="5"/>
        <v>CH.GR.00003-10094</v>
      </c>
      <c r="C349">
        <f>_xlfn.XLOOKUP(H349,HOLDS!C:C,HOLDS!P:P)</f>
        <v>0</v>
      </c>
      <c r="D349">
        <v>70005</v>
      </c>
      <c r="E349">
        <v>128</v>
      </c>
      <c r="H349" t="s">
        <v>31</v>
      </c>
      <c r="I349" s="39">
        <v>10094</v>
      </c>
    </row>
    <row r="350" spans="1:9">
      <c r="A350">
        <v>70005</v>
      </c>
      <c r="B350" s="152" t="str">
        <f t="shared" si="5"/>
        <v>CH.GR.00005-10094</v>
      </c>
      <c r="C350">
        <f>_xlfn.XLOOKUP(H350,HOLDS!C:C,HOLDS!P:P)</f>
        <v>0</v>
      </c>
      <c r="D350">
        <v>70005</v>
      </c>
      <c r="E350">
        <v>115</v>
      </c>
      <c r="H350" t="s">
        <v>34</v>
      </c>
      <c r="I350" s="39">
        <v>10094</v>
      </c>
    </row>
    <row r="351" spans="1:9">
      <c r="A351">
        <v>70005</v>
      </c>
      <c r="B351" s="152" t="str">
        <f t="shared" si="5"/>
        <v>CH.GR.00004-10094</v>
      </c>
      <c r="C351">
        <f>_xlfn.XLOOKUP(H351,HOLDS!C:C,HOLDS!P:P)</f>
        <v>0</v>
      </c>
      <c r="D351">
        <v>70005</v>
      </c>
      <c r="E351">
        <v>159.5</v>
      </c>
      <c r="H351" t="s">
        <v>37</v>
      </c>
      <c r="I351" s="39">
        <v>10094</v>
      </c>
    </row>
    <row r="352" spans="1:9">
      <c r="A352">
        <v>70005</v>
      </c>
      <c r="B352" s="152" t="str">
        <f t="shared" si="5"/>
        <v>CH.GR.00006-10094</v>
      </c>
      <c r="C352">
        <f>_xlfn.XLOOKUP(H352,HOLDS!C:C,HOLDS!P:P)</f>
        <v>0</v>
      </c>
      <c r="D352">
        <v>70005</v>
      </c>
      <c r="E352">
        <v>119.5</v>
      </c>
      <c r="H352" t="s">
        <v>39</v>
      </c>
      <c r="I352" s="39">
        <v>10094</v>
      </c>
    </row>
    <row r="353" spans="1:9">
      <c r="A353">
        <v>70005</v>
      </c>
      <c r="B353" s="152" t="str">
        <f t="shared" si="5"/>
        <v>CH.GR.00042-10094</v>
      </c>
      <c r="C353">
        <f>_xlfn.XLOOKUP(H353,HOLDS!C:C,HOLDS!P:P)</f>
        <v>0</v>
      </c>
      <c r="D353">
        <v>70005</v>
      </c>
      <c r="E353">
        <v>149</v>
      </c>
      <c r="H353" t="s">
        <v>41</v>
      </c>
      <c r="I353" s="39">
        <v>10094</v>
      </c>
    </row>
    <row r="354" spans="1:9">
      <c r="A354">
        <v>70005</v>
      </c>
      <c r="B354" s="152" t="str">
        <f t="shared" si="5"/>
        <v>CH.GR.00008-10094</v>
      </c>
      <c r="C354">
        <f>_xlfn.XLOOKUP(H354,HOLDS!C:C,HOLDS!P:P)</f>
        <v>0</v>
      </c>
      <c r="D354">
        <v>70005</v>
      </c>
      <c r="E354">
        <v>113</v>
      </c>
      <c r="H354" t="s">
        <v>43</v>
      </c>
      <c r="I354" s="39">
        <v>10094</v>
      </c>
    </row>
    <row r="355" spans="1:9">
      <c r="A355">
        <v>70005</v>
      </c>
      <c r="B355" s="152" t="str">
        <f t="shared" si="5"/>
        <v>CH.GR.00007-10094</v>
      </c>
      <c r="C355">
        <f>_xlfn.XLOOKUP(H355,HOLDS!C:C,HOLDS!P:P)</f>
        <v>0</v>
      </c>
      <c r="D355">
        <v>70005</v>
      </c>
      <c r="E355">
        <v>136.5</v>
      </c>
      <c r="H355" t="s">
        <v>45</v>
      </c>
      <c r="I355" s="39">
        <v>10094</v>
      </c>
    </row>
    <row r="356" spans="1:9">
      <c r="A356">
        <v>70005</v>
      </c>
      <c r="B356" s="152" t="str">
        <f t="shared" si="5"/>
        <v>CH.GR.00009-10094</v>
      </c>
      <c r="C356">
        <f>_xlfn.XLOOKUP(H356,HOLDS!C:C,HOLDS!P:P)</f>
        <v>0</v>
      </c>
      <c r="D356">
        <v>70005</v>
      </c>
      <c r="E356">
        <v>140</v>
      </c>
      <c r="H356" t="s">
        <v>47</v>
      </c>
      <c r="I356" s="39">
        <v>10094</v>
      </c>
    </row>
    <row r="357" spans="1:9">
      <c r="A357">
        <v>70005</v>
      </c>
      <c r="B357" s="152" t="str">
        <f t="shared" ref="B357:B401" si="6">H357&amp;"-"&amp;I357</f>
        <v>CH.GR.00010-10094</v>
      </c>
      <c r="C357">
        <f>_xlfn.XLOOKUP(H357,HOLDS!C:C,HOLDS!P:P)</f>
        <v>0</v>
      </c>
      <c r="D357">
        <v>70005</v>
      </c>
      <c r="E357">
        <v>129</v>
      </c>
      <c r="H357" t="s">
        <v>50</v>
      </c>
      <c r="I357" s="39">
        <v>10094</v>
      </c>
    </row>
    <row r="358" spans="1:9">
      <c r="A358">
        <v>70005</v>
      </c>
      <c r="B358" s="152" t="str">
        <f t="shared" si="6"/>
        <v>CH.GR.00011-10094</v>
      </c>
      <c r="C358">
        <f>_xlfn.XLOOKUP(H358,HOLDS!C:C,HOLDS!P:P)</f>
        <v>0</v>
      </c>
      <c r="D358">
        <v>70005</v>
      </c>
      <c r="E358">
        <v>121.5</v>
      </c>
      <c r="H358" t="s">
        <v>53</v>
      </c>
      <c r="I358" s="39">
        <v>10094</v>
      </c>
    </row>
    <row r="359" spans="1:9">
      <c r="A359">
        <v>70005</v>
      </c>
      <c r="B359" s="152" t="str">
        <f t="shared" si="6"/>
        <v>CH.GR.00012-10094</v>
      </c>
      <c r="C359">
        <f>_xlfn.XLOOKUP(H359,HOLDS!C:C,HOLDS!P:P)</f>
        <v>0</v>
      </c>
      <c r="D359">
        <v>70005</v>
      </c>
      <c r="E359">
        <v>133</v>
      </c>
      <c r="H359" t="s">
        <v>55</v>
      </c>
      <c r="I359" s="39">
        <v>10094</v>
      </c>
    </row>
    <row r="360" spans="1:9">
      <c r="A360">
        <v>70005</v>
      </c>
      <c r="B360" s="152" t="str">
        <f t="shared" si="6"/>
        <v>CH.GR.00013-10094</v>
      </c>
      <c r="C360">
        <f>_xlfn.XLOOKUP(H360,HOLDS!C:C,HOLDS!P:P)</f>
        <v>0</v>
      </c>
      <c r="D360">
        <v>70005</v>
      </c>
      <c r="E360">
        <v>125</v>
      </c>
      <c r="H360" t="s">
        <v>57</v>
      </c>
      <c r="I360" s="39">
        <v>10094</v>
      </c>
    </row>
    <row r="361" spans="1:9">
      <c r="A361">
        <v>70005</v>
      </c>
      <c r="B361" s="152" t="str">
        <f t="shared" si="6"/>
        <v>CH.GR.00014-10094</v>
      </c>
      <c r="C361">
        <f>_xlfn.XLOOKUP(H361,HOLDS!C:C,HOLDS!P:P)</f>
        <v>0</v>
      </c>
      <c r="D361">
        <v>70005</v>
      </c>
      <c r="E361">
        <v>131</v>
      </c>
      <c r="H361" t="s">
        <v>59</v>
      </c>
      <c r="I361" s="39">
        <v>10094</v>
      </c>
    </row>
    <row r="362" spans="1:9">
      <c r="A362">
        <v>70005</v>
      </c>
      <c r="B362" s="152" t="str">
        <f t="shared" si="6"/>
        <v>CH.GR.00015-10094</v>
      </c>
      <c r="C362">
        <f>_xlfn.XLOOKUP(H362,HOLDS!C:C,HOLDS!P:P)</f>
        <v>0</v>
      </c>
      <c r="D362">
        <v>70005</v>
      </c>
      <c r="E362">
        <v>129.5</v>
      </c>
      <c r="H362" t="s">
        <v>61</v>
      </c>
      <c r="I362" s="39">
        <v>10094</v>
      </c>
    </row>
    <row r="363" spans="1:9">
      <c r="A363">
        <v>70005</v>
      </c>
      <c r="B363" s="152" t="str">
        <f t="shared" si="6"/>
        <v>CH.GR.00016-10094</v>
      </c>
      <c r="C363">
        <f>_xlfn.XLOOKUP(H363,HOLDS!C:C,HOLDS!P:P)</f>
        <v>0</v>
      </c>
      <c r="D363">
        <v>70005</v>
      </c>
      <c r="E363">
        <v>139.5</v>
      </c>
      <c r="H363" t="s">
        <v>63</v>
      </c>
      <c r="I363" s="39">
        <v>10094</v>
      </c>
    </row>
    <row r="364" spans="1:9">
      <c r="A364">
        <v>70005</v>
      </c>
      <c r="B364" s="152" t="str">
        <f t="shared" si="6"/>
        <v>CH.GR.00017-10094</v>
      </c>
      <c r="C364">
        <f>_xlfn.XLOOKUP(H364,HOLDS!C:C,HOLDS!P:P)</f>
        <v>0</v>
      </c>
      <c r="D364">
        <v>70005</v>
      </c>
      <c r="E364">
        <v>131.5</v>
      </c>
      <c r="H364" t="s">
        <v>65</v>
      </c>
      <c r="I364" s="39">
        <v>10094</v>
      </c>
    </row>
    <row r="365" spans="1:9">
      <c r="A365">
        <v>70005</v>
      </c>
      <c r="B365" s="152" t="str">
        <f t="shared" si="6"/>
        <v>CH.GR.00018-10094</v>
      </c>
      <c r="C365">
        <f>_xlfn.XLOOKUP(H365,HOLDS!C:C,HOLDS!P:P)</f>
        <v>0</v>
      </c>
      <c r="D365">
        <v>70005</v>
      </c>
      <c r="E365">
        <v>123</v>
      </c>
      <c r="H365" t="s">
        <v>67</v>
      </c>
      <c r="I365" s="39">
        <v>10094</v>
      </c>
    </row>
    <row r="366" spans="1:9">
      <c r="A366">
        <v>70005</v>
      </c>
      <c r="B366" s="152" t="str">
        <f t="shared" si="6"/>
        <v>CH.GR.00019-10094</v>
      </c>
      <c r="C366">
        <f>_xlfn.XLOOKUP(H366,HOLDS!C:C,HOLDS!P:P)</f>
        <v>0</v>
      </c>
      <c r="D366">
        <v>70005</v>
      </c>
      <c r="E366">
        <v>136.5</v>
      </c>
      <c r="H366" t="s">
        <v>69</v>
      </c>
      <c r="I366" s="39">
        <v>10094</v>
      </c>
    </row>
    <row r="367" spans="1:9">
      <c r="A367">
        <v>70005</v>
      </c>
      <c r="B367" s="152" t="str">
        <f t="shared" si="6"/>
        <v>CH.GR.00020-10094</v>
      </c>
      <c r="C367">
        <f>_xlfn.XLOOKUP(H367,HOLDS!C:C,HOLDS!P:P)</f>
        <v>0</v>
      </c>
      <c r="D367">
        <v>70005</v>
      </c>
      <c r="E367">
        <v>159.5</v>
      </c>
      <c r="H367" t="s">
        <v>71</v>
      </c>
      <c r="I367" s="39">
        <v>10094</v>
      </c>
    </row>
    <row r="368" spans="1:9">
      <c r="A368">
        <v>70005</v>
      </c>
      <c r="B368" s="152" t="str">
        <f t="shared" si="6"/>
        <v>CH.GR.00021-10094</v>
      </c>
      <c r="C368">
        <f>_xlfn.XLOOKUP(H368,HOLDS!C:C,HOLDS!P:P)</f>
        <v>0</v>
      </c>
      <c r="D368">
        <v>70005</v>
      </c>
      <c r="E368">
        <v>161.5</v>
      </c>
      <c r="H368" t="s">
        <v>74</v>
      </c>
      <c r="I368" s="39">
        <v>10094</v>
      </c>
    </row>
    <row r="369" spans="1:9">
      <c r="A369">
        <v>70005</v>
      </c>
      <c r="B369" s="152" t="str">
        <f t="shared" si="6"/>
        <v>CH.GR.00022-10094</v>
      </c>
      <c r="C369">
        <f>_xlfn.XLOOKUP(H369,HOLDS!C:C,HOLDS!P:P)</f>
        <v>0</v>
      </c>
      <c r="D369">
        <v>70005</v>
      </c>
      <c r="E369">
        <v>227.5</v>
      </c>
      <c r="H369" t="s">
        <v>76</v>
      </c>
      <c r="I369" s="39">
        <v>10094</v>
      </c>
    </row>
    <row r="370" spans="1:9">
      <c r="A370">
        <v>70005</v>
      </c>
      <c r="B370" s="152" t="str">
        <f t="shared" si="6"/>
        <v>CH.GR.00023-10094</v>
      </c>
      <c r="C370">
        <f>_xlfn.XLOOKUP(H370,HOLDS!C:C,HOLDS!P:P)</f>
        <v>0</v>
      </c>
      <c r="D370">
        <v>70005</v>
      </c>
      <c r="E370">
        <v>153</v>
      </c>
      <c r="H370" t="s">
        <v>78</v>
      </c>
      <c r="I370" s="39">
        <v>10094</v>
      </c>
    </row>
    <row r="371" spans="1:9">
      <c r="A371">
        <v>70005</v>
      </c>
      <c r="B371" s="152" t="str">
        <f t="shared" si="6"/>
        <v>CH.GR.00024-10094</v>
      </c>
      <c r="C371">
        <f>_xlfn.XLOOKUP(H371,HOLDS!C:C,HOLDS!P:P)</f>
        <v>0</v>
      </c>
      <c r="D371">
        <v>70005</v>
      </c>
      <c r="E371">
        <v>141</v>
      </c>
      <c r="H371" t="s">
        <v>80</v>
      </c>
      <c r="I371" s="39">
        <v>10094</v>
      </c>
    </row>
    <row r="372" spans="1:9">
      <c r="A372">
        <v>70005</v>
      </c>
      <c r="B372" s="152" t="str">
        <f t="shared" si="6"/>
        <v>CH.GR.00025-10094</v>
      </c>
      <c r="C372">
        <f>_xlfn.XLOOKUP(H372,HOLDS!C:C,HOLDS!P:P)</f>
        <v>0</v>
      </c>
      <c r="D372">
        <v>70005</v>
      </c>
      <c r="E372">
        <v>129.5</v>
      </c>
      <c r="H372" t="s">
        <v>82</v>
      </c>
      <c r="I372" s="39">
        <v>10094</v>
      </c>
    </row>
    <row r="373" spans="1:9">
      <c r="A373">
        <v>70005</v>
      </c>
      <c r="B373" s="152" t="str">
        <f t="shared" si="6"/>
        <v>CH.GR.00026-10094</v>
      </c>
      <c r="C373">
        <f>_xlfn.XLOOKUP(H373,HOLDS!C:C,HOLDS!P:P)</f>
        <v>0</v>
      </c>
      <c r="D373">
        <v>70005</v>
      </c>
      <c r="E373">
        <v>126.5</v>
      </c>
      <c r="H373" t="s">
        <v>84</v>
      </c>
      <c r="I373" s="39">
        <v>10094</v>
      </c>
    </row>
    <row r="374" spans="1:9">
      <c r="A374">
        <v>70005</v>
      </c>
      <c r="B374" s="152" t="str">
        <f t="shared" si="6"/>
        <v>CH.GR.00027-10094</v>
      </c>
      <c r="C374">
        <f>_xlfn.XLOOKUP(H374,HOLDS!C:C,HOLDS!P:P)</f>
        <v>0</v>
      </c>
      <c r="D374">
        <v>70005</v>
      </c>
      <c r="E374">
        <v>126</v>
      </c>
      <c r="H374" t="s">
        <v>86</v>
      </c>
      <c r="I374" s="39">
        <v>10094</v>
      </c>
    </row>
    <row r="375" spans="1:9">
      <c r="A375">
        <v>70005</v>
      </c>
      <c r="B375" s="152" t="str">
        <f t="shared" si="6"/>
        <v>CH.GR.00028-10094</v>
      </c>
      <c r="C375">
        <f>_xlfn.XLOOKUP(H375,HOLDS!C:C,HOLDS!P:P)</f>
        <v>0</v>
      </c>
      <c r="D375">
        <v>70005</v>
      </c>
      <c r="E375">
        <v>133</v>
      </c>
      <c r="H375" t="s">
        <v>88</v>
      </c>
      <c r="I375" s="39">
        <v>10094</v>
      </c>
    </row>
    <row r="376" spans="1:9">
      <c r="A376">
        <v>70005</v>
      </c>
      <c r="B376" s="152" t="str">
        <f t="shared" si="6"/>
        <v>CH.GR.00029-10094</v>
      </c>
      <c r="C376">
        <f>_xlfn.XLOOKUP(H376,HOLDS!C:C,HOLDS!P:P)</f>
        <v>0</v>
      </c>
      <c r="D376">
        <v>70005</v>
      </c>
      <c r="E376">
        <v>152.5</v>
      </c>
      <c r="H376" t="s">
        <v>90</v>
      </c>
      <c r="I376" s="39">
        <v>10094</v>
      </c>
    </row>
    <row r="377" spans="1:9">
      <c r="A377">
        <v>70005</v>
      </c>
      <c r="B377" s="152" t="str">
        <f t="shared" si="6"/>
        <v>CH.GR.00030-10094</v>
      </c>
      <c r="C377">
        <f>_xlfn.XLOOKUP(H377,HOLDS!C:C,HOLDS!P:P)</f>
        <v>0</v>
      </c>
      <c r="D377">
        <v>70005</v>
      </c>
      <c r="E377">
        <v>160</v>
      </c>
      <c r="H377" t="s">
        <v>92</v>
      </c>
      <c r="I377" s="39">
        <v>10094</v>
      </c>
    </row>
    <row r="378" spans="1:9">
      <c r="A378">
        <v>70005</v>
      </c>
      <c r="B378" s="152" t="str">
        <f t="shared" si="6"/>
        <v>CH.GR.00031-10094</v>
      </c>
      <c r="C378">
        <f>_xlfn.XLOOKUP(H378,HOLDS!C:C,HOLDS!P:P)</f>
        <v>0</v>
      </c>
      <c r="D378">
        <v>70005</v>
      </c>
      <c r="E378">
        <v>159.5</v>
      </c>
      <c r="H378" t="s">
        <v>94</v>
      </c>
      <c r="I378" s="39">
        <v>10094</v>
      </c>
    </row>
    <row r="379" spans="1:9">
      <c r="A379">
        <v>70005</v>
      </c>
      <c r="B379" s="152" t="str">
        <f t="shared" si="6"/>
        <v>CH.GR.00032-10094</v>
      </c>
      <c r="C379">
        <f>_xlfn.XLOOKUP(H379,HOLDS!C:C,HOLDS!P:P)</f>
        <v>0</v>
      </c>
      <c r="D379">
        <v>70005</v>
      </c>
      <c r="E379">
        <v>136.5</v>
      </c>
      <c r="H379" t="s">
        <v>96</v>
      </c>
      <c r="I379" s="39">
        <v>10094</v>
      </c>
    </row>
    <row r="380" spans="1:9">
      <c r="A380">
        <v>70005</v>
      </c>
      <c r="B380" s="152" t="str">
        <f t="shared" si="6"/>
        <v>CH.GR.00033-10094</v>
      </c>
      <c r="C380">
        <f>_xlfn.XLOOKUP(H380,HOLDS!C:C,HOLDS!P:P)</f>
        <v>0</v>
      </c>
      <c r="D380">
        <v>70005</v>
      </c>
      <c r="E380">
        <v>141.5</v>
      </c>
      <c r="H380" t="s">
        <v>98</v>
      </c>
      <c r="I380" s="39">
        <v>10094</v>
      </c>
    </row>
    <row r="381" spans="1:9">
      <c r="A381">
        <v>70005</v>
      </c>
      <c r="B381" s="152" t="str">
        <f t="shared" si="6"/>
        <v>CH.GR.00034-10094</v>
      </c>
      <c r="C381">
        <f>_xlfn.XLOOKUP(H381,HOLDS!C:C,HOLDS!P:P)</f>
        <v>0</v>
      </c>
      <c r="D381">
        <v>70005</v>
      </c>
      <c r="E381">
        <v>161.5</v>
      </c>
      <c r="H381" t="s">
        <v>100</v>
      </c>
      <c r="I381" s="39">
        <v>10094</v>
      </c>
    </row>
    <row r="382" spans="1:9">
      <c r="A382">
        <v>70005</v>
      </c>
      <c r="B382" s="152" t="str">
        <f t="shared" si="6"/>
        <v>CH.GR.00035-10094</v>
      </c>
      <c r="C382">
        <f>_xlfn.XLOOKUP(H382,HOLDS!C:C,HOLDS!P:P)</f>
        <v>0</v>
      </c>
      <c r="D382">
        <v>70005</v>
      </c>
      <c r="E382">
        <v>183</v>
      </c>
      <c r="H382" t="s">
        <v>102</v>
      </c>
      <c r="I382" s="39">
        <v>10094</v>
      </c>
    </row>
    <row r="383" spans="1:9">
      <c r="A383">
        <v>70005</v>
      </c>
      <c r="B383" s="152" t="str">
        <f t="shared" si="6"/>
        <v>CH.GR.00036-10094</v>
      </c>
      <c r="C383">
        <f>_xlfn.XLOOKUP(H383,HOLDS!C:C,HOLDS!P:P)</f>
        <v>0</v>
      </c>
      <c r="D383">
        <v>70005</v>
      </c>
      <c r="E383">
        <v>146.5</v>
      </c>
      <c r="H383" t="s">
        <v>104</v>
      </c>
      <c r="I383" s="39">
        <v>10094</v>
      </c>
    </row>
    <row r="384" spans="1:9">
      <c r="A384">
        <v>70005</v>
      </c>
      <c r="B384" s="152" t="str">
        <f t="shared" si="6"/>
        <v>CH.GR.00037-10094</v>
      </c>
      <c r="C384">
        <f>_xlfn.XLOOKUP(H384,HOLDS!C:C,HOLDS!P:P)</f>
        <v>0</v>
      </c>
      <c r="D384">
        <v>70005</v>
      </c>
      <c r="E384">
        <v>188</v>
      </c>
      <c r="H384" t="s">
        <v>106</v>
      </c>
      <c r="I384" s="39">
        <v>10094</v>
      </c>
    </row>
    <row r="385" spans="1:9">
      <c r="A385">
        <v>70005</v>
      </c>
      <c r="B385" s="152" t="str">
        <f t="shared" si="6"/>
        <v>CH.GR.00038-10094</v>
      </c>
      <c r="C385">
        <f>_xlfn.XLOOKUP(H385,HOLDS!C:C,HOLDS!P:P)</f>
        <v>0</v>
      </c>
      <c r="D385">
        <v>70005</v>
      </c>
      <c r="E385">
        <v>150</v>
      </c>
      <c r="H385" t="s">
        <v>108</v>
      </c>
      <c r="I385" s="39">
        <v>10094</v>
      </c>
    </row>
    <row r="386" spans="1:9">
      <c r="A386">
        <v>70005</v>
      </c>
      <c r="B386" s="152" t="str">
        <f t="shared" si="6"/>
        <v>CH.GR.00039-10094</v>
      </c>
      <c r="C386">
        <f>_xlfn.XLOOKUP(H386,HOLDS!C:C,HOLDS!P:P)</f>
        <v>0</v>
      </c>
      <c r="D386">
        <v>70005</v>
      </c>
      <c r="E386">
        <v>221.5</v>
      </c>
      <c r="H386" t="s">
        <v>110</v>
      </c>
      <c r="I386" s="39">
        <v>10094</v>
      </c>
    </row>
    <row r="387" spans="1:9">
      <c r="A387">
        <v>70005</v>
      </c>
      <c r="B387" s="152" t="str">
        <f t="shared" si="6"/>
        <v>CH.GR.00040-10094</v>
      </c>
      <c r="C387">
        <f>_xlfn.XLOOKUP(H387,HOLDS!C:C,HOLDS!P:P)</f>
        <v>0</v>
      </c>
      <c r="D387">
        <v>70005</v>
      </c>
      <c r="E387">
        <v>229</v>
      </c>
      <c r="H387" t="s">
        <v>112</v>
      </c>
      <c r="I387" s="39">
        <v>10094</v>
      </c>
    </row>
    <row r="388" spans="1:9">
      <c r="A388">
        <v>70005</v>
      </c>
      <c r="B388" s="152" t="str">
        <f t="shared" si="6"/>
        <v>CH.GR.00041-10094</v>
      </c>
      <c r="C388">
        <f>_xlfn.XLOOKUP(H388,HOLDS!C:C,HOLDS!P:P)</f>
        <v>0</v>
      </c>
      <c r="D388">
        <v>70005</v>
      </c>
      <c r="E388">
        <v>229</v>
      </c>
      <c r="H388" t="s">
        <v>114</v>
      </c>
      <c r="I388" s="39">
        <v>10094</v>
      </c>
    </row>
    <row r="389" spans="1:9">
      <c r="A389">
        <v>70005</v>
      </c>
      <c r="B389" s="152" t="str">
        <f t="shared" si="6"/>
        <v>CH.GR.RVSET-10083</v>
      </c>
      <c r="C389">
        <f>_xlfn.XLOOKUP(H389,HOLDS!C:C,HOLDS!R:R)</f>
        <v>0</v>
      </c>
      <c r="D389">
        <v>70005</v>
      </c>
      <c r="E389">
        <v>5917.2750000000005</v>
      </c>
      <c r="H389" s="91" t="s">
        <v>23</v>
      </c>
      <c r="I389" s="96">
        <v>10083</v>
      </c>
    </row>
    <row r="390" spans="1:9">
      <c r="A390">
        <v>70005</v>
      </c>
      <c r="B390" s="152" t="str">
        <f t="shared" si="6"/>
        <v>CH.GR.00001-10083</v>
      </c>
      <c r="C390">
        <f>_xlfn.XLOOKUP(H390,HOLDS!C:C,HOLDS!R:R)</f>
        <v>0</v>
      </c>
      <c r="D390">
        <v>70005</v>
      </c>
      <c r="E390">
        <v>156.45000000000002</v>
      </c>
      <c r="H390" t="s">
        <v>26</v>
      </c>
      <c r="I390" s="39">
        <v>10083</v>
      </c>
    </row>
    <row r="391" spans="1:9">
      <c r="A391">
        <v>70005</v>
      </c>
      <c r="B391" s="152" t="str">
        <f t="shared" si="6"/>
        <v>CH.GR.00002-10083</v>
      </c>
      <c r="C391">
        <f>_xlfn.XLOOKUP(H391,HOLDS!C:C,HOLDS!R:R)</f>
        <v>0</v>
      </c>
      <c r="D391">
        <v>70005</v>
      </c>
      <c r="E391">
        <v>143.32500000000002</v>
      </c>
      <c r="H391" t="s">
        <v>29</v>
      </c>
      <c r="I391" s="39">
        <v>10083</v>
      </c>
    </row>
    <row r="392" spans="1:9">
      <c r="A392">
        <v>70005</v>
      </c>
      <c r="B392" s="152" t="str">
        <f t="shared" si="6"/>
        <v>CH.GR.00003-10083</v>
      </c>
      <c r="C392">
        <f>_xlfn.XLOOKUP(H392,HOLDS!C:C,HOLDS!R:R)</f>
        <v>0</v>
      </c>
      <c r="D392">
        <v>70005</v>
      </c>
      <c r="E392">
        <v>134.4</v>
      </c>
      <c r="H392" t="s">
        <v>31</v>
      </c>
      <c r="I392" s="39">
        <v>10083</v>
      </c>
    </row>
    <row r="393" spans="1:9">
      <c r="A393">
        <v>70005</v>
      </c>
      <c r="B393" s="152" t="str">
        <f t="shared" si="6"/>
        <v>CH.GR.00005-10083</v>
      </c>
      <c r="C393">
        <f>_xlfn.XLOOKUP(H393,HOLDS!C:C,HOLDS!R:R)</f>
        <v>0</v>
      </c>
      <c r="D393">
        <v>70005</v>
      </c>
      <c r="E393">
        <v>120.75</v>
      </c>
      <c r="H393" t="s">
        <v>34</v>
      </c>
      <c r="I393" s="39">
        <v>10083</v>
      </c>
    </row>
    <row r="394" spans="1:9">
      <c r="A394">
        <v>70005</v>
      </c>
      <c r="B394" s="152" t="str">
        <f t="shared" si="6"/>
        <v>CH.GR.00004-10083</v>
      </c>
      <c r="C394">
        <f>_xlfn.XLOOKUP(H394,HOLDS!C:C,HOLDS!R:R)</f>
        <v>0</v>
      </c>
      <c r="D394">
        <v>70005</v>
      </c>
      <c r="E394">
        <v>167.47499999999999</v>
      </c>
      <c r="H394" t="s">
        <v>37</v>
      </c>
      <c r="I394" s="39">
        <v>10083</v>
      </c>
    </row>
    <row r="395" spans="1:9">
      <c r="A395">
        <v>70005</v>
      </c>
      <c r="B395" s="152" t="str">
        <f t="shared" si="6"/>
        <v>CH.GR.00006-10083</v>
      </c>
      <c r="C395">
        <f>_xlfn.XLOOKUP(H395,HOLDS!C:C,HOLDS!R:R)</f>
        <v>0</v>
      </c>
      <c r="D395">
        <v>70005</v>
      </c>
      <c r="E395">
        <v>125.47500000000001</v>
      </c>
      <c r="H395" t="s">
        <v>39</v>
      </c>
      <c r="I395" s="39">
        <v>10083</v>
      </c>
    </row>
    <row r="396" spans="1:9">
      <c r="A396">
        <v>70005</v>
      </c>
      <c r="B396" s="152" t="str">
        <f t="shared" si="6"/>
        <v>CH.GR.00042-10083</v>
      </c>
      <c r="C396">
        <f>_xlfn.XLOOKUP(H396,HOLDS!C:C,HOLDS!R:R)</f>
        <v>0</v>
      </c>
      <c r="D396">
        <v>70005</v>
      </c>
      <c r="E396">
        <v>156.45000000000002</v>
      </c>
      <c r="H396" t="s">
        <v>41</v>
      </c>
      <c r="I396" s="39">
        <v>10083</v>
      </c>
    </row>
    <row r="397" spans="1:9">
      <c r="A397">
        <v>70005</v>
      </c>
      <c r="B397" s="152" t="str">
        <f t="shared" si="6"/>
        <v>CH.GR.00008-10083</v>
      </c>
      <c r="C397">
        <f>_xlfn.XLOOKUP(H397,HOLDS!C:C,HOLDS!R:R)</f>
        <v>0</v>
      </c>
      <c r="D397">
        <v>70005</v>
      </c>
      <c r="E397">
        <v>118.65</v>
      </c>
      <c r="H397" t="s">
        <v>43</v>
      </c>
      <c r="I397" s="39">
        <v>10083</v>
      </c>
    </row>
    <row r="398" spans="1:9">
      <c r="A398">
        <v>70005</v>
      </c>
      <c r="B398" s="152" t="str">
        <f t="shared" si="6"/>
        <v>CH.GR.00007-10083</v>
      </c>
      <c r="C398">
        <f>_xlfn.XLOOKUP(H398,HOLDS!C:C,HOLDS!R:R)</f>
        <v>0</v>
      </c>
      <c r="D398">
        <v>70005</v>
      </c>
      <c r="E398">
        <v>143.32500000000002</v>
      </c>
      <c r="H398" t="s">
        <v>45</v>
      </c>
      <c r="I398" s="39">
        <v>10083</v>
      </c>
    </row>
    <row r="399" spans="1:9">
      <c r="A399">
        <v>70005</v>
      </c>
      <c r="B399" s="152" t="str">
        <f t="shared" si="6"/>
        <v>CH.GR.00009-10083</v>
      </c>
      <c r="C399">
        <f>_xlfn.XLOOKUP(H399,HOLDS!C:C,HOLDS!R:R)</f>
        <v>0</v>
      </c>
      <c r="D399">
        <v>70005</v>
      </c>
      <c r="E399">
        <v>147</v>
      </c>
      <c r="H399" t="s">
        <v>47</v>
      </c>
      <c r="I399" s="39">
        <v>10083</v>
      </c>
    </row>
    <row r="400" spans="1:9">
      <c r="A400">
        <v>70005</v>
      </c>
      <c r="B400" s="152" t="str">
        <f t="shared" si="6"/>
        <v>CH.GR.00010-10083</v>
      </c>
      <c r="C400">
        <f>_xlfn.XLOOKUP(H400,HOLDS!C:C,HOLDS!R:R)</f>
        <v>0</v>
      </c>
      <c r="D400">
        <v>70005</v>
      </c>
      <c r="E400">
        <v>135.45000000000002</v>
      </c>
      <c r="H400" t="s">
        <v>50</v>
      </c>
      <c r="I400" s="39">
        <v>10083</v>
      </c>
    </row>
    <row r="401" spans="1:9">
      <c r="A401">
        <v>70005</v>
      </c>
      <c r="B401" s="152" t="str">
        <f t="shared" si="6"/>
        <v>CH.GR.00011-10083</v>
      </c>
      <c r="C401">
        <f>_xlfn.XLOOKUP(H401,HOLDS!C:C,HOLDS!R:R)</f>
        <v>0</v>
      </c>
      <c r="D401">
        <v>70005</v>
      </c>
      <c r="E401">
        <v>127.575</v>
      </c>
      <c r="H401" t="s">
        <v>53</v>
      </c>
      <c r="I401" s="39">
        <v>10083</v>
      </c>
    </row>
    <row r="402" spans="1:9">
      <c r="A402">
        <v>70005</v>
      </c>
      <c r="B402" s="152" t="str">
        <f t="shared" ref="B402:B465" si="7">H402&amp;"-"&amp;I402</f>
        <v>CH.GR.00012-10083</v>
      </c>
      <c r="C402">
        <f>_xlfn.XLOOKUP(H402,HOLDS!C:C,HOLDS!R:R)</f>
        <v>0</v>
      </c>
      <c r="D402">
        <v>70005</v>
      </c>
      <c r="E402">
        <v>139.65</v>
      </c>
      <c r="H402" t="s">
        <v>55</v>
      </c>
      <c r="I402" s="39">
        <v>10083</v>
      </c>
    </row>
    <row r="403" spans="1:9">
      <c r="A403">
        <v>70005</v>
      </c>
      <c r="B403" s="152" t="str">
        <f t="shared" si="7"/>
        <v>CH.GR.00013-10083</v>
      </c>
      <c r="C403">
        <f>_xlfn.XLOOKUP(H403,HOLDS!C:C,HOLDS!R:R)</f>
        <v>0</v>
      </c>
      <c r="D403">
        <v>70005</v>
      </c>
      <c r="E403">
        <v>131.25</v>
      </c>
      <c r="H403" t="s">
        <v>57</v>
      </c>
      <c r="I403" s="39">
        <v>10083</v>
      </c>
    </row>
    <row r="404" spans="1:9">
      <c r="A404">
        <v>70005</v>
      </c>
      <c r="B404" s="152" t="str">
        <f t="shared" si="7"/>
        <v>CH.GR.00014-10083</v>
      </c>
      <c r="C404">
        <f>_xlfn.XLOOKUP(H404,HOLDS!C:C,HOLDS!R:R)</f>
        <v>0</v>
      </c>
      <c r="D404">
        <v>70005</v>
      </c>
      <c r="E404">
        <v>137.55000000000001</v>
      </c>
      <c r="H404" t="s">
        <v>59</v>
      </c>
      <c r="I404" s="39">
        <v>10083</v>
      </c>
    </row>
    <row r="405" spans="1:9">
      <c r="A405">
        <v>70005</v>
      </c>
      <c r="B405" s="152" t="str">
        <f t="shared" si="7"/>
        <v>CH.GR.00015-10083</v>
      </c>
      <c r="C405">
        <f>_xlfn.XLOOKUP(H405,HOLDS!C:C,HOLDS!R:R)</f>
        <v>0</v>
      </c>
      <c r="D405">
        <v>70005</v>
      </c>
      <c r="E405">
        <v>135.97499999999999</v>
      </c>
      <c r="H405" t="s">
        <v>61</v>
      </c>
      <c r="I405" s="39">
        <v>10083</v>
      </c>
    </row>
    <row r="406" spans="1:9">
      <c r="A406">
        <v>70005</v>
      </c>
      <c r="B406" s="152" t="str">
        <f t="shared" si="7"/>
        <v>CH.GR.00016-10083</v>
      </c>
      <c r="C406">
        <f>_xlfn.XLOOKUP(H406,HOLDS!C:C,HOLDS!R:R)</f>
        <v>0</v>
      </c>
      <c r="D406">
        <v>70005</v>
      </c>
      <c r="E406">
        <v>146.47499999999999</v>
      </c>
      <c r="H406" t="s">
        <v>63</v>
      </c>
      <c r="I406" s="39">
        <v>10083</v>
      </c>
    </row>
    <row r="407" spans="1:9">
      <c r="A407">
        <v>70005</v>
      </c>
      <c r="B407" s="152" t="str">
        <f t="shared" si="7"/>
        <v>CH.GR.00017-10083</v>
      </c>
      <c r="C407">
        <f>_xlfn.XLOOKUP(H407,HOLDS!C:C,HOLDS!R:R)</f>
        <v>0</v>
      </c>
      <c r="D407">
        <v>70005</v>
      </c>
      <c r="E407">
        <v>138.07500000000002</v>
      </c>
      <c r="H407" t="s">
        <v>65</v>
      </c>
      <c r="I407" s="39">
        <v>10083</v>
      </c>
    </row>
    <row r="408" spans="1:9">
      <c r="A408">
        <v>70005</v>
      </c>
      <c r="B408" s="152" t="str">
        <f t="shared" si="7"/>
        <v>CH.GR.00018-10083</v>
      </c>
      <c r="C408">
        <f>_xlfn.XLOOKUP(H408,HOLDS!C:C,HOLDS!R:R)</f>
        <v>0</v>
      </c>
      <c r="D408">
        <v>70005</v>
      </c>
      <c r="E408">
        <v>129.15</v>
      </c>
      <c r="H408" t="s">
        <v>67</v>
      </c>
      <c r="I408" s="39">
        <v>10083</v>
      </c>
    </row>
    <row r="409" spans="1:9">
      <c r="A409">
        <v>70005</v>
      </c>
      <c r="B409" s="152" t="str">
        <f t="shared" si="7"/>
        <v>CH.GR.00019-10083</v>
      </c>
      <c r="C409">
        <f>_xlfn.XLOOKUP(H409,HOLDS!C:C,HOLDS!R:R)</f>
        <v>0</v>
      </c>
      <c r="D409">
        <v>70005</v>
      </c>
      <c r="E409">
        <v>143.32500000000002</v>
      </c>
      <c r="H409" t="s">
        <v>69</v>
      </c>
      <c r="I409" s="39">
        <v>10083</v>
      </c>
    </row>
    <row r="410" spans="1:9">
      <c r="A410">
        <v>70005</v>
      </c>
      <c r="B410" s="152" t="str">
        <f t="shared" si="7"/>
        <v>CH.GR.00020-10083</v>
      </c>
      <c r="C410">
        <f>_xlfn.XLOOKUP(H410,HOLDS!C:C,HOLDS!R:R)</f>
        <v>0</v>
      </c>
      <c r="D410">
        <v>70005</v>
      </c>
      <c r="E410">
        <v>167.47499999999999</v>
      </c>
      <c r="H410" t="s">
        <v>71</v>
      </c>
      <c r="I410" s="39">
        <v>10083</v>
      </c>
    </row>
    <row r="411" spans="1:9">
      <c r="A411">
        <v>70005</v>
      </c>
      <c r="B411" s="152" t="str">
        <f t="shared" si="7"/>
        <v>CH.GR.00021-10083</v>
      </c>
      <c r="C411">
        <f>_xlfn.XLOOKUP(H411,HOLDS!C:C,HOLDS!R:R)</f>
        <v>0</v>
      </c>
      <c r="D411">
        <v>70005</v>
      </c>
      <c r="E411">
        <v>169.57500000000002</v>
      </c>
      <c r="H411" t="s">
        <v>74</v>
      </c>
      <c r="I411" s="39">
        <v>10083</v>
      </c>
    </row>
    <row r="412" spans="1:9">
      <c r="A412">
        <v>70005</v>
      </c>
      <c r="B412" s="152" t="str">
        <f t="shared" si="7"/>
        <v>CH.GR.00022-10083</v>
      </c>
      <c r="C412">
        <f>_xlfn.XLOOKUP(H412,HOLDS!C:C,HOLDS!R:R)</f>
        <v>0</v>
      </c>
      <c r="D412">
        <v>70005</v>
      </c>
      <c r="E412">
        <v>238.875</v>
      </c>
      <c r="H412" t="s">
        <v>76</v>
      </c>
      <c r="I412" s="39">
        <v>10083</v>
      </c>
    </row>
    <row r="413" spans="1:9">
      <c r="A413">
        <v>70005</v>
      </c>
      <c r="B413" s="152" t="str">
        <f t="shared" si="7"/>
        <v>CH.GR.00023-10083</v>
      </c>
      <c r="C413">
        <f>_xlfn.XLOOKUP(H413,HOLDS!C:C,HOLDS!R:R)</f>
        <v>0</v>
      </c>
      <c r="D413">
        <v>70005</v>
      </c>
      <c r="E413">
        <v>160.65</v>
      </c>
      <c r="H413" t="s">
        <v>78</v>
      </c>
      <c r="I413" s="39">
        <v>10083</v>
      </c>
    </row>
    <row r="414" spans="1:9">
      <c r="A414">
        <v>70005</v>
      </c>
      <c r="B414" s="152" t="str">
        <f t="shared" si="7"/>
        <v>CH.GR.00024-10083</v>
      </c>
      <c r="C414">
        <f>_xlfn.XLOOKUP(H414,HOLDS!C:C,HOLDS!R:R)</f>
        <v>0</v>
      </c>
      <c r="D414">
        <v>70005</v>
      </c>
      <c r="E414">
        <v>148.05000000000001</v>
      </c>
      <c r="H414" t="s">
        <v>80</v>
      </c>
      <c r="I414" s="39">
        <v>10083</v>
      </c>
    </row>
    <row r="415" spans="1:9">
      <c r="A415">
        <v>70005</v>
      </c>
      <c r="B415" s="152" t="str">
        <f t="shared" si="7"/>
        <v>CH.GR.00025-10083</v>
      </c>
      <c r="C415">
        <f>_xlfn.XLOOKUP(H415,HOLDS!C:C,HOLDS!R:R)</f>
        <v>0</v>
      </c>
      <c r="D415">
        <v>70005</v>
      </c>
      <c r="E415">
        <v>135.97499999999999</v>
      </c>
      <c r="H415" t="s">
        <v>82</v>
      </c>
      <c r="I415" s="39">
        <v>10083</v>
      </c>
    </row>
    <row r="416" spans="1:9">
      <c r="A416">
        <v>70005</v>
      </c>
      <c r="B416" s="152" t="str">
        <f t="shared" si="7"/>
        <v>CH.GR.00026-10083</v>
      </c>
      <c r="C416">
        <f>_xlfn.XLOOKUP(H416,HOLDS!C:C,HOLDS!R:R)</f>
        <v>0</v>
      </c>
      <c r="D416">
        <v>70005</v>
      </c>
      <c r="E416">
        <v>132.82500000000002</v>
      </c>
      <c r="H416" t="s">
        <v>84</v>
      </c>
      <c r="I416" s="39">
        <v>10083</v>
      </c>
    </row>
    <row r="417" spans="1:9">
      <c r="A417">
        <v>70005</v>
      </c>
      <c r="B417" s="152" t="str">
        <f t="shared" si="7"/>
        <v>CH.GR.00027-10083</v>
      </c>
      <c r="C417">
        <f>_xlfn.XLOOKUP(H417,HOLDS!C:C,HOLDS!R:R)</f>
        <v>0</v>
      </c>
      <c r="D417">
        <v>70005</v>
      </c>
      <c r="E417">
        <v>132.30000000000001</v>
      </c>
      <c r="H417" t="s">
        <v>86</v>
      </c>
      <c r="I417" s="39">
        <v>10083</v>
      </c>
    </row>
    <row r="418" spans="1:9">
      <c r="A418">
        <v>70005</v>
      </c>
      <c r="B418" s="152" t="str">
        <f t="shared" si="7"/>
        <v>CH.GR.00028-10083</v>
      </c>
      <c r="C418">
        <f>_xlfn.XLOOKUP(H418,HOLDS!C:C,HOLDS!R:R)</f>
        <v>0</v>
      </c>
      <c r="D418">
        <v>70005</v>
      </c>
      <c r="E418">
        <v>139.65</v>
      </c>
      <c r="H418" t="s">
        <v>88</v>
      </c>
      <c r="I418" s="39">
        <v>10083</v>
      </c>
    </row>
    <row r="419" spans="1:9">
      <c r="A419">
        <v>70005</v>
      </c>
      <c r="B419" s="152" t="str">
        <f t="shared" si="7"/>
        <v>CH.GR.00029-10083</v>
      </c>
      <c r="C419">
        <f>_xlfn.XLOOKUP(H419,HOLDS!C:C,HOLDS!R:R)</f>
        <v>0</v>
      </c>
      <c r="D419">
        <v>70005</v>
      </c>
      <c r="E419">
        <v>160.125</v>
      </c>
      <c r="H419" t="s">
        <v>90</v>
      </c>
      <c r="I419" s="39">
        <v>10083</v>
      </c>
    </row>
    <row r="420" spans="1:9">
      <c r="A420">
        <v>70005</v>
      </c>
      <c r="B420" s="152" t="str">
        <f t="shared" si="7"/>
        <v>CH.GR.00030-10083</v>
      </c>
      <c r="C420">
        <f>_xlfn.XLOOKUP(H420,HOLDS!C:C,HOLDS!R:R)</f>
        <v>0</v>
      </c>
      <c r="D420">
        <v>70005</v>
      </c>
      <c r="E420">
        <v>168</v>
      </c>
      <c r="H420" t="s">
        <v>92</v>
      </c>
      <c r="I420" s="39">
        <v>10083</v>
      </c>
    </row>
    <row r="421" spans="1:9">
      <c r="A421">
        <v>70005</v>
      </c>
      <c r="B421" s="152" t="str">
        <f t="shared" si="7"/>
        <v>CH.GR.00031-10083</v>
      </c>
      <c r="C421">
        <f>_xlfn.XLOOKUP(H421,HOLDS!C:C,HOLDS!R:R)</f>
        <v>0</v>
      </c>
      <c r="D421">
        <v>70005</v>
      </c>
      <c r="E421">
        <v>167.47499999999999</v>
      </c>
      <c r="H421" t="s">
        <v>94</v>
      </c>
      <c r="I421" s="39">
        <v>10083</v>
      </c>
    </row>
    <row r="422" spans="1:9">
      <c r="A422">
        <v>70005</v>
      </c>
      <c r="B422" s="152" t="str">
        <f t="shared" si="7"/>
        <v>CH.GR.00032-10083</v>
      </c>
      <c r="C422">
        <f>_xlfn.XLOOKUP(H422,HOLDS!C:C,HOLDS!R:R)</f>
        <v>0</v>
      </c>
      <c r="D422">
        <v>70005</v>
      </c>
      <c r="E422">
        <v>143.32500000000002</v>
      </c>
      <c r="H422" t="s">
        <v>96</v>
      </c>
      <c r="I422" s="39">
        <v>10083</v>
      </c>
    </row>
    <row r="423" spans="1:9">
      <c r="A423">
        <v>70005</v>
      </c>
      <c r="B423" s="152" t="str">
        <f t="shared" si="7"/>
        <v>CH.GR.00033-10083</v>
      </c>
      <c r="C423">
        <f>_xlfn.XLOOKUP(H423,HOLDS!C:C,HOLDS!R:R)</f>
        <v>0</v>
      </c>
      <c r="D423">
        <v>70005</v>
      </c>
      <c r="E423">
        <v>148.57500000000002</v>
      </c>
      <c r="H423" t="s">
        <v>98</v>
      </c>
      <c r="I423" s="39">
        <v>10083</v>
      </c>
    </row>
    <row r="424" spans="1:9">
      <c r="A424">
        <v>70005</v>
      </c>
      <c r="B424" s="152" t="str">
        <f t="shared" si="7"/>
        <v>CH.GR.00034-10083</v>
      </c>
      <c r="C424">
        <f>_xlfn.XLOOKUP(H424,HOLDS!C:C,HOLDS!R:R)</f>
        <v>0</v>
      </c>
      <c r="D424">
        <v>70005</v>
      </c>
      <c r="E424">
        <v>169.57500000000002</v>
      </c>
      <c r="H424" t="s">
        <v>100</v>
      </c>
      <c r="I424" s="39">
        <v>10083</v>
      </c>
    </row>
    <row r="425" spans="1:9">
      <c r="A425">
        <v>70005</v>
      </c>
      <c r="B425" s="152" t="str">
        <f t="shared" si="7"/>
        <v>CH.GR.00035-10083</v>
      </c>
      <c r="C425">
        <f>_xlfn.XLOOKUP(H425,HOLDS!C:C,HOLDS!R:R)</f>
        <v>0</v>
      </c>
      <c r="D425">
        <v>70005</v>
      </c>
      <c r="E425">
        <v>192.15</v>
      </c>
      <c r="H425" t="s">
        <v>102</v>
      </c>
      <c r="I425" s="39">
        <v>10083</v>
      </c>
    </row>
    <row r="426" spans="1:9">
      <c r="A426">
        <v>70005</v>
      </c>
      <c r="B426" s="152" t="str">
        <f t="shared" si="7"/>
        <v>CH.GR.00036-10083</v>
      </c>
      <c r="C426">
        <f>_xlfn.XLOOKUP(H426,HOLDS!C:C,HOLDS!R:R)</f>
        <v>0</v>
      </c>
      <c r="D426">
        <v>70005</v>
      </c>
      <c r="E426">
        <v>153.82500000000002</v>
      </c>
      <c r="H426" t="s">
        <v>104</v>
      </c>
      <c r="I426" s="39">
        <v>10083</v>
      </c>
    </row>
    <row r="427" spans="1:9">
      <c r="A427">
        <v>70005</v>
      </c>
      <c r="B427" s="152" t="str">
        <f t="shared" si="7"/>
        <v>CH.GR.00037-10083</v>
      </c>
      <c r="C427">
        <f>_xlfn.XLOOKUP(H427,HOLDS!C:C,HOLDS!R:R)</f>
        <v>0</v>
      </c>
      <c r="D427">
        <v>70005</v>
      </c>
      <c r="E427">
        <v>197.4</v>
      </c>
      <c r="H427" t="s">
        <v>106</v>
      </c>
      <c r="I427" s="39">
        <v>10083</v>
      </c>
    </row>
    <row r="428" spans="1:9">
      <c r="A428">
        <v>70005</v>
      </c>
      <c r="B428" s="152" t="str">
        <f t="shared" si="7"/>
        <v>CH.GR.00038-10083</v>
      </c>
      <c r="C428">
        <f>_xlfn.XLOOKUP(H428,HOLDS!C:C,HOLDS!R:R)</f>
        <v>0</v>
      </c>
      <c r="D428">
        <v>70005</v>
      </c>
      <c r="E428">
        <v>157.5</v>
      </c>
      <c r="H428" t="s">
        <v>108</v>
      </c>
      <c r="I428" s="39">
        <v>10083</v>
      </c>
    </row>
    <row r="429" spans="1:9">
      <c r="A429">
        <v>70005</v>
      </c>
      <c r="B429" s="152" t="str">
        <f t="shared" si="7"/>
        <v>CH.GR.00039-10083</v>
      </c>
      <c r="C429">
        <f>_xlfn.XLOOKUP(H429,HOLDS!C:C,HOLDS!R:R)</f>
        <v>0</v>
      </c>
      <c r="D429">
        <v>70005</v>
      </c>
      <c r="E429">
        <v>232.57500000000002</v>
      </c>
      <c r="H429" t="s">
        <v>110</v>
      </c>
      <c r="I429" s="39">
        <v>10083</v>
      </c>
    </row>
    <row r="430" spans="1:9">
      <c r="A430">
        <v>70005</v>
      </c>
      <c r="B430" s="152" t="str">
        <f t="shared" si="7"/>
        <v>CH.GR.00040-10083</v>
      </c>
      <c r="C430">
        <f>_xlfn.XLOOKUP(H430,HOLDS!C:C,HOLDS!R:R)</f>
        <v>0</v>
      </c>
      <c r="D430">
        <v>70005</v>
      </c>
      <c r="E430">
        <v>240.45000000000002</v>
      </c>
      <c r="H430" t="s">
        <v>112</v>
      </c>
      <c r="I430" s="39">
        <v>10083</v>
      </c>
    </row>
    <row r="431" spans="1:9">
      <c r="A431">
        <v>70005</v>
      </c>
      <c r="B431" s="152" t="str">
        <f t="shared" si="7"/>
        <v>CH.GR.00041-10083</v>
      </c>
      <c r="C431">
        <f>_xlfn.XLOOKUP(H431,HOLDS!C:C,HOLDS!R:R)</f>
        <v>0</v>
      </c>
      <c r="D431">
        <v>70005</v>
      </c>
      <c r="E431">
        <v>240.45000000000002</v>
      </c>
      <c r="H431" t="s">
        <v>114</v>
      </c>
      <c r="I431" s="39">
        <v>10083</v>
      </c>
    </row>
    <row r="432" spans="1:9">
      <c r="A432">
        <v>70005</v>
      </c>
      <c r="B432" s="152" t="str">
        <f t="shared" si="7"/>
        <v>CH.GR.RVSET-10082</v>
      </c>
      <c r="C432">
        <f>_xlfn.XLOOKUP(H432,HOLDS!C:C,HOLDS!R:R)</f>
        <v>0</v>
      </c>
      <c r="D432">
        <v>70005</v>
      </c>
      <c r="E432">
        <v>5917.2750000000005</v>
      </c>
      <c r="H432" s="91" t="s">
        <v>23</v>
      </c>
      <c r="I432" s="96">
        <v>10082</v>
      </c>
    </row>
    <row r="433" spans="1:9">
      <c r="A433">
        <v>70005</v>
      </c>
      <c r="B433" s="152" t="str">
        <f t="shared" si="7"/>
        <v>CH.GR.00001-10082</v>
      </c>
      <c r="C433">
        <f>_xlfn.XLOOKUP(H433,HOLDS!C:C,HOLDS!S:S)</f>
        <v>0</v>
      </c>
      <c r="D433">
        <v>70005</v>
      </c>
      <c r="E433">
        <v>156.45000000000002</v>
      </c>
      <c r="H433" t="s">
        <v>26</v>
      </c>
      <c r="I433" s="39">
        <v>10082</v>
      </c>
    </row>
    <row r="434" spans="1:9">
      <c r="A434">
        <v>70005</v>
      </c>
      <c r="B434" s="152" t="str">
        <f t="shared" si="7"/>
        <v>CH.GR.00002-10082</v>
      </c>
      <c r="C434">
        <f>_xlfn.XLOOKUP(H434,HOLDS!C:C,HOLDS!S:S)</f>
        <v>0</v>
      </c>
      <c r="D434">
        <v>70005</v>
      </c>
      <c r="E434">
        <v>143.32500000000002</v>
      </c>
      <c r="H434" t="s">
        <v>29</v>
      </c>
      <c r="I434" s="39">
        <v>10082</v>
      </c>
    </row>
    <row r="435" spans="1:9">
      <c r="A435">
        <v>70005</v>
      </c>
      <c r="B435" s="152" t="str">
        <f t="shared" si="7"/>
        <v>CH.GR.00003-10082</v>
      </c>
      <c r="C435">
        <f>_xlfn.XLOOKUP(H435,HOLDS!C:C,HOLDS!S:S)</f>
        <v>0</v>
      </c>
      <c r="D435">
        <v>70005</v>
      </c>
      <c r="E435">
        <v>134.4</v>
      </c>
      <c r="H435" t="s">
        <v>31</v>
      </c>
      <c r="I435" s="39">
        <v>10082</v>
      </c>
    </row>
    <row r="436" spans="1:9">
      <c r="A436">
        <v>70005</v>
      </c>
      <c r="B436" s="152" t="str">
        <f t="shared" si="7"/>
        <v>CH.GR.00005-10082</v>
      </c>
      <c r="C436">
        <f>_xlfn.XLOOKUP(H436,HOLDS!C:C,HOLDS!S:S)</f>
        <v>0</v>
      </c>
      <c r="D436">
        <v>70005</v>
      </c>
      <c r="E436">
        <v>120.75</v>
      </c>
      <c r="H436" t="s">
        <v>34</v>
      </c>
      <c r="I436" s="39">
        <v>10082</v>
      </c>
    </row>
    <row r="437" spans="1:9">
      <c r="A437">
        <v>70005</v>
      </c>
      <c r="B437" s="152" t="str">
        <f t="shared" si="7"/>
        <v>CH.GR.00004-10082</v>
      </c>
      <c r="C437">
        <f>_xlfn.XLOOKUP(H437,HOLDS!C:C,HOLDS!S:S)</f>
        <v>0</v>
      </c>
      <c r="D437">
        <v>70005</v>
      </c>
      <c r="E437">
        <v>167.47499999999999</v>
      </c>
      <c r="H437" t="s">
        <v>37</v>
      </c>
      <c r="I437" s="39">
        <v>10082</v>
      </c>
    </row>
    <row r="438" spans="1:9">
      <c r="A438">
        <v>70005</v>
      </c>
      <c r="B438" s="152" t="str">
        <f t="shared" si="7"/>
        <v>CH.GR.00006-10082</v>
      </c>
      <c r="C438">
        <f>_xlfn.XLOOKUP(H438,HOLDS!C:C,HOLDS!S:S)</f>
        <v>0</v>
      </c>
      <c r="D438">
        <v>70005</v>
      </c>
      <c r="E438">
        <v>125.47500000000001</v>
      </c>
      <c r="H438" t="s">
        <v>39</v>
      </c>
      <c r="I438" s="39">
        <v>10082</v>
      </c>
    </row>
    <row r="439" spans="1:9">
      <c r="A439">
        <v>70005</v>
      </c>
      <c r="B439" s="152" t="str">
        <f t="shared" si="7"/>
        <v>CH.GR.00042-10082</v>
      </c>
      <c r="C439">
        <f>_xlfn.XLOOKUP(H439,HOLDS!C:C,HOLDS!S:S)</f>
        <v>0</v>
      </c>
      <c r="D439">
        <v>70005</v>
      </c>
      <c r="E439">
        <v>156.45000000000002</v>
      </c>
      <c r="H439" t="s">
        <v>41</v>
      </c>
      <c r="I439" s="39">
        <v>10082</v>
      </c>
    </row>
    <row r="440" spans="1:9">
      <c r="A440">
        <v>70005</v>
      </c>
      <c r="B440" s="152" t="str">
        <f t="shared" si="7"/>
        <v>CH.GR.00008-10082</v>
      </c>
      <c r="C440">
        <f>_xlfn.XLOOKUP(H440,HOLDS!C:C,HOLDS!S:S)</f>
        <v>0</v>
      </c>
      <c r="D440">
        <v>70005</v>
      </c>
      <c r="E440">
        <v>118.65</v>
      </c>
      <c r="H440" t="s">
        <v>43</v>
      </c>
      <c r="I440" s="39">
        <v>10082</v>
      </c>
    </row>
    <row r="441" spans="1:9">
      <c r="A441">
        <v>70005</v>
      </c>
      <c r="B441" s="152" t="str">
        <f t="shared" si="7"/>
        <v>CH.GR.00007-10082</v>
      </c>
      <c r="C441">
        <f>_xlfn.XLOOKUP(H441,HOLDS!C:C,HOLDS!S:S)</f>
        <v>0</v>
      </c>
      <c r="D441">
        <v>70005</v>
      </c>
      <c r="E441">
        <v>143.32500000000002</v>
      </c>
      <c r="H441" t="s">
        <v>45</v>
      </c>
      <c r="I441" s="39">
        <v>10082</v>
      </c>
    </row>
    <row r="442" spans="1:9">
      <c r="A442">
        <v>70005</v>
      </c>
      <c r="B442" s="152" t="str">
        <f t="shared" si="7"/>
        <v>CH.GR.00009-10082</v>
      </c>
      <c r="C442">
        <f>_xlfn.XLOOKUP(H442,HOLDS!C:C,HOLDS!S:S)</f>
        <v>0</v>
      </c>
      <c r="D442">
        <v>70005</v>
      </c>
      <c r="E442">
        <v>147</v>
      </c>
      <c r="H442" t="s">
        <v>47</v>
      </c>
      <c r="I442" s="39">
        <v>10082</v>
      </c>
    </row>
    <row r="443" spans="1:9">
      <c r="A443">
        <v>70005</v>
      </c>
      <c r="B443" s="152" t="str">
        <f t="shared" si="7"/>
        <v>CH.GR.00010-10082</v>
      </c>
      <c r="C443">
        <f>_xlfn.XLOOKUP(H443,HOLDS!C:C,HOLDS!S:S)</f>
        <v>0</v>
      </c>
      <c r="D443">
        <v>70005</v>
      </c>
      <c r="E443">
        <v>135.45000000000002</v>
      </c>
      <c r="H443" t="s">
        <v>50</v>
      </c>
      <c r="I443" s="39">
        <v>10082</v>
      </c>
    </row>
    <row r="444" spans="1:9">
      <c r="A444">
        <v>70005</v>
      </c>
      <c r="B444" s="152" t="str">
        <f t="shared" si="7"/>
        <v>CH.GR.00011-10082</v>
      </c>
      <c r="C444">
        <f>_xlfn.XLOOKUP(H444,HOLDS!C:C,HOLDS!S:S)</f>
        <v>0</v>
      </c>
      <c r="D444">
        <v>70005</v>
      </c>
      <c r="E444">
        <v>127.575</v>
      </c>
      <c r="H444" t="s">
        <v>53</v>
      </c>
      <c r="I444" s="39">
        <v>10082</v>
      </c>
    </row>
    <row r="445" spans="1:9">
      <c r="A445">
        <v>70005</v>
      </c>
      <c r="B445" s="152" t="str">
        <f t="shared" si="7"/>
        <v>CH.GR.00012-10082</v>
      </c>
      <c r="C445">
        <f>_xlfn.XLOOKUP(H445,HOLDS!C:C,HOLDS!S:S)</f>
        <v>0</v>
      </c>
      <c r="D445">
        <v>70005</v>
      </c>
      <c r="E445">
        <v>139.65</v>
      </c>
      <c r="H445" t="s">
        <v>55</v>
      </c>
      <c r="I445" s="39">
        <v>10082</v>
      </c>
    </row>
    <row r="446" spans="1:9">
      <c r="A446">
        <v>70005</v>
      </c>
      <c r="B446" s="152" t="str">
        <f t="shared" si="7"/>
        <v>CH.GR.00013-10082</v>
      </c>
      <c r="C446">
        <f>_xlfn.XLOOKUP(H446,HOLDS!C:C,HOLDS!S:S)</f>
        <v>0</v>
      </c>
      <c r="D446">
        <v>70005</v>
      </c>
      <c r="E446">
        <v>131.25</v>
      </c>
      <c r="H446" t="s">
        <v>57</v>
      </c>
      <c r="I446" s="39">
        <v>10082</v>
      </c>
    </row>
    <row r="447" spans="1:9">
      <c r="A447">
        <v>70005</v>
      </c>
      <c r="B447" s="152" t="str">
        <f t="shared" si="7"/>
        <v>CH.GR.00014-10082</v>
      </c>
      <c r="C447">
        <f>_xlfn.XLOOKUP(H447,HOLDS!C:C,HOLDS!S:S)</f>
        <v>0</v>
      </c>
      <c r="D447">
        <v>70005</v>
      </c>
      <c r="E447">
        <v>137.55000000000001</v>
      </c>
      <c r="H447" t="s">
        <v>59</v>
      </c>
      <c r="I447" s="39">
        <v>10082</v>
      </c>
    </row>
    <row r="448" spans="1:9">
      <c r="A448">
        <v>70005</v>
      </c>
      <c r="B448" s="152" t="str">
        <f t="shared" si="7"/>
        <v>CH.GR.00015-10082</v>
      </c>
      <c r="C448">
        <f>_xlfn.XLOOKUP(H448,HOLDS!C:C,HOLDS!S:S)</f>
        <v>0</v>
      </c>
      <c r="D448">
        <v>70005</v>
      </c>
      <c r="E448">
        <v>135.97499999999999</v>
      </c>
      <c r="H448" t="s">
        <v>61</v>
      </c>
      <c r="I448" s="39">
        <v>10082</v>
      </c>
    </row>
    <row r="449" spans="1:9">
      <c r="A449">
        <v>70005</v>
      </c>
      <c r="B449" s="152" t="str">
        <f t="shared" si="7"/>
        <v>CH.GR.00016-10082</v>
      </c>
      <c r="C449">
        <f>_xlfn.XLOOKUP(H449,HOLDS!C:C,HOLDS!S:S)</f>
        <v>0</v>
      </c>
      <c r="D449">
        <v>70005</v>
      </c>
      <c r="E449">
        <v>146.47499999999999</v>
      </c>
      <c r="H449" t="s">
        <v>63</v>
      </c>
      <c r="I449" s="39">
        <v>10082</v>
      </c>
    </row>
    <row r="450" spans="1:9">
      <c r="A450">
        <v>70005</v>
      </c>
      <c r="B450" s="152" t="str">
        <f t="shared" si="7"/>
        <v>CH.GR.00017-10082</v>
      </c>
      <c r="C450">
        <f>_xlfn.XLOOKUP(H450,HOLDS!C:C,HOLDS!S:S)</f>
        <v>0</v>
      </c>
      <c r="D450">
        <v>70005</v>
      </c>
      <c r="E450">
        <v>138.07500000000002</v>
      </c>
      <c r="H450" t="s">
        <v>65</v>
      </c>
      <c r="I450" s="39">
        <v>10082</v>
      </c>
    </row>
    <row r="451" spans="1:9">
      <c r="A451">
        <v>70005</v>
      </c>
      <c r="B451" s="152" t="str">
        <f t="shared" si="7"/>
        <v>CH.GR.00018-10082</v>
      </c>
      <c r="C451">
        <f>_xlfn.XLOOKUP(H451,HOLDS!C:C,HOLDS!S:S)</f>
        <v>0</v>
      </c>
      <c r="D451">
        <v>70005</v>
      </c>
      <c r="E451">
        <v>129.15</v>
      </c>
      <c r="H451" t="s">
        <v>67</v>
      </c>
      <c r="I451" s="39">
        <v>10082</v>
      </c>
    </row>
    <row r="452" spans="1:9">
      <c r="A452">
        <v>70005</v>
      </c>
      <c r="B452" s="152" t="str">
        <f t="shared" si="7"/>
        <v>CH.GR.00019-10082</v>
      </c>
      <c r="C452">
        <f>_xlfn.XLOOKUP(H452,HOLDS!C:C,HOLDS!S:S)</f>
        <v>0</v>
      </c>
      <c r="D452">
        <v>70005</v>
      </c>
      <c r="E452">
        <v>143.32500000000002</v>
      </c>
      <c r="H452" t="s">
        <v>69</v>
      </c>
      <c r="I452" s="39">
        <v>10082</v>
      </c>
    </row>
    <row r="453" spans="1:9">
      <c r="A453">
        <v>70005</v>
      </c>
      <c r="B453" s="152" t="str">
        <f t="shared" si="7"/>
        <v>CH.GR.00020-10082</v>
      </c>
      <c r="C453">
        <f>_xlfn.XLOOKUP(H453,HOLDS!C:C,HOLDS!S:S)</f>
        <v>0</v>
      </c>
      <c r="D453">
        <v>70005</v>
      </c>
      <c r="E453">
        <v>167.47499999999999</v>
      </c>
      <c r="H453" t="s">
        <v>71</v>
      </c>
      <c r="I453" s="39">
        <v>10082</v>
      </c>
    </row>
    <row r="454" spans="1:9">
      <c r="A454">
        <v>70005</v>
      </c>
      <c r="B454" s="152" t="str">
        <f t="shared" si="7"/>
        <v>CH.GR.00021-10082</v>
      </c>
      <c r="C454">
        <f>_xlfn.XLOOKUP(H454,HOLDS!C:C,HOLDS!S:S)</f>
        <v>0</v>
      </c>
      <c r="D454">
        <v>70005</v>
      </c>
      <c r="E454">
        <v>169.57500000000002</v>
      </c>
      <c r="H454" t="s">
        <v>74</v>
      </c>
      <c r="I454" s="39">
        <v>10082</v>
      </c>
    </row>
    <row r="455" spans="1:9">
      <c r="A455">
        <v>70005</v>
      </c>
      <c r="B455" s="152" t="str">
        <f t="shared" si="7"/>
        <v>CH.GR.00022-10082</v>
      </c>
      <c r="C455">
        <f>_xlfn.XLOOKUP(H455,HOLDS!C:C,HOLDS!S:S)</f>
        <v>0</v>
      </c>
      <c r="D455">
        <v>70005</v>
      </c>
      <c r="E455">
        <v>238.875</v>
      </c>
      <c r="H455" t="s">
        <v>76</v>
      </c>
      <c r="I455" s="39">
        <v>10082</v>
      </c>
    </row>
    <row r="456" spans="1:9">
      <c r="A456">
        <v>70005</v>
      </c>
      <c r="B456" s="152" t="str">
        <f t="shared" si="7"/>
        <v>CH.GR.00023-10082</v>
      </c>
      <c r="C456">
        <f>_xlfn.XLOOKUP(H456,HOLDS!C:C,HOLDS!S:S)</f>
        <v>0</v>
      </c>
      <c r="D456">
        <v>70005</v>
      </c>
      <c r="E456">
        <v>160.65</v>
      </c>
      <c r="H456" t="s">
        <v>78</v>
      </c>
      <c r="I456" s="39">
        <v>10082</v>
      </c>
    </row>
    <row r="457" spans="1:9">
      <c r="A457">
        <v>70005</v>
      </c>
      <c r="B457" s="152" t="str">
        <f t="shared" si="7"/>
        <v>CH.GR.00024-10082</v>
      </c>
      <c r="C457">
        <f>_xlfn.XLOOKUP(H457,HOLDS!C:C,HOLDS!S:S)</f>
        <v>0</v>
      </c>
      <c r="D457">
        <v>70005</v>
      </c>
      <c r="E457">
        <v>148.05000000000001</v>
      </c>
      <c r="H457" t="s">
        <v>80</v>
      </c>
      <c r="I457" s="39">
        <v>10082</v>
      </c>
    </row>
    <row r="458" spans="1:9">
      <c r="A458">
        <v>70005</v>
      </c>
      <c r="B458" s="152" t="str">
        <f t="shared" si="7"/>
        <v>CH.GR.00025-10082</v>
      </c>
      <c r="C458">
        <f>_xlfn.XLOOKUP(H458,HOLDS!C:C,HOLDS!S:S)</f>
        <v>0</v>
      </c>
      <c r="D458">
        <v>70005</v>
      </c>
      <c r="E458">
        <v>135.97499999999999</v>
      </c>
      <c r="H458" t="s">
        <v>82</v>
      </c>
      <c r="I458" s="39">
        <v>10082</v>
      </c>
    </row>
    <row r="459" spans="1:9">
      <c r="A459">
        <v>70005</v>
      </c>
      <c r="B459" s="152" t="str">
        <f t="shared" si="7"/>
        <v>CH.GR.00026-10082</v>
      </c>
      <c r="C459">
        <f>_xlfn.XLOOKUP(H459,HOLDS!C:C,HOLDS!S:S)</f>
        <v>0</v>
      </c>
      <c r="D459">
        <v>70005</v>
      </c>
      <c r="E459">
        <v>132.82500000000002</v>
      </c>
      <c r="H459" t="s">
        <v>84</v>
      </c>
      <c r="I459" s="39">
        <v>10082</v>
      </c>
    </row>
    <row r="460" spans="1:9">
      <c r="A460">
        <v>70005</v>
      </c>
      <c r="B460" s="152" t="str">
        <f t="shared" si="7"/>
        <v>CH.GR.00027-10082</v>
      </c>
      <c r="C460">
        <f>_xlfn.XLOOKUP(H460,HOLDS!C:C,HOLDS!S:S)</f>
        <v>0</v>
      </c>
      <c r="D460">
        <v>70005</v>
      </c>
      <c r="E460">
        <v>132.30000000000001</v>
      </c>
      <c r="H460" t="s">
        <v>86</v>
      </c>
      <c r="I460" s="39">
        <v>10082</v>
      </c>
    </row>
    <row r="461" spans="1:9">
      <c r="A461">
        <v>70005</v>
      </c>
      <c r="B461" s="152" t="str">
        <f t="shared" si="7"/>
        <v>CH.GR.00028-10082</v>
      </c>
      <c r="C461">
        <f>_xlfn.XLOOKUP(H461,HOLDS!C:C,HOLDS!S:S)</f>
        <v>0</v>
      </c>
      <c r="D461">
        <v>70005</v>
      </c>
      <c r="E461">
        <v>139.65</v>
      </c>
      <c r="H461" t="s">
        <v>88</v>
      </c>
      <c r="I461" s="39">
        <v>10082</v>
      </c>
    </row>
    <row r="462" spans="1:9">
      <c r="A462">
        <v>70005</v>
      </c>
      <c r="B462" s="152" t="str">
        <f t="shared" si="7"/>
        <v>CH.GR.00029-10082</v>
      </c>
      <c r="C462">
        <f>_xlfn.XLOOKUP(H462,HOLDS!C:C,HOLDS!S:S)</f>
        <v>0</v>
      </c>
      <c r="D462">
        <v>70005</v>
      </c>
      <c r="E462">
        <v>160.125</v>
      </c>
      <c r="H462" t="s">
        <v>90</v>
      </c>
      <c r="I462" s="39">
        <v>10082</v>
      </c>
    </row>
    <row r="463" spans="1:9">
      <c r="A463">
        <v>70005</v>
      </c>
      <c r="B463" s="152" t="str">
        <f t="shared" si="7"/>
        <v>CH.GR.00030-10082</v>
      </c>
      <c r="C463">
        <f>_xlfn.XLOOKUP(H463,HOLDS!C:C,HOLDS!S:S)</f>
        <v>0</v>
      </c>
      <c r="D463">
        <v>70005</v>
      </c>
      <c r="E463">
        <v>168</v>
      </c>
      <c r="H463" t="s">
        <v>92</v>
      </c>
      <c r="I463" s="39">
        <v>10082</v>
      </c>
    </row>
    <row r="464" spans="1:9">
      <c r="A464">
        <v>70005</v>
      </c>
      <c r="B464" s="152" t="str">
        <f t="shared" si="7"/>
        <v>CH.GR.00031-10082</v>
      </c>
      <c r="C464">
        <f>_xlfn.XLOOKUP(H464,HOLDS!C:C,HOLDS!S:S)</f>
        <v>0</v>
      </c>
      <c r="D464">
        <v>70005</v>
      </c>
      <c r="E464">
        <v>167.47499999999999</v>
      </c>
      <c r="H464" t="s">
        <v>94</v>
      </c>
      <c r="I464" s="39">
        <v>10082</v>
      </c>
    </row>
    <row r="465" spans="1:9">
      <c r="A465">
        <v>70005</v>
      </c>
      <c r="B465" s="152" t="str">
        <f t="shared" si="7"/>
        <v>CH.GR.00032-10082</v>
      </c>
      <c r="C465">
        <f>_xlfn.XLOOKUP(H465,HOLDS!C:C,HOLDS!S:S)</f>
        <v>0</v>
      </c>
      <c r="D465">
        <v>70005</v>
      </c>
      <c r="E465">
        <v>143.32500000000002</v>
      </c>
      <c r="H465" t="s">
        <v>96</v>
      </c>
      <c r="I465" s="39">
        <v>10082</v>
      </c>
    </row>
    <row r="466" spans="1:9">
      <c r="A466">
        <v>70005</v>
      </c>
      <c r="B466" s="152" t="str">
        <f t="shared" ref="B466:B529" si="8">H466&amp;"-"&amp;I466</f>
        <v>CH.GR.00033-10082</v>
      </c>
      <c r="C466">
        <f>_xlfn.XLOOKUP(H466,HOLDS!C:C,HOLDS!S:S)</f>
        <v>0</v>
      </c>
      <c r="D466">
        <v>70005</v>
      </c>
      <c r="E466">
        <v>148.57500000000002</v>
      </c>
      <c r="H466" t="s">
        <v>98</v>
      </c>
      <c r="I466" s="39">
        <v>10082</v>
      </c>
    </row>
    <row r="467" spans="1:9">
      <c r="A467">
        <v>70005</v>
      </c>
      <c r="B467" s="152" t="str">
        <f t="shared" si="8"/>
        <v>CH.GR.00034-10082</v>
      </c>
      <c r="C467">
        <f>_xlfn.XLOOKUP(H467,HOLDS!C:C,HOLDS!S:S)</f>
        <v>0</v>
      </c>
      <c r="D467">
        <v>70005</v>
      </c>
      <c r="E467">
        <v>169.57500000000002</v>
      </c>
      <c r="H467" t="s">
        <v>100</v>
      </c>
      <c r="I467" s="39">
        <v>10082</v>
      </c>
    </row>
    <row r="468" spans="1:9">
      <c r="A468">
        <v>70005</v>
      </c>
      <c r="B468" s="152" t="str">
        <f t="shared" si="8"/>
        <v>CH.GR.00035-10082</v>
      </c>
      <c r="C468">
        <f>_xlfn.XLOOKUP(H468,HOLDS!C:C,HOLDS!S:S)</f>
        <v>0</v>
      </c>
      <c r="D468">
        <v>70005</v>
      </c>
      <c r="E468">
        <v>192.15</v>
      </c>
      <c r="H468" t="s">
        <v>102</v>
      </c>
      <c r="I468" s="39">
        <v>10082</v>
      </c>
    </row>
    <row r="469" spans="1:9">
      <c r="A469">
        <v>70005</v>
      </c>
      <c r="B469" s="152" t="str">
        <f t="shared" si="8"/>
        <v>CH.GR.00036-10082</v>
      </c>
      <c r="C469">
        <f>_xlfn.XLOOKUP(H469,HOLDS!C:C,HOLDS!S:S)</f>
        <v>0</v>
      </c>
      <c r="D469">
        <v>70005</v>
      </c>
      <c r="E469">
        <v>153.82500000000002</v>
      </c>
      <c r="H469" t="s">
        <v>104</v>
      </c>
      <c r="I469" s="39">
        <v>10082</v>
      </c>
    </row>
    <row r="470" spans="1:9">
      <c r="A470">
        <v>70005</v>
      </c>
      <c r="B470" s="152" t="str">
        <f t="shared" si="8"/>
        <v>CH.GR.00037-10082</v>
      </c>
      <c r="C470">
        <f>_xlfn.XLOOKUP(H470,HOLDS!C:C,HOLDS!S:S)</f>
        <v>0</v>
      </c>
      <c r="D470">
        <v>70005</v>
      </c>
      <c r="E470">
        <v>197.4</v>
      </c>
      <c r="H470" t="s">
        <v>106</v>
      </c>
      <c r="I470" s="39">
        <v>10082</v>
      </c>
    </row>
    <row r="471" spans="1:9">
      <c r="A471">
        <v>70005</v>
      </c>
      <c r="B471" s="152" t="str">
        <f t="shared" si="8"/>
        <v>CH.GR.00038-10082</v>
      </c>
      <c r="C471">
        <f>_xlfn.XLOOKUP(H471,HOLDS!C:C,HOLDS!S:S)</f>
        <v>0</v>
      </c>
      <c r="D471">
        <v>70005</v>
      </c>
      <c r="E471">
        <v>157.5</v>
      </c>
      <c r="H471" t="s">
        <v>108</v>
      </c>
      <c r="I471" s="39">
        <v>10082</v>
      </c>
    </row>
    <row r="472" spans="1:9">
      <c r="A472">
        <v>70005</v>
      </c>
      <c r="B472" s="152" t="str">
        <f t="shared" si="8"/>
        <v>CH.GR.00039-10082</v>
      </c>
      <c r="C472">
        <f>_xlfn.XLOOKUP(H472,HOLDS!C:C,HOLDS!S:S)</f>
        <v>0</v>
      </c>
      <c r="D472">
        <v>70005</v>
      </c>
      <c r="E472">
        <v>232.57500000000002</v>
      </c>
      <c r="H472" t="s">
        <v>110</v>
      </c>
      <c r="I472" s="39">
        <v>10082</v>
      </c>
    </row>
    <row r="473" spans="1:9">
      <c r="A473">
        <v>70005</v>
      </c>
      <c r="B473" s="152" t="str">
        <f t="shared" si="8"/>
        <v>CH.GR.00040-10082</v>
      </c>
      <c r="C473">
        <f>_xlfn.XLOOKUP(H473,HOLDS!C:C,HOLDS!S:S)</f>
        <v>0</v>
      </c>
      <c r="D473">
        <v>70005</v>
      </c>
      <c r="E473">
        <v>240.45000000000002</v>
      </c>
      <c r="H473" t="s">
        <v>112</v>
      </c>
      <c r="I473" s="39">
        <v>10082</v>
      </c>
    </row>
    <row r="474" spans="1:9">
      <c r="A474">
        <v>70005</v>
      </c>
      <c r="B474" s="152" t="str">
        <f t="shared" si="8"/>
        <v>CH.GR.00041-10082</v>
      </c>
      <c r="C474">
        <f>_xlfn.XLOOKUP(H474,HOLDS!C:C,HOLDS!S:S)</f>
        <v>0</v>
      </c>
      <c r="D474">
        <v>70005</v>
      </c>
      <c r="E474">
        <v>240.45000000000002</v>
      </c>
      <c r="H474" t="s">
        <v>114</v>
      </c>
      <c r="I474" s="39">
        <v>10082</v>
      </c>
    </row>
    <row r="475" spans="1:9">
      <c r="A475">
        <v>70005</v>
      </c>
      <c r="B475" s="152" t="str">
        <f t="shared" si="8"/>
        <v>CH.VM.SHSET-10086</v>
      </c>
      <c r="C475">
        <f>_xlfn.XLOOKUP(H475,MACROS!C:C,MACROS!H:H)</f>
        <v>0</v>
      </c>
      <c r="D475">
        <v>70005</v>
      </c>
      <c r="E475">
        <v>1686.5</v>
      </c>
      <c r="H475" s="97" t="s">
        <v>270</v>
      </c>
      <c r="I475" s="98">
        <v>10086</v>
      </c>
    </row>
    <row r="476" spans="1:9">
      <c r="A476">
        <v>70005</v>
      </c>
      <c r="B476" s="152" t="str">
        <f t="shared" si="8"/>
        <v>CH.VM.00001-10086</v>
      </c>
      <c r="C476">
        <f>_xlfn.XLOOKUP(H476,MACROS!C:C,MACROS!H:H)</f>
        <v>0</v>
      </c>
      <c r="D476">
        <v>70005</v>
      </c>
      <c r="E476">
        <v>144.5</v>
      </c>
      <c r="H476" s="42" t="s">
        <v>273</v>
      </c>
      <c r="I476" s="38">
        <v>10086</v>
      </c>
    </row>
    <row r="477" spans="1:9">
      <c r="A477">
        <v>70005</v>
      </c>
      <c r="B477" s="152" t="str">
        <f t="shared" si="8"/>
        <v>CH.VM.00002-10086</v>
      </c>
      <c r="C477">
        <f>_xlfn.XLOOKUP(H477,MACROS!C:C,MACROS!H:H)</f>
        <v>0</v>
      </c>
      <c r="D477">
        <v>70005</v>
      </c>
      <c r="E477">
        <v>136.5</v>
      </c>
      <c r="H477" s="42" t="s">
        <v>275</v>
      </c>
      <c r="I477" s="38">
        <v>10086</v>
      </c>
    </row>
    <row r="478" spans="1:9">
      <c r="A478">
        <v>70005</v>
      </c>
      <c r="B478" s="152" t="str">
        <f t="shared" si="8"/>
        <v>CH.VM.00003-10086</v>
      </c>
      <c r="C478">
        <f>_xlfn.XLOOKUP(H478,MACROS!C:C,MACROS!H:H)</f>
        <v>0</v>
      </c>
      <c r="D478">
        <v>70005</v>
      </c>
      <c r="E478">
        <v>126</v>
      </c>
      <c r="H478" s="42" t="s">
        <v>277</v>
      </c>
      <c r="I478" s="38">
        <v>10086</v>
      </c>
    </row>
    <row r="479" spans="1:9">
      <c r="A479">
        <v>70005</v>
      </c>
      <c r="B479" s="152" t="str">
        <f t="shared" si="8"/>
        <v>CH.VM.00004-10086</v>
      </c>
      <c r="C479">
        <f>_xlfn.XLOOKUP(H479,MACROS!C:C,MACROS!H:H)</f>
        <v>0</v>
      </c>
      <c r="D479">
        <v>70005</v>
      </c>
      <c r="E479">
        <v>129</v>
      </c>
      <c r="H479" s="42" t="s">
        <v>279</v>
      </c>
      <c r="I479" s="38">
        <v>10086</v>
      </c>
    </row>
    <row r="480" spans="1:9">
      <c r="A480">
        <v>70005</v>
      </c>
      <c r="B480" s="152" t="str">
        <f t="shared" si="8"/>
        <v>CH.VM.00005-10086</v>
      </c>
      <c r="C480">
        <f>_xlfn.XLOOKUP(H480,MACROS!C:C,MACROS!H:H)</f>
        <v>0</v>
      </c>
      <c r="D480">
        <v>70005</v>
      </c>
      <c r="E480">
        <v>153</v>
      </c>
      <c r="H480" s="42" t="s">
        <v>281</v>
      </c>
      <c r="I480" s="38">
        <v>10086</v>
      </c>
    </row>
    <row r="481" spans="1:9">
      <c r="A481">
        <v>70005</v>
      </c>
      <c r="B481" s="152" t="str">
        <f t="shared" si="8"/>
        <v>CH.VM.00006-10086</v>
      </c>
      <c r="C481">
        <f>_xlfn.XLOOKUP(H481,MACROS!C:C,MACROS!H:H)</f>
        <v>0</v>
      </c>
      <c r="D481">
        <v>70005</v>
      </c>
      <c r="E481">
        <v>121.5</v>
      </c>
      <c r="H481" s="42" t="s">
        <v>283</v>
      </c>
      <c r="I481" s="38">
        <v>10086</v>
      </c>
    </row>
    <row r="482" spans="1:9">
      <c r="A482">
        <v>70005</v>
      </c>
      <c r="B482" s="152" t="str">
        <f t="shared" si="8"/>
        <v>CH.VM.00007-10086</v>
      </c>
      <c r="C482">
        <f>_xlfn.XLOOKUP(H482,MACROS!C:C,MACROS!H:H)</f>
        <v>0</v>
      </c>
      <c r="D482">
        <v>70005</v>
      </c>
      <c r="E482">
        <v>126</v>
      </c>
      <c r="H482" s="42" t="s">
        <v>285</v>
      </c>
      <c r="I482" s="38">
        <v>10086</v>
      </c>
    </row>
    <row r="483" spans="1:9">
      <c r="A483">
        <v>70005</v>
      </c>
      <c r="B483" s="152" t="str">
        <f t="shared" si="8"/>
        <v>CH.VM.00008-10086</v>
      </c>
      <c r="C483">
        <f>_xlfn.XLOOKUP(H483,MACROS!C:C,MACROS!H:H)</f>
        <v>0</v>
      </c>
      <c r="D483">
        <v>70005</v>
      </c>
      <c r="E483">
        <v>118</v>
      </c>
      <c r="H483" s="42" t="s">
        <v>287</v>
      </c>
      <c r="I483" s="38">
        <v>10086</v>
      </c>
    </row>
    <row r="484" spans="1:9">
      <c r="A484">
        <v>70005</v>
      </c>
      <c r="B484" s="152" t="str">
        <f t="shared" si="8"/>
        <v>CH.VM.00009-10086</v>
      </c>
      <c r="C484">
        <f>_xlfn.XLOOKUP(H484,MACROS!C:C,MACROS!H:H)</f>
        <v>0</v>
      </c>
      <c r="D484">
        <v>70005</v>
      </c>
      <c r="E484">
        <v>142.5</v>
      </c>
      <c r="H484" s="42" t="s">
        <v>289</v>
      </c>
      <c r="I484" s="38">
        <v>10086</v>
      </c>
    </row>
    <row r="485" spans="1:9">
      <c r="A485">
        <v>70005</v>
      </c>
      <c r="B485" s="152" t="str">
        <f t="shared" si="8"/>
        <v>CH.VM.00014-10086</v>
      </c>
      <c r="C485">
        <f>_xlfn.XLOOKUP(H485,MACROS!C:C,MACROS!H:H)</f>
        <v>0</v>
      </c>
      <c r="D485">
        <v>70005</v>
      </c>
      <c r="E485">
        <v>114.5</v>
      </c>
      <c r="H485" s="42" t="s">
        <v>291</v>
      </c>
      <c r="I485" s="38">
        <v>10086</v>
      </c>
    </row>
    <row r="486" spans="1:9">
      <c r="A486">
        <v>70005</v>
      </c>
      <c r="B486" s="152" t="str">
        <f t="shared" si="8"/>
        <v>CH.VM.00010-10086</v>
      </c>
      <c r="C486">
        <f>_xlfn.XLOOKUP(H486,MACROS!C:C,MACROS!H:H)</f>
        <v>0</v>
      </c>
      <c r="D486">
        <v>70005</v>
      </c>
      <c r="E486">
        <v>126</v>
      </c>
      <c r="H486" s="42" t="s">
        <v>293</v>
      </c>
      <c r="I486" s="38">
        <v>10086</v>
      </c>
    </row>
    <row r="487" spans="1:9">
      <c r="A487">
        <v>70005</v>
      </c>
      <c r="B487" s="152" t="str">
        <f t="shared" si="8"/>
        <v>CH.VM.00011-10086</v>
      </c>
      <c r="C487">
        <f>_xlfn.XLOOKUP(H487,MACROS!C:C,MACROS!H:H)</f>
        <v>0</v>
      </c>
      <c r="D487">
        <v>70005</v>
      </c>
      <c r="E487">
        <v>157.5</v>
      </c>
      <c r="H487" s="42" t="s">
        <v>295</v>
      </c>
      <c r="I487" s="38">
        <v>10086</v>
      </c>
    </row>
    <row r="488" spans="1:9">
      <c r="A488">
        <v>70005</v>
      </c>
      <c r="B488" s="152" t="str">
        <f t="shared" si="8"/>
        <v>CH.VM.00012-10086</v>
      </c>
      <c r="C488">
        <f>_xlfn.XLOOKUP(H488,MACROS!C:C,MACROS!H:H)</f>
        <v>0</v>
      </c>
      <c r="D488">
        <v>70005</v>
      </c>
      <c r="E488">
        <v>134</v>
      </c>
      <c r="H488" s="42" t="s">
        <v>297</v>
      </c>
      <c r="I488" s="38">
        <v>10086</v>
      </c>
    </row>
    <row r="489" spans="1:9">
      <c r="A489">
        <v>70005</v>
      </c>
      <c r="B489" s="152" t="str">
        <f t="shared" si="8"/>
        <v>CH.VM.00013-10086</v>
      </c>
      <c r="C489">
        <f>_xlfn.XLOOKUP(H489,MACROS!C:C,MACROS!H:H)</f>
        <v>0</v>
      </c>
      <c r="D489">
        <v>70005</v>
      </c>
      <c r="E489">
        <v>144.5</v>
      </c>
      <c r="H489" s="42" t="s">
        <v>299</v>
      </c>
      <c r="I489" s="38">
        <v>10086</v>
      </c>
    </row>
    <row r="490" spans="1:9">
      <c r="A490">
        <v>70005</v>
      </c>
      <c r="B490" s="152" t="str">
        <f t="shared" si="8"/>
        <v>CH.VM.SHDTSET-10127</v>
      </c>
      <c r="C490">
        <f>_xlfn.XLOOKUP(H490,MACROS!C:C,MACROS!H:H)</f>
        <v>0</v>
      </c>
      <c r="D490">
        <v>70005</v>
      </c>
      <c r="E490">
        <v>2070</v>
      </c>
      <c r="H490" s="97" t="s">
        <v>301</v>
      </c>
      <c r="I490" s="99">
        <v>10127</v>
      </c>
    </row>
    <row r="491" spans="1:9">
      <c r="A491">
        <v>70005</v>
      </c>
      <c r="B491" s="152" t="str">
        <f t="shared" si="8"/>
        <v>CH.VM.00027-10127</v>
      </c>
      <c r="C491">
        <f>_xlfn.XLOOKUP(H491,MACROS!C:C,MACROS!H:H)</f>
        <v>0</v>
      </c>
      <c r="D491">
        <v>70005</v>
      </c>
      <c r="E491">
        <v>178</v>
      </c>
      <c r="H491" s="42" t="s">
        <v>303</v>
      </c>
      <c r="I491" s="83">
        <v>10127</v>
      </c>
    </row>
    <row r="492" spans="1:9">
      <c r="A492">
        <v>70005</v>
      </c>
      <c r="B492" s="152" t="str">
        <f t="shared" si="8"/>
        <v>CH.VM.00015-10127</v>
      </c>
      <c r="C492">
        <f>_xlfn.XLOOKUP(H492,MACROS!C:C,MACROS!H:H)</f>
        <v>0</v>
      </c>
      <c r="D492">
        <v>70005</v>
      </c>
      <c r="E492">
        <v>165</v>
      </c>
      <c r="H492" s="42" t="s">
        <v>305</v>
      </c>
      <c r="I492" s="83">
        <v>10127</v>
      </c>
    </row>
    <row r="493" spans="1:9">
      <c r="A493">
        <v>70005</v>
      </c>
      <c r="B493" s="152" t="str">
        <f t="shared" si="8"/>
        <v>CH.VM.00016-10127</v>
      </c>
      <c r="C493">
        <f>_xlfn.XLOOKUP(H493,MACROS!C:C,MACROS!H:H)</f>
        <v>0</v>
      </c>
      <c r="D493">
        <v>70005</v>
      </c>
      <c r="E493">
        <v>156</v>
      </c>
      <c r="H493" s="42" t="s">
        <v>307</v>
      </c>
      <c r="I493" s="83">
        <v>10127</v>
      </c>
    </row>
    <row r="494" spans="1:9">
      <c r="A494">
        <v>70005</v>
      </c>
      <c r="B494" s="152" t="str">
        <f t="shared" si="8"/>
        <v>CH.VM.00017-10127</v>
      </c>
      <c r="C494">
        <f>_xlfn.XLOOKUP(H494,MACROS!C:C,MACROS!H:H)</f>
        <v>0</v>
      </c>
      <c r="D494">
        <v>70005</v>
      </c>
      <c r="E494">
        <v>157.5</v>
      </c>
      <c r="H494" s="42" t="s">
        <v>309</v>
      </c>
      <c r="I494" s="83">
        <v>10127</v>
      </c>
    </row>
    <row r="495" spans="1:9">
      <c r="A495">
        <v>70005</v>
      </c>
      <c r="B495" s="152" t="str">
        <f t="shared" si="8"/>
        <v>CH.VM.00018-10127</v>
      </c>
      <c r="C495">
        <f>_xlfn.XLOOKUP(H495,MACROS!C:C,MACROS!H:H)</f>
        <v>0</v>
      </c>
      <c r="D495">
        <v>70005</v>
      </c>
      <c r="E495">
        <v>191.5</v>
      </c>
      <c r="H495" s="42" t="s">
        <v>311</v>
      </c>
      <c r="I495" s="83">
        <v>10127</v>
      </c>
    </row>
    <row r="496" spans="1:9">
      <c r="A496">
        <v>70005</v>
      </c>
      <c r="B496" s="152" t="str">
        <f t="shared" si="8"/>
        <v>CH.VM.00019-10127</v>
      </c>
      <c r="C496">
        <f>_xlfn.XLOOKUP(H496,MACROS!C:C,MACROS!H:H)</f>
        <v>0</v>
      </c>
      <c r="D496">
        <v>70005</v>
      </c>
      <c r="E496">
        <v>148</v>
      </c>
      <c r="H496" s="42" t="s">
        <v>313</v>
      </c>
      <c r="I496" s="83">
        <v>10127</v>
      </c>
    </row>
    <row r="497" spans="1:9">
      <c r="A497">
        <v>70005</v>
      </c>
      <c r="B497" s="152" t="str">
        <f t="shared" si="8"/>
        <v>CH.VM.00020-10127</v>
      </c>
      <c r="C497">
        <f>_xlfn.XLOOKUP(H497,MACROS!C:C,MACROS!H:H)</f>
        <v>0</v>
      </c>
      <c r="D497">
        <v>70005</v>
      </c>
      <c r="E497">
        <v>154.5</v>
      </c>
      <c r="H497" s="42" t="s">
        <v>315</v>
      </c>
      <c r="I497" s="83">
        <v>10127</v>
      </c>
    </row>
    <row r="498" spans="1:9">
      <c r="A498">
        <v>70005</v>
      </c>
      <c r="B498" s="152" t="str">
        <f t="shared" si="8"/>
        <v>CH.VM.00021-10127</v>
      </c>
      <c r="C498">
        <f>_xlfn.XLOOKUP(H498,MACROS!C:C,MACROS!H:H)</f>
        <v>0</v>
      </c>
      <c r="D498">
        <v>70005</v>
      </c>
      <c r="E498">
        <v>143</v>
      </c>
      <c r="H498" s="42" t="s">
        <v>317</v>
      </c>
      <c r="I498" s="83">
        <v>10127</v>
      </c>
    </row>
    <row r="499" spans="1:9">
      <c r="A499">
        <v>70005</v>
      </c>
      <c r="B499" s="152" t="str">
        <f t="shared" si="8"/>
        <v>CH.VM.00022-10127</v>
      </c>
      <c r="C499">
        <f>_xlfn.XLOOKUP(H499,MACROS!C:C,MACROS!H:H)</f>
        <v>0</v>
      </c>
      <c r="D499">
        <v>70005</v>
      </c>
      <c r="E499">
        <v>174.5</v>
      </c>
      <c r="H499" s="42" t="s">
        <v>319</v>
      </c>
      <c r="I499" s="83">
        <v>10127</v>
      </c>
    </row>
    <row r="500" spans="1:9">
      <c r="A500">
        <v>70005</v>
      </c>
      <c r="B500" s="152" t="str">
        <f t="shared" si="8"/>
        <v>CH.VM.00028-10127</v>
      </c>
      <c r="C500">
        <f>_xlfn.XLOOKUP(H500,MACROS!C:C,MACROS!H:H)</f>
        <v>0</v>
      </c>
      <c r="D500">
        <v>70005</v>
      </c>
      <c r="E500">
        <v>138</v>
      </c>
      <c r="H500" s="42" t="s">
        <v>321</v>
      </c>
      <c r="I500" s="83">
        <v>10127</v>
      </c>
    </row>
    <row r="501" spans="1:9">
      <c r="A501">
        <v>70005</v>
      </c>
      <c r="B501" s="152" t="str">
        <f t="shared" si="8"/>
        <v>CH.VM.00023-10127</v>
      </c>
      <c r="C501">
        <f>_xlfn.XLOOKUP(H501,MACROS!C:C,MACROS!H:H)</f>
        <v>0</v>
      </c>
      <c r="D501">
        <v>70005</v>
      </c>
      <c r="E501">
        <v>154</v>
      </c>
      <c r="H501" s="42" t="s">
        <v>323</v>
      </c>
      <c r="I501" s="83">
        <v>10127</v>
      </c>
    </row>
    <row r="502" spans="1:9">
      <c r="A502">
        <v>70005</v>
      </c>
      <c r="B502" s="152" t="str">
        <f t="shared" si="8"/>
        <v>CH.VM.00024-10127</v>
      </c>
      <c r="C502">
        <f>_xlfn.XLOOKUP(H502,MACROS!C:C,MACROS!H:H)</f>
        <v>0</v>
      </c>
      <c r="D502">
        <v>70005</v>
      </c>
      <c r="E502">
        <v>196.5</v>
      </c>
      <c r="H502" s="42" t="s">
        <v>325</v>
      </c>
      <c r="I502" s="83">
        <v>10127</v>
      </c>
    </row>
    <row r="503" spans="1:9">
      <c r="A503">
        <v>70005</v>
      </c>
      <c r="B503" s="152" t="str">
        <f t="shared" si="8"/>
        <v>CH.VM.00025-10127</v>
      </c>
      <c r="C503">
        <f>_xlfn.XLOOKUP(H503,MACROS!C:C,MACROS!H:H)</f>
        <v>0</v>
      </c>
      <c r="D503">
        <v>70005</v>
      </c>
      <c r="E503">
        <v>166</v>
      </c>
      <c r="H503" s="42" t="s">
        <v>327</v>
      </c>
      <c r="I503" s="83">
        <v>10127</v>
      </c>
    </row>
    <row r="504" spans="1:9">
      <c r="A504">
        <v>70005</v>
      </c>
      <c r="B504" s="152" t="str">
        <f t="shared" si="8"/>
        <v>CH.VM.00026-10127</v>
      </c>
      <c r="C504">
        <f>_xlfn.XLOOKUP(H504,MACROS!C:C,MACROS!H:H)</f>
        <v>0</v>
      </c>
      <c r="D504">
        <v>70005</v>
      </c>
      <c r="E504">
        <v>177.5</v>
      </c>
      <c r="H504" s="42" t="s">
        <v>329</v>
      </c>
      <c r="I504" s="83">
        <v>10127</v>
      </c>
    </row>
    <row r="505" spans="1:9">
      <c r="A505">
        <v>70005</v>
      </c>
      <c r="B505" s="152" t="str">
        <f t="shared" si="8"/>
        <v>CH.VM.SHSET-10085</v>
      </c>
      <c r="C505">
        <f>_xlfn.XLOOKUP(H505,MACROS!C:C,MACROS!I:I)</f>
        <v>0</v>
      </c>
      <c r="D505">
        <v>70005</v>
      </c>
      <c r="E505">
        <v>1686.5</v>
      </c>
      <c r="H505" s="97" t="s">
        <v>270</v>
      </c>
      <c r="I505" s="98">
        <v>10085</v>
      </c>
    </row>
    <row r="506" spans="1:9">
      <c r="A506">
        <v>70005</v>
      </c>
      <c r="B506" s="152" t="str">
        <f t="shared" si="8"/>
        <v>CH.VM.00001-10085</v>
      </c>
      <c r="C506">
        <f>_xlfn.XLOOKUP(H506,MACROS!C:C,MACROS!I:I)</f>
        <v>0</v>
      </c>
      <c r="D506">
        <v>70005</v>
      </c>
      <c r="E506">
        <v>144.5</v>
      </c>
      <c r="H506" s="42" t="s">
        <v>273</v>
      </c>
      <c r="I506" s="38">
        <v>10085</v>
      </c>
    </row>
    <row r="507" spans="1:9">
      <c r="A507">
        <v>70005</v>
      </c>
      <c r="B507" s="152" t="str">
        <f t="shared" si="8"/>
        <v>CH.VM.00002-10085</v>
      </c>
      <c r="C507">
        <f>_xlfn.XLOOKUP(H507,MACROS!C:C,MACROS!I:I)</f>
        <v>0</v>
      </c>
      <c r="D507">
        <v>70005</v>
      </c>
      <c r="E507">
        <v>136.5</v>
      </c>
      <c r="H507" s="42" t="s">
        <v>275</v>
      </c>
      <c r="I507" s="38">
        <v>10085</v>
      </c>
    </row>
    <row r="508" spans="1:9">
      <c r="A508">
        <v>70005</v>
      </c>
      <c r="B508" s="152" t="str">
        <f t="shared" si="8"/>
        <v>CH.VM.00003-10085</v>
      </c>
      <c r="C508">
        <f>_xlfn.XLOOKUP(H508,MACROS!C:C,MACROS!I:I)</f>
        <v>0</v>
      </c>
      <c r="D508">
        <v>70005</v>
      </c>
      <c r="E508">
        <v>126</v>
      </c>
      <c r="H508" s="42" t="s">
        <v>277</v>
      </c>
      <c r="I508" s="38">
        <v>10085</v>
      </c>
    </row>
    <row r="509" spans="1:9">
      <c r="A509">
        <v>70005</v>
      </c>
      <c r="B509" s="152" t="str">
        <f t="shared" si="8"/>
        <v>CH.VM.00004-10085</v>
      </c>
      <c r="C509">
        <f>_xlfn.XLOOKUP(H509,MACROS!C:C,MACROS!I:I)</f>
        <v>0</v>
      </c>
      <c r="D509">
        <v>70005</v>
      </c>
      <c r="E509">
        <v>129</v>
      </c>
      <c r="H509" s="42" t="s">
        <v>279</v>
      </c>
      <c r="I509" s="38">
        <v>10085</v>
      </c>
    </row>
    <row r="510" spans="1:9">
      <c r="A510">
        <v>70005</v>
      </c>
      <c r="B510" s="152" t="str">
        <f t="shared" si="8"/>
        <v>CH.VM.00005-10085</v>
      </c>
      <c r="C510">
        <f>_xlfn.XLOOKUP(H510,MACROS!C:C,MACROS!I:I)</f>
        <v>0</v>
      </c>
      <c r="D510">
        <v>70005</v>
      </c>
      <c r="E510">
        <v>153</v>
      </c>
      <c r="H510" s="42" t="s">
        <v>281</v>
      </c>
      <c r="I510" s="38">
        <v>10085</v>
      </c>
    </row>
    <row r="511" spans="1:9">
      <c r="A511">
        <v>70005</v>
      </c>
      <c r="B511" s="152" t="str">
        <f t="shared" si="8"/>
        <v>CH.VM.00006-10085</v>
      </c>
      <c r="C511">
        <f>_xlfn.XLOOKUP(H511,MACROS!C:C,MACROS!I:I)</f>
        <v>0</v>
      </c>
      <c r="D511">
        <v>70005</v>
      </c>
      <c r="E511">
        <v>121.5</v>
      </c>
      <c r="H511" s="42" t="s">
        <v>283</v>
      </c>
      <c r="I511" s="38">
        <v>10085</v>
      </c>
    </row>
    <row r="512" spans="1:9">
      <c r="A512">
        <v>70005</v>
      </c>
      <c r="B512" s="152" t="str">
        <f t="shared" si="8"/>
        <v>CH.VM.00007-10085</v>
      </c>
      <c r="C512">
        <f>_xlfn.XLOOKUP(H512,MACROS!C:C,MACROS!I:I)</f>
        <v>0</v>
      </c>
      <c r="D512">
        <v>70005</v>
      </c>
      <c r="E512">
        <v>126</v>
      </c>
      <c r="H512" s="42" t="s">
        <v>285</v>
      </c>
      <c r="I512" s="38">
        <v>10085</v>
      </c>
    </row>
    <row r="513" spans="1:9">
      <c r="A513">
        <v>70005</v>
      </c>
      <c r="B513" s="152" t="str">
        <f t="shared" si="8"/>
        <v>CH.VM.00008-10085</v>
      </c>
      <c r="C513">
        <f>_xlfn.XLOOKUP(H513,MACROS!C:C,MACROS!I:I)</f>
        <v>0</v>
      </c>
      <c r="D513">
        <v>70005</v>
      </c>
      <c r="E513">
        <v>118</v>
      </c>
      <c r="H513" s="42" t="s">
        <v>287</v>
      </c>
      <c r="I513" s="38">
        <v>10085</v>
      </c>
    </row>
    <row r="514" spans="1:9">
      <c r="A514">
        <v>70005</v>
      </c>
      <c r="B514" s="152" t="str">
        <f t="shared" si="8"/>
        <v>CH.VM.00009-10085</v>
      </c>
      <c r="C514">
        <f>_xlfn.XLOOKUP(H514,MACROS!C:C,MACROS!I:I)</f>
        <v>0</v>
      </c>
      <c r="D514">
        <v>70005</v>
      </c>
      <c r="E514">
        <v>142.5</v>
      </c>
      <c r="H514" s="42" t="s">
        <v>289</v>
      </c>
      <c r="I514" s="38">
        <v>10085</v>
      </c>
    </row>
    <row r="515" spans="1:9">
      <c r="A515">
        <v>70005</v>
      </c>
      <c r="B515" s="152" t="str">
        <f t="shared" si="8"/>
        <v>CH.VM.00014-10085</v>
      </c>
      <c r="C515">
        <f>_xlfn.XLOOKUP(H515,MACROS!C:C,MACROS!I:I)</f>
        <v>0</v>
      </c>
      <c r="D515">
        <v>70005</v>
      </c>
      <c r="E515">
        <v>114.5</v>
      </c>
      <c r="H515" s="42" t="s">
        <v>291</v>
      </c>
      <c r="I515" s="38">
        <v>10085</v>
      </c>
    </row>
    <row r="516" spans="1:9">
      <c r="A516">
        <v>70005</v>
      </c>
      <c r="B516" s="152" t="str">
        <f t="shared" si="8"/>
        <v>CH.VM.00010-10085</v>
      </c>
      <c r="C516">
        <f>_xlfn.XLOOKUP(H516,MACROS!C:C,MACROS!I:I)</f>
        <v>0</v>
      </c>
      <c r="D516">
        <v>70005</v>
      </c>
      <c r="E516">
        <v>126</v>
      </c>
      <c r="H516" s="42" t="s">
        <v>293</v>
      </c>
      <c r="I516" s="38">
        <v>10085</v>
      </c>
    </row>
    <row r="517" spans="1:9">
      <c r="A517">
        <v>70005</v>
      </c>
      <c r="B517" s="152" t="str">
        <f t="shared" si="8"/>
        <v>CH.VM.00011-10085</v>
      </c>
      <c r="C517">
        <f>_xlfn.XLOOKUP(H517,MACROS!C:C,MACROS!I:I)</f>
        <v>0</v>
      </c>
      <c r="D517">
        <v>70005</v>
      </c>
      <c r="E517">
        <v>157.5</v>
      </c>
      <c r="H517" s="42" t="s">
        <v>295</v>
      </c>
      <c r="I517" s="38">
        <v>10085</v>
      </c>
    </row>
    <row r="518" spans="1:9">
      <c r="A518">
        <v>70005</v>
      </c>
      <c r="B518" s="152" t="str">
        <f t="shared" si="8"/>
        <v>CH.VM.00012-10085</v>
      </c>
      <c r="C518">
        <f>_xlfn.XLOOKUP(H518,MACROS!C:C,MACROS!I:I)</f>
        <v>0</v>
      </c>
      <c r="D518">
        <v>70005</v>
      </c>
      <c r="E518">
        <v>134</v>
      </c>
      <c r="H518" s="42" t="s">
        <v>297</v>
      </c>
      <c r="I518" s="38">
        <v>10085</v>
      </c>
    </row>
    <row r="519" spans="1:9">
      <c r="A519">
        <v>70005</v>
      </c>
      <c r="B519" s="152" t="str">
        <f t="shared" si="8"/>
        <v>CH.VM.00013-10085</v>
      </c>
      <c r="C519">
        <f>_xlfn.XLOOKUP(H519,MACROS!C:C,MACROS!I:I)</f>
        <v>0</v>
      </c>
      <c r="D519">
        <v>70005</v>
      </c>
      <c r="E519">
        <v>144.5</v>
      </c>
      <c r="H519" s="42" t="s">
        <v>299</v>
      </c>
      <c r="I519" s="38">
        <v>10085</v>
      </c>
    </row>
    <row r="520" spans="1:9">
      <c r="A520">
        <v>70005</v>
      </c>
      <c r="B520" s="152" t="str">
        <f t="shared" si="8"/>
        <v>CH.VM.SHDTSET-10125</v>
      </c>
      <c r="C520">
        <f>_xlfn.XLOOKUP(H520,MACROS!C:C,MACROS!I:I)</f>
        <v>0</v>
      </c>
      <c r="D520">
        <v>70005</v>
      </c>
      <c r="E520">
        <v>2070</v>
      </c>
      <c r="H520" s="97" t="s">
        <v>301</v>
      </c>
      <c r="I520" s="99">
        <v>10125</v>
      </c>
    </row>
    <row r="521" spans="1:9">
      <c r="A521">
        <v>70005</v>
      </c>
      <c r="B521" s="152" t="str">
        <f t="shared" si="8"/>
        <v>CH.VM.00027-10125</v>
      </c>
      <c r="C521">
        <f>_xlfn.XLOOKUP(H521,MACROS!C:C,MACROS!I:I)</f>
        <v>0</v>
      </c>
      <c r="D521">
        <v>70005</v>
      </c>
      <c r="E521">
        <v>178</v>
      </c>
      <c r="H521" s="42" t="s">
        <v>303</v>
      </c>
      <c r="I521" s="83">
        <v>10125</v>
      </c>
    </row>
    <row r="522" spans="1:9">
      <c r="A522">
        <v>70005</v>
      </c>
      <c r="B522" s="152" t="str">
        <f t="shared" si="8"/>
        <v>CH.VM.00015-10125</v>
      </c>
      <c r="C522">
        <f>_xlfn.XLOOKUP(H522,MACROS!C:C,MACROS!I:I)</f>
        <v>0</v>
      </c>
      <c r="D522">
        <v>70005</v>
      </c>
      <c r="E522">
        <v>165</v>
      </c>
      <c r="H522" s="42" t="s">
        <v>305</v>
      </c>
      <c r="I522" s="83">
        <v>10125</v>
      </c>
    </row>
    <row r="523" spans="1:9">
      <c r="A523">
        <v>70005</v>
      </c>
      <c r="B523" s="152" t="str">
        <f t="shared" si="8"/>
        <v>CH.VM.00016-10125</v>
      </c>
      <c r="C523">
        <f>_xlfn.XLOOKUP(H523,MACROS!C:C,MACROS!I:I)</f>
        <v>0</v>
      </c>
      <c r="D523">
        <v>70005</v>
      </c>
      <c r="E523">
        <v>156</v>
      </c>
      <c r="H523" s="42" t="s">
        <v>307</v>
      </c>
      <c r="I523" s="83">
        <v>10125</v>
      </c>
    </row>
    <row r="524" spans="1:9">
      <c r="A524">
        <v>70005</v>
      </c>
      <c r="B524" s="152" t="str">
        <f t="shared" si="8"/>
        <v>CH.VM.00017-10125</v>
      </c>
      <c r="C524">
        <f>_xlfn.XLOOKUP(H524,MACROS!C:C,MACROS!I:I)</f>
        <v>0</v>
      </c>
      <c r="D524">
        <v>70005</v>
      </c>
      <c r="E524">
        <v>157.5</v>
      </c>
      <c r="H524" s="42" t="s">
        <v>309</v>
      </c>
      <c r="I524" s="83">
        <v>10125</v>
      </c>
    </row>
    <row r="525" spans="1:9">
      <c r="A525">
        <v>70005</v>
      </c>
      <c r="B525" s="152" t="str">
        <f t="shared" si="8"/>
        <v>CH.VM.00018-10125</v>
      </c>
      <c r="C525">
        <f>_xlfn.XLOOKUP(H525,MACROS!C:C,MACROS!I:I)</f>
        <v>0</v>
      </c>
      <c r="D525">
        <v>70005</v>
      </c>
      <c r="E525">
        <v>191.5</v>
      </c>
      <c r="H525" s="42" t="s">
        <v>311</v>
      </c>
      <c r="I525" s="83">
        <v>10125</v>
      </c>
    </row>
    <row r="526" spans="1:9">
      <c r="A526">
        <v>70005</v>
      </c>
      <c r="B526" s="152" t="str">
        <f t="shared" si="8"/>
        <v>CH.VM.00019-10125</v>
      </c>
      <c r="C526">
        <f>_xlfn.XLOOKUP(H526,MACROS!C:C,MACROS!I:I)</f>
        <v>0</v>
      </c>
      <c r="D526">
        <v>70005</v>
      </c>
      <c r="E526">
        <v>148</v>
      </c>
      <c r="H526" s="42" t="s">
        <v>313</v>
      </c>
      <c r="I526" s="83">
        <v>10125</v>
      </c>
    </row>
    <row r="527" spans="1:9">
      <c r="A527">
        <v>70005</v>
      </c>
      <c r="B527" s="152" t="str">
        <f t="shared" si="8"/>
        <v>CH.VM.00020-10125</v>
      </c>
      <c r="C527">
        <f>_xlfn.XLOOKUP(H527,MACROS!C:C,MACROS!I:I)</f>
        <v>0</v>
      </c>
      <c r="D527">
        <v>70005</v>
      </c>
      <c r="E527">
        <v>154.5</v>
      </c>
      <c r="H527" s="42" t="s">
        <v>315</v>
      </c>
      <c r="I527" s="83">
        <v>10125</v>
      </c>
    </row>
    <row r="528" spans="1:9">
      <c r="A528">
        <v>70005</v>
      </c>
      <c r="B528" s="152" t="str">
        <f t="shared" si="8"/>
        <v>CH.VM.00021-10125</v>
      </c>
      <c r="C528">
        <f>_xlfn.XLOOKUP(H528,MACROS!C:C,MACROS!I:I)</f>
        <v>0</v>
      </c>
      <c r="D528">
        <v>70005</v>
      </c>
      <c r="E528">
        <v>143</v>
      </c>
      <c r="H528" s="42" t="s">
        <v>317</v>
      </c>
      <c r="I528" s="83">
        <v>10125</v>
      </c>
    </row>
    <row r="529" spans="1:9">
      <c r="A529">
        <v>70005</v>
      </c>
      <c r="B529" s="152" t="str">
        <f t="shared" si="8"/>
        <v>CH.VM.00022-10125</v>
      </c>
      <c r="C529">
        <f>_xlfn.XLOOKUP(H529,MACROS!C:C,MACROS!I:I)</f>
        <v>0</v>
      </c>
      <c r="D529">
        <v>70005</v>
      </c>
      <c r="E529">
        <v>174.5</v>
      </c>
      <c r="H529" s="42" t="s">
        <v>319</v>
      </c>
      <c r="I529" s="83">
        <v>10125</v>
      </c>
    </row>
    <row r="530" spans="1:9">
      <c r="A530">
        <v>70005</v>
      </c>
      <c r="B530" s="152" t="str">
        <f t="shared" ref="B530:B593" si="9">H530&amp;"-"&amp;I530</f>
        <v>CH.VM.00028-10125</v>
      </c>
      <c r="C530">
        <f>_xlfn.XLOOKUP(H530,MACROS!C:C,MACROS!I:I)</f>
        <v>0</v>
      </c>
      <c r="D530">
        <v>70005</v>
      </c>
      <c r="E530">
        <v>138</v>
      </c>
      <c r="H530" s="42" t="s">
        <v>321</v>
      </c>
      <c r="I530" s="83">
        <v>10125</v>
      </c>
    </row>
    <row r="531" spans="1:9">
      <c r="A531">
        <v>70005</v>
      </c>
      <c r="B531" s="152" t="str">
        <f t="shared" si="9"/>
        <v>CH.VM.00023-10125</v>
      </c>
      <c r="C531">
        <f>_xlfn.XLOOKUP(H531,MACROS!C:C,MACROS!I:I)</f>
        <v>0</v>
      </c>
      <c r="D531">
        <v>70005</v>
      </c>
      <c r="E531">
        <v>154</v>
      </c>
      <c r="H531" s="42" t="s">
        <v>323</v>
      </c>
      <c r="I531" s="83">
        <v>10125</v>
      </c>
    </row>
    <row r="532" spans="1:9">
      <c r="A532">
        <v>70005</v>
      </c>
      <c r="B532" s="152" t="str">
        <f t="shared" si="9"/>
        <v>CH.VM.00024-10125</v>
      </c>
      <c r="C532">
        <f>_xlfn.XLOOKUP(H532,MACROS!C:C,MACROS!I:I)</f>
        <v>0</v>
      </c>
      <c r="D532">
        <v>70005</v>
      </c>
      <c r="E532">
        <v>196.5</v>
      </c>
      <c r="H532" s="42" t="s">
        <v>325</v>
      </c>
      <c r="I532" s="83">
        <v>10125</v>
      </c>
    </row>
    <row r="533" spans="1:9">
      <c r="A533">
        <v>70005</v>
      </c>
      <c r="B533" s="152" t="str">
        <f t="shared" si="9"/>
        <v>CH.VM.00025-10125</v>
      </c>
      <c r="C533">
        <f>_xlfn.XLOOKUP(H533,MACROS!C:C,MACROS!I:I)</f>
        <v>0</v>
      </c>
      <c r="D533">
        <v>70005</v>
      </c>
      <c r="E533">
        <v>166</v>
      </c>
      <c r="H533" s="42" t="s">
        <v>327</v>
      </c>
      <c r="I533" s="83">
        <v>10125</v>
      </c>
    </row>
    <row r="534" spans="1:9">
      <c r="A534">
        <v>70005</v>
      </c>
      <c r="B534" s="152" t="str">
        <f t="shared" si="9"/>
        <v>CH.VM.00026-10125</v>
      </c>
      <c r="C534">
        <f>_xlfn.XLOOKUP(H534,MACROS!C:C,MACROS!I:I)</f>
        <v>0</v>
      </c>
      <c r="D534">
        <v>70005</v>
      </c>
      <c r="E534">
        <v>177.5</v>
      </c>
      <c r="H534" s="42" t="s">
        <v>329</v>
      </c>
      <c r="I534" s="83">
        <v>10125</v>
      </c>
    </row>
    <row r="535" spans="1:9">
      <c r="A535">
        <v>70005</v>
      </c>
      <c r="B535" s="152" t="str">
        <f t="shared" si="9"/>
        <v>CH.VM.SHSET-10084</v>
      </c>
      <c r="C535">
        <f>_xlfn.XLOOKUP(H535,MACROS!C:C,MACROS!J:J)</f>
        <v>0</v>
      </c>
      <c r="D535">
        <v>70005</v>
      </c>
      <c r="E535">
        <v>1686.5</v>
      </c>
      <c r="H535" s="97" t="s">
        <v>270</v>
      </c>
      <c r="I535" s="98">
        <v>10084</v>
      </c>
    </row>
    <row r="536" spans="1:9">
      <c r="A536">
        <v>70005</v>
      </c>
      <c r="B536" s="152" t="str">
        <f t="shared" si="9"/>
        <v>CH.VM.00001-10084</v>
      </c>
      <c r="C536">
        <f>_xlfn.XLOOKUP(H536,MACROS!C:C,MACROS!J:J)</f>
        <v>0</v>
      </c>
      <c r="D536">
        <v>70005</v>
      </c>
      <c r="E536">
        <v>144.5</v>
      </c>
      <c r="H536" s="42" t="s">
        <v>273</v>
      </c>
      <c r="I536" s="38">
        <v>10084</v>
      </c>
    </row>
    <row r="537" spans="1:9">
      <c r="A537">
        <v>70005</v>
      </c>
      <c r="B537" s="152" t="str">
        <f t="shared" si="9"/>
        <v>CH.VM.00002-10084</v>
      </c>
      <c r="C537">
        <f>_xlfn.XLOOKUP(H537,MACROS!C:C,MACROS!J:J)</f>
        <v>0</v>
      </c>
      <c r="D537">
        <v>70005</v>
      </c>
      <c r="E537">
        <v>136.5</v>
      </c>
      <c r="H537" s="42" t="s">
        <v>275</v>
      </c>
      <c r="I537" s="38">
        <v>10084</v>
      </c>
    </row>
    <row r="538" spans="1:9">
      <c r="A538">
        <v>70005</v>
      </c>
      <c r="B538" s="152" t="str">
        <f t="shared" si="9"/>
        <v>CH.VM.00003-10084</v>
      </c>
      <c r="C538">
        <f>_xlfn.XLOOKUP(H538,MACROS!C:C,MACROS!J:J)</f>
        <v>0</v>
      </c>
      <c r="D538">
        <v>70005</v>
      </c>
      <c r="E538">
        <v>126</v>
      </c>
      <c r="H538" s="42" t="s">
        <v>277</v>
      </c>
      <c r="I538" s="38">
        <v>10084</v>
      </c>
    </row>
    <row r="539" spans="1:9">
      <c r="A539">
        <v>70005</v>
      </c>
      <c r="B539" s="152" t="str">
        <f t="shared" si="9"/>
        <v>CH.VM.00004-10084</v>
      </c>
      <c r="C539">
        <f>_xlfn.XLOOKUP(H539,MACROS!C:C,MACROS!J:J)</f>
        <v>0</v>
      </c>
      <c r="D539">
        <v>70005</v>
      </c>
      <c r="E539">
        <v>129</v>
      </c>
      <c r="H539" s="42" t="s">
        <v>279</v>
      </c>
      <c r="I539" s="38">
        <v>10084</v>
      </c>
    </row>
    <row r="540" spans="1:9">
      <c r="A540">
        <v>70005</v>
      </c>
      <c r="B540" s="152" t="str">
        <f t="shared" si="9"/>
        <v>CH.VM.00005-10084</v>
      </c>
      <c r="C540">
        <f>_xlfn.XLOOKUP(H540,MACROS!C:C,MACROS!J:J)</f>
        <v>0</v>
      </c>
      <c r="D540">
        <v>70005</v>
      </c>
      <c r="E540">
        <v>153</v>
      </c>
      <c r="H540" s="42" t="s">
        <v>281</v>
      </c>
      <c r="I540" s="38">
        <v>10084</v>
      </c>
    </row>
    <row r="541" spans="1:9">
      <c r="A541">
        <v>70005</v>
      </c>
      <c r="B541" s="152" t="str">
        <f t="shared" si="9"/>
        <v>CH.VM.00006-10084</v>
      </c>
      <c r="C541">
        <f>_xlfn.XLOOKUP(H541,MACROS!C:C,MACROS!J:J)</f>
        <v>0</v>
      </c>
      <c r="D541">
        <v>70005</v>
      </c>
      <c r="E541">
        <v>121.5</v>
      </c>
      <c r="H541" s="42" t="s">
        <v>283</v>
      </c>
      <c r="I541" s="38">
        <v>10084</v>
      </c>
    </row>
    <row r="542" spans="1:9">
      <c r="A542">
        <v>70005</v>
      </c>
      <c r="B542" s="152" t="str">
        <f t="shared" si="9"/>
        <v>CH.VM.00007-10084</v>
      </c>
      <c r="C542">
        <f>_xlfn.XLOOKUP(H542,MACROS!C:C,MACROS!J:J)</f>
        <v>0</v>
      </c>
      <c r="D542">
        <v>70005</v>
      </c>
      <c r="E542">
        <v>126</v>
      </c>
      <c r="H542" s="42" t="s">
        <v>285</v>
      </c>
      <c r="I542" s="38">
        <v>10084</v>
      </c>
    </row>
    <row r="543" spans="1:9">
      <c r="A543">
        <v>70005</v>
      </c>
      <c r="B543" s="152" t="str">
        <f t="shared" si="9"/>
        <v>CH.VM.00008-10084</v>
      </c>
      <c r="C543">
        <f>_xlfn.XLOOKUP(H543,MACROS!C:C,MACROS!J:J)</f>
        <v>0</v>
      </c>
      <c r="D543">
        <v>70005</v>
      </c>
      <c r="E543">
        <v>118</v>
      </c>
      <c r="H543" s="42" t="s">
        <v>287</v>
      </c>
      <c r="I543" s="38">
        <v>10084</v>
      </c>
    </row>
    <row r="544" spans="1:9">
      <c r="A544">
        <v>70005</v>
      </c>
      <c r="B544" s="152" t="str">
        <f t="shared" si="9"/>
        <v>CH.VM.00009-10084</v>
      </c>
      <c r="C544">
        <f>_xlfn.XLOOKUP(H544,MACROS!C:C,MACROS!J:J)</f>
        <v>0</v>
      </c>
      <c r="D544">
        <v>70005</v>
      </c>
      <c r="E544">
        <v>142.5</v>
      </c>
      <c r="H544" s="42" t="s">
        <v>289</v>
      </c>
      <c r="I544" s="38">
        <v>10084</v>
      </c>
    </row>
    <row r="545" spans="1:9">
      <c r="A545">
        <v>70005</v>
      </c>
      <c r="B545" s="152" t="str">
        <f t="shared" si="9"/>
        <v>CH.VM.00014-10084</v>
      </c>
      <c r="C545">
        <f>_xlfn.XLOOKUP(H545,MACROS!C:C,MACROS!J:J)</f>
        <v>0</v>
      </c>
      <c r="D545">
        <v>70005</v>
      </c>
      <c r="E545">
        <v>114.5</v>
      </c>
      <c r="H545" s="42" t="s">
        <v>291</v>
      </c>
      <c r="I545" s="38">
        <v>10084</v>
      </c>
    </row>
    <row r="546" spans="1:9">
      <c r="A546">
        <v>70005</v>
      </c>
      <c r="B546" s="152" t="str">
        <f t="shared" si="9"/>
        <v>CH.VM.00010-10084</v>
      </c>
      <c r="C546">
        <f>_xlfn.XLOOKUP(H546,MACROS!C:C,MACROS!J:J)</f>
        <v>0</v>
      </c>
      <c r="D546">
        <v>70005</v>
      </c>
      <c r="E546">
        <v>126</v>
      </c>
      <c r="H546" s="42" t="s">
        <v>293</v>
      </c>
      <c r="I546" s="38">
        <v>10084</v>
      </c>
    </row>
    <row r="547" spans="1:9">
      <c r="A547">
        <v>70005</v>
      </c>
      <c r="B547" s="152" t="str">
        <f t="shared" si="9"/>
        <v>CH.VM.00011-10084</v>
      </c>
      <c r="C547">
        <f>_xlfn.XLOOKUP(H547,MACROS!C:C,MACROS!J:J)</f>
        <v>0</v>
      </c>
      <c r="D547">
        <v>70005</v>
      </c>
      <c r="E547">
        <v>157.5</v>
      </c>
      <c r="H547" s="42" t="s">
        <v>295</v>
      </c>
      <c r="I547" s="38">
        <v>10084</v>
      </c>
    </row>
    <row r="548" spans="1:9">
      <c r="A548">
        <v>70005</v>
      </c>
      <c r="B548" s="152" t="str">
        <f t="shared" si="9"/>
        <v>CH.VM.00012-10084</v>
      </c>
      <c r="C548">
        <f>_xlfn.XLOOKUP(H548,MACROS!C:C,MACROS!J:J)</f>
        <v>0</v>
      </c>
      <c r="D548">
        <v>70005</v>
      </c>
      <c r="E548">
        <v>134</v>
      </c>
      <c r="H548" s="42" t="s">
        <v>297</v>
      </c>
      <c r="I548" s="38">
        <v>10084</v>
      </c>
    </row>
    <row r="549" spans="1:9">
      <c r="A549">
        <v>70005</v>
      </c>
      <c r="B549" s="152" t="str">
        <f t="shared" si="9"/>
        <v>CH.VM.00013-10084</v>
      </c>
      <c r="C549">
        <f>_xlfn.XLOOKUP(H549,MACROS!C:C,MACROS!J:J)</f>
        <v>0</v>
      </c>
      <c r="D549">
        <v>70005</v>
      </c>
      <c r="E549">
        <v>144.5</v>
      </c>
      <c r="H549" s="42" t="s">
        <v>299</v>
      </c>
      <c r="I549" s="38">
        <v>10084</v>
      </c>
    </row>
    <row r="550" spans="1:9">
      <c r="A550">
        <v>70005</v>
      </c>
      <c r="B550" s="152" t="str">
        <f t="shared" si="9"/>
        <v>CH.VM.SHDTSET-10124</v>
      </c>
      <c r="C550">
        <f>_xlfn.XLOOKUP(H550,MACROS!C:C,MACROS!J:J)</f>
        <v>0</v>
      </c>
      <c r="D550">
        <v>70005</v>
      </c>
      <c r="E550">
        <v>2070</v>
      </c>
      <c r="H550" s="97" t="s">
        <v>301</v>
      </c>
      <c r="I550" s="99">
        <v>10124</v>
      </c>
    </row>
    <row r="551" spans="1:9">
      <c r="A551">
        <v>70005</v>
      </c>
      <c r="B551" s="152" t="str">
        <f t="shared" si="9"/>
        <v>CH.VM.00027-10124</v>
      </c>
      <c r="C551">
        <f>_xlfn.XLOOKUP(H551,MACROS!C:C,MACROS!J:J)</f>
        <v>0</v>
      </c>
      <c r="D551">
        <v>70005</v>
      </c>
      <c r="E551">
        <v>178</v>
      </c>
      <c r="H551" s="42" t="s">
        <v>303</v>
      </c>
      <c r="I551" s="83">
        <v>10124</v>
      </c>
    </row>
    <row r="552" spans="1:9">
      <c r="A552">
        <v>70005</v>
      </c>
      <c r="B552" s="152" t="str">
        <f t="shared" si="9"/>
        <v>CH.VM.00015-10124</v>
      </c>
      <c r="C552">
        <f>_xlfn.XLOOKUP(H552,MACROS!C:C,MACROS!J:J)</f>
        <v>0</v>
      </c>
      <c r="D552">
        <v>70005</v>
      </c>
      <c r="E552">
        <v>165</v>
      </c>
      <c r="H552" s="42" t="s">
        <v>305</v>
      </c>
      <c r="I552" s="83">
        <v>10124</v>
      </c>
    </row>
    <row r="553" spans="1:9">
      <c r="A553">
        <v>70005</v>
      </c>
      <c r="B553" s="152" t="str">
        <f t="shared" si="9"/>
        <v>CH.VM.00016-10124</v>
      </c>
      <c r="C553">
        <f>_xlfn.XLOOKUP(H553,MACROS!C:C,MACROS!J:J)</f>
        <v>0</v>
      </c>
      <c r="D553">
        <v>70005</v>
      </c>
      <c r="E553">
        <v>156</v>
      </c>
      <c r="H553" s="42" t="s">
        <v>307</v>
      </c>
      <c r="I553" s="83">
        <v>10124</v>
      </c>
    </row>
    <row r="554" spans="1:9">
      <c r="A554">
        <v>70005</v>
      </c>
      <c r="B554" s="152" t="str">
        <f t="shared" si="9"/>
        <v>CH.VM.00017-10124</v>
      </c>
      <c r="C554">
        <f>_xlfn.XLOOKUP(H554,MACROS!C:C,MACROS!J:J)</f>
        <v>0</v>
      </c>
      <c r="D554">
        <v>70005</v>
      </c>
      <c r="E554">
        <v>157.5</v>
      </c>
      <c r="H554" s="42" t="s">
        <v>309</v>
      </c>
      <c r="I554" s="83">
        <v>10124</v>
      </c>
    </row>
    <row r="555" spans="1:9">
      <c r="A555">
        <v>70005</v>
      </c>
      <c r="B555" s="152" t="str">
        <f t="shared" si="9"/>
        <v>CH.VM.00018-10124</v>
      </c>
      <c r="C555">
        <f>_xlfn.XLOOKUP(H555,MACROS!C:C,MACROS!J:J)</f>
        <v>0</v>
      </c>
      <c r="D555">
        <v>70005</v>
      </c>
      <c r="E555">
        <v>191.5</v>
      </c>
      <c r="H555" s="42" t="s">
        <v>311</v>
      </c>
      <c r="I555" s="83">
        <v>10124</v>
      </c>
    </row>
    <row r="556" spans="1:9">
      <c r="A556">
        <v>70005</v>
      </c>
      <c r="B556" s="152" t="str">
        <f t="shared" si="9"/>
        <v>CH.VM.00019-10124</v>
      </c>
      <c r="C556">
        <f>_xlfn.XLOOKUP(H556,MACROS!C:C,MACROS!J:J)</f>
        <v>0</v>
      </c>
      <c r="D556">
        <v>70005</v>
      </c>
      <c r="E556">
        <v>148</v>
      </c>
      <c r="H556" s="42" t="s">
        <v>313</v>
      </c>
      <c r="I556" s="83">
        <v>10124</v>
      </c>
    </row>
    <row r="557" spans="1:9">
      <c r="A557">
        <v>70005</v>
      </c>
      <c r="B557" s="152" t="str">
        <f t="shared" si="9"/>
        <v>CH.VM.00020-10124</v>
      </c>
      <c r="C557">
        <f>_xlfn.XLOOKUP(H557,MACROS!C:C,MACROS!J:J)</f>
        <v>0</v>
      </c>
      <c r="D557">
        <v>70005</v>
      </c>
      <c r="E557">
        <v>154.5</v>
      </c>
      <c r="H557" s="42" t="s">
        <v>315</v>
      </c>
      <c r="I557" s="83">
        <v>10124</v>
      </c>
    </row>
    <row r="558" spans="1:9">
      <c r="A558">
        <v>70005</v>
      </c>
      <c r="B558" s="152" t="str">
        <f t="shared" si="9"/>
        <v>CH.VM.00021-10124</v>
      </c>
      <c r="C558">
        <f>_xlfn.XLOOKUP(H558,MACROS!C:C,MACROS!J:J)</f>
        <v>0</v>
      </c>
      <c r="D558">
        <v>70005</v>
      </c>
      <c r="E558">
        <v>143</v>
      </c>
      <c r="H558" s="42" t="s">
        <v>317</v>
      </c>
      <c r="I558" s="83">
        <v>10124</v>
      </c>
    </row>
    <row r="559" spans="1:9">
      <c r="A559">
        <v>70005</v>
      </c>
      <c r="B559" s="152" t="str">
        <f t="shared" si="9"/>
        <v>CH.VM.00022-10124</v>
      </c>
      <c r="C559">
        <f>_xlfn.XLOOKUP(H559,MACROS!C:C,MACROS!J:J)</f>
        <v>0</v>
      </c>
      <c r="D559">
        <v>70005</v>
      </c>
      <c r="E559">
        <v>174.5</v>
      </c>
      <c r="H559" s="42" t="s">
        <v>319</v>
      </c>
      <c r="I559" s="83">
        <v>10124</v>
      </c>
    </row>
    <row r="560" spans="1:9">
      <c r="A560">
        <v>70005</v>
      </c>
      <c r="B560" s="152" t="str">
        <f t="shared" si="9"/>
        <v>CH.VM.00028-10124</v>
      </c>
      <c r="C560">
        <f>_xlfn.XLOOKUP(H560,MACROS!C:C,MACROS!J:J)</f>
        <v>0</v>
      </c>
      <c r="D560">
        <v>70005</v>
      </c>
      <c r="E560">
        <v>138</v>
      </c>
      <c r="H560" s="42" t="s">
        <v>321</v>
      </c>
      <c r="I560" s="83">
        <v>10124</v>
      </c>
    </row>
    <row r="561" spans="1:9">
      <c r="A561">
        <v>70005</v>
      </c>
      <c r="B561" s="152" t="str">
        <f t="shared" si="9"/>
        <v>CH.VM.00023-10124</v>
      </c>
      <c r="C561">
        <f>_xlfn.XLOOKUP(H561,MACROS!C:C,MACROS!J:J)</f>
        <v>0</v>
      </c>
      <c r="D561">
        <v>70005</v>
      </c>
      <c r="E561">
        <v>154</v>
      </c>
      <c r="H561" s="42" t="s">
        <v>323</v>
      </c>
      <c r="I561" s="83">
        <v>10124</v>
      </c>
    </row>
    <row r="562" spans="1:9">
      <c r="A562">
        <v>70005</v>
      </c>
      <c r="B562" s="152" t="str">
        <f t="shared" si="9"/>
        <v>CH.VM.00024-10124</v>
      </c>
      <c r="C562">
        <f>_xlfn.XLOOKUP(H562,MACROS!C:C,MACROS!J:J)</f>
        <v>0</v>
      </c>
      <c r="D562">
        <v>70005</v>
      </c>
      <c r="E562">
        <v>196.5</v>
      </c>
      <c r="H562" s="42" t="s">
        <v>325</v>
      </c>
      <c r="I562" s="83">
        <v>10124</v>
      </c>
    </row>
    <row r="563" spans="1:9">
      <c r="A563">
        <v>70005</v>
      </c>
      <c r="B563" s="152" t="str">
        <f t="shared" si="9"/>
        <v>CH.VM.00025-10124</v>
      </c>
      <c r="C563">
        <f>_xlfn.XLOOKUP(H563,MACROS!C:C,MACROS!J:J)</f>
        <v>0</v>
      </c>
      <c r="D563">
        <v>70005</v>
      </c>
      <c r="E563">
        <v>166</v>
      </c>
      <c r="H563" s="42" t="s">
        <v>327</v>
      </c>
      <c r="I563" s="83">
        <v>10124</v>
      </c>
    </row>
    <row r="564" spans="1:9">
      <c r="A564">
        <v>70005</v>
      </c>
      <c r="B564" s="152" t="str">
        <f t="shared" si="9"/>
        <v>CH.VM.00026-10124</v>
      </c>
      <c r="C564">
        <f>_xlfn.XLOOKUP(H564,MACROS!C:C,MACROS!J:J)</f>
        <v>0</v>
      </c>
      <c r="D564">
        <v>70005</v>
      </c>
      <c r="E564">
        <v>177.5</v>
      </c>
      <c r="H564" s="42" t="s">
        <v>329</v>
      </c>
      <c r="I564" s="83">
        <v>10124</v>
      </c>
    </row>
    <row r="565" spans="1:9">
      <c r="A565">
        <v>70005</v>
      </c>
      <c r="B565" s="152" t="str">
        <f t="shared" si="9"/>
        <v>CH.VM.SHSET-10091</v>
      </c>
      <c r="C565">
        <f>_xlfn.XLOOKUP(H565,MACROS!C:C,MACROS!K:K)</f>
        <v>0</v>
      </c>
      <c r="D565">
        <v>70005</v>
      </c>
      <c r="E565">
        <v>1686.5</v>
      </c>
      <c r="H565" s="97" t="s">
        <v>270</v>
      </c>
      <c r="I565" s="98">
        <v>10091</v>
      </c>
    </row>
    <row r="566" spans="1:9">
      <c r="A566">
        <v>70005</v>
      </c>
      <c r="B566" s="152" t="str">
        <f t="shared" si="9"/>
        <v>CH.VM.00001-10091</v>
      </c>
      <c r="C566">
        <f>_xlfn.XLOOKUP(H566,MACROS!C:C,MACROS!K:K)</f>
        <v>0</v>
      </c>
      <c r="D566">
        <v>70005</v>
      </c>
      <c r="E566">
        <v>144.5</v>
      </c>
      <c r="H566" s="42" t="s">
        <v>273</v>
      </c>
      <c r="I566" s="38">
        <v>10091</v>
      </c>
    </row>
    <row r="567" spans="1:9">
      <c r="A567">
        <v>70005</v>
      </c>
      <c r="B567" s="152" t="str">
        <f t="shared" si="9"/>
        <v>CH.VM.00002-10091</v>
      </c>
      <c r="C567">
        <f>_xlfn.XLOOKUP(H567,MACROS!C:C,MACROS!K:K)</f>
        <v>0</v>
      </c>
      <c r="D567">
        <v>70005</v>
      </c>
      <c r="E567">
        <v>136.5</v>
      </c>
      <c r="H567" s="42" t="s">
        <v>275</v>
      </c>
      <c r="I567" s="38">
        <v>10091</v>
      </c>
    </row>
    <row r="568" spans="1:9">
      <c r="A568">
        <v>70005</v>
      </c>
      <c r="B568" s="152" t="str">
        <f t="shared" si="9"/>
        <v>CH.VM.00003-10091</v>
      </c>
      <c r="C568">
        <f>_xlfn.XLOOKUP(H568,MACROS!C:C,MACROS!K:K)</f>
        <v>0</v>
      </c>
      <c r="D568">
        <v>70005</v>
      </c>
      <c r="E568">
        <v>126</v>
      </c>
      <c r="H568" s="42" t="s">
        <v>277</v>
      </c>
      <c r="I568" s="38">
        <v>10091</v>
      </c>
    </row>
    <row r="569" spans="1:9">
      <c r="A569">
        <v>70005</v>
      </c>
      <c r="B569" s="152" t="str">
        <f t="shared" si="9"/>
        <v>CH.VM.00004-10091</v>
      </c>
      <c r="C569">
        <f>_xlfn.XLOOKUP(H569,MACROS!C:C,MACROS!K:K)</f>
        <v>0</v>
      </c>
      <c r="D569">
        <v>70005</v>
      </c>
      <c r="E569">
        <v>129</v>
      </c>
      <c r="H569" s="42" t="s">
        <v>279</v>
      </c>
      <c r="I569" s="38">
        <v>10091</v>
      </c>
    </row>
    <row r="570" spans="1:9">
      <c r="A570">
        <v>70005</v>
      </c>
      <c r="B570" s="152" t="str">
        <f t="shared" si="9"/>
        <v>CH.VM.00005-10091</v>
      </c>
      <c r="C570">
        <f>_xlfn.XLOOKUP(H570,MACROS!C:C,MACROS!K:K)</f>
        <v>0</v>
      </c>
      <c r="D570">
        <v>70005</v>
      </c>
      <c r="E570">
        <v>153</v>
      </c>
      <c r="H570" s="42" t="s">
        <v>281</v>
      </c>
      <c r="I570" s="38">
        <v>10091</v>
      </c>
    </row>
    <row r="571" spans="1:9">
      <c r="A571">
        <v>70005</v>
      </c>
      <c r="B571" s="152" t="str">
        <f t="shared" si="9"/>
        <v>CH.VM.00006-10091</v>
      </c>
      <c r="C571">
        <f>_xlfn.XLOOKUP(H571,MACROS!C:C,MACROS!K:K)</f>
        <v>0</v>
      </c>
      <c r="D571">
        <v>70005</v>
      </c>
      <c r="E571">
        <v>121.5</v>
      </c>
      <c r="H571" s="42" t="s">
        <v>283</v>
      </c>
      <c r="I571" s="38">
        <v>10091</v>
      </c>
    </row>
    <row r="572" spans="1:9">
      <c r="A572">
        <v>70005</v>
      </c>
      <c r="B572" s="152" t="str">
        <f t="shared" si="9"/>
        <v>CH.VM.00007-10091</v>
      </c>
      <c r="C572">
        <f>_xlfn.XLOOKUP(H572,MACROS!C:C,MACROS!K:K)</f>
        <v>0</v>
      </c>
      <c r="D572">
        <v>70005</v>
      </c>
      <c r="E572">
        <v>126</v>
      </c>
      <c r="H572" s="42" t="s">
        <v>285</v>
      </c>
      <c r="I572" s="38">
        <v>10091</v>
      </c>
    </row>
    <row r="573" spans="1:9">
      <c r="A573">
        <v>70005</v>
      </c>
      <c r="B573" s="152" t="str">
        <f t="shared" si="9"/>
        <v>CH.VM.00008-10091</v>
      </c>
      <c r="C573">
        <f>_xlfn.XLOOKUP(H573,MACROS!C:C,MACROS!K:K)</f>
        <v>0</v>
      </c>
      <c r="D573">
        <v>70005</v>
      </c>
      <c r="E573">
        <v>118</v>
      </c>
      <c r="H573" s="42" t="s">
        <v>287</v>
      </c>
      <c r="I573" s="38">
        <v>10091</v>
      </c>
    </row>
    <row r="574" spans="1:9">
      <c r="A574">
        <v>70005</v>
      </c>
      <c r="B574" s="152" t="str">
        <f t="shared" si="9"/>
        <v>CH.VM.00009-10091</v>
      </c>
      <c r="C574">
        <f>_xlfn.XLOOKUP(H574,MACROS!C:C,MACROS!K:K)</f>
        <v>0</v>
      </c>
      <c r="D574">
        <v>70005</v>
      </c>
      <c r="E574">
        <v>142.5</v>
      </c>
      <c r="H574" s="42" t="s">
        <v>289</v>
      </c>
      <c r="I574" s="38">
        <v>10091</v>
      </c>
    </row>
    <row r="575" spans="1:9">
      <c r="A575">
        <v>70005</v>
      </c>
      <c r="B575" s="152" t="str">
        <f t="shared" si="9"/>
        <v>CH.VM.00014-10091</v>
      </c>
      <c r="C575">
        <f>_xlfn.XLOOKUP(H575,MACROS!C:C,MACROS!K:K)</f>
        <v>0</v>
      </c>
      <c r="D575">
        <v>70005</v>
      </c>
      <c r="E575">
        <v>114.5</v>
      </c>
      <c r="H575" s="42" t="s">
        <v>291</v>
      </c>
      <c r="I575" s="38">
        <v>10091</v>
      </c>
    </row>
    <row r="576" spans="1:9">
      <c r="A576">
        <v>70005</v>
      </c>
      <c r="B576" s="152" t="str">
        <f t="shared" si="9"/>
        <v>CH.VM.00010-10091</v>
      </c>
      <c r="C576">
        <f>_xlfn.XLOOKUP(H576,MACROS!C:C,MACROS!K:K)</f>
        <v>0</v>
      </c>
      <c r="D576">
        <v>70005</v>
      </c>
      <c r="E576">
        <v>126</v>
      </c>
      <c r="H576" s="42" t="s">
        <v>293</v>
      </c>
      <c r="I576" s="38">
        <v>10091</v>
      </c>
    </row>
    <row r="577" spans="1:9">
      <c r="A577">
        <v>70005</v>
      </c>
      <c r="B577" s="152" t="str">
        <f t="shared" si="9"/>
        <v>CH.VM.00011-10091</v>
      </c>
      <c r="C577">
        <f>_xlfn.XLOOKUP(H577,MACROS!C:C,MACROS!K:K)</f>
        <v>0</v>
      </c>
      <c r="D577">
        <v>70005</v>
      </c>
      <c r="E577">
        <v>157.5</v>
      </c>
      <c r="H577" s="42" t="s">
        <v>295</v>
      </c>
      <c r="I577" s="38">
        <v>10091</v>
      </c>
    </row>
    <row r="578" spans="1:9">
      <c r="A578">
        <v>70005</v>
      </c>
      <c r="B578" s="152" t="str">
        <f t="shared" si="9"/>
        <v>CH.VM.00012-10091</v>
      </c>
      <c r="C578">
        <f>_xlfn.XLOOKUP(H578,MACROS!C:C,MACROS!K:K)</f>
        <v>0</v>
      </c>
      <c r="D578">
        <v>70005</v>
      </c>
      <c r="E578">
        <v>134</v>
      </c>
      <c r="H578" s="42" t="s">
        <v>297</v>
      </c>
      <c r="I578" s="38">
        <v>10091</v>
      </c>
    </row>
    <row r="579" spans="1:9">
      <c r="A579">
        <v>70005</v>
      </c>
      <c r="B579" s="152" t="str">
        <f t="shared" si="9"/>
        <v>CH.VM.00013-10091</v>
      </c>
      <c r="C579">
        <f>_xlfn.XLOOKUP(H579,MACROS!C:C,MACROS!K:K)</f>
        <v>0</v>
      </c>
      <c r="D579">
        <v>70005</v>
      </c>
      <c r="E579">
        <v>144.5</v>
      </c>
      <c r="H579" s="42" t="s">
        <v>299</v>
      </c>
      <c r="I579" s="38">
        <v>10091</v>
      </c>
    </row>
    <row r="580" spans="1:9">
      <c r="A580">
        <v>70005</v>
      </c>
      <c r="B580" s="152" t="str">
        <f t="shared" si="9"/>
        <v>CH.VM.SHDTSET-10131</v>
      </c>
      <c r="C580">
        <f>_xlfn.XLOOKUP(H580,MACROS!C:C,MACROS!K:K)</f>
        <v>0</v>
      </c>
      <c r="D580">
        <v>70005</v>
      </c>
      <c r="E580">
        <v>2070</v>
      </c>
      <c r="H580" s="97" t="s">
        <v>301</v>
      </c>
      <c r="I580" s="99">
        <v>10131</v>
      </c>
    </row>
    <row r="581" spans="1:9">
      <c r="A581">
        <v>70005</v>
      </c>
      <c r="B581" s="152" t="str">
        <f t="shared" si="9"/>
        <v>CH.VM.00027-10131</v>
      </c>
      <c r="C581">
        <f>_xlfn.XLOOKUP(H581,MACROS!C:C,MACROS!K:K)</f>
        <v>0</v>
      </c>
      <c r="D581">
        <v>70005</v>
      </c>
      <c r="E581">
        <v>178</v>
      </c>
      <c r="H581" s="42" t="s">
        <v>303</v>
      </c>
      <c r="I581" s="83">
        <v>10131</v>
      </c>
    </row>
    <row r="582" spans="1:9">
      <c r="A582">
        <v>70005</v>
      </c>
      <c r="B582" s="152" t="str">
        <f t="shared" si="9"/>
        <v>CH.VM.00015-10131</v>
      </c>
      <c r="C582">
        <f>_xlfn.XLOOKUP(H582,MACROS!C:C,MACROS!K:K)</f>
        <v>0</v>
      </c>
      <c r="D582">
        <v>70005</v>
      </c>
      <c r="E582">
        <v>165</v>
      </c>
      <c r="H582" s="42" t="s">
        <v>305</v>
      </c>
      <c r="I582" s="83">
        <v>10131</v>
      </c>
    </row>
    <row r="583" spans="1:9">
      <c r="A583">
        <v>70005</v>
      </c>
      <c r="B583" s="152" t="str">
        <f t="shared" si="9"/>
        <v>CH.VM.00016-10131</v>
      </c>
      <c r="C583">
        <f>_xlfn.XLOOKUP(H583,MACROS!C:C,MACROS!K:K)</f>
        <v>0</v>
      </c>
      <c r="D583">
        <v>70005</v>
      </c>
      <c r="E583">
        <v>156</v>
      </c>
      <c r="H583" s="42" t="s">
        <v>307</v>
      </c>
      <c r="I583" s="83">
        <v>10131</v>
      </c>
    </row>
    <row r="584" spans="1:9">
      <c r="A584">
        <v>70005</v>
      </c>
      <c r="B584" s="152" t="str">
        <f t="shared" si="9"/>
        <v>CH.VM.00017-10131</v>
      </c>
      <c r="C584">
        <f>_xlfn.XLOOKUP(H584,MACROS!C:C,MACROS!K:K)</f>
        <v>0</v>
      </c>
      <c r="D584">
        <v>70005</v>
      </c>
      <c r="E584">
        <v>157.5</v>
      </c>
      <c r="H584" s="42" t="s">
        <v>309</v>
      </c>
      <c r="I584" s="83">
        <v>10131</v>
      </c>
    </row>
    <row r="585" spans="1:9">
      <c r="A585">
        <v>70005</v>
      </c>
      <c r="B585" s="152" t="str">
        <f t="shared" si="9"/>
        <v>CH.VM.00018-10131</v>
      </c>
      <c r="C585">
        <f>_xlfn.XLOOKUP(H585,MACROS!C:C,MACROS!K:K)</f>
        <v>0</v>
      </c>
      <c r="D585">
        <v>70005</v>
      </c>
      <c r="E585">
        <v>191.5</v>
      </c>
      <c r="H585" s="42" t="s">
        <v>311</v>
      </c>
      <c r="I585" s="83">
        <v>10131</v>
      </c>
    </row>
    <row r="586" spans="1:9">
      <c r="A586">
        <v>70005</v>
      </c>
      <c r="B586" s="152" t="str">
        <f t="shared" si="9"/>
        <v>CH.VM.00019-10131</v>
      </c>
      <c r="C586">
        <f>_xlfn.XLOOKUP(H586,MACROS!C:C,MACROS!K:K)</f>
        <v>0</v>
      </c>
      <c r="D586">
        <v>70005</v>
      </c>
      <c r="E586">
        <v>148</v>
      </c>
      <c r="H586" s="42" t="s">
        <v>313</v>
      </c>
      <c r="I586" s="83">
        <v>10131</v>
      </c>
    </row>
    <row r="587" spans="1:9">
      <c r="A587">
        <v>70005</v>
      </c>
      <c r="B587" s="152" t="str">
        <f t="shared" si="9"/>
        <v>CH.VM.00020-10131</v>
      </c>
      <c r="C587">
        <f>_xlfn.XLOOKUP(H587,MACROS!C:C,MACROS!K:K)</f>
        <v>0</v>
      </c>
      <c r="D587">
        <v>70005</v>
      </c>
      <c r="E587">
        <v>154.5</v>
      </c>
      <c r="H587" s="42" t="s">
        <v>315</v>
      </c>
      <c r="I587" s="83">
        <v>10131</v>
      </c>
    </row>
    <row r="588" spans="1:9">
      <c r="A588">
        <v>70005</v>
      </c>
      <c r="B588" s="152" t="str">
        <f t="shared" si="9"/>
        <v>CH.VM.00021-10131</v>
      </c>
      <c r="C588">
        <f>_xlfn.XLOOKUP(H588,MACROS!C:C,MACROS!K:K)</f>
        <v>0</v>
      </c>
      <c r="D588">
        <v>70005</v>
      </c>
      <c r="E588">
        <v>143</v>
      </c>
      <c r="H588" s="42" t="s">
        <v>317</v>
      </c>
      <c r="I588" s="83">
        <v>10131</v>
      </c>
    </row>
    <row r="589" spans="1:9">
      <c r="A589">
        <v>70005</v>
      </c>
      <c r="B589" s="152" t="str">
        <f t="shared" si="9"/>
        <v>CH.VM.00022-10131</v>
      </c>
      <c r="C589">
        <f>_xlfn.XLOOKUP(H589,MACROS!C:C,MACROS!K:K)</f>
        <v>0</v>
      </c>
      <c r="D589">
        <v>70005</v>
      </c>
      <c r="E589">
        <v>174.5</v>
      </c>
      <c r="H589" s="42" t="s">
        <v>319</v>
      </c>
      <c r="I589" s="83">
        <v>10131</v>
      </c>
    </row>
    <row r="590" spans="1:9">
      <c r="A590">
        <v>70005</v>
      </c>
      <c r="B590" s="152" t="str">
        <f t="shared" si="9"/>
        <v>CH.VM.00028-10131</v>
      </c>
      <c r="C590">
        <f>_xlfn.XLOOKUP(H590,MACROS!C:C,MACROS!K:K)</f>
        <v>0</v>
      </c>
      <c r="D590">
        <v>70005</v>
      </c>
      <c r="E590">
        <v>138</v>
      </c>
      <c r="H590" s="42" t="s">
        <v>321</v>
      </c>
      <c r="I590" s="83">
        <v>10131</v>
      </c>
    </row>
    <row r="591" spans="1:9">
      <c r="A591">
        <v>70005</v>
      </c>
      <c r="B591" s="152" t="str">
        <f t="shared" si="9"/>
        <v>CH.VM.00023-10131</v>
      </c>
      <c r="C591">
        <f>_xlfn.XLOOKUP(H591,MACROS!C:C,MACROS!K:K)</f>
        <v>0</v>
      </c>
      <c r="D591">
        <v>70005</v>
      </c>
      <c r="E591">
        <v>154</v>
      </c>
      <c r="H591" s="42" t="s">
        <v>323</v>
      </c>
      <c r="I591" s="83">
        <v>10131</v>
      </c>
    </row>
    <row r="592" spans="1:9">
      <c r="A592">
        <v>70005</v>
      </c>
      <c r="B592" s="152" t="str">
        <f t="shared" si="9"/>
        <v>CH.VM.00024-10131</v>
      </c>
      <c r="C592">
        <f>_xlfn.XLOOKUP(H592,MACROS!C:C,MACROS!K:K)</f>
        <v>0</v>
      </c>
      <c r="D592">
        <v>70005</v>
      </c>
      <c r="E592">
        <v>196.5</v>
      </c>
      <c r="H592" s="42" t="s">
        <v>325</v>
      </c>
      <c r="I592" s="83">
        <v>10131</v>
      </c>
    </row>
    <row r="593" spans="1:9">
      <c r="A593">
        <v>70005</v>
      </c>
      <c r="B593" s="152" t="str">
        <f t="shared" si="9"/>
        <v>CH.VM.00025-10131</v>
      </c>
      <c r="C593">
        <f>_xlfn.XLOOKUP(H593,MACROS!C:C,MACROS!K:K)</f>
        <v>0</v>
      </c>
      <c r="D593">
        <v>70005</v>
      </c>
      <c r="E593">
        <v>166</v>
      </c>
      <c r="H593" s="42" t="s">
        <v>327</v>
      </c>
      <c r="I593" s="83">
        <v>10131</v>
      </c>
    </row>
    <row r="594" spans="1:9">
      <c r="A594">
        <v>70005</v>
      </c>
      <c r="B594" s="152" t="str">
        <f t="shared" ref="B594:B657" si="10">H594&amp;"-"&amp;I594</f>
        <v>CH.VM.00026-10131</v>
      </c>
      <c r="C594">
        <f>_xlfn.XLOOKUP(H594,MACROS!C:C,MACROS!K:K)</f>
        <v>0</v>
      </c>
      <c r="D594">
        <v>70005</v>
      </c>
      <c r="E594">
        <v>177.5</v>
      </c>
      <c r="H594" s="42" t="s">
        <v>329</v>
      </c>
      <c r="I594" s="83">
        <v>10131</v>
      </c>
    </row>
    <row r="595" spans="1:9">
      <c r="A595">
        <v>70005</v>
      </c>
      <c r="B595" s="152" t="str">
        <f t="shared" si="10"/>
        <v>CH.VM.SHSET-10090</v>
      </c>
      <c r="C595">
        <f>_xlfn.XLOOKUP(H595,MACROS!C:C,MACROS!L:L)</f>
        <v>0</v>
      </c>
      <c r="D595">
        <v>70005</v>
      </c>
      <c r="E595">
        <v>1686.5</v>
      </c>
      <c r="H595" s="97" t="s">
        <v>270</v>
      </c>
      <c r="I595" s="98">
        <v>10090</v>
      </c>
    </row>
    <row r="596" spans="1:9">
      <c r="A596">
        <v>70005</v>
      </c>
      <c r="B596" s="152" t="str">
        <f t="shared" si="10"/>
        <v>CH.VM.00001-10090</v>
      </c>
      <c r="C596">
        <f>_xlfn.XLOOKUP(H596,MACROS!C:C,MACROS!L:L)</f>
        <v>0</v>
      </c>
      <c r="D596">
        <v>70005</v>
      </c>
      <c r="E596">
        <v>144.5</v>
      </c>
      <c r="H596" s="42" t="s">
        <v>273</v>
      </c>
      <c r="I596" s="38">
        <v>10090</v>
      </c>
    </row>
    <row r="597" spans="1:9">
      <c r="A597">
        <v>70005</v>
      </c>
      <c r="B597" s="152" t="str">
        <f t="shared" si="10"/>
        <v>CH.VM.00002-10090</v>
      </c>
      <c r="C597">
        <f>_xlfn.XLOOKUP(H597,MACROS!C:C,MACROS!L:L)</f>
        <v>0</v>
      </c>
      <c r="D597">
        <v>70005</v>
      </c>
      <c r="E597">
        <v>136.5</v>
      </c>
      <c r="H597" s="42" t="s">
        <v>275</v>
      </c>
      <c r="I597" s="38">
        <v>10090</v>
      </c>
    </row>
    <row r="598" spans="1:9">
      <c r="A598">
        <v>70005</v>
      </c>
      <c r="B598" s="152" t="str">
        <f t="shared" si="10"/>
        <v>CH.VM.00003-10090</v>
      </c>
      <c r="C598">
        <f>_xlfn.XLOOKUP(H598,MACROS!C:C,MACROS!L:L)</f>
        <v>0</v>
      </c>
      <c r="D598">
        <v>70005</v>
      </c>
      <c r="E598">
        <v>126</v>
      </c>
      <c r="H598" s="42" t="s">
        <v>277</v>
      </c>
      <c r="I598" s="38">
        <v>10090</v>
      </c>
    </row>
    <row r="599" spans="1:9">
      <c r="A599">
        <v>70005</v>
      </c>
      <c r="B599" s="152" t="str">
        <f t="shared" si="10"/>
        <v>CH.VM.00004-10090</v>
      </c>
      <c r="C599">
        <f>_xlfn.XLOOKUP(H599,MACROS!C:C,MACROS!L:L)</f>
        <v>0</v>
      </c>
      <c r="D599">
        <v>70005</v>
      </c>
      <c r="E599">
        <v>129</v>
      </c>
      <c r="H599" s="42" t="s">
        <v>279</v>
      </c>
      <c r="I599" s="38">
        <v>10090</v>
      </c>
    </row>
    <row r="600" spans="1:9">
      <c r="A600">
        <v>70005</v>
      </c>
      <c r="B600" s="152" t="str">
        <f t="shared" si="10"/>
        <v>CH.VM.00005-10090</v>
      </c>
      <c r="C600">
        <f>_xlfn.XLOOKUP(H600,MACROS!C:C,MACROS!L:L)</f>
        <v>0</v>
      </c>
      <c r="D600">
        <v>70005</v>
      </c>
      <c r="E600">
        <v>153</v>
      </c>
      <c r="H600" s="42" t="s">
        <v>281</v>
      </c>
      <c r="I600" s="38">
        <v>10090</v>
      </c>
    </row>
    <row r="601" spans="1:9">
      <c r="A601">
        <v>70005</v>
      </c>
      <c r="B601" s="152" t="str">
        <f t="shared" si="10"/>
        <v>CH.VM.00006-10090</v>
      </c>
      <c r="C601">
        <f>_xlfn.XLOOKUP(H601,MACROS!C:C,MACROS!L:L)</f>
        <v>0</v>
      </c>
      <c r="D601">
        <v>70005</v>
      </c>
      <c r="E601">
        <v>121.5</v>
      </c>
      <c r="H601" s="42" t="s">
        <v>283</v>
      </c>
      <c r="I601" s="38">
        <v>10090</v>
      </c>
    </row>
    <row r="602" spans="1:9">
      <c r="A602">
        <v>70005</v>
      </c>
      <c r="B602" s="152" t="str">
        <f t="shared" si="10"/>
        <v>CH.VM.00007-10090</v>
      </c>
      <c r="C602">
        <f>_xlfn.XLOOKUP(H602,MACROS!C:C,MACROS!L:L)</f>
        <v>0</v>
      </c>
      <c r="D602">
        <v>70005</v>
      </c>
      <c r="E602">
        <v>126</v>
      </c>
      <c r="H602" s="42" t="s">
        <v>285</v>
      </c>
      <c r="I602" s="38">
        <v>10090</v>
      </c>
    </row>
    <row r="603" spans="1:9">
      <c r="A603">
        <v>70005</v>
      </c>
      <c r="B603" s="152" t="str">
        <f t="shared" si="10"/>
        <v>CH.VM.00008-10090</v>
      </c>
      <c r="C603">
        <f>_xlfn.XLOOKUP(H603,MACROS!C:C,MACROS!L:L)</f>
        <v>0</v>
      </c>
      <c r="D603">
        <v>70005</v>
      </c>
      <c r="E603">
        <v>118</v>
      </c>
      <c r="H603" s="42" t="s">
        <v>287</v>
      </c>
      <c r="I603" s="38">
        <v>10090</v>
      </c>
    </row>
    <row r="604" spans="1:9">
      <c r="A604">
        <v>70005</v>
      </c>
      <c r="B604" s="152" t="str">
        <f t="shared" si="10"/>
        <v>CH.VM.00009-10090</v>
      </c>
      <c r="C604">
        <f>_xlfn.XLOOKUP(H604,MACROS!C:C,MACROS!L:L)</f>
        <v>0</v>
      </c>
      <c r="D604">
        <v>70005</v>
      </c>
      <c r="E604">
        <v>142.5</v>
      </c>
      <c r="H604" s="42" t="s">
        <v>289</v>
      </c>
      <c r="I604" s="38">
        <v>10090</v>
      </c>
    </row>
    <row r="605" spans="1:9">
      <c r="A605">
        <v>70005</v>
      </c>
      <c r="B605" s="152" t="str">
        <f t="shared" si="10"/>
        <v>CH.VM.00014-10090</v>
      </c>
      <c r="C605">
        <f>_xlfn.XLOOKUP(H605,MACROS!C:C,MACROS!L:L)</f>
        <v>0</v>
      </c>
      <c r="D605">
        <v>70005</v>
      </c>
      <c r="E605">
        <v>114.5</v>
      </c>
      <c r="H605" s="42" t="s">
        <v>291</v>
      </c>
      <c r="I605" s="38">
        <v>10090</v>
      </c>
    </row>
    <row r="606" spans="1:9">
      <c r="A606">
        <v>70005</v>
      </c>
      <c r="B606" s="152" t="str">
        <f t="shared" si="10"/>
        <v>CH.VM.00010-10090</v>
      </c>
      <c r="C606">
        <f>_xlfn.XLOOKUP(H606,MACROS!C:C,MACROS!L:L)</f>
        <v>0</v>
      </c>
      <c r="D606">
        <v>70005</v>
      </c>
      <c r="E606">
        <v>126</v>
      </c>
      <c r="H606" s="42" t="s">
        <v>293</v>
      </c>
      <c r="I606" s="38">
        <v>10090</v>
      </c>
    </row>
    <row r="607" spans="1:9">
      <c r="A607">
        <v>70005</v>
      </c>
      <c r="B607" s="152" t="str">
        <f t="shared" si="10"/>
        <v>CH.VM.00011-10090</v>
      </c>
      <c r="C607">
        <f>_xlfn.XLOOKUP(H607,MACROS!C:C,MACROS!L:L)</f>
        <v>0</v>
      </c>
      <c r="D607">
        <v>70005</v>
      </c>
      <c r="E607">
        <v>157.5</v>
      </c>
      <c r="H607" s="42" t="s">
        <v>295</v>
      </c>
      <c r="I607" s="38">
        <v>10090</v>
      </c>
    </row>
    <row r="608" spans="1:9">
      <c r="A608">
        <v>70005</v>
      </c>
      <c r="B608" s="152" t="str">
        <f t="shared" si="10"/>
        <v>CH.VM.00012-10090</v>
      </c>
      <c r="C608">
        <f>_xlfn.XLOOKUP(H608,MACROS!C:C,MACROS!L:L)</f>
        <v>0</v>
      </c>
      <c r="D608">
        <v>70005</v>
      </c>
      <c r="E608">
        <v>134</v>
      </c>
      <c r="H608" s="42" t="s">
        <v>297</v>
      </c>
      <c r="I608" s="38">
        <v>10090</v>
      </c>
    </row>
    <row r="609" spans="1:9">
      <c r="A609">
        <v>70005</v>
      </c>
      <c r="B609" s="152" t="str">
        <f t="shared" si="10"/>
        <v>CH.VM.00013-10090</v>
      </c>
      <c r="C609">
        <f>_xlfn.XLOOKUP(H609,MACROS!C:C,MACROS!L:L)</f>
        <v>0</v>
      </c>
      <c r="D609">
        <v>70005</v>
      </c>
      <c r="E609">
        <v>144.5</v>
      </c>
      <c r="H609" s="42" t="s">
        <v>299</v>
      </c>
      <c r="I609" s="38">
        <v>10090</v>
      </c>
    </row>
    <row r="610" spans="1:9">
      <c r="A610">
        <v>70005</v>
      </c>
      <c r="B610" s="152" t="str">
        <f t="shared" si="10"/>
        <v>CH.VM.SHDTSET-10139</v>
      </c>
      <c r="C610">
        <f>_xlfn.XLOOKUP(H610,MACROS!C:C,MACROS!L:L)</f>
        <v>0</v>
      </c>
      <c r="D610">
        <v>70005</v>
      </c>
      <c r="E610">
        <v>2070</v>
      </c>
      <c r="H610" s="97" t="s">
        <v>301</v>
      </c>
      <c r="I610" s="99">
        <v>10139</v>
      </c>
    </row>
    <row r="611" spans="1:9">
      <c r="A611">
        <v>70005</v>
      </c>
      <c r="B611" s="152" t="str">
        <f t="shared" si="10"/>
        <v>CH.VM.00027-10139</v>
      </c>
      <c r="C611">
        <f>_xlfn.XLOOKUP(H611,MACROS!C:C,MACROS!L:L)</f>
        <v>0</v>
      </c>
      <c r="D611">
        <v>70005</v>
      </c>
      <c r="E611">
        <v>178</v>
      </c>
      <c r="H611" s="42" t="s">
        <v>303</v>
      </c>
      <c r="I611" s="83">
        <v>10139</v>
      </c>
    </row>
    <row r="612" spans="1:9">
      <c r="A612">
        <v>70005</v>
      </c>
      <c r="B612" s="152" t="str">
        <f t="shared" si="10"/>
        <v>CH.VM.00015-10139</v>
      </c>
      <c r="C612">
        <f>_xlfn.XLOOKUP(H612,MACROS!C:C,MACROS!L:L)</f>
        <v>0</v>
      </c>
      <c r="D612">
        <v>70005</v>
      </c>
      <c r="E612">
        <v>165</v>
      </c>
      <c r="H612" s="42" t="s">
        <v>305</v>
      </c>
      <c r="I612" s="83">
        <v>10139</v>
      </c>
    </row>
    <row r="613" spans="1:9">
      <c r="A613">
        <v>70005</v>
      </c>
      <c r="B613" s="152" t="str">
        <f t="shared" si="10"/>
        <v>CH.VM.00016-10139</v>
      </c>
      <c r="C613">
        <f>_xlfn.XLOOKUP(H613,MACROS!C:C,MACROS!L:L)</f>
        <v>0</v>
      </c>
      <c r="D613">
        <v>70005</v>
      </c>
      <c r="E613">
        <v>156</v>
      </c>
      <c r="H613" s="42" t="s">
        <v>307</v>
      </c>
      <c r="I613" s="83">
        <v>10139</v>
      </c>
    </row>
    <row r="614" spans="1:9">
      <c r="A614">
        <v>70005</v>
      </c>
      <c r="B614" s="152" t="str">
        <f t="shared" si="10"/>
        <v>CH.VM.00017-10139</v>
      </c>
      <c r="C614">
        <f>_xlfn.XLOOKUP(H614,MACROS!C:C,MACROS!L:L)</f>
        <v>0</v>
      </c>
      <c r="D614">
        <v>70005</v>
      </c>
      <c r="E614">
        <v>157.5</v>
      </c>
      <c r="H614" s="42" t="s">
        <v>309</v>
      </c>
      <c r="I614" s="83">
        <v>10139</v>
      </c>
    </row>
    <row r="615" spans="1:9">
      <c r="A615">
        <v>70005</v>
      </c>
      <c r="B615" s="152" t="str">
        <f t="shared" si="10"/>
        <v>CH.VM.00018-10139</v>
      </c>
      <c r="C615">
        <f>_xlfn.XLOOKUP(H615,MACROS!C:C,MACROS!L:L)</f>
        <v>0</v>
      </c>
      <c r="D615">
        <v>70005</v>
      </c>
      <c r="E615">
        <v>191.5</v>
      </c>
      <c r="H615" s="42" t="s">
        <v>311</v>
      </c>
      <c r="I615" s="83">
        <v>10139</v>
      </c>
    </row>
    <row r="616" spans="1:9">
      <c r="A616">
        <v>70005</v>
      </c>
      <c r="B616" s="152" t="str">
        <f t="shared" si="10"/>
        <v>CH.VM.00019-10139</v>
      </c>
      <c r="C616">
        <f>_xlfn.XLOOKUP(H616,MACROS!C:C,MACROS!L:L)</f>
        <v>0</v>
      </c>
      <c r="D616">
        <v>70005</v>
      </c>
      <c r="E616">
        <v>148</v>
      </c>
      <c r="H616" s="42" t="s">
        <v>313</v>
      </c>
      <c r="I616" s="83">
        <v>10139</v>
      </c>
    </row>
    <row r="617" spans="1:9">
      <c r="A617">
        <v>70005</v>
      </c>
      <c r="B617" s="152" t="str">
        <f t="shared" si="10"/>
        <v>CH.VM.00020-10139</v>
      </c>
      <c r="C617">
        <f>_xlfn.XLOOKUP(H617,MACROS!C:C,MACROS!L:L)</f>
        <v>0</v>
      </c>
      <c r="D617">
        <v>70005</v>
      </c>
      <c r="E617">
        <v>154.5</v>
      </c>
      <c r="H617" s="42" t="s">
        <v>315</v>
      </c>
      <c r="I617" s="83">
        <v>10139</v>
      </c>
    </row>
    <row r="618" spans="1:9">
      <c r="A618">
        <v>70005</v>
      </c>
      <c r="B618" s="152" t="str">
        <f t="shared" si="10"/>
        <v>CH.VM.00021-10139</v>
      </c>
      <c r="C618">
        <f>_xlfn.XLOOKUP(H618,MACROS!C:C,MACROS!L:L)</f>
        <v>0</v>
      </c>
      <c r="D618">
        <v>70005</v>
      </c>
      <c r="E618">
        <v>143</v>
      </c>
      <c r="H618" s="42" t="s">
        <v>317</v>
      </c>
      <c r="I618" s="83">
        <v>10139</v>
      </c>
    </row>
    <row r="619" spans="1:9">
      <c r="A619">
        <v>70005</v>
      </c>
      <c r="B619" s="152" t="str">
        <f t="shared" si="10"/>
        <v>CH.VM.00022-10139</v>
      </c>
      <c r="C619">
        <f>_xlfn.XLOOKUP(H619,MACROS!C:C,MACROS!L:L)</f>
        <v>0</v>
      </c>
      <c r="D619">
        <v>70005</v>
      </c>
      <c r="E619">
        <v>174.5</v>
      </c>
      <c r="H619" s="42" t="s">
        <v>319</v>
      </c>
      <c r="I619" s="83">
        <v>10139</v>
      </c>
    </row>
    <row r="620" spans="1:9">
      <c r="A620">
        <v>70005</v>
      </c>
      <c r="B620" s="152" t="str">
        <f t="shared" si="10"/>
        <v>CH.VM.00028-10139</v>
      </c>
      <c r="C620">
        <f>_xlfn.XLOOKUP(H620,MACROS!C:C,MACROS!L:L)</f>
        <v>0</v>
      </c>
      <c r="D620">
        <v>70005</v>
      </c>
      <c r="E620">
        <v>138</v>
      </c>
      <c r="H620" s="42" t="s">
        <v>321</v>
      </c>
      <c r="I620" s="83">
        <v>10139</v>
      </c>
    </row>
    <row r="621" spans="1:9">
      <c r="A621">
        <v>70005</v>
      </c>
      <c r="B621" s="152" t="str">
        <f t="shared" si="10"/>
        <v>CH.VM.00023-10139</v>
      </c>
      <c r="C621">
        <f>_xlfn.XLOOKUP(H621,MACROS!C:C,MACROS!L:L)</f>
        <v>0</v>
      </c>
      <c r="D621">
        <v>70005</v>
      </c>
      <c r="E621">
        <v>154</v>
      </c>
      <c r="H621" s="42" t="s">
        <v>323</v>
      </c>
      <c r="I621" s="83">
        <v>10139</v>
      </c>
    </row>
    <row r="622" spans="1:9">
      <c r="A622">
        <v>70005</v>
      </c>
      <c r="B622" s="152" t="str">
        <f t="shared" si="10"/>
        <v>CH.VM.00024-10139</v>
      </c>
      <c r="C622">
        <f>_xlfn.XLOOKUP(H622,MACROS!C:C,MACROS!L:L)</f>
        <v>0</v>
      </c>
      <c r="D622">
        <v>70005</v>
      </c>
      <c r="E622">
        <v>196.5</v>
      </c>
      <c r="H622" s="42" t="s">
        <v>325</v>
      </c>
      <c r="I622" s="83">
        <v>10139</v>
      </c>
    </row>
    <row r="623" spans="1:9">
      <c r="A623">
        <v>70005</v>
      </c>
      <c r="B623" s="152" t="str">
        <f t="shared" si="10"/>
        <v>CH.VM.00025-10139</v>
      </c>
      <c r="C623">
        <f>_xlfn.XLOOKUP(H623,MACROS!C:C,MACROS!L:L)</f>
        <v>0</v>
      </c>
      <c r="D623">
        <v>70005</v>
      </c>
      <c r="E623">
        <v>166</v>
      </c>
      <c r="H623" s="42" t="s">
        <v>327</v>
      </c>
      <c r="I623" s="83">
        <v>10139</v>
      </c>
    </row>
    <row r="624" spans="1:9">
      <c r="A624">
        <v>70005</v>
      </c>
      <c r="B624" s="152" t="str">
        <f t="shared" si="10"/>
        <v>CH.VM.00026-10139</v>
      </c>
      <c r="C624">
        <f>_xlfn.XLOOKUP(H624,MACROS!C:C,MACROS!L:L)</f>
        <v>0</v>
      </c>
      <c r="D624">
        <v>70005</v>
      </c>
      <c r="E624">
        <v>177.5</v>
      </c>
      <c r="H624" s="42" t="s">
        <v>329</v>
      </c>
      <c r="I624" s="83">
        <v>10139</v>
      </c>
    </row>
    <row r="625" spans="1:9">
      <c r="A625">
        <v>70005</v>
      </c>
      <c r="B625" s="152" t="str">
        <f t="shared" si="10"/>
        <v>CH.VM.SHSET-10089</v>
      </c>
      <c r="C625">
        <f>_xlfn.XLOOKUP(H625,MACROS!C:C,MACROS!M:M)</f>
        <v>0</v>
      </c>
      <c r="D625">
        <v>70005</v>
      </c>
      <c r="E625">
        <v>1686.5</v>
      </c>
      <c r="H625" s="97" t="s">
        <v>270</v>
      </c>
      <c r="I625" s="98">
        <v>10089</v>
      </c>
    </row>
    <row r="626" spans="1:9">
      <c r="A626">
        <v>70005</v>
      </c>
      <c r="B626" s="152" t="str">
        <f t="shared" si="10"/>
        <v>CH.VM.00001-10089</v>
      </c>
      <c r="C626">
        <f>_xlfn.XLOOKUP(H626,MACROS!C:C,MACROS!M:M)</f>
        <v>0</v>
      </c>
      <c r="D626">
        <v>70005</v>
      </c>
      <c r="E626">
        <v>144.5</v>
      </c>
      <c r="H626" s="42" t="s">
        <v>273</v>
      </c>
      <c r="I626" s="38">
        <v>10089</v>
      </c>
    </row>
    <row r="627" spans="1:9">
      <c r="A627">
        <v>70005</v>
      </c>
      <c r="B627" s="152" t="str">
        <f t="shared" si="10"/>
        <v>CH.VM.00002-10089</v>
      </c>
      <c r="C627">
        <f>_xlfn.XLOOKUP(H627,MACROS!C:C,MACROS!M:M)</f>
        <v>0</v>
      </c>
      <c r="D627">
        <v>70005</v>
      </c>
      <c r="E627">
        <v>136.5</v>
      </c>
      <c r="H627" s="42" t="s">
        <v>275</v>
      </c>
      <c r="I627" s="38">
        <v>10089</v>
      </c>
    </row>
    <row r="628" spans="1:9">
      <c r="A628">
        <v>70005</v>
      </c>
      <c r="B628" s="152" t="str">
        <f t="shared" si="10"/>
        <v>CH.VM.00003-10089</v>
      </c>
      <c r="C628">
        <f>_xlfn.XLOOKUP(H628,MACROS!C:C,MACROS!M:M)</f>
        <v>0</v>
      </c>
      <c r="D628">
        <v>70005</v>
      </c>
      <c r="E628">
        <v>126</v>
      </c>
      <c r="H628" s="42" t="s">
        <v>277</v>
      </c>
      <c r="I628" s="38">
        <v>10089</v>
      </c>
    </row>
    <row r="629" spans="1:9">
      <c r="A629">
        <v>70005</v>
      </c>
      <c r="B629" s="152" t="str">
        <f t="shared" si="10"/>
        <v>CH.VM.00004-10089</v>
      </c>
      <c r="C629">
        <f>_xlfn.XLOOKUP(H629,MACROS!C:C,MACROS!M:M)</f>
        <v>0</v>
      </c>
      <c r="D629">
        <v>70005</v>
      </c>
      <c r="E629">
        <v>129</v>
      </c>
      <c r="H629" s="42" t="s">
        <v>279</v>
      </c>
      <c r="I629" s="38">
        <v>10089</v>
      </c>
    </row>
    <row r="630" spans="1:9">
      <c r="A630">
        <v>70005</v>
      </c>
      <c r="B630" s="152" t="str">
        <f t="shared" si="10"/>
        <v>CH.VM.00005-10089</v>
      </c>
      <c r="C630">
        <f>_xlfn.XLOOKUP(H630,MACROS!C:C,MACROS!M:M)</f>
        <v>0</v>
      </c>
      <c r="D630">
        <v>70005</v>
      </c>
      <c r="E630">
        <v>153</v>
      </c>
      <c r="H630" s="42" t="s">
        <v>281</v>
      </c>
      <c r="I630" s="38">
        <v>10089</v>
      </c>
    </row>
    <row r="631" spans="1:9">
      <c r="A631">
        <v>70005</v>
      </c>
      <c r="B631" s="152" t="str">
        <f t="shared" si="10"/>
        <v>CH.VM.00006-10089</v>
      </c>
      <c r="C631">
        <f>_xlfn.XLOOKUP(H631,MACROS!C:C,MACROS!M:M)</f>
        <v>0</v>
      </c>
      <c r="D631">
        <v>70005</v>
      </c>
      <c r="E631">
        <v>121.5</v>
      </c>
      <c r="H631" s="42" t="s">
        <v>283</v>
      </c>
      <c r="I631" s="38">
        <v>10089</v>
      </c>
    </row>
    <row r="632" spans="1:9">
      <c r="A632">
        <v>70005</v>
      </c>
      <c r="B632" s="152" t="str">
        <f t="shared" si="10"/>
        <v>CH.VM.00007-10089</v>
      </c>
      <c r="C632">
        <f>_xlfn.XLOOKUP(H632,MACROS!C:C,MACROS!M:M)</f>
        <v>0</v>
      </c>
      <c r="D632">
        <v>70005</v>
      </c>
      <c r="E632">
        <v>126</v>
      </c>
      <c r="H632" s="42" t="s">
        <v>285</v>
      </c>
      <c r="I632" s="38">
        <v>10089</v>
      </c>
    </row>
    <row r="633" spans="1:9">
      <c r="A633">
        <v>70005</v>
      </c>
      <c r="B633" s="152" t="str">
        <f t="shared" si="10"/>
        <v>CH.VM.00008-10089</v>
      </c>
      <c r="C633">
        <f>_xlfn.XLOOKUP(H633,MACROS!C:C,MACROS!M:M)</f>
        <v>0</v>
      </c>
      <c r="D633">
        <v>70005</v>
      </c>
      <c r="E633">
        <v>118</v>
      </c>
      <c r="H633" s="42" t="s">
        <v>287</v>
      </c>
      <c r="I633" s="38">
        <v>10089</v>
      </c>
    </row>
    <row r="634" spans="1:9">
      <c r="A634">
        <v>70005</v>
      </c>
      <c r="B634" s="152" t="str">
        <f t="shared" si="10"/>
        <v>CH.VM.00009-10089</v>
      </c>
      <c r="C634">
        <f>_xlfn.XLOOKUP(H634,MACROS!C:C,MACROS!M:M)</f>
        <v>0</v>
      </c>
      <c r="D634">
        <v>70005</v>
      </c>
      <c r="E634">
        <v>142.5</v>
      </c>
      <c r="H634" s="42" t="s">
        <v>289</v>
      </c>
      <c r="I634" s="38">
        <v>10089</v>
      </c>
    </row>
    <row r="635" spans="1:9">
      <c r="A635">
        <v>70005</v>
      </c>
      <c r="B635" s="152" t="str">
        <f t="shared" si="10"/>
        <v>CH.VM.00014-10089</v>
      </c>
      <c r="C635">
        <f>_xlfn.XLOOKUP(H635,MACROS!C:C,MACROS!M:M)</f>
        <v>0</v>
      </c>
      <c r="D635">
        <v>70005</v>
      </c>
      <c r="E635">
        <v>114.5</v>
      </c>
      <c r="H635" s="42" t="s">
        <v>291</v>
      </c>
      <c r="I635" s="38">
        <v>10089</v>
      </c>
    </row>
    <row r="636" spans="1:9">
      <c r="A636">
        <v>70005</v>
      </c>
      <c r="B636" s="152" t="str">
        <f t="shared" si="10"/>
        <v>CH.VM.00010-10089</v>
      </c>
      <c r="C636">
        <f>_xlfn.XLOOKUP(H636,MACROS!C:C,MACROS!M:M)</f>
        <v>0</v>
      </c>
      <c r="D636">
        <v>70005</v>
      </c>
      <c r="E636">
        <v>126</v>
      </c>
      <c r="H636" s="42" t="s">
        <v>293</v>
      </c>
      <c r="I636" s="38">
        <v>10089</v>
      </c>
    </row>
    <row r="637" spans="1:9">
      <c r="A637">
        <v>70005</v>
      </c>
      <c r="B637" s="152" t="str">
        <f t="shared" si="10"/>
        <v>CH.VM.00011-10089</v>
      </c>
      <c r="C637">
        <f>_xlfn.XLOOKUP(H637,MACROS!C:C,MACROS!M:M)</f>
        <v>0</v>
      </c>
      <c r="D637">
        <v>70005</v>
      </c>
      <c r="E637">
        <v>157.5</v>
      </c>
      <c r="H637" s="42" t="s">
        <v>295</v>
      </c>
      <c r="I637" s="38">
        <v>10089</v>
      </c>
    </row>
    <row r="638" spans="1:9">
      <c r="A638">
        <v>70005</v>
      </c>
      <c r="B638" s="152" t="str">
        <f t="shared" si="10"/>
        <v>CH.VM.00012-10089</v>
      </c>
      <c r="C638">
        <f>_xlfn.XLOOKUP(H638,MACROS!C:C,MACROS!M:M)</f>
        <v>0</v>
      </c>
      <c r="D638">
        <v>70005</v>
      </c>
      <c r="E638">
        <v>134</v>
      </c>
      <c r="H638" s="42" t="s">
        <v>297</v>
      </c>
      <c r="I638" s="38">
        <v>10089</v>
      </c>
    </row>
    <row r="639" spans="1:9">
      <c r="A639">
        <v>70005</v>
      </c>
      <c r="B639" s="152" t="str">
        <f t="shared" si="10"/>
        <v>CH.VM.00013-10089</v>
      </c>
      <c r="C639">
        <f>_xlfn.XLOOKUP(H639,MACROS!C:C,MACROS!M:M)</f>
        <v>0</v>
      </c>
      <c r="D639">
        <v>70005</v>
      </c>
      <c r="E639">
        <v>144.5</v>
      </c>
      <c r="H639" s="42" t="s">
        <v>299</v>
      </c>
      <c r="I639" s="38">
        <v>10089</v>
      </c>
    </row>
    <row r="640" spans="1:9">
      <c r="A640">
        <v>70005</v>
      </c>
      <c r="B640" s="152" t="str">
        <f t="shared" si="10"/>
        <v>CH.VM.SHDTSET-10130</v>
      </c>
      <c r="C640">
        <f>_xlfn.XLOOKUP(H640,MACROS!C:C,MACROS!M:M)</f>
        <v>0</v>
      </c>
      <c r="D640">
        <v>70005</v>
      </c>
      <c r="E640">
        <v>2070</v>
      </c>
      <c r="H640" s="97" t="s">
        <v>301</v>
      </c>
      <c r="I640" s="99">
        <v>10130</v>
      </c>
    </row>
    <row r="641" spans="1:9">
      <c r="A641">
        <v>70005</v>
      </c>
      <c r="B641" s="152" t="str">
        <f t="shared" si="10"/>
        <v>CH.VM.00027-10130</v>
      </c>
      <c r="C641">
        <f>_xlfn.XLOOKUP(H641,MACROS!C:C,MACROS!M:M)</f>
        <v>0</v>
      </c>
      <c r="D641">
        <v>70005</v>
      </c>
      <c r="E641">
        <v>178</v>
      </c>
      <c r="H641" s="42" t="s">
        <v>303</v>
      </c>
      <c r="I641" s="83">
        <v>10130</v>
      </c>
    </row>
    <row r="642" spans="1:9">
      <c r="A642">
        <v>70005</v>
      </c>
      <c r="B642" s="152" t="str">
        <f t="shared" si="10"/>
        <v>CH.VM.00015-10130</v>
      </c>
      <c r="C642">
        <f>_xlfn.XLOOKUP(H642,MACROS!C:C,MACROS!M:M)</f>
        <v>0</v>
      </c>
      <c r="D642">
        <v>70005</v>
      </c>
      <c r="E642">
        <v>165</v>
      </c>
      <c r="H642" s="42" t="s">
        <v>305</v>
      </c>
      <c r="I642" s="83">
        <v>10130</v>
      </c>
    </row>
    <row r="643" spans="1:9">
      <c r="A643">
        <v>70005</v>
      </c>
      <c r="B643" s="152" t="str">
        <f t="shared" si="10"/>
        <v>CH.VM.00016-10130</v>
      </c>
      <c r="C643">
        <f>_xlfn.XLOOKUP(H643,MACROS!C:C,MACROS!M:M)</f>
        <v>0</v>
      </c>
      <c r="D643">
        <v>70005</v>
      </c>
      <c r="E643">
        <v>156</v>
      </c>
      <c r="H643" s="42" t="s">
        <v>307</v>
      </c>
      <c r="I643" s="83">
        <v>10130</v>
      </c>
    </row>
    <row r="644" spans="1:9">
      <c r="A644">
        <v>70005</v>
      </c>
      <c r="B644" s="152" t="str">
        <f t="shared" si="10"/>
        <v>CH.VM.00017-10130</v>
      </c>
      <c r="C644">
        <f>_xlfn.XLOOKUP(H644,MACROS!C:C,MACROS!M:M)</f>
        <v>0</v>
      </c>
      <c r="D644">
        <v>70005</v>
      </c>
      <c r="E644">
        <v>157.5</v>
      </c>
      <c r="H644" s="42" t="s">
        <v>309</v>
      </c>
      <c r="I644" s="83">
        <v>10130</v>
      </c>
    </row>
    <row r="645" spans="1:9">
      <c r="A645">
        <v>70005</v>
      </c>
      <c r="B645" s="152" t="str">
        <f t="shared" si="10"/>
        <v>CH.VM.00018-10130</v>
      </c>
      <c r="C645">
        <f>_xlfn.XLOOKUP(H645,MACROS!C:C,MACROS!M:M)</f>
        <v>0</v>
      </c>
      <c r="D645">
        <v>70005</v>
      </c>
      <c r="E645">
        <v>191.5</v>
      </c>
      <c r="H645" s="42" t="s">
        <v>311</v>
      </c>
      <c r="I645" s="83">
        <v>10130</v>
      </c>
    </row>
    <row r="646" spans="1:9">
      <c r="A646">
        <v>70005</v>
      </c>
      <c r="B646" s="152" t="str">
        <f t="shared" si="10"/>
        <v>CH.VM.00019-10130</v>
      </c>
      <c r="C646">
        <f>_xlfn.XLOOKUP(H646,MACROS!C:C,MACROS!M:M)</f>
        <v>0</v>
      </c>
      <c r="D646">
        <v>70005</v>
      </c>
      <c r="E646">
        <v>148</v>
      </c>
      <c r="H646" s="42" t="s">
        <v>313</v>
      </c>
      <c r="I646" s="83">
        <v>10130</v>
      </c>
    </row>
    <row r="647" spans="1:9">
      <c r="A647">
        <v>70005</v>
      </c>
      <c r="B647" s="152" t="str">
        <f t="shared" si="10"/>
        <v>CH.VM.00020-10130</v>
      </c>
      <c r="C647">
        <f>_xlfn.XLOOKUP(H647,MACROS!C:C,MACROS!M:M)</f>
        <v>0</v>
      </c>
      <c r="D647">
        <v>70005</v>
      </c>
      <c r="E647">
        <v>154.5</v>
      </c>
      <c r="H647" s="42" t="s">
        <v>315</v>
      </c>
      <c r="I647" s="83">
        <v>10130</v>
      </c>
    </row>
    <row r="648" spans="1:9">
      <c r="A648">
        <v>70005</v>
      </c>
      <c r="B648" s="152" t="str">
        <f t="shared" si="10"/>
        <v>CH.VM.00021-10130</v>
      </c>
      <c r="C648">
        <f>_xlfn.XLOOKUP(H648,MACROS!C:C,MACROS!M:M)</f>
        <v>0</v>
      </c>
      <c r="D648">
        <v>70005</v>
      </c>
      <c r="E648">
        <v>143</v>
      </c>
      <c r="H648" s="42" t="s">
        <v>317</v>
      </c>
      <c r="I648" s="83">
        <v>10130</v>
      </c>
    </row>
    <row r="649" spans="1:9">
      <c r="A649">
        <v>70005</v>
      </c>
      <c r="B649" s="152" t="str">
        <f t="shared" si="10"/>
        <v>CH.VM.00022-10130</v>
      </c>
      <c r="C649">
        <f>_xlfn.XLOOKUP(H649,MACROS!C:C,MACROS!M:M)</f>
        <v>0</v>
      </c>
      <c r="D649">
        <v>70005</v>
      </c>
      <c r="E649">
        <v>174.5</v>
      </c>
      <c r="H649" s="42" t="s">
        <v>319</v>
      </c>
      <c r="I649" s="83">
        <v>10130</v>
      </c>
    </row>
    <row r="650" spans="1:9">
      <c r="A650">
        <v>70005</v>
      </c>
      <c r="B650" s="152" t="str">
        <f t="shared" si="10"/>
        <v>CH.VM.00028-10130</v>
      </c>
      <c r="C650">
        <f>_xlfn.XLOOKUP(H650,MACROS!C:C,MACROS!M:M)</f>
        <v>0</v>
      </c>
      <c r="D650">
        <v>70005</v>
      </c>
      <c r="E650">
        <v>138</v>
      </c>
      <c r="H650" s="42" t="s">
        <v>321</v>
      </c>
      <c r="I650" s="83">
        <v>10130</v>
      </c>
    </row>
    <row r="651" spans="1:9">
      <c r="A651">
        <v>70005</v>
      </c>
      <c r="B651" s="152" t="str">
        <f t="shared" si="10"/>
        <v>CH.VM.00023-10130</v>
      </c>
      <c r="C651">
        <f>_xlfn.XLOOKUP(H651,MACROS!C:C,MACROS!M:M)</f>
        <v>0</v>
      </c>
      <c r="D651">
        <v>70005</v>
      </c>
      <c r="E651">
        <v>154</v>
      </c>
      <c r="H651" s="42" t="s">
        <v>323</v>
      </c>
      <c r="I651" s="83">
        <v>10130</v>
      </c>
    </row>
    <row r="652" spans="1:9">
      <c r="A652">
        <v>70005</v>
      </c>
      <c r="B652" s="152" t="str">
        <f t="shared" si="10"/>
        <v>CH.VM.00024-10130</v>
      </c>
      <c r="C652">
        <f>_xlfn.XLOOKUP(H652,MACROS!C:C,MACROS!M:M)</f>
        <v>0</v>
      </c>
      <c r="D652">
        <v>70005</v>
      </c>
      <c r="E652">
        <v>196.5</v>
      </c>
      <c r="H652" s="42" t="s">
        <v>325</v>
      </c>
      <c r="I652" s="83">
        <v>10130</v>
      </c>
    </row>
    <row r="653" spans="1:9">
      <c r="A653">
        <v>70005</v>
      </c>
      <c r="B653" s="152" t="str">
        <f t="shared" si="10"/>
        <v>CH.VM.00025-10130</v>
      </c>
      <c r="C653">
        <f>_xlfn.XLOOKUP(H653,MACROS!C:C,MACROS!M:M)</f>
        <v>0</v>
      </c>
      <c r="D653">
        <v>70005</v>
      </c>
      <c r="E653">
        <v>166</v>
      </c>
      <c r="H653" s="42" t="s">
        <v>327</v>
      </c>
      <c r="I653" s="83">
        <v>10130</v>
      </c>
    </row>
    <row r="654" spans="1:9">
      <c r="A654">
        <v>70005</v>
      </c>
      <c r="B654" s="152" t="str">
        <f t="shared" si="10"/>
        <v>CH.VM.00026-10130</v>
      </c>
      <c r="C654">
        <f>_xlfn.XLOOKUP(H654,MACROS!C:C,MACROS!M:M)</f>
        <v>0</v>
      </c>
      <c r="D654">
        <v>70005</v>
      </c>
      <c r="E654">
        <v>177.5</v>
      </c>
      <c r="H654" s="42" t="s">
        <v>329</v>
      </c>
      <c r="I654" s="83">
        <v>10130</v>
      </c>
    </row>
    <row r="655" spans="1:9">
      <c r="A655">
        <v>70005</v>
      </c>
      <c r="B655" s="152" t="str">
        <f t="shared" si="10"/>
        <v>CH.VM.SHSET-10088</v>
      </c>
      <c r="C655">
        <f>_xlfn.XLOOKUP(H655,MACROS!C:C,MACROS!N:N)</f>
        <v>0</v>
      </c>
      <c r="D655">
        <v>70005</v>
      </c>
      <c r="E655">
        <v>1686.5</v>
      </c>
      <c r="H655" s="97" t="s">
        <v>270</v>
      </c>
      <c r="I655" s="98">
        <v>10088</v>
      </c>
    </row>
    <row r="656" spans="1:9">
      <c r="A656">
        <v>70005</v>
      </c>
      <c r="B656" s="152" t="str">
        <f t="shared" si="10"/>
        <v>CH.VM.00001-10088</v>
      </c>
      <c r="C656">
        <f>_xlfn.XLOOKUP(H656,MACROS!C:C,MACROS!N:N)</f>
        <v>0</v>
      </c>
      <c r="D656">
        <v>70005</v>
      </c>
      <c r="E656">
        <v>144.5</v>
      </c>
      <c r="H656" s="42" t="s">
        <v>273</v>
      </c>
      <c r="I656" s="38">
        <v>10088</v>
      </c>
    </row>
    <row r="657" spans="1:9">
      <c r="A657">
        <v>70005</v>
      </c>
      <c r="B657" s="152" t="str">
        <f t="shared" si="10"/>
        <v>CH.VM.00002-10088</v>
      </c>
      <c r="C657">
        <f>_xlfn.XLOOKUP(H657,MACROS!C:C,MACROS!N:N)</f>
        <v>0</v>
      </c>
      <c r="D657">
        <v>70005</v>
      </c>
      <c r="E657">
        <v>136.5</v>
      </c>
      <c r="H657" s="42" t="s">
        <v>275</v>
      </c>
      <c r="I657" s="38">
        <v>10088</v>
      </c>
    </row>
    <row r="658" spans="1:9">
      <c r="A658">
        <v>70005</v>
      </c>
      <c r="B658" s="152" t="str">
        <f t="shared" ref="B658:B721" si="11">H658&amp;"-"&amp;I658</f>
        <v>CH.VM.00003-10088</v>
      </c>
      <c r="C658">
        <f>_xlfn.XLOOKUP(H658,MACROS!C:C,MACROS!N:N)</f>
        <v>0</v>
      </c>
      <c r="D658">
        <v>70005</v>
      </c>
      <c r="E658">
        <v>126</v>
      </c>
      <c r="H658" s="42" t="s">
        <v>277</v>
      </c>
      <c r="I658" s="38">
        <v>10088</v>
      </c>
    </row>
    <row r="659" spans="1:9">
      <c r="A659">
        <v>70005</v>
      </c>
      <c r="B659" s="152" t="str">
        <f t="shared" si="11"/>
        <v>CH.VM.00004-10088</v>
      </c>
      <c r="C659">
        <f>_xlfn.XLOOKUP(H659,MACROS!C:C,MACROS!N:N)</f>
        <v>0</v>
      </c>
      <c r="D659">
        <v>70005</v>
      </c>
      <c r="E659">
        <v>129</v>
      </c>
      <c r="H659" s="42" t="s">
        <v>279</v>
      </c>
      <c r="I659" s="38">
        <v>10088</v>
      </c>
    </row>
    <row r="660" spans="1:9">
      <c r="A660">
        <v>70005</v>
      </c>
      <c r="B660" s="152" t="str">
        <f t="shared" si="11"/>
        <v>CH.VM.00005-10088</v>
      </c>
      <c r="C660">
        <f>_xlfn.XLOOKUP(H660,MACROS!C:C,MACROS!N:N)</f>
        <v>0</v>
      </c>
      <c r="D660">
        <v>70005</v>
      </c>
      <c r="E660">
        <v>153</v>
      </c>
      <c r="H660" s="42" t="s">
        <v>281</v>
      </c>
      <c r="I660" s="38">
        <v>10088</v>
      </c>
    </row>
    <row r="661" spans="1:9">
      <c r="A661">
        <v>70005</v>
      </c>
      <c r="B661" s="152" t="str">
        <f t="shared" si="11"/>
        <v>CH.VM.00006-10088</v>
      </c>
      <c r="C661">
        <f>_xlfn.XLOOKUP(H661,MACROS!C:C,MACROS!N:N)</f>
        <v>0</v>
      </c>
      <c r="D661">
        <v>70005</v>
      </c>
      <c r="E661">
        <v>121.5</v>
      </c>
      <c r="H661" s="42" t="s">
        <v>283</v>
      </c>
      <c r="I661" s="38">
        <v>10088</v>
      </c>
    </row>
    <row r="662" spans="1:9">
      <c r="A662">
        <v>70005</v>
      </c>
      <c r="B662" s="152" t="str">
        <f t="shared" si="11"/>
        <v>CH.VM.00007-10088</v>
      </c>
      <c r="C662">
        <f>_xlfn.XLOOKUP(H662,MACROS!C:C,MACROS!N:N)</f>
        <v>0</v>
      </c>
      <c r="D662">
        <v>70005</v>
      </c>
      <c r="E662">
        <v>126</v>
      </c>
      <c r="H662" s="42" t="s">
        <v>285</v>
      </c>
      <c r="I662" s="38">
        <v>10088</v>
      </c>
    </row>
    <row r="663" spans="1:9">
      <c r="A663">
        <v>70005</v>
      </c>
      <c r="B663" s="152" t="str">
        <f t="shared" si="11"/>
        <v>CH.VM.00008-10088</v>
      </c>
      <c r="C663">
        <f>_xlfn.XLOOKUP(H663,MACROS!C:C,MACROS!N:N)</f>
        <v>0</v>
      </c>
      <c r="D663">
        <v>70005</v>
      </c>
      <c r="E663">
        <v>118</v>
      </c>
      <c r="H663" s="42" t="s">
        <v>287</v>
      </c>
      <c r="I663" s="38">
        <v>10088</v>
      </c>
    </row>
    <row r="664" spans="1:9">
      <c r="A664">
        <v>70005</v>
      </c>
      <c r="B664" s="152" t="str">
        <f t="shared" si="11"/>
        <v>CH.VM.00009-10088</v>
      </c>
      <c r="C664">
        <f>_xlfn.XLOOKUP(H664,MACROS!C:C,MACROS!N:N)</f>
        <v>0</v>
      </c>
      <c r="D664">
        <v>70005</v>
      </c>
      <c r="E664">
        <v>142.5</v>
      </c>
      <c r="H664" s="42" t="s">
        <v>289</v>
      </c>
      <c r="I664" s="38">
        <v>10088</v>
      </c>
    </row>
    <row r="665" spans="1:9">
      <c r="A665">
        <v>70005</v>
      </c>
      <c r="B665" s="152" t="str">
        <f t="shared" si="11"/>
        <v>CH.VM.00014-10088</v>
      </c>
      <c r="C665">
        <f>_xlfn.XLOOKUP(H665,MACROS!C:C,MACROS!N:N)</f>
        <v>0</v>
      </c>
      <c r="D665">
        <v>70005</v>
      </c>
      <c r="E665">
        <v>114.5</v>
      </c>
      <c r="H665" s="42" t="s">
        <v>291</v>
      </c>
      <c r="I665" s="38">
        <v>10088</v>
      </c>
    </row>
    <row r="666" spans="1:9">
      <c r="A666">
        <v>70005</v>
      </c>
      <c r="B666" s="152" t="str">
        <f t="shared" si="11"/>
        <v>CH.VM.00010-10088</v>
      </c>
      <c r="C666">
        <f>_xlfn.XLOOKUP(H666,MACROS!C:C,MACROS!N:N)</f>
        <v>0</v>
      </c>
      <c r="D666">
        <v>70005</v>
      </c>
      <c r="E666">
        <v>126</v>
      </c>
      <c r="H666" s="42" t="s">
        <v>293</v>
      </c>
      <c r="I666" s="38">
        <v>10088</v>
      </c>
    </row>
    <row r="667" spans="1:9">
      <c r="A667">
        <v>70005</v>
      </c>
      <c r="B667" s="152" t="str">
        <f t="shared" si="11"/>
        <v>CH.VM.00011-10088</v>
      </c>
      <c r="C667">
        <f>_xlfn.XLOOKUP(H667,MACROS!C:C,MACROS!N:N)</f>
        <v>0</v>
      </c>
      <c r="D667">
        <v>70005</v>
      </c>
      <c r="E667">
        <v>157.5</v>
      </c>
      <c r="H667" s="42" t="s">
        <v>295</v>
      </c>
      <c r="I667" s="38">
        <v>10088</v>
      </c>
    </row>
    <row r="668" spans="1:9">
      <c r="A668">
        <v>70005</v>
      </c>
      <c r="B668" s="152" t="str">
        <f t="shared" si="11"/>
        <v>CH.VM.00012-10088</v>
      </c>
      <c r="C668">
        <f>_xlfn.XLOOKUP(H668,MACROS!C:C,MACROS!N:N)</f>
        <v>0</v>
      </c>
      <c r="D668">
        <v>70005</v>
      </c>
      <c r="E668">
        <v>134</v>
      </c>
      <c r="H668" s="42" t="s">
        <v>297</v>
      </c>
      <c r="I668" s="38">
        <v>10088</v>
      </c>
    </row>
    <row r="669" spans="1:9">
      <c r="A669">
        <v>70005</v>
      </c>
      <c r="B669" s="152" t="str">
        <f t="shared" si="11"/>
        <v>CH.VM.00013-10088</v>
      </c>
      <c r="C669">
        <f>_xlfn.XLOOKUP(H669,MACROS!C:C,MACROS!N:N)</f>
        <v>0</v>
      </c>
      <c r="D669">
        <v>70005</v>
      </c>
      <c r="E669">
        <v>144.5</v>
      </c>
      <c r="H669" s="42" t="s">
        <v>299</v>
      </c>
      <c r="I669" s="38">
        <v>10088</v>
      </c>
    </row>
    <row r="670" spans="1:9">
      <c r="A670">
        <v>70005</v>
      </c>
      <c r="B670" s="152" t="str">
        <f t="shared" si="11"/>
        <v>CH.VM.SHDTSET-10129</v>
      </c>
      <c r="C670">
        <f>_xlfn.XLOOKUP(H670,MACROS!C:C,MACROS!N:N)</f>
        <v>0</v>
      </c>
      <c r="D670">
        <v>70005</v>
      </c>
      <c r="E670">
        <v>2070</v>
      </c>
      <c r="H670" s="97" t="s">
        <v>301</v>
      </c>
      <c r="I670" s="99">
        <v>10129</v>
      </c>
    </row>
    <row r="671" spans="1:9">
      <c r="A671">
        <v>70005</v>
      </c>
      <c r="B671" s="152" t="str">
        <f t="shared" si="11"/>
        <v>CH.VM.00027-10129</v>
      </c>
      <c r="C671">
        <f>_xlfn.XLOOKUP(H671,MACROS!C:C,MACROS!N:N)</f>
        <v>0</v>
      </c>
      <c r="D671">
        <v>70005</v>
      </c>
      <c r="E671">
        <v>178</v>
      </c>
      <c r="H671" s="42" t="s">
        <v>303</v>
      </c>
      <c r="I671" s="83">
        <v>10129</v>
      </c>
    </row>
    <row r="672" spans="1:9">
      <c r="A672">
        <v>70005</v>
      </c>
      <c r="B672" s="152" t="str">
        <f t="shared" si="11"/>
        <v>CH.VM.00015-10129</v>
      </c>
      <c r="C672">
        <f>_xlfn.XLOOKUP(H672,MACROS!C:C,MACROS!N:N)</f>
        <v>0</v>
      </c>
      <c r="D672">
        <v>70005</v>
      </c>
      <c r="E672">
        <v>165</v>
      </c>
      <c r="H672" s="42" t="s">
        <v>305</v>
      </c>
      <c r="I672" s="83">
        <v>10129</v>
      </c>
    </row>
    <row r="673" spans="1:9">
      <c r="A673">
        <v>70005</v>
      </c>
      <c r="B673" s="152" t="str">
        <f t="shared" si="11"/>
        <v>CH.VM.00016-10129</v>
      </c>
      <c r="C673">
        <f>_xlfn.XLOOKUP(H673,MACROS!C:C,MACROS!N:N)</f>
        <v>0</v>
      </c>
      <c r="D673">
        <v>70005</v>
      </c>
      <c r="E673">
        <v>156</v>
      </c>
      <c r="H673" s="42" t="s">
        <v>307</v>
      </c>
      <c r="I673" s="83">
        <v>10129</v>
      </c>
    </row>
    <row r="674" spans="1:9">
      <c r="A674">
        <v>70005</v>
      </c>
      <c r="B674" s="152" t="str">
        <f t="shared" si="11"/>
        <v>CH.VM.00017-10129</v>
      </c>
      <c r="C674">
        <f>_xlfn.XLOOKUP(H674,MACROS!C:C,MACROS!N:N)</f>
        <v>0</v>
      </c>
      <c r="D674">
        <v>70005</v>
      </c>
      <c r="E674">
        <v>157.5</v>
      </c>
      <c r="H674" s="42" t="s">
        <v>309</v>
      </c>
      <c r="I674" s="83">
        <v>10129</v>
      </c>
    </row>
    <row r="675" spans="1:9">
      <c r="A675">
        <v>70005</v>
      </c>
      <c r="B675" s="152" t="str">
        <f t="shared" si="11"/>
        <v>CH.VM.00018-10129</v>
      </c>
      <c r="C675">
        <f>_xlfn.XLOOKUP(H675,MACROS!C:C,MACROS!N:N)</f>
        <v>0</v>
      </c>
      <c r="D675">
        <v>70005</v>
      </c>
      <c r="E675">
        <v>191.5</v>
      </c>
      <c r="H675" s="42" t="s">
        <v>311</v>
      </c>
      <c r="I675" s="83">
        <v>10129</v>
      </c>
    </row>
    <row r="676" spans="1:9">
      <c r="A676">
        <v>70005</v>
      </c>
      <c r="B676" s="152" t="str">
        <f t="shared" si="11"/>
        <v>CH.VM.00019-10129</v>
      </c>
      <c r="C676">
        <f>_xlfn.XLOOKUP(H676,MACROS!C:C,MACROS!N:N)</f>
        <v>0</v>
      </c>
      <c r="D676">
        <v>70005</v>
      </c>
      <c r="E676">
        <v>148</v>
      </c>
      <c r="H676" s="42" t="s">
        <v>313</v>
      </c>
      <c r="I676" s="83">
        <v>10129</v>
      </c>
    </row>
    <row r="677" spans="1:9">
      <c r="A677">
        <v>70005</v>
      </c>
      <c r="B677" s="152" t="str">
        <f t="shared" si="11"/>
        <v>CH.VM.00020-10129</v>
      </c>
      <c r="C677">
        <f>_xlfn.XLOOKUP(H677,MACROS!C:C,MACROS!N:N)</f>
        <v>0</v>
      </c>
      <c r="D677">
        <v>70005</v>
      </c>
      <c r="E677">
        <v>154.5</v>
      </c>
      <c r="H677" s="42" t="s">
        <v>315</v>
      </c>
      <c r="I677" s="83">
        <v>10129</v>
      </c>
    </row>
    <row r="678" spans="1:9">
      <c r="A678">
        <v>70005</v>
      </c>
      <c r="B678" s="152" t="str">
        <f t="shared" si="11"/>
        <v>CH.VM.00021-10129</v>
      </c>
      <c r="C678">
        <f>_xlfn.XLOOKUP(H678,MACROS!C:C,MACROS!N:N)</f>
        <v>0</v>
      </c>
      <c r="D678">
        <v>70005</v>
      </c>
      <c r="E678">
        <v>143</v>
      </c>
      <c r="H678" s="42" t="s">
        <v>317</v>
      </c>
      <c r="I678" s="83">
        <v>10129</v>
      </c>
    </row>
    <row r="679" spans="1:9">
      <c r="A679">
        <v>70005</v>
      </c>
      <c r="B679" s="152" t="str">
        <f t="shared" si="11"/>
        <v>CH.VM.00022-10129</v>
      </c>
      <c r="C679">
        <f>_xlfn.XLOOKUP(H679,MACROS!C:C,MACROS!N:N)</f>
        <v>0</v>
      </c>
      <c r="D679">
        <v>70005</v>
      </c>
      <c r="E679">
        <v>174.5</v>
      </c>
      <c r="H679" s="42" t="s">
        <v>319</v>
      </c>
      <c r="I679" s="83">
        <v>10129</v>
      </c>
    </row>
    <row r="680" spans="1:9">
      <c r="A680">
        <v>70005</v>
      </c>
      <c r="B680" s="152" t="str">
        <f t="shared" si="11"/>
        <v>CH.VM.00028-10129</v>
      </c>
      <c r="C680">
        <f>_xlfn.XLOOKUP(H680,MACROS!C:C,MACROS!N:N)</f>
        <v>0</v>
      </c>
      <c r="D680">
        <v>70005</v>
      </c>
      <c r="E680">
        <v>138</v>
      </c>
      <c r="H680" s="42" t="s">
        <v>321</v>
      </c>
      <c r="I680" s="83">
        <v>10129</v>
      </c>
    </row>
    <row r="681" spans="1:9">
      <c r="A681">
        <v>70005</v>
      </c>
      <c r="B681" s="152" t="str">
        <f t="shared" si="11"/>
        <v>CH.VM.00023-10129</v>
      </c>
      <c r="C681">
        <f>_xlfn.XLOOKUP(H681,MACROS!C:C,MACROS!N:N)</f>
        <v>0</v>
      </c>
      <c r="D681">
        <v>70005</v>
      </c>
      <c r="E681">
        <v>154</v>
      </c>
      <c r="H681" s="42" t="s">
        <v>323</v>
      </c>
      <c r="I681" s="83">
        <v>10129</v>
      </c>
    </row>
    <row r="682" spans="1:9">
      <c r="A682">
        <v>70005</v>
      </c>
      <c r="B682" s="152" t="str">
        <f t="shared" si="11"/>
        <v>CH.VM.00024-10129</v>
      </c>
      <c r="C682">
        <f>_xlfn.XLOOKUP(H682,MACROS!C:C,MACROS!N:N)</f>
        <v>0</v>
      </c>
      <c r="D682">
        <v>70005</v>
      </c>
      <c r="E682">
        <v>196.5</v>
      </c>
      <c r="H682" s="42" t="s">
        <v>325</v>
      </c>
      <c r="I682" s="83">
        <v>10129</v>
      </c>
    </row>
    <row r="683" spans="1:9">
      <c r="A683">
        <v>70005</v>
      </c>
      <c r="B683" s="152" t="str">
        <f t="shared" si="11"/>
        <v>CH.VM.00025-10129</v>
      </c>
      <c r="C683">
        <f>_xlfn.XLOOKUP(H683,MACROS!C:C,MACROS!N:N)</f>
        <v>0</v>
      </c>
      <c r="D683">
        <v>70005</v>
      </c>
      <c r="E683">
        <v>166</v>
      </c>
      <c r="H683" s="42" t="s">
        <v>327</v>
      </c>
      <c r="I683" s="83">
        <v>10129</v>
      </c>
    </row>
    <row r="684" spans="1:9">
      <c r="A684">
        <v>70005</v>
      </c>
      <c r="B684" s="152" t="str">
        <f t="shared" si="11"/>
        <v>CH.VM.00026-10129</v>
      </c>
      <c r="C684">
        <f>_xlfn.XLOOKUP(H684,MACROS!C:C,MACROS!N:N)</f>
        <v>0</v>
      </c>
      <c r="D684">
        <v>70005</v>
      </c>
      <c r="E684">
        <v>177.5</v>
      </c>
      <c r="H684" s="42" t="s">
        <v>329</v>
      </c>
      <c r="I684" s="83">
        <v>10129</v>
      </c>
    </row>
    <row r="685" spans="1:9">
      <c r="A685">
        <v>70005</v>
      </c>
      <c r="B685" s="152" t="str">
        <f t="shared" si="11"/>
        <v>CH.VM.SHSET-10095</v>
      </c>
      <c r="C685">
        <f>_xlfn.XLOOKUP(H685,MACROS!C:C,MACROS!O:O)</f>
        <v>0</v>
      </c>
      <c r="D685">
        <v>70005</v>
      </c>
      <c r="E685">
        <v>1686.5</v>
      </c>
      <c r="H685" s="97" t="s">
        <v>270</v>
      </c>
      <c r="I685" s="98">
        <v>10095</v>
      </c>
    </row>
    <row r="686" spans="1:9">
      <c r="A686">
        <v>70005</v>
      </c>
      <c r="B686" s="152" t="str">
        <f t="shared" si="11"/>
        <v>CH.VM.00001-10095</v>
      </c>
      <c r="C686">
        <f>_xlfn.XLOOKUP(H686,MACROS!C:C,MACROS!O:O)</f>
        <v>0</v>
      </c>
      <c r="D686">
        <v>70005</v>
      </c>
      <c r="E686">
        <v>144.5</v>
      </c>
      <c r="H686" s="42" t="s">
        <v>273</v>
      </c>
      <c r="I686" s="38">
        <v>10095</v>
      </c>
    </row>
    <row r="687" spans="1:9">
      <c r="A687">
        <v>70005</v>
      </c>
      <c r="B687" s="152" t="str">
        <f t="shared" si="11"/>
        <v>CH.VM.00002-10095</v>
      </c>
      <c r="C687">
        <f>_xlfn.XLOOKUP(H687,MACROS!C:C,MACROS!O:O)</f>
        <v>0</v>
      </c>
      <c r="D687">
        <v>70005</v>
      </c>
      <c r="E687">
        <v>136.5</v>
      </c>
      <c r="H687" s="42" t="s">
        <v>275</v>
      </c>
      <c r="I687" s="38">
        <v>10095</v>
      </c>
    </row>
    <row r="688" spans="1:9">
      <c r="A688">
        <v>70005</v>
      </c>
      <c r="B688" s="152" t="str">
        <f t="shared" si="11"/>
        <v>CH.VM.00003-10095</v>
      </c>
      <c r="C688">
        <f>_xlfn.XLOOKUP(H688,MACROS!C:C,MACROS!O:O)</f>
        <v>0</v>
      </c>
      <c r="D688">
        <v>70005</v>
      </c>
      <c r="E688">
        <v>126</v>
      </c>
      <c r="H688" s="42" t="s">
        <v>277</v>
      </c>
      <c r="I688" s="38">
        <v>10095</v>
      </c>
    </row>
    <row r="689" spans="1:9">
      <c r="A689">
        <v>70005</v>
      </c>
      <c r="B689" s="152" t="str">
        <f t="shared" si="11"/>
        <v>CH.VM.00004-10095</v>
      </c>
      <c r="C689">
        <f>_xlfn.XLOOKUP(H689,MACROS!C:C,MACROS!O:O)</f>
        <v>0</v>
      </c>
      <c r="D689">
        <v>70005</v>
      </c>
      <c r="E689">
        <v>129</v>
      </c>
      <c r="H689" s="42" t="s">
        <v>279</v>
      </c>
      <c r="I689" s="38">
        <v>10095</v>
      </c>
    </row>
    <row r="690" spans="1:9">
      <c r="A690">
        <v>70005</v>
      </c>
      <c r="B690" s="152" t="str">
        <f t="shared" si="11"/>
        <v>CH.VM.00005-10095</v>
      </c>
      <c r="C690">
        <f>_xlfn.XLOOKUP(H690,MACROS!C:C,MACROS!O:O)</f>
        <v>0</v>
      </c>
      <c r="D690">
        <v>70005</v>
      </c>
      <c r="E690">
        <v>153</v>
      </c>
      <c r="H690" s="42" t="s">
        <v>281</v>
      </c>
      <c r="I690" s="38">
        <v>10095</v>
      </c>
    </row>
    <row r="691" spans="1:9">
      <c r="A691">
        <v>70005</v>
      </c>
      <c r="B691" s="152" t="str">
        <f t="shared" si="11"/>
        <v>CH.VM.00006-10095</v>
      </c>
      <c r="C691">
        <f>_xlfn.XLOOKUP(H691,MACROS!C:C,MACROS!O:O)</f>
        <v>0</v>
      </c>
      <c r="D691">
        <v>70005</v>
      </c>
      <c r="E691">
        <v>121.5</v>
      </c>
      <c r="H691" s="42" t="s">
        <v>283</v>
      </c>
      <c r="I691" s="38">
        <v>10095</v>
      </c>
    </row>
    <row r="692" spans="1:9">
      <c r="A692">
        <v>70005</v>
      </c>
      <c r="B692" s="152" t="str">
        <f t="shared" si="11"/>
        <v>CH.VM.00007-10095</v>
      </c>
      <c r="C692">
        <f>_xlfn.XLOOKUP(H692,MACROS!C:C,MACROS!O:O)</f>
        <v>0</v>
      </c>
      <c r="D692">
        <v>70005</v>
      </c>
      <c r="E692">
        <v>126</v>
      </c>
      <c r="H692" s="42" t="s">
        <v>285</v>
      </c>
      <c r="I692" s="38">
        <v>10095</v>
      </c>
    </row>
    <row r="693" spans="1:9">
      <c r="A693">
        <v>70005</v>
      </c>
      <c r="B693" s="152" t="str">
        <f t="shared" si="11"/>
        <v>CH.VM.00008-10095</v>
      </c>
      <c r="C693">
        <f>_xlfn.XLOOKUP(H693,MACROS!C:C,MACROS!O:O)</f>
        <v>0</v>
      </c>
      <c r="D693">
        <v>70005</v>
      </c>
      <c r="E693">
        <v>118</v>
      </c>
      <c r="H693" s="42" t="s">
        <v>287</v>
      </c>
      <c r="I693" s="38">
        <v>10095</v>
      </c>
    </row>
    <row r="694" spans="1:9">
      <c r="A694">
        <v>70005</v>
      </c>
      <c r="B694" s="152" t="str">
        <f t="shared" si="11"/>
        <v>CH.VM.00009-10095</v>
      </c>
      <c r="C694">
        <f>_xlfn.XLOOKUP(H694,MACROS!C:C,MACROS!O:O)</f>
        <v>0</v>
      </c>
      <c r="D694">
        <v>70005</v>
      </c>
      <c r="E694">
        <v>142.5</v>
      </c>
      <c r="H694" s="42" t="s">
        <v>289</v>
      </c>
      <c r="I694" s="38">
        <v>10095</v>
      </c>
    </row>
    <row r="695" spans="1:9">
      <c r="A695">
        <v>70005</v>
      </c>
      <c r="B695" s="152" t="str">
        <f t="shared" si="11"/>
        <v>CH.VM.00014-10095</v>
      </c>
      <c r="C695">
        <f>_xlfn.XLOOKUP(H695,MACROS!C:C,MACROS!O:O)</f>
        <v>0</v>
      </c>
      <c r="D695">
        <v>70005</v>
      </c>
      <c r="E695">
        <v>114.5</v>
      </c>
      <c r="H695" s="42" t="s">
        <v>291</v>
      </c>
      <c r="I695" s="38">
        <v>10095</v>
      </c>
    </row>
    <row r="696" spans="1:9">
      <c r="A696">
        <v>70005</v>
      </c>
      <c r="B696" s="152" t="str">
        <f t="shared" si="11"/>
        <v>CH.VM.00010-10095</v>
      </c>
      <c r="C696">
        <f>_xlfn.XLOOKUP(H696,MACROS!C:C,MACROS!O:O)</f>
        <v>0</v>
      </c>
      <c r="D696">
        <v>70005</v>
      </c>
      <c r="E696">
        <v>126</v>
      </c>
      <c r="H696" s="42" t="s">
        <v>293</v>
      </c>
      <c r="I696" s="38">
        <v>10095</v>
      </c>
    </row>
    <row r="697" spans="1:9">
      <c r="A697">
        <v>70005</v>
      </c>
      <c r="B697" s="152" t="str">
        <f t="shared" si="11"/>
        <v>CH.VM.00011-10095</v>
      </c>
      <c r="C697">
        <f>_xlfn.XLOOKUP(H697,MACROS!C:C,MACROS!O:O)</f>
        <v>0</v>
      </c>
      <c r="D697">
        <v>70005</v>
      </c>
      <c r="E697">
        <v>157.5</v>
      </c>
      <c r="H697" s="42" t="s">
        <v>295</v>
      </c>
      <c r="I697" s="38">
        <v>10095</v>
      </c>
    </row>
    <row r="698" spans="1:9">
      <c r="A698">
        <v>70005</v>
      </c>
      <c r="B698" s="152" t="str">
        <f t="shared" si="11"/>
        <v>CH.VM.00012-10095</v>
      </c>
      <c r="C698">
        <f>_xlfn.XLOOKUP(H698,MACROS!C:C,MACROS!O:O)</f>
        <v>0</v>
      </c>
      <c r="D698">
        <v>70005</v>
      </c>
      <c r="E698">
        <v>134</v>
      </c>
      <c r="H698" s="42" t="s">
        <v>297</v>
      </c>
      <c r="I698" s="38">
        <v>10095</v>
      </c>
    </row>
    <row r="699" spans="1:9">
      <c r="A699">
        <v>70005</v>
      </c>
      <c r="B699" s="152" t="str">
        <f t="shared" si="11"/>
        <v>CH.VM.00013-10095</v>
      </c>
      <c r="C699">
        <f>_xlfn.XLOOKUP(H699,MACROS!C:C,MACROS!O:O)</f>
        <v>0</v>
      </c>
      <c r="D699">
        <v>70005</v>
      </c>
      <c r="E699">
        <v>144.5</v>
      </c>
      <c r="H699" s="42" t="s">
        <v>299</v>
      </c>
      <c r="I699" s="38">
        <v>10095</v>
      </c>
    </row>
    <row r="700" spans="1:9">
      <c r="A700">
        <v>70005</v>
      </c>
      <c r="B700" s="152" t="str">
        <f t="shared" si="11"/>
        <v>CH.VM.SHDTSET-10134</v>
      </c>
      <c r="C700">
        <f>_xlfn.XLOOKUP(H700,MACROS!C:C,MACROS!O:O)</f>
        <v>0</v>
      </c>
      <c r="D700">
        <v>70005</v>
      </c>
      <c r="E700">
        <v>2070</v>
      </c>
      <c r="H700" s="97" t="s">
        <v>301</v>
      </c>
      <c r="I700" s="99">
        <v>10134</v>
      </c>
    </row>
    <row r="701" spans="1:9">
      <c r="A701">
        <v>70005</v>
      </c>
      <c r="B701" s="152" t="str">
        <f t="shared" si="11"/>
        <v>CH.VM.00027-10134</v>
      </c>
      <c r="C701">
        <f>_xlfn.XLOOKUP(H701,MACROS!C:C,MACROS!O:O)</f>
        <v>0</v>
      </c>
      <c r="D701">
        <v>70005</v>
      </c>
      <c r="E701">
        <v>178</v>
      </c>
      <c r="H701" s="42" t="s">
        <v>303</v>
      </c>
      <c r="I701" s="83">
        <v>10134</v>
      </c>
    </row>
    <row r="702" spans="1:9">
      <c r="A702">
        <v>70005</v>
      </c>
      <c r="B702" s="152" t="str">
        <f t="shared" si="11"/>
        <v>CH.VM.00015-10134</v>
      </c>
      <c r="C702">
        <f>_xlfn.XLOOKUP(H702,MACROS!C:C,MACROS!O:O)</f>
        <v>0</v>
      </c>
      <c r="D702">
        <v>70005</v>
      </c>
      <c r="E702">
        <v>165</v>
      </c>
      <c r="H702" s="42" t="s">
        <v>305</v>
      </c>
      <c r="I702" s="83">
        <v>10134</v>
      </c>
    </row>
    <row r="703" spans="1:9">
      <c r="A703">
        <v>70005</v>
      </c>
      <c r="B703" s="152" t="str">
        <f t="shared" si="11"/>
        <v>CH.VM.00016-10134</v>
      </c>
      <c r="C703">
        <f>_xlfn.XLOOKUP(H703,MACROS!C:C,MACROS!O:O)</f>
        <v>0</v>
      </c>
      <c r="D703">
        <v>70005</v>
      </c>
      <c r="E703">
        <v>156</v>
      </c>
      <c r="H703" s="42" t="s">
        <v>307</v>
      </c>
      <c r="I703" s="83">
        <v>10134</v>
      </c>
    </row>
    <row r="704" spans="1:9">
      <c r="A704">
        <v>70005</v>
      </c>
      <c r="B704" s="152" t="str">
        <f t="shared" si="11"/>
        <v>CH.VM.00017-10134</v>
      </c>
      <c r="C704">
        <f>_xlfn.XLOOKUP(H704,MACROS!C:C,MACROS!O:O)</f>
        <v>0</v>
      </c>
      <c r="D704">
        <v>70005</v>
      </c>
      <c r="E704">
        <v>157.5</v>
      </c>
      <c r="H704" s="42" t="s">
        <v>309</v>
      </c>
      <c r="I704" s="83">
        <v>10134</v>
      </c>
    </row>
    <row r="705" spans="1:9">
      <c r="A705">
        <v>70005</v>
      </c>
      <c r="B705" s="152" t="str">
        <f t="shared" si="11"/>
        <v>CH.VM.00018-10134</v>
      </c>
      <c r="C705">
        <f>_xlfn.XLOOKUP(H705,MACROS!C:C,MACROS!O:O)</f>
        <v>0</v>
      </c>
      <c r="D705">
        <v>70005</v>
      </c>
      <c r="E705">
        <v>191.5</v>
      </c>
      <c r="H705" s="42" t="s">
        <v>311</v>
      </c>
      <c r="I705" s="83">
        <v>10134</v>
      </c>
    </row>
    <row r="706" spans="1:9">
      <c r="A706">
        <v>70005</v>
      </c>
      <c r="B706" s="152" t="str">
        <f t="shared" si="11"/>
        <v>CH.VM.00019-10134</v>
      </c>
      <c r="C706">
        <f>_xlfn.XLOOKUP(H706,MACROS!C:C,MACROS!O:O)</f>
        <v>0</v>
      </c>
      <c r="D706">
        <v>70005</v>
      </c>
      <c r="E706">
        <v>148</v>
      </c>
      <c r="H706" s="42" t="s">
        <v>313</v>
      </c>
      <c r="I706" s="83">
        <v>10134</v>
      </c>
    </row>
    <row r="707" spans="1:9">
      <c r="A707">
        <v>70005</v>
      </c>
      <c r="B707" s="152" t="str">
        <f t="shared" si="11"/>
        <v>CH.VM.00020-10134</v>
      </c>
      <c r="C707">
        <f>_xlfn.XLOOKUP(H707,MACROS!C:C,MACROS!O:O)</f>
        <v>0</v>
      </c>
      <c r="D707">
        <v>70005</v>
      </c>
      <c r="E707">
        <v>154.5</v>
      </c>
      <c r="H707" s="42" t="s">
        <v>315</v>
      </c>
      <c r="I707" s="83">
        <v>10134</v>
      </c>
    </row>
    <row r="708" spans="1:9">
      <c r="A708">
        <v>70005</v>
      </c>
      <c r="B708" s="152" t="str">
        <f t="shared" si="11"/>
        <v>CH.VM.00021-10134</v>
      </c>
      <c r="C708">
        <f>_xlfn.XLOOKUP(H708,MACROS!C:C,MACROS!O:O)</f>
        <v>0</v>
      </c>
      <c r="D708">
        <v>70005</v>
      </c>
      <c r="E708">
        <v>143</v>
      </c>
      <c r="H708" s="42" t="s">
        <v>317</v>
      </c>
      <c r="I708" s="83">
        <v>10134</v>
      </c>
    </row>
    <row r="709" spans="1:9">
      <c r="A709">
        <v>70005</v>
      </c>
      <c r="B709" s="152" t="str">
        <f t="shared" si="11"/>
        <v>CH.VM.00022-10134</v>
      </c>
      <c r="C709">
        <f>_xlfn.XLOOKUP(H709,MACROS!C:C,MACROS!O:O)</f>
        <v>0</v>
      </c>
      <c r="D709">
        <v>70005</v>
      </c>
      <c r="E709">
        <v>174.5</v>
      </c>
      <c r="H709" s="42" t="s">
        <v>319</v>
      </c>
      <c r="I709" s="83">
        <v>10134</v>
      </c>
    </row>
    <row r="710" spans="1:9">
      <c r="A710">
        <v>70005</v>
      </c>
      <c r="B710" s="152" t="str">
        <f t="shared" si="11"/>
        <v>CH.VM.00028-10134</v>
      </c>
      <c r="C710">
        <f>_xlfn.XLOOKUP(H710,MACROS!C:C,MACROS!O:O)</f>
        <v>0</v>
      </c>
      <c r="D710">
        <v>70005</v>
      </c>
      <c r="E710">
        <v>138</v>
      </c>
      <c r="H710" s="42" t="s">
        <v>321</v>
      </c>
      <c r="I710" s="83">
        <v>10134</v>
      </c>
    </row>
    <row r="711" spans="1:9">
      <c r="A711">
        <v>70005</v>
      </c>
      <c r="B711" s="152" t="str">
        <f t="shared" si="11"/>
        <v>CH.VM.00023-10134</v>
      </c>
      <c r="C711">
        <f>_xlfn.XLOOKUP(H711,MACROS!C:C,MACROS!O:O)</f>
        <v>0</v>
      </c>
      <c r="D711">
        <v>70005</v>
      </c>
      <c r="E711">
        <v>154</v>
      </c>
      <c r="H711" s="42" t="s">
        <v>323</v>
      </c>
      <c r="I711" s="83">
        <v>10134</v>
      </c>
    </row>
    <row r="712" spans="1:9">
      <c r="A712">
        <v>70005</v>
      </c>
      <c r="B712" s="152" t="str">
        <f t="shared" si="11"/>
        <v>CH.VM.00024-10134</v>
      </c>
      <c r="C712">
        <f>_xlfn.XLOOKUP(H712,MACROS!C:C,MACROS!O:O)</f>
        <v>0</v>
      </c>
      <c r="D712">
        <v>70005</v>
      </c>
      <c r="E712">
        <v>196.5</v>
      </c>
      <c r="H712" s="42" t="s">
        <v>325</v>
      </c>
      <c r="I712" s="83">
        <v>10134</v>
      </c>
    </row>
    <row r="713" spans="1:9">
      <c r="A713">
        <v>70005</v>
      </c>
      <c r="B713" s="152" t="str">
        <f t="shared" si="11"/>
        <v>CH.VM.00025-10134</v>
      </c>
      <c r="C713">
        <f>_xlfn.XLOOKUP(H713,MACROS!C:C,MACROS!O:O)</f>
        <v>0</v>
      </c>
      <c r="D713">
        <v>70005</v>
      </c>
      <c r="E713">
        <v>166</v>
      </c>
      <c r="H713" s="42" t="s">
        <v>327</v>
      </c>
      <c r="I713" s="83">
        <v>10134</v>
      </c>
    </row>
    <row r="714" spans="1:9">
      <c r="A714">
        <v>70005</v>
      </c>
      <c r="B714" s="152" t="str">
        <f t="shared" si="11"/>
        <v>CH.VM.00026-10134</v>
      </c>
      <c r="C714">
        <f>_xlfn.XLOOKUP(H714,MACROS!C:C,MACROS!O:O)</f>
        <v>0</v>
      </c>
      <c r="D714">
        <v>70005</v>
      </c>
      <c r="E714">
        <v>177.5</v>
      </c>
      <c r="H714" s="42" t="s">
        <v>329</v>
      </c>
      <c r="I714" s="83">
        <v>10134</v>
      </c>
    </row>
    <row r="715" spans="1:9">
      <c r="A715">
        <v>70005</v>
      </c>
      <c r="B715" s="152" t="str">
        <f t="shared" si="11"/>
        <v>CH.VM.SHSET-10094</v>
      </c>
      <c r="C715">
        <f>_xlfn.XLOOKUP(H715,MACROS!C:C,MACROS!P:P)</f>
        <v>0</v>
      </c>
      <c r="D715">
        <v>70005</v>
      </c>
      <c r="E715">
        <v>1686.5</v>
      </c>
      <c r="H715" s="97" t="s">
        <v>270</v>
      </c>
      <c r="I715" s="98">
        <v>10094</v>
      </c>
    </row>
    <row r="716" spans="1:9">
      <c r="A716">
        <v>70005</v>
      </c>
      <c r="B716" s="152" t="str">
        <f t="shared" si="11"/>
        <v>CH.VM.00001-10094</v>
      </c>
      <c r="C716">
        <f>_xlfn.XLOOKUP(H716,MACROS!C:C,MACROS!P:P)</f>
        <v>0</v>
      </c>
      <c r="D716">
        <v>70005</v>
      </c>
      <c r="E716">
        <v>144.5</v>
      </c>
      <c r="H716" s="42" t="s">
        <v>273</v>
      </c>
      <c r="I716" s="38">
        <v>10094</v>
      </c>
    </row>
    <row r="717" spans="1:9">
      <c r="A717">
        <v>70005</v>
      </c>
      <c r="B717" s="152" t="str">
        <f t="shared" si="11"/>
        <v>CH.VM.00002-10094</v>
      </c>
      <c r="C717">
        <f>_xlfn.XLOOKUP(H717,MACROS!C:C,MACROS!P:P)</f>
        <v>0</v>
      </c>
      <c r="D717">
        <v>70005</v>
      </c>
      <c r="E717">
        <v>136.5</v>
      </c>
      <c r="H717" s="42" t="s">
        <v>275</v>
      </c>
      <c r="I717" s="38">
        <v>10094</v>
      </c>
    </row>
    <row r="718" spans="1:9">
      <c r="A718">
        <v>70005</v>
      </c>
      <c r="B718" s="152" t="str">
        <f t="shared" si="11"/>
        <v>CH.VM.00003-10094</v>
      </c>
      <c r="C718">
        <f>_xlfn.XLOOKUP(H718,MACROS!C:C,MACROS!P:P)</f>
        <v>0</v>
      </c>
      <c r="D718">
        <v>70005</v>
      </c>
      <c r="E718">
        <v>126</v>
      </c>
      <c r="H718" s="42" t="s">
        <v>277</v>
      </c>
      <c r="I718" s="38">
        <v>10094</v>
      </c>
    </row>
    <row r="719" spans="1:9">
      <c r="A719">
        <v>70005</v>
      </c>
      <c r="B719" s="152" t="str">
        <f t="shared" si="11"/>
        <v>CH.VM.00004-10094</v>
      </c>
      <c r="C719">
        <f>_xlfn.XLOOKUP(H719,MACROS!C:C,MACROS!P:P)</f>
        <v>0</v>
      </c>
      <c r="D719">
        <v>70005</v>
      </c>
      <c r="E719">
        <v>129</v>
      </c>
      <c r="H719" s="42" t="s">
        <v>279</v>
      </c>
      <c r="I719" s="38">
        <v>10094</v>
      </c>
    </row>
    <row r="720" spans="1:9">
      <c r="A720">
        <v>70005</v>
      </c>
      <c r="B720" s="152" t="str">
        <f t="shared" si="11"/>
        <v>CH.VM.00005-10094</v>
      </c>
      <c r="C720">
        <f>_xlfn.XLOOKUP(H720,MACROS!C:C,MACROS!P:P)</f>
        <v>0</v>
      </c>
      <c r="D720">
        <v>70005</v>
      </c>
      <c r="E720">
        <v>153</v>
      </c>
      <c r="H720" s="42" t="s">
        <v>281</v>
      </c>
      <c r="I720" s="38">
        <v>10094</v>
      </c>
    </row>
    <row r="721" spans="1:9">
      <c r="A721">
        <v>70005</v>
      </c>
      <c r="B721" s="152" t="str">
        <f t="shared" si="11"/>
        <v>CH.VM.00006-10094</v>
      </c>
      <c r="C721">
        <f>_xlfn.XLOOKUP(H721,MACROS!C:C,MACROS!P:P)</f>
        <v>0</v>
      </c>
      <c r="D721">
        <v>70005</v>
      </c>
      <c r="E721">
        <v>121.5</v>
      </c>
      <c r="H721" s="42" t="s">
        <v>283</v>
      </c>
      <c r="I721" s="38">
        <v>10094</v>
      </c>
    </row>
    <row r="722" spans="1:9">
      <c r="A722">
        <v>70005</v>
      </c>
      <c r="B722" s="152" t="str">
        <f t="shared" ref="B722:B785" si="12">H722&amp;"-"&amp;I722</f>
        <v>CH.VM.00007-10094</v>
      </c>
      <c r="C722">
        <f>_xlfn.XLOOKUP(H722,MACROS!C:C,MACROS!P:P)</f>
        <v>0</v>
      </c>
      <c r="D722">
        <v>70005</v>
      </c>
      <c r="E722">
        <v>126</v>
      </c>
      <c r="H722" s="42" t="s">
        <v>285</v>
      </c>
      <c r="I722" s="38">
        <v>10094</v>
      </c>
    </row>
    <row r="723" spans="1:9">
      <c r="A723">
        <v>70005</v>
      </c>
      <c r="B723" s="152" t="str">
        <f t="shared" si="12"/>
        <v>CH.VM.00008-10094</v>
      </c>
      <c r="C723">
        <f>_xlfn.XLOOKUP(H723,MACROS!C:C,MACROS!P:P)</f>
        <v>0</v>
      </c>
      <c r="D723">
        <v>70005</v>
      </c>
      <c r="E723">
        <v>118</v>
      </c>
      <c r="H723" s="42" t="s">
        <v>287</v>
      </c>
      <c r="I723" s="38">
        <v>10094</v>
      </c>
    </row>
    <row r="724" spans="1:9">
      <c r="A724">
        <v>70005</v>
      </c>
      <c r="B724" s="152" t="str">
        <f t="shared" si="12"/>
        <v>CH.VM.00009-10094</v>
      </c>
      <c r="C724">
        <f>_xlfn.XLOOKUP(H724,MACROS!C:C,MACROS!P:P)</f>
        <v>0</v>
      </c>
      <c r="D724">
        <v>70005</v>
      </c>
      <c r="E724">
        <v>142.5</v>
      </c>
      <c r="H724" s="42" t="s">
        <v>289</v>
      </c>
      <c r="I724" s="38">
        <v>10094</v>
      </c>
    </row>
    <row r="725" spans="1:9">
      <c r="A725">
        <v>70005</v>
      </c>
      <c r="B725" s="152" t="str">
        <f t="shared" si="12"/>
        <v>CH.VM.00014-10094</v>
      </c>
      <c r="C725">
        <f>_xlfn.XLOOKUP(H725,MACROS!C:C,MACROS!P:P)</f>
        <v>0</v>
      </c>
      <c r="D725">
        <v>70005</v>
      </c>
      <c r="E725">
        <v>114.5</v>
      </c>
      <c r="H725" s="42" t="s">
        <v>291</v>
      </c>
      <c r="I725" s="38">
        <v>10094</v>
      </c>
    </row>
    <row r="726" spans="1:9">
      <c r="A726">
        <v>70005</v>
      </c>
      <c r="B726" s="152" t="str">
        <f t="shared" si="12"/>
        <v>CH.VM.00010-10094</v>
      </c>
      <c r="C726">
        <f>_xlfn.XLOOKUP(H726,MACROS!C:C,MACROS!P:P)</f>
        <v>0</v>
      </c>
      <c r="D726">
        <v>70005</v>
      </c>
      <c r="E726">
        <v>126</v>
      </c>
      <c r="H726" s="42" t="s">
        <v>293</v>
      </c>
      <c r="I726" s="38">
        <v>10094</v>
      </c>
    </row>
    <row r="727" spans="1:9">
      <c r="A727">
        <v>70005</v>
      </c>
      <c r="B727" s="152" t="str">
        <f t="shared" si="12"/>
        <v>CH.VM.00011-10094</v>
      </c>
      <c r="C727">
        <f>_xlfn.XLOOKUP(H727,MACROS!C:C,MACROS!P:P)</f>
        <v>0</v>
      </c>
      <c r="D727">
        <v>70005</v>
      </c>
      <c r="E727">
        <v>157.5</v>
      </c>
      <c r="H727" s="42" t="s">
        <v>295</v>
      </c>
      <c r="I727" s="38">
        <v>10094</v>
      </c>
    </row>
    <row r="728" spans="1:9">
      <c r="A728">
        <v>70005</v>
      </c>
      <c r="B728" s="152" t="str">
        <f t="shared" si="12"/>
        <v>CH.VM.00012-10094</v>
      </c>
      <c r="C728">
        <f>_xlfn.XLOOKUP(H728,MACROS!C:C,MACROS!P:P)</f>
        <v>0</v>
      </c>
      <c r="D728">
        <v>70005</v>
      </c>
      <c r="E728">
        <v>134</v>
      </c>
      <c r="H728" s="42" t="s">
        <v>297</v>
      </c>
      <c r="I728" s="38">
        <v>10094</v>
      </c>
    </row>
    <row r="729" spans="1:9">
      <c r="A729">
        <v>70005</v>
      </c>
      <c r="B729" s="152" t="str">
        <f t="shared" si="12"/>
        <v>CH.VM.00013-10094</v>
      </c>
      <c r="C729">
        <f>_xlfn.XLOOKUP(H729,MACROS!C:C,MACROS!P:P)</f>
        <v>0</v>
      </c>
      <c r="D729">
        <v>70005</v>
      </c>
      <c r="E729">
        <v>144.5</v>
      </c>
      <c r="H729" s="42" t="s">
        <v>299</v>
      </c>
      <c r="I729" s="38">
        <v>10094</v>
      </c>
    </row>
    <row r="730" spans="1:9">
      <c r="A730">
        <v>70005</v>
      </c>
      <c r="B730" s="152" t="str">
        <f t="shared" si="12"/>
        <v>CH.VM.SHDTSET-10133</v>
      </c>
      <c r="C730">
        <f>_xlfn.XLOOKUP(H730,MACROS!C:C,MACROS!P:P)</f>
        <v>0</v>
      </c>
      <c r="D730">
        <v>70005</v>
      </c>
      <c r="E730">
        <v>2070</v>
      </c>
      <c r="H730" s="97" t="s">
        <v>301</v>
      </c>
      <c r="I730" s="99">
        <v>10133</v>
      </c>
    </row>
    <row r="731" spans="1:9">
      <c r="A731">
        <v>70005</v>
      </c>
      <c r="B731" s="152" t="str">
        <f t="shared" si="12"/>
        <v>CH.VM.00027-10133</v>
      </c>
      <c r="C731">
        <f>_xlfn.XLOOKUP(H731,MACROS!C:C,MACROS!P:P)</f>
        <v>0</v>
      </c>
      <c r="D731">
        <v>70005</v>
      </c>
      <c r="E731">
        <v>178</v>
      </c>
      <c r="H731" s="42" t="s">
        <v>303</v>
      </c>
      <c r="I731" s="83">
        <v>10133</v>
      </c>
    </row>
    <row r="732" spans="1:9">
      <c r="A732">
        <v>70005</v>
      </c>
      <c r="B732" s="152" t="str">
        <f t="shared" si="12"/>
        <v>CH.VM.00015-10133</v>
      </c>
      <c r="C732">
        <f>_xlfn.XLOOKUP(H732,MACROS!C:C,MACROS!P:P)</f>
        <v>0</v>
      </c>
      <c r="D732">
        <v>70005</v>
      </c>
      <c r="E732">
        <v>165</v>
      </c>
      <c r="H732" s="42" t="s">
        <v>305</v>
      </c>
      <c r="I732" s="83">
        <v>10133</v>
      </c>
    </row>
    <row r="733" spans="1:9">
      <c r="A733">
        <v>70005</v>
      </c>
      <c r="B733" s="152" t="str">
        <f t="shared" si="12"/>
        <v>CH.VM.00016-10133</v>
      </c>
      <c r="C733">
        <f>_xlfn.XLOOKUP(H733,MACROS!C:C,MACROS!P:P)</f>
        <v>0</v>
      </c>
      <c r="D733">
        <v>70005</v>
      </c>
      <c r="E733">
        <v>156</v>
      </c>
      <c r="H733" s="42" t="s">
        <v>307</v>
      </c>
      <c r="I733" s="83">
        <v>10133</v>
      </c>
    </row>
    <row r="734" spans="1:9">
      <c r="A734">
        <v>70005</v>
      </c>
      <c r="B734" s="152" t="str">
        <f t="shared" si="12"/>
        <v>CH.VM.00017-10133</v>
      </c>
      <c r="C734">
        <f>_xlfn.XLOOKUP(H734,MACROS!C:C,MACROS!P:P)</f>
        <v>0</v>
      </c>
      <c r="D734">
        <v>70005</v>
      </c>
      <c r="E734">
        <v>157.5</v>
      </c>
      <c r="H734" s="42" t="s">
        <v>309</v>
      </c>
      <c r="I734" s="83">
        <v>10133</v>
      </c>
    </row>
    <row r="735" spans="1:9">
      <c r="A735">
        <v>70005</v>
      </c>
      <c r="B735" s="152" t="str">
        <f t="shared" si="12"/>
        <v>CH.VM.00018-10133</v>
      </c>
      <c r="C735">
        <f>_xlfn.XLOOKUP(H735,MACROS!C:C,MACROS!P:P)</f>
        <v>0</v>
      </c>
      <c r="D735">
        <v>70005</v>
      </c>
      <c r="E735">
        <v>191.5</v>
      </c>
      <c r="H735" s="42" t="s">
        <v>311</v>
      </c>
      <c r="I735" s="83">
        <v>10133</v>
      </c>
    </row>
    <row r="736" spans="1:9">
      <c r="A736">
        <v>70005</v>
      </c>
      <c r="B736" s="152" t="str">
        <f t="shared" si="12"/>
        <v>CH.VM.00019-10133</v>
      </c>
      <c r="C736">
        <f>_xlfn.XLOOKUP(H736,MACROS!C:C,MACROS!P:P)</f>
        <v>0</v>
      </c>
      <c r="D736">
        <v>70005</v>
      </c>
      <c r="E736">
        <v>148</v>
      </c>
      <c r="H736" s="42" t="s">
        <v>313</v>
      </c>
      <c r="I736" s="83">
        <v>10133</v>
      </c>
    </row>
    <row r="737" spans="1:9">
      <c r="A737">
        <v>70005</v>
      </c>
      <c r="B737" s="152" t="str">
        <f t="shared" si="12"/>
        <v>CH.VM.00020-10133</v>
      </c>
      <c r="C737">
        <f>_xlfn.XLOOKUP(H737,MACROS!C:C,MACROS!P:P)</f>
        <v>0</v>
      </c>
      <c r="D737">
        <v>70005</v>
      </c>
      <c r="E737">
        <v>154.5</v>
      </c>
      <c r="H737" s="42" t="s">
        <v>315</v>
      </c>
      <c r="I737" s="83">
        <v>10133</v>
      </c>
    </row>
    <row r="738" spans="1:9">
      <c r="A738">
        <v>70005</v>
      </c>
      <c r="B738" s="152" t="str">
        <f t="shared" si="12"/>
        <v>CH.VM.00021-10133</v>
      </c>
      <c r="C738">
        <f>_xlfn.XLOOKUP(H738,MACROS!C:C,MACROS!P:P)</f>
        <v>0</v>
      </c>
      <c r="D738">
        <v>70005</v>
      </c>
      <c r="E738">
        <v>143</v>
      </c>
      <c r="H738" s="42" t="s">
        <v>317</v>
      </c>
      <c r="I738" s="83">
        <v>10133</v>
      </c>
    </row>
    <row r="739" spans="1:9">
      <c r="A739">
        <v>70005</v>
      </c>
      <c r="B739" s="152" t="str">
        <f t="shared" si="12"/>
        <v>CH.VM.00022-10133</v>
      </c>
      <c r="C739">
        <f>_xlfn.XLOOKUP(H739,MACROS!C:C,MACROS!P:P)</f>
        <v>0</v>
      </c>
      <c r="D739">
        <v>70005</v>
      </c>
      <c r="E739">
        <v>174.5</v>
      </c>
      <c r="H739" s="42" t="s">
        <v>319</v>
      </c>
      <c r="I739" s="83">
        <v>10133</v>
      </c>
    </row>
    <row r="740" spans="1:9">
      <c r="A740">
        <v>70005</v>
      </c>
      <c r="B740" s="152" t="str">
        <f t="shared" si="12"/>
        <v>CH.VM.00028-10133</v>
      </c>
      <c r="C740">
        <f>_xlfn.XLOOKUP(H740,MACROS!C:C,MACROS!P:P)</f>
        <v>0</v>
      </c>
      <c r="D740">
        <v>70005</v>
      </c>
      <c r="E740">
        <v>138</v>
      </c>
      <c r="H740" s="42" t="s">
        <v>321</v>
      </c>
      <c r="I740" s="83">
        <v>10133</v>
      </c>
    </row>
    <row r="741" spans="1:9">
      <c r="A741">
        <v>70005</v>
      </c>
      <c r="B741" s="152" t="str">
        <f t="shared" si="12"/>
        <v>CH.VM.00023-10133</v>
      </c>
      <c r="C741">
        <f>_xlfn.XLOOKUP(H741,MACROS!C:C,MACROS!P:P)</f>
        <v>0</v>
      </c>
      <c r="D741">
        <v>70005</v>
      </c>
      <c r="E741">
        <v>154</v>
      </c>
      <c r="H741" s="42" t="s">
        <v>323</v>
      </c>
      <c r="I741" s="83">
        <v>10133</v>
      </c>
    </row>
    <row r="742" spans="1:9">
      <c r="A742">
        <v>70005</v>
      </c>
      <c r="B742" s="152" t="str">
        <f t="shared" si="12"/>
        <v>CH.VM.00024-10133</v>
      </c>
      <c r="C742">
        <f>_xlfn.XLOOKUP(H742,MACROS!C:C,MACROS!P:P)</f>
        <v>0</v>
      </c>
      <c r="D742">
        <v>70005</v>
      </c>
      <c r="E742">
        <v>196.5</v>
      </c>
      <c r="H742" s="42" t="s">
        <v>325</v>
      </c>
      <c r="I742" s="83">
        <v>10133</v>
      </c>
    </row>
    <row r="743" spans="1:9">
      <c r="A743">
        <v>70005</v>
      </c>
      <c r="B743" s="152" t="str">
        <f t="shared" si="12"/>
        <v>CH.VM.00025-10133</v>
      </c>
      <c r="C743">
        <f>_xlfn.XLOOKUP(H743,MACROS!C:C,MACROS!P:P)</f>
        <v>0</v>
      </c>
      <c r="D743">
        <v>70005</v>
      </c>
      <c r="E743">
        <v>166</v>
      </c>
      <c r="H743" s="42" t="s">
        <v>327</v>
      </c>
      <c r="I743" s="83">
        <v>10133</v>
      </c>
    </row>
    <row r="744" spans="1:9">
      <c r="A744">
        <v>70005</v>
      </c>
      <c r="B744" s="152" t="str">
        <f t="shared" si="12"/>
        <v>CH.VM.00026-10133</v>
      </c>
      <c r="C744">
        <f>_xlfn.XLOOKUP(H744,MACROS!C:C,MACROS!P:P)</f>
        <v>0</v>
      </c>
      <c r="D744">
        <v>70005</v>
      </c>
      <c r="E744">
        <v>177.5</v>
      </c>
      <c r="H744" s="42" t="s">
        <v>329</v>
      </c>
      <c r="I744" s="83">
        <v>10133</v>
      </c>
    </row>
    <row r="745" spans="1:9">
      <c r="A745">
        <v>70005</v>
      </c>
      <c r="B745" s="152" t="str">
        <f t="shared" si="12"/>
        <v>CH.VM.SHSET-10083</v>
      </c>
      <c r="C745">
        <f>_xlfn.XLOOKUP(H745,MACROS!C:C,MACROS!R:R)</f>
        <v>0</v>
      </c>
      <c r="D745">
        <v>70005</v>
      </c>
      <c r="E745">
        <v>1770.825</v>
      </c>
      <c r="H745" s="97" t="s">
        <v>270</v>
      </c>
      <c r="I745" s="98">
        <v>10083</v>
      </c>
    </row>
    <row r="746" spans="1:9">
      <c r="A746">
        <v>70005</v>
      </c>
      <c r="B746" s="152" t="str">
        <f t="shared" si="12"/>
        <v>CH.VM.00001-10083</v>
      </c>
      <c r="C746">
        <f>_xlfn.XLOOKUP(H746,MACROS!C:C,MACROS!R:R)</f>
        <v>0</v>
      </c>
      <c r="D746">
        <v>70005</v>
      </c>
      <c r="E746">
        <v>151.72499999999999</v>
      </c>
      <c r="H746" s="42" t="s">
        <v>273</v>
      </c>
      <c r="I746" s="38">
        <v>10083</v>
      </c>
    </row>
    <row r="747" spans="1:9">
      <c r="A747">
        <v>70005</v>
      </c>
      <c r="B747" s="152" t="str">
        <f t="shared" si="12"/>
        <v>CH.VM.00002-10083</v>
      </c>
      <c r="C747">
        <f>_xlfn.XLOOKUP(H747,MACROS!C:C,MACROS!R:R)</f>
        <v>0</v>
      </c>
      <c r="D747">
        <v>70005</v>
      </c>
      <c r="E747">
        <v>143.32500000000002</v>
      </c>
      <c r="H747" s="42" t="s">
        <v>275</v>
      </c>
      <c r="I747" s="38">
        <v>10083</v>
      </c>
    </row>
    <row r="748" spans="1:9">
      <c r="A748">
        <v>70005</v>
      </c>
      <c r="B748" s="152" t="str">
        <f t="shared" si="12"/>
        <v>CH.VM.00003-10083</v>
      </c>
      <c r="C748">
        <f>_xlfn.XLOOKUP(H748,MACROS!C:C,MACROS!R:R)</f>
        <v>0</v>
      </c>
      <c r="D748">
        <v>70005</v>
      </c>
      <c r="E748">
        <v>132.30000000000001</v>
      </c>
      <c r="H748" s="42" t="s">
        <v>277</v>
      </c>
      <c r="I748" s="38">
        <v>10083</v>
      </c>
    </row>
    <row r="749" spans="1:9">
      <c r="A749">
        <v>70005</v>
      </c>
      <c r="B749" s="152" t="str">
        <f t="shared" si="12"/>
        <v>CH.VM.00004-10083</v>
      </c>
      <c r="C749">
        <f>_xlfn.XLOOKUP(H749,MACROS!C:C,MACROS!R:R)</f>
        <v>0</v>
      </c>
      <c r="D749">
        <v>70005</v>
      </c>
      <c r="E749">
        <v>135.45000000000002</v>
      </c>
      <c r="H749" s="42" t="s">
        <v>279</v>
      </c>
      <c r="I749" s="38">
        <v>10083</v>
      </c>
    </row>
    <row r="750" spans="1:9">
      <c r="A750">
        <v>70005</v>
      </c>
      <c r="B750" s="152" t="str">
        <f t="shared" si="12"/>
        <v>CH.VM.00005-10083</v>
      </c>
      <c r="C750">
        <f>_xlfn.XLOOKUP(H750,MACROS!C:C,MACROS!R:R)</f>
        <v>0</v>
      </c>
      <c r="D750">
        <v>70005</v>
      </c>
      <c r="E750">
        <v>160.65</v>
      </c>
      <c r="H750" s="42" t="s">
        <v>281</v>
      </c>
      <c r="I750" s="38">
        <v>10083</v>
      </c>
    </row>
    <row r="751" spans="1:9">
      <c r="A751">
        <v>70005</v>
      </c>
      <c r="B751" s="152" t="str">
        <f t="shared" si="12"/>
        <v>CH.VM.00006-10083</v>
      </c>
      <c r="C751">
        <f>_xlfn.XLOOKUP(H751,MACROS!C:C,MACROS!R:R)</f>
        <v>0</v>
      </c>
      <c r="D751">
        <v>70005</v>
      </c>
      <c r="E751">
        <v>127.575</v>
      </c>
      <c r="H751" s="42" t="s">
        <v>283</v>
      </c>
      <c r="I751" s="38">
        <v>10083</v>
      </c>
    </row>
    <row r="752" spans="1:9">
      <c r="A752">
        <v>70005</v>
      </c>
      <c r="B752" s="152" t="str">
        <f t="shared" si="12"/>
        <v>CH.VM.00007-10083</v>
      </c>
      <c r="C752">
        <f>_xlfn.XLOOKUP(H752,MACROS!C:C,MACROS!R:R)</f>
        <v>0</v>
      </c>
      <c r="D752">
        <v>70005</v>
      </c>
      <c r="E752">
        <v>132.30000000000001</v>
      </c>
      <c r="H752" s="42" t="s">
        <v>285</v>
      </c>
      <c r="I752" s="38">
        <v>10083</v>
      </c>
    </row>
    <row r="753" spans="1:9">
      <c r="A753">
        <v>70005</v>
      </c>
      <c r="B753" s="152" t="str">
        <f t="shared" si="12"/>
        <v>CH.VM.00008-10083</v>
      </c>
      <c r="C753">
        <f>_xlfn.XLOOKUP(H753,MACROS!C:C,MACROS!R:R)</f>
        <v>0</v>
      </c>
      <c r="D753">
        <v>70005</v>
      </c>
      <c r="E753">
        <v>123.9</v>
      </c>
      <c r="H753" s="42" t="s">
        <v>287</v>
      </c>
      <c r="I753" s="38">
        <v>10083</v>
      </c>
    </row>
    <row r="754" spans="1:9">
      <c r="A754">
        <v>70005</v>
      </c>
      <c r="B754" s="152" t="str">
        <f t="shared" si="12"/>
        <v>CH.VM.00009-10083</v>
      </c>
      <c r="C754">
        <f>_xlfn.XLOOKUP(H754,MACROS!C:C,MACROS!R:R)</f>
        <v>0</v>
      </c>
      <c r="D754">
        <v>70005</v>
      </c>
      <c r="E754">
        <v>149.625</v>
      </c>
      <c r="H754" s="42" t="s">
        <v>289</v>
      </c>
      <c r="I754" s="38">
        <v>10083</v>
      </c>
    </row>
    <row r="755" spans="1:9">
      <c r="A755">
        <v>70005</v>
      </c>
      <c r="B755" s="152" t="str">
        <f t="shared" si="12"/>
        <v>CH.VM.00014-10083</v>
      </c>
      <c r="C755">
        <f>_xlfn.XLOOKUP(H755,MACROS!C:C,MACROS!R:R)</f>
        <v>0</v>
      </c>
      <c r="D755">
        <v>70005</v>
      </c>
      <c r="E755">
        <v>120.22500000000001</v>
      </c>
      <c r="H755" s="42" t="s">
        <v>291</v>
      </c>
      <c r="I755" s="38">
        <v>10083</v>
      </c>
    </row>
    <row r="756" spans="1:9">
      <c r="A756">
        <v>70005</v>
      </c>
      <c r="B756" s="152" t="str">
        <f t="shared" si="12"/>
        <v>CH.VM.00010-10083</v>
      </c>
      <c r="C756">
        <f>_xlfn.XLOOKUP(H756,MACROS!C:C,MACROS!R:R)</f>
        <v>0</v>
      </c>
      <c r="D756">
        <v>70005</v>
      </c>
      <c r="E756">
        <v>132.30000000000001</v>
      </c>
      <c r="H756" s="42" t="s">
        <v>293</v>
      </c>
      <c r="I756" s="38">
        <v>10083</v>
      </c>
    </row>
    <row r="757" spans="1:9">
      <c r="A757">
        <v>70005</v>
      </c>
      <c r="B757" s="152" t="str">
        <f t="shared" si="12"/>
        <v>CH.VM.00011-10083</v>
      </c>
      <c r="C757">
        <f>_xlfn.XLOOKUP(H757,MACROS!C:C,MACROS!R:R)</f>
        <v>0</v>
      </c>
      <c r="D757">
        <v>70005</v>
      </c>
      <c r="E757">
        <v>165.375</v>
      </c>
      <c r="H757" s="42" t="s">
        <v>295</v>
      </c>
      <c r="I757" s="38">
        <v>10083</v>
      </c>
    </row>
    <row r="758" spans="1:9">
      <c r="A758">
        <v>70005</v>
      </c>
      <c r="B758" s="152" t="str">
        <f t="shared" si="12"/>
        <v>CH.VM.00012-10083</v>
      </c>
      <c r="C758">
        <f>_xlfn.XLOOKUP(H758,MACROS!C:C,MACROS!R:R)</f>
        <v>0</v>
      </c>
      <c r="D758">
        <v>70005</v>
      </c>
      <c r="E758">
        <v>140.70000000000002</v>
      </c>
      <c r="H758" s="42" t="s">
        <v>297</v>
      </c>
      <c r="I758" s="38">
        <v>10083</v>
      </c>
    </row>
    <row r="759" spans="1:9">
      <c r="A759">
        <v>70005</v>
      </c>
      <c r="B759" s="152" t="str">
        <f t="shared" si="12"/>
        <v>CH.VM.00013-10083</v>
      </c>
      <c r="C759">
        <f>_xlfn.XLOOKUP(H759,MACROS!C:C,MACROS!R:R)</f>
        <v>0</v>
      </c>
      <c r="D759">
        <v>70005</v>
      </c>
      <c r="E759">
        <v>151.72499999999999</v>
      </c>
      <c r="H759" s="42" t="s">
        <v>299</v>
      </c>
      <c r="I759" s="38">
        <v>10083</v>
      </c>
    </row>
    <row r="760" spans="1:9">
      <c r="A760">
        <v>70005</v>
      </c>
      <c r="B760" s="152" t="str">
        <f t="shared" si="12"/>
        <v>CH.VM.SHDTSET-10137</v>
      </c>
      <c r="C760">
        <f>_xlfn.XLOOKUP(H760,MACROS!C:C,MACROS!R:R)</f>
        <v>0</v>
      </c>
      <c r="D760">
        <v>70005</v>
      </c>
      <c r="E760">
        <v>2173.5</v>
      </c>
      <c r="H760" s="97" t="s">
        <v>301</v>
      </c>
      <c r="I760" s="99">
        <v>10137</v>
      </c>
    </row>
    <row r="761" spans="1:9">
      <c r="A761">
        <v>70005</v>
      </c>
      <c r="B761" s="152" t="str">
        <f t="shared" si="12"/>
        <v>CH.VM.00027-10137</v>
      </c>
      <c r="C761">
        <f>_xlfn.XLOOKUP(H761,MACROS!C:C,MACROS!R:R)</f>
        <v>0</v>
      </c>
      <c r="D761">
        <v>70005</v>
      </c>
      <c r="E761">
        <v>186.9</v>
      </c>
      <c r="H761" s="42" t="s">
        <v>303</v>
      </c>
      <c r="I761" s="83">
        <v>10137</v>
      </c>
    </row>
    <row r="762" spans="1:9">
      <c r="A762">
        <v>70005</v>
      </c>
      <c r="B762" s="152" t="str">
        <f t="shared" si="12"/>
        <v>CH.VM.00015-10137</v>
      </c>
      <c r="C762">
        <f>_xlfn.XLOOKUP(H762,MACROS!C:C,MACROS!R:R)</f>
        <v>0</v>
      </c>
      <c r="D762">
        <v>70005</v>
      </c>
      <c r="E762">
        <v>173.25</v>
      </c>
      <c r="H762" s="42" t="s">
        <v>305</v>
      </c>
      <c r="I762" s="83">
        <v>10137</v>
      </c>
    </row>
    <row r="763" spans="1:9">
      <c r="A763">
        <v>70005</v>
      </c>
      <c r="B763" s="152" t="str">
        <f t="shared" si="12"/>
        <v>CH.VM.00016-10137</v>
      </c>
      <c r="C763">
        <f>_xlfn.XLOOKUP(H763,MACROS!C:C,MACROS!R:R)</f>
        <v>0</v>
      </c>
      <c r="D763">
        <v>70005</v>
      </c>
      <c r="E763">
        <v>163.80000000000001</v>
      </c>
      <c r="H763" s="42" t="s">
        <v>307</v>
      </c>
      <c r="I763" s="83">
        <v>10137</v>
      </c>
    </row>
    <row r="764" spans="1:9">
      <c r="A764">
        <v>70005</v>
      </c>
      <c r="B764" s="152" t="str">
        <f t="shared" si="12"/>
        <v>CH.VM.00017-10137</v>
      </c>
      <c r="C764">
        <f>_xlfn.XLOOKUP(H764,MACROS!C:C,MACROS!R:R)</f>
        <v>0</v>
      </c>
      <c r="D764">
        <v>70005</v>
      </c>
      <c r="E764">
        <v>165.375</v>
      </c>
      <c r="H764" s="42" t="s">
        <v>309</v>
      </c>
      <c r="I764" s="83">
        <v>10137</v>
      </c>
    </row>
    <row r="765" spans="1:9">
      <c r="A765">
        <v>70005</v>
      </c>
      <c r="B765" s="152" t="str">
        <f t="shared" si="12"/>
        <v>CH.VM.00018-10137</v>
      </c>
      <c r="C765">
        <f>_xlfn.XLOOKUP(H765,MACROS!C:C,MACROS!R:R)</f>
        <v>0</v>
      </c>
      <c r="D765">
        <v>70005</v>
      </c>
      <c r="E765">
        <v>201.07500000000002</v>
      </c>
      <c r="H765" s="42" t="s">
        <v>311</v>
      </c>
      <c r="I765" s="83">
        <v>10137</v>
      </c>
    </row>
    <row r="766" spans="1:9">
      <c r="A766">
        <v>70005</v>
      </c>
      <c r="B766" s="152" t="str">
        <f t="shared" si="12"/>
        <v>CH.VM.00019-10137</v>
      </c>
      <c r="C766">
        <f>_xlfn.XLOOKUP(H766,MACROS!C:C,MACROS!R:R)</f>
        <v>0</v>
      </c>
      <c r="D766">
        <v>70005</v>
      </c>
      <c r="E766">
        <v>155.4</v>
      </c>
      <c r="H766" s="42" t="s">
        <v>313</v>
      </c>
      <c r="I766" s="83">
        <v>10137</v>
      </c>
    </row>
    <row r="767" spans="1:9">
      <c r="A767">
        <v>70005</v>
      </c>
      <c r="B767" s="152" t="str">
        <f t="shared" si="12"/>
        <v>CH.VM.00020-10137</v>
      </c>
      <c r="C767">
        <f>_xlfn.XLOOKUP(H767,MACROS!C:C,MACROS!R:R)</f>
        <v>0</v>
      </c>
      <c r="D767">
        <v>70005</v>
      </c>
      <c r="E767">
        <v>162.22499999999999</v>
      </c>
      <c r="H767" s="42" t="s">
        <v>315</v>
      </c>
      <c r="I767" s="83">
        <v>10137</v>
      </c>
    </row>
    <row r="768" spans="1:9">
      <c r="A768">
        <v>70005</v>
      </c>
      <c r="B768" s="152" t="str">
        <f t="shared" si="12"/>
        <v>CH.VM.00021-10137</v>
      </c>
      <c r="C768">
        <f>_xlfn.XLOOKUP(H768,MACROS!C:C,MACROS!R:R)</f>
        <v>0</v>
      </c>
      <c r="D768">
        <v>70005</v>
      </c>
      <c r="E768">
        <v>150.15</v>
      </c>
      <c r="H768" s="42" t="s">
        <v>317</v>
      </c>
      <c r="I768" s="83">
        <v>10137</v>
      </c>
    </row>
    <row r="769" spans="1:9">
      <c r="A769">
        <v>70005</v>
      </c>
      <c r="B769" s="152" t="str">
        <f t="shared" si="12"/>
        <v>CH.VM.00022-10137</v>
      </c>
      <c r="C769">
        <f>_xlfn.XLOOKUP(H769,MACROS!C:C,MACROS!R:R)</f>
        <v>0</v>
      </c>
      <c r="D769">
        <v>70005</v>
      </c>
      <c r="E769">
        <v>183.22499999999999</v>
      </c>
      <c r="H769" s="42" t="s">
        <v>319</v>
      </c>
      <c r="I769" s="83">
        <v>10137</v>
      </c>
    </row>
    <row r="770" spans="1:9">
      <c r="A770">
        <v>70005</v>
      </c>
      <c r="B770" s="152" t="str">
        <f t="shared" si="12"/>
        <v>CH.VM.00028-10137</v>
      </c>
      <c r="C770">
        <f>_xlfn.XLOOKUP(H770,MACROS!C:C,MACROS!R:R)</f>
        <v>0</v>
      </c>
      <c r="D770">
        <v>70005</v>
      </c>
      <c r="E770">
        <v>144.9</v>
      </c>
      <c r="H770" s="42" t="s">
        <v>321</v>
      </c>
      <c r="I770" s="83">
        <v>10137</v>
      </c>
    </row>
    <row r="771" spans="1:9">
      <c r="A771">
        <v>70005</v>
      </c>
      <c r="B771" s="152" t="str">
        <f t="shared" si="12"/>
        <v>CH.VM.00023-10137</v>
      </c>
      <c r="C771">
        <f>_xlfn.XLOOKUP(H771,MACROS!C:C,MACROS!R:R)</f>
        <v>0</v>
      </c>
      <c r="D771">
        <v>70005</v>
      </c>
      <c r="E771">
        <v>161.70000000000002</v>
      </c>
      <c r="H771" s="42" t="s">
        <v>323</v>
      </c>
      <c r="I771" s="83">
        <v>10137</v>
      </c>
    </row>
    <row r="772" spans="1:9">
      <c r="A772">
        <v>70005</v>
      </c>
      <c r="B772" s="152" t="str">
        <f t="shared" si="12"/>
        <v>CH.VM.00024-10137</v>
      </c>
      <c r="C772">
        <f>_xlfn.XLOOKUP(H772,MACROS!C:C,MACROS!R:R)</f>
        <v>0</v>
      </c>
      <c r="D772">
        <v>70005</v>
      </c>
      <c r="E772">
        <v>206.32500000000002</v>
      </c>
      <c r="H772" s="42" t="s">
        <v>325</v>
      </c>
      <c r="I772" s="83">
        <v>10137</v>
      </c>
    </row>
    <row r="773" spans="1:9">
      <c r="A773">
        <v>70005</v>
      </c>
      <c r="B773" s="152" t="str">
        <f t="shared" si="12"/>
        <v>CH.VM.00025-10137</v>
      </c>
      <c r="C773">
        <f>_xlfn.XLOOKUP(H773,MACROS!C:C,MACROS!R:R)</f>
        <v>0</v>
      </c>
      <c r="D773">
        <v>70005</v>
      </c>
      <c r="E773">
        <v>174.3</v>
      </c>
      <c r="H773" s="42" t="s">
        <v>327</v>
      </c>
      <c r="I773" s="83">
        <v>10137</v>
      </c>
    </row>
    <row r="774" spans="1:9">
      <c r="A774">
        <v>70005</v>
      </c>
      <c r="B774" s="152" t="str">
        <f t="shared" si="12"/>
        <v>CH.VM.00026-10137</v>
      </c>
      <c r="C774">
        <f>_xlfn.XLOOKUP(H774,MACROS!C:C,MACROS!R:R)</f>
        <v>0</v>
      </c>
      <c r="D774">
        <v>70005</v>
      </c>
      <c r="E774">
        <v>186.375</v>
      </c>
      <c r="H774" s="42" t="s">
        <v>329</v>
      </c>
      <c r="I774" s="83">
        <v>10137</v>
      </c>
    </row>
    <row r="775" spans="1:9">
      <c r="A775">
        <v>70005</v>
      </c>
      <c r="B775" s="152" t="str">
        <f t="shared" si="12"/>
        <v>CH.VM.SHSET-10082</v>
      </c>
      <c r="C775">
        <f>_xlfn.XLOOKUP(H775,MACROS!C:C,MACROS!S:S)</f>
        <v>0</v>
      </c>
      <c r="D775">
        <v>70005</v>
      </c>
      <c r="E775">
        <v>1770.825</v>
      </c>
      <c r="H775" s="97" t="s">
        <v>270</v>
      </c>
      <c r="I775" s="98">
        <v>10082</v>
      </c>
    </row>
    <row r="776" spans="1:9">
      <c r="A776">
        <v>70005</v>
      </c>
      <c r="B776" s="152" t="str">
        <f t="shared" si="12"/>
        <v>CH.VM.00001-10082</v>
      </c>
      <c r="C776">
        <f>_xlfn.XLOOKUP(H776,MACROS!C:C,MACROS!S:S)</f>
        <v>0</v>
      </c>
      <c r="D776">
        <v>70005</v>
      </c>
      <c r="E776">
        <v>151.72499999999999</v>
      </c>
      <c r="H776" s="42" t="s">
        <v>273</v>
      </c>
      <c r="I776" s="38">
        <v>10082</v>
      </c>
    </row>
    <row r="777" spans="1:9">
      <c r="A777">
        <v>70005</v>
      </c>
      <c r="B777" s="152" t="str">
        <f t="shared" si="12"/>
        <v>CH.VM.00002-10082</v>
      </c>
      <c r="C777">
        <f>_xlfn.XLOOKUP(H777,MACROS!C:C,MACROS!S:S)</f>
        <v>0</v>
      </c>
      <c r="D777">
        <v>70005</v>
      </c>
      <c r="E777">
        <v>143.32500000000002</v>
      </c>
      <c r="H777" s="42" t="s">
        <v>275</v>
      </c>
      <c r="I777" s="38">
        <v>10082</v>
      </c>
    </row>
    <row r="778" spans="1:9">
      <c r="A778">
        <v>70005</v>
      </c>
      <c r="B778" s="152" t="str">
        <f t="shared" si="12"/>
        <v>CH.VM.00003-10082</v>
      </c>
      <c r="C778">
        <f>_xlfn.XLOOKUP(H778,MACROS!C:C,MACROS!S:S)</f>
        <v>0</v>
      </c>
      <c r="D778">
        <v>70005</v>
      </c>
      <c r="E778">
        <v>132.30000000000001</v>
      </c>
      <c r="H778" s="42" t="s">
        <v>277</v>
      </c>
      <c r="I778" s="38">
        <v>10082</v>
      </c>
    </row>
    <row r="779" spans="1:9">
      <c r="A779">
        <v>70005</v>
      </c>
      <c r="B779" s="152" t="str">
        <f t="shared" si="12"/>
        <v>CH.VM.00004-10082</v>
      </c>
      <c r="C779">
        <f>_xlfn.XLOOKUP(H779,MACROS!C:C,MACROS!S:S)</f>
        <v>0</v>
      </c>
      <c r="D779">
        <v>70005</v>
      </c>
      <c r="E779">
        <v>135.45000000000002</v>
      </c>
      <c r="H779" s="42" t="s">
        <v>279</v>
      </c>
      <c r="I779" s="38">
        <v>10082</v>
      </c>
    </row>
    <row r="780" spans="1:9">
      <c r="A780">
        <v>70005</v>
      </c>
      <c r="B780" s="152" t="str">
        <f t="shared" si="12"/>
        <v>CH.VM.00005-10082</v>
      </c>
      <c r="C780">
        <f>_xlfn.XLOOKUP(H780,MACROS!C:C,MACROS!S:S)</f>
        <v>0</v>
      </c>
      <c r="D780">
        <v>70005</v>
      </c>
      <c r="E780">
        <v>160.65</v>
      </c>
      <c r="H780" s="42" t="s">
        <v>281</v>
      </c>
      <c r="I780" s="38">
        <v>10082</v>
      </c>
    </row>
    <row r="781" spans="1:9">
      <c r="A781">
        <v>70005</v>
      </c>
      <c r="B781" s="152" t="str">
        <f t="shared" si="12"/>
        <v>CH.VM.00006-10082</v>
      </c>
      <c r="C781">
        <f>_xlfn.XLOOKUP(H781,MACROS!C:C,MACROS!S:S)</f>
        <v>0</v>
      </c>
      <c r="D781">
        <v>70005</v>
      </c>
      <c r="E781">
        <v>127.575</v>
      </c>
      <c r="H781" s="42" t="s">
        <v>283</v>
      </c>
      <c r="I781" s="38">
        <v>10082</v>
      </c>
    </row>
    <row r="782" spans="1:9">
      <c r="A782">
        <v>70005</v>
      </c>
      <c r="B782" s="152" t="str">
        <f t="shared" si="12"/>
        <v>CH.VM.00007-10082</v>
      </c>
      <c r="C782">
        <f>_xlfn.XLOOKUP(H782,MACROS!C:C,MACROS!S:S)</f>
        <v>0</v>
      </c>
      <c r="D782">
        <v>70005</v>
      </c>
      <c r="E782">
        <v>132.30000000000001</v>
      </c>
      <c r="H782" s="42" t="s">
        <v>285</v>
      </c>
      <c r="I782" s="38">
        <v>10082</v>
      </c>
    </row>
    <row r="783" spans="1:9">
      <c r="A783">
        <v>70005</v>
      </c>
      <c r="B783" s="152" t="str">
        <f t="shared" si="12"/>
        <v>CH.VM.00008-10082</v>
      </c>
      <c r="C783">
        <f>_xlfn.XLOOKUP(H783,MACROS!C:C,MACROS!S:S)</f>
        <v>0</v>
      </c>
      <c r="D783">
        <v>70005</v>
      </c>
      <c r="E783">
        <v>123.9</v>
      </c>
      <c r="H783" s="42" t="s">
        <v>287</v>
      </c>
      <c r="I783" s="38">
        <v>10082</v>
      </c>
    </row>
    <row r="784" spans="1:9">
      <c r="A784">
        <v>70005</v>
      </c>
      <c r="B784" s="152" t="str">
        <f t="shared" si="12"/>
        <v>CH.VM.00009-10082</v>
      </c>
      <c r="C784">
        <f>_xlfn.XLOOKUP(H784,MACROS!C:C,MACROS!S:S)</f>
        <v>0</v>
      </c>
      <c r="D784">
        <v>70005</v>
      </c>
      <c r="E784">
        <v>149.625</v>
      </c>
      <c r="H784" s="42" t="s">
        <v>289</v>
      </c>
      <c r="I784" s="38">
        <v>10082</v>
      </c>
    </row>
    <row r="785" spans="1:9">
      <c r="A785">
        <v>70005</v>
      </c>
      <c r="B785" s="152" t="str">
        <f t="shared" si="12"/>
        <v>CH.VM.00014-10082</v>
      </c>
      <c r="C785">
        <f>_xlfn.XLOOKUP(H785,MACROS!C:C,MACROS!S:S)</f>
        <v>0</v>
      </c>
      <c r="D785">
        <v>70005</v>
      </c>
      <c r="E785">
        <v>120.22500000000001</v>
      </c>
      <c r="H785" s="42" t="s">
        <v>291</v>
      </c>
      <c r="I785" s="38">
        <v>10082</v>
      </c>
    </row>
    <row r="786" spans="1:9">
      <c r="A786">
        <v>70005</v>
      </c>
      <c r="B786" s="152" t="str">
        <f t="shared" ref="B786:B849" si="13">H786&amp;"-"&amp;I786</f>
        <v>CH.VM.00010-10082</v>
      </c>
      <c r="C786">
        <f>_xlfn.XLOOKUP(H786,MACROS!C:C,MACROS!S:S)</f>
        <v>0</v>
      </c>
      <c r="D786">
        <v>70005</v>
      </c>
      <c r="E786">
        <v>132.30000000000001</v>
      </c>
      <c r="H786" s="42" t="s">
        <v>293</v>
      </c>
      <c r="I786" s="38">
        <v>10082</v>
      </c>
    </row>
    <row r="787" spans="1:9">
      <c r="A787">
        <v>70005</v>
      </c>
      <c r="B787" s="152" t="str">
        <f t="shared" si="13"/>
        <v>CH.VM.00011-10082</v>
      </c>
      <c r="C787">
        <f>_xlfn.XLOOKUP(H787,MACROS!C:C,MACROS!S:S)</f>
        <v>0</v>
      </c>
      <c r="D787">
        <v>70005</v>
      </c>
      <c r="E787">
        <v>165.375</v>
      </c>
      <c r="H787" s="42" t="s">
        <v>295</v>
      </c>
      <c r="I787" s="38">
        <v>10082</v>
      </c>
    </row>
    <row r="788" spans="1:9">
      <c r="A788">
        <v>70005</v>
      </c>
      <c r="B788" s="152" t="str">
        <f t="shared" si="13"/>
        <v>CH.VM.00012-10082</v>
      </c>
      <c r="C788">
        <f>_xlfn.XLOOKUP(H788,MACROS!C:C,MACROS!S:S)</f>
        <v>0</v>
      </c>
      <c r="D788">
        <v>70005</v>
      </c>
      <c r="E788">
        <v>140.70000000000002</v>
      </c>
      <c r="H788" s="42" t="s">
        <v>297</v>
      </c>
      <c r="I788" s="38">
        <v>10082</v>
      </c>
    </row>
    <row r="789" spans="1:9">
      <c r="A789">
        <v>70005</v>
      </c>
      <c r="B789" s="152" t="str">
        <f t="shared" si="13"/>
        <v>CH.VM.00013-10082</v>
      </c>
      <c r="C789">
        <f>_xlfn.XLOOKUP(H789,MACROS!C:C,MACROS!S:S)</f>
        <v>0</v>
      </c>
      <c r="D789">
        <v>70005</v>
      </c>
      <c r="E789">
        <v>151.72499999999999</v>
      </c>
      <c r="H789" s="42" t="s">
        <v>299</v>
      </c>
      <c r="I789" s="38">
        <v>10082</v>
      </c>
    </row>
    <row r="790" spans="1:9">
      <c r="A790">
        <v>70005</v>
      </c>
      <c r="B790" s="152" t="str">
        <f t="shared" si="13"/>
        <v>CH.VM.SHDTSET-10138</v>
      </c>
      <c r="C790">
        <f>_xlfn.XLOOKUP(H790,MACROS!C:C,MACROS!S:S)</f>
        <v>0</v>
      </c>
      <c r="D790">
        <v>70005</v>
      </c>
      <c r="E790">
        <v>2173.5</v>
      </c>
      <c r="H790" s="97" t="s">
        <v>301</v>
      </c>
      <c r="I790" s="99">
        <v>10138</v>
      </c>
    </row>
    <row r="791" spans="1:9">
      <c r="A791">
        <v>70005</v>
      </c>
      <c r="B791" s="152" t="str">
        <f t="shared" si="13"/>
        <v>CH.VM.00027-10138</v>
      </c>
      <c r="C791">
        <f>_xlfn.XLOOKUP(H791,MACROS!C:C,MACROS!S:S)</f>
        <v>0</v>
      </c>
      <c r="D791">
        <v>70005</v>
      </c>
      <c r="E791">
        <v>186.9</v>
      </c>
      <c r="H791" s="42" t="s">
        <v>303</v>
      </c>
      <c r="I791" s="83">
        <v>10138</v>
      </c>
    </row>
    <row r="792" spans="1:9">
      <c r="A792">
        <v>70005</v>
      </c>
      <c r="B792" s="152" t="str">
        <f t="shared" si="13"/>
        <v>CH.VM.00015-10138</v>
      </c>
      <c r="C792">
        <f>_xlfn.XLOOKUP(H792,MACROS!C:C,MACROS!S:S)</f>
        <v>0</v>
      </c>
      <c r="D792">
        <v>70005</v>
      </c>
      <c r="E792">
        <v>173.25</v>
      </c>
      <c r="H792" s="42" t="s">
        <v>305</v>
      </c>
      <c r="I792" s="83">
        <v>10138</v>
      </c>
    </row>
    <row r="793" spans="1:9">
      <c r="A793">
        <v>70005</v>
      </c>
      <c r="B793" s="152" t="str">
        <f t="shared" si="13"/>
        <v>CH.VM.00016-10138</v>
      </c>
      <c r="C793">
        <f>_xlfn.XLOOKUP(H793,MACROS!C:C,MACROS!S:S)</f>
        <v>0</v>
      </c>
      <c r="D793">
        <v>70005</v>
      </c>
      <c r="E793">
        <v>163.80000000000001</v>
      </c>
      <c r="H793" s="42" t="s">
        <v>307</v>
      </c>
      <c r="I793" s="83">
        <v>10138</v>
      </c>
    </row>
    <row r="794" spans="1:9">
      <c r="A794">
        <v>70005</v>
      </c>
      <c r="B794" s="152" t="str">
        <f t="shared" si="13"/>
        <v>CH.VM.00017-10138</v>
      </c>
      <c r="C794">
        <f>_xlfn.XLOOKUP(H794,MACROS!C:C,MACROS!S:S)</f>
        <v>0</v>
      </c>
      <c r="D794">
        <v>70005</v>
      </c>
      <c r="E794">
        <v>165.375</v>
      </c>
      <c r="H794" s="42" t="s">
        <v>309</v>
      </c>
      <c r="I794" s="83">
        <v>10138</v>
      </c>
    </row>
    <row r="795" spans="1:9">
      <c r="A795">
        <v>70005</v>
      </c>
      <c r="B795" s="152" t="str">
        <f t="shared" si="13"/>
        <v>CH.VM.00018-10138</v>
      </c>
      <c r="C795">
        <f>_xlfn.XLOOKUP(H795,MACROS!C:C,MACROS!S:S)</f>
        <v>0</v>
      </c>
      <c r="D795">
        <v>70005</v>
      </c>
      <c r="E795">
        <v>201.07500000000002</v>
      </c>
      <c r="H795" s="42" t="s">
        <v>311</v>
      </c>
      <c r="I795" s="83">
        <v>10138</v>
      </c>
    </row>
    <row r="796" spans="1:9">
      <c r="A796">
        <v>70005</v>
      </c>
      <c r="B796" s="152" t="str">
        <f t="shared" si="13"/>
        <v>CH.VM.00019-10138</v>
      </c>
      <c r="C796">
        <f>_xlfn.XLOOKUP(H796,MACROS!C:C,MACROS!S:S)</f>
        <v>0</v>
      </c>
      <c r="D796">
        <v>70005</v>
      </c>
      <c r="E796">
        <v>155.4</v>
      </c>
      <c r="H796" s="42" t="s">
        <v>313</v>
      </c>
      <c r="I796" s="83">
        <v>10138</v>
      </c>
    </row>
    <row r="797" spans="1:9">
      <c r="A797">
        <v>70005</v>
      </c>
      <c r="B797" s="152" t="str">
        <f t="shared" si="13"/>
        <v>CH.VM.00020-10138</v>
      </c>
      <c r="C797">
        <f>_xlfn.XLOOKUP(H797,MACROS!C:C,MACROS!S:S)</f>
        <v>0</v>
      </c>
      <c r="D797">
        <v>70005</v>
      </c>
      <c r="E797">
        <v>162.22499999999999</v>
      </c>
      <c r="H797" s="42" t="s">
        <v>315</v>
      </c>
      <c r="I797" s="83">
        <v>10138</v>
      </c>
    </row>
    <row r="798" spans="1:9">
      <c r="A798">
        <v>70005</v>
      </c>
      <c r="B798" s="152" t="str">
        <f t="shared" si="13"/>
        <v>CH.VM.00021-10138</v>
      </c>
      <c r="C798">
        <f>_xlfn.XLOOKUP(H798,MACROS!C:C,MACROS!S:S)</f>
        <v>0</v>
      </c>
      <c r="D798">
        <v>70005</v>
      </c>
      <c r="E798">
        <v>150.15</v>
      </c>
      <c r="H798" s="42" t="s">
        <v>317</v>
      </c>
      <c r="I798" s="83">
        <v>10138</v>
      </c>
    </row>
    <row r="799" spans="1:9">
      <c r="A799">
        <v>70005</v>
      </c>
      <c r="B799" s="152" t="str">
        <f t="shared" si="13"/>
        <v>CH.VM.00022-10138</v>
      </c>
      <c r="C799">
        <f>_xlfn.XLOOKUP(H799,MACROS!C:C,MACROS!S:S)</f>
        <v>0</v>
      </c>
      <c r="D799">
        <v>70005</v>
      </c>
      <c r="E799">
        <v>183.22499999999999</v>
      </c>
      <c r="H799" s="42" t="s">
        <v>319</v>
      </c>
      <c r="I799" s="83">
        <v>10138</v>
      </c>
    </row>
    <row r="800" spans="1:9">
      <c r="A800">
        <v>70005</v>
      </c>
      <c r="B800" s="152" t="str">
        <f t="shared" si="13"/>
        <v>CH.VM.00028-10138</v>
      </c>
      <c r="C800">
        <f>_xlfn.XLOOKUP(H800,MACROS!C:C,MACROS!S:S)</f>
        <v>0</v>
      </c>
      <c r="D800">
        <v>70005</v>
      </c>
      <c r="E800">
        <v>144.9</v>
      </c>
      <c r="H800" s="42" t="s">
        <v>321</v>
      </c>
      <c r="I800" s="83">
        <v>10138</v>
      </c>
    </row>
    <row r="801" spans="1:9">
      <c r="A801">
        <v>70005</v>
      </c>
      <c r="B801" s="152" t="str">
        <f t="shared" si="13"/>
        <v>CH.VM.00023-10138</v>
      </c>
      <c r="C801">
        <f>_xlfn.XLOOKUP(H801,MACROS!C:C,MACROS!S:S)</f>
        <v>0</v>
      </c>
      <c r="D801">
        <v>70005</v>
      </c>
      <c r="E801">
        <v>161.70000000000002</v>
      </c>
      <c r="H801" s="42" t="s">
        <v>323</v>
      </c>
      <c r="I801" s="83">
        <v>10138</v>
      </c>
    </row>
    <row r="802" spans="1:9">
      <c r="A802">
        <v>70005</v>
      </c>
      <c r="B802" s="152" t="str">
        <f t="shared" si="13"/>
        <v>CH.VM.00024-10138</v>
      </c>
      <c r="C802">
        <f>_xlfn.XLOOKUP(H802,MACROS!C:C,MACROS!S:S)</f>
        <v>0</v>
      </c>
      <c r="D802">
        <v>70005</v>
      </c>
      <c r="E802">
        <v>206.32500000000002</v>
      </c>
      <c r="H802" s="42" t="s">
        <v>325</v>
      </c>
      <c r="I802" s="83">
        <v>10138</v>
      </c>
    </row>
    <row r="803" spans="1:9">
      <c r="A803">
        <v>70005</v>
      </c>
      <c r="B803" s="152" t="str">
        <f t="shared" si="13"/>
        <v>CH.VM.00025-10138</v>
      </c>
      <c r="C803">
        <f>_xlfn.XLOOKUP(H803,MACROS!C:C,MACROS!S:S)</f>
        <v>0</v>
      </c>
      <c r="D803">
        <v>70005</v>
      </c>
      <c r="E803">
        <v>174.3</v>
      </c>
      <c r="H803" s="42" t="s">
        <v>327</v>
      </c>
      <c r="I803" s="83">
        <v>10138</v>
      </c>
    </row>
    <row r="804" spans="1:9">
      <c r="A804">
        <v>70005</v>
      </c>
      <c r="B804" s="152" t="str">
        <f t="shared" si="13"/>
        <v>CH.VM.00026-10138</v>
      </c>
      <c r="C804">
        <f>_xlfn.XLOOKUP(H804,MACROS!C:C,MACROS!S:S)</f>
        <v>0</v>
      </c>
      <c r="D804">
        <v>70005</v>
      </c>
      <c r="E804">
        <v>186.375</v>
      </c>
      <c r="H804" s="42" t="s">
        <v>329</v>
      </c>
      <c r="I804" s="83">
        <v>10138</v>
      </c>
    </row>
    <row r="805" spans="1:9">
      <c r="A805">
        <v>70005</v>
      </c>
      <c r="B805" s="152" t="str">
        <f t="shared" si="13"/>
        <v>CH.GR.MISET-10086</v>
      </c>
      <c r="C805">
        <f>_xlfn.XLOOKUP(H805,HOLDS!C:C,HOLDS!H:H)</f>
        <v>0</v>
      </c>
      <c r="D805">
        <v>70005</v>
      </c>
      <c r="E805">
        <v>4405.5</v>
      </c>
      <c r="H805" s="91" t="s">
        <v>116</v>
      </c>
      <c r="I805" s="96">
        <v>10086</v>
      </c>
    </row>
    <row r="806" spans="1:9">
      <c r="A806">
        <v>70005</v>
      </c>
      <c r="B806" s="152" t="str">
        <f t="shared" si="13"/>
        <v>CH.GR.00043-10086</v>
      </c>
      <c r="C806">
        <f>_xlfn.XLOOKUP(H806,HOLDS!C:C,HOLDS!H:H)</f>
        <v>0</v>
      </c>
      <c r="D806">
        <v>70005</v>
      </c>
      <c r="E806">
        <v>150</v>
      </c>
      <c r="H806" t="s">
        <v>118</v>
      </c>
      <c r="I806">
        <v>10086</v>
      </c>
    </row>
    <row r="807" spans="1:9">
      <c r="A807">
        <v>70005</v>
      </c>
      <c r="B807" s="152" t="str">
        <f t="shared" si="13"/>
        <v>CH.GR.00044-10086</v>
      </c>
      <c r="C807">
        <f>_xlfn.XLOOKUP(H807,HOLDS!C:C,HOLDS!H:H)</f>
        <v>0</v>
      </c>
      <c r="D807">
        <v>70005</v>
      </c>
      <c r="E807">
        <v>219</v>
      </c>
      <c r="H807" t="s">
        <v>120</v>
      </c>
      <c r="I807">
        <v>10086</v>
      </c>
    </row>
    <row r="808" spans="1:9">
      <c r="A808">
        <v>70005</v>
      </c>
      <c r="B808" s="152" t="str">
        <f t="shared" si="13"/>
        <v>CH.GR.00045-10086</v>
      </c>
      <c r="C808">
        <f>_xlfn.XLOOKUP(H808,HOLDS!C:C,HOLDS!H:H)</f>
        <v>0</v>
      </c>
      <c r="D808">
        <v>70005</v>
      </c>
      <c r="E808">
        <v>229.5</v>
      </c>
      <c r="H808" t="s">
        <v>122</v>
      </c>
      <c r="I808">
        <v>10086</v>
      </c>
    </row>
    <row r="809" spans="1:9">
      <c r="A809">
        <v>70005</v>
      </c>
      <c r="B809" s="152" t="str">
        <f t="shared" si="13"/>
        <v>CH.GR.00072-10086</v>
      </c>
      <c r="C809">
        <f>_xlfn.XLOOKUP(H809,HOLDS!C:C,HOLDS!H:H)</f>
        <v>0</v>
      </c>
      <c r="D809">
        <v>70005</v>
      </c>
      <c r="E809">
        <v>151</v>
      </c>
      <c r="H809" t="s">
        <v>124</v>
      </c>
      <c r="I809">
        <v>10086</v>
      </c>
    </row>
    <row r="810" spans="1:9">
      <c r="A810">
        <v>70005</v>
      </c>
      <c r="B810" s="152" t="str">
        <f t="shared" si="13"/>
        <v>CH.GR.00046-10086</v>
      </c>
      <c r="C810">
        <f>_xlfn.XLOOKUP(H810,HOLDS!C:C,HOLDS!H:H)</f>
        <v>0</v>
      </c>
      <c r="D810">
        <v>70005</v>
      </c>
      <c r="E810">
        <v>210</v>
      </c>
      <c r="H810" t="s">
        <v>126</v>
      </c>
      <c r="I810">
        <v>10086</v>
      </c>
    </row>
    <row r="811" spans="1:9">
      <c r="A811">
        <v>70005</v>
      </c>
      <c r="B811" s="152" t="str">
        <f t="shared" si="13"/>
        <v>CH.GR.00047-10086</v>
      </c>
      <c r="C811">
        <f>_xlfn.XLOOKUP(H811,HOLDS!C:C,HOLDS!H:H)</f>
        <v>0</v>
      </c>
      <c r="D811">
        <v>70005</v>
      </c>
      <c r="E811">
        <v>215</v>
      </c>
      <c r="H811" t="s">
        <v>128</v>
      </c>
      <c r="I811">
        <v>10086</v>
      </c>
    </row>
    <row r="812" spans="1:9">
      <c r="A812">
        <v>70005</v>
      </c>
      <c r="B812" s="152" t="str">
        <f t="shared" si="13"/>
        <v>CH.GR.00048-10086</v>
      </c>
      <c r="C812">
        <f>_xlfn.XLOOKUP(H812,HOLDS!C:C,HOLDS!H:H)</f>
        <v>0</v>
      </c>
      <c r="D812">
        <v>70005</v>
      </c>
      <c r="E812">
        <v>159</v>
      </c>
      <c r="H812" t="s">
        <v>130</v>
      </c>
      <c r="I812">
        <v>10086</v>
      </c>
    </row>
    <row r="813" spans="1:9">
      <c r="A813">
        <v>70005</v>
      </c>
      <c r="B813" s="152" t="str">
        <f t="shared" si="13"/>
        <v>CH.GR.00049-10086</v>
      </c>
      <c r="C813">
        <f>_xlfn.XLOOKUP(H813,HOLDS!C:C,HOLDS!H:H)</f>
        <v>0</v>
      </c>
      <c r="D813">
        <v>70005</v>
      </c>
      <c r="E813">
        <v>126.5</v>
      </c>
      <c r="H813" t="s">
        <v>132</v>
      </c>
      <c r="I813">
        <v>10086</v>
      </c>
    </row>
    <row r="814" spans="1:9">
      <c r="A814">
        <v>70005</v>
      </c>
      <c r="B814" s="152" t="str">
        <f t="shared" si="13"/>
        <v>CH.GR.00050-10086</v>
      </c>
      <c r="C814">
        <f>_xlfn.XLOOKUP(H814,HOLDS!C:C,HOLDS!H:H)</f>
        <v>0</v>
      </c>
      <c r="D814">
        <v>70005</v>
      </c>
      <c r="E814">
        <v>124</v>
      </c>
      <c r="H814" t="s">
        <v>134</v>
      </c>
      <c r="I814">
        <v>10086</v>
      </c>
    </row>
    <row r="815" spans="1:9">
      <c r="A815">
        <v>70005</v>
      </c>
      <c r="B815" s="152" t="str">
        <f t="shared" si="13"/>
        <v>CH.GR.00051-10086</v>
      </c>
      <c r="C815">
        <f>_xlfn.XLOOKUP(H815,HOLDS!C:C,HOLDS!H:H)</f>
        <v>0</v>
      </c>
      <c r="D815">
        <v>70005</v>
      </c>
      <c r="E815">
        <v>157.5</v>
      </c>
      <c r="H815" t="s">
        <v>136</v>
      </c>
      <c r="I815">
        <v>10086</v>
      </c>
    </row>
    <row r="816" spans="1:9">
      <c r="A816">
        <v>70005</v>
      </c>
      <c r="B816" s="152" t="str">
        <f t="shared" si="13"/>
        <v>CH.GR.00052-10086</v>
      </c>
      <c r="C816">
        <f>_xlfn.XLOOKUP(H816,HOLDS!C:C,HOLDS!H:H)</f>
        <v>0</v>
      </c>
      <c r="D816">
        <v>70005</v>
      </c>
      <c r="E816">
        <v>159.5</v>
      </c>
      <c r="H816" t="s">
        <v>138</v>
      </c>
      <c r="I816">
        <v>10086</v>
      </c>
    </row>
    <row r="817" spans="1:9">
      <c r="A817">
        <v>70005</v>
      </c>
      <c r="B817" s="152" t="str">
        <f t="shared" si="13"/>
        <v>CH.GR.00053-10086</v>
      </c>
      <c r="C817">
        <f>_xlfn.XLOOKUP(H817,HOLDS!C:C,HOLDS!H:H)</f>
        <v>0</v>
      </c>
      <c r="D817">
        <v>70005</v>
      </c>
      <c r="E817">
        <v>156</v>
      </c>
      <c r="H817" t="s">
        <v>141</v>
      </c>
      <c r="I817">
        <v>10086</v>
      </c>
    </row>
    <row r="818" spans="1:9">
      <c r="A818">
        <v>70005</v>
      </c>
      <c r="B818" s="152" t="str">
        <f t="shared" si="13"/>
        <v>CH.GR.00054-10086</v>
      </c>
      <c r="C818">
        <f>_xlfn.XLOOKUP(H818,HOLDS!C:C,HOLDS!H:H)</f>
        <v>0</v>
      </c>
      <c r="D818">
        <v>70005</v>
      </c>
      <c r="E818">
        <v>189.5</v>
      </c>
      <c r="H818" t="s">
        <v>143</v>
      </c>
      <c r="I818">
        <v>10086</v>
      </c>
    </row>
    <row r="819" spans="1:9">
      <c r="A819">
        <v>70005</v>
      </c>
      <c r="B819" s="152" t="str">
        <f t="shared" si="13"/>
        <v>CH.GR.00055-10086</v>
      </c>
      <c r="C819">
        <f>_xlfn.XLOOKUP(H819,HOLDS!C:C,HOLDS!H:H)</f>
        <v>0</v>
      </c>
      <c r="D819">
        <v>70005</v>
      </c>
      <c r="E819">
        <v>138</v>
      </c>
      <c r="H819" t="s">
        <v>145</v>
      </c>
      <c r="I819">
        <v>10086</v>
      </c>
    </row>
    <row r="820" spans="1:9">
      <c r="A820">
        <v>70005</v>
      </c>
      <c r="B820" s="152" t="str">
        <f t="shared" si="13"/>
        <v>CH.GR.00056-10086</v>
      </c>
      <c r="C820">
        <f>_xlfn.XLOOKUP(H820,HOLDS!C:C,HOLDS!H:H)</f>
        <v>0</v>
      </c>
      <c r="D820">
        <v>70005</v>
      </c>
      <c r="E820">
        <v>131.5</v>
      </c>
      <c r="H820" t="s">
        <v>147</v>
      </c>
      <c r="I820">
        <v>10086</v>
      </c>
    </row>
    <row r="821" spans="1:9">
      <c r="A821">
        <v>70005</v>
      </c>
      <c r="B821" s="152" t="str">
        <f t="shared" si="13"/>
        <v>CH.GR.00057-10086</v>
      </c>
      <c r="C821">
        <f>_xlfn.XLOOKUP(H821,HOLDS!C:C,HOLDS!H:H)</f>
        <v>0</v>
      </c>
      <c r="D821">
        <v>70005</v>
      </c>
      <c r="E821">
        <v>139.5</v>
      </c>
      <c r="H821" t="s">
        <v>149</v>
      </c>
      <c r="I821">
        <v>10086</v>
      </c>
    </row>
    <row r="822" spans="1:9">
      <c r="A822">
        <v>70005</v>
      </c>
      <c r="B822" s="152" t="str">
        <f t="shared" si="13"/>
        <v>CH.GR.00058-10086</v>
      </c>
      <c r="C822">
        <f>_xlfn.XLOOKUP(H822,HOLDS!C:C,HOLDS!H:H)</f>
        <v>0</v>
      </c>
      <c r="D822">
        <v>70005</v>
      </c>
      <c r="E822">
        <v>156.5</v>
      </c>
      <c r="H822" t="s">
        <v>151</v>
      </c>
      <c r="I822">
        <v>10086</v>
      </c>
    </row>
    <row r="823" spans="1:9">
      <c r="A823">
        <v>70005</v>
      </c>
      <c r="B823" s="152" t="str">
        <f t="shared" si="13"/>
        <v>CH.GR.00060-10086</v>
      </c>
      <c r="C823">
        <f>_xlfn.XLOOKUP(H823,HOLDS!C:C,HOLDS!H:H)</f>
        <v>0</v>
      </c>
      <c r="D823">
        <v>70005</v>
      </c>
      <c r="E823">
        <v>151</v>
      </c>
      <c r="H823" t="s">
        <v>153</v>
      </c>
      <c r="I823">
        <v>10086</v>
      </c>
    </row>
    <row r="824" spans="1:9">
      <c r="A824">
        <v>70005</v>
      </c>
      <c r="B824" s="152" t="str">
        <f t="shared" si="13"/>
        <v>CH.GR.00061-10086</v>
      </c>
      <c r="C824">
        <f>_xlfn.XLOOKUP(H824,HOLDS!C:C,HOLDS!H:H)</f>
        <v>0</v>
      </c>
      <c r="D824">
        <v>70005</v>
      </c>
      <c r="E824">
        <v>162.5</v>
      </c>
      <c r="H824" t="s">
        <v>155</v>
      </c>
      <c r="I824">
        <v>10086</v>
      </c>
    </row>
    <row r="825" spans="1:9">
      <c r="A825">
        <v>70005</v>
      </c>
      <c r="B825" s="152" t="str">
        <f t="shared" si="13"/>
        <v>CH.GR.00062-10086</v>
      </c>
      <c r="C825">
        <f>_xlfn.XLOOKUP(H825,HOLDS!C:C,HOLDS!H:H)</f>
        <v>0</v>
      </c>
      <c r="D825">
        <v>70005</v>
      </c>
      <c r="E825">
        <v>139.5</v>
      </c>
      <c r="H825" t="s">
        <v>157</v>
      </c>
      <c r="I825">
        <v>10086</v>
      </c>
    </row>
    <row r="826" spans="1:9">
      <c r="A826">
        <v>70005</v>
      </c>
      <c r="B826" s="152" t="str">
        <f t="shared" si="13"/>
        <v>CH.GR.00063-10086</v>
      </c>
      <c r="C826">
        <f>_xlfn.XLOOKUP(H826,HOLDS!C:C,HOLDS!H:H)</f>
        <v>0</v>
      </c>
      <c r="D826">
        <v>70005</v>
      </c>
      <c r="E826">
        <v>227.5</v>
      </c>
      <c r="H826" t="s">
        <v>160</v>
      </c>
      <c r="I826">
        <v>10086</v>
      </c>
    </row>
    <row r="827" spans="1:9">
      <c r="A827">
        <v>70005</v>
      </c>
      <c r="B827" s="152" t="str">
        <f t="shared" si="13"/>
        <v>CH.GR.00064-10086</v>
      </c>
      <c r="C827">
        <f>_xlfn.XLOOKUP(H827,HOLDS!C:C,HOLDS!H:H)</f>
        <v>0</v>
      </c>
      <c r="D827">
        <v>70005</v>
      </c>
      <c r="E827">
        <v>156</v>
      </c>
      <c r="H827" t="s">
        <v>162</v>
      </c>
      <c r="I827">
        <v>10086</v>
      </c>
    </row>
    <row r="828" spans="1:9">
      <c r="A828">
        <v>70005</v>
      </c>
      <c r="B828" s="152" t="str">
        <f t="shared" si="13"/>
        <v>CH.GR.00065-10086</v>
      </c>
      <c r="C828">
        <f>_xlfn.XLOOKUP(H828,HOLDS!C:C,HOLDS!H:H)</f>
        <v>0</v>
      </c>
      <c r="D828">
        <v>70005</v>
      </c>
      <c r="E828">
        <v>148</v>
      </c>
      <c r="H828" t="s">
        <v>164</v>
      </c>
      <c r="I828">
        <v>10086</v>
      </c>
    </row>
    <row r="829" spans="1:9">
      <c r="A829">
        <v>70005</v>
      </c>
      <c r="B829" s="152" t="str">
        <f t="shared" si="13"/>
        <v>CH.GR.00066-10086</v>
      </c>
      <c r="C829">
        <f>_xlfn.XLOOKUP(H829,HOLDS!C:C,HOLDS!H:H)</f>
        <v>0</v>
      </c>
      <c r="D829">
        <v>70005</v>
      </c>
      <c r="E829">
        <v>157.5</v>
      </c>
      <c r="H829" t="s">
        <v>166</v>
      </c>
      <c r="I829">
        <v>10086</v>
      </c>
    </row>
    <row r="830" spans="1:9">
      <c r="A830">
        <v>70005</v>
      </c>
      <c r="B830" s="152" t="str">
        <f t="shared" si="13"/>
        <v>CH.GR.00067-10086</v>
      </c>
      <c r="C830">
        <f>_xlfn.XLOOKUP(H830,HOLDS!C:C,HOLDS!H:H)</f>
        <v>0</v>
      </c>
      <c r="D830">
        <v>70005</v>
      </c>
      <c r="E830">
        <v>166.5</v>
      </c>
      <c r="H830" t="s">
        <v>168</v>
      </c>
      <c r="I830">
        <v>10086</v>
      </c>
    </row>
    <row r="831" spans="1:9">
      <c r="A831">
        <v>70005</v>
      </c>
      <c r="B831" s="152" t="str">
        <f t="shared" si="13"/>
        <v>CH.GR.00068-10086</v>
      </c>
      <c r="C831">
        <f>_xlfn.XLOOKUP(H831,HOLDS!C:C,HOLDS!H:H)</f>
        <v>0</v>
      </c>
      <c r="D831">
        <v>70005</v>
      </c>
      <c r="E831">
        <v>166.5</v>
      </c>
      <c r="H831" t="s">
        <v>170</v>
      </c>
      <c r="I831">
        <v>10086</v>
      </c>
    </row>
    <row r="832" spans="1:9">
      <c r="A832">
        <v>70005</v>
      </c>
      <c r="B832" s="152" t="str">
        <f t="shared" si="13"/>
        <v>CH.GR.00069-10086</v>
      </c>
      <c r="C832">
        <f>_xlfn.XLOOKUP(H832,HOLDS!C:C,HOLDS!H:H)</f>
        <v>0</v>
      </c>
      <c r="D832">
        <v>70005</v>
      </c>
      <c r="E832">
        <v>164.5</v>
      </c>
      <c r="H832" t="s">
        <v>172</v>
      </c>
      <c r="I832">
        <v>10086</v>
      </c>
    </row>
    <row r="833" spans="1:9">
      <c r="A833">
        <v>70005</v>
      </c>
      <c r="B833" s="152" t="str">
        <f t="shared" si="13"/>
        <v>CH.GR.00059-10086</v>
      </c>
      <c r="C833">
        <f>_xlfn.XLOOKUP(H833,HOLDS!C:C,HOLDS!H:H)</f>
        <v>0</v>
      </c>
      <c r="D833">
        <v>70005</v>
      </c>
      <c r="E833">
        <v>148</v>
      </c>
      <c r="H833" t="s">
        <v>174</v>
      </c>
      <c r="I833">
        <v>10086</v>
      </c>
    </row>
    <row r="834" spans="1:9">
      <c r="A834">
        <v>70005</v>
      </c>
      <c r="B834" s="152" t="str">
        <f t="shared" si="13"/>
        <v>CH.GR.00070-10086</v>
      </c>
      <c r="C834">
        <f>_xlfn.XLOOKUP(H834,HOLDS!C:C,HOLDS!H:H)</f>
        <v>0</v>
      </c>
      <c r="D834">
        <v>70005</v>
      </c>
      <c r="E834">
        <v>155</v>
      </c>
      <c r="H834" t="s">
        <v>177</v>
      </c>
      <c r="I834">
        <v>10086</v>
      </c>
    </row>
    <row r="835" spans="1:9">
      <c r="A835">
        <v>70005</v>
      </c>
      <c r="B835" s="152" t="str">
        <f t="shared" si="13"/>
        <v>CH.GR.00071-10086</v>
      </c>
      <c r="C835">
        <f>_xlfn.XLOOKUP(H835,HOLDS!C:C,HOLDS!H:H)</f>
        <v>0</v>
      </c>
      <c r="D835">
        <v>70005</v>
      </c>
      <c r="E835">
        <v>140</v>
      </c>
      <c r="H835" t="s">
        <v>180</v>
      </c>
      <c r="I835">
        <v>10086</v>
      </c>
    </row>
    <row r="836" spans="1:9">
      <c r="A836">
        <v>70005</v>
      </c>
      <c r="B836" s="152" t="str">
        <f t="shared" si="13"/>
        <v>CH.VM.MISET-10086</v>
      </c>
      <c r="C836">
        <f>_xlfn.XLOOKUP(H836,MACROS!C:C,MACROS!H:H)</f>
        <v>0</v>
      </c>
      <c r="D836">
        <v>70005</v>
      </c>
      <c r="E836">
        <v>1993.5</v>
      </c>
      <c r="H836" s="91" t="s">
        <v>331</v>
      </c>
      <c r="I836" s="98">
        <v>10086</v>
      </c>
    </row>
    <row r="837" spans="1:9">
      <c r="A837">
        <v>70005</v>
      </c>
      <c r="B837" s="152" t="str">
        <f t="shared" si="13"/>
        <v>CH.VM.00031-10086</v>
      </c>
      <c r="C837">
        <f>_xlfn.XLOOKUP(H837,MACROS!C:C,MACROS!H:H)</f>
        <v>0</v>
      </c>
      <c r="D837">
        <v>70005</v>
      </c>
      <c r="E837">
        <v>164.5</v>
      </c>
      <c r="H837" t="s">
        <v>333</v>
      </c>
      <c r="I837" s="38">
        <v>10086</v>
      </c>
    </row>
    <row r="838" spans="1:9">
      <c r="A838">
        <v>70005</v>
      </c>
      <c r="B838" s="152" t="str">
        <f t="shared" si="13"/>
        <v>CH.VM.00034-10086</v>
      </c>
      <c r="C838">
        <f>_xlfn.XLOOKUP(H838,MACROS!C:C,MACROS!H:H)</f>
        <v>0</v>
      </c>
      <c r="D838">
        <v>70005</v>
      </c>
      <c r="E838">
        <v>167.5</v>
      </c>
      <c r="H838" t="s">
        <v>335</v>
      </c>
      <c r="I838" s="38">
        <v>10086</v>
      </c>
    </row>
    <row r="839" spans="1:9">
      <c r="A839">
        <v>70005</v>
      </c>
      <c r="B839" s="152" t="str">
        <f t="shared" si="13"/>
        <v>CH.VM.00037-10086</v>
      </c>
      <c r="C839">
        <f>_xlfn.XLOOKUP(H839,MACROS!C:C,MACROS!H:H)</f>
        <v>0</v>
      </c>
      <c r="D839">
        <v>70005</v>
      </c>
      <c r="E839">
        <v>139.5</v>
      </c>
      <c r="H839" t="s">
        <v>337</v>
      </c>
      <c r="I839" s="38">
        <v>10086</v>
      </c>
    </row>
    <row r="840" spans="1:9">
      <c r="A840">
        <v>70005</v>
      </c>
      <c r="B840" s="152" t="str">
        <f t="shared" si="13"/>
        <v>CH.VM.00040-10086</v>
      </c>
      <c r="C840">
        <f>_xlfn.XLOOKUP(H840,MACROS!C:C,MACROS!H:H)</f>
        <v>0</v>
      </c>
      <c r="D840">
        <v>70005</v>
      </c>
      <c r="E840">
        <v>134</v>
      </c>
      <c r="H840" t="s">
        <v>339</v>
      </c>
      <c r="I840" s="38">
        <v>10086</v>
      </c>
    </row>
    <row r="841" spans="1:9">
      <c r="A841">
        <v>70005</v>
      </c>
      <c r="B841" s="152" t="str">
        <f t="shared" si="13"/>
        <v>CH.VM.00029-10086</v>
      </c>
      <c r="C841">
        <f>_xlfn.XLOOKUP(H841,MACROS!C:C,MACROS!H:H)</f>
        <v>0</v>
      </c>
      <c r="D841">
        <v>70005</v>
      </c>
      <c r="E841">
        <v>179</v>
      </c>
      <c r="H841" t="s">
        <v>341</v>
      </c>
      <c r="I841" s="38">
        <v>10086</v>
      </c>
    </row>
    <row r="842" spans="1:9">
      <c r="A842">
        <v>70005</v>
      </c>
      <c r="B842" s="152" t="str">
        <f t="shared" si="13"/>
        <v>CH.VM.00030-10086</v>
      </c>
      <c r="C842">
        <f>_xlfn.XLOOKUP(H842,MACROS!C:C,MACROS!H:H)</f>
        <v>0</v>
      </c>
      <c r="D842">
        <v>70005</v>
      </c>
      <c r="E842">
        <v>177.5</v>
      </c>
      <c r="H842" t="s">
        <v>343</v>
      </c>
      <c r="I842" s="38">
        <v>10086</v>
      </c>
    </row>
    <row r="843" spans="1:9">
      <c r="A843">
        <v>70005</v>
      </c>
      <c r="B843" s="152" t="str">
        <f t="shared" si="13"/>
        <v>CH.VM.00032-10086</v>
      </c>
      <c r="C843">
        <f>_xlfn.XLOOKUP(H843,MACROS!C:C,MACROS!H:H)</f>
        <v>0</v>
      </c>
      <c r="D843">
        <v>70005</v>
      </c>
      <c r="E843">
        <v>166.5</v>
      </c>
      <c r="H843" t="s">
        <v>345</v>
      </c>
      <c r="I843" s="38">
        <v>10086</v>
      </c>
    </row>
    <row r="844" spans="1:9">
      <c r="A844">
        <v>70005</v>
      </c>
      <c r="B844" s="152" t="str">
        <f t="shared" si="13"/>
        <v>CH.VM.00035-10086</v>
      </c>
      <c r="C844">
        <f>_xlfn.XLOOKUP(H844,MACROS!C:C,MACROS!H:H)</f>
        <v>0</v>
      </c>
      <c r="D844">
        <v>70005</v>
      </c>
      <c r="E844">
        <v>156.5</v>
      </c>
      <c r="H844" t="s">
        <v>347</v>
      </c>
      <c r="I844" s="38">
        <v>10086</v>
      </c>
    </row>
    <row r="845" spans="1:9">
      <c r="A845">
        <v>70005</v>
      </c>
      <c r="B845" s="152" t="str">
        <f t="shared" si="13"/>
        <v>CH.VM.00039-10086</v>
      </c>
      <c r="C845">
        <f>_xlfn.XLOOKUP(H845,MACROS!C:C,MACROS!H:H)</f>
        <v>0</v>
      </c>
      <c r="D845">
        <v>70005</v>
      </c>
      <c r="E845">
        <v>161</v>
      </c>
      <c r="H845" t="s">
        <v>349</v>
      </c>
      <c r="I845" s="38">
        <v>10086</v>
      </c>
    </row>
    <row r="846" spans="1:9">
      <c r="A846">
        <v>70005</v>
      </c>
      <c r="B846" s="152" t="str">
        <f t="shared" si="13"/>
        <v>CH.VM.00041-10086</v>
      </c>
      <c r="C846">
        <f>_xlfn.XLOOKUP(H846,MACROS!C:C,MACROS!H:H)</f>
        <v>0</v>
      </c>
      <c r="D846">
        <v>70005</v>
      </c>
      <c r="E846">
        <v>164.5</v>
      </c>
      <c r="H846" t="s">
        <v>351</v>
      </c>
      <c r="I846" s="38">
        <v>10086</v>
      </c>
    </row>
    <row r="847" spans="1:9">
      <c r="A847">
        <v>70005</v>
      </c>
      <c r="B847" s="152" t="str">
        <f t="shared" si="13"/>
        <v>CH.VM.00033-10086</v>
      </c>
      <c r="C847">
        <f>_xlfn.XLOOKUP(H847,MACROS!C:C,MACROS!H:H)</f>
        <v>0</v>
      </c>
      <c r="D847">
        <v>70005</v>
      </c>
      <c r="E847">
        <v>168</v>
      </c>
      <c r="H847" t="s">
        <v>353</v>
      </c>
      <c r="I847" s="38">
        <v>10086</v>
      </c>
    </row>
    <row r="848" spans="1:9">
      <c r="A848">
        <v>70005</v>
      </c>
      <c r="B848" s="152" t="str">
        <f t="shared" si="13"/>
        <v>CH.VM.00036-10086</v>
      </c>
      <c r="C848">
        <f>_xlfn.XLOOKUP(H848,MACROS!C:C,MACROS!H:H)</f>
        <v>0</v>
      </c>
      <c r="D848">
        <v>70005</v>
      </c>
      <c r="E848">
        <v>136</v>
      </c>
      <c r="H848" t="s">
        <v>355</v>
      </c>
      <c r="I848" s="38">
        <v>10086</v>
      </c>
    </row>
    <row r="849" spans="1:9">
      <c r="A849">
        <v>70005</v>
      </c>
      <c r="B849" s="152" t="str">
        <f t="shared" si="13"/>
        <v>CH.VM.00038-10086</v>
      </c>
      <c r="C849">
        <f>_xlfn.XLOOKUP(H849,MACROS!C:C,MACROS!H:H)</f>
        <v>0</v>
      </c>
      <c r="D849">
        <v>70005</v>
      </c>
      <c r="E849">
        <v>162.5</v>
      </c>
      <c r="H849" t="s">
        <v>357</v>
      </c>
      <c r="I849" s="38">
        <v>10086</v>
      </c>
    </row>
    <row r="850" spans="1:9">
      <c r="A850">
        <v>70005</v>
      </c>
      <c r="B850" s="152" t="str">
        <f t="shared" ref="B850:B913" si="14">H850&amp;"-"&amp;I850</f>
        <v>CH.VM.00042-10086</v>
      </c>
      <c r="C850">
        <f>_xlfn.XLOOKUP(H850,MACROS!C:C,MACROS!H:H)</f>
        <v>0</v>
      </c>
      <c r="D850">
        <v>70005</v>
      </c>
      <c r="E850">
        <v>138</v>
      </c>
      <c r="H850" t="s">
        <v>359</v>
      </c>
      <c r="I850" s="38">
        <v>10086</v>
      </c>
    </row>
    <row r="851" spans="1:9">
      <c r="A851">
        <v>70005</v>
      </c>
      <c r="B851" s="152" t="str">
        <f t="shared" si="14"/>
        <v>CH.VM.MIDTSET-10127</v>
      </c>
      <c r="C851">
        <f>_xlfn.XLOOKUP(H851,MACROS!C:C,MACROS!H:H)</f>
        <v>0</v>
      </c>
      <c r="D851">
        <v>70005</v>
      </c>
      <c r="E851">
        <v>2494.5</v>
      </c>
      <c r="H851" s="91" t="s">
        <v>361</v>
      </c>
      <c r="I851" s="99">
        <v>10127</v>
      </c>
    </row>
    <row r="852" spans="1:9">
      <c r="A852">
        <v>70005</v>
      </c>
      <c r="B852" s="152" t="str">
        <f t="shared" si="14"/>
        <v>CH.VM.00046-10127</v>
      </c>
      <c r="C852">
        <f>_xlfn.XLOOKUP(H852,MACROS!C:C,MACROS!H:H)</f>
        <v>0</v>
      </c>
      <c r="D852">
        <v>70005</v>
      </c>
      <c r="E852">
        <v>206</v>
      </c>
      <c r="H852" t="s">
        <v>363</v>
      </c>
      <c r="I852" s="83">
        <v>10127</v>
      </c>
    </row>
    <row r="853" spans="1:9">
      <c r="A853">
        <v>70005</v>
      </c>
      <c r="B853" s="152" t="str">
        <f t="shared" si="14"/>
        <v>CH.VM.00049-10127</v>
      </c>
      <c r="C853">
        <f>_xlfn.XLOOKUP(H853,MACROS!C:C,MACROS!H:H)</f>
        <v>0</v>
      </c>
      <c r="D853">
        <v>70005</v>
      </c>
      <c r="E853">
        <v>212.5</v>
      </c>
      <c r="H853" t="s">
        <v>365</v>
      </c>
      <c r="I853" s="83">
        <v>10127</v>
      </c>
    </row>
    <row r="854" spans="1:9">
      <c r="A854">
        <v>70005</v>
      </c>
      <c r="B854" s="152" t="str">
        <f t="shared" si="14"/>
        <v>CH.VM.00052-10127</v>
      </c>
      <c r="C854">
        <f>_xlfn.XLOOKUP(H854,MACROS!C:C,MACROS!H:H)</f>
        <v>0</v>
      </c>
      <c r="D854">
        <v>70005</v>
      </c>
      <c r="E854">
        <v>170</v>
      </c>
      <c r="H854" t="s">
        <v>367</v>
      </c>
      <c r="I854" s="83">
        <v>10127</v>
      </c>
    </row>
    <row r="855" spans="1:9">
      <c r="A855">
        <v>70005</v>
      </c>
      <c r="B855" s="152" t="str">
        <f t="shared" si="14"/>
        <v>CH.VM.00055-10127</v>
      </c>
      <c r="C855">
        <f>_xlfn.XLOOKUP(H855,MACROS!C:C,MACROS!H:H)</f>
        <v>0</v>
      </c>
      <c r="D855">
        <v>70005</v>
      </c>
      <c r="E855">
        <v>161</v>
      </c>
      <c r="H855" t="s">
        <v>369</v>
      </c>
      <c r="I855" s="83">
        <v>10127</v>
      </c>
    </row>
    <row r="856" spans="1:9">
      <c r="A856">
        <v>70005</v>
      </c>
      <c r="B856" s="152" t="str">
        <f t="shared" si="14"/>
        <v>CH.VM.00044-10127</v>
      </c>
      <c r="C856">
        <f>_xlfn.XLOOKUP(H856,MACROS!C:C,MACROS!H:H)</f>
        <v>0</v>
      </c>
      <c r="D856">
        <v>70005</v>
      </c>
      <c r="E856">
        <v>230</v>
      </c>
      <c r="H856" t="s">
        <v>371</v>
      </c>
      <c r="I856" s="83">
        <v>10127</v>
      </c>
    </row>
    <row r="857" spans="1:9">
      <c r="A857">
        <v>70005</v>
      </c>
      <c r="B857" s="152" t="str">
        <f t="shared" si="14"/>
        <v>CH.VM.00045-10127</v>
      </c>
      <c r="C857">
        <f>_xlfn.XLOOKUP(H857,MACROS!C:C,MACROS!H:H)</f>
        <v>0</v>
      </c>
      <c r="D857">
        <v>70005</v>
      </c>
      <c r="E857">
        <v>227.5</v>
      </c>
      <c r="H857" t="s">
        <v>373</v>
      </c>
      <c r="I857" s="83">
        <v>10127</v>
      </c>
    </row>
    <row r="858" spans="1:9">
      <c r="A858">
        <v>70005</v>
      </c>
      <c r="B858" s="152" t="str">
        <f t="shared" si="14"/>
        <v>CH.VM.00047-10127</v>
      </c>
      <c r="C858">
        <f>_xlfn.XLOOKUP(H858,MACROS!C:C,MACROS!H:H)</f>
        <v>0</v>
      </c>
      <c r="D858">
        <v>70005</v>
      </c>
      <c r="E858">
        <v>210</v>
      </c>
      <c r="H858" t="s">
        <v>375</v>
      </c>
      <c r="I858" s="83">
        <v>10127</v>
      </c>
    </row>
    <row r="859" spans="1:9">
      <c r="A859">
        <v>70005</v>
      </c>
      <c r="B859" s="152" t="str">
        <f t="shared" si="14"/>
        <v>CH.VM.00050-10127</v>
      </c>
      <c r="C859">
        <f>_xlfn.XLOOKUP(H859,MACROS!C:C,MACROS!H:H)</f>
        <v>0</v>
      </c>
      <c r="D859">
        <v>70005</v>
      </c>
      <c r="E859">
        <v>195</v>
      </c>
      <c r="H859" t="s">
        <v>377</v>
      </c>
      <c r="I859" s="83">
        <v>10127</v>
      </c>
    </row>
    <row r="860" spans="1:9">
      <c r="A860">
        <v>70005</v>
      </c>
      <c r="B860" s="152" t="str">
        <f t="shared" si="14"/>
        <v>CH.VM.00054-10127</v>
      </c>
      <c r="C860">
        <f>_xlfn.XLOOKUP(H860,MACROS!C:C,MACROS!H:H)</f>
        <v>0</v>
      </c>
      <c r="D860">
        <v>70005</v>
      </c>
      <c r="E860">
        <v>202.5</v>
      </c>
      <c r="H860" t="s">
        <v>379</v>
      </c>
      <c r="I860" s="83">
        <v>10127</v>
      </c>
    </row>
    <row r="861" spans="1:9">
      <c r="A861">
        <v>70005</v>
      </c>
      <c r="B861" s="152" t="str">
        <f t="shared" si="14"/>
        <v>CH.VM.00056-10127</v>
      </c>
      <c r="C861">
        <f>_xlfn.XLOOKUP(H861,MACROS!C:C,MACROS!H:H)</f>
        <v>0</v>
      </c>
      <c r="D861">
        <v>70005</v>
      </c>
      <c r="E861">
        <v>207.5</v>
      </c>
      <c r="H861" t="s">
        <v>381</v>
      </c>
      <c r="I861" s="83">
        <v>10127</v>
      </c>
    </row>
    <row r="862" spans="1:9">
      <c r="A862">
        <v>70005</v>
      </c>
      <c r="B862" s="152" t="str">
        <f t="shared" si="14"/>
        <v>CH.VM.00048-10127</v>
      </c>
      <c r="C862">
        <f>_xlfn.XLOOKUP(H862,MACROS!C:C,MACROS!H:H)</f>
        <v>0</v>
      </c>
      <c r="D862">
        <v>70005</v>
      </c>
      <c r="E862">
        <v>212.5</v>
      </c>
      <c r="H862" t="s">
        <v>383</v>
      </c>
      <c r="I862" s="83">
        <v>10127</v>
      </c>
    </row>
    <row r="863" spans="1:9">
      <c r="A863">
        <v>70005</v>
      </c>
      <c r="B863" s="152" t="str">
        <f t="shared" si="14"/>
        <v>CH.VM.00051-10127</v>
      </c>
      <c r="C863">
        <f>_xlfn.XLOOKUP(H863,MACROS!C:C,MACROS!H:H)</f>
        <v>0</v>
      </c>
      <c r="D863">
        <v>70005</v>
      </c>
      <c r="E863">
        <v>165</v>
      </c>
      <c r="H863" t="s">
        <v>385</v>
      </c>
      <c r="I863" s="83">
        <v>10127</v>
      </c>
    </row>
    <row r="864" spans="1:9">
      <c r="A864">
        <v>70005</v>
      </c>
      <c r="B864" s="152" t="str">
        <f t="shared" si="14"/>
        <v>CH.VM.00053-10127</v>
      </c>
      <c r="C864">
        <f>_xlfn.XLOOKUP(H864,MACROS!C:C,MACROS!H:H)</f>
        <v>0</v>
      </c>
      <c r="D864">
        <v>70005</v>
      </c>
      <c r="E864">
        <v>204.5</v>
      </c>
      <c r="H864" t="s">
        <v>387</v>
      </c>
      <c r="I864" s="83">
        <v>10127</v>
      </c>
    </row>
    <row r="865" spans="1:9">
      <c r="A865">
        <v>70005</v>
      </c>
      <c r="B865" s="152" t="str">
        <f t="shared" si="14"/>
        <v>CH.VM.00057-10127</v>
      </c>
      <c r="C865">
        <f>_xlfn.XLOOKUP(H865,MACROS!C:C,MACROS!H:H)</f>
        <v>0</v>
      </c>
      <c r="D865">
        <v>70005</v>
      </c>
      <c r="E865">
        <v>167.5</v>
      </c>
      <c r="H865" t="s">
        <v>389</v>
      </c>
      <c r="I865" s="83">
        <v>10127</v>
      </c>
    </row>
    <row r="866" spans="1:9">
      <c r="A866">
        <v>70005</v>
      </c>
      <c r="B866" s="152" t="str">
        <f t="shared" si="14"/>
        <v>CH.GR.MISET-10085</v>
      </c>
      <c r="C866">
        <f>_xlfn.XLOOKUP(H866,HOLDS!C:C,HOLDS!I:I)</f>
        <v>0</v>
      </c>
      <c r="D866">
        <v>70005</v>
      </c>
      <c r="E866">
        <v>4405.5</v>
      </c>
      <c r="H866" s="91" t="s">
        <v>116</v>
      </c>
      <c r="I866" s="96">
        <v>10085</v>
      </c>
    </row>
    <row r="867" spans="1:9">
      <c r="A867">
        <v>70005</v>
      </c>
      <c r="B867" s="152" t="str">
        <f t="shared" si="14"/>
        <v>CH.GR.00043-10085</v>
      </c>
      <c r="C867">
        <f>_xlfn.XLOOKUP(H867,HOLDS!C:C,HOLDS!I:I)</f>
        <v>0</v>
      </c>
      <c r="D867">
        <v>70005</v>
      </c>
      <c r="E867">
        <v>150</v>
      </c>
      <c r="H867" t="s">
        <v>118</v>
      </c>
      <c r="I867" s="39">
        <v>10085</v>
      </c>
    </row>
    <row r="868" spans="1:9">
      <c r="A868">
        <v>70005</v>
      </c>
      <c r="B868" s="152" t="str">
        <f t="shared" si="14"/>
        <v>CH.GR.00044-10085</v>
      </c>
      <c r="C868">
        <f>_xlfn.XLOOKUP(H868,HOLDS!C:C,HOLDS!I:I)</f>
        <v>0</v>
      </c>
      <c r="D868">
        <v>70005</v>
      </c>
      <c r="E868">
        <v>219</v>
      </c>
      <c r="H868" t="s">
        <v>120</v>
      </c>
      <c r="I868" s="39">
        <v>10085</v>
      </c>
    </row>
    <row r="869" spans="1:9">
      <c r="A869">
        <v>70005</v>
      </c>
      <c r="B869" s="152" t="str">
        <f t="shared" si="14"/>
        <v>CH.GR.00045-10085</v>
      </c>
      <c r="C869">
        <f>_xlfn.XLOOKUP(H869,HOLDS!C:C,HOLDS!I:I)</f>
        <v>0</v>
      </c>
      <c r="D869">
        <v>70005</v>
      </c>
      <c r="E869">
        <v>229.5</v>
      </c>
      <c r="H869" t="s">
        <v>122</v>
      </c>
      <c r="I869" s="39">
        <v>10085</v>
      </c>
    </row>
    <row r="870" spans="1:9">
      <c r="A870">
        <v>70005</v>
      </c>
      <c r="B870" s="152" t="str">
        <f t="shared" si="14"/>
        <v>CH.GR.00072-10085</v>
      </c>
      <c r="C870">
        <f>_xlfn.XLOOKUP(H870,HOLDS!C:C,HOLDS!I:I)</f>
        <v>0</v>
      </c>
      <c r="D870">
        <v>70005</v>
      </c>
      <c r="E870">
        <v>151</v>
      </c>
      <c r="H870" t="s">
        <v>124</v>
      </c>
      <c r="I870" s="39">
        <v>10085</v>
      </c>
    </row>
    <row r="871" spans="1:9">
      <c r="A871">
        <v>70005</v>
      </c>
      <c r="B871" s="152" t="str">
        <f t="shared" si="14"/>
        <v>CH.GR.00046-10085</v>
      </c>
      <c r="C871">
        <f>_xlfn.XLOOKUP(H871,HOLDS!C:C,HOLDS!I:I)</f>
        <v>0</v>
      </c>
      <c r="D871">
        <v>70005</v>
      </c>
      <c r="E871">
        <v>210</v>
      </c>
      <c r="H871" t="s">
        <v>126</v>
      </c>
      <c r="I871" s="39">
        <v>10085</v>
      </c>
    </row>
    <row r="872" spans="1:9">
      <c r="A872">
        <v>70005</v>
      </c>
      <c r="B872" s="152" t="str">
        <f t="shared" si="14"/>
        <v>CH.GR.00047-10085</v>
      </c>
      <c r="C872">
        <f>_xlfn.XLOOKUP(H872,HOLDS!C:C,HOLDS!I:I)</f>
        <v>0</v>
      </c>
      <c r="D872">
        <v>70005</v>
      </c>
      <c r="E872">
        <v>215</v>
      </c>
      <c r="H872" t="s">
        <v>128</v>
      </c>
      <c r="I872" s="39">
        <v>10085</v>
      </c>
    </row>
    <row r="873" spans="1:9">
      <c r="A873">
        <v>70005</v>
      </c>
      <c r="B873" s="152" t="str">
        <f t="shared" si="14"/>
        <v>CH.GR.00048-10085</v>
      </c>
      <c r="C873">
        <f>_xlfn.XLOOKUP(H873,HOLDS!C:C,HOLDS!I:I)</f>
        <v>0</v>
      </c>
      <c r="D873">
        <v>70005</v>
      </c>
      <c r="E873">
        <v>159</v>
      </c>
      <c r="H873" t="s">
        <v>130</v>
      </c>
      <c r="I873" s="39">
        <v>10085</v>
      </c>
    </row>
    <row r="874" spans="1:9">
      <c r="A874">
        <v>70005</v>
      </c>
      <c r="B874" s="152" t="str">
        <f t="shared" si="14"/>
        <v>CH.GR.00049-10085</v>
      </c>
      <c r="C874">
        <f>_xlfn.XLOOKUP(H874,HOLDS!C:C,HOLDS!I:I)</f>
        <v>0</v>
      </c>
      <c r="D874">
        <v>70005</v>
      </c>
      <c r="E874">
        <v>126.5</v>
      </c>
      <c r="H874" t="s">
        <v>132</v>
      </c>
      <c r="I874" s="39">
        <v>10085</v>
      </c>
    </row>
    <row r="875" spans="1:9">
      <c r="A875">
        <v>70005</v>
      </c>
      <c r="B875" s="152" t="str">
        <f t="shared" si="14"/>
        <v>CH.GR.00050-10085</v>
      </c>
      <c r="C875">
        <f>_xlfn.XLOOKUP(H875,HOLDS!C:C,HOLDS!I:I)</f>
        <v>0</v>
      </c>
      <c r="D875">
        <v>70005</v>
      </c>
      <c r="E875">
        <v>124</v>
      </c>
      <c r="H875" t="s">
        <v>134</v>
      </c>
      <c r="I875" s="39">
        <v>10085</v>
      </c>
    </row>
    <row r="876" spans="1:9">
      <c r="A876">
        <v>70005</v>
      </c>
      <c r="B876" s="152" t="str">
        <f t="shared" si="14"/>
        <v>CH.GR.00051-10085</v>
      </c>
      <c r="C876">
        <f>_xlfn.XLOOKUP(H876,HOLDS!C:C,HOLDS!I:I)</f>
        <v>0</v>
      </c>
      <c r="D876">
        <v>70005</v>
      </c>
      <c r="E876">
        <v>157.5</v>
      </c>
      <c r="H876" t="s">
        <v>136</v>
      </c>
      <c r="I876" s="39">
        <v>10085</v>
      </c>
    </row>
    <row r="877" spans="1:9">
      <c r="A877">
        <v>70005</v>
      </c>
      <c r="B877" s="152" t="str">
        <f t="shared" si="14"/>
        <v>CH.GR.00052-10085</v>
      </c>
      <c r="C877">
        <f>_xlfn.XLOOKUP(H877,HOLDS!C:C,HOLDS!I:I)</f>
        <v>0</v>
      </c>
      <c r="D877">
        <v>70005</v>
      </c>
      <c r="E877">
        <v>159.5</v>
      </c>
      <c r="H877" t="s">
        <v>138</v>
      </c>
      <c r="I877" s="39">
        <v>10085</v>
      </c>
    </row>
    <row r="878" spans="1:9">
      <c r="A878">
        <v>70005</v>
      </c>
      <c r="B878" s="152" t="str">
        <f t="shared" si="14"/>
        <v>CH.GR.00053-10085</v>
      </c>
      <c r="C878">
        <f>_xlfn.XLOOKUP(H878,HOLDS!C:C,HOLDS!I:I)</f>
        <v>0</v>
      </c>
      <c r="D878">
        <v>70005</v>
      </c>
      <c r="E878">
        <v>156</v>
      </c>
      <c r="H878" t="s">
        <v>141</v>
      </c>
      <c r="I878" s="39">
        <v>10085</v>
      </c>
    </row>
    <row r="879" spans="1:9">
      <c r="A879">
        <v>70005</v>
      </c>
      <c r="B879" s="152" t="str">
        <f t="shared" si="14"/>
        <v>CH.GR.00054-10085</v>
      </c>
      <c r="C879">
        <f>_xlfn.XLOOKUP(H879,HOLDS!C:C,HOLDS!I:I)</f>
        <v>0</v>
      </c>
      <c r="D879">
        <v>70005</v>
      </c>
      <c r="E879">
        <v>189.5</v>
      </c>
      <c r="H879" t="s">
        <v>143</v>
      </c>
      <c r="I879" s="39">
        <v>10085</v>
      </c>
    </row>
    <row r="880" spans="1:9">
      <c r="A880">
        <v>70005</v>
      </c>
      <c r="B880" s="152" t="str">
        <f t="shared" si="14"/>
        <v>CH.GR.00055-10085</v>
      </c>
      <c r="C880">
        <f>_xlfn.XLOOKUP(H880,HOLDS!C:C,HOLDS!I:I)</f>
        <v>0</v>
      </c>
      <c r="D880">
        <v>70005</v>
      </c>
      <c r="E880">
        <v>138</v>
      </c>
      <c r="H880" t="s">
        <v>145</v>
      </c>
      <c r="I880" s="39">
        <v>10085</v>
      </c>
    </row>
    <row r="881" spans="1:9">
      <c r="A881">
        <v>70005</v>
      </c>
      <c r="B881" s="152" t="str">
        <f t="shared" si="14"/>
        <v>CH.GR.00056-10085</v>
      </c>
      <c r="C881">
        <f>_xlfn.XLOOKUP(H881,HOLDS!C:C,HOLDS!I:I)</f>
        <v>0</v>
      </c>
      <c r="D881">
        <v>70005</v>
      </c>
      <c r="E881">
        <v>131.5</v>
      </c>
      <c r="H881" t="s">
        <v>147</v>
      </c>
      <c r="I881" s="39">
        <v>10085</v>
      </c>
    </row>
    <row r="882" spans="1:9">
      <c r="A882">
        <v>70005</v>
      </c>
      <c r="B882" s="152" t="str">
        <f t="shared" si="14"/>
        <v>CH.GR.00057-10085</v>
      </c>
      <c r="C882">
        <f>_xlfn.XLOOKUP(H882,HOLDS!C:C,HOLDS!I:I)</f>
        <v>0</v>
      </c>
      <c r="D882">
        <v>70005</v>
      </c>
      <c r="E882">
        <v>139.5</v>
      </c>
      <c r="H882" t="s">
        <v>149</v>
      </c>
      <c r="I882" s="39">
        <v>10085</v>
      </c>
    </row>
    <row r="883" spans="1:9">
      <c r="A883">
        <v>70005</v>
      </c>
      <c r="B883" s="152" t="str">
        <f t="shared" si="14"/>
        <v>CH.GR.00058-10085</v>
      </c>
      <c r="C883">
        <f>_xlfn.XLOOKUP(H883,HOLDS!C:C,HOLDS!I:I)</f>
        <v>0</v>
      </c>
      <c r="D883">
        <v>70005</v>
      </c>
      <c r="E883">
        <v>156.5</v>
      </c>
      <c r="H883" t="s">
        <v>151</v>
      </c>
      <c r="I883" s="39">
        <v>10085</v>
      </c>
    </row>
    <row r="884" spans="1:9">
      <c r="A884">
        <v>70005</v>
      </c>
      <c r="B884" s="152" t="str">
        <f t="shared" si="14"/>
        <v>CH.GR.00060-10085</v>
      </c>
      <c r="C884">
        <f>_xlfn.XLOOKUP(H884,HOLDS!C:C,HOLDS!I:I)</f>
        <v>0</v>
      </c>
      <c r="D884">
        <v>70005</v>
      </c>
      <c r="E884">
        <v>151</v>
      </c>
      <c r="H884" t="s">
        <v>153</v>
      </c>
      <c r="I884" s="39">
        <v>10085</v>
      </c>
    </row>
    <row r="885" spans="1:9">
      <c r="A885">
        <v>70005</v>
      </c>
      <c r="B885" s="152" t="str">
        <f t="shared" si="14"/>
        <v>CH.GR.00061-10085</v>
      </c>
      <c r="C885">
        <f>_xlfn.XLOOKUP(H885,HOLDS!C:C,HOLDS!I:I)</f>
        <v>0</v>
      </c>
      <c r="D885">
        <v>70005</v>
      </c>
      <c r="E885">
        <v>162.5</v>
      </c>
      <c r="H885" t="s">
        <v>155</v>
      </c>
      <c r="I885" s="39">
        <v>10085</v>
      </c>
    </row>
    <row r="886" spans="1:9">
      <c r="A886">
        <v>70005</v>
      </c>
      <c r="B886" s="152" t="str">
        <f t="shared" si="14"/>
        <v>CH.GR.00062-10085</v>
      </c>
      <c r="C886">
        <f>_xlfn.XLOOKUP(H886,HOLDS!C:C,HOLDS!I:I)</f>
        <v>0</v>
      </c>
      <c r="D886">
        <v>70005</v>
      </c>
      <c r="E886">
        <v>139.5</v>
      </c>
      <c r="H886" t="s">
        <v>157</v>
      </c>
      <c r="I886" s="39">
        <v>10085</v>
      </c>
    </row>
    <row r="887" spans="1:9">
      <c r="A887">
        <v>70005</v>
      </c>
      <c r="B887" s="152" t="str">
        <f t="shared" si="14"/>
        <v>CH.GR.00063-10085</v>
      </c>
      <c r="C887">
        <f>_xlfn.XLOOKUP(H887,HOLDS!C:C,HOLDS!I:I)</f>
        <v>0</v>
      </c>
      <c r="D887">
        <v>70005</v>
      </c>
      <c r="E887">
        <v>227.5</v>
      </c>
      <c r="H887" t="s">
        <v>160</v>
      </c>
      <c r="I887" s="39">
        <v>10085</v>
      </c>
    </row>
    <row r="888" spans="1:9">
      <c r="A888">
        <v>70005</v>
      </c>
      <c r="B888" s="152" t="str">
        <f t="shared" si="14"/>
        <v>CH.GR.00064-10085</v>
      </c>
      <c r="C888">
        <f>_xlfn.XLOOKUP(H888,HOLDS!C:C,HOLDS!I:I)</f>
        <v>0</v>
      </c>
      <c r="D888">
        <v>70005</v>
      </c>
      <c r="E888">
        <v>156</v>
      </c>
      <c r="H888" t="s">
        <v>162</v>
      </c>
      <c r="I888" s="39">
        <v>10085</v>
      </c>
    </row>
    <row r="889" spans="1:9">
      <c r="A889">
        <v>70005</v>
      </c>
      <c r="B889" s="152" t="str">
        <f t="shared" si="14"/>
        <v>CH.GR.00065-10085</v>
      </c>
      <c r="C889">
        <f>_xlfn.XLOOKUP(H889,HOLDS!C:C,HOLDS!I:I)</f>
        <v>0</v>
      </c>
      <c r="D889">
        <v>70005</v>
      </c>
      <c r="E889">
        <v>148</v>
      </c>
      <c r="H889" t="s">
        <v>164</v>
      </c>
      <c r="I889" s="39">
        <v>10085</v>
      </c>
    </row>
    <row r="890" spans="1:9">
      <c r="A890">
        <v>70005</v>
      </c>
      <c r="B890" s="152" t="str">
        <f t="shared" si="14"/>
        <v>CH.GR.00066-10085</v>
      </c>
      <c r="C890">
        <f>_xlfn.XLOOKUP(H890,HOLDS!C:C,HOLDS!I:I)</f>
        <v>0</v>
      </c>
      <c r="D890">
        <v>70005</v>
      </c>
      <c r="E890">
        <v>157.5</v>
      </c>
      <c r="H890" t="s">
        <v>166</v>
      </c>
      <c r="I890" s="39">
        <v>10085</v>
      </c>
    </row>
    <row r="891" spans="1:9">
      <c r="A891">
        <v>70005</v>
      </c>
      <c r="B891" s="152" t="str">
        <f t="shared" si="14"/>
        <v>CH.GR.00067-10085</v>
      </c>
      <c r="C891">
        <f>_xlfn.XLOOKUP(H891,HOLDS!C:C,HOLDS!I:I)</f>
        <v>0</v>
      </c>
      <c r="D891">
        <v>70005</v>
      </c>
      <c r="E891">
        <v>166.5</v>
      </c>
      <c r="H891" t="s">
        <v>168</v>
      </c>
      <c r="I891" s="39">
        <v>10085</v>
      </c>
    </row>
    <row r="892" spans="1:9">
      <c r="A892">
        <v>70005</v>
      </c>
      <c r="B892" s="152" t="str">
        <f t="shared" si="14"/>
        <v>CH.GR.00068-10085</v>
      </c>
      <c r="C892">
        <f>_xlfn.XLOOKUP(H892,HOLDS!C:C,HOLDS!I:I)</f>
        <v>0</v>
      </c>
      <c r="D892">
        <v>70005</v>
      </c>
      <c r="E892">
        <v>166.5</v>
      </c>
      <c r="H892" t="s">
        <v>170</v>
      </c>
      <c r="I892" s="39">
        <v>10085</v>
      </c>
    </row>
    <row r="893" spans="1:9">
      <c r="A893">
        <v>70005</v>
      </c>
      <c r="B893" s="152" t="str">
        <f t="shared" si="14"/>
        <v>CH.GR.00069-10085</v>
      </c>
      <c r="C893">
        <f>_xlfn.XLOOKUP(H893,HOLDS!C:C,HOLDS!I:I)</f>
        <v>0</v>
      </c>
      <c r="D893">
        <v>70005</v>
      </c>
      <c r="E893">
        <v>164.5</v>
      </c>
      <c r="H893" t="s">
        <v>172</v>
      </c>
      <c r="I893" s="39">
        <v>10085</v>
      </c>
    </row>
    <row r="894" spans="1:9">
      <c r="A894">
        <v>70005</v>
      </c>
      <c r="B894" s="152" t="str">
        <f t="shared" si="14"/>
        <v>CH.GR.00059-10085</v>
      </c>
      <c r="C894">
        <f>_xlfn.XLOOKUP(H894,HOLDS!C:C,HOLDS!I:I)</f>
        <v>0</v>
      </c>
      <c r="D894">
        <v>70005</v>
      </c>
      <c r="E894">
        <v>148</v>
      </c>
      <c r="H894" t="s">
        <v>174</v>
      </c>
      <c r="I894" s="39">
        <v>10085</v>
      </c>
    </row>
    <row r="895" spans="1:9">
      <c r="A895">
        <v>70005</v>
      </c>
      <c r="B895" s="152" t="str">
        <f t="shared" si="14"/>
        <v>CH.GR.00070-10085</v>
      </c>
      <c r="C895">
        <f>_xlfn.XLOOKUP(H895,HOLDS!C:C,HOLDS!I:I)</f>
        <v>0</v>
      </c>
      <c r="D895">
        <v>70005</v>
      </c>
      <c r="E895">
        <v>155</v>
      </c>
      <c r="H895" t="s">
        <v>177</v>
      </c>
      <c r="I895" s="39">
        <v>10085</v>
      </c>
    </row>
    <row r="896" spans="1:9">
      <c r="A896">
        <v>70005</v>
      </c>
      <c r="B896" s="152" t="str">
        <f t="shared" si="14"/>
        <v>CH.GR.00071-10085</v>
      </c>
      <c r="C896">
        <f>_xlfn.XLOOKUP(H896,HOLDS!C:C,HOLDS!I:I)</f>
        <v>0</v>
      </c>
      <c r="D896">
        <v>70005</v>
      </c>
      <c r="E896">
        <v>140</v>
      </c>
      <c r="H896" t="s">
        <v>180</v>
      </c>
      <c r="I896" s="39">
        <v>10085</v>
      </c>
    </row>
    <row r="897" spans="1:9">
      <c r="A897">
        <v>70005</v>
      </c>
      <c r="B897" s="152" t="str">
        <f t="shared" si="14"/>
        <v>CH.VM.MISET-10085</v>
      </c>
      <c r="C897">
        <f>_xlfn.XLOOKUP(H897,MACROS!C:C,MACROS!I:I)</f>
        <v>0</v>
      </c>
      <c r="D897">
        <v>70005</v>
      </c>
      <c r="E897">
        <v>1993.5</v>
      </c>
      <c r="H897" s="91" t="s">
        <v>331</v>
      </c>
      <c r="I897" s="96">
        <v>10085</v>
      </c>
    </row>
    <row r="898" spans="1:9">
      <c r="A898">
        <v>70005</v>
      </c>
      <c r="B898" s="152" t="str">
        <f t="shared" si="14"/>
        <v>CH.VM.00031-10085</v>
      </c>
      <c r="C898">
        <f>_xlfn.XLOOKUP(H898,MACROS!C:C,MACROS!I:I)</f>
        <v>0</v>
      </c>
      <c r="D898">
        <v>70005</v>
      </c>
      <c r="E898">
        <v>164.5</v>
      </c>
      <c r="H898" t="s">
        <v>333</v>
      </c>
      <c r="I898" s="39">
        <v>10085</v>
      </c>
    </row>
    <row r="899" spans="1:9">
      <c r="A899">
        <v>70005</v>
      </c>
      <c r="B899" s="152" t="str">
        <f t="shared" si="14"/>
        <v>CH.VM.00034-10085</v>
      </c>
      <c r="C899">
        <f>_xlfn.XLOOKUP(H899,MACROS!C:C,MACROS!I:I)</f>
        <v>0</v>
      </c>
      <c r="D899">
        <v>70005</v>
      </c>
      <c r="E899">
        <v>167.5</v>
      </c>
      <c r="H899" t="s">
        <v>335</v>
      </c>
      <c r="I899" s="39">
        <v>10085</v>
      </c>
    </row>
    <row r="900" spans="1:9">
      <c r="A900">
        <v>70005</v>
      </c>
      <c r="B900" s="152" t="str">
        <f t="shared" si="14"/>
        <v>CH.VM.00037-10085</v>
      </c>
      <c r="C900">
        <f>_xlfn.XLOOKUP(H900,MACROS!C:C,MACROS!I:I)</f>
        <v>0</v>
      </c>
      <c r="D900">
        <v>70005</v>
      </c>
      <c r="E900">
        <v>139.5</v>
      </c>
      <c r="H900" t="s">
        <v>337</v>
      </c>
      <c r="I900" s="39">
        <v>10085</v>
      </c>
    </row>
    <row r="901" spans="1:9">
      <c r="A901">
        <v>70005</v>
      </c>
      <c r="B901" s="152" t="str">
        <f t="shared" si="14"/>
        <v>CH.VM.00040-10085</v>
      </c>
      <c r="C901">
        <f>_xlfn.XLOOKUP(H901,MACROS!C:C,MACROS!I:I)</f>
        <v>0</v>
      </c>
      <c r="D901">
        <v>70005</v>
      </c>
      <c r="E901">
        <v>134</v>
      </c>
      <c r="H901" t="s">
        <v>339</v>
      </c>
      <c r="I901" s="39">
        <v>10085</v>
      </c>
    </row>
    <row r="902" spans="1:9">
      <c r="A902">
        <v>70005</v>
      </c>
      <c r="B902" s="152" t="str">
        <f t="shared" si="14"/>
        <v>CH.VM.00029-10085</v>
      </c>
      <c r="C902">
        <f>_xlfn.XLOOKUP(H902,MACROS!C:C,MACROS!I:I)</f>
        <v>0</v>
      </c>
      <c r="D902">
        <v>70005</v>
      </c>
      <c r="E902">
        <v>179</v>
      </c>
      <c r="H902" t="s">
        <v>341</v>
      </c>
      <c r="I902" s="39">
        <v>10085</v>
      </c>
    </row>
    <row r="903" spans="1:9">
      <c r="A903">
        <v>70005</v>
      </c>
      <c r="B903" s="152" t="str">
        <f t="shared" si="14"/>
        <v>CH.VM.00030-10085</v>
      </c>
      <c r="C903">
        <f>_xlfn.XLOOKUP(H903,MACROS!C:C,MACROS!I:I)</f>
        <v>0</v>
      </c>
      <c r="D903">
        <v>70005</v>
      </c>
      <c r="E903">
        <v>177.5</v>
      </c>
      <c r="H903" t="s">
        <v>343</v>
      </c>
      <c r="I903" s="39">
        <v>10085</v>
      </c>
    </row>
    <row r="904" spans="1:9">
      <c r="A904">
        <v>70005</v>
      </c>
      <c r="B904" s="152" t="str">
        <f t="shared" si="14"/>
        <v>CH.VM.00032-10085</v>
      </c>
      <c r="C904">
        <f>_xlfn.XLOOKUP(H904,MACROS!C:C,MACROS!I:I)</f>
        <v>0</v>
      </c>
      <c r="D904">
        <v>70005</v>
      </c>
      <c r="E904">
        <v>166.5</v>
      </c>
      <c r="H904" t="s">
        <v>345</v>
      </c>
      <c r="I904" s="39">
        <v>10085</v>
      </c>
    </row>
    <row r="905" spans="1:9">
      <c r="A905">
        <v>70005</v>
      </c>
      <c r="B905" s="152" t="str">
        <f t="shared" si="14"/>
        <v>CH.VM.00035-10085</v>
      </c>
      <c r="C905">
        <f>_xlfn.XLOOKUP(H905,MACROS!C:C,MACROS!I:I)</f>
        <v>0</v>
      </c>
      <c r="D905">
        <v>70005</v>
      </c>
      <c r="E905">
        <v>156.5</v>
      </c>
      <c r="H905" t="s">
        <v>347</v>
      </c>
      <c r="I905" s="39">
        <v>10085</v>
      </c>
    </row>
    <row r="906" spans="1:9">
      <c r="A906">
        <v>70005</v>
      </c>
      <c r="B906" s="152" t="str">
        <f t="shared" si="14"/>
        <v>CH.VM.00039-10085</v>
      </c>
      <c r="C906">
        <f>_xlfn.XLOOKUP(H906,MACROS!C:C,MACROS!I:I)</f>
        <v>0</v>
      </c>
      <c r="D906">
        <v>70005</v>
      </c>
      <c r="E906">
        <v>161</v>
      </c>
      <c r="H906" t="s">
        <v>349</v>
      </c>
      <c r="I906" s="39">
        <v>10085</v>
      </c>
    </row>
    <row r="907" spans="1:9">
      <c r="A907">
        <v>70005</v>
      </c>
      <c r="B907" s="152" t="str">
        <f t="shared" si="14"/>
        <v>CH.VM.00041-10085</v>
      </c>
      <c r="C907">
        <f>_xlfn.XLOOKUP(H907,MACROS!C:C,MACROS!I:I)</f>
        <v>0</v>
      </c>
      <c r="D907">
        <v>70005</v>
      </c>
      <c r="E907">
        <v>164.5</v>
      </c>
      <c r="H907" t="s">
        <v>351</v>
      </c>
      <c r="I907" s="39">
        <v>10085</v>
      </c>
    </row>
    <row r="908" spans="1:9">
      <c r="A908">
        <v>70005</v>
      </c>
      <c r="B908" s="152" t="str">
        <f t="shared" si="14"/>
        <v>CH.VM.00033-10085</v>
      </c>
      <c r="C908">
        <f>_xlfn.XLOOKUP(H908,MACROS!C:C,MACROS!I:I)</f>
        <v>0</v>
      </c>
      <c r="D908">
        <v>70005</v>
      </c>
      <c r="E908">
        <v>168</v>
      </c>
      <c r="H908" t="s">
        <v>353</v>
      </c>
      <c r="I908" s="39">
        <v>10085</v>
      </c>
    </row>
    <row r="909" spans="1:9">
      <c r="A909">
        <v>70005</v>
      </c>
      <c r="B909" s="152" t="str">
        <f t="shared" si="14"/>
        <v>CH.VM.00036-10085</v>
      </c>
      <c r="C909">
        <f>_xlfn.XLOOKUP(H909,MACROS!C:C,MACROS!I:I)</f>
        <v>0</v>
      </c>
      <c r="D909">
        <v>70005</v>
      </c>
      <c r="E909">
        <v>136</v>
      </c>
      <c r="H909" t="s">
        <v>355</v>
      </c>
      <c r="I909" s="39">
        <v>10085</v>
      </c>
    </row>
    <row r="910" spans="1:9">
      <c r="A910">
        <v>70005</v>
      </c>
      <c r="B910" s="152" t="str">
        <f t="shared" si="14"/>
        <v>CH.VM.00038-10085</v>
      </c>
      <c r="C910">
        <f>_xlfn.XLOOKUP(H910,MACROS!C:C,MACROS!I:I)</f>
        <v>0</v>
      </c>
      <c r="D910">
        <v>70005</v>
      </c>
      <c r="E910">
        <v>162.5</v>
      </c>
      <c r="H910" t="s">
        <v>357</v>
      </c>
      <c r="I910" s="39">
        <v>10085</v>
      </c>
    </row>
    <row r="911" spans="1:9">
      <c r="A911">
        <v>70005</v>
      </c>
      <c r="B911" s="152" t="str">
        <f t="shared" si="14"/>
        <v>CH.VM.00042-10085</v>
      </c>
      <c r="C911">
        <f>_xlfn.XLOOKUP(H911,MACROS!C:C,MACROS!I:I)</f>
        <v>0</v>
      </c>
      <c r="D911">
        <v>70005</v>
      </c>
      <c r="E911">
        <v>138</v>
      </c>
      <c r="H911" t="s">
        <v>359</v>
      </c>
      <c r="I911" s="39">
        <v>10085</v>
      </c>
    </row>
    <row r="912" spans="1:9">
      <c r="A912">
        <v>70005</v>
      </c>
      <c r="B912" s="152" t="str">
        <f t="shared" si="14"/>
        <v>CH.VM.MIDTSET-10125</v>
      </c>
      <c r="C912">
        <f>_xlfn.XLOOKUP(H912,MACROS!C:C,MACROS!I:I)</f>
        <v>0</v>
      </c>
      <c r="D912">
        <v>70005</v>
      </c>
      <c r="E912">
        <v>2494.5</v>
      </c>
      <c r="H912" s="91" t="s">
        <v>361</v>
      </c>
      <c r="I912" s="99">
        <v>10125</v>
      </c>
    </row>
    <row r="913" spans="1:9">
      <c r="A913">
        <v>70005</v>
      </c>
      <c r="B913" s="152" t="str">
        <f t="shared" si="14"/>
        <v>CH.VM.00046-10125</v>
      </c>
      <c r="C913">
        <f>_xlfn.XLOOKUP(H913,MACROS!C:C,MACROS!I:I)</f>
        <v>0</v>
      </c>
      <c r="D913">
        <v>70005</v>
      </c>
      <c r="E913">
        <v>206</v>
      </c>
      <c r="H913" t="s">
        <v>363</v>
      </c>
      <c r="I913" s="83">
        <v>10125</v>
      </c>
    </row>
    <row r="914" spans="1:9">
      <c r="A914">
        <v>70005</v>
      </c>
      <c r="B914" s="152" t="str">
        <f t="shared" ref="B914:B977" si="15">H914&amp;"-"&amp;I914</f>
        <v>CH.VM.00049-10125</v>
      </c>
      <c r="C914">
        <f>_xlfn.XLOOKUP(H914,MACROS!C:C,MACROS!I:I)</f>
        <v>0</v>
      </c>
      <c r="D914">
        <v>70005</v>
      </c>
      <c r="E914">
        <v>212.5</v>
      </c>
      <c r="H914" t="s">
        <v>365</v>
      </c>
      <c r="I914" s="83">
        <v>10125</v>
      </c>
    </row>
    <row r="915" spans="1:9">
      <c r="A915">
        <v>70005</v>
      </c>
      <c r="B915" s="152" t="str">
        <f t="shared" si="15"/>
        <v>CH.VM.00052-10125</v>
      </c>
      <c r="C915">
        <f>_xlfn.XLOOKUP(H915,MACROS!C:C,MACROS!I:I)</f>
        <v>0</v>
      </c>
      <c r="D915">
        <v>70005</v>
      </c>
      <c r="E915">
        <v>170</v>
      </c>
      <c r="H915" t="s">
        <v>367</v>
      </c>
      <c r="I915" s="83">
        <v>10125</v>
      </c>
    </row>
    <row r="916" spans="1:9">
      <c r="A916">
        <v>70005</v>
      </c>
      <c r="B916" s="152" t="str">
        <f t="shared" si="15"/>
        <v>CH.VM.00055-10125</v>
      </c>
      <c r="C916">
        <f>_xlfn.XLOOKUP(H916,MACROS!C:C,MACROS!I:I)</f>
        <v>0</v>
      </c>
      <c r="D916">
        <v>70005</v>
      </c>
      <c r="E916">
        <v>161</v>
      </c>
      <c r="H916" t="s">
        <v>369</v>
      </c>
      <c r="I916" s="83">
        <v>10125</v>
      </c>
    </row>
    <row r="917" spans="1:9">
      <c r="A917">
        <v>70005</v>
      </c>
      <c r="B917" s="152" t="str">
        <f t="shared" si="15"/>
        <v>CH.VM.00044-10125</v>
      </c>
      <c r="C917">
        <f>_xlfn.XLOOKUP(H917,MACROS!C:C,MACROS!I:I)</f>
        <v>0</v>
      </c>
      <c r="D917">
        <v>70005</v>
      </c>
      <c r="E917">
        <v>230</v>
      </c>
      <c r="H917" t="s">
        <v>371</v>
      </c>
      <c r="I917" s="83">
        <v>10125</v>
      </c>
    </row>
    <row r="918" spans="1:9">
      <c r="A918">
        <v>70005</v>
      </c>
      <c r="B918" s="152" t="str">
        <f t="shared" si="15"/>
        <v>CH.VM.00045-10125</v>
      </c>
      <c r="C918">
        <f>_xlfn.XLOOKUP(H918,MACROS!C:C,MACROS!I:I)</f>
        <v>0</v>
      </c>
      <c r="D918">
        <v>70005</v>
      </c>
      <c r="E918">
        <v>227.5</v>
      </c>
      <c r="H918" t="s">
        <v>373</v>
      </c>
      <c r="I918" s="83">
        <v>10125</v>
      </c>
    </row>
    <row r="919" spans="1:9">
      <c r="A919">
        <v>70005</v>
      </c>
      <c r="B919" s="152" t="str">
        <f t="shared" si="15"/>
        <v>CH.VM.00047-10125</v>
      </c>
      <c r="C919">
        <f>_xlfn.XLOOKUP(H919,MACROS!C:C,MACROS!I:I)</f>
        <v>0</v>
      </c>
      <c r="D919">
        <v>70005</v>
      </c>
      <c r="E919">
        <v>210</v>
      </c>
      <c r="H919" t="s">
        <v>375</v>
      </c>
      <c r="I919" s="83">
        <v>10125</v>
      </c>
    </row>
    <row r="920" spans="1:9">
      <c r="A920">
        <v>70005</v>
      </c>
      <c r="B920" s="152" t="str">
        <f t="shared" si="15"/>
        <v>CH.VM.00050-10125</v>
      </c>
      <c r="C920">
        <f>_xlfn.XLOOKUP(H920,MACROS!C:C,MACROS!I:I)</f>
        <v>0</v>
      </c>
      <c r="D920">
        <v>70005</v>
      </c>
      <c r="E920">
        <v>195</v>
      </c>
      <c r="H920" t="s">
        <v>377</v>
      </c>
      <c r="I920" s="83">
        <v>10125</v>
      </c>
    </row>
    <row r="921" spans="1:9">
      <c r="A921">
        <v>70005</v>
      </c>
      <c r="B921" s="152" t="str">
        <f t="shared" si="15"/>
        <v>CH.VM.00054-10125</v>
      </c>
      <c r="C921">
        <f>_xlfn.XLOOKUP(H921,MACROS!C:C,MACROS!I:I)</f>
        <v>0</v>
      </c>
      <c r="D921">
        <v>70005</v>
      </c>
      <c r="E921">
        <v>202.5</v>
      </c>
      <c r="H921" t="s">
        <v>379</v>
      </c>
      <c r="I921" s="83">
        <v>10125</v>
      </c>
    </row>
    <row r="922" spans="1:9">
      <c r="A922">
        <v>70005</v>
      </c>
      <c r="B922" s="152" t="str">
        <f t="shared" si="15"/>
        <v>CH.VM.00056-10125</v>
      </c>
      <c r="C922">
        <f>_xlfn.XLOOKUP(H922,MACROS!C:C,MACROS!I:I)</f>
        <v>0</v>
      </c>
      <c r="D922">
        <v>70005</v>
      </c>
      <c r="E922">
        <v>207.5</v>
      </c>
      <c r="H922" t="s">
        <v>381</v>
      </c>
      <c r="I922" s="83">
        <v>10125</v>
      </c>
    </row>
    <row r="923" spans="1:9">
      <c r="A923">
        <v>70005</v>
      </c>
      <c r="B923" s="152" t="str">
        <f t="shared" si="15"/>
        <v>CH.VM.00048-10125</v>
      </c>
      <c r="C923">
        <f>_xlfn.XLOOKUP(H923,MACROS!C:C,MACROS!I:I)</f>
        <v>0</v>
      </c>
      <c r="D923">
        <v>70005</v>
      </c>
      <c r="E923">
        <v>212.5</v>
      </c>
      <c r="H923" t="s">
        <v>383</v>
      </c>
      <c r="I923" s="83">
        <v>10125</v>
      </c>
    </row>
    <row r="924" spans="1:9">
      <c r="A924">
        <v>70005</v>
      </c>
      <c r="B924" s="152" t="str">
        <f t="shared" si="15"/>
        <v>CH.VM.00051-10125</v>
      </c>
      <c r="C924">
        <f>_xlfn.XLOOKUP(H924,MACROS!C:C,MACROS!I:I)</f>
        <v>0</v>
      </c>
      <c r="D924">
        <v>70005</v>
      </c>
      <c r="E924">
        <v>165</v>
      </c>
      <c r="H924" t="s">
        <v>385</v>
      </c>
      <c r="I924" s="83">
        <v>10125</v>
      </c>
    </row>
    <row r="925" spans="1:9">
      <c r="A925">
        <v>70005</v>
      </c>
      <c r="B925" s="152" t="str">
        <f t="shared" si="15"/>
        <v>CH.VM.00053-10125</v>
      </c>
      <c r="C925">
        <f>_xlfn.XLOOKUP(H925,MACROS!C:C,MACROS!I:I)</f>
        <v>0</v>
      </c>
      <c r="D925">
        <v>70005</v>
      </c>
      <c r="E925">
        <v>204.5</v>
      </c>
      <c r="H925" t="s">
        <v>387</v>
      </c>
      <c r="I925" s="83">
        <v>10125</v>
      </c>
    </row>
    <row r="926" spans="1:9">
      <c r="A926">
        <v>70005</v>
      </c>
      <c r="B926" s="152" t="str">
        <f t="shared" si="15"/>
        <v>CH.VM.00057-10125</v>
      </c>
      <c r="C926">
        <f>_xlfn.XLOOKUP(H926,MACROS!C:C,MACROS!I:I)</f>
        <v>0</v>
      </c>
      <c r="D926">
        <v>70005</v>
      </c>
      <c r="E926">
        <v>167.5</v>
      </c>
      <c r="H926" t="s">
        <v>389</v>
      </c>
      <c r="I926" s="83">
        <v>10125</v>
      </c>
    </row>
    <row r="927" spans="1:9">
      <c r="A927">
        <v>70005</v>
      </c>
      <c r="B927" s="152" t="str">
        <f t="shared" si="15"/>
        <v>CH.GR.MISET-10084</v>
      </c>
      <c r="C927">
        <f>_xlfn.XLOOKUP(H927,HOLDS!C:C,HOLDS!J:J)</f>
        <v>0</v>
      </c>
      <c r="D927">
        <v>70005</v>
      </c>
      <c r="E927">
        <v>4405.5</v>
      </c>
      <c r="H927" s="91" t="s">
        <v>116</v>
      </c>
      <c r="I927" s="96">
        <v>10084</v>
      </c>
    </row>
    <row r="928" spans="1:9">
      <c r="A928">
        <v>70005</v>
      </c>
      <c r="B928" s="152" t="str">
        <f t="shared" si="15"/>
        <v>CH.GR.00043-10084</v>
      </c>
      <c r="C928">
        <f>_xlfn.XLOOKUP(H928,HOLDS!C:C,HOLDS!J:J)</f>
        <v>0</v>
      </c>
      <c r="D928">
        <v>70005</v>
      </c>
      <c r="E928">
        <v>150</v>
      </c>
      <c r="H928" t="s">
        <v>118</v>
      </c>
      <c r="I928" s="39">
        <v>10084</v>
      </c>
    </row>
    <row r="929" spans="1:9">
      <c r="A929">
        <v>70005</v>
      </c>
      <c r="B929" s="152" t="str">
        <f t="shared" si="15"/>
        <v>CH.GR.00044-10084</v>
      </c>
      <c r="C929">
        <f>_xlfn.XLOOKUP(H929,HOLDS!C:C,HOLDS!J:J)</f>
        <v>0</v>
      </c>
      <c r="D929">
        <v>70005</v>
      </c>
      <c r="E929">
        <v>219</v>
      </c>
      <c r="H929" t="s">
        <v>120</v>
      </c>
      <c r="I929" s="39">
        <v>10084</v>
      </c>
    </row>
    <row r="930" spans="1:9">
      <c r="A930">
        <v>70005</v>
      </c>
      <c r="B930" s="152" t="str">
        <f t="shared" si="15"/>
        <v>CH.GR.00045-10084</v>
      </c>
      <c r="C930">
        <f>_xlfn.XLOOKUP(H930,HOLDS!C:C,HOLDS!J:J)</f>
        <v>0</v>
      </c>
      <c r="D930">
        <v>70005</v>
      </c>
      <c r="E930">
        <v>229.5</v>
      </c>
      <c r="H930" t="s">
        <v>122</v>
      </c>
      <c r="I930" s="39">
        <v>10084</v>
      </c>
    </row>
    <row r="931" spans="1:9">
      <c r="A931">
        <v>70005</v>
      </c>
      <c r="B931" s="152" t="str">
        <f t="shared" si="15"/>
        <v>CH.GR.00072-10084</v>
      </c>
      <c r="C931">
        <f>_xlfn.XLOOKUP(H931,HOLDS!C:C,HOLDS!J:J)</f>
        <v>0</v>
      </c>
      <c r="D931">
        <v>70005</v>
      </c>
      <c r="E931">
        <v>151</v>
      </c>
      <c r="H931" t="s">
        <v>124</v>
      </c>
      <c r="I931" s="39">
        <v>10084</v>
      </c>
    </row>
    <row r="932" spans="1:9">
      <c r="A932">
        <v>70005</v>
      </c>
      <c r="B932" s="152" t="str">
        <f t="shared" si="15"/>
        <v>CH.GR.00046-10084</v>
      </c>
      <c r="C932">
        <f>_xlfn.XLOOKUP(H932,HOLDS!C:C,HOLDS!J:J)</f>
        <v>0</v>
      </c>
      <c r="D932">
        <v>70005</v>
      </c>
      <c r="E932">
        <v>210</v>
      </c>
      <c r="H932" t="s">
        <v>126</v>
      </c>
      <c r="I932" s="39">
        <v>10084</v>
      </c>
    </row>
    <row r="933" spans="1:9">
      <c r="A933">
        <v>70005</v>
      </c>
      <c r="B933" s="152" t="str">
        <f t="shared" si="15"/>
        <v>CH.GR.00047-10084</v>
      </c>
      <c r="C933">
        <f>_xlfn.XLOOKUP(H933,HOLDS!C:C,HOLDS!J:J)</f>
        <v>0</v>
      </c>
      <c r="D933">
        <v>70005</v>
      </c>
      <c r="E933">
        <v>215</v>
      </c>
      <c r="H933" t="s">
        <v>128</v>
      </c>
      <c r="I933" s="39">
        <v>10084</v>
      </c>
    </row>
    <row r="934" spans="1:9">
      <c r="A934">
        <v>70005</v>
      </c>
      <c r="B934" s="152" t="str">
        <f t="shared" si="15"/>
        <v>CH.GR.00048-10084</v>
      </c>
      <c r="C934">
        <f>_xlfn.XLOOKUP(H934,HOLDS!C:C,HOLDS!J:J)</f>
        <v>0</v>
      </c>
      <c r="D934">
        <v>70005</v>
      </c>
      <c r="E934">
        <v>159</v>
      </c>
      <c r="H934" t="s">
        <v>130</v>
      </c>
      <c r="I934" s="39">
        <v>10084</v>
      </c>
    </row>
    <row r="935" spans="1:9">
      <c r="A935">
        <v>70005</v>
      </c>
      <c r="B935" s="152" t="str">
        <f t="shared" si="15"/>
        <v>CH.GR.00049-10084</v>
      </c>
      <c r="C935">
        <f>_xlfn.XLOOKUP(H935,HOLDS!C:C,HOLDS!J:J)</f>
        <v>0</v>
      </c>
      <c r="D935">
        <v>70005</v>
      </c>
      <c r="E935">
        <v>126.5</v>
      </c>
      <c r="H935" t="s">
        <v>132</v>
      </c>
      <c r="I935" s="39">
        <v>10084</v>
      </c>
    </row>
    <row r="936" spans="1:9">
      <c r="A936">
        <v>70005</v>
      </c>
      <c r="B936" s="152" t="str">
        <f t="shared" si="15"/>
        <v>CH.GR.00050-10084</v>
      </c>
      <c r="C936">
        <f>_xlfn.XLOOKUP(H936,HOLDS!C:C,HOLDS!J:J)</f>
        <v>0</v>
      </c>
      <c r="D936">
        <v>70005</v>
      </c>
      <c r="E936">
        <v>124</v>
      </c>
      <c r="H936" t="s">
        <v>134</v>
      </c>
      <c r="I936" s="39">
        <v>10084</v>
      </c>
    </row>
    <row r="937" spans="1:9">
      <c r="A937">
        <v>70005</v>
      </c>
      <c r="B937" s="152" t="str">
        <f t="shared" si="15"/>
        <v>CH.GR.00051-10084</v>
      </c>
      <c r="C937">
        <f>_xlfn.XLOOKUP(H937,HOLDS!C:C,HOLDS!J:J)</f>
        <v>0</v>
      </c>
      <c r="D937">
        <v>70005</v>
      </c>
      <c r="E937">
        <v>157.5</v>
      </c>
      <c r="H937" t="s">
        <v>136</v>
      </c>
      <c r="I937" s="39">
        <v>10084</v>
      </c>
    </row>
    <row r="938" spans="1:9">
      <c r="A938">
        <v>70005</v>
      </c>
      <c r="B938" s="152" t="str">
        <f t="shared" si="15"/>
        <v>CH.GR.00052-10084</v>
      </c>
      <c r="C938">
        <f>_xlfn.XLOOKUP(H938,HOLDS!C:C,HOLDS!J:J)</f>
        <v>0</v>
      </c>
      <c r="D938">
        <v>70005</v>
      </c>
      <c r="E938">
        <v>159.5</v>
      </c>
      <c r="H938" t="s">
        <v>138</v>
      </c>
      <c r="I938" s="39">
        <v>10084</v>
      </c>
    </row>
    <row r="939" spans="1:9">
      <c r="A939">
        <v>70005</v>
      </c>
      <c r="B939" s="152" t="str">
        <f t="shared" si="15"/>
        <v>CH.GR.00053-10084</v>
      </c>
      <c r="C939">
        <f>_xlfn.XLOOKUP(H939,HOLDS!C:C,HOLDS!J:J)</f>
        <v>0</v>
      </c>
      <c r="D939">
        <v>70005</v>
      </c>
      <c r="E939">
        <v>156</v>
      </c>
      <c r="H939" t="s">
        <v>141</v>
      </c>
      <c r="I939" s="39">
        <v>10084</v>
      </c>
    </row>
    <row r="940" spans="1:9">
      <c r="A940">
        <v>70005</v>
      </c>
      <c r="B940" s="152" t="str">
        <f t="shared" si="15"/>
        <v>CH.GR.00054-10084</v>
      </c>
      <c r="C940">
        <f>_xlfn.XLOOKUP(H940,HOLDS!C:C,HOLDS!J:J)</f>
        <v>0</v>
      </c>
      <c r="D940">
        <v>70005</v>
      </c>
      <c r="E940">
        <v>189.5</v>
      </c>
      <c r="H940" t="s">
        <v>143</v>
      </c>
      <c r="I940" s="39">
        <v>10084</v>
      </c>
    </row>
    <row r="941" spans="1:9">
      <c r="A941">
        <v>70005</v>
      </c>
      <c r="B941" s="152" t="str">
        <f t="shared" si="15"/>
        <v>CH.GR.00055-10084</v>
      </c>
      <c r="C941">
        <f>_xlfn.XLOOKUP(H941,HOLDS!C:C,HOLDS!J:J)</f>
        <v>0</v>
      </c>
      <c r="D941">
        <v>70005</v>
      </c>
      <c r="E941">
        <v>138</v>
      </c>
      <c r="H941" t="s">
        <v>145</v>
      </c>
      <c r="I941" s="39">
        <v>10084</v>
      </c>
    </row>
    <row r="942" spans="1:9">
      <c r="A942">
        <v>70005</v>
      </c>
      <c r="B942" s="152" t="str">
        <f t="shared" si="15"/>
        <v>CH.GR.00056-10084</v>
      </c>
      <c r="C942">
        <f>_xlfn.XLOOKUP(H942,HOLDS!C:C,HOLDS!J:J)</f>
        <v>0</v>
      </c>
      <c r="D942">
        <v>70005</v>
      </c>
      <c r="E942">
        <v>131.5</v>
      </c>
      <c r="H942" t="s">
        <v>147</v>
      </c>
      <c r="I942" s="39">
        <v>10084</v>
      </c>
    </row>
    <row r="943" spans="1:9">
      <c r="A943">
        <v>70005</v>
      </c>
      <c r="B943" s="152" t="str">
        <f t="shared" si="15"/>
        <v>CH.GR.00057-10084</v>
      </c>
      <c r="C943">
        <f>_xlfn.XLOOKUP(H943,HOLDS!C:C,HOLDS!J:J)</f>
        <v>0</v>
      </c>
      <c r="D943">
        <v>70005</v>
      </c>
      <c r="E943">
        <v>139.5</v>
      </c>
      <c r="H943" t="s">
        <v>149</v>
      </c>
      <c r="I943" s="39">
        <v>10084</v>
      </c>
    </row>
    <row r="944" spans="1:9">
      <c r="A944">
        <v>70005</v>
      </c>
      <c r="B944" s="152" t="str">
        <f t="shared" si="15"/>
        <v>CH.GR.00058-10084</v>
      </c>
      <c r="C944">
        <f>_xlfn.XLOOKUP(H944,HOLDS!C:C,HOLDS!J:J)</f>
        <v>0</v>
      </c>
      <c r="D944">
        <v>70005</v>
      </c>
      <c r="E944">
        <v>156.5</v>
      </c>
      <c r="H944" t="s">
        <v>151</v>
      </c>
      <c r="I944" s="39">
        <v>10084</v>
      </c>
    </row>
    <row r="945" spans="1:9">
      <c r="A945">
        <v>70005</v>
      </c>
      <c r="B945" s="152" t="str">
        <f t="shared" si="15"/>
        <v>CH.GR.00060-10084</v>
      </c>
      <c r="C945">
        <f>_xlfn.XLOOKUP(H945,HOLDS!C:C,HOLDS!J:J)</f>
        <v>0</v>
      </c>
      <c r="D945">
        <v>70005</v>
      </c>
      <c r="E945">
        <v>151</v>
      </c>
      <c r="H945" t="s">
        <v>153</v>
      </c>
      <c r="I945" s="39">
        <v>10084</v>
      </c>
    </row>
    <row r="946" spans="1:9">
      <c r="A946">
        <v>70005</v>
      </c>
      <c r="B946" s="152" t="str">
        <f t="shared" si="15"/>
        <v>CH.GR.00061-10084</v>
      </c>
      <c r="C946">
        <f>_xlfn.XLOOKUP(H946,HOLDS!C:C,HOLDS!J:J)</f>
        <v>0</v>
      </c>
      <c r="D946">
        <v>70005</v>
      </c>
      <c r="E946">
        <v>162.5</v>
      </c>
      <c r="H946" t="s">
        <v>155</v>
      </c>
      <c r="I946" s="39">
        <v>10084</v>
      </c>
    </row>
    <row r="947" spans="1:9">
      <c r="A947">
        <v>70005</v>
      </c>
      <c r="B947" s="152" t="str">
        <f t="shared" si="15"/>
        <v>CH.GR.00062-10084</v>
      </c>
      <c r="C947">
        <f>_xlfn.XLOOKUP(H947,HOLDS!C:C,HOLDS!J:J)</f>
        <v>0</v>
      </c>
      <c r="D947">
        <v>70005</v>
      </c>
      <c r="E947">
        <v>139.5</v>
      </c>
      <c r="H947" t="s">
        <v>157</v>
      </c>
      <c r="I947" s="39">
        <v>10084</v>
      </c>
    </row>
    <row r="948" spans="1:9">
      <c r="A948">
        <v>70005</v>
      </c>
      <c r="B948" s="152" t="str">
        <f t="shared" si="15"/>
        <v>CH.GR.00063-10084</v>
      </c>
      <c r="C948">
        <f>_xlfn.XLOOKUP(H948,HOLDS!C:C,HOLDS!J:J)</f>
        <v>0</v>
      </c>
      <c r="D948">
        <v>70005</v>
      </c>
      <c r="E948">
        <v>227.5</v>
      </c>
      <c r="H948" t="s">
        <v>160</v>
      </c>
      <c r="I948" s="39">
        <v>10084</v>
      </c>
    </row>
    <row r="949" spans="1:9">
      <c r="A949">
        <v>70005</v>
      </c>
      <c r="B949" s="152" t="str">
        <f t="shared" si="15"/>
        <v>CH.GR.00064-10084</v>
      </c>
      <c r="C949">
        <f>_xlfn.XLOOKUP(H949,HOLDS!C:C,HOLDS!J:J)</f>
        <v>0</v>
      </c>
      <c r="D949">
        <v>70005</v>
      </c>
      <c r="E949">
        <v>156</v>
      </c>
      <c r="H949" t="s">
        <v>162</v>
      </c>
      <c r="I949" s="39">
        <v>10084</v>
      </c>
    </row>
    <row r="950" spans="1:9">
      <c r="A950">
        <v>70005</v>
      </c>
      <c r="B950" s="152" t="str">
        <f t="shared" si="15"/>
        <v>CH.GR.00065-10084</v>
      </c>
      <c r="C950">
        <f>_xlfn.XLOOKUP(H950,HOLDS!C:C,HOLDS!J:J)</f>
        <v>0</v>
      </c>
      <c r="D950">
        <v>70005</v>
      </c>
      <c r="E950">
        <v>148</v>
      </c>
      <c r="H950" t="s">
        <v>164</v>
      </c>
      <c r="I950" s="39">
        <v>10084</v>
      </c>
    </row>
    <row r="951" spans="1:9">
      <c r="A951">
        <v>70005</v>
      </c>
      <c r="B951" s="152" t="str">
        <f t="shared" si="15"/>
        <v>CH.GR.00066-10084</v>
      </c>
      <c r="C951">
        <f>_xlfn.XLOOKUP(H951,HOLDS!C:C,HOLDS!J:J)</f>
        <v>0</v>
      </c>
      <c r="D951">
        <v>70005</v>
      </c>
      <c r="E951">
        <v>157.5</v>
      </c>
      <c r="H951" t="s">
        <v>166</v>
      </c>
      <c r="I951" s="39">
        <v>10084</v>
      </c>
    </row>
    <row r="952" spans="1:9">
      <c r="A952">
        <v>70005</v>
      </c>
      <c r="B952" s="152" t="str">
        <f t="shared" si="15"/>
        <v>CH.GR.00067-10084</v>
      </c>
      <c r="C952">
        <f>_xlfn.XLOOKUP(H952,HOLDS!C:C,HOLDS!J:J)</f>
        <v>0</v>
      </c>
      <c r="D952">
        <v>70005</v>
      </c>
      <c r="E952">
        <v>166.5</v>
      </c>
      <c r="H952" t="s">
        <v>168</v>
      </c>
      <c r="I952" s="39">
        <v>10084</v>
      </c>
    </row>
    <row r="953" spans="1:9">
      <c r="A953">
        <v>70005</v>
      </c>
      <c r="B953" s="152" t="str">
        <f t="shared" si="15"/>
        <v>CH.GR.00068-10084</v>
      </c>
      <c r="C953">
        <f>_xlfn.XLOOKUP(H953,HOLDS!C:C,HOLDS!J:J)</f>
        <v>0</v>
      </c>
      <c r="D953">
        <v>70005</v>
      </c>
      <c r="E953">
        <v>166.5</v>
      </c>
      <c r="H953" t="s">
        <v>170</v>
      </c>
      <c r="I953" s="39">
        <v>10084</v>
      </c>
    </row>
    <row r="954" spans="1:9">
      <c r="A954">
        <v>70002</v>
      </c>
      <c r="B954" s="152" t="str">
        <f t="shared" si="15"/>
        <v>CH.GR.00069-10084</v>
      </c>
      <c r="C954">
        <f>_xlfn.XLOOKUP(H954,HOLDS!C:C,HOLDS!J:J)</f>
        <v>0</v>
      </c>
      <c r="D954">
        <v>70002</v>
      </c>
      <c r="E954">
        <v>164.5</v>
      </c>
      <c r="H954" t="s">
        <v>172</v>
      </c>
      <c r="I954" s="39">
        <v>10084</v>
      </c>
    </row>
    <row r="955" spans="1:9">
      <c r="A955">
        <v>70002</v>
      </c>
      <c r="B955" s="152" t="str">
        <f t="shared" si="15"/>
        <v>CH.GR.00059-10084</v>
      </c>
      <c r="C955">
        <f>_xlfn.XLOOKUP(H955,HOLDS!C:C,HOLDS!J:J)</f>
        <v>0</v>
      </c>
      <c r="D955">
        <v>70002</v>
      </c>
      <c r="E955">
        <v>148</v>
      </c>
      <c r="H955" t="s">
        <v>174</v>
      </c>
      <c r="I955" s="39">
        <v>10084</v>
      </c>
    </row>
    <row r="956" spans="1:9">
      <c r="A956">
        <v>70002</v>
      </c>
      <c r="B956" s="152" t="str">
        <f t="shared" si="15"/>
        <v>CH.GR.00070-10084</v>
      </c>
      <c r="C956">
        <f>_xlfn.XLOOKUP(H956,HOLDS!C:C,HOLDS!J:J)</f>
        <v>0</v>
      </c>
      <c r="D956">
        <v>70002</v>
      </c>
      <c r="E956">
        <v>155</v>
      </c>
      <c r="H956" t="s">
        <v>177</v>
      </c>
      <c r="I956" s="39">
        <v>10084</v>
      </c>
    </row>
    <row r="957" spans="1:9">
      <c r="A957">
        <v>70002</v>
      </c>
      <c r="B957" s="152" t="str">
        <f t="shared" si="15"/>
        <v>CH.GR.00071-10084</v>
      </c>
      <c r="C957">
        <f>_xlfn.XLOOKUP(H957,HOLDS!C:C,HOLDS!J:J)</f>
        <v>0</v>
      </c>
      <c r="D957">
        <v>70002</v>
      </c>
      <c r="E957">
        <v>140</v>
      </c>
      <c r="H957" t="s">
        <v>180</v>
      </c>
      <c r="I957" s="39">
        <v>10084</v>
      </c>
    </row>
    <row r="958" spans="1:9">
      <c r="A958">
        <v>70002</v>
      </c>
      <c r="B958" s="152" t="str">
        <f t="shared" si="15"/>
        <v>CH.VM.MISET-10084</v>
      </c>
      <c r="C958">
        <f>_xlfn.XLOOKUP(H958,MACROS!C:C,MACROS!J:J)</f>
        <v>0</v>
      </c>
      <c r="D958">
        <v>70002</v>
      </c>
      <c r="E958">
        <v>1993.5</v>
      </c>
      <c r="H958" s="91" t="s">
        <v>331</v>
      </c>
      <c r="I958" s="96">
        <v>10084</v>
      </c>
    </row>
    <row r="959" spans="1:9">
      <c r="A959">
        <v>70002</v>
      </c>
      <c r="B959" s="152" t="str">
        <f t="shared" si="15"/>
        <v>CH.VM.00031-10084</v>
      </c>
      <c r="C959">
        <f>_xlfn.XLOOKUP(H959,MACROS!C:C,MACROS!J:J)</f>
        <v>0</v>
      </c>
      <c r="D959">
        <v>70002</v>
      </c>
      <c r="E959">
        <v>164.5</v>
      </c>
      <c r="H959" t="s">
        <v>333</v>
      </c>
      <c r="I959" s="39">
        <v>10084</v>
      </c>
    </row>
    <row r="960" spans="1:9">
      <c r="A960">
        <v>70002</v>
      </c>
      <c r="B960" s="152" t="str">
        <f t="shared" si="15"/>
        <v>CH.VM.00034-10084</v>
      </c>
      <c r="C960">
        <f>_xlfn.XLOOKUP(H960,MACROS!C:C,MACROS!J:J)</f>
        <v>0</v>
      </c>
      <c r="D960">
        <v>70002</v>
      </c>
      <c r="E960">
        <v>167.5</v>
      </c>
      <c r="H960" t="s">
        <v>335</v>
      </c>
      <c r="I960" s="39">
        <v>10084</v>
      </c>
    </row>
    <row r="961" spans="1:9">
      <c r="A961">
        <v>70002</v>
      </c>
      <c r="B961" s="152" t="str">
        <f t="shared" si="15"/>
        <v>CH.VM.00037-10084</v>
      </c>
      <c r="C961">
        <f>_xlfn.XLOOKUP(H961,MACROS!C:C,MACROS!J:J)</f>
        <v>0</v>
      </c>
      <c r="D961">
        <v>70002</v>
      </c>
      <c r="E961">
        <v>139.5</v>
      </c>
      <c r="H961" t="s">
        <v>337</v>
      </c>
      <c r="I961" s="39">
        <v>10084</v>
      </c>
    </row>
    <row r="962" spans="1:9">
      <c r="A962">
        <v>70002</v>
      </c>
      <c r="B962" s="152" t="str">
        <f t="shared" si="15"/>
        <v>CH.VM.00040-10084</v>
      </c>
      <c r="C962">
        <f>_xlfn.XLOOKUP(H962,MACROS!C:C,MACROS!J:J)</f>
        <v>0</v>
      </c>
      <c r="D962">
        <v>70002</v>
      </c>
      <c r="E962">
        <v>134</v>
      </c>
      <c r="H962" t="s">
        <v>339</v>
      </c>
      <c r="I962" s="39">
        <v>10084</v>
      </c>
    </row>
    <row r="963" spans="1:9">
      <c r="A963">
        <v>70002</v>
      </c>
      <c r="B963" s="152" t="str">
        <f t="shared" si="15"/>
        <v>CH.VM.00029-10084</v>
      </c>
      <c r="C963">
        <f>_xlfn.XLOOKUP(H963,MACROS!C:C,MACROS!J:J)</f>
        <v>0</v>
      </c>
      <c r="D963">
        <v>70002</v>
      </c>
      <c r="E963">
        <v>179</v>
      </c>
      <c r="H963" t="s">
        <v>341</v>
      </c>
      <c r="I963" s="39">
        <v>10084</v>
      </c>
    </row>
    <row r="964" spans="1:9">
      <c r="A964">
        <v>70002</v>
      </c>
      <c r="B964" s="152" t="str">
        <f t="shared" si="15"/>
        <v>CH.VM.00030-10084</v>
      </c>
      <c r="C964">
        <f>_xlfn.XLOOKUP(H964,MACROS!C:C,MACROS!J:J)</f>
        <v>0</v>
      </c>
      <c r="D964">
        <v>70002</v>
      </c>
      <c r="E964">
        <v>177.5</v>
      </c>
      <c r="H964" t="s">
        <v>343</v>
      </c>
      <c r="I964" s="39">
        <v>10084</v>
      </c>
    </row>
    <row r="965" spans="1:9">
      <c r="A965">
        <v>70002</v>
      </c>
      <c r="B965" s="152" t="str">
        <f t="shared" si="15"/>
        <v>CH.VM.00032-10084</v>
      </c>
      <c r="C965">
        <f>_xlfn.XLOOKUP(H965,MACROS!C:C,MACROS!J:J)</f>
        <v>0</v>
      </c>
      <c r="D965">
        <v>70002</v>
      </c>
      <c r="E965">
        <v>166.5</v>
      </c>
      <c r="H965" t="s">
        <v>345</v>
      </c>
      <c r="I965" s="39">
        <v>10084</v>
      </c>
    </row>
    <row r="966" spans="1:9">
      <c r="A966">
        <v>70005</v>
      </c>
      <c r="B966" s="152" t="str">
        <f t="shared" si="15"/>
        <v>CH.VM.00035-10084</v>
      </c>
      <c r="C966">
        <f>_xlfn.XLOOKUP(H966,MACROS!C:C,MACROS!J:J)</f>
        <v>0</v>
      </c>
      <c r="D966">
        <v>70005</v>
      </c>
      <c r="E966">
        <v>156.5</v>
      </c>
      <c r="H966" t="s">
        <v>347</v>
      </c>
      <c r="I966" s="39">
        <v>10084</v>
      </c>
    </row>
    <row r="967" spans="1:9">
      <c r="A967">
        <v>70005</v>
      </c>
      <c r="B967" s="152" t="str">
        <f t="shared" si="15"/>
        <v>CH.VM.00039-10084</v>
      </c>
      <c r="C967">
        <f>_xlfn.XLOOKUP(H967,MACROS!C:C,MACROS!J:J)</f>
        <v>0</v>
      </c>
      <c r="D967">
        <v>70005</v>
      </c>
      <c r="E967">
        <v>161</v>
      </c>
      <c r="H967" t="s">
        <v>349</v>
      </c>
      <c r="I967" s="39">
        <v>10084</v>
      </c>
    </row>
    <row r="968" spans="1:9">
      <c r="A968">
        <v>70005</v>
      </c>
      <c r="B968" s="152" t="str">
        <f t="shared" si="15"/>
        <v>CH.VM.00041-10084</v>
      </c>
      <c r="C968">
        <f>_xlfn.XLOOKUP(H968,MACROS!C:C,MACROS!J:J)</f>
        <v>0</v>
      </c>
      <c r="D968">
        <v>70005</v>
      </c>
      <c r="E968">
        <v>164.5</v>
      </c>
      <c r="H968" t="s">
        <v>351</v>
      </c>
      <c r="I968" s="39">
        <v>10084</v>
      </c>
    </row>
    <row r="969" spans="1:9">
      <c r="A969">
        <v>70005</v>
      </c>
      <c r="B969" s="152" t="str">
        <f t="shared" si="15"/>
        <v>CH.VM.00033-10084</v>
      </c>
      <c r="C969">
        <f>_xlfn.XLOOKUP(H969,MACROS!C:C,MACROS!J:J)</f>
        <v>0</v>
      </c>
      <c r="D969">
        <v>70005</v>
      </c>
      <c r="E969">
        <v>168</v>
      </c>
      <c r="H969" t="s">
        <v>353</v>
      </c>
      <c r="I969" s="39">
        <v>10084</v>
      </c>
    </row>
    <row r="970" spans="1:9">
      <c r="A970">
        <v>70005</v>
      </c>
      <c r="B970" s="152" t="str">
        <f t="shared" si="15"/>
        <v>CH.VM.00036-10084</v>
      </c>
      <c r="C970">
        <f>_xlfn.XLOOKUP(H970,MACROS!C:C,MACROS!J:J)</f>
        <v>0</v>
      </c>
      <c r="D970">
        <v>70005</v>
      </c>
      <c r="E970">
        <v>136</v>
      </c>
      <c r="H970" t="s">
        <v>355</v>
      </c>
      <c r="I970" s="39">
        <v>10084</v>
      </c>
    </row>
    <row r="971" spans="1:9">
      <c r="A971">
        <v>70005</v>
      </c>
      <c r="B971" s="152" t="str">
        <f t="shared" si="15"/>
        <v>CH.VM.00038-10084</v>
      </c>
      <c r="C971">
        <f>_xlfn.XLOOKUP(H971,MACROS!C:C,MACROS!J:J)</f>
        <v>0</v>
      </c>
      <c r="D971">
        <v>70005</v>
      </c>
      <c r="E971">
        <v>162.5</v>
      </c>
      <c r="H971" t="s">
        <v>357</v>
      </c>
      <c r="I971" s="39">
        <v>10084</v>
      </c>
    </row>
    <row r="972" spans="1:9">
      <c r="A972">
        <v>70005</v>
      </c>
      <c r="B972" s="152" t="str">
        <f t="shared" si="15"/>
        <v>CH.VM.00042-10084</v>
      </c>
      <c r="C972">
        <f>_xlfn.XLOOKUP(H972,MACROS!C:C,MACROS!J:J)</f>
        <v>0</v>
      </c>
      <c r="D972">
        <v>70005</v>
      </c>
      <c r="E972">
        <v>138</v>
      </c>
      <c r="H972" t="s">
        <v>359</v>
      </c>
      <c r="I972" s="39">
        <v>10084</v>
      </c>
    </row>
    <row r="973" spans="1:9">
      <c r="A973">
        <v>70005</v>
      </c>
      <c r="B973" s="152" t="str">
        <f t="shared" si="15"/>
        <v>CH.VM.MIDTSET-10124</v>
      </c>
      <c r="C973">
        <f>_xlfn.XLOOKUP(H973,MACROS!C:C,MACROS!J:J)</f>
        <v>0</v>
      </c>
      <c r="D973">
        <v>70005</v>
      </c>
      <c r="E973">
        <v>2494.5</v>
      </c>
      <c r="H973" s="91" t="s">
        <v>361</v>
      </c>
      <c r="I973" s="99">
        <v>10124</v>
      </c>
    </row>
    <row r="974" spans="1:9">
      <c r="A974">
        <v>70005</v>
      </c>
      <c r="B974" s="152" t="str">
        <f t="shared" si="15"/>
        <v>CH.VM.00046-10124</v>
      </c>
      <c r="C974">
        <f>_xlfn.XLOOKUP(H974,MACROS!C:C,MACROS!J:J)</f>
        <v>0</v>
      </c>
      <c r="D974">
        <v>70005</v>
      </c>
      <c r="E974">
        <v>206</v>
      </c>
      <c r="H974" t="s">
        <v>363</v>
      </c>
      <c r="I974" s="83">
        <v>10124</v>
      </c>
    </row>
    <row r="975" spans="1:9">
      <c r="A975">
        <v>70005</v>
      </c>
      <c r="B975" s="152" t="str">
        <f t="shared" si="15"/>
        <v>CH.VM.00049-10124</v>
      </c>
      <c r="C975">
        <f>_xlfn.XLOOKUP(H975,MACROS!C:C,MACROS!J:J)</f>
        <v>0</v>
      </c>
      <c r="D975">
        <v>70005</v>
      </c>
      <c r="E975">
        <v>212.5</v>
      </c>
      <c r="H975" t="s">
        <v>365</v>
      </c>
      <c r="I975" s="83">
        <v>10124</v>
      </c>
    </row>
    <row r="976" spans="1:9">
      <c r="A976">
        <v>70005</v>
      </c>
      <c r="B976" s="152" t="str">
        <f t="shared" si="15"/>
        <v>CH.VM.00052-10124</v>
      </c>
      <c r="C976">
        <f>_xlfn.XLOOKUP(H976,MACROS!C:C,MACROS!J:J)</f>
        <v>0</v>
      </c>
      <c r="D976">
        <v>70005</v>
      </c>
      <c r="E976">
        <v>170</v>
      </c>
      <c r="H976" t="s">
        <v>367</v>
      </c>
      <c r="I976" s="83">
        <v>10124</v>
      </c>
    </row>
    <row r="977" spans="1:9">
      <c r="A977">
        <v>70005</v>
      </c>
      <c r="B977" s="152" t="str">
        <f t="shared" si="15"/>
        <v>CH.VM.00055-10124</v>
      </c>
      <c r="C977">
        <f>_xlfn.XLOOKUP(H977,MACROS!C:C,MACROS!J:J)</f>
        <v>0</v>
      </c>
      <c r="D977">
        <v>70005</v>
      </c>
      <c r="E977">
        <v>161</v>
      </c>
      <c r="H977" t="s">
        <v>369</v>
      </c>
      <c r="I977" s="83">
        <v>10124</v>
      </c>
    </row>
    <row r="978" spans="1:9">
      <c r="A978">
        <v>70005</v>
      </c>
      <c r="B978" s="152" t="str">
        <f t="shared" ref="B978:B1041" si="16">H978&amp;"-"&amp;I978</f>
        <v>CH.VM.00044-10124</v>
      </c>
      <c r="C978">
        <f>_xlfn.XLOOKUP(H978,MACROS!C:C,MACROS!J:J)</f>
        <v>0</v>
      </c>
      <c r="D978">
        <v>70005</v>
      </c>
      <c r="E978">
        <v>230</v>
      </c>
      <c r="H978" t="s">
        <v>371</v>
      </c>
      <c r="I978" s="83">
        <v>10124</v>
      </c>
    </row>
    <row r="979" spans="1:9">
      <c r="A979">
        <v>70005</v>
      </c>
      <c r="B979" s="152" t="str">
        <f t="shared" si="16"/>
        <v>CH.VM.00045-10124</v>
      </c>
      <c r="C979">
        <f>_xlfn.XLOOKUP(H979,MACROS!C:C,MACROS!J:J)</f>
        <v>0</v>
      </c>
      <c r="D979">
        <v>70005</v>
      </c>
      <c r="E979">
        <v>227.5</v>
      </c>
      <c r="H979" t="s">
        <v>373</v>
      </c>
      <c r="I979" s="83">
        <v>10124</v>
      </c>
    </row>
    <row r="980" spans="1:9">
      <c r="A980">
        <v>70005</v>
      </c>
      <c r="B980" s="152" t="str">
        <f t="shared" si="16"/>
        <v>CH.VM.00047-10124</v>
      </c>
      <c r="C980">
        <f>_xlfn.XLOOKUP(H980,MACROS!C:C,MACROS!J:J)</f>
        <v>0</v>
      </c>
      <c r="D980">
        <v>70005</v>
      </c>
      <c r="E980">
        <v>210</v>
      </c>
      <c r="H980" t="s">
        <v>375</v>
      </c>
      <c r="I980" s="83">
        <v>10124</v>
      </c>
    </row>
    <row r="981" spans="1:9">
      <c r="A981">
        <v>70005</v>
      </c>
      <c r="B981" s="152" t="str">
        <f t="shared" si="16"/>
        <v>CH.VM.00050-10124</v>
      </c>
      <c r="C981">
        <f>_xlfn.XLOOKUP(H981,MACROS!C:C,MACROS!J:J)</f>
        <v>0</v>
      </c>
      <c r="D981">
        <v>70005</v>
      </c>
      <c r="E981">
        <v>195</v>
      </c>
      <c r="H981" t="s">
        <v>377</v>
      </c>
      <c r="I981" s="83">
        <v>10124</v>
      </c>
    </row>
    <row r="982" spans="1:9">
      <c r="A982">
        <v>70005</v>
      </c>
      <c r="B982" s="152" t="str">
        <f t="shared" si="16"/>
        <v>CH.VM.00054-10124</v>
      </c>
      <c r="C982">
        <f>_xlfn.XLOOKUP(H982,MACROS!C:C,MACROS!J:J)</f>
        <v>0</v>
      </c>
      <c r="D982">
        <v>70005</v>
      </c>
      <c r="E982">
        <v>202.5</v>
      </c>
      <c r="H982" t="s">
        <v>379</v>
      </c>
      <c r="I982" s="83">
        <v>10124</v>
      </c>
    </row>
    <row r="983" spans="1:9">
      <c r="A983">
        <v>70005</v>
      </c>
      <c r="B983" s="152" t="str">
        <f t="shared" si="16"/>
        <v>CH.VM.00056-10124</v>
      </c>
      <c r="C983">
        <f>_xlfn.XLOOKUP(H983,MACROS!C:C,MACROS!J:J)</f>
        <v>0</v>
      </c>
      <c r="D983">
        <v>70005</v>
      </c>
      <c r="E983">
        <v>207.5</v>
      </c>
      <c r="H983" t="s">
        <v>381</v>
      </c>
      <c r="I983" s="83">
        <v>10124</v>
      </c>
    </row>
    <row r="984" spans="1:9">
      <c r="A984">
        <v>70005</v>
      </c>
      <c r="B984" s="152" t="str">
        <f t="shared" si="16"/>
        <v>CH.VM.00048-10124</v>
      </c>
      <c r="C984">
        <f>_xlfn.XLOOKUP(H984,MACROS!C:C,MACROS!J:J)</f>
        <v>0</v>
      </c>
      <c r="D984">
        <v>70005</v>
      </c>
      <c r="E984">
        <v>212.5</v>
      </c>
      <c r="H984" t="s">
        <v>383</v>
      </c>
      <c r="I984" s="83">
        <v>10124</v>
      </c>
    </row>
    <row r="985" spans="1:9">
      <c r="A985">
        <v>70005</v>
      </c>
      <c r="B985" s="152" t="str">
        <f t="shared" si="16"/>
        <v>CH.VM.00051-10124</v>
      </c>
      <c r="C985">
        <f>_xlfn.XLOOKUP(H985,MACROS!C:C,MACROS!J:J)</f>
        <v>0</v>
      </c>
      <c r="D985">
        <v>70005</v>
      </c>
      <c r="E985">
        <v>165</v>
      </c>
      <c r="H985" t="s">
        <v>385</v>
      </c>
      <c r="I985" s="83">
        <v>10124</v>
      </c>
    </row>
    <row r="986" spans="1:9">
      <c r="A986">
        <v>70005</v>
      </c>
      <c r="B986" s="152" t="str">
        <f t="shared" si="16"/>
        <v>CH.VM.00053-10124</v>
      </c>
      <c r="C986">
        <f>_xlfn.XLOOKUP(H986,MACROS!C:C,MACROS!J:J)</f>
        <v>0</v>
      </c>
      <c r="D986">
        <v>70005</v>
      </c>
      <c r="E986">
        <v>204.5</v>
      </c>
      <c r="H986" t="s">
        <v>387</v>
      </c>
      <c r="I986" s="83">
        <v>10124</v>
      </c>
    </row>
    <row r="987" spans="1:9">
      <c r="A987">
        <v>70005</v>
      </c>
      <c r="B987" s="152" t="str">
        <f t="shared" si="16"/>
        <v>CH.VM.00057-10124</v>
      </c>
      <c r="C987">
        <f>_xlfn.XLOOKUP(H987,MACROS!C:C,MACROS!J:J)</f>
        <v>0</v>
      </c>
      <c r="D987">
        <v>70005</v>
      </c>
      <c r="E987">
        <v>167.5</v>
      </c>
      <c r="H987" t="s">
        <v>389</v>
      </c>
      <c r="I987" s="83">
        <v>10124</v>
      </c>
    </row>
    <row r="988" spans="1:9">
      <c r="A988">
        <v>70005</v>
      </c>
      <c r="B988" s="152" t="str">
        <f t="shared" si="16"/>
        <v>CH.GR.MISET-10091</v>
      </c>
      <c r="C988">
        <f>_xlfn.XLOOKUP(H988,HOLDS!C:C,HOLDS!K:K)</f>
        <v>0</v>
      </c>
      <c r="D988">
        <v>70005</v>
      </c>
      <c r="E988">
        <v>4405.5</v>
      </c>
      <c r="H988" s="91" t="s">
        <v>116</v>
      </c>
      <c r="I988" s="96">
        <v>10091</v>
      </c>
    </row>
    <row r="989" spans="1:9">
      <c r="A989">
        <v>70005</v>
      </c>
      <c r="B989" s="152" t="str">
        <f t="shared" si="16"/>
        <v>CH.GR.00043-10091</v>
      </c>
      <c r="C989">
        <f>_xlfn.XLOOKUP(H989,HOLDS!C:C,HOLDS!K:K)</f>
        <v>0</v>
      </c>
      <c r="D989">
        <v>70005</v>
      </c>
      <c r="E989">
        <v>150</v>
      </c>
      <c r="H989" t="s">
        <v>118</v>
      </c>
      <c r="I989" s="39">
        <v>10091</v>
      </c>
    </row>
    <row r="990" spans="1:9">
      <c r="A990">
        <v>70005</v>
      </c>
      <c r="B990" s="152" t="str">
        <f t="shared" si="16"/>
        <v>CH.GR.00044-10091</v>
      </c>
      <c r="C990">
        <f>_xlfn.XLOOKUP(H990,HOLDS!C:C,HOLDS!K:K)</f>
        <v>0</v>
      </c>
      <c r="D990">
        <v>70005</v>
      </c>
      <c r="E990">
        <v>219</v>
      </c>
      <c r="H990" t="s">
        <v>120</v>
      </c>
      <c r="I990" s="39">
        <v>10091</v>
      </c>
    </row>
    <row r="991" spans="1:9">
      <c r="A991">
        <v>70005</v>
      </c>
      <c r="B991" s="152" t="str">
        <f t="shared" si="16"/>
        <v>CH.GR.00045-10091</v>
      </c>
      <c r="C991">
        <f>_xlfn.XLOOKUP(H991,HOLDS!C:C,HOLDS!K:K)</f>
        <v>0</v>
      </c>
      <c r="D991">
        <v>70005</v>
      </c>
      <c r="E991">
        <v>229.5</v>
      </c>
      <c r="H991" t="s">
        <v>122</v>
      </c>
      <c r="I991" s="39">
        <v>10091</v>
      </c>
    </row>
    <row r="992" spans="1:9">
      <c r="A992">
        <v>70005</v>
      </c>
      <c r="B992" s="152" t="str">
        <f t="shared" si="16"/>
        <v>CH.GR.00072-10091</v>
      </c>
      <c r="C992">
        <f>_xlfn.XLOOKUP(H992,HOLDS!C:C,HOLDS!K:K)</f>
        <v>0</v>
      </c>
      <c r="D992">
        <v>70005</v>
      </c>
      <c r="E992">
        <v>151</v>
      </c>
      <c r="H992" t="s">
        <v>124</v>
      </c>
      <c r="I992" s="39">
        <v>10091</v>
      </c>
    </row>
    <row r="993" spans="1:9">
      <c r="A993">
        <v>70005</v>
      </c>
      <c r="B993" s="152" t="str">
        <f t="shared" si="16"/>
        <v>CH.GR.00046-10091</v>
      </c>
      <c r="C993">
        <f>_xlfn.XLOOKUP(H993,HOLDS!C:C,HOLDS!K:K)</f>
        <v>0</v>
      </c>
      <c r="D993">
        <v>70005</v>
      </c>
      <c r="E993">
        <v>210</v>
      </c>
      <c r="H993" t="s">
        <v>126</v>
      </c>
      <c r="I993" s="39">
        <v>10091</v>
      </c>
    </row>
    <row r="994" spans="1:9">
      <c r="A994">
        <v>70002</v>
      </c>
      <c r="B994" s="152" t="str">
        <f t="shared" si="16"/>
        <v>CH.GR.00047-10091</v>
      </c>
      <c r="C994">
        <f>_xlfn.XLOOKUP(H994,HOLDS!C:C,HOLDS!K:K)</f>
        <v>0</v>
      </c>
      <c r="D994">
        <v>70002</v>
      </c>
      <c r="E994">
        <v>215</v>
      </c>
      <c r="H994" t="s">
        <v>128</v>
      </c>
      <c r="I994" s="39">
        <v>10091</v>
      </c>
    </row>
    <row r="995" spans="1:9">
      <c r="A995">
        <v>70002</v>
      </c>
      <c r="B995" s="152" t="str">
        <f t="shared" si="16"/>
        <v>CH.GR.00048-10091</v>
      </c>
      <c r="C995">
        <f>_xlfn.XLOOKUP(H995,HOLDS!C:C,HOLDS!K:K)</f>
        <v>0</v>
      </c>
      <c r="D995">
        <v>70002</v>
      </c>
      <c r="E995">
        <v>159</v>
      </c>
      <c r="H995" t="s">
        <v>130</v>
      </c>
      <c r="I995" s="39">
        <v>10091</v>
      </c>
    </row>
    <row r="996" spans="1:9">
      <c r="A996">
        <v>70002</v>
      </c>
      <c r="B996" s="152" t="str">
        <f t="shared" si="16"/>
        <v>CH.GR.00049-10091</v>
      </c>
      <c r="C996">
        <f>_xlfn.XLOOKUP(H996,HOLDS!C:C,HOLDS!K:K)</f>
        <v>0</v>
      </c>
      <c r="D996">
        <v>70002</v>
      </c>
      <c r="E996">
        <v>126.5</v>
      </c>
      <c r="H996" t="s">
        <v>132</v>
      </c>
      <c r="I996" s="39">
        <v>10091</v>
      </c>
    </row>
    <row r="997" spans="1:9">
      <c r="A997">
        <v>70002</v>
      </c>
      <c r="B997" s="152" t="str">
        <f t="shared" si="16"/>
        <v>CH.GR.00050-10091</v>
      </c>
      <c r="C997">
        <f>_xlfn.XLOOKUP(H997,HOLDS!C:C,HOLDS!K:K)</f>
        <v>0</v>
      </c>
      <c r="D997">
        <v>70002</v>
      </c>
      <c r="E997">
        <v>124</v>
      </c>
      <c r="H997" t="s">
        <v>134</v>
      </c>
      <c r="I997" s="39">
        <v>10091</v>
      </c>
    </row>
    <row r="998" spans="1:9">
      <c r="A998">
        <v>70002</v>
      </c>
      <c r="B998" s="152" t="str">
        <f t="shared" si="16"/>
        <v>CH.GR.00051-10091</v>
      </c>
      <c r="C998">
        <f>_xlfn.XLOOKUP(H998,HOLDS!C:C,HOLDS!K:K)</f>
        <v>0</v>
      </c>
      <c r="D998">
        <v>70002</v>
      </c>
      <c r="E998">
        <v>157.5</v>
      </c>
      <c r="H998" t="s">
        <v>136</v>
      </c>
      <c r="I998" s="39">
        <v>10091</v>
      </c>
    </row>
    <row r="999" spans="1:9">
      <c r="A999">
        <v>70002</v>
      </c>
      <c r="B999" s="152" t="str">
        <f t="shared" si="16"/>
        <v>CH.GR.00052-10091</v>
      </c>
      <c r="C999">
        <f>_xlfn.XLOOKUP(H999,HOLDS!C:C,HOLDS!K:K)</f>
        <v>0</v>
      </c>
      <c r="D999">
        <v>70002</v>
      </c>
      <c r="E999">
        <v>159.5</v>
      </c>
      <c r="H999" t="s">
        <v>138</v>
      </c>
      <c r="I999" s="39">
        <v>10091</v>
      </c>
    </row>
    <row r="1000" spans="1:9">
      <c r="A1000">
        <v>70002</v>
      </c>
      <c r="B1000" s="152" t="str">
        <f t="shared" si="16"/>
        <v>CH.GR.00053-10091</v>
      </c>
      <c r="C1000">
        <f>_xlfn.XLOOKUP(H1000,HOLDS!C:C,HOLDS!K:K)</f>
        <v>0</v>
      </c>
      <c r="D1000">
        <v>70002</v>
      </c>
      <c r="E1000">
        <v>156</v>
      </c>
      <c r="H1000" t="s">
        <v>141</v>
      </c>
      <c r="I1000" s="39">
        <v>10091</v>
      </c>
    </row>
    <row r="1001" spans="1:9">
      <c r="A1001">
        <v>70002</v>
      </c>
      <c r="B1001" s="152" t="str">
        <f t="shared" si="16"/>
        <v>CH.GR.00054-10091</v>
      </c>
      <c r="C1001">
        <f>_xlfn.XLOOKUP(H1001,HOLDS!C:C,HOLDS!K:K)</f>
        <v>0</v>
      </c>
      <c r="D1001">
        <v>70002</v>
      </c>
      <c r="E1001">
        <v>189.5</v>
      </c>
      <c r="H1001" t="s">
        <v>143</v>
      </c>
      <c r="I1001" s="39">
        <v>10091</v>
      </c>
    </row>
    <row r="1002" spans="1:9">
      <c r="A1002">
        <v>70002</v>
      </c>
      <c r="B1002" s="152" t="str">
        <f t="shared" si="16"/>
        <v>CH.GR.00055-10091</v>
      </c>
      <c r="C1002">
        <f>_xlfn.XLOOKUP(H1002,HOLDS!C:C,HOLDS!K:K)</f>
        <v>0</v>
      </c>
      <c r="D1002">
        <v>70002</v>
      </c>
      <c r="E1002">
        <v>138</v>
      </c>
      <c r="H1002" t="s">
        <v>145</v>
      </c>
      <c r="I1002" s="39">
        <v>10091</v>
      </c>
    </row>
    <row r="1003" spans="1:9">
      <c r="A1003">
        <v>70002</v>
      </c>
      <c r="B1003" s="152" t="str">
        <f t="shared" si="16"/>
        <v>CH.GR.00056-10091</v>
      </c>
      <c r="C1003">
        <f>_xlfn.XLOOKUP(H1003,HOLDS!C:C,HOLDS!K:K)</f>
        <v>0</v>
      </c>
      <c r="D1003">
        <v>70002</v>
      </c>
      <c r="E1003">
        <v>131.5</v>
      </c>
      <c r="H1003" t="s">
        <v>147</v>
      </c>
      <c r="I1003" s="39">
        <v>10091</v>
      </c>
    </row>
    <row r="1004" spans="1:9">
      <c r="A1004">
        <v>70002</v>
      </c>
      <c r="B1004" s="152" t="str">
        <f t="shared" si="16"/>
        <v>CH.GR.00057-10091</v>
      </c>
      <c r="C1004">
        <f>_xlfn.XLOOKUP(H1004,HOLDS!C:C,HOLDS!K:K)</f>
        <v>0</v>
      </c>
      <c r="D1004">
        <v>70002</v>
      </c>
      <c r="E1004">
        <v>139.5</v>
      </c>
      <c r="H1004" t="s">
        <v>149</v>
      </c>
      <c r="I1004" s="39">
        <v>10091</v>
      </c>
    </row>
    <row r="1005" spans="1:9">
      <c r="A1005">
        <v>70002</v>
      </c>
      <c r="B1005" s="152" t="str">
        <f t="shared" si="16"/>
        <v>CH.GR.00058-10091</v>
      </c>
      <c r="C1005">
        <f>_xlfn.XLOOKUP(H1005,HOLDS!C:C,HOLDS!K:K)</f>
        <v>0</v>
      </c>
      <c r="D1005">
        <v>70002</v>
      </c>
      <c r="E1005">
        <v>156.5</v>
      </c>
      <c r="H1005" t="s">
        <v>151</v>
      </c>
      <c r="I1005" s="39">
        <v>10091</v>
      </c>
    </row>
    <row r="1006" spans="1:9">
      <c r="A1006">
        <v>70005</v>
      </c>
      <c r="B1006" s="152" t="str">
        <f t="shared" si="16"/>
        <v>CH.GR.00060-10091</v>
      </c>
      <c r="C1006">
        <f>_xlfn.XLOOKUP(H1006,HOLDS!C:C,HOLDS!K:K)</f>
        <v>0</v>
      </c>
      <c r="D1006">
        <v>70005</v>
      </c>
      <c r="E1006">
        <v>151</v>
      </c>
      <c r="H1006" t="s">
        <v>153</v>
      </c>
      <c r="I1006" s="39">
        <v>10091</v>
      </c>
    </row>
    <row r="1007" spans="1:9">
      <c r="A1007">
        <v>70005</v>
      </c>
      <c r="B1007" s="152" t="str">
        <f t="shared" si="16"/>
        <v>CH.GR.00061-10091</v>
      </c>
      <c r="C1007">
        <f>_xlfn.XLOOKUP(H1007,HOLDS!C:C,HOLDS!K:K)</f>
        <v>0</v>
      </c>
      <c r="D1007">
        <v>70005</v>
      </c>
      <c r="E1007">
        <v>162.5</v>
      </c>
      <c r="H1007" t="s">
        <v>155</v>
      </c>
      <c r="I1007" s="39">
        <v>10091</v>
      </c>
    </row>
    <row r="1008" spans="1:9">
      <c r="A1008">
        <v>70005</v>
      </c>
      <c r="B1008" s="152" t="str">
        <f t="shared" si="16"/>
        <v>CH.GR.00062-10091</v>
      </c>
      <c r="C1008">
        <f>_xlfn.XLOOKUP(H1008,HOLDS!C:C,HOLDS!K:K)</f>
        <v>0</v>
      </c>
      <c r="D1008">
        <v>70005</v>
      </c>
      <c r="E1008">
        <v>139.5</v>
      </c>
      <c r="H1008" t="s">
        <v>157</v>
      </c>
      <c r="I1008" s="39">
        <v>10091</v>
      </c>
    </row>
    <row r="1009" spans="1:9">
      <c r="A1009">
        <v>70005</v>
      </c>
      <c r="B1009" s="152" t="str">
        <f t="shared" si="16"/>
        <v>CH.GR.00063-10091</v>
      </c>
      <c r="C1009">
        <f>_xlfn.XLOOKUP(H1009,HOLDS!C:C,HOLDS!K:K)</f>
        <v>0</v>
      </c>
      <c r="D1009">
        <v>70005</v>
      </c>
      <c r="E1009">
        <v>227.5</v>
      </c>
      <c r="H1009" t="s">
        <v>160</v>
      </c>
      <c r="I1009" s="39">
        <v>10091</v>
      </c>
    </row>
    <row r="1010" spans="1:9">
      <c r="A1010">
        <v>70005</v>
      </c>
      <c r="B1010" s="152" t="str">
        <f t="shared" si="16"/>
        <v>CH.GR.00064-10091</v>
      </c>
      <c r="C1010">
        <f>_xlfn.XLOOKUP(H1010,HOLDS!C:C,HOLDS!K:K)</f>
        <v>0</v>
      </c>
      <c r="D1010">
        <v>70005</v>
      </c>
      <c r="E1010">
        <v>156</v>
      </c>
      <c r="H1010" t="s">
        <v>162</v>
      </c>
      <c r="I1010" s="39">
        <v>10091</v>
      </c>
    </row>
    <row r="1011" spans="1:9">
      <c r="A1011">
        <v>70005</v>
      </c>
      <c r="B1011" s="152" t="str">
        <f t="shared" si="16"/>
        <v>CH.GR.00065-10091</v>
      </c>
      <c r="C1011">
        <f>_xlfn.XLOOKUP(H1011,HOLDS!C:C,HOLDS!K:K)</f>
        <v>0</v>
      </c>
      <c r="D1011">
        <v>70005</v>
      </c>
      <c r="E1011">
        <v>148</v>
      </c>
      <c r="H1011" t="s">
        <v>164</v>
      </c>
      <c r="I1011" s="39">
        <v>10091</v>
      </c>
    </row>
    <row r="1012" spans="1:9">
      <c r="A1012">
        <v>70005</v>
      </c>
      <c r="B1012" s="152" t="str">
        <f t="shared" si="16"/>
        <v>CH.GR.00066-10091</v>
      </c>
      <c r="C1012">
        <f>_xlfn.XLOOKUP(H1012,HOLDS!C:C,HOLDS!K:K)</f>
        <v>0</v>
      </c>
      <c r="D1012">
        <v>70005</v>
      </c>
      <c r="E1012">
        <v>157.5</v>
      </c>
      <c r="H1012" t="s">
        <v>166</v>
      </c>
      <c r="I1012" s="39">
        <v>10091</v>
      </c>
    </row>
    <row r="1013" spans="1:9">
      <c r="A1013">
        <v>70005</v>
      </c>
      <c r="B1013" s="152" t="str">
        <f t="shared" si="16"/>
        <v>CH.GR.00067-10091</v>
      </c>
      <c r="C1013">
        <f>_xlfn.XLOOKUP(H1013,HOLDS!C:C,HOLDS!K:K)</f>
        <v>0</v>
      </c>
      <c r="D1013">
        <v>70005</v>
      </c>
      <c r="E1013">
        <v>166.5</v>
      </c>
      <c r="H1013" t="s">
        <v>168</v>
      </c>
      <c r="I1013" s="39">
        <v>10091</v>
      </c>
    </row>
    <row r="1014" spans="1:9">
      <c r="A1014">
        <v>70005</v>
      </c>
      <c r="B1014" s="152" t="str">
        <f t="shared" si="16"/>
        <v>CH.GR.00068-10091</v>
      </c>
      <c r="C1014">
        <f>_xlfn.XLOOKUP(H1014,HOLDS!C:C,HOLDS!K:K)</f>
        <v>0</v>
      </c>
      <c r="D1014">
        <v>70005</v>
      </c>
      <c r="E1014">
        <v>166.5</v>
      </c>
      <c r="H1014" t="s">
        <v>170</v>
      </c>
      <c r="I1014" s="39">
        <v>10091</v>
      </c>
    </row>
    <row r="1015" spans="1:9">
      <c r="A1015">
        <v>70005</v>
      </c>
      <c r="B1015" s="152" t="str">
        <f t="shared" si="16"/>
        <v>CH.GR.00069-10091</v>
      </c>
      <c r="C1015">
        <f>_xlfn.XLOOKUP(H1015,HOLDS!C:C,HOLDS!K:K)</f>
        <v>0</v>
      </c>
      <c r="D1015">
        <v>70005</v>
      </c>
      <c r="E1015">
        <v>164.5</v>
      </c>
      <c r="H1015" t="s">
        <v>172</v>
      </c>
      <c r="I1015" s="39">
        <v>10091</v>
      </c>
    </row>
    <row r="1016" spans="1:9">
      <c r="A1016">
        <v>70005</v>
      </c>
      <c r="B1016" s="152" t="str">
        <f t="shared" si="16"/>
        <v>CH.GR.00059-10091</v>
      </c>
      <c r="C1016">
        <f>_xlfn.XLOOKUP(H1016,HOLDS!C:C,HOLDS!K:K)</f>
        <v>0</v>
      </c>
      <c r="D1016">
        <v>70005</v>
      </c>
      <c r="E1016">
        <v>148</v>
      </c>
      <c r="H1016" t="s">
        <v>174</v>
      </c>
      <c r="I1016" s="39">
        <v>10091</v>
      </c>
    </row>
    <row r="1017" spans="1:9">
      <c r="A1017">
        <v>70005</v>
      </c>
      <c r="B1017" s="152" t="str">
        <f t="shared" si="16"/>
        <v>CH.GR.00070-10091</v>
      </c>
      <c r="C1017">
        <f>_xlfn.XLOOKUP(H1017,HOLDS!C:C,HOLDS!K:K)</f>
        <v>0</v>
      </c>
      <c r="D1017">
        <v>70005</v>
      </c>
      <c r="E1017">
        <v>155</v>
      </c>
      <c r="H1017" t="s">
        <v>177</v>
      </c>
      <c r="I1017" s="39">
        <v>10091</v>
      </c>
    </row>
    <row r="1018" spans="1:9">
      <c r="A1018">
        <v>70005</v>
      </c>
      <c r="B1018" s="152" t="str">
        <f t="shared" si="16"/>
        <v>CH.GR.00071-10091</v>
      </c>
      <c r="C1018">
        <f>_xlfn.XLOOKUP(H1018,HOLDS!C:C,HOLDS!K:K)</f>
        <v>0</v>
      </c>
      <c r="D1018">
        <v>70005</v>
      </c>
      <c r="E1018">
        <v>140</v>
      </c>
      <c r="H1018" t="s">
        <v>180</v>
      </c>
      <c r="I1018" s="39">
        <v>10091</v>
      </c>
    </row>
    <row r="1019" spans="1:9">
      <c r="A1019">
        <v>70005</v>
      </c>
      <c r="B1019" s="152" t="str">
        <f t="shared" si="16"/>
        <v>CH.VM.MISET-10091</v>
      </c>
      <c r="C1019">
        <f>_xlfn.XLOOKUP(H1019,MACROS!C:C,MACROS!K:K)</f>
        <v>0</v>
      </c>
      <c r="D1019">
        <v>70005</v>
      </c>
      <c r="E1019">
        <v>1993.5</v>
      </c>
      <c r="H1019" s="91" t="s">
        <v>331</v>
      </c>
      <c r="I1019" s="96">
        <v>10091</v>
      </c>
    </row>
    <row r="1020" spans="1:9">
      <c r="A1020">
        <v>70005</v>
      </c>
      <c r="B1020" s="152" t="str">
        <f t="shared" si="16"/>
        <v>CH.VM.00031-10091</v>
      </c>
      <c r="C1020">
        <f>_xlfn.XLOOKUP(H1020,MACROS!C:C,MACROS!K:K)</f>
        <v>0</v>
      </c>
      <c r="D1020">
        <v>70005</v>
      </c>
      <c r="E1020">
        <v>164.5</v>
      </c>
      <c r="H1020" t="s">
        <v>333</v>
      </c>
      <c r="I1020" s="39">
        <v>10091</v>
      </c>
    </row>
    <row r="1021" spans="1:9">
      <c r="A1021">
        <v>70005</v>
      </c>
      <c r="B1021" s="152" t="str">
        <f t="shared" si="16"/>
        <v>CH.VM.00034-10091</v>
      </c>
      <c r="C1021">
        <f>_xlfn.XLOOKUP(H1021,MACROS!C:C,MACROS!K:K)</f>
        <v>0</v>
      </c>
      <c r="D1021">
        <v>70005</v>
      </c>
      <c r="E1021">
        <v>167.5</v>
      </c>
      <c r="H1021" t="s">
        <v>335</v>
      </c>
      <c r="I1021" s="39">
        <v>10091</v>
      </c>
    </row>
    <row r="1022" spans="1:9">
      <c r="A1022">
        <v>70005</v>
      </c>
      <c r="B1022" s="152" t="str">
        <f t="shared" si="16"/>
        <v>CH.VM.00037-10091</v>
      </c>
      <c r="C1022">
        <f>_xlfn.XLOOKUP(H1022,MACROS!C:C,MACROS!K:K)</f>
        <v>0</v>
      </c>
      <c r="D1022">
        <v>70005</v>
      </c>
      <c r="E1022">
        <v>139.5</v>
      </c>
      <c r="H1022" t="s">
        <v>337</v>
      </c>
      <c r="I1022" s="39">
        <v>10091</v>
      </c>
    </row>
    <row r="1023" spans="1:9">
      <c r="A1023">
        <v>70005</v>
      </c>
      <c r="B1023" s="152" t="str">
        <f t="shared" si="16"/>
        <v>CH.VM.00040-10091</v>
      </c>
      <c r="C1023">
        <f>_xlfn.XLOOKUP(H1023,MACROS!C:C,MACROS!K:K)</f>
        <v>0</v>
      </c>
      <c r="D1023">
        <v>70005</v>
      </c>
      <c r="E1023">
        <v>134</v>
      </c>
      <c r="H1023" t="s">
        <v>339</v>
      </c>
      <c r="I1023" s="39">
        <v>10091</v>
      </c>
    </row>
    <row r="1024" spans="1:9">
      <c r="A1024">
        <v>70005</v>
      </c>
      <c r="B1024" s="152" t="str">
        <f t="shared" si="16"/>
        <v>CH.VM.00029-10091</v>
      </c>
      <c r="C1024">
        <f>_xlfn.XLOOKUP(H1024,MACROS!C:C,MACROS!K:K)</f>
        <v>0</v>
      </c>
      <c r="D1024">
        <v>70005</v>
      </c>
      <c r="E1024">
        <v>179</v>
      </c>
      <c r="H1024" t="s">
        <v>341</v>
      </c>
      <c r="I1024" s="39">
        <v>10091</v>
      </c>
    </row>
    <row r="1025" spans="1:9">
      <c r="A1025">
        <v>70005</v>
      </c>
      <c r="B1025" s="152" t="str">
        <f t="shared" si="16"/>
        <v>CH.VM.00030-10091</v>
      </c>
      <c r="C1025">
        <f>_xlfn.XLOOKUP(H1025,MACROS!C:C,MACROS!K:K)</f>
        <v>0</v>
      </c>
      <c r="D1025">
        <v>70005</v>
      </c>
      <c r="E1025">
        <v>177.5</v>
      </c>
      <c r="H1025" t="s">
        <v>343</v>
      </c>
      <c r="I1025" s="39">
        <v>10091</v>
      </c>
    </row>
    <row r="1026" spans="1:9">
      <c r="A1026">
        <v>70005</v>
      </c>
      <c r="B1026" s="152" t="str">
        <f t="shared" si="16"/>
        <v>CH.VM.00032-10091</v>
      </c>
      <c r="C1026">
        <f>_xlfn.XLOOKUP(H1026,MACROS!C:C,MACROS!K:K)</f>
        <v>0</v>
      </c>
      <c r="D1026">
        <v>70005</v>
      </c>
      <c r="E1026">
        <v>166.5</v>
      </c>
      <c r="H1026" t="s">
        <v>345</v>
      </c>
      <c r="I1026" s="39">
        <v>10091</v>
      </c>
    </row>
    <row r="1027" spans="1:9">
      <c r="A1027">
        <v>70005</v>
      </c>
      <c r="B1027" s="152" t="str">
        <f t="shared" si="16"/>
        <v>CH.VM.00035-10091</v>
      </c>
      <c r="C1027">
        <f>_xlfn.XLOOKUP(H1027,MACROS!C:C,MACROS!K:K)</f>
        <v>0</v>
      </c>
      <c r="D1027">
        <v>70005</v>
      </c>
      <c r="E1027">
        <v>156.5</v>
      </c>
      <c r="H1027" t="s">
        <v>347</v>
      </c>
      <c r="I1027" s="39">
        <v>10091</v>
      </c>
    </row>
    <row r="1028" spans="1:9">
      <c r="A1028">
        <v>70005</v>
      </c>
      <c r="B1028" s="152" t="str">
        <f t="shared" si="16"/>
        <v>CH.VM.00039-10091</v>
      </c>
      <c r="C1028">
        <f>_xlfn.XLOOKUP(H1028,MACROS!C:C,MACROS!K:K)</f>
        <v>0</v>
      </c>
      <c r="D1028">
        <v>70005</v>
      </c>
      <c r="E1028">
        <v>161</v>
      </c>
      <c r="H1028" t="s">
        <v>349</v>
      </c>
      <c r="I1028" s="39">
        <v>10091</v>
      </c>
    </row>
    <row r="1029" spans="1:9">
      <c r="A1029">
        <v>70005</v>
      </c>
      <c r="B1029" s="152" t="str">
        <f t="shared" si="16"/>
        <v>CH.VM.00041-10091</v>
      </c>
      <c r="C1029">
        <f>_xlfn.XLOOKUP(H1029,MACROS!C:C,MACROS!K:K)</f>
        <v>0</v>
      </c>
      <c r="D1029">
        <v>70005</v>
      </c>
      <c r="E1029">
        <v>164.5</v>
      </c>
      <c r="H1029" t="s">
        <v>351</v>
      </c>
      <c r="I1029" s="39">
        <v>10091</v>
      </c>
    </row>
    <row r="1030" spans="1:9">
      <c r="A1030">
        <v>70005</v>
      </c>
      <c r="B1030" s="152" t="str">
        <f t="shared" si="16"/>
        <v>CH.VM.00033-10091</v>
      </c>
      <c r="C1030">
        <f>_xlfn.XLOOKUP(H1030,MACROS!C:C,MACROS!K:K)</f>
        <v>0</v>
      </c>
      <c r="D1030">
        <v>70005</v>
      </c>
      <c r="E1030">
        <v>168</v>
      </c>
      <c r="H1030" t="s">
        <v>353</v>
      </c>
      <c r="I1030" s="39">
        <v>10091</v>
      </c>
    </row>
    <row r="1031" spans="1:9">
      <c r="A1031">
        <v>70005</v>
      </c>
      <c r="B1031" s="152" t="str">
        <f t="shared" si="16"/>
        <v>CH.VM.00036-10091</v>
      </c>
      <c r="C1031">
        <f>_xlfn.XLOOKUP(H1031,MACROS!C:C,MACROS!K:K)</f>
        <v>0</v>
      </c>
      <c r="D1031">
        <v>70005</v>
      </c>
      <c r="E1031">
        <v>136</v>
      </c>
      <c r="H1031" t="s">
        <v>355</v>
      </c>
      <c r="I1031" s="39">
        <v>10091</v>
      </c>
    </row>
    <row r="1032" spans="1:9">
      <c r="A1032">
        <v>70005</v>
      </c>
      <c r="B1032" s="152" t="str">
        <f t="shared" si="16"/>
        <v>CH.VM.00038-10091</v>
      </c>
      <c r="C1032">
        <f>_xlfn.XLOOKUP(H1032,MACROS!C:C,MACROS!K:K)</f>
        <v>0</v>
      </c>
      <c r="D1032">
        <v>70005</v>
      </c>
      <c r="E1032">
        <v>162.5</v>
      </c>
      <c r="H1032" t="s">
        <v>357</v>
      </c>
      <c r="I1032" s="39">
        <v>10091</v>
      </c>
    </row>
    <row r="1033" spans="1:9">
      <c r="A1033">
        <v>70005</v>
      </c>
      <c r="B1033" s="152" t="str">
        <f t="shared" si="16"/>
        <v>CH.VM.00042-10091</v>
      </c>
      <c r="C1033">
        <f>_xlfn.XLOOKUP(H1033,MACROS!C:C,MACROS!K:K)</f>
        <v>0</v>
      </c>
      <c r="D1033">
        <v>70005</v>
      </c>
      <c r="E1033">
        <v>138</v>
      </c>
      <c r="H1033" t="s">
        <v>359</v>
      </c>
      <c r="I1033" s="39">
        <v>10091</v>
      </c>
    </row>
    <row r="1034" spans="1:9">
      <c r="A1034">
        <v>70002</v>
      </c>
      <c r="B1034" s="152" t="str">
        <f t="shared" si="16"/>
        <v>CH.VM.MIDTSET-10131</v>
      </c>
      <c r="C1034">
        <f>_xlfn.XLOOKUP(H1034,MACROS!C:C,MACROS!K:K)</f>
        <v>0</v>
      </c>
      <c r="D1034">
        <v>70002</v>
      </c>
      <c r="E1034">
        <v>2494.5</v>
      </c>
      <c r="H1034" s="91" t="s">
        <v>361</v>
      </c>
      <c r="I1034" s="99">
        <v>10131</v>
      </c>
    </row>
    <row r="1035" spans="1:9">
      <c r="A1035">
        <v>70002</v>
      </c>
      <c r="B1035" s="152" t="str">
        <f t="shared" si="16"/>
        <v>CH.VM.00046-10131</v>
      </c>
      <c r="C1035">
        <f>_xlfn.XLOOKUP(H1035,MACROS!C:C,MACROS!K:K)</f>
        <v>0</v>
      </c>
      <c r="D1035">
        <v>70002</v>
      </c>
      <c r="E1035">
        <v>206</v>
      </c>
      <c r="H1035" t="s">
        <v>363</v>
      </c>
      <c r="I1035" s="83">
        <v>10131</v>
      </c>
    </row>
    <row r="1036" spans="1:9">
      <c r="A1036">
        <v>70002</v>
      </c>
      <c r="B1036" s="152" t="str">
        <f t="shared" si="16"/>
        <v>CH.VM.00049-10131</v>
      </c>
      <c r="C1036">
        <f>_xlfn.XLOOKUP(H1036,MACROS!C:C,MACROS!K:K)</f>
        <v>0</v>
      </c>
      <c r="D1036">
        <v>70002</v>
      </c>
      <c r="E1036">
        <v>212.5</v>
      </c>
      <c r="H1036" t="s">
        <v>365</v>
      </c>
      <c r="I1036" s="83">
        <v>10131</v>
      </c>
    </row>
    <row r="1037" spans="1:9">
      <c r="A1037">
        <v>70002</v>
      </c>
      <c r="B1037" s="152" t="str">
        <f t="shared" si="16"/>
        <v>CH.VM.00052-10131</v>
      </c>
      <c r="C1037">
        <f>_xlfn.XLOOKUP(H1037,MACROS!C:C,MACROS!K:K)</f>
        <v>0</v>
      </c>
      <c r="D1037">
        <v>70002</v>
      </c>
      <c r="E1037">
        <v>170</v>
      </c>
      <c r="H1037" t="s">
        <v>367</v>
      </c>
      <c r="I1037" s="83">
        <v>10131</v>
      </c>
    </row>
    <row r="1038" spans="1:9">
      <c r="A1038">
        <v>70002</v>
      </c>
      <c r="B1038" s="152" t="str">
        <f t="shared" si="16"/>
        <v>CH.VM.00055-10131</v>
      </c>
      <c r="C1038">
        <f>_xlfn.XLOOKUP(H1038,MACROS!C:C,MACROS!K:K)</f>
        <v>0</v>
      </c>
      <c r="D1038">
        <v>70002</v>
      </c>
      <c r="E1038">
        <v>161</v>
      </c>
      <c r="H1038" t="s">
        <v>369</v>
      </c>
      <c r="I1038" s="83">
        <v>10131</v>
      </c>
    </row>
    <row r="1039" spans="1:9">
      <c r="A1039">
        <v>70002</v>
      </c>
      <c r="B1039" s="152" t="str">
        <f t="shared" si="16"/>
        <v>CH.VM.00044-10131</v>
      </c>
      <c r="C1039">
        <f>_xlfn.XLOOKUP(H1039,MACROS!C:C,MACROS!K:K)</f>
        <v>0</v>
      </c>
      <c r="D1039">
        <v>70002</v>
      </c>
      <c r="E1039">
        <v>230</v>
      </c>
      <c r="H1039" t="s">
        <v>371</v>
      </c>
      <c r="I1039" s="83">
        <v>10131</v>
      </c>
    </row>
    <row r="1040" spans="1:9">
      <c r="A1040">
        <v>70002</v>
      </c>
      <c r="B1040" s="152" t="str">
        <f t="shared" si="16"/>
        <v>CH.VM.00045-10131</v>
      </c>
      <c r="C1040">
        <f>_xlfn.XLOOKUP(H1040,MACROS!C:C,MACROS!K:K)</f>
        <v>0</v>
      </c>
      <c r="D1040">
        <v>70002</v>
      </c>
      <c r="E1040">
        <v>227.5</v>
      </c>
      <c r="H1040" t="s">
        <v>373</v>
      </c>
      <c r="I1040" s="83">
        <v>10131</v>
      </c>
    </row>
    <row r="1041" spans="1:9">
      <c r="A1041">
        <v>70002</v>
      </c>
      <c r="B1041" s="152" t="str">
        <f t="shared" si="16"/>
        <v>CH.VM.00047-10131</v>
      </c>
      <c r="C1041">
        <f>_xlfn.XLOOKUP(H1041,MACROS!C:C,MACROS!K:K)</f>
        <v>0</v>
      </c>
      <c r="D1041">
        <v>70002</v>
      </c>
      <c r="E1041">
        <v>210</v>
      </c>
      <c r="H1041" t="s">
        <v>375</v>
      </c>
      <c r="I1041" s="83">
        <v>10131</v>
      </c>
    </row>
    <row r="1042" spans="1:9">
      <c r="A1042">
        <v>70002</v>
      </c>
      <c r="B1042" s="152" t="str">
        <f t="shared" ref="B1042:B1105" si="17">H1042&amp;"-"&amp;I1042</f>
        <v>CH.VM.00050-10131</v>
      </c>
      <c r="C1042">
        <f>_xlfn.XLOOKUP(H1042,MACROS!C:C,MACROS!K:K)</f>
        <v>0</v>
      </c>
      <c r="D1042">
        <v>70002</v>
      </c>
      <c r="E1042">
        <v>195</v>
      </c>
      <c r="H1042" t="s">
        <v>377</v>
      </c>
      <c r="I1042" s="83">
        <v>10131</v>
      </c>
    </row>
    <row r="1043" spans="1:9">
      <c r="A1043">
        <v>70002</v>
      </c>
      <c r="B1043" s="152" t="str">
        <f t="shared" si="17"/>
        <v>CH.VM.00054-10131</v>
      </c>
      <c r="C1043">
        <f>_xlfn.XLOOKUP(H1043,MACROS!C:C,MACROS!K:K)</f>
        <v>0</v>
      </c>
      <c r="D1043">
        <v>70002</v>
      </c>
      <c r="E1043">
        <v>202.5</v>
      </c>
      <c r="H1043" t="s">
        <v>379</v>
      </c>
      <c r="I1043" s="83">
        <v>10131</v>
      </c>
    </row>
    <row r="1044" spans="1:9">
      <c r="A1044">
        <v>70002</v>
      </c>
      <c r="B1044" s="152" t="str">
        <f t="shared" si="17"/>
        <v>CH.VM.00056-10131</v>
      </c>
      <c r="C1044">
        <f>_xlfn.XLOOKUP(H1044,MACROS!C:C,MACROS!K:K)</f>
        <v>0</v>
      </c>
      <c r="D1044">
        <v>70002</v>
      </c>
      <c r="E1044">
        <v>207.5</v>
      </c>
      <c r="H1044" t="s">
        <v>381</v>
      </c>
      <c r="I1044" s="83">
        <v>10131</v>
      </c>
    </row>
    <row r="1045" spans="1:9">
      <c r="A1045">
        <v>70002</v>
      </c>
      <c r="B1045" s="152" t="str">
        <f t="shared" si="17"/>
        <v>CH.VM.00048-10131</v>
      </c>
      <c r="C1045">
        <f>_xlfn.XLOOKUP(H1045,MACROS!C:C,MACROS!K:K)</f>
        <v>0</v>
      </c>
      <c r="D1045">
        <v>70002</v>
      </c>
      <c r="E1045">
        <v>212.5</v>
      </c>
      <c r="H1045" t="s">
        <v>383</v>
      </c>
      <c r="I1045" s="83">
        <v>10131</v>
      </c>
    </row>
    <row r="1046" spans="1:9">
      <c r="A1046">
        <v>70005</v>
      </c>
      <c r="B1046" s="152" t="str">
        <f t="shared" si="17"/>
        <v>CH.VM.00051-10131</v>
      </c>
      <c r="C1046">
        <f>_xlfn.XLOOKUP(H1046,MACROS!C:C,MACROS!K:K)</f>
        <v>0</v>
      </c>
      <c r="D1046">
        <v>70005</v>
      </c>
      <c r="E1046">
        <v>165</v>
      </c>
      <c r="H1046" t="s">
        <v>385</v>
      </c>
      <c r="I1046" s="83">
        <v>10131</v>
      </c>
    </row>
    <row r="1047" spans="1:9">
      <c r="A1047">
        <v>70005</v>
      </c>
      <c r="B1047" s="152" t="str">
        <f t="shared" si="17"/>
        <v>CH.VM.00053-10131</v>
      </c>
      <c r="C1047">
        <f>_xlfn.XLOOKUP(H1047,MACROS!C:C,MACROS!K:K)</f>
        <v>0</v>
      </c>
      <c r="D1047">
        <v>70005</v>
      </c>
      <c r="E1047">
        <v>204.5</v>
      </c>
      <c r="H1047" t="s">
        <v>387</v>
      </c>
      <c r="I1047" s="83">
        <v>10131</v>
      </c>
    </row>
    <row r="1048" spans="1:9">
      <c r="A1048">
        <v>70005</v>
      </c>
      <c r="B1048" s="152" t="str">
        <f t="shared" si="17"/>
        <v>CH.VM.00057-10131</v>
      </c>
      <c r="C1048">
        <f>_xlfn.XLOOKUP(H1048,MACROS!C:C,MACROS!K:K)</f>
        <v>0</v>
      </c>
      <c r="D1048">
        <v>70005</v>
      </c>
      <c r="E1048">
        <v>167.5</v>
      </c>
      <c r="H1048" t="s">
        <v>389</v>
      </c>
      <c r="I1048" s="83">
        <v>10131</v>
      </c>
    </row>
    <row r="1049" spans="1:9">
      <c r="A1049">
        <v>70005</v>
      </c>
      <c r="B1049" s="152" t="str">
        <f t="shared" si="17"/>
        <v>CH.GR.MISET-10090</v>
      </c>
      <c r="C1049">
        <f>_xlfn.XLOOKUP(H1049,HOLDS!C:C,HOLDS!L:L)</f>
        <v>0</v>
      </c>
      <c r="D1049">
        <v>70005</v>
      </c>
      <c r="E1049">
        <v>4405.5</v>
      </c>
      <c r="H1049" s="91" t="s">
        <v>116</v>
      </c>
      <c r="I1049" s="96">
        <v>10090</v>
      </c>
    </row>
    <row r="1050" spans="1:9">
      <c r="A1050">
        <v>70005</v>
      </c>
      <c r="B1050" s="152" t="str">
        <f t="shared" si="17"/>
        <v>CH.GR.00043-10090</v>
      </c>
      <c r="C1050">
        <f>_xlfn.XLOOKUP(H1050,HOLDS!C:C,HOLDS!L:L)</f>
        <v>0</v>
      </c>
      <c r="D1050">
        <v>70005</v>
      </c>
      <c r="E1050">
        <v>150</v>
      </c>
      <c r="H1050" t="s">
        <v>118</v>
      </c>
      <c r="I1050" s="39">
        <v>10090</v>
      </c>
    </row>
    <row r="1051" spans="1:9">
      <c r="A1051">
        <v>70005</v>
      </c>
      <c r="B1051" s="152" t="str">
        <f t="shared" si="17"/>
        <v>CH.GR.00044-10090</v>
      </c>
      <c r="C1051">
        <f>_xlfn.XLOOKUP(H1051,HOLDS!C:C,HOLDS!L:L)</f>
        <v>0</v>
      </c>
      <c r="D1051">
        <v>70005</v>
      </c>
      <c r="E1051">
        <v>219</v>
      </c>
      <c r="H1051" t="s">
        <v>120</v>
      </c>
      <c r="I1051" s="39">
        <v>10090</v>
      </c>
    </row>
    <row r="1052" spans="1:9">
      <c r="A1052">
        <v>70005</v>
      </c>
      <c r="B1052" s="152" t="str">
        <f t="shared" si="17"/>
        <v>CH.GR.00045-10090</v>
      </c>
      <c r="C1052">
        <f>_xlfn.XLOOKUP(H1052,HOLDS!C:C,HOLDS!L:L)</f>
        <v>0</v>
      </c>
      <c r="D1052">
        <v>70005</v>
      </c>
      <c r="E1052">
        <v>229.5</v>
      </c>
      <c r="H1052" t="s">
        <v>122</v>
      </c>
      <c r="I1052" s="39">
        <v>10090</v>
      </c>
    </row>
    <row r="1053" spans="1:9">
      <c r="A1053">
        <v>70005</v>
      </c>
      <c r="B1053" s="152" t="str">
        <f t="shared" si="17"/>
        <v>CH.GR.00072-10090</v>
      </c>
      <c r="C1053">
        <f>_xlfn.XLOOKUP(H1053,HOLDS!C:C,HOLDS!L:L)</f>
        <v>0</v>
      </c>
      <c r="D1053">
        <v>70005</v>
      </c>
      <c r="E1053">
        <v>151</v>
      </c>
      <c r="H1053" t="s">
        <v>124</v>
      </c>
      <c r="I1053" s="39">
        <v>10090</v>
      </c>
    </row>
    <row r="1054" spans="1:9">
      <c r="A1054">
        <v>70005</v>
      </c>
      <c r="B1054" s="152" t="str">
        <f t="shared" si="17"/>
        <v>CH.GR.00046-10090</v>
      </c>
      <c r="C1054">
        <f>_xlfn.XLOOKUP(H1054,HOLDS!C:C,HOLDS!L:L)</f>
        <v>0</v>
      </c>
      <c r="D1054">
        <v>70005</v>
      </c>
      <c r="E1054">
        <v>210</v>
      </c>
      <c r="H1054" t="s">
        <v>126</v>
      </c>
      <c r="I1054" s="39">
        <v>10090</v>
      </c>
    </row>
    <row r="1055" spans="1:9">
      <c r="A1055">
        <v>70005</v>
      </c>
      <c r="B1055" s="152" t="str">
        <f t="shared" si="17"/>
        <v>CH.GR.00047-10090</v>
      </c>
      <c r="C1055">
        <f>_xlfn.XLOOKUP(H1055,HOLDS!C:C,HOLDS!L:L)</f>
        <v>0</v>
      </c>
      <c r="D1055">
        <v>70005</v>
      </c>
      <c r="E1055">
        <v>215</v>
      </c>
      <c r="H1055" t="s">
        <v>128</v>
      </c>
      <c r="I1055" s="39">
        <v>10090</v>
      </c>
    </row>
    <row r="1056" spans="1:9">
      <c r="A1056">
        <v>70005</v>
      </c>
      <c r="B1056" s="152" t="str">
        <f t="shared" si="17"/>
        <v>CH.GR.00048-10090</v>
      </c>
      <c r="C1056">
        <f>_xlfn.XLOOKUP(H1056,HOLDS!C:C,HOLDS!L:L)</f>
        <v>0</v>
      </c>
      <c r="D1056">
        <v>70005</v>
      </c>
      <c r="E1056">
        <v>159</v>
      </c>
      <c r="H1056" t="s">
        <v>130</v>
      </c>
      <c r="I1056" s="39">
        <v>10090</v>
      </c>
    </row>
    <row r="1057" spans="1:9">
      <c r="A1057">
        <v>70005</v>
      </c>
      <c r="B1057" s="152" t="str">
        <f t="shared" si="17"/>
        <v>CH.GR.00049-10090</v>
      </c>
      <c r="C1057">
        <f>_xlfn.XLOOKUP(H1057,HOLDS!C:C,HOLDS!L:L)</f>
        <v>0</v>
      </c>
      <c r="D1057">
        <v>70005</v>
      </c>
      <c r="E1057">
        <v>126.5</v>
      </c>
      <c r="H1057" t="s">
        <v>132</v>
      </c>
      <c r="I1057" s="39">
        <v>10090</v>
      </c>
    </row>
    <row r="1058" spans="1:9">
      <c r="A1058">
        <v>70005</v>
      </c>
      <c r="B1058" s="152" t="str">
        <f t="shared" si="17"/>
        <v>CH.GR.00050-10090</v>
      </c>
      <c r="C1058">
        <f>_xlfn.XLOOKUP(H1058,HOLDS!C:C,HOLDS!L:L)</f>
        <v>0</v>
      </c>
      <c r="D1058">
        <v>70005</v>
      </c>
      <c r="E1058">
        <v>124</v>
      </c>
      <c r="H1058" t="s">
        <v>134</v>
      </c>
      <c r="I1058" s="39">
        <v>10090</v>
      </c>
    </row>
    <row r="1059" spans="1:9">
      <c r="A1059">
        <v>70005</v>
      </c>
      <c r="B1059" s="152" t="str">
        <f t="shared" si="17"/>
        <v>CH.GR.00051-10090</v>
      </c>
      <c r="C1059">
        <f>_xlfn.XLOOKUP(H1059,HOLDS!C:C,HOLDS!L:L)</f>
        <v>0</v>
      </c>
      <c r="D1059">
        <v>70005</v>
      </c>
      <c r="E1059">
        <v>157.5</v>
      </c>
      <c r="H1059" t="s">
        <v>136</v>
      </c>
      <c r="I1059" s="39">
        <v>10090</v>
      </c>
    </row>
    <row r="1060" spans="1:9">
      <c r="A1060">
        <v>70005</v>
      </c>
      <c r="B1060" s="152" t="str">
        <f t="shared" si="17"/>
        <v>CH.GR.00052-10090</v>
      </c>
      <c r="C1060">
        <f>_xlfn.XLOOKUP(H1060,HOLDS!C:C,HOLDS!L:L)</f>
        <v>0</v>
      </c>
      <c r="D1060">
        <v>70005</v>
      </c>
      <c r="E1060">
        <v>159.5</v>
      </c>
      <c r="H1060" t="s">
        <v>138</v>
      </c>
      <c r="I1060" s="39">
        <v>10090</v>
      </c>
    </row>
    <row r="1061" spans="1:9">
      <c r="A1061">
        <v>70005</v>
      </c>
      <c r="B1061" s="152" t="str">
        <f t="shared" si="17"/>
        <v>CH.GR.00053-10090</v>
      </c>
      <c r="C1061">
        <f>_xlfn.XLOOKUP(H1061,HOLDS!C:C,HOLDS!L:L)</f>
        <v>0</v>
      </c>
      <c r="D1061">
        <v>70005</v>
      </c>
      <c r="E1061">
        <v>156</v>
      </c>
      <c r="H1061" t="s">
        <v>141</v>
      </c>
      <c r="I1061" s="39">
        <v>10090</v>
      </c>
    </row>
    <row r="1062" spans="1:9">
      <c r="A1062">
        <v>70005</v>
      </c>
      <c r="B1062" s="152" t="str">
        <f t="shared" si="17"/>
        <v>CH.GR.00054-10090</v>
      </c>
      <c r="C1062">
        <f>_xlfn.XLOOKUP(H1062,HOLDS!C:C,HOLDS!L:L)</f>
        <v>0</v>
      </c>
      <c r="D1062">
        <v>70005</v>
      </c>
      <c r="E1062">
        <v>189.5</v>
      </c>
      <c r="H1062" t="s">
        <v>143</v>
      </c>
      <c r="I1062" s="39">
        <v>10090</v>
      </c>
    </row>
    <row r="1063" spans="1:9">
      <c r="A1063">
        <v>70005</v>
      </c>
      <c r="B1063" s="152" t="str">
        <f t="shared" si="17"/>
        <v>CH.GR.00055-10090</v>
      </c>
      <c r="C1063">
        <f>_xlfn.XLOOKUP(H1063,HOLDS!C:C,HOLDS!L:L)</f>
        <v>0</v>
      </c>
      <c r="D1063">
        <v>70005</v>
      </c>
      <c r="E1063">
        <v>138</v>
      </c>
      <c r="H1063" t="s">
        <v>145</v>
      </c>
      <c r="I1063" s="39">
        <v>10090</v>
      </c>
    </row>
    <row r="1064" spans="1:9">
      <c r="A1064">
        <v>70005</v>
      </c>
      <c r="B1064" s="152" t="str">
        <f t="shared" si="17"/>
        <v>CH.GR.00056-10090</v>
      </c>
      <c r="C1064">
        <f>_xlfn.XLOOKUP(H1064,HOLDS!C:C,HOLDS!L:L)</f>
        <v>0</v>
      </c>
      <c r="D1064">
        <v>70005</v>
      </c>
      <c r="E1064">
        <v>131.5</v>
      </c>
      <c r="H1064" t="s">
        <v>147</v>
      </c>
      <c r="I1064" s="39">
        <v>10090</v>
      </c>
    </row>
    <row r="1065" spans="1:9">
      <c r="A1065">
        <v>70005</v>
      </c>
      <c r="B1065" s="152" t="str">
        <f t="shared" si="17"/>
        <v>CH.GR.00057-10090</v>
      </c>
      <c r="C1065">
        <f>_xlfn.XLOOKUP(H1065,HOLDS!C:C,HOLDS!L:L)</f>
        <v>0</v>
      </c>
      <c r="D1065">
        <v>70005</v>
      </c>
      <c r="E1065">
        <v>139.5</v>
      </c>
      <c r="H1065" t="s">
        <v>149</v>
      </c>
      <c r="I1065" s="39">
        <v>10090</v>
      </c>
    </row>
    <row r="1066" spans="1:9">
      <c r="A1066">
        <v>70005</v>
      </c>
      <c r="B1066" s="152" t="str">
        <f t="shared" si="17"/>
        <v>CH.GR.00058-10090</v>
      </c>
      <c r="C1066">
        <f>_xlfn.XLOOKUP(H1066,HOLDS!C:C,HOLDS!L:L)</f>
        <v>0</v>
      </c>
      <c r="D1066">
        <v>70005</v>
      </c>
      <c r="E1066">
        <v>156.5</v>
      </c>
      <c r="H1066" t="s">
        <v>151</v>
      </c>
      <c r="I1066" s="39">
        <v>10090</v>
      </c>
    </row>
    <row r="1067" spans="1:9">
      <c r="A1067">
        <v>70005</v>
      </c>
      <c r="B1067" s="152" t="str">
        <f t="shared" si="17"/>
        <v>CH.GR.00060-10090</v>
      </c>
      <c r="C1067">
        <f>_xlfn.XLOOKUP(H1067,HOLDS!C:C,HOLDS!L:L)</f>
        <v>0</v>
      </c>
      <c r="D1067">
        <v>70005</v>
      </c>
      <c r="E1067">
        <v>151</v>
      </c>
      <c r="H1067" t="s">
        <v>153</v>
      </c>
      <c r="I1067" s="39">
        <v>10090</v>
      </c>
    </row>
    <row r="1068" spans="1:9">
      <c r="A1068">
        <v>70005</v>
      </c>
      <c r="B1068" s="152" t="str">
        <f t="shared" si="17"/>
        <v>CH.GR.00061-10090</v>
      </c>
      <c r="C1068">
        <f>_xlfn.XLOOKUP(H1068,HOLDS!C:C,HOLDS!L:L)</f>
        <v>0</v>
      </c>
      <c r="D1068">
        <v>70005</v>
      </c>
      <c r="E1068">
        <v>162.5</v>
      </c>
      <c r="H1068" t="s">
        <v>155</v>
      </c>
      <c r="I1068" s="39">
        <v>10090</v>
      </c>
    </row>
    <row r="1069" spans="1:9">
      <c r="A1069">
        <v>70005</v>
      </c>
      <c r="B1069" s="152" t="str">
        <f t="shared" si="17"/>
        <v>CH.GR.00062-10090</v>
      </c>
      <c r="C1069">
        <f>_xlfn.XLOOKUP(H1069,HOLDS!C:C,HOLDS!L:L)</f>
        <v>0</v>
      </c>
      <c r="D1069">
        <v>70005</v>
      </c>
      <c r="E1069">
        <v>139.5</v>
      </c>
      <c r="H1069" t="s">
        <v>157</v>
      </c>
      <c r="I1069" s="39">
        <v>10090</v>
      </c>
    </row>
    <row r="1070" spans="1:9">
      <c r="A1070">
        <v>70005</v>
      </c>
      <c r="B1070" s="152" t="str">
        <f t="shared" si="17"/>
        <v>CH.GR.00063-10090</v>
      </c>
      <c r="C1070">
        <f>_xlfn.XLOOKUP(H1070,HOLDS!C:C,HOLDS!L:L)</f>
        <v>0</v>
      </c>
      <c r="D1070">
        <v>70005</v>
      </c>
      <c r="E1070">
        <v>227.5</v>
      </c>
      <c r="H1070" t="s">
        <v>160</v>
      </c>
      <c r="I1070" s="39">
        <v>10090</v>
      </c>
    </row>
    <row r="1071" spans="1:9">
      <c r="A1071">
        <v>70005</v>
      </c>
      <c r="B1071" s="152" t="str">
        <f t="shared" si="17"/>
        <v>CH.GR.00064-10090</v>
      </c>
      <c r="C1071">
        <f>_xlfn.XLOOKUP(H1071,HOLDS!C:C,HOLDS!L:L)</f>
        <v>0</v>
      </c>
      <c r="D1071">
        <v>70005</v>
      </c>
      <c r="E1071">
        <v>156</v>
      </c>
      <c r="H1071" t="s">
        <v>162</v>
      </c>
      <c r="I1071" s="39">
        <v>10090</v>
      </c>
    </row>
    <row r="1072" spans="1:9">
      <c r="A1072">
        <v>70005</v>
      </c>
      <c r="B1072" s="152" t="str">
        <f t="shared" si="17"/>
        <v>CH.GR.00065-10090</v>
      </c>
      <c r="C1072">
        <f>_xlfn.XLOOKUP(H1072,HOLDS!C:C,HOLDS!L:L)</f>
        <v>0</v>
      </c>
      <c r="D1072">
        <v>70005</v>
      </c>
      <c r="E1072">
        <v>148</v>
      </c>
      <c r="H1072" t="s">
        <v>164</v>
      </c>
      <c r="I1072" s="39">
        <v>10090</v>
      </c>
    </row>
    <row r="1073" spans="1:9">
      <c r="A1073">
        <v>70005</v>
      </c>
      <c r="B1073" s="152" t="str">
        <f t="shared" si="17"/>
        <v>CH.GR.00066-10090</v>
      </c>
      <c r="C1073">
        <f>_xlfn.XLOOKUP(H1073,HOLDS!C:C,HOLDS!L:L)</f>
        <v>0</v>
      </c>
      <c r="D1073">
        <v>70005</v>
      </c>
      <c r="E1073">
        <v>157.5</v>
      </c>
      <c r="H1073" t="s">
        <v>166</v>
      </c>
      <c r="I1073" s="39">
        <v>10090</v>
      </c>
    </row>
    <row r="1074" spans="1:9">
      <c r="A1074">
        <v>70002</v>
      </c>
      <c r="B1074" s="152" t="str">
        <f t="shared" si="17"/>
        <v>CH.GR.00067-10090</v>
      </c>
      <c r="C1074">
        <f>_xlfn.XLOOKUP(H1074,HOLDS!C:C,HOLDS!L:L)</f>
        <v>0</v>
      </c>
      <c r="D1074">
        <v>70002</v>
      </c>
      <c r="E1074">
        <v>166.5</v>
      </c>
      <c r="H1074" t="s">
        <v>168</v>
      </c>
      <c r="I1074" s="39">
        <v>10090</v>
      </c>
    </row>
    <row r="1075" spans="1:9">
      <c r="A1075">
        <v>70002</v>
      </c>
      <c r="B1075" s="152" t="str">
        <f t="shared" si="17"/>
        <v>CH.GR.00068-10090</v>
      </c>
      <c r="C1075">
        <f>_xlfn.XLOOKUP(H1075,HOLDS!C:C,HOLDS!L:L)</f>
        <v>0</v>
      </c>
      <c r="D1075">
        <v>70002</v>
      </c>
      <c r="E1075">
        <v>166.5</v>
      </c>
      <c r="H1075" t="s">
        <v>170</v>
      </c>
      <c r="I1075" s="39">
        <v>10090</v>
      </c>
    </row>
    <row r="1076" spans="1:9">
      <c r="A1076">
        <v>70002</v>
      </c>
      <c r="B1076" s="152" t="str">
        <f t="shared" si="17"/>
        <v>CH.GR.00069-10090</v>
      </c>
      <c r="C1076">
        <f>_xlfn.XLOOKUP(H1076,HOLDS!C:C,HOLDS!L:L)</f>
        <v>0</v>
      </c>
      <c r="D1076">
        <v>70002</v>
      </c>
      <c r="E1076">
        <v>164.5</v>
      </c>
      <c r="H1076" t="s">
        <v>172</v>
      </c>
      <c r="I1076" s="39">
        <v>10090</v>
      </c>
    </row>
    <row r="1077" spans="1:9">
      <c r="A1077">
        <v>70002</v>
      </c>
      <c r="B1077" s="152" t="str">
        <f t="shared" si="17"/>
        <v>CH.GR.00059-10090</v>
      </c>
      <c r="C1077">
        <f>_xlfn.XLOOKUP(H1077,HOLDS!C:C,HOLDS!L:L)</f>
        <v>0</v>
      </c>
      <c r="D1077">
        <v>70002</v>
      </c>
      <c r="E1077">
        <v>148</v>
      </c>
      <c r="H1077" t="s">
        <v>174</v>
      </c>
      <c r="I1077" s="39">
        <v>10090</v>
      </c>
    </row>
    <row r="1078" spans="1:9">
      <c r="A1078">
        <v>70002</v>
      </c>
      <c r="B1078" s="152" t="str">
        <f t="shared" si="17"/>
        <v>CH.GR.00070-10090</v>
      </c>
      <c r="C1078">
        <f>_xlfn.XLOOKUP(H1078,HOLDS!C:C,HOLDS!L:L)</f>
        <v>0</v>
      </c>
      <c r="D1078">
        <v>70002</v>
      </c>
      <c r="E1078">
        <v>155</v>
      </c>
      <c r="H1078" t="s">
        <v>177</v>
      </c>
      <c r="I1078" s="39">
        <v>10090</v>
      </c>
    </row>
    <row r="1079" spans="1:9">
      <c r="A1079">
        <v>70002</v>
      </c>
      <c r="B1079" s="152" t="str">
        <f t="shared" si="17"/>
        <v>CH.GR.00071-10090</v>
      </c>
      <c r="C1079">
        <f>_xlfn.XLOOKUP(H1079,HOLDS!C:C,HOLDS!L:L)</f>
        <v>0</v>
      </c>
      <c r="D1079">
        <v>70002</v>
      </c>
      <c r="E1079">
        <v>140</v>
      </c>
      <c r="H1079" t="s">
        <v>180</v>
      </c>
      <c r="I1079" s="39">
        <v>10090</v>
      </c>
    </row>
    <row r="1080" spans="1:9">
      <c r="A1080">
        <v>70002</v>
      </c>
      <c r="B1080" s="152" t="str">
        <f t="shared" si="17"/>
        <v>CH.VM.MISET-10090</v>
      </c>
      <c r="C1080">
        <f>_xlfn.XLOOKUP(H1080,MACROS!C:C,MACROS!L:L)</f>
        <v>0</v>
      </c>
      <c r="D1080">
        <v>70002</v>
      </c>
      <c r="E1080">
        <v>1993.5</v>
      </c>
      <c r="H1080" s="91" t="s">
        <v>331</v>
      </c>
      <c r="I1080" s="96">
        <v>10090</v>
      </c>
    </row>
    <row r="1081" spans="1:9">
      <c r="A1081">
        <v>70002</v>
      </c>
      <c r="B1081" s="152" t="str">
        <f t="shared" si="17"/>
        <v>CH.VM.00031-10090</v>
      </c>
      <c r="C1081">
        <f>_xlfn.XLOOKUP(H1081,MACROS!C:C,MACROS!L:L)</f>
        <v>0</v>
      </c>
      <c r="D1081">
        <v>70002</v>
      </c>
      <c r="E1081">
        <v>164.5</v>
      </c>
      <c r="H1081" t="s">
        <v>333</v>
      </c>
      <c r="I1081" s="39">
        <v>10090</v>
      </c>
    </row>
    <row r="1082" spans="1:9">
      <c r="A1082">
        <v>70002</v>
      </c>
      <c r="B1082" s="152" t="str">
        <f t="shared" si="17"/>
        <v>CH.VM.00034-10090</v>
      </c>
      <c r="C1082">
        <f>_xlfn.XLOOKUP(H1082,MACROS!C:C,MACROS!L:L)</f>
        <v>0</v>
      </c>
      <c r="D1082">
        <v>70002</v>
      </c>
      <c r="E1082">
        <v>167.5</v>
      </c>
      <c r="H1082" t="s">
        <v>335</v>
      </c>
      <c r="I1082" s="39">
        <v>10090</v>
      </c>
    </row>
    <row r="1083" spans="1:9">
      <c r="A1083">
        <v>70002</v>
      </c>
      <c r="B1083" s="152" t="str">
        <f t="shared" si="17"/>
        <v>CH.VM.00037-10090</v>
      </c>
      <c r="C1083">
        <f>_xlfn.XLOOKUP(H1083,MACROS!C:C,MACROS!L:L)</f>
        <v>0</v>
      </c>
      <c r="D1083">
        <v>70002</v>
      </c>
      <c r="E1083">
        <v>139.5</v>
      </c>
      <c r="H1083" t="s">
        <v>337</v>
      </c>
      <c r="I1083" s="39">
        <v>10090</v>
      </c>
    </row>
    <row r="1084" spans="1:9">
      <c r="A1084">
        <v>70002</v>
      </c>
      <c r="B1084" s="152" t="str">
        <f t="shared" si="17"/>
        <v>CH.VM.00040-10090</v>
      </c>
      <c r="C1084">
        <f>_xlfn.XLOOKUP(H1084,MACROS!C:C,MACROS!L:L)</f>
        <v>0</v>
      </c>
      <c r="D1084">
        <v>70002</v>
      </c>
      <c r="E1084">
        <v>134</v>
      </c>
      <c r="H1084" t="s">
        <v>339</v>
      </c>
      <c r="I1084" s="39">
        <v>10090</v>
      </c>
    </row>
    <row r="1085" spans="1:9">
      <c r="A1085">
        <v>70002</v>
      </c>
      <c r="B1085" s="152" t="str">
        <f t="shared" si="17"/>
        <v>CH.VM.00029-10090</v>
      </c>
      <c r="C1085">
        <f>_xlfn.XLOOKUP(H1085,MACROS!C:C,MACROS!L:L)</f>
        <v>0</v>
      </c>
      <c r="D1085">
        <v>70002</v>
      </c>
      <c r="E1085">
        <v>179</v>
      </c>
      <c r="H1085" t="s">
        <v>341</v>
      </c>
      <c r="I1085" s="39">
        <v>10090</v>
      </c>
    </row>
    <row r="1086" spans="1:9">
      <c r="A1086">
        <v>70005</v>
      </c>
      <c r="B1086" s="152" t="str">
        <f t="shared" si="17"/>
        <v>CH.VM.00030-10090</v>
      </c>
      <c r="C1086">
        <f>_xlfn.XLOOKUP(H1086,MACROS!C:C,MACROS!L:L)</f>
        <v>0</v>
      </c>
      <c r="D1086">
        <v>70005</v>
      </c>
      <c r="E1086">
        <v>177.5</v>
      </c>
      <c r="H1086" t="s">
        <v>343</v>
      </c>
      <c r="I1086" s="39">
        <v>10090</v>
      </c>
    </row>
    <row r="1087" spans="1:9">
      <c r="A1087">
        <v>70005</v>
      </c>
      <c r="B1087" s="152" t="str">
        <f t="shared" si="17"/>
        <v>CH.VM.00032-10090</v>
      </c>
      <c r="C1087">
        <f>_xlfn.XLOOKUP(H1087,MACROS!C:C,MACROS!L:L)</f>
        <v>0</v>
      </c>
      <c r="D1087">
        <v>70005</v>
      </c>
      <c r="E1087">
        <v>166.5</v>
      </c>
      <c r="H1087" t="s">
        <v>345</v>
      </c>
      <c r="I1087" s="39">
        <v>10090</v>
      </c>
    </row>
    <row r="1088" spans="1:9">
      <c r="A1088">
        <v>70005</v>
      </c>
      <c r="B1088" s="152" t="str">
        <f t="shared" si="17"/>
        <v>CH.VM.00035-10090</v>
      </c>
      <c r="C1088">
        <f>_xlfn.XLOOKUP(H1088,MACROS!C:C,MACROS!L:L)</f>
        <v>0</v>
      </c>
      <c r="D1088">
        <v>70005</v>
      </c>
      <c r="E1088">
        <v>156.5</v>
      </c>
      <c r="H1088" t="s">
        <v>347</v>
      </c>
      <c r="I1088" s="39">
        <v>10090</v>
      </c>
    </row>
    <row r="1089" spans="1:9">
      <c r="A1089">
        <v>70005</v>
      </c>
      <c r="B1089" s="152" t="str">
        <f t="shared" si="17"/>
        <v>CH.VM.00039-10090</v>
      </c>
      <c r="C1089">
        <f>_xlfn.XLOOKUP(H1089,MACROS!C:C,MACROS!L:L)</f>
        <v>0</v>
      </c>
      <c r="D1089">
        <v>70005</v>
      </c>
      <c r="E1089">
        <v>161</v>
      </c>
      <c r="H1089" t="s">
        <v>349</v>
      </c>
      <c r="I1089" s="39">
        <v>10090</v>
      </c>
    </row>
    <row r="1090" spans="1:9">
      <c r="A1090">
        <v>70005</v>
      </c>
      <c r="B1090" s="152" t="str">
        <f t="shared" si="17"/>
        <v>CH.VM.00041-10090</v>
      </c>
      <c r="C1090">
        <f>_xlfn.XLOOKUP(H1090,MACROS!C:C,MACROS!L:L)</f>
        <v>0</v>
      </c>
      <c r="D1090">
        <v>70005</v>
      </c>
      <c r="E1090">
        <v>164.5</v>
      </c>
      <c r="H1090" t="s">
        <v>351</v>
      </c>
      <c r="I1090" s="39">
        <v>10090</v>
      </c>
    </row>
    <row r="1091" spans="1:9">
      <c r="A1091">
        <v>70005</v>
      </c>
      <c r="B1091" s="152" t="str">
        <f t="shared" si="17"/>
        <v>CH.VM.00033-10090</v>
      </c>
      <c r="C1091">
        <f>_xlfn.XLOOKUP(H1091,MACROS!C:C,MACROS!L:L)</f>
        <v>0</v>
      </c>
      <c r="D1091">
        <v>70005</v>
      </c>
      <c r="E1091">
        <v>168</v>
      </c>
      <c r="H1091" t="s">
        <v>353</v>
      </c>
      <c r="I1091" s="39">
        <v>10090</v>
      </c>
    </row>
    <row r="1092" spans="1:9">
      <c r="A1092">
        <v>70005</v>
      </c>
      <c r="B1092" s="152" t="str">
        <f t="shared" si="17"/>
        <v>CH.VM.00036-10090</v>
      </c>
      <c r="C1092">
        <f>_xlfn.XLOOKUP(H1092,MACROS!C:C,MACROS!L:L)</f>
        <v>0</v>
      </c>
      <c r="D1092">
        <v>70005</v>
      </c>
      <c r="E1092">
        <v>136</v>
      </c>
      <c r="H1092" t="s">
        <v>355</v>
      </c>
      <c r="I1092" s="39">
        <v>10090</v>
      </c>
    </row>
    <row r="1093" spans="1:9">
      <c r="A1093">
        <v>70005</v>
      </c>
      <c r="B1093" s="152" t="str">
        <f t="shared" si="17"/>
        <v>CH.VM.00038-10090</v>
      </c>
      <c r="C1093">
        <f>_xlfn.XLOOKUP(H1093,MACROS!C:C,MACROS!L:L)</f>
        <v>0</v>
      </c>
      <c r="D1093">
        <v>70005</v>
      </c>
      <c r="E1093">
        <v>162.5</v>
      </c>
      <c r="H1093" t="s">
        <v>357</v>
      </c>
      <c r="I1093" s="39">
        <v>10090</v>
      </c>
    </row>
    <row r="1094" spans="1:9">
      <c r="A1094">
        <v>70005</v>
      </c>
      <c r="B1094" s="152" t="str">
        <f t="shared" si="17"/>
        <v>CH.VM.00042-10090</v>
      </c>
      <c r="C1094">
        <f>_xlfn.XLOOKUP(H1094,MACROS!C:C,MACROS!L:L)</f>
        <v>0</v>
      </c>
      <c r="D1094">
        <v>70005</v>
      </c>
      <c r="E1094">
        <v>138</v>
      </c>
      <c r="H1094" t="s">
        <v>359</v>
      </c>
      <c r="I1094" s="39">
        <v>10090</v>
      </c>
    </row>
    <row r="1095" spans="1:9">
      <c r="A1095">
        <v>70005</v>
      </c>
      <c r="B1095" s="152" t="str">
        <f t="shared" si="17"/>
        <v>CH.VM.MIDTSET-10139</v>
      </c>
      <c r="C1095">
        <f>_xlfn.XLOOKUP(H1095,MACROS!C:C,MACROS!L:L)</f>
        <v>0</v>
      </c>
      <c r="D1095">
        <v>70005</v>
      </c>
      <c r="E1095">
        <v>2494.5</v>
      </c>
      <c r="H1095" s="91" t="s">
        <v>361</v>
      </c>
      <c r="I1095" s="99">
        <v>10139</v>
      </c>
    </row>
    <row r="1096" spans="1:9">
      <c r="A1096">
        <v>70005</v>
      </c>
      <c r="B1096" s="152" t="str">
        <f t="shared" si="17"/>
        <v>CH.VM.00046-10139</v>
      </c>
      <c r="C1096">
        <f>_xlfn.XLOOKUP(H1096,MACROS!C:C,MACROS!L:L)</f>
        <v>0</v>
      </c>
      <c r="D1096">
        <v>70005</v>
      </c>
      <c r="E1096">
        <v>206</v>
      </c>
      <c r="H1096" t="s">
        <v>363</v>
      </c>
      <c r="I1096" s="83">
        <v>10139</v>
      </c>
    </row>
    <row r="1097" spans="1:9">
      <c r="A1097">
        <v>70005</v>
      </c>
      <c r="B1097" s="152" t="str">
        <f t="shared" si="17"/>
        <v>CH.VM.00049-10139</v>
      </c>
      <c r="C1097">
        <f>_xlfn.XLOOKUP(H1097,MACROS!C:C,MACROS!L:L)</f>
        <v>0</v>
      </c>
      <c r="D1097">
        <v>70005</v>
      </c>
      <c r="E1097">
        <v>212.5</v>
      </c>
      <c r="H1097" t="s">
        <v>365</v>
      </c>
      <c r="I1097" s="83">
        <v>10139</v>
      </c>
    </row>
    <row r="1098" spans="1:9">
      <c r="A1098">
        <v>70005</v>
      </c>
      <c r="B1098" s="152" t="str">
        <f t="shared" si="17"/>
        <v>CH.VM.00052-10139</v>
      </c>
      <c r="C1098">
        <f>_xlfn.XLOOKUP(H1098,MACROS!C:C,MACROS!L:L)</f>
        <v>0</v>
      </c>
      <c r="D1098">
        <v>70005</v>
      </c>
      <c r="E1098">
        <v>170</v>
      </c>
      <c r="H1098" t="s">
        <v>367</v>
      </c>
      <c r="I1098" s="83">
        <v>10139</v>
      </c>
    </row>
    <row r="1099" spans="1:9">
      <c r="A1099">
        <v>70005</v>
      </c>
      <c r="B1099" s="152" t="str">
        <f t="shared" si="17"/>
        <v>CH.VM.00055-10139</v>
      </c>
      <c r="C1099">
        <f>_xlfn.XLOOKUP(H1099,MACROS!C:C,MACROS!L:L)</f>
        <v>0</v>
      </c>
      <c r="D1099">
        <v>70005</v>
      </c>
      <c r="E1099">
        <v>161</v>
      </c>
      <c r="H1099" t="s">
        <v>369</v>
      </c>
      <c r="I1099" s="83">
        <v>10139</v>
      </c>
    </row>
    <row r="1100" spans="1:9">
      <c r="A1100">
        <v>70005</v>
      </c>
      <c r="B1100" s="152" t="str">
        <f t="shared" si="17"/>
        <v>CH.VM.00044-10139</v>
      </c>
      <c r="C1100">
        <f>_xlfn.XLOOKUP(H1100,MACROS!C:C,MACROS!L:L)</f>
        <v>0</v>
      </c>
      <c r="D1100">
        <v>70005</v>
      </c>
      <c r="E1100">
        <v>230</v>
      </c>
      <c r="H1100" t="s">
        <v>371</v>
      </c>
      <c r="I1100" s="83">
        <v>10139</v>
      </c>
    </row>
    <row r="1101" spans="1:9">
      <c r="A1101">
        <v>70005</v>
      </c>
      <c r="B1101" s="152" t="str">
        <f t="shared" si="17"/>
        <v>CH.VM.00045-10139</v>
      </c>
      <c r="C1101">
        <f>_xlfn.XLOOKUP(H1101,MACROS!C:C,MACROS!L:L)</f>
        <v>0</v>
      </c>
      <c r="D1101">
        <v>70005</v>
      </c>
      <c r="E1101">
        <v>227.5</v>
      </c>
      <c r="H1101" t="s">
        <v>373</v>
      </c>
      <c r="I1101" s="83">
        <v>10139</v>
      </c>
    </row>
    <row r="1102" spans="1:9">
      <c r="A1102">
        <v>70005</v>
      </c>
      <c r="B1102" s="152" t="str">
        <f t="shared" si="17"/>
        <v>CH.VM.00047-10139</v>
      </c>
      <c r="C1102">
        <f>_xlfn.XLOOKUP(H1102,MACROS!C:C,MACROS!L:L)</f>
        <v>0</v>
      </c>
      <c r="D1102">
        <v>70005</v>
      </c>
      <c r="E1102">
        <v>210</v>
      </c>
      <c r="H1102" t="s">
        <v>375</v>
      </c>
      <c r="I1102" s="83">
        <v>10139</v>
      </c>
    </row>
    <row r="1103" spans="1:9">
      <c r="A1103">
        <v>70005</v>
      </c>
      <c r="B1103" s="152" t="str">
        <f t="shared" si="17"/>
        <v>CH.VM.00050-10139</v>
      </c>
      <c r="C1103">
        <f>_xlfn.XLOOKUP(H1103,MACROS!C:C,MACROS!L:L)</f>
        <v>0</v>
      </c>
      <c r="D1103">
        <v>70005</v>
      </c>
      <c r="E1103">
        <v>195</v>
      </c>
      <c r="H1103" t="s">
        <v>377</v>
      </c>
      <c r="I1103" s="83">
        <v>10139</v>
      </c>
    </row>
    <row r="1104" spans="1:9">
      <c r="A1104">
        <v>70005</v>
      </c>
      <c r="B1104" s="152" t="str">
        <f t="shared" si="17"/>
        <v>CH.VM.00054-10139</v>
      </c>
      <c r="C1104">
        <f>_xlfn.XLOOKUP(H1104,MACROS!C:C,MACROS!L:L)</f>
        <v>0</v>
      </c>
      <c r="D1104">
        <v>70005</v>
      </c>
      <c r="E1104">
        <v>202.5</v>
      </c>
      <c r="H1104" t="s">
        <v>379</v>
      </c>
      <c r="I1104" s="83">
        <v>10139</v>
      </c>
    </row>
    <row r="1105" spans="1:9">
      <c r="A1105">
        <v>70005</v>
      </c>
      <c r="B1105" s="152" t="str">
        <f t="shared" si="17"/>
        <v>CH.VM.00056-10139</v>
      </c>
      <c r="C1105">
        <f>_xlfn.XLOOKUP(H1105,MACROS!C:C,MACROS!L:L)</f>
        <v>0</v>
      </c>
      <c r="D1105">
        <v>70005</v>
      </c>
      <c r="E1105">
        <v>207.5</v>
      </c>
      <c r="H1105" t="s">
        <v>381</v>
      </c>
      <c r="I1105" s="83">
        <v>10139</v>
      </c>
    </row>
    <row r="1106" spans="1:9">
      <c r="A1106">
        <v>70005</v>
      </c>
      <c r="B1106" s="152" t="str">
        <f t="shared" ref="B1106:B1169" si="18">H1106&amp;"-"&amp;I1106</f>
        <v>CH.VM.00048-10139</v>
      </c>
      <c r="C1106">
        <f>_xlfn.XLOOKUP(H1106,MACROS!C:C,MACROS!L:L)</f>
        <v>0</v>
      </c>
      <c r="D1106">
        <v>70005</v>
      </c>
      <c r="E1106">
        <v>212.5</v>
      </c>
      <c r="H1106" t="s">
        <v>383</v>
      </c>
      <c r="I1106" s="83">
        <v>10139</v>
      </c>
    </row>
    <row r="1107" spans="1:9">
      <c r="A1107">
        <v>70005</v>
      </c>
      <c r="B1107" s="152" t="str">
        <f t="shared" si="18"/>
        <v>CH.VM.00051-10139</v>
      </c>
      <c r="C1107">
        <f>_xlfn.XLOOKUP(H1107,MACROS!C:C,MACROS!L:L)</f>
        <v>0</v>
      </c>
      <c r="D1107">
        <v>70005</v>
      </c>
      <c r="E1107">
        <v>165</v>
      </c>
      <c r="H1107" t="s">
        <v>385</v>
      </c>
      <c r="I1107" s="83">
        <v>10139</v>
      </c>
    </row>
    <row r="1108" spans="1:9">
      <c r="A1108">
        <v>70005</v>
      </c>
      <c r="B1108" s="152" t="str">
        <f t="shared" si="18"/>
        <v>CH.VM.00053-10139</v>
      </c>
      <c r="C1108">
        <f>_xlfn.XLOOKUP(H1108,MACROS!C:C,MACROS!L:L)</f>
        <v>0</v>
      </c>
      <c r="D1108">
        <v>70005</v>
      </c>
      <c r="E1108">
        <v>204.5</v>
      </c>
      <c r="H1108" t="s">
        <v>387</v>
      </c>
      <c r="I1108" s="83">
        <v>10139</v>
      </c>
    </row>
    <row r="1109" spans="1:9">
      <c r="A1109">
        <v>70005</v>
      </c>
      <c r="B1109" s="152" t="str">
        <f t="shared" si="18"/>
        <v>CH.VM.00057-10139</v>
      </c>
      <c r="C1109">
        <f>_xlfn.XLOOKUP(H1109,MACROS!C:C,MACROS!L:L)</f>
        <v>0</v>
      </c>
      <c r="D1109">
        <v>70005</v>
      </c>
      <c r="E1109">
        <v>167.5</v>
      </c>
      <c r="H1109" t="s">
        <v>389</v>
      </c>
      <c r="I1109" s="83">
        <v>10139</v>
      </c>
    </row>
    <row r="1110" spans="1:9">
      <c r="A1110">
        <v>70005</v>
      </c>
      <c r="B1110" s="152" t="str">
        <f t="shared" si="18"/>
        <v>CH.GR.MISET-10089</v>
      </c>
      <c r="C1110">
        <f>_xlfn.XLOOKUP(H1110,HOLDS!C:C,HOLDS!M:M)</f>
        <v>0</v>
      </c>
      <c r="D1110">
        <v>70005</v>
      </c>
      <c r="E1110">
        <v>4405.5</v>
      </c>
      <c r="H1110" s="91" t="s">
        <v>116</v>
      </c>
      <c r="I1110" s="96">
        <v>10089</v>
      </c>
    </row>
    <row r="1111" spans="1:9">
      <c r="A1111">
        <v>70005</v>
      </c>
      <c r="B1111" s="152" t="str">
        <f t="shared" si="18"/>
        <v>CH.GR.00043-10089</v>
      </c>
      <c r="C1111">
        <f>_xlfn.XLOOKUP(H1111,HOLDS!C:C,HOLDS!M:M)</f>
        <v>0</v>
      </c>
      <c r="D1111">
        <v>70005</v>
      </c>
      <c r="E1111">
        <v>150</v>
      </c>
      <c r="H1111" t="s">
        <v>118</v>
      </c>
      <c r="I1111" s="39">
        <v>10089</v>
      </c>
    </row>
    <row r="1112" spans="1:9">
      <c r="A1112">
        <v>70005</v>
      </c>
      <c r="B1112" s="152" t="str">
        <f t="shared" si="18"/>
        <v>CH.GR.00044-10089</v>
      </c>
      <c r="C1112">
        <f>_xlfn.XLOOKUP(H1112,HOLDS!C:C,HOLDS!M:M)</f>
        <v>0</v>
      </c>
      <c r="D1112">
        <v>70005</v>
      </c>
      <c r="E1112">
        <v>219</v>
      </c>
      <c r="H1112" t="s">
        <v>120</v>
      </c>
      <c r="I1112" s="39">
        <v>10089</v>
      </c>
    </row>
    <row r="1113" spans="1:9">
      <c r="A1113">
        <v>70005</v>
      </c>
      <c r="B1113" s="152" t="str">
        <f t="shared" si="18"/>
        <v>CH.GR.00045-10089</v>
      </c>
      <c r="C1113">
        <f>_xlfn.XLOOKUP(H1113,HOLDS!C:C,HOLDS!M:M)</f>
        <v>0</v>
      </c>
      <c r="D1113">
        <v>70005</v>
      </c>
      <c r="E1113">
        <v>229.5</v>
      </c>
      <c r="H1113" t="s">
        <v>122</v>
      </c>
      <c r="I1113" s="39">
        <v>10089</v>
      </c>
    </row>
    <row r="1114" spans="1:9">
      <c r="A1114">
        <v>70002</v>
      </c>
      <c r="B1114" s="152" t="str">
        <f t="shared" si="18"/>
        <v>CH.GR.00072-10089</v>
      </c>
      <c r="C1114">
        <f>_xlfn.XLOOKUP(H1114,HOLDS!C:C,HOLDS!M:M)</f>
        <v>0</v>
      </c>
      <c r="D1114">
        <v>70002</v>
      </c>
      <c r="E1114">
        <v>151</v>
      </c>
      <c r="H1114" t="s">
        <v>124</v>
      </c>
      <c r="I1114" s="39">
        <v>10089</v>
      </c>
    </row>
    <row r="1115" spans="1:9">
      <c r="A1115">
        <v>70002</v>
      </c>
      <c r="B1115" s="152" t="str">
        <f t="shared" si="18"/>
        <v>CH.GR.00046-10089</v>
      </c>
      <c r="C1115">
        <f>_xlfn.XLOOKUP(H1115,HOLDS!C:C,HOLDS!M:M)</f>
        <v>0</v>
      </c>
      <c r="D1115">
        <v>70002</v>
      </c>
      <c r="E1115">
        <v>210</v>
      </c>
      <c r="H1115" t="s">
        <v>126</v>
      </c>
      <c r="I1115" s="39">
        <v>10089</v>
      </c>
    </row>
    <row r="1116" spans="1:9">
      <c r="A1116">
        <v>70002</v>
      </c>
      <c r="B1116" s="152" t="str">
        <f t="shared" si="18"/>
        <v>CH.GR.00047-10089</v>
      </c>
      <c r="C1116">
        <f>_xlfn.XLOOKUP(H1116,HOLDS!C:C,HOLDS!M:M)</f>
        <v>0</v>
      </c>
      <c r="D1116">
        <v>70002</v>
      </c>
      <c r="E1116">
        <v>215</v>
      </c>
      <c r="H1116" t="s">
        <v>128</v>
      </c>
      <c r="I1116" s="39">
        <v>10089</v>
      </c>
    </row>
    <row r="1117" spans="1:9">
      <c r="A1117">
        <v>70002</v>
      </c>
      <c r="B1117" s="152" t="str">
        <f t="shared" si="18"/>
        <v>CH.GR.00048-10089</v>
      </c>
      <c r="C1117">
        <f>_xlfn.XLOOKUP(H1117,HOLDS!C:C,HOLDS!M:M)</f>
        <v>0</v>
      </c>
      <c r="D1117">
        <v>70002</v>
      </c>
      <c r="E1117">
        <v>159</v>
      </c>
      <c r="H1117" t="s">
        <v>130</v>
      </c>
      <c r="I1117" s="39">
        <v>10089</v>
      </c>
    </row>
    <row r="1118" spans="1:9">
      <c r="A1118">
        <v>70002</v>
      </c>
      <c r="B1118" s="152" t="str">
        <f t="shared" si="18"/>
        <v>CH.GR.00049-10089</v>
      </c>
      <c r="C1118">
        <f>_xlfn.XLOOKUP(H1118,HOLDS!C:C,HOLDS!M:M)</f>
        <v>0</v>
      </c>
      <c r="D1118">
        <v>70002</v>
      </c>
      <c r="E1118">
        <v>126.5</v>
      </c>
      <c r="H1118" t="s">
        <v>132</v>
      </c>
      <c r="I1118" s="39">
        <v>10089</v>
      </c>
    </row>
    <row r="1119" spans="1:9">
      <c r="A1119">
        <v>70002</v>
      </c>
      <c r="B1119" s="152" t="str">
        <f t="shared" si="18"/>
        <v>CH.GR.00050-10089</v>
      </c>
      <c r="C1119">
        <f>_xlfn.XLOOKUP(H1119,HOLDS!C:C,HOLDS!M:M)</f>
        <v>0</v>
      </c>
      <c r="D1119">
        <v>70002</v>
      </c>
      <c r="E1119">
        <v>124</v>
      </c>
      <c r="H1119" t="s">
        <v>134</v>
      </c>
      <c r="I1119" s="39">
        <v>10089</v>
      </c>
    </row>
    <row r="1120" spans="1:9">
      <c r="A1120">
        <v>70002</v>
      </c>
      <c r="B1120" s="152" t="str">
        <f t="shared" si="18"/>
        <v>CH.GR.00051-10089</v>
      </c>
      <c r="C1120">
        <f>_xlfn.XLOOKUP(H1120,HOLDS!C:C,HOLDS!M:M)</f>
        <v>0</v>
      </c>
      <c r="D1120">
        <v>70002</v>
      </c>
      <c r="E1120">
        <v>157.5</v>
      </c>
      <c r="H1120" t="s">
        <v>136</v>
      </c>
      <c r="I1120" s="39">
        <v>10089</v>
      </c>
    </row>
    <row r="1121" spans="1:9">
      <c r="A1121">
        <v>70002</v>
      </c>
      <c r="B1121" s="152" t="str">
        <f t="shared" si="18"/>
        <v>CH.GR.00052-10089</v>
      </c>
      <c r="C1121">
        <f>_xlfn.XLOOKUP(H1121,HOLDS!C:C,HOLDS!M:M)</f>
        <v>0</v>
      </c>
      <c r="D1121">
        <v>70002</v>
      </c>
      <c r="E1121">
        <v>159.5</v>
      </c>
      <c r="H1121" t="s">
        <v>138</v>
      </c>
      <c r="I1121" s="39">
        <v>10089</v>
      </c>
    </row>
    <row r="1122" spans="1:9">
      <c r="A1122">
        <v>70002</v>
      </c>
      <c r="B1122" s="152" t="str">
        <f t="shared" si="18"/>
        <v>CH.GR.00053-10089</v>
      </c>
      <c r="C1122">
        <f>_xlfn.XLOOKUP(H1122,HOLDS!C:C,HOLDS!M:M)</f>
        <v>0</v>
      </c>
      <c r="D1122">
        <v>70002</v>
      </c>
      <c r="E1122">
        <v>156</v>
      </c>
      <c r="H1122" t="s">
        <v>141</v>
      </c>
      <c r="I1122" s="39">
        <v>10089</v>
      </c>
    </row>
    <row r="1123" spans="1:9">
      <c r="A1123">
        <v>70002</v>
      </c>
      <c r="B1123" s="152" t="str">
        <f t="shared" si="18"/>
        <v>CH.GR.00054-10089</v>
      </c>
      <c r="C1123">
        <f>_xlfn.XLOOKUP(H1123,HOLDS!C:C,HOLDS!M:M)</f>
        <v>0</v>
      </c>
      <c r="D1123">
        <v>70002</v>
      </c>
      <c r="E1123">
        <v>189.5</v>
      </c>
      <c r="H1123" t="s">
        <v>143</v>
      </c>
      <c r="I1123" s="39">
        <v>10089</v>
      </c>
    </row>
    <row r="1124" spans="1:9">
      <c r="A1124">
        <v>70002</v>
      </c>
      <c r="B1124" s="152" t="str">
        <f t="shared" si="18"/>
        <v>CH.GR.00055-10089</v>
      </c>
      <c r="C1124">
        <f>_xlfn.XLOOKUP(H1124,HOLDS!C:C,HOLDS!M:M)</f>
        <v>0</v>
      </c>
      <c r="D1124">
        <v>70002</v>
      </c>
      <c r="E1124">
        <v>138</v>
      </c>
      <c r="H1124" t="s">
        <v>145</v>
      </c>
      <c r="I1124" s="39">
        <v>10089</v>
      </c>
    </row>
    <row r="1125" spans="1:9">
      <c r="A1125">
        <v>70002</v>
      </c>
      <c r="B1125" s="152" t="str">
        <f t="shared" si="18"/>
        <v>CH.GR.00056-10089</v>
      </c>
      <c r="C1125">
        <f>_xlfn.XLOOKUP(H1125,HOLDS!C:C,HOLDS!M:M)</f>
        <v>0</v>
      </c>
      <c r="D1125">
        <v>70002</v>
      </c>
      <c r="E1125">
        <v>131.5</v>
      </c>
      <c r="H1125" t="s">
        <v>147</v>
      </c>
      <c r="I1125" s="39">
        <v>10089</v>
      </c>
    </row>
    <row r="1126" spans="1:9">
      <c r="A1126">
        <v>70005</v>
      </c>
      <c r="B1126" s="152" t="str">
        <f t="shared" si="18"/>
        <v>CH.GR.00057-10089</v>
      </c>
      <c r="C1126">
        <f>_xlfn.XLOOKUP(H1126,HOLDS!C:C,HOLDS!M:M)</f>
        <v>0</v>
      </c>
      <c r="D1126">
        <v>70005</v>
      </c>
      <c r="E1126">
        <v>139.5</v>
      </c>
      <c r="H1126" t="s">
        <v>149</v>
      </c>
      <c r="I1126" s="39">
        <v>10089</v>
      </c>
    </row>
    <row r="1127" spans="1:9">
      <c r="A1127">
        <v>70005</v>
      </c>
      <c r="B1127" s="152" t="str">
        <f t="shared" si="18"/>
        <v>CH.GR.00058-10089</v>
      </c>
      <c r="C1127">
        <f>_xlfn.XLOOKUP(H1127,HOLDS!C:C,HOLDS!M:M)</f>
        <v>0</v>
      </c>
      <c r="D1127">
        <v>70005</v>
      </c>
      <c r="E1127">
        <v>156.5</v>
      </c>
      <c r="H1127" t="s">
        <v>151</v>
      </c>
      <c r="I1127" s="39">
        <v>10089</v>
      </c>
    </row>
    <row r="1128" spans="1:9">
      <c r="A1128">
        <v>70005</v>
      </c>
      <c r="B1128" s="152" t="str">
        <f t="shared" si="18"/>
        <v>CH.GR.00060-10089</v>
      </c>
      <c r="C1128">
        <f>_xlfn.XLOOKUP(H1128,HOLDS!C:C,HOLDS!M:M)</f>
        <v>0</v>
      </c>
      <c r="D1128">
        <v>70005</v>
      </c>
      <c r="E1128">
        <v>151</v>
      </c>
      <c r="H1128" t="s">
        <v>153</v>
      </c>
      <c r="I1128" s="39">
        <v>10089</v>
      </c>
    </row>
    <row r="1129" spans="1:9">
      <c r="A1129">
        <v>70005</v>
      </c>
      <c r="B1129" s="152" t="str">
        <f t="shared" si="18"/>
        <v>CH.GR.00061-10089</v>
      </c>
      <c r="C1129">
        <f>_xlfn.XLOOKUP(H1129,HOLDS!C:C,HOLDS!M:M)</f>
        <v>0</v>
      </c>
      <c r="D1129">
        <v>70005</v>
      </c>
      <c r="E1129">
        <v>162.5</v>
      </c>
      <c r="H1129" t="s">
        <v>155</v>
      </c>
      <c r="I1129" s="39">
        <v>10089</v>
      </c>
    </row>
    <row r="1130" spans="1:9">
      <c r="A1130">
        <v>70005</v>
      </c>
      <c r="B1130" s="152" t="str">
        <f t="shared" si="18"/>
        <v>CH.GR.00062-10089</v>
      </c>
      <c r="C1130">
        <f>_xlfn.XLOOKUP(H1130,HOLDS!C:C,HOLDS!M:M)</f>
        <v>0</v>
      </c>
      <c r="D1130">
        <v>70005</v>
      </c>
      <c r="E1130">
        <v>139.5</v>
      </c>
      <c r="H1130" t="s">
        <v>157</v>
      </c>
      <c r="I1130" s="39">
        <v>10089</v>
      </c>
    </row>
    <row r="1131" spans="1:9">
      <c r="A1131">
        <v>70005</v>
      </c>
      <c r="B1131" s="152" t="str">
        <f t="shared" si="18"/>
        <v>CH.GR.00063-10089</v>
      </c>
      <c r="C1131">
        <f>_xlfn.XLOOKUP(H1131,HOLDS!C:C,HOLDS!M:M)</f>
        <v>0</v>
      </c>
      <c r="D1131">
        <v>70005</v>
      </c>
      <c r="E1131">
        <v>227.5</v>
      </c>
      <c r="H1131" t="s">
        <v>160</v>
      </c>
      <c r="I1131" s="39">
        <v>10089</v>
      </c>
    </row>
    <row r="1132" spans="1:9">
      <c r="A1132">
        <v>70005</v>
      </c>
      <c r="B1132" s="152" t="str">
        <f t="shared" si="18"/>
        <v>CH.GR.00064-10089</v>
      </c>
      <c r="C1132">
        <f>_xlfn.XLOOKUP(H1132,HOLDS!C:C,HOLDS!M:M)</f>
        <v>0</v>
      </c>
      <c r="D1132">
        <v>70005</v>
      </c>
      <c r="E1132">
        <v>156</v>
      </c>
      <c r="H1132" t="s">
        <v>162</v>
      </c>
      <c r="I1132" s="39">
        <v>10089</v>
      </c>
    </row>
    <row r="1133" spans="1:9">
      <c r="A1133">
        <v>70005</v>
      </c>
      <c r="B1133" s="152" t="str">
        <f t="shared" si="18"/>
        <v>CH.GR.00065-10089</v>
      </c>
      <c r="C1133">
        <f>_xlfn.XLOOKUP(H1133,HOLDS!C:C,HOLDS!M:M)</f>
        <v>0</v>
      </c>
      <c r="D1133">
        <v>70005</v>
      </c>
      <c r="E1133">
        <v>148</v>
      </c>
      <c r="H1133" t="s">
        <v>164</v>
      </c>
      <c r="I1133" s="39">
        <v>10089</v>
      </c>
    </row>
    <row r="1134" spans="1:9">
      <c r="A1134">
        <v>70005</v>
      </c>
      <c r="B1134" s="152" t="str">
        <f t="shared" si="18"/>
        <v>CH.GR.00066-10089</v>
      </c>
      <c r="C1134">
        <f>_xlfn.XLOOKUP(H1134,HOLDS!C:C,HOLDS!M:M)</f>
        <v>0</v>
      </c>
      <c r="D1134">
        <v>70005</v>
      </c>
      <c r="E1134">
        <v>157.5</v>
      </c>
      <c r="H1134" t="s">
        <v>166</v>
      </c>
      <c r="I1134" s="39">
        <v>10089</v>
      </c>
    </row>
    <row r="1135" spans="1:9">
      <c r="A1135">
        <v>70005</v>
      </c>
      <c r="B1135" s="152" t="str">
        <f t="shared" si="18"/>
        <v>CH.GR.00067-10089</v>
      </c>
      <c r="C1135">
        <f>_xlfn.XLOOKUP(H1135,HOLDS!C:C,HOLDS!M:M)</f>
        <v>0</v>
      </c>
      <c r="D1135">
        <v>70005</v>
      </c>
      <c r="E1135">
        <v>166.5</v>
      </c>
      <c r="H1135" t="s">
        <v>168</v>
      </c>
      <c r="I1135" s="39">
        <v>10089</v>
      </c>
    </row>
    <row r="1136" spans="1:9">
      <c r="A1136">
        <v>70005</v>
      </c>
      <c r="B1136" s="152" t="str">
        <f t="shared" si="18"/>
        <v>CH.GR.00068-10089</v>
      </c>
      <c r="C1136">
        <f>_xlfn.XLOOKUP(H1136,HOLDS!C:C,HOLDS!M:M)</f>
        <v>0</v>
      </c>
      <c r="D1136">
        <v>70005</v>
      </c>
      <c r="E1136">
        <v>166.5</v>
      </c>
      <c r="H1136" t="s">
        <v>170</v>
      </c>
      <c r="I1136" s="39">
        <v>10089</v>
      </c>
    </row>
    <row r="1137" spans="1:9">
      <c r="A1137">
        <v>70005</v>
      </c>
      <c r="B1137" s="152" t="str">
        <f t="shared" si="18"/>
        <v>CH.GR.00069-10089</v>
      </c>
      <c r="C1137">
        <f>_xlfn.XLOOKUP(H1137,HOLDS!C:C,HOLDS!M:M)</f>
        <v>0</v>
      </c>
      <c r="D1137">
        <v>70005</v>
      </c>
      <c r="E1137">
        <v>164.5</v>
      </c>
      <c r="H1137" t="s">
        <v>172</v>
      </c>
      <c r="I1137" s="39">
        <v>10089</v>
      </c>
    </row>
    <row r="1138" spans="1:9">
      <c r="A1138">
        <v>70005</v>
      </c>
      <c r="B1138" s="152" t="str">
        <f t="shared" si="18"/>
        <v>CH.GR.00059-10089</v>
      </c>
      <c r="C1138">
        <f>_xlfn.XLOOKUP(H1138,HOLDS!C:C,HOLDS!M:M)</f>
        <v>0</v>
      </c>
      <c r="D1138">
        <v>70005</v>
      </c>
      <c r="E1138">
        <v>148</v>
      </c>
      <c r="H1138" t="s">
        <v>174</v>
      </c>
      <c r="I1138" s="39">
        <v>10089</v>
      </c>
    </row>
    <row r="1139" spans="1:9">
      <c r="A1139">
        <v>70005</v>
      </c>
      <c r="B1139" s="152" t="str">
        <f t="shared" si="18"/>
        <v>CH.GR.00070-10089</v>
      </c>
      <c r="C1139">
        <f>_xlfn.XLOOKUP(H1139,HOLDS!C:C,HOLDS!M:M)</f>
        <v>0</v>
      </c>
      <c r="D1139">
        <v>70005</v>
      </c>
      <c r="E1139">
        <v>155</v>
      </c>
      <c r="H1139" t="s">
        <v>177</v>
      </c>
      <c r="I1139" s="39">
        <v>10089</v>
      </c>
    </row>
    <row r="1140" spans="1:9">
      <c r="A1140">
        <v>70005</v>
      </c>
      <c r="B1140" s="152" t="str">
        <f t="shared" si="18"/>
        <v>CH.GR.00071-10089</v>
      </c>
      <c r="C1140">
        <f>_xlfn.XLOOKUP(H1140,HOLDS!C:C,HOLDS!M:M)</f>
        <v>0</v>
      </c>
      <c r="D1140">
        <v>70005</v>
      </c>
      <c r="E1140">
        <v>140</v>
      </c>
      <c r="H1140" t="s">
        <v>180</v>
      </c>
      <c r="I1140" s="39">
        <v>10089</v>
      </c>
    </row>
    <row r="1141" spans="1:9">
      <c r="A1141">
        <v>70005</v>
      </c>
      <c r="B1141" s="152" t="str">
        <f t="shared" si="18"/>
        <v>CH.VM.MISET-10089</v>
      </c>
      <c r="C1141">
        <f>_xlfn.XLOOKUP(H1141,MACROS!C:C,MACROS!M:M)</f>
        <v>0</v>
      </c>
      <c r="D1141">
        <v>70005</v>
      </c>
      <c r="E1141">
        <v>1993.5</v>
      </c>
      <c r="H1141" s="91" t="s">
        <v>331</v>
      </c>
      <c r="I1141" s="96">
        <v>10089</v>
      </c>
    </row>
    <row r="1142" spans="1:9">
      <c r="A1142">
        <v>70005</v>
      </c>
      <c r="B1142" s="152" t="str">
        <f t="shared" si="18"/>
        <v>CH.VM.00031-10089</v>
      </c>
      <c r="C1142">
        <f>_xlfn.XLOOKUP(H1142,MACROS!C:C,MACROS!M:M)</f>
        <v>0</v>
      </c>
      <c r="D1142">
        <v>70005</v>
      </c>
      <c r="E1142">
        <v>164.5</v>
      </c>
      <c r="H1142" t="s">
        <v>333</v>
      </c>
      <c r="I1142" s="39">
        <v>10089</v>
      </c>
    </row>
    <row r="1143" spans="1:9">
      <c r="A1143">
        <v>70005</v>
      </c>
      <c r="B1143" s="152" t="str">
        <f t="shared" si="18"/>
        <v>CH.VM.00034-10089</v>
      </c>
      <c r="C1143">
        <f>_xlfn.XLOOKUP(H1143,MACROS!C:C,MACROS!M:M)</f>
        <v>0</v>
      </c>
      <c r="D1143">
        <v>70005</v>
      </c>
      <c r="E1143">
        <v>167.5</v>
      </c>
      <c r="H1143" t="s">
        <v>335</v>
      </c>
      <c r="I1143" s="39">
        <v>10089</v>
      </c>
    </row>
    <row r="1144" spans="1:9">
      <c r="A1144">
        <v>70005</v>
      </c>
      <c r="B1144" s="152" t="str">
        <f t="shared" si="18"/>
        <v>CH.VM.00037-10089</v>
      </c>
      <c r="C1144">
        <f>_xlfn.XLOOKUP(H1144,MACROS!C:C,MACROS!M:M)</f>
        <v>0</v>
      </c>
      <c r="D1144">
        <v>70005</v>
      </c>
      <c r="E1144">
        <v>139.5</v>
      </c>
      <c r="H1144" t="s">
        <v>337</v>
      </c>
      <c r="I1144" s="39">
        <v>10089</v>
      </c>
    </row>
    <row r="1145" spans="1:9">
      <c r="A1145">
        <v>70005</v>
      </c>
      <c r="B1145" s="152" t="str">
        <f t="shared" si="18"/>
        <v>CH.VM.00040-10089</v>
      </c>
      <c r="C1145">
        <f>_xlfn.XLOOKUP(H1145,MACROS!C:C,MACROS!M:M)</f>
        <v>0</v>
      </c>
      <c r="D1145">
        <v>70005</v>
      </c>
      <c r="E1145">
        <v>134</v>
      </c>
      <c r="H1145" t="s">
        <v>339</v>
      </c>
      <c r="I1145" s="39">
        <v>10089</v>
      </c>
    </row>
    <row r="1146" spans="1:9">
      <c r="A1146">
        <v>70005</v>
      </c>
      <c r="B1146" s="152" t="str">
        <f t="shared" si="18"/>
        <v>CH.VM.00029-10089</v>
      </c>
      <c r="C1146">
        <f>_xlfn.XLOOKUP(H1146,MACROS!C:C,MACROS!M:M)</f>
        <v>0</v>
      </c>
      <c r="D1146">
        <v>70005</v>
      </c>
      <c r="E1146">
        <v>179</v>
      </c>
      <c r="H1146" t="s">
        <v>341</v>
      </c>
      <c r="I1146" s="39">
        <v>10089</v>
      </c>
    </row>
    <row r="1147" spans="1:9">
      <c r="A1147">
        <v>70005</v>
      </c>
      <c r="B1147" s="152" t="str">
        <f t="shared" si="18"/>
        <v>CH.VM.00030-10089</v>
      </c>
      <c r="C1147">
        <f>_xlfn.XLOOKUP(H1147,MACROS!C:C,MACROS!M:M)</f>
        <v>0</v>
      </c>
      <c r="D1147">
        <v>70005</v>
      </c>
      <c r="E1147">
        <v>177.5</v>
      </c>
      <c r="H1147" t="s">
        <v>343</v>
      </c>
      <c r="I1147" s="39">
        <v>10089</v>
      </c>
    </row>
    <row r="1148" spans="1:9">
      <c r="A1148">
        <v>70005</v>
      </c>
      <c r="B1148" s="152" t="str">
        <f t="shared" si="18"/>
        <v>CH.VM.00032-10089</v>
      </c>
      <c r="C1148">
        <f>_xlfn.XLOOKUP(H1148,MACROS!C:C,MACROS!M:M)</f>
        <v>0</v>
      </c>
      <c r="D1148">
        <v>70005</v>
      </c>
      <c r="E1148">
        <v>166.5</v>
      </c>
      <c r="H1148" t="s">
        <v>345</v>
      </c>
      <c r="I1148" s="39">
        <v>10089</v>
      </c>
    </row>
    <row r="1149" spans="1:9">
      <c r="A1149">
        <v>70005</v>
      </c>
      <c r="B1149" s="152" t="str">
        <f t="shared" si="18"/>
        <v>CH.VM.00035-10089</v>
      </c>
      <c r="C1149">
        <f>_xlfn.XLOOKUP(H1149,MACROS!C:C,MACROS!M:M)</f>
        <v>0</v>
      </c>
      <c r="D1149">
        <v>70005</v>
      </c>
      <c r="E1149">
        <v>156.5</v>
      </c>
      <c r="H1149" t="s">
        <v>347</v>
      </c>
      <c r="I1149" s="39">
        <v>10089</v>
      </c>
    </row>
    <row r="1150" spans="1:9">
      <c r="A1150">
        <v>70005</v>
      </c>
      <c r="B1150" s="152" t="str">
        <f t="shared" si="18"/>
        <v>CH.VM.00039-10089</v>
      </c>
      <c r="C1150">
        <f>_xlfn.XLOOKUP(H1150,MACROS!C:C,MACROS!M:M)</f>
        <v>0</v>
      </c>
      <c r="D1150">
        <v>70005</v>
      </c>
      <c r="E1150">
        <v>161</v>
      </c>
      <c r="H1150" t="s">
        <v>349</v>
      </c>
      <c r="I1150" s="39">
        <v>10089</v>
      </c>
    </row>
    <row r="1151" spans="1:9">
      <c r="A1151">
        <v>70005</v>
      </c>
      <c r="B1151" s="152" t="str">
        <f t="shared" si="18"/>
        <v>CH.VM.00041-10089</v>
      </c>
      <c r="C1151">
        <f>_xlfn.XLOOKUP(H1151,MACROS!C:C,MACROS!M:M)</f>
        <v>0</v>
      </c>
      <c r="D1151">
        <v>70005</v>
      </c>
      <c r="E1151">
        <v>164.5</v>
      </c>
      <c r="H1151" t="s">
        <v>351</v>
      </c>
      <c r="I1151" s="39">
        <v>10089</v>
      </c>
    </row>
    <row r="1152" spans="1:9">
      <c r="A1152">
        <v>70005</v>
      </c>
      <c r="B1152" s="152" t="str">
        <f t="shared" si="18"/>
        <v>CH.VM.00033-10089</v>
      </c>
      <c r="C1152">
        <f>_xlfn.XLOOKUP(H1152,MACROS!C:C,MACROS!M:M)</f>
        <v>0</v>
      </c>
      <c r="D1152">
        <v>70005</v>
      </c>
      <c r="E1152">
        <v>168</v>
      </c>
      <c r="H1152" t="s">
        <v>353</v>
      </c>
      <c r="I1152" s="39">
        <v>10089</v>
      </c>
    </row>
    <row r="1153" spans="1:9">
      <c r="A1153">
        <v>70005</v>
      </c>
      <c r="B1153" s="152" t="str">
        <f t="shared" si="18"/>
        <v>CH.VM.00036-10089</v>
      </c>
      <c r="C1153">
        <f>_xlfn.XLOOKUP(H1153,MACROS!C:C,MACROS!M:M)</f>
        <v>0</v>
      </c>
      <c r="D1153">
        <v>70005</v>
      </c>
      <c r="E1153">
        <v>136</v>
      </c>
      <c r="H1153" t="s">
        <v>355</v>
      </c>
      <c r="I1153" s="39">
        <v>10089</v>
      </c>
    </row>
    <row r="1154" spans="1:9">
      <c r="A1154">
        <v>70005</v>
      </c>
      <c r="B1154" s="152" t="str">
        <f t="shared" si="18"/>
        <v>CH.VM.00038-10089</v>
      </c>
      <c r="C1154">
        <f>_xlfn.XLOOKUP(H1154,MACROS!C:C,MACROS!M:M)</f>
        <v>0</v>
      </c>
      <c r="D1154">
        <v>70005</v>
      </c>
      <c r="E1154">
        <v>162.5</v>
      </c>
      <c r="H1154" t="s">
        <v>357</v>
      </c>
      <c r="I1154" s="39">
        <v>10089</v>
      </c>
    </row>
    <row r="1155" spans="1:9">
      <c r="A1155">
        <v>70005</v>
      </c>
      <c r="B1155" s="152" t="str">
        <f t="shared" si="18"/>
        <v>CH.VM.00042-10089</v>
      </c>
      <c r="C1155">
        <f>_xlfn.XLOOKUP(H1155,MACROS!C:C,MACROS!M:M)</f>
        <v>0</v>
      </c>
      <c r="D1155">
        <v>70005</v>
      </c>
      <c r="E1155">
        <v>138</v>
      </c>
      <c r="H1155" t="s">
        <v>359</v>
      </c>
      <c r="I1155" s="39">
        <v>10089</v>
      </c>
    </row>
    <row r="1156" spans="1:9">
      <c r="A1156">
        <v>70005</v>
      </c>
      <c r="B1156" s="152" t="str">
        <f t="shared" si="18"/>
        <v>CH.VM.MIDTSET-10130</v>
      </c>
      <c r="C1156">
        <f>_xlfn.XLOOKUP(H1156,MACROS!C:C,MACROS!M:M)</f>
        <v>0</v>
      </c>
      <c r="D1156">
        <v>70005</v>
      </c>
      <c r="E1156">
        <v>2494.5</v>
      </c>
      <c r="H1156" s="91" t="s">
        <v>361</v>
      </c>
      <c r="I1156" s="99">
        <v>10130</v>
      </c>
    </row>
    <row r="1157" spans="1:9">
      <c r="A1157">
        <v>70005</v>
      </c>
      <c r="B1157" s="152" t="str">
        <f t="shared" si="18"/>
        <v>CH.VM.00046-10130</v>
      </c>
      <c r="C1157">
        <f>_xlfn.XLOOKUP(H1157,MACROS!C:C,MACROS!M:M)</f>
        <v>0</v>
      </c>
      <c r="D1157">
        <v>70005</v>
      </c>
      <c r="E1157">
        <v>206</v>
      </c>
      <c r="H1157" t="s">
        <v>363</v>
      </c>
      <c r="I1157" s="83">
        <v>10130</v>
      </c>
    </row>
    <row r="1158" spans="1:9">
      <c r="A1158">
        <v>70005</v>
      </c>
      <c r="B1158" s="152" t="str">
        <f t="shared" si="18"/>
        <v>CH.VM.00049-10130</v>
      </c>
      <c r="C1158">
        <f>_xlfn.XLOOKUP(H1158,MACROS!C:C,MACROS!M:M)</f>
        <v>0</v>
      </c>
      <c r="D1158">
        <v>70005</v>
      </c>
      <c r="E1158">
        <v>212.5</v>
      </c>
      <c r="H1158" t="s">
        <v>365</v>
      </c>
      <c r="I1158" s="83">
        <v>10130</v>
      </c>
    </row>
    <row r="1159" spans="1:9">
      <c r="A1159">
        <v>70005</v>
      </c>
      <c r="B1159" s="152" t="str">
        <f t="shared" si="18"/>
        <v>CH.VM.00052-10130</v>
      </c>
      <c r="C1159">
        <f>_xlfn.XLOOKUP(H1159,MACROS!C:C,MACROS!M:M)</f>
        <v>0</v>
      </c>
      <c r="D1159">
        <v>70005</v>
      </c>
      <c r="E1159">
        <v>170</v>
      </c>
      <c r="H1159" t="s">
        <v>367</v>
      </c>
      <c r="I1159" s="83">
        <v>10130</v>
      </c>
    </row>
    <row r="1160" spans="1:9">
      <c r="A1160">
        <v>70005</v>
      </c>
      <c r="B1160" s="152" t="str">
        <f t="shared" si="18"/>
        <v>CH.VM.00055-10130</v>
      </c>
      <c r="C1160">
        <f>_xlfn.XLOOKUP(H1160,MACROS!C:C,MACROS!M:M)</f>
        <v>0</v>
      </c>
      <c r="D1160">
        <v>70005</v>
      </c>
      <c r="E1160">
        <v>161</v>
      </c>
      <c r="H1160" t="s">
        <v>369</v>
      </c>
      <c r="I1160" s="83">
        <v>10130</v>
      </c>
    </row>
    <row r="1161" spans="1:9">
      <c r="A1161">
        <v>70005</v>
      </c>
      <c r="B1161" s="152" t="str">
        <f t="shared" si="18"/>
        <v>CH.VM.00044-10130</v>
      </c>
      <c r="C1161">
        <f>_xlfn.XLOOKUP(H1161,MACROS!C:C,MACROS!M:M)</f>
        <v>0</v>
      </c>
      <c r="D1161">
        <v>70005</v>
      </c>
      <c r="E1161">
        <v>230</v>
      </c>
      <c r="H1161" t="s">
        <v>371</v>
      </c>
      <c r="I1161" s="83">
        <v>10130</v>
      </c>
    </row>
    <row r="1162" spans="1:9">
      <c r="A1162">
        <v>70005</v>
      </c>
      <c r="B1162" s="152" t="str">
        <f t="shared" si="18"/>
        <v>CH.VM.00045-10130</v>
      </c>
      <c r="C1162">
        <f>_xlfn.XLOOKUP(H1162,MACROS!C:C,MACROS!M:M)</f>
        <v>0</v>
      </c>
      <c r="D1162">
        <v>70005</v>
      </c>
      <c r="E1162">
        <v>227.5</v>
      </c>
      <c r="H1162" t="s">
        <v>373</v>
      </c>
      <c r="I1162" s="83">
        <v>10130</v>
      </c>
    </row>
    <row r="1163" spans="1:9">
      <c r="A1163">
        <v>70005</v>
      </c>
      <c r="B1163" s="152" t="str">
        <f t="shared" si="18"/>
        <v>CH.VM.00047-10130</v>
      </c>
      <c r="C1163">
        <f>_xlfn.XLOOKUP(H1163,MACROS!C:C,MACROS!M:M)</f>
        <v>0</v>
      </c>
      <c r="D1163">
        <v>70005</v>
      </c>
      <c r="E1163">
        <v>210</v>
      </c>
      <c r="H1163" t="s">
        <v>375</v>
      </c>
      <c r="I1163" s="83">
        <v>10130</v>
      </c>
    </row>
    <row r="1164" spans="1:9">
      <c r="A1164">
        <v>70005</v>
      </c>
      <c r="B1164" s="152" t="str">
        <f t="shared" si="18"/>
        <v>CH.VM.00050-10130</v>
      </c>
      <c r="C1164">
        <f>_xlfn.XLOOKUP(H1164,MACROS!C:C,MACROS!M:M)</f>
        <v>0</v>
      </c>
      <c r="D1164">
        <v>70005</v>
      </c>
      <c r="E1164">
        <v>195</v>
      </c>
      <c r="H1164" t="s">
        <v>377</v>
      </c>
      <c r="I1164" s="83">
        <v>10130</v>
      </c>
    </row>
    <row r="1165" spans="1:9">
      <c r="A1165">
        <v>70005</v>
      </c>
      <c r="B1165" s="152" t="str">
        <f t="shared" si="18"/>
        <v>CH.VM.00054-10130</v>
      </c>
      <c r="C1165">
        <f>_xlfn.XLOOKUP(H1165,MACROS!C:C,MACROS!M:M)</f>
        <v>0</v>
      </c>
      <c r="D1165">
        <v>70005</v>
      </c>
      <c r="E1165">
        <v>202.5</v>
      </c>
      <c r="H1165" t="s">
        <v>379</v>
      </c>
      <c r="I1165" s="83">
        <v>10130</v>
      </c>
    </row>
    <row r="1166" spans="1:9">
      <c r="A1166">
        <v>70005</v>
      </c>
      <c r="B1166" s="152" t="str">
        <f t="shared" si="18"/>
        <v>CH.VM.00056-10130</v>
      </c>
      <c r="C1166">
        <f>_xlfn.XLOOKUP(H1166,MACROS!C:C,MACROS!M:M)</f>
        <v>0</v>
      </c>
      <c r="D1166">
        <v>70005</v>
      </c>
      <c r="E1166">
        <v>207.5</v>
      </c>
      <c r="H1166" t="s">
        <v>381</v>
      </c>
      <c r="I1166" s="83">
        <v>10130</v>
      </c>
    </row>
    <row r="1167" spans="1:9">
      <c r="A1167">
        <v>70005</v>
      </c>
      <c r="B1167" s="152" t="str">
        <f t="shared" si="18"/>
        <v>CH.VM.00048-10130</v>
      </c>
      <c r="C1167">
        <f>_xlfn.XLOOKUP(H1167,MACROS!C:C,MACROS!M:M)</f>
        <v>0</v>
      </c>
      <c r="D1167">
        <v>70005</v>
      </c>
      <c r="E1167">
        <v>212.5</v>
      </c>
      <c r="H1167" t="s">
        <v>383</v>
      </c>
      <c r="I1167" s="83">
        <v>10130</v>
      </c>
    </row>
    <row r="1168" spans="1:9">
      <c r="A1168">
        <v>70005</v>
      </c>
      <c r="B1168" s="152" t="str">
        <f t="shared" si="18"/>
        <v>CH.VM.00051-10130</v>
      </c>
      <c r="C1168">
        <f>_xlfn.XLOOKUP(H1168,MACROS!C:C,MACROS!M:M)</f>
        <v>0</v>
      </c>
      <c r="D1168">
        <v>70005</v>
      </c>
      <c r="E1168">
        <v>165</v>
      </c>
      <c r="H1168" t="s">
        <v>385</v>
      </c>
      <c r="I1168" s="83">
        <v>10130</v>
      </c>
    </row>
    <row r="1169" spans="1:9">
      <c r="A1169">
        <v>70005</v>
      </c>
      <c r="B1169" s="152" t="str">
        <f t="shared" si="18"/>
        <v>CH.VM.00053-10130</v>
      </c>
      <c r="C1169">
        <f>_xlfn.XLOOKUP(H1169,MACROS!C:C,MACROS!M:M)</f>
        <v>0</v>
      </c>
      <c r="D1169">
        <v>70005</v>
      </c>
      <c r="E1169">
        <v>204.5</v>
      </c>
      <c r="H1169" t="s">
        <v>387</v>
      </c>
      <c r="I1169" s="83">
        <v>10130</v>
      </c>
    </row>
    <row r="1170" spans="1:9">
      <c r="A1170">
        <v>70005</v>
      </c>
      <c r="B1170" s="152" t="str">
        <f t="shared" ref="B1170:B1233" si="19">H1170&amp;"-"&amp;I1170</f>
        <v>CH.VM.00057-10130</v>
      </c>
      <c r="C1170">
        <f>_xlfn.XLOOKUP(H1170,MACROS!C:C,MACROS!M:M)</f>
        <v>0</v>
      </c>
      <c r="D1170">
        <v>70005</v>
      </c>
      <c r="E1170">
        <v>167.5</v>
      </c>
      <c r="H1170" t="s">
        <v>389</v>
      </c>
      <c r="I1170" s="83">
        <v>10130</v>
      </c>
    </row>
    <row r="1171" spans="1:9">
      <c r="A1171">
        <v>70005</v>
      </c>
      <c r="B1171" s="152" t="str">
        <f t="shared" si="19"/>
        <v>CH.GR.MISET-10088</v>
      </c>
      <c r="C1171">
        <f>_xlfn.XLOOKUP(H1171,HOLDS!C:C,HOLDS!N:N)</f>
        <v>0</v>
      </c>
      <c r="D1171">
        <v>70005</v>
      </c>
      <c r="E1171">
        <v>4405.5</v>
      </c>
      <c r="H1171" s="91" t="s">
        <v>116</v>
      </c>
      <c r="I1171" s="96">
        <v>10088</v>
      </c>
    </row>
    <row r="1172" spans="1:9">
      <c r="A1172">
        <v>70005</v>
      </c>
      <c r="B1172" s="152" t="str">
        <f t="shared" si="19"/>
        <v>CH.GR.00043-10088</v>
      </c>
      <c r="C1172">
        <f>_xlfn.XLOOKUP(H1172,HOLDS!C:C,HOLDS!N:N)</f>
        <v>0</v>
      </c>
      <c r="D1172">
        <v>70005</v>
      </c>
      <c r="E1172">
        <v>150</v>
      </c>
      <c r="H1172" t="s">
        <v>118</v>
      </c>
      <c r="I1172" s="39">
        <v>10088</v>
      </c>
    </row>
    <row r="1173" spans="1:9">
      <c r="A1173">
        <v>70005</v>
      </c>
      <c r="B1173" s="152" t="str">
        <f t="shared" si="19"/>
        <v>CH.GR.00044-10088</v>
      </c>
      <c r="C1173">
        <f>_xlfn.XLOOKUP(H1173,HOLDS!C:C,HOLDS!N:N)</f>
        <v>0</v>
      </c>
      <c r="D1173">
        <v>70005</v>
      </c>
      <c r="E1173">
        <v>219</v>
      </c>
      <c r="H1173" t="s">
        <v>120</v>
      </c>
      <c r="I1173" s="39">
        <v>10088</v>
      </c>
    </row>
    <row r="1174" spans="1:9">
      <c r="A1174">
        <v>70005</v>
      </c>
      <c r="B1174" s="152" t="str">
        <f t="shared" si="19"/>
        <v>CH.GR.00045-10088</v>
      </c>
      <c r="C1174">
        <f>_xlfn.XLOOKUP(H1174,HOLDS!C:C,HOLDS!N:N)</f>
        <v>0</v>
      </c>
      <c r="D1174">
        <v>70005</v>
      </c>
      <c r="E1174">
        <v>229.5</v>
      </c>
      <c r="H1174" t="s">
        <v>122</v>
      </c>
      <c r="I1174" s="39">
        <v>10088</v>
      </c>
    </row>
    <row r="1175" spans="1:9">
      <c r="A1175">
        <v>70005</v>
      </c>
      <c r="B1175" s="152" t="str">
        <f t="shared" si="19"/>
        <v>CH.GR.00072-10088</v>
      </c>
      <c r="C1175">
        <f>_xlfn.XLOOKUP(H1175,HOLDS!C:C,HOLDS!N:N)</f>
        <v>0</v>
      </c>
      <c r="D1175">
        <v>70005</v>
      </c>
      <c r="E1175">
        <v>151</v>
      </c>
      <c r="H1175" t="s">
        <v>124</v>
      </c>
      <c r="I1175" s="39">
        <v>10088</v>
      </c>
    </row>
    <row r="1176" spans="1:9">
      <c r="A1176">
        <v>70005</v>
      </c>
      <c r="B1176" s="152" t="str">
        <f t="shared" si="19"/>
        <v>CH.GR.00046-10088</v>
      </c>
      <c r="C1176">
        <f>_xlfn.XLOOKUP(H1176,HOLDS!C:C,HOLDS!N:N)</f>
        <v>0</v>
      </c>
      <c r="D1176">
        <v>70005</v>
      </c>
      <c r="E1176">
        <v>210</v>
      </c>
      <c r="H1176" t="s">
        <v>126</v>
      </c>
      <c r="I1176" s="39">
        <v>10088</v>
      </c>
    </row>
    <row r="1177" spans="1:9">
      <c r="A1177">
        <v>70005</v>
      </c>
      <c r="B1177" s="152" t="str">
        <f t="shared" si="19"/>
        <v>CH.GR.00047-10088</v>
      </c>
      <c r="C1177">
        <f>_xlfn.XLOOKUP(H1177,HOLDS!C:C,HOLDS!N:N)</f>
        <v>0</v>
      </c>
      <c r="D1177">
        <v>70005</v>
      </c>
      <c r="E1177">
        <v>215</v>
      </c>
      <c r="H1177" t="s">
        <v>128</v>
      </c>
      <c r="I1177" s="39">
        <v>10088</v>
      </c>
    </row>
    <row r="1178" spans="1:9">
      <c r="A1178">
        <v>70005</v>
      </c>
      <c r="B1178" s="152" t="str">
        <f t="shared" si="19"/>
        <v>CH.GR.00048-10088</v>
      </c>
      <c r="C1178">
        <f>_xlfn.XLOOKUP(H1178,HOLDS!C:C,HOLDS!N:N)</f>
        <v>0</v>
      </c>
      <c r="D1178">
        <v>70005</v>
      </c>
      <c r="E1178">
        <v>159</v>
      </c>
      <c r="H1178" t="s">
        <v>130</v>
      </c>
      <c r="I1178" s="39">
        <v>10088</v>
      </c>
    </row>
    <row r="1179" spans="1:9">
      <c r="A1179">
        <v>70005</v>
      </c>
      <c r="B1179" s="152" t="str">
        <f t="shared" si="19"/>
        <v>CH.GR.00049-10088</v>
      </c>
      <c r="C1179">
        <f>_xlfn.XLOOKUP(H1179,HOLDS!C:C,HOLDS!N:N)</f>
        <v>0</v>
      </c>
      <c r="D1179">
        <v>70005</v>
      </c>
      <c r="E1179">
        <v>126.5</v>
      </c>
      <c r="H1179" t="s">
        <v>132</v>
      </c>
      <c r="I1179" s="39">
        <v>10088</v>
      </c>
    </row>
    <row r="1180" spans="1:9">
      <c r="A1180">
        <v>70005</v>
      </c>
      <c r="B1180" s="152" t="str">
        <f t="shared" si="19"/>
        <v>CH.GR.00050-10088</v>
      </c>
      <c r="C1180">
        <f>_xlfn.XLOOKUP(H1180,HOLDS!C:C,HOLDS!N:N)</f>
        <v>0</v>
      </c>
      <c r="D1180">
        <v>70005</v>
      </c>
      <c r="E1180">
        <v>124</v>
      </c>
      <c r="H1180" t="s">
        <v>134</v>
      </c>
      <c r="I1180" s="39">
        <v>10088</v>
      </c>
    </row>
    <row r="1181" spans="1:9">
      <c r="A1181">
        <v>70005</v>
      </c>
      <c r="B1181" s="152" t="str">
        <f t="shared" si="19"/>
        <v>CH.GR.00051-10088</v>
      </c>
      <c r="C1181">
        <f>_xlfn.XLOOKUP(H1181,HOLDS!C:C,HOLDS!N:N)</f>
        <v>0</v>
      </c>
      <c r="D1181">
        <v>70005</v>
      </c>
      <c r="E1181">
        <v>157.5</v>
      </c>
      <c r="H1181" t="s">
        <v>136</v>
      </c>
      <c r="I1181" s="39">
        <v>10088</v>
      </c>
    </row>
    <row r="1182" spans="1:9">
      <c r="A1182">
        <v>70002</v>
      </c>
      <c r="B1182" s="152" t="str">
        <f t="shared" si="19"/>
        <v>CH.GR.00052-10088</v>
      </c>
      <c r="C1182">
        <f>_xlfn.XLOOKUP(H1182,HOLDS!C:C,HOLDS!N:N)</f>
        <v>0</v>
      </c>
      <c r="D1182">
        <v>70002</v>
      </c>
      <c r="E1182">
        <v>159.5</v>
      </c>
      <c r="H1182" t="s">
        <v>138</v>
      </c>
      <c r="I1182" s="39">
        <v>10088</v>
      </c>
    </row>
    <row r="1183" spans="1:9">
      <c r="A1183">
        <v>70002</v>
      </c>
      <c r="B1183" s="152" t="str">
        <f t="shared" si="19"/>
        <v>CH.GR.00053-10088</v>
      </c>
      <c r="C1183">
        <f>_xlfn.XLOOKUP(H1183,HOLDS!C:C,HOLDS!N:N)</f>
        <v>0</v>
      </c>
      <c r="D1183">
        <v>70002</v>
      </c>
      <c r="E1183">
        <v>156</v>
      </c>
      <c r="H1183" t="s">
        <v>141</v>
      </c>
      <c r="I1183" s="39">
        <v>10088</v>
      </c>
    </row>
    <row r="1184" spans="1:9">
      <c r="A1184">
        <v>70002</v>
      </c>
      <c r="B1184" s="152" t="str">
        <f t="shared" si="19"/>
        <v>CH.GR.00054-10088</v>
      </c>
      <c r="C1184">
        <f>_xlfn.XLOOKUP(H1184,HOLDS!C:C,HOLDS!N:N)</f>
        <v>0</v>
      </c>
      <c r="D1184">
        <v>70002</v>
      </c>
      <c r="E1184">
        <v>189.5</v>
      </c>
      <c r="H1184" t="s">
        <v>143</v>
      </c>
      <c r="I1184" s="39">
        <v>10088</v>
      </c>
    </row>
    <row r="1185" spans="1:9">
      <c r="A1185">
        <v>70002</v>
      </c>
      <c r="B1185" s="152" t="str">
        <f t="shared" si="19"/>
        <v>CH.GR.00055-10088</v>
      </c>
      <c r="C1185">
        <f>_xlfn.XLOOKUP(H1185,HOLDS!C:C,HOLDS!N:N)</f>
        <v>0</v>
      </c>
      <c r="D1185">
        <v>70002</v>
      </c>
      <c r="E1185">
        <v>138</v>
      </c>
      <c r="H1185" t="s">
        <v>145</v>
      </c>
      <c r="I1185" s="39">
        <v>10088</v>
      </c>
    </row>
    <row r="1186" spans="1:9">
      <c r="A1186">
        <v>70002</v>
      </c>
      <c r="B1186" s="152" t="str">
        <f t="shared" si="19"/>
        <v>CH.GR.00056-10088</v>
      </c>
      <c r="C1186">
        <f>_xlfn.XLOOKUP(H1186,HOLDS!C:C,HOLDS!N:N)</f>
        <v>0</v>
      </c>
      <c r="D1186">
        <v>70002</v>
      </c>
      <c r="E1186">
        <v>131.5</v>
      </c>
      <c r="H1186" t="s">
        <v>147</v>
      </c>
      <c r="I1186" s="39">
        <v>10088</v>
      </c>
    </row>
    <row r="1187" spans="1:9">
      <c r="A1187">
        <v>70002</v>
      </c>
      <c r="B1187" s="152" t="str">
        <f t="shared" si="19"/>
        <v>CH.GR.00057-10088</v>
      </c>
      <c r="C1187">
        <f>_xlfn.XLOOKUP(H1187,HOLDS!C:C,HOLDS!N:N)</f>
        <v>0</v>
      </c>
      <c r="D1187">
        <v>70002</v>
      </c>
      <c r="E1187">
        <v>139.5</v>
      </c>
      <c r="H1187" t="s">
        <v>149</v>
      </c>
      <c r="I1187" s="39">
        <v>10088</v>
      </c>
    </row>
    <row r="1188" spans="1:9">
      <c r="A1188">
        <v>70002</v>
      </c>
      <c r="B1188" s="152" t="str">
        <f t="shared" si="19"/>
        <v>CH.GR.00058-10088</v>
      </c>
      <c r="C1188">
        <f>_xlfn.XLOOKUP(H1188,HOLDS!C:C,HOLDS!N:N)</f>
        <v>0</v>
      </c>
      <c r="D1188">
        <v>70002</v>
      </c>
      <c r="E1188">
        <v>156.5</v>
      </c>
      <c r="H1188" t="s">
        <v>151</v>
      </c>
      <c r="I1188" s="39">
        <v>10088</v>
      </c>
    </row>
    <row r="1189" spans="1:9">
      <c r="A1189">
        <v>70002</v>
      </c>
      <c r="B1189" s="152" t="str">
        <f t="shared" si="19"/>
        <v>CH.GR.00060-10088</v>
      </c>
      <c r="C1189">
        <f>_xlfn.XLOOKUP(H1189,HOLDS!C:C,HOLDS!N:N)</f>
        <v>0</v>
      </c>
      <c r="D1189">
        <v>70002</v>
      </c>
      <c r="E1189">
        <v>151</v>
      </c>
      <c r="H1189" t="s">
        <v>153</v>
      </c>
      <c r="I1189" s="39">
        <v>10088</v>
      </c>
    </row>
    <row r="1190" spans="1:9">
      <c r="A1190">
        <v>70002</v>
      </c>
      <c r="B1190" s="152" t="str">
        <f t="shared" si="19"/>
        <v>CH.GR.00061-10088</v>
      </c>
      <c r="C1190">
        <f>_xlfn.XLOOKUP(H1190,HOLDS!C:C,HOLDS!N:N)</f>
        <v>0</v>
      </c>
      <c r="D1190">
        <v>70002</v>
      </c>
      <c r="E1190">
        <v>162.5</v>
      </c>
      <c r="H1190" t="s">
        <v>155</v>
      </c>
      <c r="I1190" s="39">
        <v>10088</v>
      </c>
    </row>
    <row r="1191" spans="1:9">
      <c r="A1191">
        <v>70002</v>
      </c>
      <c r="B1191" s="152" t="str">
        <f t="shared" si="19"/>
        <v>CH.GR.00062-10088</v>
      </c>
      <c r="C1191">
        <f>_xlfn.XLOOKUP(H1191,HOLDS!C:C,HOLDS!N:N)</f>
        <v>0</v>
      </c>
      <c r="D1191">
        <v>70002</v>
      </c>
      <c r="E1191">
        <v>139.5</v>
      </c>
      <c r="H1191" t="s">
        <v>157</v>
      </c>
      <c r="I1191" s="39">
        <v>10088</v>
      </c>
    </row>
    <row r="1192" spans="1:9">
      <c r="A1192">
        <v>70002</v>
      </c>
      <c r="B1192" s="152" t="str">
        <f t="shared" si="19"/>
        <v>CH.GR.00063-10088</v>
      </c>
      <c r="C1192">
        <f>_xlfn.XLOOKUP(H1192,HOLDS!C:C,HOLDS!N:N)</f>
        <v>0</v>
      </c>
      <c r="D1192">
        <v>70002</v>
      </c>
      <c r="E1192">
        <v>227.5</v>
      </c>
      <c r="H1192" t="s">
        <v>160</v>
      </c>
      <c r="I1192" s="39">
        <v>10088</v>
      </c>
    </row>
    <row r="1193" spans="1:9">
      <c r="A1193">
        <v>70002</v>
      </c>
      <c r="B1193" s="152" t="str">
        <f t="shared" si="19"/>
        <v>CH.GR.00064-10088</v>
      </c>
      <c r="C1193">
        <f>_xlfn.XLOOKUP(H1193,HOLDS!C:C,HOLDS!N:N)</f>
        <v>0</v>
      </c>
      <c r="D1193">
        <v>70002</v>
      </c>
      <c r="E1193">
        <v>156</v>
      </c>
      <c r="H1193" t="s">
        <v>162</v>
      </c>
      <c r="I1193" s="39">
        <v>10088</v>
      </c>
    </row>
    <row r="1194" spans="1:9">
      <c r="A1194">
        <v>70005</v>
      </c>
      <c r="B1194" s="152" t="str">
        <f t="shared" si="19"/>
        <v>CH.GR.00065-10088</v>
      </c>
      <c r="C1194">
        <f>_xlfn.XLOOKUP(H1194,HOLDS!C:C,HOLDS!N:N)</f>
        <v>0</v>
      </c>
      <c r="D1194">
        <v>70005</v>
      </c>
      <c r="E1194">
        <v>148</v>
      </c>
      <c r="H1194" t="s">
        <v>164</v>
      </c>
      <c r="I1194" s="39">
        <v>10088</v>
      </c>
    </row>
    <row r="1195" spans="1:9">
      <c r="A1195">
        <v>70005</v>
      </c>
      <c r="B1195" s="152" t="str">
        <f t="shared" si="19"/>
        <v>CH.GR.00066-10088</v>
      </c>
      <c r="C1195">
        <f>_xlfn.XLOOKUP(H1195,HOLDS!C:C,HOLDS!N:N)</f>
        <v>0</v>
      </c>
      <c r="D1195">
        <v>70005</v>
      </c>
      <c r="E1195">
        <v>157.5</v>
      </c>
      <c r="H1195" t="s">
        <v>166</v>
      </c>
      <c r="I1195" s="39">
        <v>10088</v>
      </c>
    </row>
    <row r="1196" spans="1:9">
      <c r="A1196">
        <v>70005</v>
      </c>
      <c r="B1196" s="152" t="str">
        <f t="shared" si="19"/>
        <v>CH.GR.00067-10088</v>
      </c>
      <c r="C1196">
        <f>_xlfn.XLOOKUP(H1196,HOLDS!C:C,HOLDS!N:N)</f>
        <v>0</v>
      </c>
      <c r="D1196">
        <v>70005</v>
      </c>
      <c r="E1196">
        <v>166.5</v>
      </c>
      <c r="H1196" t="s">
        <v>168</v>
      </c>
      <c r="I1196" s="39">
        <v>10088</v>
      </c>
    </row>
    <row r="1197" spans="1:9">
      <c r="A1197">
        <v>70005</v>
      </c>
      <c r="B1197" s="152" t="str">
        <f t="shared" si="19"/>
        <v>CH.GR.00068-10088</v>
      </c>
      <c r="C1197">
        <f>_xlfn.XLOOKUP(H1197,HOLDS!C:C,HOLDS!N:N)</f>
        <v>0</v>
      </c>
      <c r="D1197">
        <v>70005</v>
      </c>
      <c r="E1197">
        <v>166.5</v>
      </c>
      <c r="H1197" t="s">
        <v>170</v>
      </c>
      <c r="I1197" s="39">
        <v>10088</v>
      </c>
    </row>
    <row r="1198" spans="1:9">
      <c r="A1198">
        <v>70005</v>
      </c>
      <c r="B1198" s="152" t="str">
        <f t="shared" si="19"/>
        <v>CH.GR.00069-10088</v>
      </c>
      <c r="C1198">
        <f>_xlfn.XLOOKUP(H1198,HOLDS!C:C,HOLDS!N:N)</f>
        <v>0</v>
      </c>
      <c r="D1198">
        <v>70005</v>
      </c>
      <c r="E1198">
        <v>164.5</v>
      </c>
      <c r="H1198" t="s">
        <v>172</v>
      </c>
      <c r="I1198" s="39">
        <v>10088</v>
      </c>
    </row>
    <row r="1199" spans="1:9">
      <c r="A1199">
        <v>70005</v>
      </c>
      <c r="B1199" s="152" t="str">
        <f t="shared" si="19"/>
        <v>CH.GR.00059-10088</v>
      </c>
      <c r="C1199">
        <f>_xlfn.XLOOKUP(H1199,HOLDS!C:C,HOLDS!N:N)</f>
        <v>0</v>
      </c>
      <c r="D1199">
        <v>70005</v>
      </c>
      <c r="E1199">
        <v>148</v>
      </c>
      <c r="H1199" t="s">
        <v>174</v>
      </c>
      <c r="I1199" s="39">
        <v>10088</v>
      </c>
    </row>
    <row r="1200" spans="1:9">
      <c r="A1200">
        <v>70005</v>
      </c>
      <c r="B1200" s="152" t="str">
        <f t="shared" si="19"/>
        <v>CH.GR.00070-10088</v>
      </c>
      <c r="C1200">
        <f>_xlfn.XLOOKUP(H1200,HOLDS!C:C,HOLDS!N:N)</f>
        <v>0</v>
      </c>
      <c r="D1200">
        <v>70005</v>
      </c>
      <c r="E1200">
        <v>155</v>
      </c>
      <c r="H1200" t="s">
        <v>177</v>
      </c>
      <c r="I1200" s="39">
        <v>10088</v>
      </c>
    </row>
    <row r="1201" spans="1:9">
      <c r="A1201">
        <v>70005</v>
      </c>
      <c r="B1201" s="152" t="str">
        <f t="shared" si="19"/>
        <v>CH.GR.00071-10088</v>
      </c>
      <c r="C1201">
        <f>_xlfn.XLOOKUP(H1201,HOLDS!C:C,HOLDS!N:N)</f>
        <v>0</v>
      </c>
      <c r="D1201">
        <v>70005</v>
      </c>
      <c r="E1201">
        <v>140</v>
      </c>
      <c r="H1201" t="s">
        <v>180</v>
      </c>
      <c r="I1201" s="39">
        <v>10088</v>
      </c>
    </row>
    <row r="1202" spans="1:9">
      <c r="A1202">
        <v>70005</v>
      </c>
      <c r="B1202" s="152" t="str">
        <f t="shared" si="19"/>
        <v>CH.VM.MISET-10088</v>
      </c>
      <c r="C1202">
        <f>_xlfn.XLOOKUP(H1202,MACROS!C:C,MACROS!N:N)</f>
        <v>0</v>
      </c>
      <c r="D1202">
        <v>70005</v>
      </c>
      <c r="E1202">
        <v>1993.5</v>
      </c>
      <c r="H1202" s="91" t="s">
        <v>331</v>
      </c>
      <c r="I1202" s="96">
        <v>10088</v>
      </c>
    </row>
    <row r="1203" spans="1:9">
      <c r="A1203">
        <v>70005</v>
      </c>
      <c r="B1203" s="152" t="str">
        <f t="shared" si="19"/>
        <v>CH.VM.00031-10088</v>
      </c>
      <c r="C1203">
        <f>_xlfn.XLOOKUP(H1203,MACROS!C:C,MACROS!N:N)</f>
        <v>0</v>
      </c>
      <c r="D1203">
        <v>70005</v>
      </c>
      <c r="E1203">
        <v>164.5</v>
      </c>
      <c r="H1203" t="s">
        <v>333</v>
      </c>
      <c r="I1203" s="39">
        <v>10088</v>
      </c>
    </row>
    <row r="1204" spans="1:9">
      <c r="A1204">
        <v>70005</v>
      </c>
      <c r="B1204" s="152" t="str">
        <f t="shared" si="19"/>
        <v>CH.VM.00034-10088</v>
      </c>
      <c r="C1204">
        <f>_xlfn.XLOOKUP(H1204,MACROS!C:C,MACROS!N:N)</f>
        <v>0</v>
      </c>
      <c r="D1204">
        <v>70005</v>
      </c>
      <c r="E1204">
        <v>167.5</v>
      </c>
      <c r="H1204" t="s">
        <v>335</v>
      </c>
      <c r="I1204" s="39">
        <v>10088</v>
      </c>
    </row>
    <row r="1205" spans="1:9">
      <c r="A1205">
        <v>70005</v>
      </c>
      <c r="B1205" s="152" t="str">
        <f t="shared" si="19"/>
        <v>CH.VM.00037-10088</v>
      </c>
      <c r="C1205">
        <f>_xlfn.XLOOKUP(H1205,MACROS!C:C,MACROS!N:N)</f>
        <v>0</v>
      </c>
      <c r="D1205">
        <v>70005</v>
      </c>
      <c r="E1205">
        <v>139.5</v>
      </c>
      <c r="H1205" t="s">
        <v>337</v>
      </c>
      <c r="I1205" s="39">
        <v>10088</v>
      </c>
    </row>
    <row r="1206" spans="1:9">
      <c r="A1206">
        <v>70005</v>
      </c>
      <c r="B1206" s="152" t="str">
        <f t="shared" si="19"/>
        <v>CH.VM.00040-10088</v>
      </c>
      <c r="C1206">
        <f>_xlfn.XLOOKUP(H1206,MACROS!C:C,MACROS!N:N)</f>
        <v>0</v>
      </c>
      <c r="D1206">
        <v>70005</v>
      </c>
      <c r="E1206">
        <v>134</v>
      </c>
      <c r="H1206" t="s">
        <v>339</v>
      </c>
      <c r="I1206" s="39">
        <v>10088</v>
      </c>
    </row>
    <row r="1207" spans="1:9">
      <c r="A1207">
        <v>70005</v>
      </c>
      <c r="B1207" s="152" t="str">
        <f t="shared" si="19"/>
        <v>CH.VM.00029-10088</v>
      </c>
      <c r="C1207">
        <f>_xlfn.XLOOKUP(H1207,MACROS!C:C,MACROS!N:N)</f>
        <v>0</v>
      </c>
      <c r="D1207">
        <v>70005</v>
      </c>
      <c r="E1207">
        <v>179</v>
      </c>
      <c r="H1207" t="s">
        <v>341</v>
      </c>
      <c r="I1207" s="39">
        <v>10088</v>
      </c>
    </row>
    <row r="1208" spans="1:9">
      <c r="A1208">
        <v>70005</v>
      </c>
      <c r="B1208" s="152" t="str">
        <f t="shared" si="19"/>
        <v>CH.VM.00030-10088</v>
      </c>
      <c r="C1208">
        <f>_xlfn.XLOOKUP(H1208,MACROS!C:C,MACROS!N:N)</f>
        <v>0</v>
      </c>
      <c r="D1208">
        <v>70005</v>
      </c>
      <c r="E1208">
        <v>177.5</v>
      </c>
      <c r="H1208" t="s">
        <v>343</v>
      </c>
      <c r="I1208" s="39">
        <v>10088</v>
      </c>
    </row>
    <row r="1209" spans="1:9">
      <c r="A1209">
        <v>70005</v>
      </c>
      <c r="B1209" s="152" t="str">
        <f t="shared" si="19"/>
        <v>CH.VM.00032-10088</v>
      </c>
      <c r="C1209">
        <f>_xlfn.XLOOKUP(H1209,MACROS!C:C,MACROS!N:N)</f>
        <v>0</v>
      </c>
      <c r="D1209">
        <v>70005</v>
      </c>
      <c r="E1209">
        <v>166.5</v>
      </c>
      <c r="H1209" t="s">
        <v>345</v>
      </c>
      <c r="I1209" s="39">
        <v>10088</v>
      </c>
    </row>
    <row r="1210" spans="1:9">
      <c r="A1210">
        <v>70005</v>
      </c>
      <c r="B1210" s="152" t="str">
        <f t="shared" si="19"/>
        <v>CH.VM.00035-10088</v>
      </c>
      <c r="C1210">
        <f>_xlfn.XLOOKUP(H1210,MACROS!C:C,MACROS!N:N)</f>
        <v>0</v>
      </c>
      <c r="D1210">
        <v>70005</v>
      </c>
      <c r="E1210">
        <v>156.5</v>
      </c>
      <c r="H1210" t="s">
        <v>347</v>
      </c>
      <c r="I1210" s="39">
        <v>10088</v>
      </c>
    </row>
    <row r="1211" spans="1:9">
      <c r="A1211">
        <v>70005</v>
      </c>
      <c r="B1211" s="152" t="str">
        <f t="shared" si="19"/>
        <v>CH.VM.00039-10088</v>
      </c>
      <c r="C1211">
        <f>_xlfn.XLOOKUP(H1211,MACROS!C:C,MACROS!N:N)</f>
        <v>0</v>
      </c>
      <c r="D1211">
        <v>70005</v>
      </c>
      <c r="E1211">
        <v>161</v>
      </c>
      <c r="H1211" t="s">
        <v>349</v>
      </c>
      <c r="I1211" s="39">
        <v>10088</v>
      </c>
    </row>
    <row r="1212" spans="1:9">
      <c r="A1212">
        <v>70005</v>
      </c>
      <c r="B1212" s="152" t="str">
        <f t="shared" si="19"/>
        <v>CH.VM.00041-10088</v>
      </c>
      <c r="C1212">
        <f>_xlfn.XLOOKUP(H1212,MACROS!C:C,MACROS!N:N)</f>
        <v>0</v>
      </c>
      <c r="D1212">
        <v>70005</v>
      </c>
      <c r="E1212">
        <v>164.5</v>
      </c>
      <c r="H1212" t="s">
        <v>351</v>
      </c>
      <c r="I1212" s="39">
        <v>10088</v>
      </c>
    </row>
    <row r="1213" spans="1:9">
      <c r="A1213">
        <v>70005</v>
      </c>
      <c r="B1213" s="152" t="str">
        <f t="shared" si="19"/>
        <v>CH.VM.00033-10088</v>
      </c>
      <c r="C1213">
        <f>_xlfn.XLOOKUP(H1213,MACROS!C:C,MACROS!N:N)</f>
        <v>0</v>
      </c>
      <c r="D1213">
        <v>70005</v>
      </c>
      <c r="E1213">
        <v>168</v>
      </c>
      <c r="H1213" t="s">
        <v>353</v>
      </c>
      <c r="I1213" s="39">
        <v>10088</v>
      </c>
    </row>
    <row r="1214" spans="1:9">
      <c r="A1214">
        <v>70005</v>
      </c>
      <c r="B1214" s="152" t="str">
        <f t="shared" si="19"/>
        <v>CH.VM.00036-10088</v>
      </c>
      <c r="C1214">
        <f>_xlfn.XLOOKUP(H1214,MACROS!C:C,MACROS!N:N)</f>
        <v>0</v>
      </c>
      <c r="D1214">
        <v>70005</v>
      </c>
      <c r="E1214">
        <v>136</v>
      </c>
      <c r="H1214" t="s">
        <v>355</v>
      </c>
      <c r="I1214" s="39">
        <v>10088</v>
      </c>
    </row>
    <row r="1215" spans="1:9">
      <c r="A1215">
        <v>70005</v>
      </c>
      <c r="B1215" s="152" t="str">
        <f t="shared" si="19"/>
        <v>CH.VM.00038-10088</v>
      </c>
      <c r="C1215">
        <f>_xlfn.XLOOKUP(H1215,MACROS!C:C,MACROS!N:N)</f>
        <v>0</v>
      </c>
      <c r="D1215">
        <v>70005</v>
      </c>
      <c r="E1215">
        <v>162.5</v>
      </c>
      <c r="H1215" t="s">
        <v>357</v>
      </c>
      <c r="I1215" s="39">
        <v>10088</v>
      </c>
    </row>
    <row r="1216" spans="1:9">
      <c r="A1216">
        <v>70005</v>
      </c>
      <c r="B1216" s="152" t="str">
        <f t="shared" si="19"/>
        <v>CH.VM.00042-10088</v>
      </c>
      <c r="C1216">
        <f>_xlfn.XLOOKUP(H1216,MACROS!C:C,MACROS!N:N)</f>
        <v>0</v>
      </c>
      <c r="D1216">
        <v>70005</v>
      </c>
      <c r="E1216">
        <v>138</v>
      </c>
      <c r="H1216" t="s">
        <v>359</v>
      </c>
      <c r="I1216" s="39">
        <v>10088</v>
      </c>
    </row>
    <row r="1217" spans="1:9">
      <c r="A1217">
        <v>70005</v>
      </c>
      <c r="B1217" s="152" t="str">
        <f t="shared" si="19"/>
        <v>CH.VM.MIDTSET-10129</v>
      </c>
      <c r="C1217">
        <f>_xlfn.XLOOKUP(H1217,MACROS!C:C,MACROS!N:N)</f>
        <v>0</v>
      </c>
      <c r="D1217">
        <v>70005</v>
      </c>
      <c r="E1217">
        <v>2494.5</v>
      </c>
      <c r="H1217" s="91" t="s">
        <v>361</v>
      </c>
      <c r="I1217" s="99">
        <v>10129</v>
      </c>
    </row>
    <row r="1218" spans="1:9">
      <c r="A1218">
        <v>70005</v>
      </c>
      <c r="B1218" s="152" t="str">
        <f t="shared" si="19"/>
        <v>CH.VM.00046-10129</v>
      </c>
      <c r="C1218">
        <f>_xlfn.XLOOKUP(H1218,MACROS!C:C,MACROS!N:N)</f>
        <v>0</v>
      </c>
      <c r="D1218">
        <v>70005</v>
      </c>
      <c r="E1218">
        <v>206</v>
      </c>
      <c r="H1218" t="s">
        <v>363</v>
      </c>
      <c r="I1218" s="83">
        <v>10129</v>
      </c>
    </row>
    <row r="1219" spans="1:9">
      <c r="A1219">
        <v>70005</v>
      </c>
      <c r="B1219" s="152" t="str">
        <f t="shared" si="19"/>
        <v>CH.VM.00049-10129</v>
      </c>
      <c r="C1219">
        <f>_xlfn.XLOOKUP(H1219,MACROS!C:C,MACROS!N:N)</f>
        <v>0</v>
      </c>
      <c r="D1219">
        <v>70005</v>
      </c>
      <c r="E1219">
        <v>212.5</v>
      </c>
      <c r="H1219" t="s">
        <v>365</v>
      </c>
      <c r="I1219" s="83">
        <v>10129</v>
      </c>
    </row>
    <row r="1220" spans="1:9">
      <c r="A1220">
        <v>70005</v>
      </c>
      <c r="B1220" s="152" t="str">
        <f t="shared" si="19"/>
        <v>CH.VM.00052-10129</v>
      </c>
      <c r="C1220">
        <f>_xlfn.XLOOKUP(H1220,MACROS!C:C,MACROS!N:N)</f>
        <v>0</v>
      </c>
      <c r="D1220">
        <v>70005</v>
      </c>
      <c r="E1220">
        <v>170</v>
      </c>
      <c r="H1220" t="s">
        <v>367</v>
      </c>
      <c r="I1220" s="83">
        <v>10129</v>
      </c>
    </row>
    <row r="1221" spans="1:9">
      <c r="A1221">
        <v>70005</v>
      </c>
      <c r="B1221" s="152" t="str">
        <f t="shared" si="19"/>
        <v>CH.VM.00055-10129</v>
      </c>
      <c r="C1221">
        <f>_xlfn.XLOOKUP(H1221,MACROS!C:C,MACROS!N:N)</f>
        <v>0</v>
      </c>
      <c r="D1221">
        <v>70005</v>
      </c>
      <c r="E1221">
        <v>161</v>
      </c>
      <c r="H1221" t="s">
        <v>369</v>
      </c>
      <c r="I1221" s="83">
        <v>10129</v>
      </c>
    </row>
    <row r="1222" spans="1:9">
      <c r="A1222">
        <v>70005</v>
      </c>
      <c r="B1222" s="152" t="str">
        <f t="shared" si="19"/>
        <v>CH.VM.00044-10129</v>
      </c>
      <c r="C1222">
        <f>_xlfn.XLOOKUP(H1222,MACROS!C:C,MACROS!N:N)</f>
        <v>0</v>
      </c>
      <c r="D1222">
        <v>70005</v>
      </c>
      <c r="E1222">
        <v>230</v>
      </c>
      <c r="H1222" t="s">
        <v>371</v>
      </c>
      <c r="I1222" s="83">
        <v>10129</v>
      </c>
    </row>
    <row r="1223" spans="1:9">
      <c r="A1223">
        <v>70005</v>
      </c>
      <c r="B1223" s="152" t="str">
        <f t="shared" si="19"/>
        <v>CH.VM.00045-10129</v>
      </c>
      <c r="C1223">
        <f>_xlfn.XLOOKUP(H1223,MACROS!C:C,MACROS!N:N)</f>
        <v>0</v>
      </c>
      <c r="D1223">
        <v>70005</v>
      </c>
      <c r="E1223">
        <v>227.5</v>
      </c>
      <c r="H1223" t="s">
        <v>373</v>
      </c>
      <c r="I1223" s="83">
        <v>10129</v>
      </c>
    </row>
    <row r="1224" spans="1:9">
      <c r="A1224">
        <v>70005</v>
      </c>
      <c r="B1224" s="152" t="str">
        <f t="shared" si="19"/>
        <v>CH.VM.00047-10129</v>
      </c>
      <c r="C1224">
        <f>_xlfn.XLOOKUP(H1224,MACROS!C:C,MACROS!N:N)</f>
        <v>0</v>
      </c>
      <c r="D1224">
        <v>70005</v>
      </c>
      <c r="E1224">
        <v>210</v>
      </c>
      <c r="H1224" t="s">
        <v>375</v>
      </c>
      <c r="I1224" s="83">
        <v>10129</v>
      </c>
    </row>
    <row r="1225" spans="1:9">
      <c r="A1225">
        <v>70005</v>
      </c>
      <c r="B1225" s="152" t="str">
        <f t="shared" si="19"/>
        <v>CH.VM.00050-10129</v>
      </c>
      <c r="C1225">
        <f>_xlfn.XLOOKUP(H1225,MACROS!C:C,MACROS!N:N)</f>
        <v>0</v>
      </c>
      <c r="D1225">
        <v>70005</v>
      </c>
      <c r="E1225">
        <v>195</v>
      </c>
      <c r="H1225" t="s">
        <v>377</v>
      </c>
      <c r="I1225" s="83">
        <v>10129</v>
      </c>
    </row>
    <row r="1226" spans="1:9">
      <c r="A1226">
        <v>70005</v>
      </c>
      <c r="B1226" s="152" t="str">
        <f t="shared" si="19"/>
        <v>CH.VM.00054-10129</v>
      </c>
      <c r="C1226">
        <f>_xlfn.XLOOKUP(H1226,MACROS!C:C,MACROS!N:N)</f>
        <v>0</v>
      </c>
      <c r="D1226">
        <v>70005</v>
      </c>
      <c r="E1226">
        <v>202.5</v>
      </c>
      <c r="H1226" t="s">
        <v>379</v>
      </c>
      <c r="I1226" s="83">
        <v>10129</v>
      </c>
    </row>
    <row r="1227" spans="1:9">
      <c r="A1227">
        <v>70005</v>
      </c>
      <c r="B1227" s="152" t="str">
        <f t="shared" si="19"/>
        <v>CH.VM.00056-10129</v>
      </c>
      <c r="C1227">
        <f>_xlfn.XLOOKUP(H1227,MACROS!C:C,MACROS!N:N)</f>
        <v>0</v>
      </c>
      <c r="D1227">
        <v>70005</v>
      </c>
      <c r="E1227">
        <v>207.5</v>
      </c>
      <c r="H1227" t="s">
        <v>381</v>
      </c>
      <c r="I1227" s="83">
        <v>10129</v>
      </c>
    </row>
    <row r="1228" spans="1:9">
      <c r="A1228">
        <v>70005</v>
      </c>
      <c r="B1228" s="152" t="str">
        <f t="shared" si="19"/>
        <v>CH.VM.00048-10129</v>
      </c>
      <c r="C1228">
        <f>_xlfn.XLOOKUP(H1228,MACROS!C:C,MACROS!N:N)</f>
        <v>0</v>
      </c>
      <c r="D1228">
        <v>70005</v>
      </c>
      <c r="E1228">
        <v>212.5</v>
      </c>
      <c r="H1228" t="s">
        <v>383</v>
      </c>
      <c r="I1228" s="83">
        <v>10129</v>
      </c>
    </row>
    <row r="1229" spans="1:9">
      <c r="A1229">
        <v>70005</v>
      </c>
      <c r="B1229" s="152" t="str">
        <f t="shared" si="19"/>
        <v>CH.VM.00051-10129</v>
      </c>
      <c r="C1229">
        <f>_xlfn.XLOOKUP(H1229,MACROS!C:C,MACROS!N:N)</f>
        <v>0</v>
      </c>
      <c r="D1229">
        <v>70005</v>
      </c>
      <c r="E1229">
        <v>165</v>
      </c>
      <c r="H1229" t="s">
        <v>385</v>
      </c>
      <c r="I1229" s="83">
        <v>10129</v>
      </c>
    </row>
    <row r="1230" spans="1:9">
      <c r="A1230">
        <v>70005</v>
      </c>
      <c r="B1230" s="152" t="str">
        <f t="shared" si="19"/>
        <v>CH.VM.00053-10129</v>
      </c>
      <c r="C1230">
        <f>_xlfn.XLOOKUP(H1230,MACROS!C:C,MACROS!N:N)</f>
        <v>0</v>
      </c>
      <c r="D1230">
        <v>70005</v>
      </c>
      <c r="E1230">
        <v>204.5</v>
      </c>
      <c r="H1230" t="s">
        <v>387</v>
      </c>
      <c r="I1230" s="83">
        <v>10129</v>
      </c>
    </row>
    <row r="1231" spans="1:9">
      <c r="A1231">
        <v>70005</v>
      </c>
      <c r="B1231" s="152" t="str">
        <f t="shared" si="19"/>
        <v>CH.VM.00057-10129</v>
      </c>
      <c r="C1231">
        <f>_xlfn.XLOOKUP(H1231,MACROS!C:C,MACROS!N:N)</f>
        <v>0</v>
      </c>
      <c r="D1231">
        <v>70005</v>
      </c>
      <c r="E1231">
        <v>167.5</v>
      </c>
      <c r="H1231" t="s">
        <v>389</v>
      </c>
      <c r="I1231" s="83">
        <v>10129</v>
      </c>
    </row>
    <row r="1232" spans="1:9">
      <c r="A1232">
        <v>70005</v>
      </c>
      <c r="B1232" s="152" t="str">
        <f t="shared" si="19"/>
        <v>CH.GR.MISET-10095</v>
      </c>
      <c r="C1232">
        <f>_xlfn.XLOOKUP(H1232,HOLDS!C:C,HOLDS!O:O)</f>
        <v>0</v>
      </c>
      <c r="D1232">
        <v>70005</v>
      </c>
      <c r="E1232">
        <v>4405.5</v>
      </c>
      <c r="H1232" s="91" t="s">
        <v>116</v>
      </c>
      <c r="I1232" s="96">
        <v>10095</v>
      </c>
    </row>
    <row r="1233" spans="1:9">
      <c r="A1233">
        <v>70005</v>
      </c>
      <c r="B1233" s="152" t="str">
        <f t="shared" si="19"/>
        <v>CH.GR.00043-10095</v>
      </c>
      <c r="C1233">
        <f>_xlfn.XLOOKUP(H1233,HOLDS!C:C,HOLDS!O:O)</f>
        <v>0</v>
      </c>
      <c r="D1233">
        <v>70005</v>
      </c>
      <c r="E1233">
        <v>150</v>
      </c>
      <c r="H1233" t="s">
        <v>118</v>
      </c>
      <c r="I1233" s="39">
        <v>10095</v>
      </c>
    </row>
    <row r="1234" spans="1:9">
      <c r="A1234">
        <v>70005</v>
      </c>
      <c r="B1234" s="152" t="str">
        <f t="shared" ref="B1234:B1297" si="20">H1234&amp;"-"&amp;I1234</f>
        <v>CH.GR.00044-10095</v>
      </c>
      <c r="C1234">
        <f>_xlfn.XLOOKUP(H1234,HOLDS!C:C,HOLDS!O:O)</f>
        <v>0</v>
      </c>
      <c r="D1234">
        <v>70005</v>
      </c>
      <c r="E1234">
        <v>219</v>
      </c>
      <c r="H1234" t="s">
        <v>120</v>
      </c>
      <c r="I1234" s="39">
        <v>10095</v>
      </c>
    </row>
    <row r="1235" spans="1:9">
      <c r="A1235">
        <v>70005</v>
      </c>
      <c r="B1235" s="152" t="str">
        <f t="shared" si="20"/>
        <v>CH.GR.00045-10095</v>
      </c>
      <c r="C1235">
        <f>_xlfn.XLOOKUP(H1235,HOLDS!C:C,HOLDS!O:O)</f>
        <v>0</v>
      </c>
      <c r="D1235">
        <v>70005</v>
      </c>
      <c r="E1235">
        <v>229.5</v>
      </c>
      <c r="H1235" t="s">
        <v>122</v>
      </c>
      <c r="I1235" s="39">
        <v>10095</v>
      </c>
    </row>
    <row r="1236" spans="1:9">
      <c r="A1236">
        <v>70005</v>
      </c>
      <c r="B1236" s="152" t="str">
        <f t="shared" si="20"/>
        <v>CH.GR.00072-10095</v>
      </c>
      <c r="C1236">
        <f>_xlfn.XLOOKUP(H1236,HOLDS!C:C,HOLDS!O:O)</f>
        <v>0</v>
      </c>
      <c r="D1236">
        <v>70005</v>
      </c>
      <c r="E1236">
        <v>151</v>
      </c>
      <c r="H1236" t="s">
        <v>124</v>
      </c>
      <c r="I1236" s="39">
        <v>10095</v>
      </c>
    </row>
    <row r="1237" spans="1:9">
      <c r="A1237">
        <v>70005</v>
      </c>
      <c r="B1237" s="152" t="str">
        <f t="shared" si="20"/>
        <v>CH.GR.00046-10095</v>
      </c>
      <c r="C1237">
        <f>_xlfn.XLOOKUP(H1237,HOLDS!C:C,HOLDS!O:O)</f>
        <v>0</v>
      </c>
      <c r="D1237">
        <v>70005</v>
      </c>
      <c r="E1237">
        <v>210</v>
      </c>
      <c r="H1237" t="s">
        <v>126</v>
      </c>
      <c r="I1237" s="39">
        <v>10095</v>
      </c>
    </row>
    <row r="1238" spans="1:9">
      <c r="A1238">
        <v>70005</v>
      </c>
      <c r="B1238" s="152" t="str">
        <f t="shared" si="20"/>
        <v>CH.GR.00047-10095</v>
      </c>
      <c r="C1238">
        <f>_xlfn.XLOOKUP(H1238,HOLDS!C:C,HOLDS!O:O)</f>
        <v>0</v>
      </c>
      <c r="D1238">
        <v>70005</v>
      </c>
      <c r="E1238">
        <v>215</v>
      </c>
      <c r="H1238" t="s">
        <v>128</v>
      </c>
      <c r="I1238" s="39">
        <v>10095</v>
      </c>
    </row>
    <row r="1239" spans="1:9">
      <c r="A1239">
        <v>70005</v>
      </c>
      <c r="B1239" s="152" t="str">
        <f t="shared" si="20"/>
        <v>CH.GR.00048-10095</v>
      </c>
      <c r="C1239">
        <f>_xlfn.XLOOKUP(H1239,HOLDS!C:C,HOLDS!O:O)</f>
        <v>0</v>
      </c>
      <c r="D1239">
        <v>70005</v>
      </c>
      <c r="E1239">
        <v>159</v>
      </c>
      <c r="H1239" t="s">
        <v>130</v>
      </c>
      <c r="I1239" s="39">
        <v>10095</v>
      </c>
    </row>
    <row r="1240" spans="1:9">
      <c r="A1240">
        <v>70005</v>
      </c>
      <c r="B1240" s="152" t="str">
        <f t="shared" si="20"/>
        <v>CH.GR.00049-10095</v>
      </c>
      <c r="C1240">
        <f>_xlfn.XLOOKUP(H1240,HOLDS!C:C,HOLDS!O:O)</f>
        <v>0</v>
      </c>
      <c r="D1240">
        <v>70005</v>
      </c>
      <c r="E1240">
        <v>126.5</v>
      </c>
      <c r="H1240" t="s">
        <v>132</v>
      </c>
      <c r="I1240" s="39">
        <v>10095</v>
      </c>
    </row>
    <row r="1241" spans="1:9">
      <c r="A1241">
        <v>70005</v>
      </c>
      <c r="B1241" s="152" t="str">
        <f t="shared" si="20"/>
        <v>CH.GR.00050-10095</v>
      </c>
      <c r="C1241">
        <f>_xlfn.XLOOKUP(H1241,HOLDS!C:C,HOLDS!O:O)</f>
        <v>0</v>
      </c>
      <c r="D1241">
        <v>70005</v>
      </c>
      <c r="E1241">
        <v>124</v>
      </c>
      <c r="H1241" t="s">
        <v>134</v>
      </c>
      <c r="I1241" s="39">
        <v>10095</v>
      </c>
    </row>
    <row r="1242" spans="1:9">
      <c r="A1242">
        <v>70005</v>
      </c>
      <c r="B1242" s="152" t="str">
        <f t="shared" si="20"/>
        <v>CH.GR.00051-10095</v>
      </c>
      <c r="C1242">
        <f>_xlfn.XLOOKUP(H1242,HOLDS!C:C,HOLDS!O:O)</f>
        <v>0</v>
      </c>
      <c r="D1242">
        <v>70005</v>
      </c>
      <c r="E1242">
        <v>157.5</v>
      </c>
      <c r="H1242" t="s">
        <v>136</v>
      </c>
      <c r="I1242" s="39">
        <v>10095</v>
      </c>
    </row>
    <row r="1243" spans="1:9">
      <c r="A1243">
        <v>70005</v>
      </c>
      <c r="B1243" s="152" t="str">
        <f t="shared" si="20"/>
        <v>CH.GR.00052-10095</v>
      </c>
      <c r="C1243">
        <f>_xlfn.XLOOKUP(H1243,HOLDS!C:C,HOLDS!O:O)</f>
        <v>0</v>
      </c>
      <c r="D1243">
        <v>70005</v>
      </c>
      <c r="E1243">
        <v>159.5</v>
      </c>
      <c r="H1243" t="s">
        <v>138</v>
      </c>
      <c r="I1243" s="39">
        <v>10095</v>
      </c>
    </row>
    <row r="1244" spans="1:9">
      <c r="A1244">
        <v>70005</v>
      </c>
      <c r="B1244" s="152" t="str">
        <f t="shared" si="20"/>
        <v>CH.GR.00053-10095</v>
      </c>
      <c r="C1244">
        <f>_xlfn.XLOOKUP(H1244,HOLDS!C:C,HOLDS!O:O)</f>
        <v>0</v>
      </c>
      <c r="D1244">
        <v>70005</v>
      </c>
      <c r="E1244">
        <v>156</v>
      </c>
      <c r="H1244" t="s">
        <v>141</v>
      </c>
      <c r="I1244" s="39">
        <v>10095</v>
      </c>
    </row>
    <row r="1245" spans="1:9">
      <c r="A1245">
        <v>70005</v>
      </c>
      <c r="B1245" s="152" t="str">
        <f t="shared" si="20"/>
        <v>CH.GR.00054-10095</v>
      </c>
      <c r="C1245">
        <f>_xlfn.XLOOKUP(H1245,HOLDS!C:C,HOLDS!O:O)</f>
        <v>0</v>
      </c>
      <c r="D1245">
        <v>70005</v>
      </c>
      <c r="E1245">
        <v>189.5</v>
      </c>
      <c r="H1245" t="s">
        <v>143</v>
      </c>
      <c r="I1245" s="39">
        <v>10095</v>
      </c>
    </row>
    <row r="1246" spans="1:9">
      <c r="A1246">
        <v>70005</v>
      </c>
      <c r="B1246" s="152" t="str">
        <f t="shared" si="20"/>
        <v>CH.GR.00055-10095</v>
      </c>
      <c r="C1246">
        <f>_xlfn.XLOOKUP(H1246,HOLDS!C:C,HOLDS!O:O)</f>
        <v>0</v>
      </c>
      <c r="D1246">
        <v>70005</v>
      </c>
      <c r="E1246">
        <v>138</v>
      </c>
      <c r="H1246" t="s">
        <v>145</v>
      </c>
      <c r="I1246" s="39">
        <v>10095</v>
      </c>
    </row>
    <row r="1247" spans="1:9">
      <c r="A1247">
        <v>70005</v>
      </c>
      <c r="B1247" s="152" t="str">
        <f t="shared" si="20"/>
        <v>CH.GR.00056-10095</v>
      </c>
      <c r="C1247">
        <f>_xlfn.XLOOKUP(H1247,HOLDS!C:C,HOLDS!O:O)</f>
        <v>0</v>
      </c>
      <c r="D1247">
        <v>70005</v>
      </c>
      <c r="E1247">
        <v>131.5</v>
      </c>
      <c r="H1247" t="s">
        <v>147</v>
      </c>
      <c r="I1247" s="39">
        <v>10095</v>
      </c>
    </row>
    <row r="1248" spans="1:9">
      <c r="A1248">
        <v>70005</v>
      </c>
      <c r="B1248" s="152" t="str">
        <f t="shared" si="20"/>
        <v>CH.GR.00057-10095</v>
      </c>
      <c r="C1248">
        <f>_xlfn.XLOOKUP(H1248,HOLDS!C:C,HOLDS!O:O)</f>
        <v>0</v>
      </c>
      <c r="D1248">
        <v>70005</v>
      </c>
      <c r="E1248">
        <v>139.5</v>
      </c>
      <c r="H1248" t="s">
        <v>149</v>
      </c>
      <c r="I1248" s="39">
        <v>10095</v>
      </c>
    </row>
    <row r="1249" spans="1:9">
      <c r="A1249">
        <v>70005</v>
      </c>
      <c r="B1249" s="152" t="str">
        <f t="shared" si="20"/>
        <v>CH.GR.00058-10095</v>
      </c>
      <c r="C1249">
        <f>_xlfn.XLOOKUP(H1249,HOLDS!C:C,HOLDS!O:O)</f>
        <v>0</v>
      </c>
      <c r="D1249">
        <v>70005</v>
      </c>
      <c r="E1249">
        <v>156.5</v>
      </c>
      <c r="H1249" t="s">
        <v>151</v>
      </c>
      <c r="I1249" s="39">
        <v>10095</v>
      </c>
    </row>
    <row r="1250" spans="1:9">
      <c r="A1250">
        <v>70002</v>
      </c>
      <c r="B1250" s="152" t="str">
        <f t="shared" si="20"/>
        <v>CH.GR.00060-10095</v>
      </c>
      <c r="C1250">
        <f>_xlfn.XLOOKUP(H1250,HOLDS!C:C,HOLDS!O:O)</f>
        <v>0</v>
      </c>
      <c r="D1250">
        <v>70002</v>
      </c>
      <c r="E1250">
        <v>151</v>
      </c>
      <c r="H1250" t="s">
        <v>153</v>
      </c>
      <c r="I1250" s="39">
        <v>10095</v>
      </c>
    </row>
    <row r="1251" spans="1:9">
      <c r="A1251">
        <v>70002</v>
      </c>
      <c r="B1251" s="152" t="str">
        <f t="shared" si="20"/>
        <v>CH.GR.00061-10095</v>
      </c>
      <c r="C1251">
        <f>_xlfn.XLOOKUP(H1251,HOLDS!C:C,HOLDS!O:O)</f>
        <v>0</v>
      </c>
      <c r="D1251">
        <v>70002</v>
      </c>
      <c r="E1251">
        <v>162.5</v>
      </c>
      <c r="H1251" t="s">
        <v>155</v>
      </c>
      <c r="I1251" s="39">
        <v>10095</v>
      </c>
    </row>
    <row r="1252" spans="1:9">
      <c r="A1252">
        <v>70002</v>
      </c>
      <c r="B1252" s="152" t="str">
        <f t="shared" si="20"/>
        <v>CH.GR.00062-10095</v>
      </c>
      <c r="C1252">
        <f>_xlfn.XLOOKUP(H1252,HOLDS!C:C,HOLDS!O:O)</f>
        <v>0</v>
      </c>
      <c r="D1252">
        <v>70002</v>
      </c>
      <c r="E1252">
        <v>139.5</v>
      </c>
      <c r="H1252" t="s">
        <v>157</v>
      </c>
      <c r="I1252" s="39">
        <v>10095</v>
      </c>
    </row>
    <row r="1253" spans="1:9">
      <c r="A1253">
        <v>70002</v>
      </c>
      <c r="B1253" s="152" t="str">
        <f t="shared" si="20"/>
        <v>CH.GR.00063-10095</v>
      </c>
      <c r="C1253">
        <f>_xlfn.XLOOKUP(H1253,HOLDS!C:C,HOLDS!O:O)</f>
        <v>0</v>
      </c>
      <c r="D1253">
        <v>70002</v>
      </c>
      <c r="E1253">
        <v>227.5</v>
      </c>
      <c r="H1253" t="s">
        <v>160</v>
      </c>
      <c r="I1253" s="39">
        <v>10095</v>
      </c>
    </row>
    <row r="1254" spans="1:9">
      <c r="A1254">
        <v>70002</v>
      </c>
      <c r="B1254" s="152" t="str">
        <f t="shared" si="20"/>
        <v>CH.GR.00064-10095</v>
      </c>
      <c r="C1254">
        <f>_xlfn.XLOOKUP(H1254,HOLDS!C:C,HOLDS!O:O)</f>
        <v>0</v>
      </c>
      <c r="D1254">
        <v>70002</v>
      </c>
      <c r="E1254">
        <v>156</v>
      </c>
      <c r="H1254" t="s">
        <v>162</v>
      </c>
      <c r="I1254" s="39">
        <v>10095</v>
      </c>
    </row>
    <row r="1255" spans="1:9">
      <c r="A1255">
        <v>70002</v>
      </c>
      <c r="B1255" s="152" t="str">
        <f t="shared" si="20"/>
        <v>CH.GR.00065-10095</v>
      </c>
      <c r="C1255">
        <f>_xlfn.XLOOKUP(H1255,HOLDS!C:C,HOLDS!O:O)</f>
        <v>0</v>
      </c>
      <c r="D1255">
        <v>70002</v>
      </c>
      <c r="E1255">
        <v>148</v>
      </c>
      <c r="H1255" t="s">
        <v>164</v>
      </c>
      <c r="I1255" s="39">
        <v>10095</v>
      </c>
    </row>
    <row r="1256" spans="1:9">
      <c r="A1256">
        <v>70002</v>
      </c>
      <c r="B1256" s="152" t="str">
        <f t="shared" si="20"/>
        <v>CH.GR.00066-10095</v>
      </c>
      <c r="C1256">
        <f>_xlfn.XLOOKUP(H1256,HOLDS!C:C,HOLDS!O:O)</f>
        <v>0</v>
      </c>
      <c r="D1256">
        <v>70002</v>
      </c>
      <c r="E1256">
        <v>157.5</v>
      </c>
      <c r="H1256" t="s">
        <v>166</v>
      </c>
      <c r="I1256" s="39">
        <v>10095</v>
      </c>
    </row>
    <row r="1257" spans="1:9">
      <c r="A1257">
        <v>70002</v>
      </c>
      <c r="B1257" s="152" t="str">
        <f t="shared" si="20"/>
        <v>CH.GR.00067-10095</v>
      </c>
      <c r="C1257">
        <f>_xlfn.XLOOKUP(H1257,HOLDS!C:C,HOLDS!O:O)</f>
        <v>0</v>
      </c>
      <c r="D1257">
        <v>70002</v>
      </c>
      <c r="E1257">
        <v>166.5</v>
      </c>
      <c r="H1257" t="s">
        <v>168</v>
      </c>
      <c r="I1257" s="39">
        <v>10095</v>
      </c>
    </row>
    <row r="1258" spans="1:9">
      <c r="A1258">
        <v>70002</v>
      </c>
      <c r="B1258" s="152" t="str">
        <f t="shared" si="20"/>
        <v>CH.GR.00068-10095</v>
      </c>
      <c r="C1258">
        <f>_xlfn.XLOOKUP(H1258,HOLDS!C:C,HOLDS!O:O)</f>
        <v>0</v>
      </c>
      <c r="D1258">
        <v>70002</v>
      </c>
      <c r="E1258">
        <v>166.5</v>
      </c>
      <c r="H1258" t="s">
        <v>170</v>
      </c>
      <c r="I1258" s="39">
        <v>10095</v>
      </c>
    </row>
    <row r="1259" spans="1:9">
      <c r="A1259">
        <v>70002</v>
      </c>
      <c r="B1259" s="152" t="str">
        <f t="shared" si="20"/>
        <v>CH.GR.00069-10095</v>
      </c>
      <c r="C1259">
        <f>_xlfn.XLOOKUP(H1259,HOLDS!C:C,HOLDS!O:O)</f>
        <v>0</v>
      </c>
      <c r="D1259">
        <v>70002</v>
      </c>
      <c r="E1259">
        <v>164.5</v>
      </c>
      <c r="H1259" t="s">
        <v>172</v>
      </c>
      <c r="I1259" s="39">
        <v>10095</v>
      </c>
    </row>
    <row r="1260" spans="1:9">
      <c r="A1260">
        <v>70002</v>
      </c>
      <c r="B1260" s="152" t="str">
        <f t="shared" si="20"/>
        <v>CH.GR.00059-10095</v>
      </c>
      <c r="C1260">
        <f>_xlfn.XLOOKUP(H1260,HOLDS!C:C,HOLDS!O:O)</f>
        <v>0</v>
      </c>
      <c r="D1260">
        <v>70002</v>
      </c>
      <c r="E1260">
        <v>148</v>
      </c>
      <c r="H1260" t="s">
        <v>174</v>
      </c>
      <c r="I1260" s="39">
        <v>10095</v>
      </c>
    </row>
    <row r="1261" spans="1:9">
      <c r="A1261">
        <v>70002</v>
      </c>
      <c r="B1261" s="152" t="str">
        <f t="shared" si="20"/>
        <v>CH.GR.00070-10095</v>
      </c>
      <c r="C1261">
        <f>_xlfn.XLOOKUP(H1261,HOLDS!C:C,HOLDS!O:O)</f>
        <v>0</v>
      </c>
      <c r="D1261">
        <v>70002</v>
      </c>
      <c r="E1261">
        <v>155</v>
      </c>
      <c r="H1261" t="s">
        <v>177</v>
      </c>
      <c r="I1261" s="39">
        <v>10095</v>
      </c>
    </row>
    <row r="1262" spans="1:9">
      <c r="A1262">
        <v>70005</v>
      </c>
      <c r="B1262" s="152" t="str">
        <f t="shared" si="20"/>
        <v>CH.GR.00071-10095</v>
      </c>
      <c r="C1262">
        <f>_xlfn.XLOOKUP(H1262,HOLDS!C:C,HOLDS!O:O)</f>
        <v>0</v>
      </c>
      <c r="D1262">
        <v>70005</v>
      </c>
      <c r="E1262">
        <v>140</v>
      </c>
      <c r="H1262" t="s">
        <v>180</v>
      </c>
      <c r="I1262" s="39">
        <v>10095</v>
      </c>
    </row>
    <row r="1263" spans="1:9">
      <c r="A1263">
        <v>70005</v>
      </c>
      <c r="B1263" s="152" t="str">
        <f t="shared" si="20"/>
        <v>CH.VM.MISET-10095</v>
      </c>
      <c r="C1263">
        <f>_xlfn.XLOOKUP(H1263,MACROS!C:C,MACROS!O:O)</f>
        <v>0</v>
      </c>
      <c r="D1263">
        <v>70005</v>
      </c>
      <c r="E1263">
        <v>1993.5</v>
      </c>
      <c r="H1263" s="91" t="s">
        <v>331</v>
      </c>
      <c r="I1263" s="96">
        <v>10095</v>
      </c>
    </row>
    <row r="1264" spans="1:9">
      <c r="A1264">
        <v>70005</v>
      </c>
      <c r="B1264" s="152" t="str">
        <f t="shared" si="20"/>
        <v>CH.VM.00031-10095</v>
      </c>
      <c r="C1264">
        <f>_xlfn.XLOOKUP(H1264,MACROS!C:C,MACROS!O:O)</f>
        <v>0</v>
      </c>
      <c r="D1264">
        <v>70005</v>
      </c>
      <c r="E1264">
        <v>164.5</v>
      </c>
      <c r="H1264" t="s">
        <v>333</v>
      </c>
      <c r="I1264" s="39">
        <v>10095</v>
      </c>
    </row>
    <row r="1265" spans="1:9">
      <c r="A1265">
        <v>70005</v>
      </c>
      <c r="B1265" s="152" t="str">
        <f t="shared" si="20"/>
        <v>CH.VM.00034-10095</v>
      </c>
      <c r="C1265">
        <f>_xlfn.XLOOKUP(H1265,MACROS!C:C,MACROS!O:O)</f>
        <v>0</v>
      </c>
      <c r="D1265">
        <v>70005</v>
      </c>
      <c r="E1265">
        <v>167.5</v>
      </c>
      <c r="H1265" t="s">
        <v>335</v>
      </c>
      <c r="I1265" s="39">
        <v>10095</v>
      </c>
    </row>
    <row r="1266" spans="1:9">
      <c r="A1266">
        <v>70005</v>
      </c>
      <c r="B1266" s="152" t="str">
        <f t="shared" si="20"/>
        <v>CH.VM.00037-10095</v>
      </c>
      <c r="C1266">
        <f>_xlfn.XLOOKUP(H1266,MACROS!C:C,MACROS!O:O)</f>
        <v>0</v>
      </c>
      <c r="D1266">
        <v>70005</v>
      </c>
      <c r="E1266">
        <v>139.5</v>
      </c>
      <c r="H1266" t="s">
        <v>337</v>
      </c>
      <c r="I1266" s="39">
        <v>10095</v>
      </c>
    </row>
    <row r="1267" spans="1:9">
      <c r="A1267">
        <v>70005</v>
      </c>
      <c r="B1267" s="152" t="str">
        <f t="shared" si="20"/>
        <v>CH.VM.00040-10095</v>
      </c>
      <c r="C1267">
        <f>_xlfn.XLOOKUP(H1267,MACROS!C:C,MACROS!O:O)</f>
        <v>0</v>
      </c>
      <c r="D1267">
        <v>70005</v>
      </c>
      <c r="E1267">
        <v>134</v>
      </c>
      <c r="H1267" t="s">
        <v>339</v>
      </c>
      <c r="I1267" s="39">
        <v>10095</v>
      </c>
    </row>
    <row r="1268" spans="1:9">
      <c r="A1268">
        <v>70005</v>
      </c>
      <c r="B1268" s="152" t="str">
        <f t="shared" si="20"/>
        <v>CH.VM.00029-10095</v>
      </c>
      <c r="C1268">
        <f>_xlfn.XLOOKUP(H1268,MACROS!C:C,MACROS!O:O)</f>
        <v>0</v>
      </c>
      <c r="D1268">
        <v>70005</v>
      </c>
      <c r="E1268">
        <v>179</v>
      </c>
      <c r="H1268" t="s">
        <v>341</v>
      </c>
      <c r="I1268" s="39">
        <v>10095</v>
      </c>
    </row>
    <row r="1269" spans="1:9">
      <c r="A1269">
        <v>70005</v>
      </c>
      <c r="B1269" s="152" t="str">
        <f t="shared" si="20"/>
        <v>CH.VM.00030-10095</v>
      </c>
      <c r="C1269">
        <f>_xlfn.XLOOKUP(H1269,MACROS!C:C,MACROS!O:O)</f>
        <v>0</v>
      </c>
      <c r="D1269">
        <v>70005</v>
      </c>
      <c r="E1269">
        <v>177.5</v>
      </c>
      <c r="H1269" t="s">
        <v>343</v>
      </c>
      <c r="I1269" s="39">
        <v>10095</v>
      </c>
    </row>
    <row r="1270" spans="1:9">
      <c r="A1270">
        <v>70005</v>
      </c>
      <c r="B1270" s="152" t="str">
        <f t="shared" si="20"/>
        <v>CH.VM.00032-10095</v>
      </c>
      <c r="C1270">
        <f>_xlfn.XLOOKUP(H1270,MACROS!C:C,MACROS!O:O)</f>
        <v>0</v>
      </c>
      <c r="D1270">
        <v>70005</v>
      </c>
      <c r="E1270">
        <v>166.5</v>
      </c>
      <c r="H1270" t="s">
        <v>345</v>
      </c>
      <c r="I1270" s="39">
        <v>10095</v>
      </c>
    </row>
    <row r="1271" spans="1:9">
      <c r="A1271">
        <v>70005</v>
      </c>
      <c r="B1271" s="152" t="str">
        <f t="shared" si="20"/>
        <v>CH.VM.00035-10095</v>
      </c>
      <c r="C1271">
        <f>_xlfn.XLOOKUP(H1271,MACROS!C:C,MACROS!O:O)</f>
        <v>0</v>
      </c>
      <c r="D1271">
        <v>70005</v>
      </c>
      <c r="E1271">
        <v>156.5</v>
      </c>
      <c r="H1271" t="s">
        <v>347</v>
      </c>
      <c r="I1271" s="39">
        <v>10095</v>
      </c>
    </row>
    <row r="1272" spans="1:9">
      <c r="A1272">
        <v>70005</v>
      </c>
      <c r="B1272" s="152" t="str">
        <f t="shared" si="20"/>
        <v>CH.VM.00039-10095</v>
      </c>
      <c r="C1272">
        <f>_xlfn.XLOOKUP(H1272,MACROS!C:C,MACROS!O:O)</f>
        <v>0</v>
      </c>
      <c r="D1272">
        <v>70005</v>
      </c>
      <c r="E1272">
        <v>161</v>
      </c>
      <c r="H1272" t="s">
        <v>349</v>
      </c>
      <c r="I1272" s="39">
        <v>10095</v>
      </c>
    </row>
    <row r="1273" spans="1:9">
      <c r="A1273">
        <v>70005</v>
      </c>
      <c r="B1273" s="152" t="str">
        <f t="shared" si="20"/>
        <v>CH.VM.00041-10095</v>
      </c>
      <c r="C1273">
        <f>_xlfn.XLOOKUP(H1273,MACROS!C:C,MACROS!O:O)</f>
        <v>0</v>
      </c>
      <c r="D1273">
        <v>70005</v>
      </c>
      <c r="E1273">
        <v>164.5</v>
      </c>
      <c r="H1273" t="s">
        <v>351</v>
      </c>
      <c r="I1273" s="39">
        <v>10095</v>
      </c>
    </row>
    <row r="1274" spans="1:9">
      <c r="A1274">
        <v>70005</v>
      </c>
      <c r="B1274" s="152" t="str">
        <f t="shared" si="20"/>
        <v>CH.VM.00033-10095</v>
      </c>
      <c r="C1274">
        <f>_xlfn.XLOOKUP(H1274,MACROS!C:C,MACROS!O:O)</f>
        <v>0</v>
      </c>
      <c r="D1274">
        <v>70005</v>
      </c>
      <c r="E1274">
        <v>168</v>
      </c>
      <c r="H1274" t="s">
        <v>353</v>
      </c>
      <c r="I1274" s="39">
        <v>10095</v>
      </c>
    </row>
    <row r="1275" spans="1:9">
      <c r="A1275">
        <v>70005</v>
      </c>
      <c r="B1275" s="152" t="str">
        <f t="shared" si="20"/>
        <v>CH.VM.00036-10095</v>
      </c>
      <c r="C1275">
        <f>_xlfn.XLOOKUP(H1275,MACROS!C:C,MACROS!O:O)</f>
        <v>0</v>
      </c>
      <c r="D1275">
        <v>70005</v>
      </c>
      <c r="E1275">
        <v>136</v>
      </c>
      <c r="H1275" t="s">
        <v>355</v>
      </c>
      <c r="I1275" s="39">
        <v>10095</v>
      </c>
    </row>
    <row r="1276" spans="1:9">
      <c r="A1276">
        <v>70005</v>
      </c>
      <c r="B1276" s="152" t="str">
        <f t="shared" si="20"/>
        <v>CH.VM.00038-10095</v>
      </c>
      <c r="C1276">
        <f>_xlfn.XLOOKUP(H1276,MACROS!C:C,MACROS!O:O)</f>
        <v>0</v>
      </c>
      <c r="D1276">
        <v>70005</v>
      </c>
      <c r="E1276">
        <v>162.5</v>
      </c>
      <c r="H1276" t="s">
        <v>357</v>
      </c>
      <c r="I1276" s="39">
        <v>10095</v>
      </c>
    </row>
    <row r="1277" spans="1:9">
      <c r="A1277">
        <v>70005</v>
      </c>
      <c r="B1277" s="152" t="str">
        <f t="shared" si="20"/>
        <v>CH.VM.00042-10095</v>
      </c>
      <c r="C1277">
        <f>_xlfn.XLOOKUP(H1277,MACROS!C:C,MACROS!O:O)</f>
        <v>0</v>
      </c>
      <c r="D1277">
        <v>70005</v>
      </c>
      <c r="E1277">
        <v>138</v>
      </c>
      <c r="H1277" t="s">
        <v>359</v>
      </c>
      <c r="I1277" s="39">
        <v>10095</v>
      </c>
    </row>
    <row r="1278" spans="1:9">
      <c r="A1278">
        <v>70005</v>
      </c>
      <c r="B1278" s="152" t="str">
        <f t="shared" si="20"/>
        <v>CH.VM.MIDTSET-10134</v>
      </c>
      <c r="C1278">
        <f>_xlfn.XLOOKUP(H1278,MACROS!C:C,MACROS!O:O)</f>
        <v>0</v>
      </c>
      <c r="D1278">
        <v>70005</v>
      </c>
      <c r="E1278">
        <v>2494.5</v>
      </c>
      <c r="H1278" s="91" t="s">
        <v>361</v>
      </c>
      <c r="I1278" s="99">
        <v>10134</v>
      </c>
    </row>
    <row r="1279" spans="1:9">
      <c r="A1279">
        <v>70005</v>
      </c>
      <c r="B1279" s="152" t="str">
        <f t="shared" si="20"/>
        <v>CH.VM.00046-10134</v>
      </c>
      <c r="C1279">
        <f>_xlfn.XLOOKUP(H1279,MACROS!C:C,MACROS!O:O)</f>
        <v>0</v>
      </c>
      <c r="D1279">
        <v>70005</v>
      </c>
      <c r="E1279">
        <v>206</v>
      </c>
      <c r="H1279" t="s">
        <v>363</v>
      </c>
      <c r="I1279" s="83">
        <v>10134</v>
      </c>
    </row>
    <row r="1280" spans="1:9">
      <c r="A1280">
        <v>70005</v>
      </c>
      <c r="B1280" s="152" t="str">
        <f t="shared" si="20"/>
        <v>CH.VM.00049-10134</v>
      </c>
      <c r="C1280">
        <f>_xlfn.XLOOKUP(H1280,MACROS!C:C,MACROS!O:O)</f>
        <v>0</v>
      </c>
      <c r="D1280">
        <v>70005</v>
      </c>
      <c r="E1280">
        <v>212.5</v>
      </c>
      <c r="H1280" t="s">
        <v>365</v>
      </c>
      <c r="I1280" s="83">
        <v>10134</v>
      </c>
    </row>
    <row r="1281" spans="1:9">
      <c r="A1281">
        <v>70005</v>
      </c>
      <c r="B1281" s="152" t="str">
        <f t="shared" si="20"/>
        <v>CH.VM.00052-10134</v>
      </c>
      <c r="C1281">
        <f>_xlfn.XLOOKUP(H1281,MACROS!C:C,MACROS!O:O)</f>
        <v>0</v>
      </c>
      <c r="D1281">
        <v>70005</v>
      </c>
      <c r="E1281">
        <v>170</v>
      </c>
      <c r="H1281" t="s">
        <v>367</v>
      </c>
      <c r="I1281" s="83">
        <v>10134</v>
      </c>
    </row>
    <row r="1282" spans="1:9">
      <c r="A1282">
        <v>70005</v>
      </c>
      <c r="B1282" s="152" t="str">
        <f t="shared" si="20"/>
        <v>CH.VM.00055-10134</v>
      </c>
      <c r="C1282">
        <f>_xlfn.XLOOKUP(H1282,MACROS!C:C,MACROS!O:O)</f>
        <v>0</v>
      </c>
      <c r="D1282">
        <v>70005</v>
      </c>
      <c r="E1282">
        <v>161</v>
      </c>
      <c r="H1282" t="s">
        <v>369</v>
      </c>
      <c r="I1282" s="83">
        <v>10134</v>
      </c>
    </row>
    <row r="1283" spans="1:9">
      <c r="A1283">
        <v>70005</v>
      </c>
      <c r="B1283" s="152" t="str">
        <f t="shared" si="20"/>
        <v>CH.VM.00044-10134</v>
      </c>
      <c r="C1283">
        <f>_xlfn.XLOOKUP(H1283,MACROS!C:C,MACROS!O:O)</f>
        <v>0</v>
      </c>
      <c r="D1283">
        <v>70005</v>
      </c>
      <c r="E1283">
        <v>230</v>
      </c>
      <c r="H1283" t="s">
        <v>371</v>
      </c>
      <c r="I1283" s="83">
        <v>10134</v>
      </c>
    </row>
    <row r="1284" spans="1:9">
      <c r="A1284">
        <v>70005</v>
      </c>
      <c r="B1284" s="152" t="str">
        <f t="shared" si="20"/>
        <v>CH.VM.00045-10134</v>
      </c>
      <c r="C1284">
        <f>_xlfn.XLOOKUP(H1284,MACROS!C:C,MACROS!O:O)</f>
        <v>0</v>
      </c>
      <c r="D1284">
        <v>70005</v>
      </c>
      <c r="E1284">
        <v>227.5</v>
      </c>
      <c r="H1284" t="s">
        <v>373</v>
      </c>
      <c r="I1284" s="83">
        <v>10134</v>
      </c>
    </row>
    <row r="1285" spans="1:9">
      <c r="A1285">
        <v>70005</v>
      </c>
      <c r="B1285" s="152" t="str">
        <f t="shared" si="20"/>
        <v>CH.VM.00047-10134</v>
      </c>
      <c r="C1285">
        <f>_xlfn.XLOOKUP(H1285,MACROS!C:C,MACROS!O:O)</f>
        <v>0</v>
      </c>
      <c r="D1285">
        <v>70005</v>
      </c>
      <c r="E1285">
        <v>210</v>
      </c>
      <c r="H1285" t="s">
        <v>375</v>
      </c>
      <c r="I1285" s="83">
        <v>10134</v>
      </c>
    </row>
    <row r="1286" spans="1:9">
      <c r="A1286">
        <v>70005</v>
      </c>
      <c r="B1286" s="152" t="str">
        <f t="shared" si="20"/>
        <v>CH.VM.00050-10134</v>
      </c>
      <c r="C1286">
        <f>_xlfn.XLOOKUP(H1286,MACROS!C:C,MACROS!O:O)</f>
        <v>0</v>
      </c>
      <c r="D1286">
        <v>70005</v>
      </c>
      <c r="E1286">
        <v>195</v>
      </c>
      <c r="H1286" t="s">
        <v>377</v>
      </c>
      <c r="I1286" s="83">
        <v>10134</v>
      </c>
    </row>
    <row r="1287" spans="1:9">
      <c r="A1287">
        <v>70005</v>
      </c>
      <c r="B1287" s="152" t="str">
        <f t="shared" si="20"/>
        <v>CH.VM.00054-10134</v>
      </c>
      <c r="C1287">
        <f>_xlfn.XLOOKUP(H1287,MACROS!C:C,MACROS!O:O)</f>
        <v>0</v>
      </c>
      <c r="D1287">
        <v>70005</v>
      </c>
      <c r="E1287">
        <v>202.5</v>
      </c>
      <c r="H1287" t="s">
        <v>379</v>
      </c>
      <c r="I1287" s="83">
        <v>10134</v>
      </c>
    </row>
    <row r="1288" spans="1:9">
      <c r="A1288">
        <v>70005</v>
      </c>
      <c r="B1288" s="152" t="str">
        <f t="shared" si="20"/>
        <v>CH.VM.00056-10134</v>
      </c>
      <c r="C1288">
        <f>_xlfn.XLOOKUP(H1288,MACROS!C:C,MACROS!O:O)</f>
        <v>0</v>
      </c>
      <c r="D1288">
        <v>70005</v>
      </c>
      <c r="E1288">
        <v>207.5</v>
      </c>
      <c r="H1288" t="s">
        <v>381</v>
      </c>
      <c r="I1288" s="83">
        <v>10134</v>
      </c>
    </row>
    <row r="1289" spans="1:9">
      <c r="A1289">
        <v>70005</v>
      </c>
      <c r="B1289" s="152" t="str">
        <f t="shared" si="20"/>
        <v>CH.VM.00048-10134</v>
      </c>
      <c r="C1289">
        <f>_xlfn.XLOOKUP(H1289,MACROS!C:C,MACROS!O:O)</f>
        <v>0</v>
      </c>
      <c r="D1289">
        <v>70005</v>
      </c>
      <c r="E1289">
        <v>212.5</v>
      </c>
      <c r="H1289" t="s">
        <v>383</v>
      </c>
      <c r="I1289" s="83">
        <v>10134</v>
      </c>
    </row>
    <row r="1290" spans="1:9">
      <c r="A1290">
        <v>70002</v>
      </c>
      <c r="B1290" s="152" t="str">
        <f t="shared" si="20"/>
        <v>CH.VM.00051-10134</v>
      </c>
      <c r="C1290">
        <f>_xlfn.XLOOKUP(H1290,MACROS!C:C,MACROS!O:O)</f>
        <v>0</v>
      </c>
      <c r="D1290">
        <v>70002</v>
      </c>
      <c r="E1290">
        <v>165</v>
      </c>
      <c r="H1290" t="s">
        <v>385</v>
      </c>
      <c r="I1290" s="83">
        <v>10134</v>
      </c>
    </row>
    <row r="1291" spans="1:9">
      <c r="A1291">
        <v>70002</v>
      </c>
      <c r="B1291" s="152" t="str">
        <f t="shared" si="20"/>
        <v>CH.VM.00053-10134</v>
      </c>
      <c r="C1291">
        <f>_xlfn.XLOOKUP(H1291,MACROS!C:C,MACROS!O:O)</f>
        <v>0</v>
      </c>
      <c r="D1291">
        <v>70002</v>
      </c>
      <c r="E1291">
        <v>204.5</v>
      </c>
      <c r="H1291" t="s">
        <v>387</v>
      </c>
      <c r="I1291" s="83">
        <v>10134</v>
      </c>
    </row>
    <row r="1292" spans="1:9">
      <c r="A1292">
        <v>70002</v>
      </c>
      <c r="B1292" s="152" t="str">
        <f t="shared" si="20"/>
        <v>CH.VM.00057-10134</v>
      </c>
      <c r="C1292">
        <f>_xlfn.XLOOKUP(H1292,MACROS!C:C,MACROS!O:O)</f>
        <v>0</v>
      </c>
      <c r="D1292">
        <v>70002</v>
      </c>
      <c r="E1292">
        <v>167.5</v>
      </c>
      <c r="H1292" t="s">
        <v>389</v>
      </c>
      <c r="I1292" s="83">
        <v>10134</v>
      </c>
    </row>
    <row r="1293" spans="1:9">
      <c r="A1293">
        <v>70002</v>
      </c>
      <c r="B1293" s="152" t="str">
        <f t="shared" si="20"/>
        <v>CH.GR.MISET-10094</v>
      </c>
      <c r="C1293">
        <f>_xlfn.XLOOKUP(H1293,HOLDS!C:C,HOLDS!P:P)</f>
        <v>0</v>
      </c>
      <c r="D1293">
        <v>70002</v>
      </c>
      <c r="E1293">
        <v>4405.5</v>
      </c>
      <c r="H1293" s="91" t="s">
        <v>116</v>
      </c>
      <c r="I1293" s="96">
        <v>10094</v>
      </c>
    </row>
    <row r="1294" spans="1:9">
      <c r="A1294">
        <v>70002</v>
      </c>
      <c r="B1294" s="152" t="str">
        <f t="shared" si="20"/>
        <v>CH.GR.00043-10094</v>
      </c>
      <c r="C1294">
        <f>_xlfn.XLOOKUP(H1294,HOLDS!C:C,HOLDS!P:P)</f>
        <v>0</v>
      </c>
      <c r="D1294">
        <v>70002</v>
      </c>
      <c r="E1294">
        <v>150</v>
      </c>
      <c r="H1294" t="s">
        <v>118</v>
      </c>
      <c r="I1294" s="39">
        <v>10094</v>
      </c>
    </row>
    <row r="1295" spans="1:9">
      <c r="A1295">
        <v>70002</v>
      </c>
      <c r="B1295" s="152" t="str">
        <f t="shared" si="20"/>
        <v>CH.GR.00044-10094</v>
      </c>
      <c r="C1295">
        <f>_xlfn.XLOOKUP(H1295,HOLDS!C:C,HOLDS!P:P)</f>
        <v>0</v>
      </c>
      <c r="D1295">
        <v>70002</v>
      </c>
      <c r="E1295">
        <v>219</v>
      </c>
      <c r="H1295" t="s">
        <v>120</v>
      </c>
      <c r="I1295" s="39">
        <v>10094</v>
      </c>
    </row>
    <row r="1296" spans="1:9">
      <c r="A1296">
        <v>70002</v>
      </c>
      <c r="B1296" s="152" t="str">
        <f t="shared" si="20"/>
        <v>CH.GR.00045-10094</v>
      </c>
      <c r="C1296">
        <f>_xlfn.XLOOKUP(H1296,HOLDS!C:C,HOLDS!P:P)</f>
        <v>0</v>
      </c>
      <c r="D1296">
        <v>70002</v>
      </c>
      <c r="E1296">
        <v>229.5</v>
      </c>
      <c r="H1296" t="s">
        <v>122</v>
      </c>
      <c r="I1296" s="39">
        <v>10094</v>
      </c>
    </row>
    <row r="1297" spans="1:9">
      <c r="A1297">
        <v>70002</v>
      </c>
      <c r="B1297" s="152" t="str">
        <f t="shared" si="20"/>
        <v>CH.GR.00072-10094</v>
      </c>
      <c r="C1297">
        <f>_xlfn.XLOOKUP(H1297,HOLDS!C:C,HOLDS!P:P)</f>
        <v>0</v>
      </c>
      <c r="D1297">
        <v>70002</v>
      </c>
      <c r="E1297">
        <v>151</v>
      </c>
      <c r="H1297" t="s">
        <v>124</v>
      </c>
      <c r="I1297" s="39">
        <v>10094</v>
      </c>
    </row>
    <row r="1298" spans="1:9">
      <c r="A1298">
        <v>70002</v>
      </c>
      <c r="B1298" s="152" t="str">
        <f t="shared" ref="B1298:B1361" si="21">H1298&amp;"-"&amp;I1298</f>
        <v>CH.GR.00046-10094</v>
      </c>
      <c r="C1298">
        <f>_xlfn.XLOOKUP(H1298,HOLDS!C:C,HOLDS!P:P)</f>
        <v>0</v>
      </c>
      <c r="D1298">
        <v>70002</v>
      </c>
      <c r="E1298">
        <v>210</v>
      </c>
      <c r="H1298" t="s">
        <v>126</v>
      </c>
      <c r="I1298" s="39">
        <v>10094</v>
      </c>
    </row>
    <row r="1299" spans="1:9">
      <c r="A1299">
        <v>70002</v>
      </c>
      <c r="B1299" s="152" t="str">
        <f t="shared" si="21"/>
        <v>CH.GR.00047-10094</v>
      </c>
      <c r="C1299">
        <f>_xlfn.XLOOKUP(H1299,HOLDS!C:C,HOLDS!P:P)</f>
        <v>0</v>
      </c>
      <c r="D1299">
        <v>70002</v>
      </c>
      <c r="E1299">
        <v>215</v>
      </c>
      <c r="H1299" t="s">
        <v>128</v>
      </c>
      <c r="I1299" s="39">
        <v>10094</v>
      </c>
    </row>
    <row r="1300" spans="1:9">
      <c r="A1300">
        <v>70002</v>
      </c>
      <c r="B1300" s="152" t="str">
        <f t="shared" si="21"/>
        <v>CH.GR.00048-10094</v>
      </c>
      <c r="C1300">
        <f>_xlfn.XLOOKUP(H1300,HOLDS!C:C,HOLDS!P:P)</f>
        <v>0</v>
      </c>
      <c r="D1300">
        <v>70002</v>
      </c>
      <c r="E1300">
        <v>159</v>
      </c>
      <c r="H1300" t="s">
        <v>130</v>
      </c>
      <c r="I1300" s="39">
        <v>10094</v>
      </c>
    </row>
    <row r="1301" spans="1:9">
      <c r="A1301">
        <v>70002</v>
      </c>
      <c r="B1301" s="152" t="str">
        <f t="shared" si="21"/>
        <v>CH.GR.00049-10094</v>
      </c>
      <c r="C1301">
        <f>_xlfn.XLOOKUP(H1301,HOLDS!C:C,HOLDS!P:P)</f>
        <v>0</v>
      </c>
      <c r="D1301">
        <v>70002</v>
      </c>
      <c r="E1301">
        <v>126.5</v>
      </c>
      <c r="H1301" t="s">
        <v>132</v>
      </c>
      <c r="I1301" s="39">
        <v>10094</v>
      </c>
    </row>
    <row r="1302" spans="1:9">
      <c r="A1302">
        <v>70005</v>
      </c>
      <c r="B1302" s="152" t="str">
        <f t="shared" si="21"/>
        <v>CH.GR.00050-10094</v>
      </c>
      <c r="C1302">
        <f>_xlfn.XLOOKUP(H1302,HOLDS!C:C,HOLDS!P:P)</f>
        <v>0</v>
      </c>
      <c r="D1302">
        <v>70005</v>
      </c>
      <c r="E1302">
        <v>124</v>
      </c>
      <c r="H1302" t="s">
        <v>134</v>
      </c>
      <c r="I1302" s="39">
        <v>10094</v>
      </c>
    </row>
    <row r="1303" spans="1:9">
      <c r="A1303">
        <v>70005</v>
      </c>
      <c r="B1303" s="152" t="str">
        <f t="shared" si="21"/>
        <v>CH.GR.00051-10094</v>
      </c>
      <c r="C1303">
        <f>_xlfn.XLOOKUP(H1303,HOLDS!C:C,HOLDS!P:P)</f>
        <v>0</v>
      </c>
      <c r="D1303">
        <v>70005</v>
      </c>
      <c r="E1303">
        <v>157.5</v>
      </c>
      <c r="H1303" t="s">
        <v>136</v>
      </c>
      <c r="I1303" s="39">
        <v>10094</v>
      </c>
    </row>
    <row r="1304" spans="1:9">
      <c r="A1304">
        <v>70005</v>
      </c>
      <c r="B1304" s="152" t="str">
        <f t="shared" si="21"/>
        <v>CH.GR.00052-10094</v>
      </c>
      <c r="C1304">
        <f>_xlfn.XLOOKUP(H1304,HOLDS!C:C,HOLDS!P:P)</f>
        <v>0</v>
      </c>
      <c r="D1304">
        <v>70005</v>
      </c>
      <c r="E1304">
        <v>159.5</v>
      </c>
      <c r="H1304" t="s">
        <v>138</v>
      </c>
      <c r="I1304" s="39">
        <v>10094</v>
      </c>
    </row>
    <row r="1305" spans="1:9">
      <c r="A1305">
        <v>70005</v>
      </c>
      <c r="B1305" s="152" t="str">
        <f t="shared" si="21"/>
        <v>CH.GR.00053-10094</v>
      </c>
      <c r="C1305">
        <f>_xlfn.XLOOKUP(H1305,HOLDS!C:C,HOLDS!P:P)</f>
        <v>0</v>
      </c>
      <c r="D1305">
        <v>70005</v>
      </c>
      <c r="E1305">
        <v>156</v>
      </c>
      <c r="H1305" t="s">
        <v>141</v>
      </c>
      <c r="I1305" s="39">
        <v>10094</v>
      </c>
    </row>
    <row r="1306" spans="1:9">
      <c r="A1306">
        <v>70005</v>
      </c>
      <c r="B1306" s="152" t="str">
        <f t="shared" si="21"/>
        <v>CH.GR.00054-10094</v>
      </c>
      <c r="C1306">
        <f>_xlfn.XLOOKUP(H1306,HOLDS!C:C,HOLDS!P:P)</f>
        <v>0</v>
      </c>
      <c r="D1306">
        <v>70005</v>
      </c>
      <c r="E1306">
        <v>189.5</v>
      </c>
      <c r="H1306" t="s">
        <v>143</v>
      </c>
      <c r="I1306" s="39">
        <v>10094</v>
      </c>
    </row>
    <row r="1307" spans="1:9">
      <c r="A1307">
        <v>70005</v>
      </c>
      <c r="B1307" s="152" t="str">
        <f t="shared" si="21"/>
        <v>CH.GR.00055-10094</v>
      </c>
      <c r="C1307">
        <f>_xlfn.XLOOKUP(H1307,HOLDS!C:C,HOLDS!P:P)</f>
        <v>0</v>
      </c>
      <c r="D1307">
        <v>70005</v>
      </c>
      <c r="E1307">
        <v>138</v>
      </c>
      <c r="H1307" t="s">
        <v>145</v>
      </c>
      <c r="I1307" s="39">
        <v>10094</v>
      </c>
    </row>
    <row r="1308" spans="1:9">
      <c r="A1308">
        <v>70005</v>
      </c>
      <c r="B1308" s="152" t="str">
        <f t="shared" si="21"/>
        <v>CH.GR.00056-10094</v>
      </c>
      <c r="C1308">
        <f>_xlfn.XLOOKUP(H1308,HOLDS!C:C,HOLDS!P:P)</f>
        <v>0</v>
      </c>
      <c r="D1308">
        <v>70005</v>
      </c>
      <c r="E1308">
        <v>131.5</v>
      </c>
      <c r="H1308" t="s">
        <v>147</v>
      </c>
      <c r="I1308" s="39">
        <v>10094</v>
      </c>
    </row>
    <row r="1309" spans="1:9">
      <c r="A1309">
        <v>70005</v>
      </c>
      <c r="B1309" s="152" t="str">
        <f t="shared" si="21"/>
        <v>CH.GR.00057-10094</v>
      </c>
      <c r="C1309">
        <f>_xlfn.XLOOKUP(H1309,HOLDS!C:C,HOLDS!P:P)</f>
        <v>0</v>
      </c>
      <c r="D1309">
        <v>70005</v>
      </c>
      <c r="E1309">
        <v>139.5</v>
      </c>
      <c r="H1309" t="s">
        <v>149</v>
      </c>
      <c r="I1309" s="39">
        <v>10094</v>
      </c>
    </row>
    <row r="1310" spans="1:9">
      <c r="A1310">
        <v>70005</v>
      </c>
      <c r="B1310" s="152" t="str">
        <f t="shared" si="21"/>
        <v>CH.GR.00058-10094</v>
      </c>
      <c r="C1310">
        <f>_xlfn.XLOOKUP(H1310,HOLDS!C:C,HOLDS!P:P)</f>
        <v>0</v>
      </c>
      <c r="D1310">
        <v>70005</v>
      </c>
      <c r="E1310">
        <v>156.5</v>
      </c>
      <c r="H1310" t="s">
        <v>151</v>
      </c>
      <c r="I1310" s="39">
        <v>10094</v>
      </c>
    </row>
    <row r="1311" spans="1:9">
      <c r="A1311">
        <v>70005</v>
      </c>
      <c r="B1311" s="152" t="str">
        <f t="shared" si="21"/>
        <v>CH.GR.00060-10094</v>
      </c>
      <c r="C1311">
        <f>_xlfn.XLOOKUP(H1311,HOLDS!C:C,HOLDS!P:P)</f>
        <v>0</v>
      </c>
      <c r="D1311">
        <v>70005</v>
      </c>
      <c r="E1311">
        <v>151</v>
      </c>
      <c r="H1311" t="s">
        <v>153</v>
      </c>
      <c r="I1311" s="39">
        <v>10094</v>
      </c>
    </row>
    <row r="1312" spans="1:9">
      <c r="A1312">
        <v>70005</v>
      </c>
      <c r="B1312" s="152" t="str">
        <f t="shared" si="21"/>
        <v>CH.GR.00061-10094</v>
      </c>
      <c r="C1312">
        <f>_xlfn.XLOOKUP(H1312,HOLDS!C:C,HOLDS!P:P)</f>
        <v>0</v>
      </c>
      <c r="D1312">
        <v>70005</v>
      </c>
      <c r="E1312">
        <v>162.5</v>
      </c>
      <c r="H1312" t="s">
        <v>155</v>
      </c>
      <c r="I1312" s="39">
        <v>10094</v>
      </c>
    </row>
    <row r="1313" spans="1:9">
      <c r="A1313">
        <v>70005</v>
      </c>
      <c r="B1313" s="152" t="str">
        <f t="shared" si="21"/>
        <v>CH.GR.00062-10094</v>
      </c>
      <c r="C1313">
        <f>_xlfn.XLOOKUP(H1313,HOLDS!C:C,HOLDS!P:P)</f>
        <v>0</v>
      </c>
      <c r="D1313">
        <v>70005</v>
      </c>
      <c r="E1313">
        <v>139.5</v>
      </c>
      <c r="H1313" t="s">
        <v>157</v>
      </c>
      <c r="I1313" s="39">
        <v>10094</v>
      </c>
    </row>
    <row r="1314" spans="1:9">
      <c r="A1314">
        <v>70005</v>
      </c>
      <c r="B1314" s="152" t="str">
        <f t="shared" si="21"/>
        <v>CH.GR.00063-10094</v>
      </c>
      <c r="C1314">
        <f>_xlfn.XLOOKUP(H1314,HOLDS!C:C,HOLDS!P:P)</f>
        <v>0</v>
      </c>
      <c r="D1314">
        <v>70005</v>
      </c>
      <c r="E1314">
        <v>227.5</v>
      </c>
      <c r="H1314" t="s">
        <v>160</v>
      </c>
      <c r="I1314" s="39">
        <v>10094</v>
      </c>
    </row>
    <row r="1315" spans="1:9">
      <c r="A1315">
        <v>70005</v>
      </c>
      <c r="B1315" s="152" t="str">
        <f t="shared" si="21"/>
        <v>CH.GR.00064-10094</v>
      </c>
      <c r="C1315">
        <f>_xlfn.XLOOKUP(H1315,HOLDS!C:C,HOLDS!P:P)</f>
        <v>0</v>
      </c>
      <c r="D1315">
        <v>70005</v>
      </c>
      <c r="E1315">
        <v>156</v>
      </c>
      <c r="H1315" t="s">
        <v>162</v>
      </c>
      <c r="I1315" s="39">
        <v>10094</v>
      </c>
    </row>
    <row r="1316" spans="1:9">
      <c r="A1316">
        <v>70005</v>
      </c>
      <c r="B1316" s="152" t="str">
        <f t="shared" si="21"/>
        <v>CH.GR.00065-10094</v>
      </c>
      <c r="C1316">
        <f>_xlfn.XLOOKUP(H1316,HOLDS!C:C,HOLDS!P:P)</f>
        <v>0</v>
      </c>
      <c r="D1316">
        <v>70005</v>
      </c>
      <c r="E1316">
        <v>148</v>
      </c>
      <c r="H1316" t="s">
        <v>164</v>
      </c>
      <c r="I1316" s="39">
        <v>10094</v>
      </c>
    </row>
    <row r="1317" spans="1:9">
      <c r="A1317">
        <v>70005</v>
      </c>
      <c r="B1317" s="152" t="str">
        <f t="shared" si="21"/>
        <v>CH.GR.00066-10094</v>
      </c>
      <c r="C1317">
        <f>_xlfn.XLOOKUP(H1317,HOLDS!C:C,HOLDS!P:P)</f>
        <v>0</v>
      </c>
      <c r="D1317">
        <v>70005</v>
      </c>
      <c r="E1317">
        <v>157.5</v>
      </c>
      <c r="H1317" t="s">
        <v>166</v>
      </c>
      <c r="I1317" s="39">
        <v>10094</v>
      </c>
    </row>
    <row r="1318" spans="1:9">
      <c r="A1318">
        <v>70005</v>
      </c>
      <c r="B1318" s="152" t="str">
        <f t="shared" si="21"/>
        <v>CH.GR.00067-10094</v>
      </c>
      <c r="C1318">
        <f>_xlfn.XLOOKUP(H1318,HOLDS!C:C,HOLDS!P:P)</f>
        <v>0</v>
      </c>
      <c r="D1318">
        <v>70005</v>
      </c>
      <c r="E1318">
        <v>166.5</v>
      </c>
      <c r="H1318" t="s">
        <v>168</v>
      </c>
      <c r="I1318" s="39">
        <v>10094</v>
      </c>
    </row>
    <row r="1319" spans="1:9">
      <c r="A1319">
        <v>70005</v>
      </c>
      <c r="B1319" s="152" t="str">
        <f t="shared" si="21"/>
        <v>CH.GR.00068-10094</v>
      </c>
      <c r="C1319">
        <f>_xlfn.XLOOKUP(H1319,HOLDS!C:C,HOLDS!P:P)</f>
        <v>0</v>
      </c>
      <c r="D1319">
        <v>70005</v>
      </c>
      <c r="E1319">
        <v>166.5</v>
      </c>
      <c r="H1319" t="s">
        <v>170</v>
      </c>
      <c r="I1319" s="39">
        <v>10094</v>
      </c>
    </row>
    <row r="1320" spans="1:9">
      <c r="A1320">
        <v>70005</v>
      </c>
      <c r="B1320" s="152" t="str">
        <f t="shared" si="21"/>
        <v>CH.GR.00069-10094</v>
      </c>
      <c r="C1320">
        <f>_xlfn.XLOOKUP(H1320,HOLDS!C:C,HOLDS!P:P)</f>
        <v>0</v>
      </c>
      <c r="D1320">
        <v>70005</v>
      </c>
      <c r="E1320">
        <v>164.5</v>
      </c>
      <c r="H1320" t="s">
        <v>172</v>
      </c>
      <c r="I1320" s="39">
        <v>10094</v>
      </c>
    </row>
    <row r="1321" spans="1:9">
      <c r="A1321">
        <v>70005</v>
      </c>
      <c r="B1321" s="152" t="str">
        <f t="shared" si="21"/>
        <v>CH.GR.00059-10094</v>
      </c>
      <c r="C1321">
        <f>_xlfn.XLOOKUP(H1321,HOLDS!C:C,HOLDS!P:P)</f>
        <v>0</v>
      </c>
      <c r="D1321">
        <v>70005</v>
      </c>
      <c r="E1321">
        <v>148</v>
      </c>
      <c r="H1321" t="s">
        <v>174</v>
      </c>
      <c r="I1321" s="39">
        <v>10094</v>
      </c>
    </row>
    <row r="1322" spans="1:9">
      <c r="A1322">
        <v>70005</v>
      </c>
      <c r="B1322" s="152" t="str">
        <f t="shared" si="21"/>
        <v>CH.GR.00070-10094</v>
      </c>
      <c r="C1322">
        <f>_xlfn.XLOOKUP(H1322,HOLDS!C:C,HOLDS!P:P)</f>
        <v>0</v>
      </c>
      <c r="D1322">
        <v>70005</v>
      </c>
      <c r="E1322">
        <v>155</v>
      </c>
      <c r="H1322" t="s">
        <v>177</v>
      </c>
      <c r="I1322" s="39">
        <v>10094</v>
      </c>
    </row>
    <row r="1323" spans="1:9">
      <c r="A1323">
        <v>70005</v>
      </c>
      <c r="B1323" s="152" t="str">
        <f t="shared" si="21"/>
        <v>CH.GR.00071-10094</v>
      </c>
      <c r="C1323">
        <f>_xlfn.XLOOKUP(H1323,HOLDS!C:C,HOLDS!P:P)</f>
        <v>0</v>
      </c>
      <c r="D1323">
        <v>70005</v>
      </c>
      <c r="E1323">
        <v>140</v>
      </c>
      <c r="H1323" t="s">
        <v>180</v>
      </c>
      <c r="I1323" s="39">
        <v>10094</v>
      </c>
    </row>
    <row r="1324" spans="1:9">
      <c r="A1324">
        <v>70005</v>
      </c>
      <c r="B1324" s="152" t="str">
        <f t="shared" si="21"/>
        <v>CH.VM.MISET-10094</v>
      </c>
      <c r="C1324">
        <f>_xlfn.XLOOKUP(H1324,MACROS!C:C,MACROS!P:P)</f>
        <v>0</v>
      </c>
      <c r="D1324">
        <v>70005</v>
      </c>
      <c r="E1324">
        <v>1993.5</v>
      </c>
      <c r="H1324" s="91" t="s">
        <v>331</v>
      </c>
      <c r="I1324" s="96">
        <v>10094</v>
      </c>
    </row>
    <row r="1325" spans="1:9">
      <c r="A1325">
        <v>70005</v>
      </c>
      <c r="B1325" s="152" t="str">
        <f t="shared" si="21"/>
        <v>CH.VM.00031-10094</v>
      </c>
      <c r="C1325">
        <f>_xlfn.XLOOKUP(H1325,MACROS!C:C,MACROS!P:P)</f>
        <v>0</v>
      </c>
      <c r="D1325">
        <v>70005</v>
      </c>
      <c r="E1325">
        <v>164.5</v>
      </c>
      <c r="H1325" t="s">
        <v>333</v>
      </c>
      <c r="I1325" s="39">
        <v>10094</v>
      </c>
    </row>
    <row r="1326" spans="1:9">
      <c r="A1326">
        <v>70005</v>
      </c>
      <c r="B1326" s="152" t="str">
        <f t="shared" si="21"/>
        <v>CH.VM.00034-10094</v>
      </c>
      <c r="C1326">
        <f>_xlfn.XLOOKUP(H1326,MACROS!C:C,MACROS!P:P)</f>
        <v>0</v>
      </c>
      <c r="D1326">
        <v>70005</v>
      </c>
      <c r="E1326">
        <v>167.5</v>
      </c>
      <c r="H1326" t="s">
        <v>335</v>
      </c>
      <c r="I1326" s="39">
        <v>10094</v>
      </c>
    </row>
    <row r="1327" spans="1:9">
      <c r="A1327">
        <v>70005</v>
      </c>
      <c r="B1327" s="152" t="str">
        <f t="shared" si="21"/>
        <v>CH.VM.00037-10094</v>
      </c>
      <c r="C1327">
        <f>_xlfn.XLOOKUP(H1327,MACROS!C:C,MACROS!P:P)</f>
        <v>0</v>
      </c>
      <c r="D1327">
        <v>70005</v>
      </c>
      <c r="E1327">
        <v>139.5</v>
      </c>
      <c r="H1327" t="s">
        <v>337</v>
      </c>
      <c r="I1327" s="39">
        <v>10094</v>
      </c>
    </row>
    <row r="1328" spans="1:9">
      <c r="A1328">
        <v>70005</v>
      </c>
      <c r="B1328" s="152" t="str">
        <f t="shared" si="21"/>
        <v>CH.VM.00040-10094</v>
      </c>
      <c r="C1328">
        <f>_xlfn.XLOOKUP(H1328,MACROS!C:C,MACROS!P:P)</f>
        <v>0</v>
      </c>
      <c r="D1328">
        <v>70005</v>
      </c>
      <c r="E1328">
        <v>134</v>
      </c>
      <c r="H1328" t="s">
        <v>339</v>
      </c>
      <c r="I1328" s="39">
        <v>10094</v>
      </c>
    </row>
    <row r="1329" spans="1:9">
      <c r="A1329">
        <v>70005</v>
      </c>
      <c r="B1329" s="152" t="str">
        <f t="shared" si="21"/>
        <v>CH.VM.00029-10094</v>
      </c>
      <c r="C1329">
        <f>_xlfn.XLOOKUP(H1329,MACROS!C:C,MACROS!P:P)</f>
        <v>0</v>
      </c>
      <c r="D1329">
        <v>70005</v>
      </c>
      <c r="E1329">
        <v>179</v>
      </c>
      <c r="H1329" t="s">
        <v>341</v>
      </c>
      <c r="I1329" s="39">
        <v>10094</v>
      </c>
    </row>
    <row r="1330" spans="1:9">
      <c r="A1330">
        <v>70002</v>
      </c>
      <c r="B1330" s="152" t="str">
        <f t="shared" si="21"/>
        <v>CH.VM.00030-10094</v>
      </c>
      <c r="C1330">
        <f>_xlfn.XLOOKUP(H1330,MACROS!C:C,MACROS!P:P)</f>
        <v>0</v>
      </c>
      <c r="D1330">
        <v>70002</v>
      </c>
      <c r="E1330">
        <v>177.5</v>
      </c>
      <c r="H1330" t="s">
        <v>343</v>
      </c>
      <c r="I1330" s="39">
        <v>10094</v>
      </c>
    </row>
    <row r="1331" spans="1:9">
      <c r="A1331">
        <v>70002</v>
      </c>
      <c r="B1331" s="152" t="str">
        <f t="shared" si="21"/>
        <v>CH.VM.00032-10094</v>
      </c>
      <c r="C1331">
        <f>_xlfn.XLOOKUP(H1331,MACROS!C:C,MACROS!P:P)</f>
        <v>0</v>
      </c>
      <c r="D1331">
        <v>70002</v>
      </c>
      <c r="E1331">
        <v>166.5</v>
      </c>
      <c r="H1331" t="s">
        <v>345</v>
      </c>
      <c r="I1331" s="39">
        <v>10094</v>
      </c>
    </row>
    <row r="1332" spans="1:9">
      <c r="A1332">
        <v>70002</v>
      </c>
      <c r="B1332" s="152" t="str">
        <f t="shared" si="21"/>
        <v>CH.VM.00035-10094</v>
      </c>
      <c r="C1332">
        <f>_xlfn.XLOOKUP(H1332,MACROS!C:C,MACROS!P:P)</f>
        <v>0</v>
      </c>
      <c r="D1332">
        <v>70002</v>
      </c>
      <c r="E1332">
        <v>156.5</v>
      </c>
      <c r="H1332" t="s">
        <v>347</v>
      </c>
      <c r="I1332" s="39">
        <v>10094</v>
      </c>
    </row>
    <row r="1333" spans="1:9">
      <c r="A1333">
        <v>70002</v>
      </c>
      <c r="B1333" s="152" t="str">
        <f t="shared" si="21"/>
        <v>CH.VM.00039-10094</v>
      </c>
      <c r="C1333">
        <f>_xlfn.XLOOKUP(H1333,MACROS!C:C,MACROS!P:P)</f>
        <v>0</v>
      </c>
      <c r="D1333">
        <v>70002</v>
      </c>
      <c r="E1333">
        <v>161</v>
      </c>
      <c r="H1333" t="s">
        <v>349</v>
      </c>
      <c r="I1333" s="39">
        <v>10094</v>
      </c>
    </row>
    <row r="1334" spans="1:9">
      <c r="A1334">
        <v>70002</v>
      </c>
      <c r="B1334" s="152" t="str">
        <f t="shared" si="21"/>
        <v>CH.VM.00041-10094</v>
      </c>
      <c r="C1334">
        <f>_xlfn.XLOOKUP(H1334,MACROS!C:C,MACROS!P:P)</f>
        <v>0</v>
      </c>
      <c r="D1334">
        <v>70002</v>
      </c>
      <c r="E1334">
        <v>164.5</v>
      </c>
      <c r="H1334" t="s">
        <v>351</v>
      </c>
      <c r="I1334" s="39">
        <v>10094</v>
      </c>
    </row>
    <row r="1335" spans="1:9">
      <c r="A1335">
        <v>70002</v>
      </c>
      <c r="B1335" s="152" t="str">
        <f t="shared" si="21"/>
        <v>CH.VM.00033-10094</v>
      </c>
      <c r="C1335">
        <f>_xlfn.XLOOKUP(H1335,MACROS!C:C,MACROS!P:P)</f>
        <v>0</v>
      </c>
      <c r="D1335">
        <v>70002</v>
      </c>
      <c r="E1335">
        <v>168</v>
      </c>
      <c r="H1335" t="s">
        <v>353</v>
      </c>
      <c r="I1335" s="39">
        <v>10094</v>
      </c>
    </row>
    <row r="1336" spans="1:9">
      <c r="A1336">
        <v>70002</v>
      </c>
      <c r="B1336" s="152" t="str">
        <f t="shared" si="21"/>
        <v>CH.VM.00036-10094</v>
      </c>
      <c r="C1336">
        <f>_xlfn.XLOOKUP(H1336,MACROS!C:C,MACROS!P:P)</f>
        <v>0</v>
      </c>
      <c r="D1336">
        <v>70002</v>
      </c>
      <c r="E1336">
        <v>136</v>
      </c>
      <c r="H1336" t="s">
        <v>355</v>
      </c>
      <c r="I1336" s="39">
        <v>10094</v>
      </c>
    </row>
    <row r="1337" spans="1:9">
      <c r="A1337">
        <v>70002</v>
      </c>
      <c r="B1337" s="152" t="str">
        <f t="shared" si="21"/>
        <v>CH.VM.00038-10094</v>
      </c>
      <c r="C1337">
        <f>_xlfn.XLOOKUP(H1337,MACROS!C:C,MACROS!P:P)</f>
        <v>0</v>
      </c>
      <c r="D1337">
        <v>70002</v>
      </c>
      <c r="E1337">
        <v>162.5</v>
      </c>
      <c r="H1337" t="s">
        <v>357</v>
      </c>
      <c r="I1337" s="39">
        <v>10094</v>
      </c>
    </row>
    <row r="1338" spans="1:9">
      <c r="A1338">
        <v>70002</v>
      </c>
      <c r="B1338" s="152" t="str">
        <f t="shared" si="21"/>
        <v>CH.VM.00042-10094</v>
      </c>
      <c r="C1338">
        <f>_xlfn.XLOOKUP(H1338,MACROS!C:C,MACROS!P:P)</f>
        <v>0</v>
      </c>
      <c r="D1338">
        <v>70002</v>
      </c>
      <c r="E1338">
        <v>138</v>
      </c>
      <c r="H1338" t="s">
        <v>359</v>
      </c>
      <c r="I1338" s="39">
        <v>10094</v>
      </c>
    </row>
    <row r="1339" spans="1:9">
      <c r="A1339">
        <v>70002</v>
      </c>
      <c r="B1339" s="152" t="str">
        <f t="shared" si="21"/>
        <v>CH.VM.MIDTSET-10133</v>
      </c>
      <c r="C1339">
        <f>_xlfn.XLOOKUP(H1339,MACROS!C:C,MACROS!P:P)</f>
        <v>0</v>
      </c>
      <c r="D1339">
        <v>70002</v>
      </c>
      <c r="E1339">
        <v>2494.5</v>
      </c>
      <c r="H1339" s="91" t="s">
        <v>361</v>
      </c>
      <c r="I1339" s="99">
        <v>10133</v>
      </c>
    </row>
    <row r="1340" spans="1:9">
      <c r="A1340">
        <v>70002</v>
      </c>
      <c r="B1340" s="152" t="str">
        <f t="shared" si="21"/>
        <v>CH.VM.00046-10133</v>
      </c>
      <c r="C1340">
        <f>_xlfn.XLOOKUP(H1340,MACROS!C:C,MACROS!P:P)</f>
        <v>0</v>
      </c>
      <c r="D1340">
        <v>70002</v>
      </c>
      <c r="E1340">
        <v>206</v>
      </c>
      <c r="H1340" t="s">
        <v>363</v>
      </c>
      <c r="I1340" s="83">
        <v>10133</v>
      </c>
    </row>
    <row r="1341" spans="1:9">
      <c r="A1341">
        <v>70002</v>
      </c>
      <c r="B1341" s="152" t="str">
        <f t="shared" si="21"/>
        <v>CH.VM.00049-10133</v>
      </c>
      <c r="C1341">
        <f>_xlfn.XLOOKUP(H1341,MACROS!C:C,MACROS!P:P)</f>
        <v>0</v>
      </c>
      <c r="D1341">
        <v>70002</v>
      </c>
      <c r="E1341">
        <v>212.5</v>
      </c>
      <c r="H1341" t="s">
        <v>365</v>
      </c>
      <c r="I1341" s="83">
        <v>10133</v>
      </c>
    </row>
    <row r="1342" spans="1:9">
      <c r="A1342">
        <v>70005</v>
      </c>
      <c r="B1342" s="152" t="str">
        <f t="shared" si="21"/>
        <v>CH.VM.00052-10133</v>
      </c>
      <c r="C1342">
        <f>_xlfn.XLOOKUP(H1342,MACROS!C:C,MACROS!P:P)</f>
        <v>0</v>
      </c>
      <c r="D1342">
        <v>70005</v>
      </c>
      <c r="E1342">
        <v>170</v>
      </c>
      <c r="H1342" t="s">
        <v>367</v>
      </c>
      <c r="I1342" s="83">
        <v>10133</v>
      </c>
    </row>
    <row r="1343" spans="1:9">
      <c r="A1343">
        <v>70005</v>
      </c>
      <c r="B1343" s="152" t="str">
        <f t="shared" si="21"/>
        <v>CH.VM.00055-10133</v>
      </c>
      <c r="C1343">
        <f>_xlfn.XLOOKUP(H1343,MACROS!C:C,MACROS!P:P)</f>
        <v>0</v>
      </c>
      <c r="D1343">
        <v>70005</v>
      </c>
      <c r="E1343">
        <v>161</v>
      </c>
      <c r="H1343" t="s">
        <v>369</v>
      </c>
      <c r="I1343" s="83">
        <v>10133</v>
      </c>
    </row>
    <row r="1344" spans="1:9">
      <c r="A1344">
        <v>70005</v>
      </c>
      <c r="B1344" s="152" t="str">
        <f t="shared" si="21"/>
        <v>CH.VM.00044-10133</v>
      </c>
      <c r="C1344">
        <f>_xlfn.XLOOKUP(H1344,MACROS!C:C,MACROS!P:P)</f>
        <v>0</v>
      </c>
      <c r="D1344">
        <v>70005</v>
      </c>
      <c r="E1344">
        <v>230</v>
      </c>
      <c r="H1344" t="s">
        <v>371</v>
      </c>
      <c r="I1344" s="83">
        <v>10133</v>
      </c>
    </row>
    <row r="1345" spans="1:9">
      <c r="A1345">
        <v>70005</v>
      </c>
      <c r="B1345" s="152" t="str">
        <f t="shared" si="21"/>
        <v>CH.VM.00045-10133</v>
      </c>
      <c r="C1345">
        <f>_xlfn.XLOOKUP(H1345,MACROS!C:C,MACROS!P:P)</f>
        <v>0</v>
      </c>
      <c r="D1345">
        <v>70005</v>
      </c>
      <c r="E1345">
        <v>227.5</v>
      </c>
      <c r="H1345" t="s">
        <v>373</v>
      </c>
      <c r="I1345" s="83">
        <v>10133</v>
      </c>
    </row>
    <row r="1346" spans="1:9">
      <c r="A1346">
        <v>70005</v>
      </c>
      <c r="B1346" s="152" t="str">
        <f t="shared" si="21"/>
        <v>CH.VM.00047-10133</v>
      </c>
      <c r="C1346">
        <f>_xlfn.XLOOKUP(H1346,MACROS!C:C,MACROS!P:P)</f>
        <v>0</v>
      </c>
      <c r="D1346">
        <v>70005</v>
      </c>
      <c r="E1346">
        <v>210</v>
      </c>
      <c r="H1346" t="s">
        <v>375</v>
      </c>
      <c r="I1346" s="83">
        <v>10133</v>
      </c>
    </row>
    <row r="1347" spans="1:9">
      <c r="A1347">
        <v>70005</v>
      </c>
      <c r="B1347" s="152" t="str">
        <f t="shared" si="21"/>
        <v>CH.VM.00050-10133</v>
      </c>
      <c r="C1347">
        <f>_xlfn.XLOOKUP(H1347,MACROS!C:C,MACROS!P:P)</f>
        <v>0</v>
      </c>
      <c r="D1347">
        <v>70005</v>
      </c>
      <c r="E1347">
        <v>195</v>
      </c>
      <c r="H1347" t="s">
        <v>377</v>
      </c>
      <c r="I1347" s="83">
        <v>10133</v>
      </c>
    </row>
    <row r="1348" spans="1:9">
      <c r="A1348">
        <v>70005</v>
      </c>
      <c r="B1348" s="152" t="str">
        <f t="shared" si="21"/>
        <v>CH.VM.00054-10133</v>
      </c>
      <c r="C1348">
        <f>_xlfn.XLOOKUP(H1348,MACROS!C:C,MACROS!P:P)</f>
        <v>0</v>
      </c>
      <c r="D1348">
        <v>70005</v>
      </c>
      <c r="E1348">
        <v>202.5</v>
      </c>
      <c r="H1348" t="s">
        <v>379</v>
      </c>
      <c r="I1348" s="83">
        <v>10133</v>
      </c>
    </row>
    <row r="1349" spans="1:9">
      <c r="A1349">
        <v>70005</v>
      </c>
      <c r="B1349" s="152" t="str">
        <f t="shared" si="21"/>
        <v>CH.VM.00056-10133</v>
      </c>
      <c r="C1349">
        <f>_xlfn.XLOOKUP(H1349,MACROS!C:C,MACROS!P:P)</f>
        <v>0</v>
      </c>
      <c r="D1349">
        <v>70005</v>
      </c>
      <c r="E1349">
        <v>207.5</v>
      </c>
      <c r="H1349" t="s">
        <v>381</v>
      </c>
      <c r="I1349" s="83">
        <v>10133</v>
      </c>
    </row>
    <row r="1350" spans="1:9">
      <c r="A1350">
        <v>70005</v>
      </c>
      <c r="B1350" s="152" t="str">
        <f t="shared" si="21"/>
        <v>CH.VM.00048-10133</v>
      </c>
      <c r="C1350">
        <f>_xlfn.XLOOKUP(H1350,MACROS!C:C,MACROS!P:P)</f>
        <v>0</v>
      </c>
      <c r="D1350">
        <v>70005</v>
      </c>
      <c r="E1350">
        <v>212.5</v>
      </c>
      <c r="H1350" t="s">
        <v>383</v>
      </c>
      <c r="I1350" s="83">
        <v>10133</v>
      </c>
    </row>
    <row r="1351" spans="1:9">
      <c r="A1351">
        <v>70005</v>
      </c>
      <c r="B1351" s="152" t="str">
        <f t="shared" si="21"/>
        <v>CH.VM.00051-10133</v>
      </c>
      <c r="C1351">
        <f>_xlfn.XLOOKUP(H1351,MACROS!C:C,MACROS!P:P)</f>
        <v>0</v>
      </c>
      <c r="D1351">
        <v>70005</v>
      </c>
      <c r="E1351">
        <v>165</v>
      </c>
      <c r="H1351" t="s">
        <v>385</v>
      </c>
      <c r="I1351" s="83">
        <v>10133</v>
      </c>
    </row>
    <row r="1352" spans="1:9">
      <c r="A1352">
        <v>70005</v>
      </c>
      <c r="B1352" s="152" t="str">
        <f t="shared" si="21"/>
        <v>CH.VM.00053-10133</v>
      </c>
      <c r="C1352">
        <f>_xlfn.XLOOKUP(H1352,MACROS!C:C,MACROS!P:P)</f>
        <v>0</v>
      </c>
      <c r="D1352">
        <v>70005</v>
      </c>
      <c r="E1352">
        <v>204.5</v>
      </c>
      <c r="H1352" t="s">
        <v>387</v>
      </c>
      <c r="I1352" s="83">
        <v>10133</v>
      </c>
    </row>
    <row r="1353" spans="1:9">
      <c r="A1353">
        <v>70005</v>
      </c>
      <c r="B1353" s="152" t="str">
        <f t="shared" si="21"/>
        <v>CH.VM.00057-10133</v>
      </c>
      <c r="C1353">
        <f>_xlfn.XLOOKUP(H1353,MACROS!C:C,MACROS!P:P)</f>
        <v>0</v>
      </c>
      <c r="D1353">
        <v>70005</v>
      </c>
      <c r="E1353">
        <v>167.5</v>
      </c>
      <c r="H1353" t="s">
        <v>389</v>
      </c>
      <c r="I1353" s="83">
        <v>10133</v>
      </c>
    </row>
    <row r="1354" spans="1:9">
      <c r="A1354">
        <v>70005</v>
      </c>
      <c r="B1354" s="152" t="str">
        <f t="shared" si="21"/>
        <v>CH.GR.MISET-10083</v>
      </c>
      <c r="C1354">
        <f>_xlfn.XLOOKUP(H1354,HOLDS!C:C,HOLDS!R:R)</f>
        <v>0</v>
      </c>
      <c r="D1354">
        <v>70005</v>
      </c>
      <c r="E1354">
        <v>4625.7750000000005</v>
      </c>
      <c r="H1354" s="91" t="s">
        <v>116</v>
      </c>
      <c r="I1354" s="96">
        <v>10083</v>
      </c>
    </row>
    <row r="1355" spans="1:9">
      <c r="A1355">
        <v>70005</v>
      </c>
      <c r="B1355" s="152" t="str">
        <f t="shared" si="21"/>
        <v>CH.GR.00043-10083</v>
      </c>
      <c r="C1355">
        <f>_xlfn.XLOOKUP(H1355,HOLDS!C:C,HOLDS!R:R)</f>
        <v>0</v>
      </c>
      <c r="D1355">
        <v>70005</v>
      </c>
      <c r="E1355">
        <v>157.5</v>
      </c>
      <c r="H1355" t="s">
        <v>118</v>
      </c>
      <c r="I1355" s="39">
        <v>10083</v>
      </c>
    </row>
    <row r="1356" spans="1:9">
      <c r="A1356">
        <v>70005</v>
      </c>
      <c r="B1356" s="152" t="str">
        <f t="shared" si="21"/>
        <v>CH.GR.00044-10083</v>
      </c>
      <c r="C1356">
        <f>_xlfn.XLOOKUP(H1356,HOLDS!C:C,HOLDS!R:R)</f>
        <v>0</v>
      </c>
      <c r="D1356">
        <v>70005</v>
      </c>
      <c r="E1356">
        <v>229.95000000000002</v>
      </c>
      <c r="H1356" t="s">
        <v>120</v>
      </c>
      <c r="I1356" s="39">
        <v>10083</v>
      </c>
    </row>
    <row r="1357" spans="1:9">
      <c r="A1357">
        <v>70005</v>
      </c>
      <c r="B1357" s="152" t="str">
        <f t="shared" si="21"/>
        <v>CH.GR.00045-10083</v>
      </c>
      <c r="C1357">
        <f>_xlfn.XLOOKUP(H1357,HOLDS!C:C,HOLDS!R:R)</f>
        <v>0</v>
      </c>
      <c r="D1357">
        <v>70005</v>
      </c>
      <c r="E1357">
        <v>240.97500000000002</v>
      </c>
      <c r="H1357" t="s">
        <v>122</v>
      </c>
      <c r="I1357" s="39">
        <v>10083</v>
      </c>
    </row>
    <row r="1358" spans="1:9">
      <c r="A1358">
        <v>70005</v>
      </c>
      <c r="B1358" s="152" t="str">
        <f t="shared" si="21"/>
        <v>CH.GR.00072-10083</v>
      </c>
      <c r="C1358">
        <f>_xlfn.XLOOKUP(H1358,HOLDS!C:C,HOLDS!R:R)</f>
        <v>0</v>
      </c>
      <c r="D1358">
        <v>70005</v>
      </c>
      <c r="E1358">
        <v>158.55000000000001</v>
      </c>
      <c r="H1358" t="s">
        <v>124</v>
      </c>
      <c r="I1358" s="39">
        <v>10083</v>
      </c>
    </row>
    <row r="1359" spans="1:9">
      <c r="A1359">
        <v>70005</v>
      </c>
      <c r="B1359" s="152" t="str">
        <f t="shared" si="21"/>
        <v>CH.GR.00046-10083</v>
      </c>
      <c r="C1359">
        <f>_xlfn.XLOOKUP(H1359,HOLDS!C:C,HOLDS!R:R)</f>
        <v>0</v>
      </c>
      <c r="D1359">
        <v>70005</v>
      </c>
      <c r="E1359">
        <v>220.5</v>
      </c>
      <c r="H1359" t="s">
        <v>126</v>
      </c>
      <c r="I1359" s="39">
        <v>10083</v>
      </c>
    </row>
    <row r="1360" spans="1:9">
      <c r="A1360">
        <v>70005</v>
      </c>
      <c r="B1360" s="152" t="str">
        <f t="shared" si="21"/>
        <v>CH.GR.00047-10083</v>
      </c>
      <c r="C1360">
        <f>_xlfn.XLOOKUP(H1360,HOLDS!C:C,HOLDS!R:R)</f>
        <v>0</v>
      </c>
      <c r="D1360">
        <v>70005</v>
      </c>
      <c r="E1360">
        <v>225.75</v>
      </c>
      <c r="H1360" t="s">
        <v>128</v>
      </c>
      <c r="I1360" s="39">
        <v>10083</v>
      </c>
    </row>
    <row r="1361" spans="1:9">
      <c r="A1361">
        <v>70005</v>
      </c>
      <c r="B1361" s="152" t="str">
        <f t="shared" si="21"/>
        <v>CH.GR.00048-10083</v>
      </c>
      <c r="C1361">
        <f>_xlfn.XLOOKUP(H1361,HOLDS!C:C,HOLDS!R:R)</f>
        <v>0</v>
      </c>
      <c r="D1361">
        <v>70005</v>
      </c>
      <c r="E1361">
        <v>166.95000000000002</v>
      </c>
      <c r="H1361" t="s">
        <v>130</v>
      </c>
      <c r="I1361" s="39">
        <v>10083</v>
      </c>
    </row>
    <row r="1362" spans="1:9">
      <c r="A1362">
        <v>70005</v>
      </c>
      <c r="B1362" s="152" t="str">
        <f t="shared" ref="B1362:B1425" si="22">H1362&amp;"-"&amp;I1362</f>
        <v>CH.GR.00049-10083</v>
      </c>
      <c r="C1362">
        <f>_xlfn.XLOOKUP(H1362,HOLDS!C:C,HOLDS!R:R)</f>
        <v>0</v>
      </c>
      <c r="D1362">
        <v>70005</v>
      </c>
      <c r="E1362">
        <v>132.82500000000002</v>
      </c>
      <c r="H1362" t="s">
        <v>132</v>
      </c>
      <c r="I1362" s="39">
        <v>10083</v>
      </c>
    </row>
    <row r="1363" spans="1:9">
      <c r="A1363">
        <v>70005</v>
      </c>
      <c r="B1363" s="152" t="str">
        <f t="shared" si="22"/>
        <v>CH.GR.00050-10083</v>
      </c>
      <c r="C1363">
        <f>_xlfn.XLOOKUP(H1363,HOLDS!C:C,HOLDS!R:R)</f>
        <v>0</v>
      </c>
      <c r="D1363">
        <v>70005</v>
      </c>
      <c r="E1363">
        <v>130.20000000000002</v>
      </c>
      <c r="H1363" t="s">
        <v>134</v>
      </c>
      <c r="I1363" s="39">
        <v>10083</v>
      </c>
    </row>
    <row r="1364" spans="1:9">
      <c r="A1364">
        <v>70005</v>
      </c>
      <c r="B1364" s="152" t="str">
        <f t="shared" si="22"/>
        <v>CH.GR.00051-10083</v>
      </c>
      <c r="C1364">
        <f>_xlfn.XLOOKUP(H1364,HOLDS!C:C,HOLDS!R:R)</f>
        <v>0</v>
      </c>
      <c r="D1364">
        <v>70005</v>
      </c>
      <c r="E1364">
        <v>165.375</v>
      </c>
      <c r="H1364" t="s">
        <v>136</v>
      </c>
      <c r="I1364" s="39">
        <v>10083</v>
      </c>
    </row>
    <row r="1365" spans="1:9">
      <c r="A1365">
        <v>70005</v>
      </c>
      <c r="B1365" s="152" t="str">
        <f t="shared" si="22"/>
        <v>CH.GR.00052-10083</v>
      </c>
      <c r="C1365">
        <f>_xlfn.XLOOKUP(H1365,HOLDS!C:C,HOLDS!R:R)</f>
        <v>0</v>
      </c>
      <c r="D1365">
        <v>70005</v>
      </c>
      <c r="E1365">
        <v>167.47499999999999</v>
      </c>
      <c r="H1365" t="s">
        <v>138</v>
      </c>
      <c r="I1365" s="39">
        <v>10083</v>
      </c>
    </row>
    <row r="1366" spans="1:9">
      <c r="A1366">
        <v>70005</v>
      </c>
      <c r="B1366" s="152" t="str">
        <f t="shared" si="22"/>
        <v>CH.GR.00053-10083</v>
      </c>
      <c r="C1366">
        <f>_xlfn.XLOOKUP(H1366,HOLDS!C:C,HOLDS!R:R)</f>
        <v>0</v>
      </c>
      <c r="D1366">
        <v>70005</v>
      </c>
      <c r="E1366">
        <v>163.80000000000001</v>
      </c>
      <c r="H1366" t="s">
        <v>141</v>
      </c>
      <c r="I1366" s="39">
        <v>10083</v>
      </c>
    </row>
    <row r="1367" spans="1:9">
      <c r="A1367">
        <v>70005</v>
      </c>
      <c r="B1367" s="152" t="str">
        <f t="shared" si="22"/>
        <v>CH.GR.00054-10083</v>
      </c>
      <c r="C1367">
        <f>_xlfn.XLOOKUP(H1367,HOLDS!C:C,HOLDS!R:R)</f>
        <v>0</v>
      </c>
      <c r="D1367">
        <v>70005</v>
      </c>
      <c r="E1367">
        <v>198.97499999999999</v>
      </c>
      <c r="H1367" t="s">
        <v>143</v>
      </c>
      <c r="I1367" s="39">
        <v>10083</v>
      </c>
    </row>
    <row r="1368" spans="1:9">
      <c r="A1368">
        <v>70005</v>
      </c>
      <c r="B1368" s="152" t="str">
        <f t="shared" si="22"/>
        <v>CH.GR.00055-10083</v>
      </c>
      <c r="C1368">
        <f>_xlfn.XLOOKUP(H1368,HOLDS!C:C,HOLDS!R:R)</f>
        <v>0</v>
      </c>
      <c r="D1368">
        <v>70005</v>
      </c>
      <c r="E1368">
        <v>144.9</v>
      </c>
      <c r="H1368" t="s">
        <v>145</v>
      </c>
      <c r="I1368" s="39">
        <v>10083</v>
      </c>
    </row>
    <row r="1369" spans="1:9">
      <c r="A1369">
        <v>70005</v>
      </c>
      <c r="B1369" s="152" t="str">
        <f t="shared" si="22"/>
        <v>CH.GR.00056-10083</v>
      </c>
      <c r="C1369">
        <f>_xlfn.XLOOKUP(H1369,HOLDS!C:C,HOLDS!R:R)</f>
        <v>0</v>
      </c>
      <c r="D1369">
        <v>70005</v>
      </c>
      <c r="E1369">
        <v>138.07500000000002</v>
      </c>
      <c r="H1369" t="s">
        <v>147</v>
      </c>
      <c r="I1369" s="39">
        <v>10083</v>
      </c>
    </row>
    <row r="1370" spans="1:9">
      <c r="A1370">
        <v>70005</v>
      </c>
      <c r="B1370" s="152" t="str">
        <f t="shared" si="22"/>
        <v>CH.GR.00057-10083</v>
      </c>
      <c r="C1370">
        <f>_xlfn.XLOOKUP(H1370,HOLDS!C:C,HOLDS!R:R)</f>
        <v>0</v>
      </c>
      <c r="D1370">
        <v>70005</v>
      </c>
      <c r="E1370">
        <v>146.47499999999999</v>
      </c>
      <c r="H1370" t="s">
        <v>149</v>
      </c>
      <c r="I1370" s="39">
        <v>10083</v>
      </c>
    </row>
    <row r="1371" spans="1:9">
      <c r="A1371">
        <v>70005</v>
      </c>
      <c r="B1371" s="152" t="str">
        <f t="shared" si="22"/>
        <v>CH.GR.00058-10083</v>
      </c>
      <c r="C1371">
        <f>_xlfn.XLOOKUP(H1371,HOLDS!C:C,HOLDS!R:R)</f>
        <v>0</v>
      </c>
      <c r="D1371">
        <v>70005</v>
      </c>
      <c r="E1371">
        <v>164.32500000000002</v>
      </c>
      <c r="H1371" t="s">
        <v>151</v>
      </c>
      <c r="I1371" s="39">
        <v>10083</v>
      </c>
    </row>
    <row r="1372" spans="1:9">
      <c r="A1372">
        <v>70005</v>
      </c>
      <c r="B1372" s="152" t="str">
        <f t="shared" si="22"/>
        <v>CH.GR.00060-10083</v>
      </c>
      <c r="C1372">
        <f>_xlfn.XLOOKUP(H1372,HOLDS!C:C,HOLDS!R:R)</f>
        <v>0</v>
      </c>
      <c r="D1372">
        <v>70005</v>
      </c>
      <c r="E1372">
        <v>158.55000000000001</v>
      </c>
      <c r="H1372" t="s">
        <v>153</v>
      </c>
      <c r="I1372" s="39">
        <v>10083</v>
      </c>
    </row>
    <row r="1373" spans="1:9">
      <c r="A1373">
        <v>70005</v>
      </c>
      <c r="B1373" s="152" t="str">
        <f t="shared" si="22"/>
        <v>CH.GR.00061-10083</v>
      </c>
      <c r="C1373">
        <f>_xlfn.XLOOKUP(H1373,HOLDS!C:C,HOLDS!R:R)</f>
        <v>0</v>
      </c>
      <c r="D1373">
        <v>70005</v>
      </c>
      <c r="E1373">
        <v>170.625</v>
      </c>
      <c r="H1373" t="s">
        <v>155</v>
      </c>
      <c r="I1373" s="39">
        <v>10083</v>
      </c>
    </row>
    <row r="1374" spans="1:9">
      <c r="A1374">
        <v>70005</v>
      </c>
      <c r="B1374" s="152" t="str">
        <f t="shared" si="22"/>
        <v>CH.GR.00062-10083</v>
      </c>
      <c r="C1374">
        <f>_xlfn.XLOOKUP(H1374,HOLDS!C:C,HOLDS!R:R)</f>
        <v>0</v>
      </c>
      <c r="D1374">
        <v>70005</v>
      </c>
      <c r="E1374">
        <v>146.47499999999999</v>
      </c>
      <c r="H1374" t="s">
        <v>157</v>
      </c>
      <c r="I1374" s="39">
        <v>10083</v>
      </c>
    </row>
    <row r="1375" spans="1:9">
      <c r="A1375">
        <v>70005</v>
      </c>
      <c r="B1375" s="152" t="str">
        <f t="shared" si="22"/>
        <v>CH.GR.00063-10083</v>
      </c>
      <c r="C1375">
        <f>_xlfn.XLOOKUP(H1375,HOLDS!C:C,HOLDS!R:R)</f>
        <v>0</v>
      </c>
      <c r="D1375">
        <v>70005</v>
      </c>
      <c r="E1375">
        <v>238.875</v>
      </c>
      <c r="H1375" t="s">
        <v>160</v>
      </c>
      <c r="I1375" s="39">
        <v>10083</v>
      </c>
    </row>
    <row r="1376" spans="1:9">
      <c r="A1376">
        <v>70005</v>
      </c>
      <c r="B1376" s="152" t="str">
        <f t="shared" si="22"/>
        <v>CH.GR.00064-10083</v>
      </c>
      <c r="C1376">
        <f>_xlfn.XLOOKUP(H1376,HOLDS!C:C,HOLDS!R:R)</f>
        <v>0</v>
      </c>
      <c r="D1376">
        <v>70005</v>
      </c>
      <c r="E1376">
        <v>163.80000000000001</v>
      </c>
      <c r="H1376" t="s">
        <v>162</v>
      </c>
      <c r="I1376" s="39">
        <v>10083</v>
      </c>
    </row>
    <row r="1377" spans="1:9">
      <c r="A1377">
        <v>70005</v>
      </c>
      <c r="B1377" s="152" t="str">
        <f t="shared" si="22"/>
        <v>CH.GR.00065-10083</v>
      </c>
      <c r="C1377">
        <f>_xlfn.XLOOKUP(H1377,HOLDS!C:C,HOLDS!R:R)</f>
        <v>0</v>
      </c>
      <c r="D1377">
        <v>70005</v>
      </c>
      <c r="E1377">
        <v>155.4</v>
      </c>
      <c r="H1377" t="s">
        <v>164</v>
      </c>
      <c r="I1377" s="39">
        <v>10083</v>
      </c>
    </row>
    <row r="1378" spans="1:9">
      <c r="A1378">
        <v>70005</v>
      </c>
      <c r="B1378" s="152" t="str">
        <f t="shared" si="22"/>
        <v>CH.GR.00066-10083</v>
      </c>
      <c r="C1378">
        <f>_xlfn.XLOOKUP(H1378,HOLDS!C:C,HOLDS!R:R)</f>
        <v>0</v>
      </c>
      <c r="D1378">
        <v>70005</v>
      </c>
      <c r="E1378">
        <v>165.375</v>
      </c>
      <c r="H1378" t="s">
        <v>166</v>
      </c>
      <c r="I1378" s="39">
        <v>10083</v>
      </c>
    </row>
    <row r="1379" spans="1:9">
      <c r="A1379">
        <v>70005</v>
      </c>
      <c r="B1379" s="152" t="str">
        <f t="shared" si="22"/>
        <v>CH.GR.00067-10083</v>
      </c>
      <c r="C1379">
        <f>_xlfn.XLOOKUP(H1379,HOLDS!C:C,HOLDS!R:R)</f>
        <v>0</v>
      </c>
      <c r="D1379">
        <v>70005</v>
      </c>
      <c r="E1379">
        <v>174.82500000000002</v>
      </c>
      <c r="H1379" t="s">
        <v>168</v>
      </c>
      <c r="I1379" s="39">
        <v>10083</v>
      </c>
    </row>
    <row r="1380" spans="1:9">
      <c r="A1380">
        <v>70005</v>
      </c>
      <c r="B1380" s="152" t="str">
        <f t="shared" si="22"/>
        <v>CH.GR.00068-10083</v>
      </c>
      <c r="C1380">
        <f>_xlfn.XLOOKUP(H1380,HOLDS!C:C,HOLDS!R:R)</f>
        <v>0</v>
      </c>
      <c r="D1380">
        <v>70005</v>
      </c>
      <c r="E1380">
        <v>174.82500000000002</v>
      </c>
      <c r="H1380" t="s">
        <v>170</v>
      </c>
      <c r="I1380" s="39">
        <v>10083</v>
      </c>
    </row>
    <row r="1381" spans="1:9">
      <c r="A1381">
        <v>70005</v>
      </c>
      <c r="B1381" s="152" t="str">
        <f t="shared" si="22"/>
        <v>CH.GR.00069-10083</v>
      </c>
      <c r="C1381">
        <f>_xlfn.XLOOKUP(H1381,HOLDS!C:C,HOLDS!R:R)</f>
        <v>0</v>
      </c>
      <c r="D1381">
        <v>70005</v>
      </c>
      <c r="E1381">
        <v>172.72499999999999</v>
      </c>
      <c r="H1381" t="s">
        <v>172</v>
      </c>
      <c r="I1381" s="39">
        <v>10083</v>
      </c>
    </row>
    <row r="1382" spans="1:9">
      <c r="A1382">
        <v>70005</v>
      </c>
      <c r="B1382" s="152" t="str">
        <f t="shared" si="22"/>
        <v>CH.GR.00059-10083</v>
      </c>
      <c r="C1382">
        <f>_xlfn.XLOOKUP(H1382,HOLDS!C:C,HOLDS!R:R)</f>
        <v>0</v>
      </c>
      <c r="D1382">
        <v>70005</v>
      </c>
      <c r="E1382">
        <v>155.4</v>
      </c>
      <c r="H1382" t="s">
        <v>174</v>
      </c>
      <c r="I1382" s="39">
        <v>10083</v>
      </c>
    </row>
    <row r="1383" spans="1:9">
      <c r="A1383">
        <v>70005</v>
      </c>
      <c r="B1383" s="152" t="str">
        <f t="shared" si="22"/>
        <v>CH.GR.00070-10083</v>
      </c>
      <c r="C1383">
        <f>_xlfn.XLOOKUP(H1383,HOLDS!C:C,HOLDS!R:R)</f>
        <v>0</v>
      </c>
      <c r="D1383">
        <v>70005</v>
      </c>
      <c r="E1383">
        <v>162.75</v>
      </c>
      <c r="H1383" t="s">
        <v>177</v>
      </c>
      <c r="I1383" s="39">
        <v>10083</v>
      </c>
    </row>
    <row r="1384" spans="1:9">
      <c r="A1384">
        <v>70005</v>
      </c>
      <c r="B1384" s="152" t="str">
        <f t="shared" si="22"/>
        <v>CH.GR.00071-10083</v>
      </c>
      <c r="C1384">
        <f>_xlfn.XLOOKUP(H1384,HOLDS!C:C,HOLDS!R:R)</f>
        <v>0</v>
      </c>
      <c r="D1384">
        <v>70005</v>
      </c>
      <c r="E1384">
        <v>147</v>
      </c>
      <c r="H1384" t="s">
        <v>180</v>
      </c>
      <c r="I1384" s="39">
        <v>10083</v>
      </c>
    </row>
    <row r="1385" spans="1:9">
      <c r="A1385">
        <v>70005</v>
      </c>
      <c r="B1385" s="152" t="str">
        <f t="shared" si="22"/>
        <v>CH.VM.MISET-10083</v>
      </c>
      <c r="C1385">
        <f>_xlfn.XLOOKUP(H1385,MACROS!C:C,MACROS!R:R)</f>
        <v>0</v>
      </c>
      <c r="D1385">
        <v>70005</v>
      </c>
      <c r="E1385">
        <v>2093.1750000000002</v>
      </c>
      <c r="H1385" s="91" t="s">
        <v>331</v>
      </c>
      <c r="I1385" s="96">
        <v>10083</v>
      </c>
    </row>
    <row r="1386" spans="1:9">
      <c r="A1386">
        <v>70005</v>
      </c>
      <c r="B1386" s="152" t="str">
        <f t="shared" si="22"/>
        <v>CH.VM.00031-10083</v>
      </c>
      <c r="C1386">
        <f>_xlfn.XLOOKUP(H1386,MACROS!C:C,MACROS!R:R)</f>
        <v>0</v>
      </c>
      <c r="D1386">
        <v>70005</v>
      </c>
      <c r="E1386">
        <v>172.72499999999999</v>
      </c>
      <c r="H1386" t="s">
        <v>333</v>
      </c>
      <c r="I1386" s="39">
        <v>10083</v>
      </c>
    </row>
    <row r="1387" spans="1:9">
      <c r="A1387">
        <v>70005</v>
      </c>
      <c r="B1387" s="152" t="str">
        <f t="shared" si="22"/>
        <v>CH.VM.00034-10083</v>
      </c>
      <c r="C1387">
        <f>_xlfn.XLOOKUP(H1387,MACROS!C:C,MACROS!R:R)</f>
        <v>0</v>
      </c>
      <c r="D1387">
        <v>70005</v>
      </c>
      <c r="E1387">
        <v>175.875</v>
      </c>
      <c r="H1387" t="s">
        <v>335</v>
      </c>
      <c r="I1387" s="39">
        <v>10083</v>
      </c>
    </row>
    <row r="1388" spans="1:9">
      <c r="A1388">
        <v>70005</v>
      </c>
      <c r="B1388" s="152" t="str">
        <f t="shared" si="22"/>
        <v>CH.VM.00037-10083</v>
      </c>
      <c r="C1388">
        <f>_xlfn.XLOOKUP(H1388,MACROS!C:C,MACROS!R:R)</f>
        <v>0</v>
      </c>
      <c r="D1388">
        <v>70005</v>
      </c>
      <c r="E1388">
        <v>146.47499999999999</v>
      </c>
      <c r="H1388" t="s">
        <v>337</v>
      </c>
      <c r="I1388" s="39">
        <v>10083</v>
      </c>
    </row>
    <row r="1389" spans="1:9">
      <c r="A1389">
        <v>70005</v>
      </c>
      <c r="B1389" s="152" t="str">
        <f t="shared" si="22"/>
        <v>CH.VM.00040-10083</v>
      </c>
      <c r="C1389">
        <f>_xlfn.XLOOKUP(H1389,MACROS!C:C,MACROS!R:R)</f>
        <v>0</v>
      </c>
      <c r="D1389">
        <v>70005</v>
      </c>
      <c r="E1389">
        <v>140.70000000000002</v>
      </c>
      <c r="H1389" t="s">
        <v>339</v>
      </c>
      <c r="I1389" s="39">
        <v>10083</v>
      </c>
    </row>
    <row r="1390" spans="1:9">
      <c r="A1390">
        <v>70005</v>
      </c>
      <c r="B1390" s="152" t="str">
        <f t="shared" si="22"/>
        <v>CH.VM.00029-10083</v>
      </c>
      <c r="C1390">
        <f>_xlfn.XLOOKUP(H1390,MACROS!C:C,MACROS!R:R)</f>
        <v>0</v>
      </c>
      <c r="D1390">
        <v>70005</v>
      </c>
      <c r="E1390">
        <v>187.95000000000002</v>
      </c>
      <c r="H1390" t="s">
        <v>341</v>
      </c>
      <c r="I1390" s="39">
        <v>10083</v>
      </c>
    </row>
    <row r="1391" spans="1:9">
      <c r="A1391">
        <v>70005</v>
      </c>
      <c r="B1391" s="152" t="str">
        <f t="shared" si="22"/>
        <v>CH.VM.00030-10083</v>
      </c>
      <c r="C1391">
        <f>_xlfn.XLOOKUP(H1391,MACROS!C:C,MACROS!R:R)</f>
        <v>0</v>
      </c>
      <c r="D1391">
        <v>70005</v>
      </c>
      <c r="E1391">
        <v>186.375</v>
      </c>
      <c r="H1391" t="s">
        <v>343</v>
      </c>
      <c r="I1391" s="39">
        <v>10083</v>
      </c>
    </row>
    <row r="1392" spans="1:9">
      <c r="A1392">
        <v>70005</v>
      </c>
      <c r="B1392" s="152" t="str">
        <f t="shared" si="22"/>
        <v>CH.VM.00032-10083</v>
      </c>
      <c r="C1392">
        <f>_xlfn.XLOOKUP(H1392,MACROS!C:C,MACROS!R:R)</f>
        <v>0</v>
      </c>
      <c r="D1392">
        <v>70005</v>
      </c>
      <c r="E1392">
        <v>174.82500000000002</v>
      </c>
      <c r="H1392" t="s">
        <v>345</v>
      </c>
      <c r="I1392" s="39">
        <v>10083</v>
      </c>
    </row>
    <row r="1393" spans="1:9">
      <c r="A1393">
        <v>70005</v>
      </c>
      <c r="B1393" s="152" t="str">
        <f t="shared" si="22"/>
        <v>CH.VM.00035-10083</v>
      </c>
      <c r="C1393">
        <f>_xlfn.XLOOKUP(H1393,MACROS!C:C,MACROS!R:R)</f>
        <v>0</v>
      </c>
      <c r="D1393">
        <v>70005</v>
      </c>
      <c r="E1393">
        <v>164.32500000000002</v>
      </c>
      <c r="H1393" t="s">
        <v>347</v>
      </c>
      <c r="I1393" s="39">
        <v>10083</v>
      </c>
    </row>
    <row r="1394" spans="1:9">
      <c r="A1394">
        <v>70005</v>
      </c>
      <c r="B1394" s="152" t="str">
        <f t="shared" si="22"/>
        <v>CH.VM.00039-10083</v>
      </c>
      <c r="C1394">
        <f>_xlfn.XLOOKUP(H1394,MACROS!C:C,MACROS!R:R)</f>
        <v>0</v>
      </c>
      <c r="D1394">
        <v>70005</v>
      </c>
      <c r="E1394">
        <v>169.05</v>
      </c>
      <c r="H1394" t="s">
        <v>349</v>
      </c>
      <c r="I1394" s="39">
        <v>10083</v>
      </c>
    </row>
    <row r="1395" spans="1:9">
      <c r="A1395">
        <v>70005</v>
      </c>
      <c r="B1395" s="152" t="str">
        <f t="shared" si="22"/>
        <v>CH.VM.00041-10083</v>
      </c>
      <c r="C1395">
        <f>_xlfn.XLOOKUP(H1395,MACROS!C:C,MACROS!R:R)</f>
        <v>0</v>
      </c>
      <c r="D1395">
        <v>70005</v>
      </c>
      <c r="E1395">
        <v>172.72499999999999</v>
      </c>
      <c r="H1395" t="s">
        <v>351</v>
      </c>
      <c r="I1395" s="39">
        <v>10083</v>
      </c>
    </row>
    <row r="1396" spans="1:9">
      <c r="A1396">
        <v>70005</v>
      </c>
      <c r="B1396" s="152" t="str">
        <f t="shared" si="22"/>
        <v>CH.VM.00033-10083</v>
      </c>
      <c r="C1396">
        <f>_xlfn.XLOOKUP(H1396,MACROS!C:C,MACROS!R:R)</f>
        <v>0</v>
      </c>
      <c r="D1396">
        <v>70005</v>
      </c>
      <c r="E1396">
        <v>176.4</v>
      </c>
      <c r="H1396" t="s">
        <v>353</v>
      </c>
      <c r="I1396" s="39">
        <v>10083</v>
      </c>
    </row>
    <row r="1397" spans="1:9">
      <c r="A1397">
        <v>70005</v>
      </c>
      <c r="B1397" s="152" t="str">
        <f t="shared" si="22"/>
        <v>CH.VM.00036-10083</v>
      </c>
      <c r="C1397">
        <f>_xlfn.XLOOKUP(H1397,MACROS!C:C,MACROS!R:R)</f>
        <v>0</v>
      </c>
      <c r="D1397">
        <v>70005</v>
      </c>
      <c r="E1397">
        <v>142.80000000000001</v>
      </c>
      <c r="H1397" t="s">
        <v>355</v>
      </c>
      <c r="I1397" s="39">
        <v>10083</v>
      </c>
    </row>
    <row r="1398" spans="1:9">
      <c r="A1398">
        <v>70005</v>
      </c>
      <c r="B1398" s="152" t="str">
        <f t="shared" si="22"/>
        <v>CH.VM.00038-10083</v>
      </c>
      <c r="C1398">
        <f>_xlfn.XLOOKUP(H1398,MACROS!C:C,MACROS!R:R)</f>
        <v>0</v>
      </c>
      <c r="D1398">
        <v>70005</v>
      </c>
      <c r="E1398">
        <v>170.625</v>
      </c>
      <c r="H1398" t="s">
        <v>357</v>
      </c>
      <c r="I1398" s="39">
        <v>10083</v>
      </c>
    </row>
    <row r="1399" spans="1:9">
      <c r="A1399">
        <v>70005</v>
      </c>
      <c r="B1399" s="152" t="str">
        <f t="shared" si="22"/>
        <v>CH.VM.00042-10083</v>
      </c>
      <c r="C1399">
        <f>_xlfn.XLOOKUP(H1399,MACROS!C:C,MACROS!R:R)</f>
        <v>0</v>
      </c>
      <c r="D1399">
        <v>70005</v>
      </c>
      <c r="E1399">
        <v>144.9</v>
      </c>
      <c r="H1399" t="s">
        <v>359</v>
      </c>
      <c r="I1399" s="39">
        <v>10083</v>
      </c>
    </row>
    <row r="1400" spans="1:9">
      <c r="A1400">
        <v>70005</v>
      </c>
      <c r="B1400" s="152" t="str">
        <f t="shared" si="22"/>
        <v>CH.VM.MIDTSET-10137</v>
      </c>
      <c r="C1400">
        <f>_xlfn.XLOOKUP(H1400,MACROS!C:C,MACROS!R:R)</f>
        <v>0</v>
      </c>
      <c r="D1400">
        <v>70005</v>
      </c>
      <c r="E1400">
        <v>2619.2249999999999</v>
      </c>
      <c r="H1400" s="91" t="s">
        <v>361</v>
      </c>
      <c r="I1400" s="99">
        <v>10137</v>
      </c>
    </row>
    <row r="1401" spans="1:9">
      <c r="A1401">
        <v>70005</v>
      </c>
      <c r="B1401" s="152" t="str">
        <f t="shared" si="22"/>
        <v>CH.VM.00046-10137</v>
      </c>
      <c r="C1401">
        <f>_xlfn.XLOOKUP(H1401,MACROS!C:C,MACROS!R:R)</f>
        <v>0</v>
      </c>
      <c r="D1401">
        <v>70005</v>
      </c>
      <c r="E1401">
        <v>216.3</v>
      </c>
      <c r="H1401" t="s">
        <v>363</v>
      </c>
      <c r="I1401" s="83">
        <v>10137</v>
      </c>
    </row>
    <row r="1402" spans="1:9">
      <c r="A1402">
        <v>70005</v>
      </c>
      <c r="B1402" s="152" t="str">
        <f t="shared" si="22"/>
        <v>CH.VM.00049-10137</v>
      </c>
      <c r="C1402">
        <f>_xlfn.XLOOKUP(H1402,MACROS!C:C,MACROS!R:R)</f>
        <v>0</v>
      </c>
      <c r="D1402">
        <v>70005</v>
      </c>
      <c r="E1402">
        <v>223.125</v>
      </c>
      <c r="H1402" t="s">
        <v>365</v>
      </c>
      <c r="I1402" s="83">
        <v>10137</v>
      </c>
    </row>
    <row r="1403" spans="1:9">
      <c r="A1403">
        <v>70005</v>
      </c>
      <c r="B1403" s="152" t="str">
        <f t="shared" si="22"/>
        <v>CH.VM.00052-10137</v>
      </c>
      <c r="C1403">
        <f>_xlfn.XLOOKUP(H1403,MACROS!C:C,MACROS!R:R)</f>
        <v>0</v>
      </c>
      <c r="D1403">
        <v>70005</v>
      </c>
      <c r="E1403">
        <v>178.5</v>
      </c>
      <c r="H1403" t="s">
        <v>367</v>
      </c>
      <c r="I1403" s="83">
        <v>10137</v>
      </c>
    </row>
    <row r="1404" spans="1:9">
      <c r="A1404">
        <v>70005</v>
      </c>
      <c r="B1404" s="152" t="str">
        <f t="shared" si="22"/>
        <v>CH.VM.00055-10137</v>
      </c>
      <c r="C1404">
        <f>_xlfn.XLOOKUP(H1404,MACROS!C:C,MACROS!R:R)</f>
        <v>0</v>
      </c>
      <c r="D1404">
        <v>70005</v>
      </c>
      <c r="E1404">
        <v>169.05</v>
      </c>
      <c r="H1404" t="s">
        <v>369</v>
      </c>
      <c r="I1404" s="83">
        <v>10137</v>
      </c>
    </row>
    <row r="1405" spans="1:9">
      <c r="A1405">
        <v>70005</v>
      </c>
      <c r="B1405" s="152" t="str">
        <f t="shared" si="22"/>
        <v>CH.VM.00044-10137</v>
      </c>
      <c r="C1405">
        <f>_xlfn.XLOOKUP(H1405,MACROS!C:C,MACROS!R:R)</f>
        <v>0</v>
      </c>
      <c r="D1405">
        <v>70005</v>
      </c>
      <c r="E1405">
        <v>241.5</v>
      </c>
      <c r="H1405" t="s">
        <v>371</v>
      </c>
      <c r="I1405" s="83">
        <v>10137</v>
      </c>
    </row>
    <row r="1406" spans="1:9">
      <c r="A1406">
        <v>70005</v>
      </c>
      <c r="B1406" s="152" t="str">
        <f t="shared" si="22"/>
        <v>CH.VM.00045-10137</v>
      </c>
      <c r="C1406">
        <f>_xlfn.XLOOKUP(H1406,MACROS!C:C,MACROS!R:R)</f>
        <v>0</v>
      </c>
      <c r="D1406">
        <v>70005</v>
      </c>
      <c r="E1406">
        <v>238.875</v>
      </c>
      <c r="H1406" t="s">
        <v>373</v>
      </c>
      <c r="I1406" s="83">
        <v>10137</v>
      </c>
    </row>
    <row r="1407" spans="1:9">
      <c r="A1407">
        <v>70005</v>
      </c>
      <c r="B1407" s="152" t="str">
        <f t="shared" si="22"/>
        <v>CH.VM.00047-10137</v>
      </c>
      <c r="C1407">
        <f>_xlfn.XLOOKUP(H1407,MACROS!C:C,MACROS!R:R)</f>
        <v>0</v>
      </c>
      <c r="D1407">
        <v>70005</v>
      </c>
      <c r="E1407">
        <v>220.5</v>
      </c>
      <c r="H1407" t="s">
        <v>375</v>
      </c>
      <c r="I1407" s="83">
        <v>10137</v>
      </c>
    </row>
    <row r="1408" spans="1:9">
      <c r="A1408">
        <v>70005</v>
      </c>
      <c r="B1408" s="152" t="str">
        <f t="shared" si="22"/>
        <v>CH.VM.00050-10137</v>
      </c>
      <c r="C1408">
        <f>_xlfn.XLOOKUP(H1408,MACROS!C:C,MACROS!R:R)</f>
        <v>0</v>
      </c>
      <c r="D1408">
        <v>70005</v>
      </c>
      <c r="E1408">
        <v>204.75</v>
      </c>
      <c r="H1408" t="s">
        <v>377</v>
      </c>
      <c r="I1408" s="83">
        <v>10137</v>
      </c>
    </row>
    <row r="1409" spans="1:9">
      <c r="A1409">
        <v>70005</v>
      </c>
      <c r="B1409" s="152" t="str">
        <f t="shared" si="22"/>
        <v>CH.VM.00054-10137</v>
      </c>
      <c r="C1409">
        <f>_xlfn.XLOOKUP(H1409,MACROS!C:C,MACROS!R:R)</f>
        <v>0</v>
      </c>
      <c r="D1409">
        <v>70005</v>
      </c>
      <c r="E1409">
        <v>212.625</v>
      </c>
      <c r="H1409" t="s">
        <v>379</v>
      </c>
      <c r="I1409" s="83">
        <v>10137</v>
      </c>
    </row>
    <row r="1410" spans="1:9">
      <c r="A1410">
        <v>70005</v>
      </c>
      <c r="B1410" s="152" t="str">
        <f t="shared" si="22"/>
        <v>CH.VM.00056-10137</v>
      </c>
      <c r="C1410">
        <f>_xlfn.XLOOKUP(H1410,MACROS!C:C,MACROS!R:R)</f>
        <v>0</v>
      </c>
      <c r="D1410">
        <v>70005</v>
      </c>
      <c r="E1410">
        <v>217.875</v>
      </c>
      <c r="H1410" t="s">
        <v>381</v>
      </c>
      <c r="I1410" s="83">
        <v>10137</v>
      </c>
    </row>
    <row r="1411" spans="1:9">
      <c r="A1411">
        <v>70005</v>
      </c>
      <c r="B1411" s="152" t="str">
        <f t="shared" si="22"/>
        <v>CH.VM.00048-10137</v>
      </c>
      <c r="C1411">
        <f>_xlfn.XLOOKUP(H1411,MACROS!C:C,MACROS!R:R)</f>
        <v>0</v>
      </c>
      <c r="D1411">
        <v>70005</v>
      </c>
      <c r="E1411">
        <v>223.125</v>
      </c>
      <c r="H1411" t="s">
        <v>383</v>
      </c>
      <c r="I1411" s="83">
        <v>10137</v>
      </c>
    </row>
    <row r="1412" spans="1:9">
      <c r="A1412">
        <v>70005</v>
      </c>
      <c r="B1412" s="152" t="str">
        <f t="shared" si="22"/>
        <v>CH.VM.00051-10137</v>
      </c>
      <c r="C1412">
        <f>_xlfn.XLOOKUP(H1412,MACROS!C:C,MACROS!R:R)</f>
        <v>0</v>
      </c>
      <c r="D1412">
        <v>70005</v>
      </c>
      <c r="E1412">
        <v>173.25</v>
      </c>
      <c r="H1412" t="s">
        <v>385</v>
      </c>
      <c r="I1412" s="83">
        <v>10137</v>
      </c>
    </row>
    <row r="1413" spans="1:9">
      <c r="A1413">
        <v>70005</v>
      </c>
      <c r="B1413" s="152" t="str">
        <f t="shared" si="22"/>
        <v>CH.VM.00053-10137</v>
      </c>
      <c r="C1413">
        <f>_xlfn.XLOOKUP(H1413,MACROS!C:C,MACROS!R:R)</f>
        <v>0</v>
      </c>
      <c r="D1413">
        <v>70005</v>
      </c>
      <c r="E1413">
        <v>214.72500000000002</v>
      </c>
      <c r="H1413" t="s">
        <v>387</v>
      </c>
      <c r="I1413" s="83">
        <v>10137</v>
      </c>
    </row>
    <row r="1414" spans="1:9">
      <c r="A1414">
        <v>70005</v>
      </c>
      <c r="B1414" s="152" t="str">
        <f t="shared" si="22"/>
        <v>CH.VM.00057-10137</v>
      </c>
      <c r="C1414">
        <f>_xlfn.XLOOKUP(H1414,MACROS!C:C,MACROS!R:R)</f>
        <v>0</v>
      </c>
      <c r="D1414">
        <v>70005</v>
      </c>
      <c r="E1414">
        <v>175.875</v>
      </c>
      <c r="H1414" t="s">
        <v>389</v>
      </c>
      <c r="I1414" s="83">
        <v>10137</v>
      </c>
    </row>
    <row r="1415" spans="1:9">
      <c r="A1415">
        <v>70005</v>
      </c>
      <c r="B1415" s="152" t="str">
        <f t="shared" si="22"/>
        <v>CH.GR.MISET-10082</v>
      </c>
      <c r="C1415">
        <f>_xlfn.XLOOKUP(H1415,HOLDS!C:C,HOLDS!S:S)</f>
        <v>0</v>
      </c>
      <c r="D1415">
        <v>70005</v>
      </c>
      <c r="E1415">
        <v>4625.7750000000005</v>
      </c>
      <c r="H1415" s="91" t="s">
        <v>116</v>
      </c>
      <c r="I1415" s="96">
        <v>10082</v>
      </c>
    </row>
    <row r="1416" spans="1:9">
      <c r="A1416">
        <v>70005</v>
      </c>
      <c r="B1416" s="152" t="str">
        <f t="shared" si="22"/>
        <v>CH.GR.00043-10082</v>
      </c>
      <c r="C1416">
        <f>_xlfn.XLOOKUP(H1416,HOLDS!C:C,HOLDS!S:S)</f>
        <v>0</v>
      </c>
      <c r="D1416">
        <v>70005</v>
      </c>
      <c r="E1416">
        <v>157.5</v>
      </c>
      <c r="H1416" t="s">
        <v>118</v>
      </c>
      <c r="I1416" s="39">
        <v>10082</v>
      </c>
    </row>
    <row r="1417" spans="1:9">
      <c r="A1417">
        <v>70005</v>
      </c>
      <c r="B1417" s="152" t="str">
        <f t="shared" si="22"/>
        <v>CH.GR.00044-10082</v>
      </c>
      <c r="C1417">
        <f>_xlfn.XLOOKUP(H1417,HOLDS!C:C,HOLDS!S:S)</f>
        <v>0</v>
      </c>
      <c r="D1417">
        <v>70005</v>
      </c>
      <c r="E1417">
        <v>229.95000000000002</v>
      </c>
      <c r="H1417" t="s">
        <v>120</v>
      </c>
      <c r="I1417" s="39">
        <v>10082</v>
      </c>
    </row>
    <row r="1418" spans="1:9">
      <c r="A1418">
        <v>70005</v>
      </c>
      <c r="B1418" s="152" t="str">
        <f t="shared" si="22"/>
        <v>CH.GR.00045-10082</v>
      </c>
      <c r="C1418">
        <f>_xlfn.XLOOKUP(H1418,HOLDS!C:C,HOLDS!S:S)</f>
        <v>0</v>
      </c>
      <c r="D1418">
        <v>70005</v>
      </c>
      <c r="E1418">
        <v>240.97500000000002</v>
      </c>
      <c r="H1418" t="s">
        <v>122</v>
      </c>
      <c r="I1418" s="39">
        <v>10082</v>
      </c>
    </row>
    <row r="1419" spans="1:9">
      <c r="A1419">
        <v>70005</v>
      </c>
      <c r="B1419" s="152" t="str">
        <f t="shared" si="22"/>
        <v>CH.GR.00072-10082</v>
      </c>
      <c r="C1419">
        <f>_xlfn.XLOOKUP(H1419,HOLDS!C:C,HOLDS!S:S)</f>
        <v>0</v>
      </c>
      <c r="D1419">
        <v>70005</v>
      </c>
      <c r="E1419">
        <v>158.55000000000001</v>
      </c>
      <c r="H1419" t="s">
        <v>124</v>
      </c>
      <c r="I1419" s="39">
        <v>10082</v>
      </c>
    </row>
    <row r="1420" spans="1:9">
      <c r="A1420">
        <v>70005</v>
      </c>
      <c r="B1420" s="152" t="str">
        <f t="shared" si="22"/>
        <v>CH.GR.00046-10082</v>
      </c>
      <c r="C1420">
        <f>_xlfn.XLOOKUP(H1420,HOLDS!C:C,HOLDS!S:S)</f>
        <v>0</v>
      </c>
      <c r="D1420">
        <v>70005</v>
      </c>
      <c r="E1420">
        <v>220.5</v>
      </c>
      <c r="H1420" t="s">
        <v>126</v>
      </c>
      <c r="I1420" s="39">
        <v>10082</v>
      </c>
    </row>
    <row r="1421" spans="1:9">
      <c r="A1421">
        <v>70005</v>
      </c>
      <c r="B1421" s="152" t="str">
        <f t="shared" si="22"/>
        <v>CH.GR.00047-10082</v>
      </c>
      <c r="C1421">
        <f>_xlfn.XLOOKUP(H1421,HOLDS!C:C,HOLDS!S:S)</f>
        <v>0</v>
      </c>
      <c r="D1421">
        <v>70005</v>
      </c>
      <c r="E1421">
        <v>225.75</v>
      </c>
      <c r="H1421" t="s">
        <v>128</v>
      </c>
      <c r="I1421" s="39">
        <v>10082</v>
      </c>
    </row>
    <row r="1422" spans="1:9">
      <c r="A1422">
        <v>70005</v>
      </c>
      <c r="B1422" s="152" t="str">
        <f t="shared" si="22"/>
        <v>CH.GR.00048-10082</v>
      </c>
      <c r="C1422">
        <f>_xlfn.XLOOKUP(H1422,HOLDS!C:C,HOLDS!S:S)</f>
        <v>0</v>
      </c>
      <c r="D1422">
        <v>70005</v>
      </c>
      <c r="E1422">
        <v>166.95000000000002</v>
      </c>
      <c r="H1422" t="s">
        <v>130</v>
      </c>
      <c r="I1422" s="39">
        <v>10082</v>
      </c>
    </row>
    <row r="1423" spans="1:9">
      <c r="A1423">
        <v>70005</v>
      </c>
      <c r="B1423" s="152" t="str">
        <f t="shared" si="22"/>
        <v>CH.GR.00049-10082</v>
      </c>
      <c r="C1423">
        <f>_xlfn.XLOOKUP(H1423,HOLDS!C:C,HOLDS!S:S)</f>
        <v>0</v>
      </c>
      <c r="D1423">
        <v>70005</v>
      </c>
      <c r="E1423">
        <v>132.82500000000002</v>
      </c>
      <c r="H1423" t="s">
        <v>132</v>
      </c>
      <c r="I1423" s="39">
        <v>10082</v>
      </c>
    </row>
    <row r="1424" spans="1:9">
      <c r="A1424">
        <v>70005</v>
      </c>
      <c r="B1424" s="152" t="str">
        <f t="shared" si="22"/>
        <v>CH.GR.00050-10082</v>
      </c>
      <c r="C1424">
        <f>_xlfn.XLOOKUP(H1424,HOLDS!C:C,HOLDS!S:S)</f>
        <v>0</v>
      </c>
      <c r="D1424">
        <v>70005</v>
      </c>
      <c r="E1424">
        <v>130.20000000000002</v>
      </c>
      <c r="H1424" t="s">
        <v>134</v>
      </c>
      <c r="I1424" s="39">
        <v>10082</v>
      </c>
    </row>
    <row r="1425" spans="1:9">
      <c r="A1425">
        <v>70005</v>
      </c>
      <c r="B1425" s="152" t="str">
        <f t="shared" si="22"/>
        <v>CH.GR.00051-10082</v>
      </c>
      <c r="C1425">
        <f>_xlfn.XLOOKUP(H1425,HOLDS!C:C,HOLDS!S:S)</f>
        <v>0</v>
      </c>
      <c r="D1425">
        <v>70005</v>
      </c>
      <c r="E1425">
        <v>165.375</v>
      </c>
      <c r="H1425" t="s">
        <v>136</v>
      </c>
      <c r="I1425" s="39">
        <v>10082</v>
      </c>
    </row>
    <row r="1426" spans="1:9">
      <c r="A1426">
        <v>70005</v>
      </c>
      <c r="B1426" s="152" t="str">
        <f t="shared" ref="B1426:B1489" si="23">H1426&amp;"-"&amp;I1426</f>
        <v>CH.GR.00052-10082</v>
      </c>
      <c r="C1426">
        <f>_xlfn.XLOOKUP(H1426,HOLDS!C:C,HOLDS!S:S)</f>
        <v>0</v>
      </c>
      <c r="D1426">
        <v>70005</v>
      </c>
      <c r="E1426">
        <v>167.47499999999999</v>
      </c>
      <c r="H1426" t="s">
        <v>138</v>
      </c>
      <c r="I1426" s="39">
        <v>10082</v>
      </c>
    </row>
    <row r="1427" spans="1:9">
      <c r="A1427">
        <v>70005</v>
      </c>
      <c r="B1427" s="152" t="str">
        <f t="shared" si="23"/>
        <v>CH.GR.00053-10082</v>
      </c>
      <c r="C1427">
        <f>_xlfn.XLOOKUP(H1427,HOLDS!C:C,HOLDS!S:S)</f>
        <v>0</v>
      </c>
      <c r="D1427">
        <v>70005</v>
      </c>
      <c r="E1427">
        <v>163.80000000000001</v>
      </c>
      <c r="H1427" t="s">
        <v>141</v>
      </c>
      <c r="I1427" s="39">
        <v>10082</v>
      </c>
    </row>
    <row r="1428" spans="1:9">
      <c r="A1428">
        <v>70005</v>
      </c>
      <c r="B1428" s="152" t="str">
        <f t="shared" si="23"/>
        <v>CH.GR.00054-10082</v>
      </c>
      <c r="C1428">
        <f>_xlfn.XLOOKUP(H1428,HOLDS!C:C,HOLDS!S:S)</f>
        <v>0</v>
      </c>
      <c r="D1428">
        <v>70005</v>
      </c>
      <c r="E1428">
        <v>198.97499999999999</v>
      </c>
      <c r="H1428" t="s">
        <v>143</v>
      </c>
      <c r="I1428" s="39">
        <v>10082</v>
      </c>
    </row>
    <row r="1429" spans="1:9">
      <c r="A1429">
        <v>70005</v>
      </c>
      <c r="B1429" s="152" t="str">
        <f t="shared" si="23"/>
        <v>CH.GR.00055-10082</v>
      </c>
      <c r="C1429">
        <f>_xlfn.XLOOKUP(H1429,HOLDS!C:C,HOLDS!S:S)</f>
        <v>0</v>
      </c>
      <c r="D1429">
        <v>70005</v>
      </c>
      <c r="E1429">
        <v>144.9</v>
      </c>
      <c r="H1429" t="s">
        <v>145</v>
      </c>
      <c r="I1429" s="39">
        <v>10082</v>
      </c>
    </row>
    <row r="1430" spans="1:9">
      <c r="A1430">
        <v>70005</v>
      </c>
      <c r="B1430" s="152" t="str">
        <f t="shared" si="23"/>
        <v>CH.GR.00056-10082</v>
      </c>
      <c r="C1430">
        <f>_xlfn.XLOOKUP(H1430,HOLDS!C:C,HOLDS!S:S)</f>
        <v>0</v>
      </c>
      <c r="D1430">
        <v>70005</v>
      </c>
      <c r="E1430">
        <v>138.07500000000002</v>
      </c>
      <c r="H1430" t="s">
        <v>147</v>
      </c>
      <c r="I1430" s="39">
        <v>10082</v>
      </c>
    </row>
    <row r="1431" spans="1:9">
      <c r="A1431">
        <v>70005</v>
      </c>
      <c r="B1431" s="152" t="str">
        <f t="shared" si="23"/>
        <v>CH.GR.00057-10082</v>
      </c>
      <c r="C1431">
        <f>_xlfn.XLOOKUP(H1431,HOLDS!C:C,HOLDS!S:S)</f>
        <v>0</v>
      </c>
      <c r="D1431">
        <v>70005</v>
      </c>
      <c r="E1431">
        <v>146.47499999999999</v>
      </c>
      <c r="H1431" t="s">
        <v>149</v>
      </c>
      <c r="I1431" s="39">
        <v>10082</v>
      </c>
    </row>
    <row r="1432" spans="1:9">
      <c r="A1432">
        <v>70005</v>
      </c>
      <c r="B1432" s="152" t="str">
        <f t="shared" si="23"/>
        <v>CH.GR.00058-10082</v>
      </c>
      <c r="C1432">
        <f>_xlfn.XLOOKUP(H1432,HOLDS!C:C,HOLDS!S:S)</f>
        <v>0</v>
      </c>
      <c r="D1432">
        <v>70005</v>
      </c>
      <c r="E1432">
        <v>164.32500000000002</v>
      </c>
      <c r="H1432" t="s">
        <v>151</v>
      </c>
      <c r="I1432" s="39">
        <v>10082</v>
      </c>
    </row>
    <row r="1433" spans="1:9">
      <c r="A1433">
        <v>70005</v>
      </c>
      <c r="B1433" s="152" t="str">
        <f t="shared" si="23"/>
        <v>CH.GR.00060-10082</v>
      </c>
      <c r="C1433">
        <f>_xlfn.XLOOKUP(H1433,HOLDS!C:C,HOLDS!S:S)</f>
        <v>0</v>
      </c>
      <c r="D1433">
        <v>70005</v>
      </c>
      <c r="E1433">
        <v>158.55000000000001</v>
      </c>
      <c r="H1433" t="s">
        <v>153</v>
      </c>
      <c r="I1433" s="39">
        <v>10082</v>
      </c>
    </row>
    <row r="1434" spans="1:9">
      <c r="A1434">
        <v>70005</v>
      </c>
      <c r="B1434" s="152" t="str">
        <f t="shared" si="23"/>
        <v>CH.GR.00061-10082</v>
      </c>
      <c r="C1434">
        <f>_xlfn.XLOOKUP(H1434,HOLDS!C:C,HOLDS!S:S)</f>
        <v>0</v>
      </c>
      <c r="D1434">
        <v>70005</v>
      </c>
      <c r="E1434">
        <v>170.625</v>
      </c>
      <c r="H1434" t="s">
        <v>155</v>
      </c>
      <c r="I1434" s="39">
        <v>10082</v>
      </c>
    </row>
    <row r="1435" spans="1:9">
      <c r="A1435">
        <v>70005</v>
      </c>
      <c r="B1435" s="152" t="str">
        <f t="shared" si="23"/>
        <v>CH.GR.00062-10082</v>
      </c>
      <c r="C1435">
        <f>_xlfn.XLOOKUP(H1435,HOLDS!C:C,HOLDS!S:S)</f>
        <v>0</v>
      </c>
      <c r="D1435">
        <v>70005</v>
      </c>
      <c r="E1435">
        <v>146.47499999999999</v>
      </c>
      <c r="H1435" t="s">
        <v>157</v>
      </c>
      <c r="I1435" s="39">
        <v>10082</v>
      </c>
    </row>
    <row r="1436" spans="1:9">
      <c r="A1436">
        <v>70005</v>
      </c>
      <c r="B1436" s="152" t="str">
        <f t="shared" si="23"/>
        <v>CH.GR.00063-10082</v>
      </c>
      <c r="C1436">
        <f>_xlfn.XLOOKUP(H1436,HOLDS!C:C,HOLDS!S:S)</f>
        <v>0</v>
      </c>
      <c r="D1436">
        <v>70005</v>
      </c>
      <c r="E1436">
        <v>238.875</v>
      </c>
      <c r="H1436" t="s">
        <v>160</v>
      </c>
      <c r="I1436" s="39">
        <v>10082</v>
      </c>
    </row>
    <row r="1437" spans="1:9">
      <c r="A1437">
        <v>70005</v>
      </c>
      <c r="B1437" s="152" t="str">
        <f t="shared" si="23"/>
        <v>CH.GR.00064-10082</v>
      </c>
      <c r="C1437">
        <f>_xlfn.XLOOKUP(H1437,HOLDS!C:C,HOLDS!S:S)</f>
        <v>0</v>
      </c>
      <c r="D1437">
        <v>70005</v>
      </c>
      <c r="E1437">
        <v>163.80000000000001</v>
      </c>
      <c r="H1437" t="s">
        <v>162</v>
      </c>
      <c r="I1437" s="39">
        <v>10082</v>
      </c>
    </row>
    <row r="1438" spans="1:9">
      <c r="A1438">
        <v>70005</v>
      </c>
      <c r="B1438" s="152" t="str">
        <f t="shared" si="23"/>
        <v>CH.GR.00065-10082</v>
      </c>
      <c r="C1438">
        <f>_xlfn.XLOOKUP(H1438,HOLDS!C:C,HOLDS!S:S)</f>
        <v>0</v>
      </c>
      <c r="D1438">
        <v>70005</v>
      </c>
      <c r="E1438">
        <v>155.4</v>
      </c>
      <c r="H1438" t="s">
        <v>164</v>
      </c>
      <c r="I1438" s="39">
        <v>10082</v>
      </c>
    </row>
    <row r="1439" spans="1:9">
      <c r="A1439">
        <v>70005</v>
      </c>
      <c r="B1439" s="152" t="str">
        <f t="shared" si="23"/>
        <v>CH.GR.00066-10082</v>
      </c>
      <c r="C1439">
        <f>_xlfn.XLOOKUP(H1439,HOLDS!C:C,HOLDS!S:S)</f>
        <v>0</v>
      </c>
      <c r="D1439">
        <v>70005</v>
      </c>
      <c r="E1439">
        <v>165.375</v>
      </c>
      <c r="H1439" t="s">
        <v>166</v>
      </c>
      <c r="I1439" s="39">
        <v>10082</v>
      </c>
    </row>
    <row r="1440" spans="1:9">
      <c r="A1440">
        <v>70005</v>
      </c>
      <c r="B1440" s="152" t="str">
        <f t="shared" si="23"/>
        <v>CH.GR.00067-10082</v>
      </c>
      <c r="C1440">
        <f>_xlfn.XLOOKUP(H1440,HOLDS!C:C,HOLDS!S:S)</f>
        <v>0</v>
      </c>
      <c r="D1440">
        <v>70005</v>
      </c>
      <c r="E1440">
        <v>174.82500000000002</v>
      </c>
      <c r="H1440" t="s">
        <v>168</v>
      </c>
      <c r="I1440" s="39">
        <v>10082</v>
      </c>
    </row>
    <row r="1441" spans="1:9">
      <c r="A1441">
        <v>70005</v>
      </c>
      <c r="B1441" s="152" t="str">
        <f t="shared" si="23"/>
        <v>CH.GR.00068-10082</v>
      </c>
      <c r="C1441">
        <f>_xlfn.XLOOKUP(H1441,HOLDS!C:C,HOLDS!S:S)</f>
        <v>0</v>
      </c>
      <c r="D1441">
        <v>70005</v>
      </c>
      <c r="E1441">
        <v>174.82500000000002</v>
      </c>
      <c r="H1441" t="s">
        <v>170</v>
      </c>
      <c r="I1441" s="39">
        <v>10082</v>
      </c>
    </row>
    <row r="1442" spans="1:9">
      <c r="A1442">
        <v>70005</v>
      </c>
      <c r="B1442" s="152" t="str">
        <f t="shared" si="23"/>
        <v>CH.GR.00069-10082</v>
      </c>
      <c r="C1442">
        <f>_xlfn.XLOOKUP(H1442,HOLDS!C:C,HOLDS!S:S)</f>
        <v>0</v>
      </c>
      <c r="D1442">
        <v>70005</v>
      </c>
      <c r="E1442">
        <v>172.72499999999999</v>
      </c>
      <c r="H1442" t="s">
        <v>172</v>
      </c>
      <c r="I1442" s="39">
        <v>10082</v>
      </c>
    </row>
    <row r="1443" spans="1:9">
      <c r="A1443">
        <v>70005</v>
      </c>
      <c r="B1443" s="152" t="str">
        <f t="shared" si="23"/>
        <v>CH.GR.00059-10082</v>
      </c>
      <c r="C1443">
        <f>_xlfn.XLOOKUP(H1443,HOLDS!C:C,HOLDS!S:S)</f>
        <v>0</v>
      </c>
      <c r="D1443">
        <v>70005</v>
      </c>
      <c r="E1443">
        <v>155.4</v>
      </c>
      <c r="H1443" t="s">
        <v>174</v>
      </c>
      <c r="I1443" s="39">
        <v>10082</v>
      </c>
    </row>
    <row r="1444" spans="1:9">
      <c r="A1444">
        <v>70005</v>
      </c>
      <c r="B1444" s="152" t="str">
        <f t="shared" si="23"/>
        <v>CH.GR.00070-10082</v>
      </c>
      <c r="C1444">
        <f>_xlfn.XLOOKUP(H1444,HOLDS!C:C,HOLDS!S:S)</f>
        <v>0</v>
      </c>
      <c r="D1444">
        <v>70005</v>
      </c>
      <c r="E1444">
        <v>162.75</v>
      </c>
      <c r="H1444" t="s">
        <v>177</v>
      </c>
      <c r="I1444" s="39">
        <v>10082</v>
      </c>
    </row>
    <row r="1445" spans="1:9">
      <c r="A1445">
        <v>70005</v>
      </c>
      <c r="B1445" s="152" t="str">
        <f t="shared" si="23"/>
        <v>CH.GR.00071-10082</v>
      </c>
      <c r="C1445">
        <f>_xlfn.XLOOKUP(H1445,HOLDS!C:C,HOLDS!S:S)</f>
        <v>0</v>
      </c>
      <c r="D1445">
        <v>70005</v>
      </c>
      <c r="E1445">
        <v>147</v>
      </c>
      <c r="H1445" t="s">
        <v>180</v>
      </c>
      <c r="I1445" s="39">
        <v>10082</v>
      </c>
    </row>
    <row r="1446" spans="1:9">
      <c r="A1446">
        <v>70005</v>
      </c>
      <c r="B1446" s="152" t="str">
        <f t="shared" si="23"/>
        <v>CH.VM.MISET-10082</v>
      </c>
      <c r="C1446">
        <f>_xlfn.XLOOKUP(H1446,MACROS!C:C,MACROS!S:S)</f>
        <v>0</v>
      </c>
      <c r="D1446">
        <v>70005</v>
      </c>
      <c r="E1446">
        <v>2093.1750000000002</v>
      </c>
      <c r="H1446" s="91" t="s">
        <v>331</v>
      </c>
      <c r="I1446" s="96">
        <v>10082</v>
      </c>
    </row>
    <row r="1447" spans="1:9">
      <c r="A1447">
        <v>70005</v>
      </c>
      <c r="B1447" s="152" t="str">
        <f t="shared" si="23"/>
        <v>CH.VM.00031-10082</v>
      </c>
      <c r="C1447">
        <f>_xlfn.XLOOKUP(H1447,MACROS!C:C,MACROS!S:S)</f>
        <v>0</v>
      </c>
      <c r="D1447">
        <v>70005</v>
      </c>
      <c r="E1447">
        <v>172.72499999999999</v>
      </c>
      <c r="H1447" t="s">
        <v>333</v>
      </c>
      <c r="I1447" s="39">
        <v>10082</v>
      </c>
    </row>
    <row r="1448" spans="1:9">
      <c r="A1448">
        <v>70005</v>
      </c>
      <c r="B1448" s="152" t="str">
        <f t="shared" si="23"/>
        <v>CH.VM.00034-10082</v>
      </c>
      <c r="C1448">
        <f>_xlfn.XLOOKUP(H1448,MACROS!C:C,MACROS!S:S)</f>
        <v>0</v>
      </c>
      <c r="D1448">
        <v>70005</v>
      </c>
      <c r="E1448">
        <v>175.875</v>
      </c>
      <c r="H1448" t="s">
        <v>335</v>
      </c>
      <c r="I1448" s="39">
        <v>10082</v>
      </c>
    </row>
    <row r="1449" spans="1:9">
      <c r="A1449">
        <v>70005</v>
      </c>
      <c r="B1449" s="152" t="str">
        <f t="shared" si="23"/>
        <v>CH.VM.00037-10082</v>
      </c>
      <c r="C1449">
        <f>_xlfn.XLOOKUP(H1449,MACROS!C:C,MACROS!S:S)</f>
        <v>0</v>
      </c>
      <c r="D1449">
        <v>70005</v>
      </c>
      <c r="E1449">
        <v>146.47499999999999</v>
      </c>
      <c r="H1449" t="s">
        <v>337</v>
      </c>
      <c r="I1449" s="39">
        <v>10082</v>
      </c>
    </row>
    <row r="1450" spans="1:9">
      <c r="A1450">
        <v>70005</v>
      </c>
      <c r="B1450" s="152" t="str">
        <f t="shared" si="23"/>
        <v>CH.VM.00040-10082</v>
      </c>
      <c r="C1450">
        <f>_xlfn.XLOOKUP(H1450,MACROS!C:C,MACROS!S:S)</f>
        <v>0</v>
      </c>
      <c r="D1450">
        <v>70005</v>
      </c>
      <c r="E1450">
        <v>140.70000000000002</v>
      </c>
      <c r="H1450" t="s">
        <v>339</v>
      </c>
      <c r="I1450" s="39">
        <v>10082</v>
      </c>
    </row>
    <row r="1451" spans="1:9">
      <c r="A1451">
        <v>70005</v>
      </c>
      <c r="B1451" s="152" t="str">
        <f t="shared" si="23"/>
        <v>CH.VM.00029-10082</v>
      </c>
      <c r="C1451">
        <f>_xlfn.XLOOKUP(H1451,MACROS!C:C,MACROS!S:S)</f>
        <v>0</v>
      </c>
      <c r="D1451">
        <v>70005</v>
      </c>
      <c r="E1451">
        <v>187.95000000000002</v>
      </c>
      <c r="H1451" t="s">
        <v>341</v>
      </c>
      <c r="I1451" s="39">
        <v>10082</v>
      </c>
    </row>
    <row r="1452" spans="1:9">
      <c r="A1452">
        <v>70005</v>
      </c>
      <c r="B1452" s="152" t="str">
        <f t="shared" si="23"/>
        <v>CH.VM.00030-10082</v>
      </c>
      <c r="C1452">
        <f>_xlfn.XLOOKUP(H1452,MACROS!C:C,MACROS!S:S)</f>
        <v>0</v>
      </c>
      <c r="D1452">
        <v>70005</v>
      </c>
      <c r="E1452">
        <v>186.375</v>
      </c>
      <c r="H1452" t="s">
        <v>343</v>
      </c>
      <c r="I1452" s="39">
        <v>10082</v>
      </c>
    </row>
    <row r="1453" spans="1:9">
      <c r="A1453">
        <v>70005</v>
      </c>
      <c r="B1453" s="152" t="str">
        <f t="shared" si="23"/>
        <v>CH.VM.00032-10082</v>
      </c>
      <c r="C1453">
        <f>_xlfn.XLOOKUP(H1453,MACROS!C:C,MACROS!S:S)</f>
        <v>0</v>
      </c>
      <c r="D1453">
        <v>70005</v>
      </c>
      <c r="E1453">
        <v>174.82500000000002</v>
      </c>
      <c r="H1453" t="s">
        <v>345</v>
      </c>
      <c r="I1453" s="39">
        <v>10082</v>
      </c>
    </row>
    <row r="1454" spans="1:9">
      <c r="A1454">
        <v>70005</v>
      </c>
      <c r="B1454" s="152" t="str">
        <f t="shared" si="23"/>
        <v>CH.VM.00035-10082</v>
      </c>
      <c r="C1454">
        <f>_xlfn.XLOOKUP(H1454,MACROS!C:C,MACROS!S:S)</f>
        <v>0</v>
      </c>
      <c r="D1454">
        <v>70005</v>
      </c>
      <c r="E1454">
        <v>164.32500000000002</v>
      </c>
      <c r="H1454" t="s">
        <v>347</v>
      </c>
      <c r="I1454" s="39">
        <v>10082</v>
      </c>
    </row>
    <row r="1455" spans="1:9">
      <c r="A1455">
        <v>70005</v>
      </c>
      <c r="B1455" s="152" t="str">
        <f t="shared" si="23"/>
        <v>CH.VM.00039-10082</v>
      </c>
      <c r="C1455">
        <f>_xlfn.XLOOKUP(H1455,MACROS!C:C,MACROS!S:S)</f>
        <v>0</v>
      </c>
      <c r="D1455">
        <v>70005</v>
      </c>
      <c r="E1455">
        <v>169.05</v>
      </c>
      <c r="H1455" t="s">
        <v>349</v>
      </c>
      <c r="I1455" s="39">
        <v>10082</v>
      </c>
    </row>
    <row r="1456" spans="1:9">
      <c r="A1456">
        <v>70005</v>
      </c>
      <c r="B1456" s="152" t="str">
        <f t="shared" si="23"/>
        <v>CH.VM.00041-10082</v>
      </c>
      <c r="C1456">
        <f>_xlfn.XLOOKUP(H1456,MACROS!C:C,MACROS!S:S)</f>
        <v>0</v>
      </c>
      <c r="D1456">
        <v>70005</v>
      </c>
      <c r="E1456">
        <v>172.72499999999999</v>
      </c>
      <c r="H1456" t="s">
        <v>351</v>
      </c>
      <c r="I1456" s="39">
        <v>10082</v>
      </c>
    </row>
    <row r="1457" spans="1:9">
      <c r="A1457">
        <v>70005</v>
      </c>
      <c r="B1457" s="152" t="str">
        <f t="shared" si="23"/>
        <v>CH.VM.00033-10082</v>
      </c>
      <c r="C1457">
        <f>_xlfn.XLOOKUP(H1457,MACROS!C:C,MACROS!S:S)</f>
        <v>0</v>
      </c>
      <c r="D1457">
        <v>70005</v>
      </c>
      <c r="E1457">
        <v>176.4</v>
      </c>
      <c r="H1457" t="s">
        <v>353</v>
      </c>
      <c r="I1457" s="39">
        <v>10082</v>
      </c>
    </row>
    <row r="1458" spans="1:9">
      <c r="A1458">
        <v>70005</v>
      </c>
      <c r="B1458" s="152" t="str">
        <f t="shared" si="23"/>
        <v>CH.VM.00036-10082</v>
      </c>
      <c r="C1458">
        <f>_xlfn.XLOOKUP(H1458,MACROS!C:C,MACROS!S:S)</f>
        <v>0</v>
      </c>
      <c r="D1458">
        <v>70005</v>
      </c>
      <c r="E1458">
        <v>142.80000000000001</v>
      </c>
      <c r="H1458" t="s">
        <v>355</v>
      </c>
      <c r="I1458" s="39">
        <v>10082</v>
      </c>
    </row>
    <row r="1459" spans="1:9">
      <c r="A1459">
        <v>70005</v>
      </c>
      <c r="B1459" s="152" t="str">
        <f t="shared" si="23"/>
        <v>CH.VM.00038-10082</v>
      </c>
      <c r="C1459">
        <f>_xlfn.XLOOKUP(H1459,MACROS!C:C,MACROS!S:S)</f>
        <v>0</v>
      </c>
      <c r="D1459">
        <v>70005</v>
      </c>
      <c r="E1459">
        <v>170.625</v>
      </c>
      <c r="H1459" t="s">
        <v>357</v>
      </c>
      <c r="I1459" s="39">
        <v>10082</v>
      </c>
    </row>
    <row r="1460" spans="1:9">
      <c r="A1460">
        <v>70005</v>
      </c>
      <c r="B1460" s="152" t="str">
        <f t="shared" si="23"/>
        <v>CH.VM.00042-10082</v>
      </c>
      <c r="C1460">
        <f>_xlfn.XLOOKUP(H1460,MACROS!C:C,MACROS!S:S)</f>
        <v>0</v>
      </c>
      <c r="D1460">
        <v>70005</v>
      </c>
      <c r="E1460">
        <v>144.9</v>
      </c>
      <c r="H1460" t="s">
        <v>359</v>
      </c>
      <c r="I1460" s="39">
        <v>10082</v>
      </c>
    </row>
    <row r="1461" spans="1:9">
      <c r="A1461">
        <v>70005</v>
      </c>
      <c r="B1461" s="152" t="str">
        <f t="shared" si="23"/>
        <v>CH.VM.MIDTSET-10138</v>
      </c>
      <c r="C1461">
        <f>_xlfn.XLOOKUP(H1461,MACROS!C:C,MACROS!S:S)</f>
        <v>0</v>
      </c>
      <c r="D1461">
        <v>70005</v>
      </c>
      <c r="E1461">
        <v>2619.2249999999999</v>
      </c>
      <c r="H1461" s="91" t="s">
        <v>361</v>
      </c>
      <c r="I1461" s="99">
        <v>10138</v>
      </c>
    </row>
    <row r="1462" spans="1:9">
      <c r="A1462">
        <v>70005</v>
      </c>
      <c r="B1462" s="152" t="str">
        <f t="shared" si="23"/>
        <v>CH.VM.00046-10138</v>
      </c>
      <c r="C1462">
        <f>_xlfn.XLOOKUP(H1462,MACROS!C:C,MACROS!S:S)</f>
        <v>0</v>
      </c>
      <c r="D1462">
        <v>70005</v>
      </c>
      <c r="E1462">
        <v>216.3</v>
      </c>
      <c r="H1462" t="s">
        <v>363</v>
      </c>
      <c r="I1462" s="83">
        <v>10138</v>
      </c>
    </row>
    <row r="1463" spans="1:9">
      <c r="A1463">
        <v>70005</v>
      </c>
      <c r="B1463" s="152" t="str">
        <f t="shared" si="23"/>
        <v>CH.VM.00049-10138</v>
      </c>
      <c r="C1463">
        <f>_xlfn.XLOOKUP(H1463,MACROS!C:C,MACROS!S:S)</f>
        <v>0</v>
      </c>
      <c r="D1463">
        <v>70005</v>
      </c>
      <c r="E1463">
        <v>223.125</v>
      </c>
      <c r="H1463" t="s">
        <v>365</v>
      </c>
      <c r="I1463" s="83">
        <v>10138</v>
      </c>
    </row>
    <row r="1464" spans="1:9">
      <c r="A1464">
        <v>70005</v>
      </c>
      <c r="B1464" s="152" t="str">
        <f t="shared" si="23"/>
        <v>CH.VM.00052-10138</v>
      </c>
      <c r="C1464">
        <f>_xlfn.XLOOKUP(H1464,MACROS!C:C,MACROS!S:S)</f>
        <v>0</v>
      </c>
      <c r="D1464">
        <v>70005</v>
      </c>
      <c r="E1464">
        <v>178.5</v>
      </c>
      <c r="H1464" t="s">
        <v>367</v>
      </c>
      <c r="I1464" s="83">
        <v>10138</v>
      </c>
    </row>
    <row r="1465" spans="1:9">
      <c r="A1465">
        <v>70005</v>
      </c>
      <c r="B1465" s="152" t="str">
        <f t="shared" si="23"/>
        <v>CH.VM.00055-10138</v>
      </c>
      <c r="C1465">
        <f>_xlfn.XLOOKUP(H1465,MACROS!C:C,MACROS!S:S)</f>
        <v>0</v>
      </c>
      <c r="D1465">
        <v>70005</v>
      </c>
      <c r="E1465">
        <v>169.05</v>
      </c>
      <c r="H1465" t="s">
        <v>369</v>
      </c>
      <c r="I1465" s="83">
        <v>10138</v>
      </c>
    </row>
    <row r="1466" spans="1:9">
      <c r="A1466">
        <v>70005</v>
      </c>
      <c r="B1466" s="152" t="str">
        <f t="shared" si="23"/>
        <v>CH.VM.00044-10138</v>
      </c>
      <c r="C1466">
        <f>_xlfn.XLOOKUP(H1466,MACROS!C:C,MACROS!S:S)</f>
        <v>0</v>
      </c>
      <c r="D1466">
        <v>70005</v>
      </c>
      <c r="E1466">
        <v>241.5</v>
      </c>
      <c r="H1466" t="s">
        <v>371</v>
      </c>
      <c r="I1466" s="83">
        <v>10138</v>
      </c>
    </row>
    <row r="1467" spans="1:9">
      <c r="A1467">
        <v>70005</v>
      </c>
      <c r="B1467" s="152" t="str">
        <f t="shared" si="23"/>
        <v>CH.VM.00045-10138</v>
      </c>
      <c r="C1467">
        <f>_xlfn.XLOOKUP(H1467,MACROS!C:C,MACROS!S:S)</f>
        <v>0</v>
      </c>
      <c r="D1467">
        <v>70005</v>
      </c>
      <c r="E1467">
        <v>238.875</v>
      </c>
      <c r="H1467" t="s">
        <v>373</v>
      </c>
      <c r="I1467" s="83">
        <v>10138</v>
      </c>
    </row>
    <row r="1468" spans="1:9">
      <c r="A1468">
        <v>70005</v>
      </c>
      <c r="B1468" s="152" t="str">
        <f t="shared" si="23"/>
        <v>CH.VM.00047-10138</v>
      </c>
      <c r="C1468">
        <f>_xlfn.XLOOKUP(H1468,MACROS!C:C,MACROS!S:S)</f>
        <v>0</v>
      </c>
      <c r="D1468">
        <v>70005</v>
      </c>
      <c r="E1468">
        <v>220.5</v>
      </c>
      <c r="H1468" t="s">
        <v>375</v>
      </c>
      <c r="I1468" s="83">
        <v>10138</v>
      </c>
    </row>
    <row r="1469" spans="1:9">
      <c r="A1469">
        <v>70005</v>
      </c>
      <c r="B1469" s="152" t="str">
        <f t="shared" si="23"/>
        <v>CH.VM.00050-10138</v>
      </c>
      <c r="C1469">
        <f>_xlfn.XLOOKUP(H1469,MACROS!C:C,MACROS!S:S)</f>
        <v>0</v>
      </c>
      <c r="D1469">
        <v>70005</v>
      </c>
      <c r="E1469">
        <v>204.75</v>
      </c>
      <c r="H1469" t="s">
        <v>377</v>
      </c>
      <c r="I1469" s="83">
        <v>10138</v>
      </c>
    </row>
    <row r="1470" spans="1:9">
      <c r="A1470">
        <v>70005</v>
      </c>
      <c r="B1470" s="152" t="str">
        <f t="shared" si="23"/>
        <v>CH.VM.00054-10138</v>
      </c>
      <c r="C1470">
        <f>_xlfn.XLOOKUP(H1470,MACROS!C:C,MACROS!S:S)</f>
        <v>0</v>
      </c>
      <c r="D1470">
        <v>70005</v>
      </c>
      <c r="E1470">
        <v>212.625</v>
      </c>
      <c r="H1470" t="s">
        <v>379</v>
      </c>
      <c r="I1470" s="83">
        <v>10138</v>
      </c>
    </row>
    <row r="1471" spans="1:9">
      <c r="A1471">
        <v>70005</v>
      </c>
      <c r="B1471" s="152" t="str">
        <f t="shared" si="23"/>
        <v>CH.VM.00056-10138</v>
      </c>
      <c r="C1471">
        <f>_xlfn.XLOOKUP(H1471,MACROS!C:C,MACROS!S:S)</f>
        <v>0</v>
      </c>
      <c r="D1471">
        <v>70005</v>
      </c>
      <c r="E1471">
        <v>217.875</v>
      </c>
      <c r="H1471" t="s">
        <v>381</v>
      </c>
      <c r="I1471" s="83">
        <v>10138</v>
      </c>
    </row>
    <row r="1472" spans="1:9">
      <c r="A1472">
        <v>70005</v>
      </c>
      <c r="B1472" s="152" t="str">
        <f t="shared" si="23"/>
        <v>CH.VM.00048-10138</v>
      </c>
      <c r="C1472">
        <f>_xlfn.XLOOKUP(H1472,MACROS!C:C,MACROS!S:S)</f>
        <v>0</v>
      </c>
      <c r="D1472">
        <v>70005</v>
      </c>
      <c r="E1472">
        <v>223.125</v>
      </c>
      <c r="H1472" t="s">
        <v>383</v>
      </c>
      <c r="I1472" s="83">
        <v>10138</v>
      </c>
    </row>
    <row r="1473" spans="1:9">
      <c r="A1473">
        <v>70005</v>
      </c>
      <c r="B1473" s="152" t="str">
        <f t="shared" si="23"/>
        <v>CH.VM.00051-10138</v>
      </c>
      <c r="C1473">
        <f>_xlfn.XLOOKUP(H1473,MACROS!C:C,MACROS!S:S)</f>
        <v>0</v>
      </c>
      <c r="D1473">
        <v>70005</v>
      </c>
      <c r="E1473">
        <v>173.25</v>
      </c>
      <c r="H1473" t="s">
        <v>385</v>
      </c>
      <c r="I1473" s="83">
        <v>10138</v>
      </c>
    </row>
    <row r="1474" spans="1:9">
      <c r="A1474">
        <v>70005</v>
      </c>
      <c r="B1474" s="152" t="str">
        <f t="shared" si="23"/>
        <v>CH.VM.00053-10138</v>
      </c>
      <c r="C1474">
        <f>_xlfn.XLOOKUP(H1474,MACROS!C:C,MACROS!S:S)</f>
        <v>0</v>
      </c>
      <c r="D1474">
        <v>70005</v>
      </c>
      <c r="E1474">
        <v>214.72500000000002</v>
      </c>
      <c r="H1474" t="s">
        <v>387</v>
      </c>
      <c r="I1474" s="83">
        <v>10138</v>
      </c>
    </row>
    <row r="1475" spans="1:9">
      <c r="A1475">
        <v>70005</v>
      </c>
      <c r="B1475" s="152" t="str">
        <f t="shared" si="23"/>
        <v>CH.VM.00057-10138</v>
      </c>
      <c r="C1475">
        <f>_xlfn.XLOOKUP(H1475,MACROS!C:C,MACROS!S:S)</f>
        <v>0</v>
      </c>
      <c r="D1475">
        <v>70005</v>
      </c>
      <c r="E1475">
        <v>175.875</v>
      </c>
      <c r="H1475" t="s">
        <v>389</v>
      </c>
      <c r="I1475" s="83">
        <v>10138</v>
      </c>
    </row>
    <row r="1476" spans="1:9">
      <c r="A1476">
        <v>70005</v>
      </c>
      <c r="B1476" s="152" t="str">
        <f t="shared" si="23"/>
        <v>CH.GR.RDGSET-10086</v>
      </c>
      <c r="C1476">
        <f>_xlfn.XLOOKUP(H1476,HOLDS!C:C,HOLDS!H:H)</f>
        <v>0</v>
      </c>
      <c r="D1476">
        <v>70005</v>
      </c>
      <c r="E1476">
        <v>5903</v>
      </c>
      <c r="H1476" s="91" t="s">
        <v>182</v>
      </c>
      <c r="I1476" s="91">
        <v>10086</v>
      </c>
    </row>
    <row r="1477" spans="1:9">
      <c r="A1477">
        <v>70005</v>
      </c>
      <c r="B1477" s="152" t="str">
        <f t="shared" si="23"/>
        <v>CH.GR.00073-10086</v>
      </c>
      <c r="C1477">
        <f>_xlfn.XLOOKUP(H1477,HOLDS!C:C,HOLDS!H:H)</f>
        <v>0</v>
      </c>
      <c r="D1477">
        <v>70005</v>
      </c>
      <c r="E1477">
        <v>160</v>
      </c>
      <c r="H1477" t="s">
        <v>184</v>
      </c>
      <c r="I1477">
        <v>10086</v>
      </c>
    </row>
    <row r="1478" spans="1:9">
      <c r="A1478">
        <v>70005</v>
      </c>
      <c r="B1478" s="152" t="str">
        <f t="shared" si="23"/>
        <v>CH.GR.00074-10086</v>
      </c>
      <c r="C1478">
        <f>_xlfn.XLOOKUP(H1478,HOLDS!C:C,HOLDS!H:H)</f>
        <v>0</v>
      </c>
      <c r="D1478">
        <v>70005</v>
      </c>
      <c r="E1478">
        <v>141</v>
      </c>
      <c r="H1478" t="s">
        <v>186</v>
      </c>
      <c r="I1478">
        <v>10086</v>
      </c>
    </row>
    <row r="1479" spans="1:9">
      <c r="A1479">
        <v>70005</v>
      </c>
      <c r="B1479" s="152" t="str">
        <f t="shared" si="23"/>
        <v>CH.GR.00075-10086</v>
      </c>
      <c r="C1479">
        <f>_xlfn.XLOOKUP(H1479,HOLDS!C:C,HOLDS!H:H)</f>
        <v>0</v>
      </c>
      <c r="D1479">
        <v>70005</v>
      </c>
      <c r="E1479">
        <v>154</v>
      </c>
      <c r="H1479" t="s">
        <v>188</v>
      </c>
      <c r="I1479">
        <v>10086</v>
      </c>
    </row>
    <row r="1480" spans="1:9">
      <c r="A1480">
        <v>70005</v>
      </c>
      <c r="B1480" s="152" t="str">
        <f t="shared" si="23"/>
        <v>CH.GR.00076-10086</v>
      </c>
      <c r="C1480">
        <f>_xlfn.XLOOKUP(H1480,HOLDS!C:C,HOLDS!H:H)</f>
        <v>0</v>
      </c>
      <c r="D1480">
        <v>70005</v>
      </c>
      <c r="E1480">
        <v>123</v>
      </c>
      <c r="H1480" t="s">
        <v>190</v>
      </c>
      <c r="I1480">
        <v>10086</v>
      </c>
    </row>
    <row r="1481" spans="1:9">
      <c r="A1481">
        <v>70005</v>
      </c>
      <c r="B1481" s="152" t="str">
        <f t="shared" si="23"/>
        <v>CH.GR.00077-10086</v>
      </c>
      <c r="C1481">
        <f>_xlfn.XLOOKUP(H1481,HOLDS!C:C,HOLDS!H:H)</f>
        <v>0</v>
      </c>
      <c r="D1481">
        <v>70005</v>
      </c>
      <c r="E1481">
        <v>177.5</v>
      </c>
      <c r="H1481" t="s">
        <v>192</v>
      </c>
      <c r="I1481">
        <v>10086</v>
      </c>
    </row>
    <row r="1482" spans="1:9">
      <c r="A1482">
        <v>70005</v>
      </c>
      <c r="B1482" s="152" t="str">
        <f t="shared" si="23"/>
        <v>CH.GR.00078-10086</v>
      </c>
      <c r="C1482">
        <f>_xlfn.XLOOKUP(H1482,HOLDS!C:C,HOLDS!H:H)</f>
        <v>0</v>
      </c>
      <c r="D1482">
        <v>70005</v>
      </c>
      <c r="E1482">
        <v>129</v>
      </c>
      <c r="H1482" t="s">
        <v>194</v>
      </c>
      <c r="I1482">
        <v>10086</v>
      </c>
    </row>
    <row r="1483" spans="1:9">
      <c r="A1483">
        <v>70005</v>
      </c>
      <c r="B1483" s="152" t="str">
        <f t="shared" si="23"/>
        <v>CH.GR.00079-10086</v>
      </c>
      <c r="C1483">
        <f>_xlfn.XLOOKUP(H1483,HOLDS!C:C,HOLDS!H:H)</f>
        <v>0</v>
      </c>
      <c r="D1483">
        <v>70005</v>
      </c>
      <c r="E1483">
        <v>149.5</v>
      </c>
      <c r="H1483" t="s">
        <v>196</v>
      </c>
      <c r="I1483">
        <v>10086</v>
      </c>
    </row>
    <row r="1484" spans="1:9">
      <c r="A1484">
        <v>70005</v>
      </c>
      <c r="B1484" s="152" t="str">
        <f t="shared" si="23"/>
        <v>CH.GR.00080-10086</v>
      </c>
      <c r="C1484">
        <f>_xlfn.XLOOKUP(H1484,HOLDS!C:C,HOLDS!H:H)</f>
        <v>0</v>
      </c>
      <c r="D1484">
        <v>70005</v>
      </c>
      <c r="E1484">
        <v>123</v>
      </c>
      <c r="H1484" t="s">
        <v>198</v>
      </c>
      <c r="I1484">
        <v>10086</v>
      </c>
    </row>
    <row r="1485" spans="1:9">
      <c r="A1485">
        <v>70005</v>
      </c>
      <c r="B1485" s="152" t="str">
        <f t="shared" si="23"/>
        <v>CH.GR.00081-10086</v>
      </c>
      <c r="C1485">
        <f>_xlfn.XLOOKUP(H1485,HOLDS!C:C,HOLDS!H:H)</f>
        <v>0</v>
      </c>
      <c r="D1485">
        <v>70005</v>
      </c>
      <c r="E1485">
        <v>165</v>
      </c>
      <c r="H1485" t="s">
        <v>200</v>
      </c>
      <c r="I1485">
        <v>10086</v>
      </c>
    </row>
    <row r="1486" spans="1:9">
      <c r="A1486">
        <v>70005</v>
      </c>
      <c r="B1486" s="152" t="str">
        <f t="shared" si="23"/>
        <v>CH.GR.00082-10086</v>
      </c>
      <c r="C1486">
        <f>_xlfn.XLOOKUP(H1486,HOLDS!C:C,HOLDS!H:H)</f>
        <v>0</v>
      </c>
      <c r="D1486">
        <v>70005</v>
      </c>
      <c r="E1486">
        <v>203</v>
      </c>
      <c r="H1486" t="s">
        <v>202</v>
      </c>
      <c r="I1486">
        <v>10086</v>
      </c>
    </row>
    <row r="1487" spans="1:9">
      <c r="A1487">
        <v>70005</v>
      </c>
      <c r="B1487" s="152" t="str">
        <f t="shared" si="23"/>
        <v>CH.GR.00083-10086</v>
      </c>
      <c r="C1487">
        <f>_xlfn.XLOOKUP(H1487,HOLDS!C:C,HOLDS!H:H)</f>
        <v>0</v>
      </c>
      <c r="D1487">
        <v>70005</v>
      </c>
      <c r="E1487">
        <v>195.5</v>
      </c>
      <c r="H1487" t="s">
        <v>205</v>
      </c>
      <c r="I1487">
        <v>10086</v>
      </c>
    </row>
    <row r="1488" spans="1:9">
      <c r="A1488">
        <v>70005</v>
      </c>
      <c r="B1488" s="152" t="str">
        <f t="shared" si="23"/>
        <v>CH.GR.00084-10086</v>
      </c>
      <c r="C1488">
        <f>_xlfn.XLOOKUP(H1488,HOLDS!C:C,HOLDS!H:H)</f>
        <v>0</v>
      </c>
      <c r="D1488">
        <v>70005</v>
      </c>
      <c r="E1488">
        <v>237</v>
      </c>
      <c r="H1488" t="s">
        <v>207</v>
      </c>
      <c r="I1488">
        <v>10086</v>
      </c>
    </row>
    <row r="1489" spans="1:9">
      <c r="A1489">
        <v>70005</v>
      </c>
      <c r="B1489" s="152" t="str">
        <f t="shared" si="23"/>
        <v>CH.GR.00085-10086</v>
      </c>
      <c r="C1489">
        <f>_xlfn.XLOOKUP(H1489,HOLDS!C:C,HOLDS!H:H)</f>
        <v>0</v>
      </c>
      <c r="D1489">
        <v>70005</v>
      </c>
      <c r="E1489">
        <v>210.5</v>
      </c>
      <c r="H1489" t="s">
        <v>209</v>
      </c>
      <c r="I1489">
        <v>10086</v>
      </c>
    </row>
    <row r="1490" spans="1:9">
      <c r="A1490">
        <v>70005</v>
      </c>
      <c r="B1490" s="152" t="str">
        <f t="shared" ref="B1490:B1553" si="24">H1490&amp;"-"&amp;I1490</f>
        <v>CH.GR.00086-10086</v>
      </c>
      <c r="C1490">
        <f>_xlfn.XLOOKUP(H1490,HOLDS!C:C,HOLDS!H:H)</f>
        <v>0</v>
      </c>
      <c r="D1490">
        <v>70005</v>
      </c>
      <c r="E1490">
        <v>212</v>
      </c>
      <c r="H1490" t="s">
        <v>211</v>
      </c>
      <c r="I1490">
        <v>10086</v>
      </c>
    </row>
    <row r="1491" spans="1:9">
      <c r="A1491">
        <v>70005</v>
      </c>
      <c r="B1491" s="152" t="str">
        <f t="shared" si="24"/>
        <v>CH.GR.00087-10086</v>
      </c>
      <c r="C1491">
        <f>_xlfn.XLOOKUP(H1491,HOLDS!C:C,HOLDS!H:H)</f>
        <v>0</v>
      </c>
      <c r="D1491">
        <v>70005</v>
      </c>
      <c r="E1491">
        <v>155</v>
      </c>
      <c r="H1491" t="s">
        <v>213</v>
      </c>
      <c r="I1491">
        <v>10086</v>
      </c>
    </row>
    <row r="1492" spans="1:9">
      <c r="A1492">
        <v>70005</v>
      </c>
      <c r="B1492" s="152" t="str">
        <f t="shared" si="24"/>
        <v>CH.GR.00088-10086</v>
      </c>
      <c r="C1492">
        <f>_xlfn.XLOOKUP(H1492,HOLDS!C:C,HOLDS!H:H)</f>
        <v>0</v>
      </c>
      <c r="D1492">
        <v>70005</v>
      </c>
      <c r="E1492">
        <v>153.5</v>
      </c>
      <c r="H1492" t="s">
        <v>215</v>
      </c>
      <c r="I1492">
        <v>10086</v>
      </c>
    </row>
    <row r="1493" spans="1:9">
      <c r="A1493">
        <v>70005</v>
      </c>
      <c r="B1493" s="152" t="str">
        <f t="shared" si="24"/>
        <v>CH.GR.00089-10086</v>
      </c>
      <c r="C1493">
        <f>_xlfn.XLOOKUP(H1493,HOLDS!C:C,HOLDS!H:H)</f>
        <v>0</v>
      </c>
      <c r="D1493">
        <v>70005</v>
      </c>
      <c r="E1493">
        <v>162</v>
      </c>
      <c r="H1493" t="s">
        <v>217</v>
      </c>
      <c r="I1493">
        <v>10086</v>
      </c>
    </row>
    <row r="1494" spans="1:9">
      <c r="A1494">
        <v>70005</v>
      </c>
      <c r="B1494" s="152" t="str">
        <f t="shared" si="24"/>
        <v>CH.GR.00090-10086</v>
      </c>
      <c r="C1494">
        <f>_xlfn.XLOOKUP(H1494,HOLDS!C:C,HOLDS!H:H)</f>
        <v>0</v>
      </c>
      <c r="D1494">
        <v>70005</v>
      </c>
      <c r="E1494">
        <v>204.5</v>
      </c>
      <c r="H1494" t="s">
        <v>219</v>
      </c>
      <c r="I1494">
        <v>10086</v>
      </c>
    </row>
    <row r="1495" spans="1:9">
      <c r="A1495">
        <v>70005</v>
      </c>
      <c r="B1495" s="152" t="str">
        <f t="shared" si="24"/>
        <v>CH.GR.00091-10086</v>
      </c>
      <c r="C1495">
        <f>_xlfn.XLOOKUP(H1495,HOLDS!C:C,HOLDS!H:H)</f>
        <v>0</v>
      </c>
      <c r="D1495">
        <v>70005</v>
      </c>
      <c r="E1495">
        <v>193</v>
      </c>
      <c r="H1495" t="s">
        <v>221</v>
      </c>
      <c r="I1495">
        <v>10086</v>
      </c>
    </row>
    <row r="1496" spans="1:9">
      <c r="A1496">
        <v>70005</v>
      </c>
      <c r="B1496" s="152" t="str">
        <f t="shared" si="24"/>
        <v>CH.GR.00092-10086</v>
      </c>
      <c r="C1496">
        <f>_xlfn.XLOOKUP(H1496,HOLDS!C:C,HOLDS!H:H)</f>
        <v>0</v>
      </c>
      <c r="D1496">
        <v>70005</v>
      </c>
      <c r="E1496">
        <v>160.5</v>
      </c>
      <c r="H1496" t="s">
        <v>223</v>
      </c>
      <c r="I1496">
        <v>10086</v>
      </c>
    </row>
    <row r="1497" spans="1:9">
      <c r="A1497">
        <v>70005</v>
      </c>
      <c r="B1497" s="152" t="str">
        <f t="shared" si="24"/>
        <v>CH.GR.00093-10086</v>
      </c>
      <c r="C1497">
        <f>_xlfn.XLOOKUP(H1497,HOLDS!C:C,HOLDS!H:H)</f>
        <v>0</v>
      </c>
      <c r="D1497">
        <v>70005</v>
      </c>
      <c r="E1497">
        <v>182</v>
      </c>
      <c r="H1497" t="s">
        <v>225</v>
      </c>
      <c r="I1497">
        <v>10086</v>
      </c>
    </row>
    <row r="1498" spans="1:9">
      <c r="A1498">
        <v>70005</v>
      </c>
      <c r="B1498" s="152" t="str">
        <f t="shared" si="24"/>
        <v>CH.GR.00094-10086</v>
      </c>
      <c r="C1498">
        <f>_xlfn.XLOOKUP(H1498,HOLDS!C:C,HOLDS!H:H)</f>
        <v>0</v>
      </c>
      <c r="D1498">
        <v>70005</v>
      </c>
      <c r="E1498">
        <v>145</v>
      </c>
      <c r="H1498" t="s">
        <v>227</v>
      </c>
      <c r="I1498">
        <v>10086</v>
      </c>
    </row>
    <row r="1499" spans="1:9">
      <c r="A1499">
        <v>70005</v>
      </c>
      <c r="B1499" s="152" t="str">
        <f t="shared" si="24"/>
        <v>CH.GR.00095-10086</v>
      </c>
      <c r="C1499">
        <f>_xlfn.XLOOKUP(H1499,HOLDS!C:C,HOLDS!H:H)</f>
        <v>0</v>
      </c>
      <c r="D1499">
        <v>70005</v>
      </c>
      <c r="E1499">
        <v>153</v>
      </c>
      <c r="H1499" t="s">
        <v>229</v>
      </c>
      <c r="I1499">
        <v>10086</v>
      </c>
    </row>
    <row r="1500" spans="1:9">
      <c r="A1500">
        <v>70005</v>
      </c>
      <c r="B1500" s="152" t="str">
        <f t="shared" si="24"/>
        <v>CH.GR.00096-10086</v>
      </c>
      <c r="C1500">
        <f>_xlfn.XLOOKUP(H1500,HOLDS!C:C,HOLDS!H:H)</f>
        <v>0</v>
      </c>
      <c r="D1500">
        <v>70005</v>
      </c>
      <c r="E1500">
        <v>165.5</v>
      </c>
      <c r="H1500" t="s">
        <v>231</v>
      </c>
      <c r="I1500">
        <v>10086</v>
      </c>
    </row>
    <row r="1501" spans="1:9">
      <c r="A1501">
        <v>70005</v>
      </c>
      <c r="B1501" s="152" t="str">
        <f t="shared" si="24"/>
        <v>CH.GR.00097-10086</v>
      </c>
      <c r="C1501">
        <f>_xlfn.XLOOKUP(H1501,HOLDS!C:C,HOLDS!H:H)</f>
        <v>0</v>
      </c>
      <c r="D1501">
        <v>70005</v>
      </c>
      <c r="E1501">
        <v>167</v>
      </c>
      <c r="H1501" t="s">
        <v>233</v>
      </c>
      <c r="I1501">
        <v>10086</v>
      </c>
    </row>
    <row r="1502" spans="1:9">
      <c r="A1502">
        <v>70005</v>
      </c>
      <c r="B1502" s="152" t="str">
        <f t="shared" si="24"/>
        <v>CH.GR.00098-10086</v>
      </c>
      <c r="C1502">
        <f>_xlfn.XLOOKUP(H1502,HOLDS!C:C,HOLDS!H:H)</f>
        <v>0</v>
      </c>
      <c r="D1502">
        <v>70005</v>
      </c>
      <c r="E1502">
        <v>150</v>
      </c>
      <c r="H1502" t="s">
        <v>235</v>
      </c>
      <c r="I1502">
        <v>10086</v>
      </c>
    </row>
    <row r="1503" spans="1:9">
      <c r="A1503">
        <v>70005</v>
      </c>
      <c r="B1503" s="152" t="str">
        <f t="shared" si="24"/>
        <v>CH.GR.00099-10086</v>
      </c>
      <c r="C1503">
        <f>_xlfn.XLOOKUP(H1503,HOLDS!C:C,HOLDS!H:H)</f>
        <v>0</v>
      </c>
      <c r="D1503">
        <v>70005</v>
      </c>
      <c r="E1503">
        <v>185</v>
      </c>
      <c r="H1503" t="s">
        <v>237</v>
      </c>
      <c r="I1503">
        <v>10086</v>
      </c>
    </row>
    <row r="1504" spans="1:9">
      <c r="A1504">
        <v>70005</v>
      </c>
      <c r="B1504" s="152" t="str">
        <f t="shared" si="24"/>
        <v>CH.GR.00100-10086</v>
      </c>
      <c r="C1504">
        <f>_xlfn.XLOOKUP(H1504,HOLDS!C:C,HOLDS!H:H)</f>
        <v>0</v>
      </c>
      <c r="D1504">
        <v>70005</v>
      </c>
      <c r="E1504">
        <v>145.5</v>
      </c>
      <c r="H1504" t="s">
        <v>239</v>
      </c>
      <c r="I1504">
        <v>10086</v>
      </c>
    </row>
    <row r="1505" spans="1:9">
      <c r="A1505">
        <v>70005</v>
      </c>
      <c r="B1505" s="152" t="str">
        <f t="shared" si="24"/>
        <v>CH.GR.00101-10086</v>
      </c>
      <c r="C1505">
        <f>_xlfn.XLOOKUP(H1505,HOLDS!C:C,HOLDS!H:H)</f>
        <v>0</v>
      </c>
      <c r="D1505">
        <v>70005</v>
      </c>
      <c r="E1505">
        <v>181</v>
      </c>
      <c r="H1505" t="s">
        <v>241</v>
      </c>
      <c r="I1505">
        <v>10086</v>
      </c>
    </row>
    <row r="1506" spans="1:9">
      <c r="A1506">
        <v>70005</v>
      </c>
      <c r="B1506" s="152" t="str">
        <f t="shared" si="24"/>
        <v>CH.GR.00102-10086</v>
      </c>
      <c r="C1506">
        <f>_xlfn.XLOOKUP(H1506,HOLDS!C:C,HOLDS!H:H)</f>
        <v>0</v>
      </c>
      <c r="D1506">
        <v>70005</v>
      </c>
      <c r="E1506">
        <v>168.5</v>
      </c>
      <c r="H1506" t="s">
        <v>243</v>
      </c>
      <c r="I1506">
        <v>10086</v>
      </c>
    </row>
    <row r="1507" spans="1:9">
      <c r="A1507">
        <v>70005</v>
      </c>
      <c r="B1507" s="152" t="str">
        <f t="shared" si="24"/>
        <v>CH.GR.00103-10086</v>
      </c>
      <c r="C1507">
        <f>_xlfn.XLOOKUP(H1507,HOLDS!C:C,HOLDS!H:H)</f>
        <v>0</v>
      </c>
      <c r="D1507">
        <v>70005</v>
      </c>
      <c r="E1507">
        <v>139</v>
      </c>
      <c r="H1507" t="s">
        <v>246</v>
      </c>
      <c r="I1507">
        <v>10086</v>
      </c>
    </row>
    <row r="1508" spans="1:9">
      <c r="A1508">
        <v>70005</v>
      </c>
      <c r="B1508" s="152" t="str">
        <f t="shared" si="24"/>
        <v>CH.GR.00104-10086</v>
      </c>
      <c r="C1508">
        <f>_xlfn.XLOOKUP(H1508,HOLDS!C:C,HOLDS!H:H)</f>
        <v>0</v>
      </c>
      <c r="D1508">
        <v>70005</v>
      </c>
      <c r="E1508">
        <v>137.5</v>
      </c>
      <c r="H1508" t="s">
        <v>248</v>
      </c>
      <c r="I1508">
        <v>10086</v>
      </c>
    </row>
    <row r="1509" spans="1:9">
      <c r="A1509">
        <v>70005</v>
      </c>
      <c r="B1509" s="152" t="str">
        <f t="shared" si="24"/>
        <v>CH.GR.00105-10086</v>
      </c>
      <c r="C1509">
        <f>_xlfn.XLOOKUP(H1509,HOLDS!C:C,HOLDS!H:H)</f>
        <v>0</v>
      </c>
      <c r="D1509">
        <v>70005</v>
      </c>
      <c r="E1509">
        <v>144.5</v>
      </c>
      <c r="H1509" t="s">
        <v>250</v>
      </c>
      <c r="I1509">
        <v>10086</v>
      </c>
    </row>
    <row r="1510" spans="1:9">
      <c r="A1510">
        <v>70005</v>
      </c>
      <c r="B1510" s="152" t="str">
        <f t="shared" si="24"/>
        <v>CH.GR.00106-10086</v>
      </c>
      <c r="C1510">
        <f>_xlfn.XLOOKUP(H1510,HOLDS!C:C,HOLDS!H:H)</f>
        <v>0</v>
      </c>
      <c r="D1510">
        <v>70005</v>
      </c>
      <c r="E1510">
        <v>140</v>
      </c>
      <c r="H1510" t="s">
        <v>252</v>
      </c>
      <c r="I1510">
        <v>10086</v>
      </c>
    </row>
    <row r="1511" spans="1:9">
      <c r="A1511">
        <v>70005</v>
      </c>
      <c r="B1511" s="152" t="str">
        <f t="shared" si="24"/>
        <v>CH.GR.00107-10086</v>
      </c>
      <c r="C1511">
        <f>_xlfn.XLOOKUP(H1511,HOLDS!C:C,HOLDS!H:H)</f>
        <v>0</v>
      </c>
      <c r="D1511">
        <v>70005</v>
      </c>
      <c r="E1511">
        <v>135.5</v>
      </c>
      <c r="H1511" t="s">
        <v>254</v>
      </c>
      <c r="I1511">
        <v>10086</v>
      </c>
    </row>
    <row r="1512" spans="1:9">
      <c r="A1512">
        <v>70005</v>
      </c>
      <c r="B1512" s="152" t="str">
        <f t="shared" si="24"/>
        <v>CH.GR.00108-10086</v>
      </c>
      <c r="C1512">
        <f>_xlfn.XLOOKUP(H1512,HOLDS!C:C,HOLDS!H:H)</f>
        <v>0</v>
      </c>
      <c r="D1512">
        <v>70005</v>
      </c>
      <c r="E1512">
        <v>134.5</v>
      </c>
      <c r="H1512" t="s">
        <v>256</v>
      </c>
      <c r="I1512">
        <v>10086</v>
      </c>
    </row>
    <row r="1513" spans="1:9">
      <c r="A1513">
        <v>70005</v>
      </c>
      <c r="B1513" s="152" t="str">
        <f t="shared" si="24"/>
        <v>CH.GR.00109-10086</v>
      </c>
      <c r="C1513">
        <f>_xlfn.XLOOKUP(H1513,HOLDS!C:C,HOLDS!H:H)</f>
        <v>0</v>
      </c>
      <c r="D1513">
        <v>70005</v>
      </c>
      <c r="E1513">
        <v>151</v>
      </c>
      <c r="H1513" t="s">
        <v>258</v>
      </c>
      <c r="I1513">
        <v>10086</v>
      </c>
    </row>
    <row r="1514" spans="1:9">
      <c r="A1514">
        <v>70005</v>
      </c>
      <c r="B1514" s="152" t="str">
        <f t="shared" si="24"/>
        <v>CH.GR.00110-10086</v>
      </c>
      <c r="C1514">
        <f>_xlfn.XLOOKUP(H1514,HOLDS!C:C,HOLDS!H:H)</f>
        <v>0</v>
      </c>
      <c r="D1514">
        <v>70005</v>
      </c>
      <c r="E1514">
        <v>157</v>
      </c>
      <c r="H1514" t="s">
        <v>260</v>
      </c>
      <c r="I1514">
        <v>10086</v>
      </c>
    </row>
    <row r="1515" spans="1:9">
      <c r="A1515">
        <v>70005</v>
      </c>
      <c r="B1515" s="152" t="str">
        <f t="shared" si="24"/>
        <v>CH.GR.00111-10086</v>
      </c>
      <c r="C1515">
        <f>_xlfn.XLOOKUP(H1515,HOLDS!C:C,HOLDS!H:H)</f>
        <v>0</v>
      </c>
      <c r="D1515">
        <v>70005</v>
      </c>
      <c r="E1515">
        <v>183</v>
      </c>
      <c r="H1515" t="s">
        <v>262</v>
      </c>
      <c r="I1515">
        <v>10086</v>
      </c>
    </row>
    <row r="1516" spans="1:9">
      <c r="A1516">
        <v>70005</v>
      </c>
      <c r="B1516" s="152" t="str">
        <f t="shared" si="24"/>
        <v>CH.GR.00112-10086</v>
      </c>
      <c r="C1516">
        <f>_xlfn.XLOOKUP(H1516,HOLDS!C:C,HOLDS!H:H)</f>
        <v>0</v>
      </c>
      <c r="D1516">
        <v>70005</v>
      </c>
      <c r="E1516">
        <v>185.5</v>
      </c>
      <c r="H1516" t="s">
        <v>264</v>
      </c>
      <c r="I1516">
        <v>10086</v>
      </c>
    </row>
    <row r="1517" spans="1:9">
      <c r="A1517">
        <v>70005</v>
      </c>
      <c r="B1517" s="152" t="str">
        <f t="shared" si="24"/>
        <v>CH.GR.RDGSET-10085</v>
      </c>
      <c r="C1517">
        <f>_xlfn.XLOOKUP(H1517,HOLDS!C:C,HOLDS!I:I)</f>
        <v>0</v>
      </c>
      <c r="D1517">
        <v>70005</v>
      </c>
      <c r="E1517">
        <v>5903</v>
      </c>
      <c r="H1517" s="91" t="s">
        <v>182</v>
      </c>
      <c r="I1517" s="91">
        <v>10085</v>
      </c>
    </row>
    <row r="1518" spans="1:9">
      <c r="A1518">
        <v>70005</v>
      </c>
      <c r="B1518" s="152" t="str">
        <f t="shared" si="24"/>
        <v>CH.GR.00073-10085</v>
      </c>
      <c r="C1518">
        <f>_xlfn.XLOOKUP(H1518,HOLDS!C:C,HOLDS!I:I)</f>
        <v>0</v>
      </c>
      <c r="D1518">
        <v>70005</v>
      </c>
      <c r="E1518">
        <v>160</v>
      </c>
      <c r="H1518" t="s">
        <v>184</v>
      </c>
      <c r="I1518">
        <v>10085</v>
      </c>
    </row>
    <row r="1519" spans="1:9">
      <c r="A1519">
        <v>70005</v>
      </c>
      <c r="B1519" s="152" t="str">
        <f t="shared" si="24"/>
        <v>CH.GR.00074-10085</v>
      </c>
      <c r="C1519">
        <f>_xlfn.XLOOKUP(H1519,HOLDS!C:C,HOLDS!I:I)</f>
        <v>0</v>
      </c>
      <c r="D1519">
        <v>70005</v>
      </c>
      <c r="E1519">
        <v>141</v>
      </c>
      <c r="H1519" t="s">
        <v>186</v>
      </c>
      <c r="I1519">
        <v>10085</v>
      </c>
    </row>
    <row r="1520" spans="1:9">
      <c r="A1520">
        <v>70005</v>
      </c>
      <c r="B1520" s="152" t="str">
        <f t="shared" si="24"/>
        <v>CH.GR.00075-10085</v>
      </c>
      <c r="C1520">
        <f>_xlfn.XLOOKUP(H1520,HOLDS!C:C,HOLDS!I:I)</f>
        <v>0</v>
      </c>
      <c r="D1520">
        <v>70005</v>
      </c>
      <c r="E1520">
        <v>154</v>
      </c>
      <c r="H1520" t="s">
        <v>188</v>
      </c>
      <c r="I1520">
        <v>10085</v>
      </c>
    </row>
    <row r="1521" spans="1:9">
      <c r="A1521">
        <v>70005</v>
      </c>
      <c r="B1521" s="152" t="str">
        <f t="shared" si="24"/>
        <v>CH.GR.00076-10085</v>
      </c>
      <c r="C1521">
        <f>_xlfn.XLOOKUP(H1521,HOLDS!C:C,HOLDS!I:I)</f>
        <v>0</v>
      </c>
      <c r="D1521">
        <v>70005</v>
      </c>
      <c r="E1521">
        <v>123</v>
      </c>
      <c r="H1521" t="s">
        <v>190</v>
      </c>
      <c r="I1521">
        <v>10085</v>
      </c>
    </row>
    <row r="1522" spans="1:9">
      <c r="A1522">
        <v>70005</v>
      </c>
      <c r="B1522" s="152" t="str">
        <f t="shared" si="24"/>
        <v>CH.GR.00077-10085</v>
      </c>
      <c r="C1522">
        <f>_xlfn.XLOOKUP(H1522,HOLDS!C:C,HOLDS!I:I)</f>
        <v>0</v>
      </c>
      <c r="D1522">
        <v>70005</v>
      </c>
      <c r="E1522">
        <v>177.5</v>
      </c>
      <c r="H1522" t="s">
        <v>192</v>
      </c>
      <c r="I1522">
        <v>10085</v>
      </c>
    </row>
    <row r="1523" spans="1:9">
      <c r="A1523">
        <v>70005</v>
      </c>
      <c r="B1523" s="152" t="str">
        <f t="shared" si="24"/>
        <v>CH.GR.00078-10085</v>
      </c>
      <c r="C1523">
        <f>_xlfn.XLOOKUP(H1523,HOLDS!C:C,HOLDS!I:I)</f>
        <v>0</v>
      </c>
      <c r="D1523">
        <v>70005</v>
      </c>
      <c r="E1523">
        <v>129</v>
      </c>
      <c r="H1523" t="s">
        <v>194</v>
      </c>
      <c r="I1523">
        <v>10085</v>
      </c>
    </row>
    <row r="1524" spans="1:9">
      <c r="A1524">
        <v>70005</v>
      </c>
      <c r="B1524" s="152" t="str">
        <f t="shared" si="24"/>
        <v>CH.GR.00079-10085</v>
      </c>
      <c r="C1524">
        <f>_xlfn.XLOOKUP(H1524,HOLDS!C:C,HOLDS!I:I)</f>
        <v>0</v>
      </c>
      <c r="D1524">
        <v>70005</v>
      </c>
      <c r="E1524">
        <v>149.5</v>
      </c>
      <c r="H1524" t="s">
        <v>196</v>
      </c>
      <c r="I1524">
        <v>10085</v>
      </c>
    </row>
    <row r="1525" spans="1:9">
      <c r="A1525">
        <v>70005</v>
      </c>
      <c r="B1525" s="152" t="str">
        <f t="shared" si="24"/>
        <v>CH.GR.00080-10085</v>
      </c>
      <c r="C1525">
        <f>_xlfn.XLOOKUP(H1525,HOLDS!C:C,HOLDS!I:I)</f>
        <v>0</v>
      </c>
      <c r="D1525">
        <v>70005</v>
      </c>
      <c r="E1525">
        <v>123</v>
      </c>
      <c r="H1525" t="s">
        <v>198</v>
      </c>
      <c r="I1525">
        <v>10085</v>
      </c>
    </row>
    <row r="1526" spans="1:9">
      <c r="A1526">
        <v>70005</v>
      </c>
      <c r="B1526" s="152" t="str">
        <f t="shared" si="24"/>
        <v>CH.GR.00081-10085</v>
      </c>
      <c r="C1526">
        <f>_xlfn.XLOOKUP(H1526,HOLDS!C:C,HOLDS!I:I)</f>
        <v>0</v>
      </c>
      <c r="D1526">
        <v>70005</v>
      </c>
      <c r="E1526">
        <v>165</v>
      </c>
      <c r="H1526" t="s">
        <v>200</v>
      </c>
      <c r="I1526">
        <v>10085</v>
      </c>
    </row>
    <row r="1527" spans="1:9">
      <c r="A1527">
        <v>70005</v>
      </c>
      <c r="B1527" s="152" t="str">
        <f t="shared" si="24"/>
        <v>CH.GR.00082-10085</v>
      </c>
      <c r="C1527">
        <f>_xlfn.XLOOKUP(H1527,HOLDS!C:C,HOLDS!I:I)</f>
        <v>0</v>
      </c>
      <c r="D1527">
        <v>70005</v>
      </c>
      <c r="E1527">
        <v>203</v>
      </c>
      <c r="H1527" t="s">
        <v>202</v>
      </c>
      <c r="I1527">
        <v>10085</v>
      </c>
    </row>
    <row r="1528" spans="1:9">
      <c r="A1528">
        <v>70005</v>
      </c>
      <c r="B1528" s="152" t="str">
        <f t="shared" si="24"/>
        <v>CH.GR.00083-10085</v>
      </c>
      <c r="C1528">
        <f>_xlfn.XLOOKUP(H1528,HOLDS!C:C,HOLDS!I:I)</f>
        <v>0</v>
      </c>
      <c r="D1528">
        <v>70005</v>
      </c>
      <c r="E1528">
        <v>195.5</v>
      </c>
      <c r="H1528" t="s">
        <v>205</v>
      </c>
      <c r="I1528">
        <v>10085</v>
      </c>
    </row>
    <row r="1529" spans="1:9">
      <c r="A1529">
        <v>70005</v>
      </c>
      <c r="B1529" s="152" t="str">
        <f t="shared" si="24"/>
        <v>CH.GR.00084-10085</v>
      </c>
      <c r="C1529">
        <f>_xlfn.XLOOKUP(H1529,HOLDS!C:C,HOLDS!I:I)</f>
        <v>0</v>
      </c>
      <c r="D1529">
        <v>70005</v>
      </c>
      <c r="E1529">
        <v>237</v>
      </c>
      <c r="H1529" t="s">
        <v>207</v>
      </c>
      <c r="I1529">
        <v>10085</v>
      </c>
    </row>
    <row r="1530" spans="1:9">
      <c r="A1530">
        <v>70005</v>
      </c>
      <c r="B1530" s="152" t="str">
        <f t="shared" si="24"/>
        <v>CH.GR.00085-10085</v>
      </c>
      <c r="C1530">
        <f>_xlfn.XLOOKUP(H1530,HOLDS!C:C,HOLDS!I:I)</f>
        <v>0</v>
      </c>
      <c r="D1530">
        <v>70005</v>
      </c>
      <c r="E1530">
        <v>210.5</v>
      </c>
      <c r="H1530" t="s">
        <v>209</v>
      </c>
      <c r="I1530">
        <v>10085</v>
      </c>
    </row>
    <row r="1531" spans="1:9">
      <c r="A1531">
        <v>70005</v>
      </c>
      <c r="B1531" s="152" t="str">
        <f t="shared" si="24"/>
        <v>CH.GR.00086-10085</v>
      </c>
      <c r="C1531">
        <f>_xlfn.XLOOKUP(H1531,HOLDS!C:C,HOLDS!I:I)</f>
        <v>0</v>
      </c>
      <c r="D1531">
        <v>70005</v>
      </c>
      <c r="E1531">
        <v>212</v>
      </c>
      <c r="H1531" t="s">
        <v>211</v>
      </c>
      <c r="I1531">
        <v>10085</v>
      </c>
    </row>
    <row r="1532" spans="1:9">
      <c r="A1532">
        <v>70005</v>
      </c>
      <c r="B1532" s="152" t="str">
        <f t="shared" si="24"/>
        <v>CH.GR.00087-10085</v>
      </c>
      <c r="C1532">
        <f>_xlfn.XLOOKUP(H1532,HOLDS!C:C,HOLDS!I:I)</f>
        <v>0</v>
      </c>
      <c r="D1532">
        <v>70005</v>
      </c>
      <c r="E1532">
        <v>155</v>
      </c>
      <c r="H1532" t="s">
        <v>213</v>
      </c>
      <c r="I1532">
        <v>10085</v>
      </c>
    </row>
    <row r="1533" spans="1:9">
      <c r="A1533">
        <v>70005</v>
      </c>
      <c r="B1533" s="152" t="str">
        <f t="shared" si="24"/>
        <v>CH.GR.00088-10085</v>
      </c>
      <c r="C1533">
        <f>_xlfn.XLOOKUP(H1533,HOLDS!C:C,HOLDS!I:I)</f>
        <v>0</v>
      </c>
      <c r="D1533">
        <v>70005</v>
      </c>
      <c r="E1533">
        <v>153.5</v>
      </c>
      <c r="H1533" t="s">
        <v>215</v>
      </c>
      <c r="I1533">
        <v>10085</v>
      </c>
    </row>
    <row r="1534" spans="1:9">
      <c r="A1534">
        <v>70005</v>
      </c>
      <c r="B1534" s="152" t="str">
        <f t="shared" si="24"/>
        <v>CH.GR.00089-10085</v>
      </c>
      <c r="C1534">
        <f>_xlfn.XLOOKUP(H1534,HOLDS!C:C,HOLDS!I:I)</f>
        <v>0</v>
      </c>
      <c r="D1534">
        <v>70005</v>
      </c>
      <c r="E1534">
        <v>162</v>
      </c>
      <c r="H1534" t="s">
        <v>217</v>
      </c>
      <c r="I1534">
        <v>10085</v>
      </c>
    </row>
    <row r="1535" spans="1:9">
      <c r="A1535">
        <v>70005</v>
      </c>
      <c r="B1535" s="152" t="str">
        <f t="shared" si="24"/>
        <v>CH.GR.00090-10085</v>
      </c>
      <c r="C1535">
        <f>_xlfn.XLOOKUP(H1535,HOLDS!C:C,HOLDS!I:I)</f>
        <v>0</v>
      </c>
      <c r="D1535">
        <v>70005</v>
      </c>
      <c r="E1535">
        <v>204.5</v>
      </c>
      <c r="H1535" t="s">
        <v>219</v>
      </c>
      <c r="I1535">
        <v>10085</v>
      </c>
    </row>
    <row r="1536" spans="1:9">
      <c r="A1536">
        <v>70005</v>
      </c>
      <c r="B1536" s="152" t="str">
        <f t="shared" si="24"/>
        <v>CH.GR.00091-10085</v>
      </c>
      <c r="C1536">
        <f>_xlfn.XLOOKUP(H1536,HOLDS!C:C,HOLDS!I:I)</f>
        <v>0</v>
      </c>
      <c r="D1536">
        <v>70005</v>
      </c>
      <c r="E1536">
        <v>193</v>
      </c>
      <c r="H1536" t="s">
        <v>221</v>
      </c>
      <c r="I1536">
        <v>10085</v>
      </c>
    </row>
    <row r="1537" spans="1:9">
      <c r="A1537">
        <v>70005</v>
      </c>
      <c r="B1537" s="152" t="str">
        <f t="shared" si="24"/>
        <v>CH.GR.00092-10085</v>
      </c>
      <c r="C1537">
        <f>_xlfn.XLOOKUP(H1537,HOLDS!C:C,HOLDS!I:I)</f>
        <v>0</v>
      </c>
      <c r="D1537">
        <v>70005</v>
      </c>
      <c r="E1537">
        <v>160.5</v>
      </c>
      <c r="H1537" t="s">
        <v>223</v>
      </c>
      <c r="I1537">
        <v>10085</v>
      </c>
    </row>
    <row r="1538" spans="1:9">
      <c r="A1538">
        <v>70005</v>
      </c>
      <c r="B1538" s="152" t="str">
        <f t="shared" si="24"/>
        <v>CH.GR.00093-10085</v>
      </c>
      <c r="C1538">
        <f>_xlfn.XLOOKUP(H1538,HOLDS!C:C,HOLDS!I:I)</f>
        <v>0</v>
      </c>
      <c r="D1538">
        <v>70005</v>
      </c>
      <c r="E1538">
        <v>182</v>
      </c>
      <c r="H1538" t="s">
        <v>225</v>
      </c>
      <c r="I1538">
        <v>10085</v>
      </c>
    </row>
    <row r="1539" spans="1:9">
      <c r="A1539">
        <v>70005</v>
      </c>
      <c r="B1539" s="152" t="str">
        <f t="shared" si="24"/>
        <v>CH.GR.00094-10085</v>
      </c>
      <c r="C1539">
        <f>_xlfn.XLOOKUP(H1539,HOLDS!C:C,HOLDS!I:I)</f>
        <v>0</v>
      </c>
      <c r="D1539">
        <v>70005</v>
      </c>
      <c r="E1539">
        <v>145</v>
      </c>
      <c r="H1539" t="s">
        <v>227</v>
      </c>
      <c r="I1539">
        <v>10085</v>
      </c>
    </row>
    <row r="1540" spans="1:9">
      <c r="A1540">
        <v>70005</v>
      </c>
      <c r="B1540" s="152" t="str">
        <f t="shared" si="24"/>
        <v>CH.GR.00095-10085</v>
      </c>
      <c r="C1540">
        <f>_xlfn.XLOOKUP(H1540,HOLDS!C:C,HOLDS!I:I)</f>
        <v>0</v>
      </c>
      <c r="D1540">
        <v>70005</v>
      </c>
      <c r="E1540">
        <v>153</v>
      </c>
      <c r="H1540" t="s">
        <v>229</v>
      </c>
      <c r="I1540">
        <v>10085</v>
      </c>
    </row>
    <row r="1541" spans="1:9">
      <c r="A1541">
        <v>70005</v>
      </c>
      <c r="B1541" s="152" t="str">
        <f t="shared" si="24"/>
        <v>CH.GR.00096-10085</v>
      </c>
      <c r="C1541">
        <f>_xlfn.XLOOKUP(H1541,HOLDS!C:C,HOLDS!I:I)</f>
        <v>0</v>
      </c>
      <c r="D1541">
        <v>70005</v>
      </c>
      <c r="E1541">
        <v>165.5</v>
      </c>
      <c r="H1541" t="s">
        <v>231</v>
      </c>
      <c r="I1541">
        <v>10085</v>
      </c>
    </row>
    <row r="1542" spans="1:9">
      <c r="A1542">
        <v>70005</v>
      </c>
      <c r="B1542" s="152" t="str">
        <f t="shared" si="24"/>
        <v>CH.GR.00097-10085</v>
      </c>
      <c r="C1542">
        <f>_xlfn.XLOOKUP(H1542,HOLDS!C:C,HOLDS!I:I)</f>
        <v>0</v>
      </c>
      <c r="D1542">
        <v>70005</v>
      </c>
      <c r="E1542">
        <v>167</v>
      </c>
      <c r="H1542" t="s">
        <v>233</v>
      </c>
      <c r="I1542">
        <v>10085</v>
      </c>
    </row>
    <row r="1543" spans="1:9">
      <c r="A1543">
        <v>70005</v>
      </c>
      <c r="B1543" s="152" t="str">
        <f t="shared" si="24"/>
        <v>CH.GR.00098-10085</v>
      </c>
      <c r="C1543">
        <f>_xlfn.XLOOKUP(H1543,HOLDS!C:C,HOLDS!I:I)</f>
        <v>0</v>
      </c>
      <c r="D1543">
        <v>70005</v>
      </c>
      <c r="E1543">
        <v>150</v>
      </c>
      <c r="H1543" t="s">
        <v>235</v>
      </c>
      <c r="I1543">
        <v>10085</v>
      </c>
    </row>
    <row r="1544" spans="1:9">
      <c r="A1544">
        <v>70005</v>
      </c>
      <c r="B1544" s="152" t="str">
        <f t="shared" si="24"/>
        <v>CH.GR.00099-10085</v>
      </c>
      <c r="C1544">
        <f>_xlfn.XLOOKUP(H1544,HOLDS!C:C,HOLDS!I:I)</f>
        <v>0</v>
      </c>
      <c r="D1544">
        <v>70005</v>
      </c>
      <c r="E1544">
        <v>185</v>
      </c>
      <c r="H1544" t="s">
        <v>237</v>
      </c>
      <c r="I1544">
        <v>10085</v>
      </c>
    </row>
    <row r="1545" spans="1:9">
      <c r="A1545">
        <v>70005</v>
      </c>
      <c r="B1545" s="152" t="str">
        <f t="shared" si="24"/>
        <v>CH.GR.00100-10085</v>
      </c>
      <c r="C1545">
        <f>_xlfn.XLOOKUP(H1545,HOLDS!C:C,HOLDS!I:I)</f>
        <v>0</v>
      </c>
      <c r="D1545">
        <v>70005</v>
      </c>
      <c r="E1545">
        <v>145.5</v>
      </c>
      <c r="H1545" t="s">
        <v>239</v>
      </c>
      <c r="I1545">
        <v>10085</v>
      </c>
    </row>
    <row r="1546" spans="1:9">
      <c r="A1546">
        <v>70005</v>
      </c>
      <c r="B1546" s="152" t="str">
        <f t="shared" si="24"/>
        <v>CH.GR.00101-10085</v>
      </c>
      <c r="C1546">
        <f>_xlfn.XLOOKUP(H1546,HOLDS!C:C,HOLDS!I:I)</f>
        <v>0</v>
      </c>
      <c r="D1546">
        <v>70005</v>
      </c>
      <c r="E1546">
        <v>181</v>
      </c>
      <c r="H1546" t="s">
        <v>241</v>
      </c>
      <c r="I1546">
        <v>10085</v>
      </c>
    </row>
    <row r="1547" spans="1:9">
      <c r="A1547">
        <v>70005</v>
      </c>
      <c r="B1547" s="152" t="str">
        <f t="shared" si="24"/>
        <v>CH.GR.00102-10085</v>
      </c>
      <c r="C1547">
        <f>_xlfn.XLOOKUP(H1547,HOLDS!C:C,HOLDS!I:I)</f>
        <v>0</v>
      </c>
      <c r="D1547">
        <v>70005</v>
      </c>
      <c r="E1547">
        <v>168.5</v>
      </c>
      <c r="H1547" t="s">
        <v>243</v>
      </c>
      <c r="I1547">
        <v>10085</v>
      </c>
    </row>
    <row r="1548" spans="1:9">
      <c r="A1548">
        <v>70005</v>
      </c>
      <c r="B1548" s="152" t="str">
        <f t="shared" si="24"/>
        <v>CH.GR.00103-10085</v>
      </c>
      <c r="C1548">
        <f>_xlfn.XLOOKUP(H1548,HOLDS!C:C,HOLDS!I:I)</f>
        <v>0</v>
      </c>
      <c r="D1548">
        <v>70005</v>
      </c>
      <c r="E1548">
        <v>139</v>
      </c>
      <c r="H1548" t="s">
        <v>246</v>
      </c>
      <c r="I1548">
        <v>10085</v>
      </c>
    </row>
    <row r="1549" spans="1:9">
      <c r="A1549">
        <v>70005</v>
      </c>
      <c r="B1549" s="152" t="str">
        <f t="shared" si="24"/>
        <v>CH.GR.00104-10085</v>
      </c>
      <c r="C1549">
        <f>_xlfn.XLOOKUP(H1549,HOLDS!C:C,HOLDS!I:I)</f>
        <v>0</v>
      </c>
      <c r="D1549">
        <v>70005</v>
      </c>
      <c r="E1549">
        <v>137.5</v>
      </c>
      <c r="H1549" t="s">
        <v>248</v>
      </c>
      <c r="I1549">
        <v>10085</v>
      </c>
    </row>
    <row r="1550" spans="1:9">
      <c r="A1550">
        <v>70005</v>
      </c>
      <c r="B1550" s="152" t="str">
        <f t="shared" si="24"/>
        <v>CH.GR.00105-10085</v>
      </c>
      <c r="C1550">
        <f>_xlfn.XLOOKUP(H1550,HOLDS!C:C,HOLDS!I:I)</f>
        <v>0</v>
      </c>
      <c r="D1550">
        <v>70005</v>
      </c>
      <c r="E1550">
        <v>144.5</v>
      </c>
      <c r="H1550" t="s">
        <v>250</v>
      </c>
      <c r="I1550">
        <v>10085</v>
      </c>
    </row>
    <row r="1551" spans="1:9">
      <c r="A1551">
        <v>70005</v>
      </c>
      <c r="B1551" s="152" t="str">
        <f t="shared" si="24"/>
        <v>CH.GR.00106-10085</v>
      </c>
      <c r="C1551">
        <f>_xlfn.XLOOKUP(H1551,HOLDS!C:C,HOLDS!I:I)</f>
        <v>0</v>
      </c>
      <c r="D1551">
        <v>70005</v>
      </c>
      <c r="E1551">
        <v>140</v>
      </c>
      <c r="H1551" t="s">
        <v>252</v>
      </c>
      <c r="I1551">
        <v>10085</v>
      </c>
    </row>
    <row r="1552" spans="1:9">
      <c r="A1552">
        <v>70005</v>
      </c>
      <c r="B1552" s="152" t="str">
        <f t="shared" si="24"/>
        <v>CH.GR.00107-10085</v>
      </c>
      <c r="C1552">
        <f>_xlfn.XLOOKUP(H1552,HOLDS!C:C,HOLDS!I:I)</f>
        <v>0</v>
      </c>
      <c r="D1552">
        <v>70005</v>
      </c>
      <c r="E1552">
        <v>135.5</v>
      </c>
      <c r="H1552" t="s">
        <v>254</v>
      </c>
      <c r="I1552">
        <v>10085</v>
      </c>
    </row>
    <row r="1553" spans="1:9">
      <c r="A1553">
        <v>70005</v>
      </c>
      <c r="B1553" s="152" t="str">
        <f t="shared" si="24"/>
        <v>CH.GR.00108-10085</v>
      </c>
      <c r="C1553">
        <f>_xlfn.XLOOKUP(H1553,HOLDS!C:C,HOLDS!I:I)</f>
        <v>0</v>
      </c>
      <c r="D1553">
        <v>70005</v>
      </c>
      <c r="E1553">
        <v>134.5</v>
      </c>
      <c r="H1553" t="s">
        <v>256</v>
      </c>
      <c r="I1553">
        <v>10085</v>
      </c>
    </row>
    <row r="1554" spans="1:9">
      <c r="A1554">
        <v>70005</v>
      </c>
      <c r="B1554" s="152" t="str">
        <f t="shared" ref="B1554:B1617" si="25">H1554&amp;"-"&amp;I1554</f>
        <v>CH.GR.00109-10085</v>
      </c>
      <c r="C1554">
        <f>_xlfn.XLOOKUP(H1554,HOLDS!C:C,HOLDS!I:I)</f>
        <v>0</v>
      </c>
      <c r="D1554">
        <v>70005</v>
      </c>
      <c r="E1554">
        <v>151</v>
      </c>
      <c r="H1554" t="s">
        <v>258</v>
      </c>
      <c r="I1554">
        <v>10085</v>
      </c>
    </row>
    <row r="1555" spans="1:9">
      <c r="A1555">
        <v>70005</v>
      </c>
      <c r="B1555" s="152" t="str">
        <f t="shared" si="25"/>
        <v>CH.GR.00110-10085</v>
      </c>
      <c r="C1555">
        <f>_xlfn.XLOOKUP(H1555,HOLDS!C:C,HOLDS!I:I)</f>
        <v>0</v>
      </c>
      <c r="D1555">
        <v>70005</v>
      </c>
      <c r="E1555">
        <v>157</v>
      </c>
      <c r="H1555" t="s">
        <v>260</v>
      </c>
      <c r="I1555">
        <v>10085</v>
      </c>
    </row>
    <row r="1556" spans="1:9">
      <c r="A1556">
        <v>70005</v>
      </c>
      <c r="B1556" s="152" t="str">
        <f t="shared" si="25"/>
        <v>CH.GR.00111-10085</v>
      </c>
      <c r="C1556">
        <f>_xlfn.XLOOKUP(H1556,HOLDS!C:C,HOLDS!I:I)</f>
        <v>0</v>
      </c>
      <c r="D1556">
        <v>70005</v>
      </c>
      <c r="E1556">
        <v>183</v>
      </c>
      <c r="H1556" t="s">
        <v>262</v>
      </c>
      <c r="I1556">
        <v>10085</v>
      </c>
    </row>
    <row r="1557" spans="1:9">
      <c r="A1557">
        <v>70005</v>
      </c>
      <c r="B1557" s="152" t="str">
        <f t="shared" si="25"/>
        <v>CH.GR.00112-10085</v>
      </c>
      <c r="C1557">
        <f>_xlfn.XLOOKUP(H1557,HOLDS!C:C,HOLDS!I:I)</f>
        <v>0</v>
      </c>
      <c r="D1557">
        <v>70005</v>
      </c>
      <c r="E1557">
        <v>185.5</v>
      </c>
      <c r="H1557" t="s">
        <v>264</v>
      </c>
      <c r="I1557">
        <v>10085</v>
      </c>
    </row>
    <row r="1558" spans="1:9">
      <c r="A1558">
        <v>70005</v>
      </c>
      <c r="B1558" s="152" t="str">
        <f t="shared" si="25"/>
        <v>CH.GR.RDGSET-10084</v>
      </c>
      <c r="C1558">
        <f>_xlfn.XLOOKUP(H1558,HOLDS!C:C,HOLDS!J:J)</f>
        <v>0</v>
      </c>
      <c r="D1558">
        <v>70005</v>
      </c>
      <c r="E1558">
        <v>5903</v>
      </c>
      <c r="H1558" s="91" t="s">
        <v>182</v>
      </c>
      <c r="I1558" s="91">
        <v>10084</v>
      </c>
    </row>
    <row r="1559" spans="1:9">
      <c r="A1559">
        <v>70005</v>
      </c>
      <c r="B1559" s="152" t="str">
        <f t="shared" si="25"/>
        <v>CH.GR.00073-10084</v>
      </c>
      <c r="C1559">
        <f>_xlfn.XLOOKUP(H1559,HOLDS!C:C,HOLDS!J:J)</f>
        <v>0</v>
      </c>
      <c r="D1559">
        <v>70005</v>
      </c>
      <c r="E1559">
        <v>160</v>
      </c>
      <c r="H1559" t="s">
        <v>184</v>
      </c>
      <c r="I1559">
        <v>10084</v>
      </c>
    </row>
    <row r="1560" spans="1:9">
      <c r="A1560">
        <v>70005</v>
      </c>
      <c r="B1560" s="152" t="str">
        <f t="shared" si="25"/>
        <v>CH.GR.00074-10084</v>
      </c>
      <c r="C1560">
        <f>_xlfn.XLOOKUP(H1560,HOLDS!C:C,HOLDS!J:J)</f>
        <v>0</v>
      </c>
      <c r="D1560">
        <v>70005</v>
      </c>
      <c r="E1560">
        <v>141</v>
      </c>
      <c r="H1560" t="s">
        <v>186</v>
      </c>
      <c r="I1560">
        <v>10084</v>
      </c>
    </row>
    <row r="1561" spans="1:9">
      <c r="A1561">
        <v>70005</v>
      </c>
      <c r="B1561" s="152" t="str">
        <f t="shared" si="25"/>
        <v>CH.GR.00075-10084</v>
      </c>
      <c r="C1561">
        <f>_xlfn.XLOOKUP(H1561,HOLDS!C:C,HOLDS!J:J)</f>
        <v>0</v>
      </c>
      <c r="D1561">
        <v>70005</v>
      </c>
      <c r="E1561">
        <v>154</v>
      </c>
      <c r="H1561" t="s">
        <v>188</v>
      </c>
      <c r="I1561">
        <v>10084</v>
      </c>
    </row>
    <row r="1562" spans="1:9">
      <c r="A1562">
        <v>70005</v>
      </c>
      <c r="B1562" s="152" t="str">
        <f t="shared" si="25"/>
        <v>CH.GR.00076-10084</v>
      </c>
      <c r="C1562">
        <f>_xlfn.XLOOKUP(H1562,HOLDS!C:C,HOLDS!J:J)</f>
        <v>0</v>
      </c>
      <c r="D1562">
        <v>70005</v>
      </c>
      <c r="E1562">
        <v>123</v>
      </c>
      <c r="H1562" t="s">
        <v>190</v>
      </c>
      <c r="I1562">
        <v>10084</v>
      </c>
    </row>
    <row r="1563" spans="1:9">
      <c r="A1563">
        <v>70005</v>
      </c>
      <c r="B1563" s="152" t="str">
        <f t="shared" si="25"/>
        <v>CH.GR.00077-10084</v>
      </c>
      <c r="C1563">
        <f>_xlfn.XLOOKUP(H1563,HOLDS!C:C,HOLDS!J:J)</f>
        <v>0</v>
      </c>
      <c r="D1563">
        <v>70005</v>
      </c>
      <c r="E1563">
        <v>177.5</v>
      </c>
      <c r="H1563" t="s">
        <v>192</v>
      </c>
      <c r="I1563">
        <v>10084</v>
      </c>
    </row>
    <row r="1564" spans="1:9">
      <c r="A1564">
        <v>70005</v>
      </c>
      <c r="B1564" s="152" t="str">
        <f t="shared" si="25"/>
        <v>CH.GR.00078-10084</v>
      </c>
      <c r="C1564">
        <f>_xlfn.XLOOKUP(H1564,HOLDS!C:C,HOLDS!J:J)</f>
        <v>0</v>
      </c>
      <c r="D1564">
        <v>70005</v>
      </c>
      <c r="E1564">
        <v>129</v>
      </c>
      <c r="H1564" t="s">
        <v>194</v>
      </c>
      <c r="I1564">
        <v>10084</v>
      </c>
    </row>
    <row r="1565" spans="1:9">
      <c r="A1565">
        <v>70005</v>
      </c>
      <c r="B1565" s="152" t="str">
        <f t="shared" si="25"/>
        <v>CH.GR.00079-10084</v>
      </c>
      <c r="C1565">
        <f>_xlfn.XLOOKUP(H1565,HOLDS!C:C,HOLDS!J:J)</f>
        <v>0</v>
      </c>
      <c r="D1565">
        <v>70005</v>
      </c>
      <c r="E1565">
        <v>149.5</v>
      </c>
      <c r="H1565" t="s">
        <v>196</v>
      </c>
      <c r="I1565">
        <v>10084</v>
      </c>
    </row>
    <row r="1566" spans="1:9">
      <c r="A1566">
        <v>70005</v>
      </c>
      <c r="B1566" s="152" t="str">
        <f t="shared" si="25"/>
        <v>CH.GR.00080-10084</v>
      </c>
      <c r="C1566">
        <f>_xlfn.XLOOKUP(H1566,HOLDS!C:C,HOLDS!J:J)</f>
        <v>0</v>
      </c>
      <c r="D1566">
        <v>70005</v>
      </c>
      <c r="E1566">
        <v>123</v>
      </c>
      <c r="H1566" t="s">
        <v>198</v>
      </c>
      <c r="I1566">
        <v>10084</v>
      </c>
    </row>
    <row r="1567" spans="1:9">
      <c r="A1567">
        <v>70005</v>
      </c>
      <c r="B1567" s="152" t="str">
        <f t="shared" si="25"/>
        <v>CH.GR.00081-10084</v>
      </c>
      <c r="C1567">
        <f>_xlfn.XLOOKUP(H1567,HOLDS!C:C,HOLDS!J:J)</f>
        <v>0</v>
      </c>
      <c r="D1567">
        <v>70005</v>
      </c>
      <c r="E1567">
        <v>165</v>
      </c>
      <c r="H1567" t="s">
        <v>200</v>
      </c>
      <c r="I1567">
        <v>10084</v>
      </c>
    </row>
    <row r="1568" spans="1:9">
      <c r="A1568">
        <v>70005</v>
      </c>
      <c r="B1568" s="152" t="str">
        <f t="shared" si="25"/>
        <v>CH.GR.00082-10084</v>
      </c>
      <c r="C1568">
        <f>_xlfn.XLOOKUP(H1568,HOLDS!C:C,HOLDS!J:J)</f>
        <v>0</v>
      </c>
      <c r="D1568">
        <v>70005</v>
      </c>
      <c r="E1568">
        <v>203</v>
      </c>
      <c r="H1568" t="s">
        <v>202</v>
      </c>
      <c r="I1568">
        <v>10084</v>
      </c>
    </row>
    <row r="1569" spans="1:9">
      <c r="A1569">
        <v>70005</v>
      </c>
      <c r="B1569" s="152" t="str">
        <f t="shared" si="25"/>
        <v>CH.GR.00083-10084</v>
      </c>
      <c r="C1569">
        <f>_xlfn.XLOOKUP(H1569,HOLDS!C:C,HOLDS!J:J)</f>
        <v>0</v>
      </c>
      <c r="D1569">
        <v>70005</v>
      </c>
      <c r="E1569">
        <v>195.5</v>
      </c>
      <c r="H1569" t="s">
        <v>205</v>
      </c>
      <c r="I1569">
        <v>10084</v>
      </c>
    </row>
    <row r="1570" spans="1:9">
      <c r="A1570">
        <v>70005</v>
      </c>
      <c r="B1570" s="152" t="str">
        <f t="shared" si="25"/>
        <v>CH.GR.00084-10084</v>
      </c>
      <c r="C1570">
        <f>_xlfn.XLOOKUP(H1570,HOLDS!C:C,HOLDS!J:J)</f>
        <v>0</v>
      </c>
      <c r="D1570">
        <v>70005</v>
      </c>
      <c r="E1570">
        <v>237</v>
      </c>
      <c r="H1570" t="s">
        <v>207</v>
      </c>
      <c r="I1570">
        <v>10084</v>
      </c>
    </row>
    <row r="1571" spans="1:9">
      <c r="A1571">
        <v>70005</v>
      </c>
      <c r="B1571" s="152" t="str">
        <f t="shared" si="25"/>
        <v>CH.GR.00085-10084</v>
      </c>
      <c r="C1571">
        <f>_xlfn.XLOOKUP(H1571,HOLDS!C:C,HOLDS!J:J)</f>
        <v>0</v>
      </c>
      <c r="D1571">
        <v>70005</v>
      </c>
      <c r="E1571">
        <v>210.5</v>
      </c>
      <c r="H1571" t="s">
        <v>209</v>
      </c>
      <c r="I1571">
        <v>10084</v>
      </c>
    </row>
    <row r="1572" spans="1:9">
      <c r="A1572">
        <v>70005</v>
      </c>
      <c r="B1572" s="152" t="str">
        <f t="shared" si="25"/>
        <v>CH.GR.00086-10084</v>
      </c>
      <c r="C1572">
        <f>_xlfn.XLOOKUP(H1572,HOLDS!C:C,HOLDS!J:J)</f>
        <v>0</v>
      </c>
      <c r="D1572">
        <v>70005</v>
      </c>
      <c r="E1572">
        <v>212</v>
      </c>
      <c r="H1572" t="s">
        <v>211</v>
      </c>
      <c r="I1572">
        <v>10084</v>
      </c>
    </row>
    <row r="1573" spans="1:9">
      <c r="A1573">
        <v>70005</v>
      </c>
      <c r="B1573" s="152" t="str">
        <f t="shared" si="25"/>
        <v>CH.GR.00087-10084</v>
      </c>
      <c r="C1573">
        <f>_xlfn.XLOOKUP(H1573,HOLDS!C:C,HOLDS!J:J)</f>
        <v>0</v>
      </c>
      <c r="D1573">
        <v>70005</v>
      </c>
      <c r="E1573">
        <v>155</v>
      </c>
      <c r="H1573" t="s">
        <v>213</v>
      </c>
      <c r="I1573">
        <v>10084</v>
      </c>
    </row>
    <row r="1574" spans="1:9">
      <c r="A1574">
        <v>70005</v>
      </c>
      <c r="B1574" s="152" t="str">
        <f t="shared" si="25"/>
        <v>CH.GR.00088-10084</v>
      </c>
      <c r="C1574">
        <f>_xlfn.XLOOKUP(H1574,HOLDS!C:C,HOLDS!J:J)</f>
        <v>0</v>
      </c>
      <c r="D1574">
        <v>70005</v>
      </c>
      <c r="E1574">
        <v>153.5</v>
      </c>
      <c r="H1574" t="s">
        <v>215</v>
      </c>
      <c r="I1574">
        <v>10084</v>
      </c>
    </row>
    <row r="1575" spans="1:9">
      <c r="A1575">
        <v>70005</v>
      </c>
      <c r="B1575" s="152" t="str">
        <f t="shared" si="25"/>
        <v>CH.GR.00089-10084</v>
      </c>
      <c r="C1575">
        <f>_xlfn.XLOOKUP(H1575,HOLDS!C:C,HOLDS!J:J)</f>
        <v>0</v>
      </c>
      <c r="D1575">
        <v>70005</v>
      </c>
      <c r="E1575">
        <v>162</v>
      </c>
      <c r="H1575" t="s">
        <v>217</v>
      </c>
      <c r="I1575">
        <v>10084</v>
      </c>
    </row>
    <row r="1576" spans="1:9">
      <c r="A1576">
        <v>70005</v>
      </c>
      <c r="B1576" s="152" t="str">
        <f t="shared" si="25"/>
        <v>CH.GR.00090-10084</v>
      </c>
      <c r="C1576">
        <f>_xlfn.XLOOKUP(H1576,HOLDS!C:C,HOLDS!J:J)</f>
        <v>0</v>
      </c>
      <c r="D1576">
        <v>70005</v>
      </c>
      <c r="E1576">
        <v>204.5</v>
      </c>
      <c r="H1576" t="s">
        <v>219</v>
      </c>
      <c r="I1576">
        <v>10084</v>
      </c>
    </row>
    <row r="1577" spans="1:9">
      <c r="A1577">
        <v>70005</v>
      </c>
      <c r="B1577" s="152" t="str">
        <f t="shared" si="25"/>
        <v>CH.GR.00091-10084</v>
      </c>
      <c r="C1577">
        <f>_xlfn.XLOOKUP(H1577,HOLDS!C:C,HOLDS!J:J)</f>
        <v>0</v>
      </c>
      <c r="D1577">
        <v>70005</v>
      </c>
      <c r="E1577">
        <v>193</v>
      </c>
      <c r="H1577" t="s">
        <v>221</v>
      </c>
      <c r="I1577">
        <v>10084</v>
      </c>
    </row>
    <row r="1578" spans="1:9">
      <c r="A1578">
        <v>70005</v>
      </c>
      <c r="B1578" s="152" t="str">
        <f t="shared" si="25"/>
        <v>CH.GR.00092-10084</v>
      </c>
      <c r="C1578">
        <f>_xlfn.XLOOKUP(H1578,HOLDS!C:C,HOLDS!J:J)</f>
        <v>0</v>
      </c>
      <c r="D1578">
        <v>70005</v>
      </c>
      <c r="E1578">
        <v>160.5</v>
      </c>
      <c r="H1578" t="s">
        <v>223</v>
      </c>
      <c r="I1578">
        <v>10084</v>
      </c>
    </row>
    <row r="1579" spans="1:9">
      <c r="A1579">
        <v>70005</v>
      </c>
      <c r="B1579" s="152" t="str">
        <f t="shared" si="25"/>
        <v>CH.GR.00093-10084</v>
      </c>
      <c r="C1579">
        <f>_xlfn.XLOOKUP(H1579,HOLDS!C:C,HOLDS!J:J)</f>
        <v>0</v>
      </c>
      <c r="D1579">
        <v>70005</v>
      </c>
      <c r="E1579">
        <v>182</v>
      </c>
      <c r="H1579" t="s">
        <v>225</v>
      </c>
      <c r="I1579">
        <v>10084</v>
      </c>
    </row>
    <row r="1580" spans="1:9">
      <c r="A1580">
        <v>70005</v>
      </c>
      <c r="B1580" s="152" t="str">
        <f t="shared" si="25"/>
        <v>CH.GR.00094-10084</v>
      </c>
      <c r="C1580">
        <f>_xlfn.XLOOKUP(H1580,HOLDS!C:C,HOLDS!J:J)</f>
        <v>0</v>
      </c>
      <c r="D1580">
        <v>70005</v>
      </c>
      <c r="E1580">
        <v>145</v>
      </c>
      <c r="H1580" t="s">
        <v>227</v>
      </c>
      <c r="I1580">
        <v>10084</v>
      </c>
    </row>
    <row r="1581" spans="1:9">
      <c r="A1581">
        <v>70005</v>
      </c>
      <c r="B1581" s="152" t="str">
        <f t="shared" si="25"/>
        <v>CH.GR.00095-10084</v>
      </c>
      <c r="C1581">
        <f>_xlfn.XLOOKUP(H1581,HOLDS!C:C,HOLDS!J:J)</f>
        <v>0</v>
      </c>
      <c r="D1581">
        <v>70005</v>
      </c>
      <c r="E1581">
        <v>153</v>
      </c>
      <c r="H1581" t="s">
        <v>229</v>
      </c>
      <c r="I1581">
        <v>10084</v>
      </c>
    </row>
    <row r="1582" spans="1:9">
      <c r="A1582">
        <v>70005</v>
      </c>
      <c r="B1582" s="152" t="str">
        <f t="shared" si="25"/>
        <v>CH.GR.00096-10084</v>
      </c>
      <c r="C1582">
        <f>_xlfn.XLOOKUP(H1582,HOLDS!C:C,HOLDS!J:J)</f>
        <v>0</v>
      </c>
      <c r="D1582">
        <v>70005</v>
      </c>
      <c r="E1582">
        <v>165.5</v>
      </c>
      <c r="H1582" t="s">
        <v>231</v>
      </c>
      <c r="I1582">
        <v>10084</v>
      </c>
    </row>
    <row r="1583" spans="1:9">
      <c r="A1583">
        <v>70005</v>
      </c>
      <c r="B1583" s="152" t="str">
        <f t="shared" si="25"/>
        <v>CH.GR.00097-10084</v>
      </c>
      <c r="C1583">
        <f>_xlfn.XLOOKUP(H1583,HOLDS!C:C,HOLDS!J:J)</f>
        <v>0</v>
      </c>
      <c r="D1583">
        <v>70005</v>
      </c>
      <c r="E1583">
        <v>167</v>
      </c>
      <c r="H1583" t="s">
        <v>233</v>
      </c>
      <c r="I1583">
        <v>10084</v>
      </c>
    </row>
    <row r="1584" spans="1:9">
      <c r="A1584">
        <v>70005</v>
      </c>
      <c r="B1584" s="152" t="str">
        <f t="shared" si="25"/>
        <v>CH.GR.00098-10084</v>
      </c>
      <c r="C1584">
        <f>_xlfn.XLOOKUP(H1584,HOLDS!C:C,HOLDS!J:J)</f>
        <v>0</v>
      </c>
      <c r="D1584">
        <v>70005</v>
      </c>
      <c r="E1584">
        <v>150</v>
      </c>
      <c r="H1584" t="s">
        <v>235</v>
      </c>
      <c r="I1584">
        <v>10084</v>
      </c>
    </row>
    <row r="1585" spans="1:9">
      <c r="A1585">
        <v>70005</v>
      </c>
      <c r="B1585" s="152" t="str">
        <f t="shared" si="25"/>
        <v>CH.GR.00099-10084</v>
      </c>
      <c r="C1585">
        <f>_xlfn.XLOOKUP(H1585,HOLDS!C:C,HOLDS!J:J)</f>
        <v>0</v>
      </c>
      <c r="D1585">
        <v>70005</v>
      </c>
      <c r="E1585">
        <v>185</v>
      </c>
      <c r="H1585" t="s">
        <v>237</v>
      </c>
      <c r="I1585">
        <v>10084</v>
      </c>
    </row>
    <row r="1586" spans="1:9">
      <c r="A1586">
        <v>70005</v>
      </c>
      <c r="B1586" s="152" t="str">
        <f t="shared" si="25"/>
        <v>CH.GR.00100-10084</v>
      </c>
      <c r="C1586">
        <f>_xlfn.XLOOKUP(H1586,HOLDS!C:C,HOLDS!J:J)</f>
        <v>0</v>
      </c>
      <c r="D1586">
        <v>70005</v>
      </c>
      <c r="E1586">
        <v>145.5</v>
      </c>
      <c r="H1586" t="s">
        <v>239</v>
      </c>
      <c r="I1586">
        <v>10084</v>
      </c>
    </row>
    <row r="1587" spans="1:9">
      <c r="A1587">
        <v>70005</v>
      </c>
      <c r="B1587" s="152" t="str">
        <f t="shared" si="25"/>
        <v>CH.GR.00101-10084</v>
      </c>
      <c r="C1587">
        <f>_xlfn.XLOOKUP(H1587,HOLDS!C:C,HOLDS!J:J)</f>
        <v>0</v>
      </c>
      <c r="D1587">
        <v>70005</v>
      </c>
      <c r="E1587">
        <v>181</v>
      </c>
      <c r="H1587" t="s">
        <v>241</v>
      </c>
      <c r="I1587">
        <v>10084</v>
      </c>
    </row>
    <row r="1588" spans="1:9">
      <c r="A1588">
        <v>70005</v>
      </c>
      <c r="B1588" s="152" t="str">
        <f t="shared" si="25"/>
        <v>CH.GR.00102-10084</v>
      </c>
      <c r="C1588">
        <f>_xlfn.XLOOKUP(H1588,HOLDS!C:C,HOLDS!J:J)</f>
        <v>0</v>
      </c>
      <c r="D1588">
        <v>70005</v>
      </c>
      <c r="E1588">
        <v>168.5</v>
      </c>
      <c r="H1588" t="s">
        <v>243</v>
      </c>
      <c r="I1588">
        <v>10084</v>
      </c>
    </row>
    <row r="1589" spans="1:9">
      <c r="A1589">
        <v>70005</v>
      </c>
      <c r="B1589" s="152" t="str">
        <f t="shared" si="25"/>
        <v>CH.GR.00103-10084</v>
      </c>
      <c r="C1589">
        <f>_xlfn.XLOOKUP(H1589,HOLDS!C:C,HOLDS!J:J)</f>
        <v>0</v>
      </c>
      <c r="D1589">
        <v>70005</v>
      </c>
      <c r="E1589">
        <v>139</v>
      </c>
      <c r="H1589" t="s">
        <v>246</v>
      </c>
      <c r="I1589">
        <v>10084</v>
      </c>
    </row>
    <row r="1590" spans="1:9">
      <c r="A1590">
        <v>70005</v>
      </c>
      <c r="B1590" s="152" t="str">
        <f t="shared" si="25"/>
        <v>CH.GR.00104-10084</v>
      </c>
      <c r="C1590">
        <f>_xlfn.XLOOKUP(H1590,HOLDS!C:C,HOLDS!J:J)</f>
        <v>0</v>
      </c>
      <c r="D1590">
        <v>70005</v>
      </c>
      <c r="E1590">
        <v>137.5</v>
      </c>
      <c r="H1590" t="s">
        <v>248</v>
      </c>
      <c r="I1590">
        <v>10084</v>
      </c>
    </row>
    <row r="1591" spans="1:9">
      <c r="A1591">
        <v>70005</v>
      </c>
      <c r="B1591" s="152" t="str">
        <f t="shared" si="25"/>
        <v>CH.GR.00105-10084</v>
      </c>
      <c r="C1591">
        <f>_xlfn.XLOOKUP(H1591,HOLDS!C:C,HOLDS!J:J)</f>
        <v>0</v>
      </c>
      <c r="D1591">
        <v>70005</v>
      </c>
      <c r="E1591">
        <v>144.5</v>
      </c>
      <c r="H1591" t="s">
        <v>250</v>
      </c>
      <c r="I1591">
        <v>10084</v>
      </c>
    </row>
    <row r="1592" spans="1:9">
      <c r="A1592">
        <v>70005</v>
      </c>
      <c r="B1592" s="152" t="str">
        <f t="shared" si="25"/>
        <v>CH.GR.00106-10084</v>
      </c>
      <c r="C1592">
        <f>_xlfn.XLOOKUP(H1592,HOLDS!C:C,HOLDS!J:J)</f>
        <v>0</v>
      </c>
      <c r="D1592">
        <v>70005</v>
      </c>
      <c r="E1592">
        <v>140</v>
      </c>
      <c r="H1592" t="s">
        <v>252</v>
      </c>
      <c r="I1592">
        <v>10084</v>
      </c>
    </row>
    <row r="1593" spans="1:9">
      <c r="A1593">
        <v>70005</v>
      </c>
      <c r="B1593" s="152" t="str">
        <f t="shared" si="25"/>
        <v>CH.GR.00107-10084</v>
      </c>
      <c r="C1593">
        <f>_xlfn.XLOOKUP(H1593,HOLDS!C:C,HOLDS!J:J)</f>
        <v>0</v>
      </c>
      <c r="D1593">
        <v>70005</v>
      </c>
      <c r="E1593">
        <v>135.5</v>
      </c>
      <c r="H1593" t="s">
        <v>254</v>
      </c>
      <c r="I1593">
        <v>10084</v>
      </c>
    </row>
    <row r="1594" spans="1:9">
      <c r="A1594">
        <v>70005</v>
      </c>
      <c r="B1594" s="152" t="str">
        <f t="shared" si="25"/>
        <v>CH.GR.00108-10084</v>
      </c>
      <c r="C1594">
        <f>_xlfn.XLOOKUP(H1594,HOLDS!C:C,HOLDS!J:J)</f>
        <v>0</v>
      </c>
      <c r="D1594">
        <v>70005</v>
      </c>
      <c r="E1594">
        <v>134.5</v>
      </c>
      <c r="H1594" t="s">
        <v>256</v>
      </c>
      <c r="I1594">
        <v>10084</v>
      </c>
    </row>
    <row r="1595" spans="1:9">
      <c r="A1595">
        <v>70005</v>
      </c>
      <c r="B1595" s="152" t="str">
        <f t="shared" si="25"/>
        <v>CH.GR.00109-10084</v>
      </c>
      <c r="C1595">
        <f>_xlfn.XLOOKUP(H1595,HOLDS!C:C,HOLDS!J:J)</f>
        <v>0</v>
      </c>
      <c r="D1595">
        <v>70005</v>
      </c>
      <c r="E1595">
        <v>151</v>
      </c>
      <c r="H1595" t="s">
        <v>258</v>
      </c>
      <c r="I1595">
        <v>10084</v>
      </c>
    </row>
    <row r="1596" spans="1:9">
      <c r="A1596">
        <v>70005</v>
      </c>
      <c r="B1596" s="152" t="str">
        <f t="shared" si="25"/>
        <v>CH.GR.00110-10084</v>
      </c>
      <c r="C1596">
        <f>_xlfn.XLOOKUP(H1596,HOLDS!C:C,HOLDS!J:J)</f>
        <v>0</v>
      </c>
      <c r="D1596">
        <v>70005</v>
      </c>
      <c r="E1596">
        <v>157</v>
      </c>
      <c r="H1596" t="s">
        <v>260</v>
      </c>
      <c r="I1596">
        <v>10084</v>
      </c>
    </row>
    <row r="1597" spans="1:9">
      <c r="A1597">
        <v>70005</v>
      </c>
      <c r="B1597" s="152" t="str">
        <f t="shared" si="25"/>
        <v>CH.GR.00111-10084</v>
      </c>
      <c r="C1597">
        <f>_xlfn.XLOOKUP(H1597,HOLDS!C:C,HOLDS!J:J)</f>
        <v>0</v>
      </c>
      <c r="D1597">
        <v>70005</v>
      </c>
      <c r="E1597">
        <v>183</v>
      </c>
      <c r="H1597" t="s">
        <v>262</v>
      </c>
      <c r="I1597">
        <v>10084</v>
      </c>
    </row>
    <row r="1598" spans="1:9">
      <c r="A1598">
        <v>70005</v>
      </c>
      <c r="B1598" s="152" t="str">
        <f t="shared" si="25"/>
        <v>CH.GR.00112-10084</v>
      </c>
      <c r="C1598">
        <f>_xlfn.XLOOKUP(H1598,HOLDS!C:C,HOLDS!J:J)</f>
        <v>0</v>
      </c>
      <c r="D1598">
        <v>70005</v>
      </c>
      <c r="E1598">
        <v>185.5</v>
      </c>
      <c r="H1598" t="s">
        <v>264</v>
      </c>
      <c r="I1598">
        <v>10084</v>
      </c>
    </row>
    <row r="1599" spans="1:9">
      <c r="A1599">
        <v>70005</v>
      </c>
      <c r="B1599" s="152" t="str">
        <f t="shared" si="25"/>
        <v>CH.GR.RDGSET-10091</v>
      </c>
      <c r="C1599">
        <f>_xlfn.XLOOKUP(H1599,HOLDS!C:C,HOLDS!K:K)</f>
        <v>0</v>
      </c>
      <c r="D1599">
        <v>70005</v>
      </c>
      <c r="E1599">
        <v>5903</v>
      </c>
      <c r="H1599" s="91" t="s">
        <v>182</v>
      </c>
      <c r="I1599" s="91">
        <v>10091</v>
      </c>
    </row>
    <row r="1600" spans="1:9">
      <c r="A1600">
        <v>70005</v>
      </c>
      <c r="B1600" s="152" t="str">
        <f t="shared" si="25"/>
        <v>CH.GR.00073-10091</v>
      </c>
      <c r="C1600">
        <f>_xlfn.XLOOKUP(H1600,HOLDS!C:C,HOLDS!K:K)</f>
        <v>0</v>
      </c>
      <c r="D1600">
        <v>70005</v>
      </c>
      <c r="E1600">
        <v>160</v>
      </c>
      <c r="H1600" t="s">
        <v>184</v>
      </c>
      <c r="I1600">
        <v>10091</v>
      </c>
    </row>
    <row r="1601" spans="1:9">
      <c r="A1601">
        <v>70005</v>
      </c>
      <c r="B1601" s="152" t="str">
        <f t="shared" si="25"/>
        <v>CH.GR.00074-10091</v>
      </c>
      <c r="C1601">
        <f>_xlfn.XLOOKUP(H1601,HOLDS!C:C,HOLDS!K:K)</f>
        <v>0</v>
      </c>
      <c r="D1601">
        <v>70005</v>
      </c>
      <c r="E1601">
        <v>141</v>
      </c>
      <c r="H1601" t="s">
        <v>186</v>
      </c>
      <c r="I1601">
        <v>10091</v>
      </c>
    </row>
    <row r="1602" spans="1:9">
      <c r="A1602">
        <v>70005</v>
      </c>
      <c r="B1602" s="152" t="str">
        <f t="shared" si="25"/>
        <v>CH.GR.00075-10091</v>
      </c>
      <c r="C1602">
        <f>_xlfn.XLOOKUP(H1602,HOLDS!C:C,HOLDS!K:K)</f>
        <v>0</v>
      </c>
      <c r="D1602">
        <v>70005</v>
      </c>
      <c r="E1602">
        <v>154</v>
      </c>
      <c r="H1602" t="s">
        <v>188</v>
      </c>
      <c r="I1602">
        <v>10091</v>
      </c>
    </row>
    <row r="1603" spans="1:9">
      <c r="A1603">
        <v>70005</v>
      </c>
      <c r="B1603" s="152" t="str">
        <f t="shared" si="25"/>
        <v>CH.GR.00076-10091</v>
      </c>
      <c r="C1603">
        <f>_xlfn.XLOOKUP(H1603,HOLDS!C:C,HOLDS!K:K)</f>
        <v>0</v>
      </c>
      <c r="D1603">
        <v>70005</v>
      </c>
      <c r="E1603">
        <v>123</v>
      </c>
      <c r="H1603" t="s">
        <v>190</v>
      </c>
      <c r="I1603">
        <v>10091</v>
      </c>
    </row>
    <row r="1604" spans="1:9">
      <c r="A1604">
        <v>70005</v>
      </c>
      <c r="B1604" s="152" t="str">
        <f t="shared" si="25"/>
        <v>CH.GR.00077-10091</v>
      </c>
      <c r="C1604">
        <f>_xlfn.XLOOKUP(H1604,HOLDS!C:C,HOLDS!K:K)</f>
        <v>0</v>
      </c>
      <c r="D1604">
        <v>70005</v>
      </c>
      <c r="E1604">
        <v>177.5</v>
      </c>
      <c r="H1604" t="s">
        <v>192</v>
      </c>
      <c r="I1604">
        <v>10091</v>
      </c>
    </row>
    <row r="1605" spans="1:9">
      <c r="A1605">
        <v>70005</v>
      </c>
      <c r="B1605" s="152" t="str">
        <f t="shared" si="25"/>
        <v>CH.GR.00078-10091</v>
      </c>
      <c r="C1605">
        <f>_xlfn.XLOOKUP(H1605,HOLDS!C:C,HOLDS!K:K)</f>
        <v>0</v>
      </c>
      <c r="D1605">
        <v>70005</v>
      </c>
      <c r="E1605">
        <v>129</v>
      </c>
      <c r="H1605" t="s">
        <v>194</v>
      </c>
      <c r="I1605">
        <v>10091</v>
      </c>
    </row>
    <row r="1606" spans="1:9">
      <c r="A1606">
        <v>70005</v>
      </c>
      <c r="B1606" s="152" t="str">
        <f t="shared" si="25"/>
        <v>CH.GR.00079-10091</v>
      </c>
      <c r="C1606">
        <f>_xlfn.XLOOKUP(H1606,HOLDS!C:C,HOLDS!K:K)</f>
        <v>0</v>
      </c>
      <c r="D1606">
        <v>70005</v>
      </c>
      <c r="E1606">
        <v>149.5</v>
      </c>
      <c r="H1606" t="s">
        <v>196</v>
      </c>
      <c r="I1606">
        <v>10091</v>
      </c>
    </row>
    <row r="1607" spans="1:9">
      <c r="A1607">
        <v>70005</v>
      </c>
      <c r="B1607" s="152" t="str">
        <f t="shared" si="25"/>
        <v>CH.GR.00080-10091</v>
      </c>
      <c r="C1607">
        <f>_xlfn.XLOOKUP(H1607,HOLDS!C:C,HOLDS!K:K)</f>
        <v>0</v>
      </c>
      <c r="D1607">
        <v>70005</v>
      </c>
      <c r="E1607">
        <v>123</v>
      </c>
      <c r="H1607" t="s">
        <v>198</v>
      </c>
      <c r="I1607">
        <v>10091</v>
      </c>
    </row>
    <row r="1608" spans="1:9">
      <c r="A1608">
        <v>70005</v>
      </c>
      <c r="B1608" s="152" t="str">
        <f t="shared" si="25"/>
        <v>CH.GR.00081-10091</v>
      </c>
      <c r="C1608">
        <f>_xlfn.XLOOKUP(H1608,HOLDS!C:C,HOLDS!K:K)</f>
        <v>0</v>
      </c>
      <c r="D1608">
        <v>70005</v>
      </c>
      <c r="E1608">
        <v>165</v>
      </c>
      <c r="H1608" t="s">
        <v>200</v>
      </c>
      <c r="I1608">
        <v>10091</v>
      </c>
    </row>
    <row r="1609" spans="1:9">
      <c r="A1609">
        <v>70005</v>
      </c>
      <c r="B1609" s="152" t="str">
        <f t="shared" si="25"/>
        <v>CH.GR.00082-10091</v>
      </c>
      <c r="C1609">
        <f>_xlfn.XLOOKUP(H1609,HOLDS!C:C,HOLDS!K:K)</f>
        <v>0</v>
      </c>
      <c r="D1609">
        <v>70005</v>
      </c>
      <c r="E1609">
        <v>203</v>
      </c>
      <c r="H1609" t="s">
        <v>202</v>
      </c>
      <c r="I1609">
        <v>10091</v>
      </c>
    </row>
    <row r="1610" spans="1:9">
      <c r="A1610">
        <v>70005</v>
      </c>
      <c r="B1610" s="152" t="str">
        <f t="shared" si="25"/>
        <v>CH.GR.00083-10091</v>
      </c>
      <c r="C1610">
        <f>_xlfn.XLOOKUP(H1610,HOLDS!C:C,HOLDS!K:K)</f>
        <v>0</v>
      </c>
      <c r="D1610">
        <v>70005</v>
      </c>
      <c r="E1610">
        <v>195.5</v>
      </c>
      <c r="H1610" t="s">
        <v>205</v>
      </c>
      <c r="I1610">
        <v>10091</v>
      </c>
    </row>
    <row r="1611" spans="1:9">
      <c r="A1611">
        <v>70005</v>
      </c>
      <c r="B1611" s="152" t="str">
        <f t="shared" si="25"/>
        <v>CH.GR.00084-10091</v>
      </c>
      <c r="C1611">
        <f>_xlfn.XLOOKUP(H1611,HOLDS!C:C,HOLDS!K:K)</f>
        <v>0</v>
      </c>
      <c r="D1611">
        <v>70005</v>
      </c>
      <c r="E1611">
        <v>237</v>
      </c>
      <c r="H1611" t="s">
        <v>207</v>
      </c>
      <c r="I1611">
        <v>10091</v>
      </c>
    </row>
    <row r="1612" spans="1:9">
      <c r="A1612">
        <v>70005</v>
      </c>
      <c r="B1612" s="152" t="str">
        <f t="shared" si="25"/>
        <v>CH.GR.00085-10091</v>
      </c>
      <c r="C1612">
        <f>_xlfn.XLOOKUP(H1612,HOLDS!C:C,HOLDS!K:K)</f>
        <v>0</v>
      </c>
      <c r="D1612">
        <v>70005</v>
      </c>
      <c r="E1612">
        <v>210.5</v>
      </c>
      <c r="H1612" t="s">
        <v>209</v>
      </c>
      <c r="I1612">
        <v>10091</v>
      </c>
    </row>
    <row r="1613" spans="1:9">
      <c r="A1613">
        <v>70005</v>
      </c>
      <c r="B1613" s="152" t="str">
        <f t="shared" si="25"/>
        <v>CH.GR.00086-10091</v>
      </c>
      <c r="C1613">
        <f>_xlfn.XLOOKUP(H1613,HOLDS!C:C,HOLDS!K:K)</f>
        <v>0</v>
      </c>
      <c r="D1613">
        <v>70005</v>
      </c>
      <c r="E1613">
        <v>212</v>
      </c>
      <c r="H1613" t="s">
        <v>211</v>
      </c>
      <c r="I1613">
        <v>10091</v>
      </c>
    </row>
    <row r="1614" spans="1:9">
      <c r="A1614">
        <v>70005</v>
      </c>
      <c r="B1614" s="152" t="str">
        <f t="shared" si="25"/>
        <v>CH.GR.00087-10091</v>
      </c>
      <c r="C1614">
        <f>_xlfn.XLOOKUP(H1614,HOLDS!C:C,HOLDS!K:K)</f>
        <v>0</v>
      </c>
      <c r="D1614">
        <v>70005</v>
      </c>
      <c r="E1614">
        <v>155</v>
      </c>
      <c r="H1614" t="s">
        <v>213</v>
      </c>
      <c r="I1614">
        <v>10091</v>
      </c>
    </row>
    <row r="1615" spans="1:9">
      <c r="A1615">
        <v>70005</v>
      </c>
      <c r="B1615" s="152" t="str">
        <f t="shared" si="25"/>
        <v>CH.GR.00088-10091</v>
      </c>
      <c r="C1615">
        <f>_xlfn.XLOOKUP(H1615,HOLDS!C:C,HOLDS!K:K)</f>
        <v>0</v>
      </c>
      <c r="D1615">
        <v>70005</v>
      </c>
      <c r="E1615">
        <v>153.5</v>
      </c>
      <c r="H1615" t="s">
        <v>215</v>
      </c>
      <c r="I1615">
        <v>10091</v>
      </c>
    </row>
    <row r="1616" spans="1:9">
      <c r="A1616">
        <v>70005</v>
      </c>
      <c r="B1616" s="152" t="str">
        <f t="shared" si="25"/>
        <v>CH.GR.00089-10091</v>
      </c>
      <c r="C1616">
        <f>_xlfn.XLOOKUP(H1616,HOLDS!C:C,HOLDS!K:K)</f>
        <v>0</v>
      </c>
      <c r="D1616">
        <v>70005</v>
      </c>
      <c r="E1616">
        <v>162</v>
      </c>
      <c r="H1616" t="s">
        <v>217</v>
      </c>
      <c r="I1616">
        <v>10091</v>
      </c>
    </row>
    <row r="1617" spans="1:9">
      <c r="A1617">
        <v>70005</v>
      </c>
      <c r="B1617" s="152" t="str">
        <f t="shared" si="25"/>
        <v>CH.GR.00090-10091</v>
      </c>
      <c r="C1617">
        <f>_xlfn.XLOOKUP(H1617,HOLDS!C:C,HOLDS!K:K)</f>
        <v>0</v>
      </c>
      <c r="D1617">
        <v>70005</v>
      </c>
      <c r="E1617">
        <v>204.5</v>
      </c>
      <c r="H1617" t="s">
        <v>219</v>
      </c>
      <c r="I1617">
        <v>10091</v>
      </c>
    </row>
    <row r="1618" spans="1:9">
      <c r="A1618">
        <v>70005</v>
      </c>
      <c r="B1618" s="152" t="str">
        <f t="shared" ref="B1618:B1681" si="26">H1618&amp;"-"&amp;I1618</f>
        <v>CH.GR.00091-10091</v>
      </c>
      <c r="C1618">
        <f>_xlfn.XLOOKUP(H1618,HOLDS!C:C,HOLDS!K:K)</f>
        <v>0</v>
      </c>
      <c r="D1618">
        <v>70005</v>
      </c>
      <c r="E1618">
        <v>193</v>
      </c>
      <c r="H1618" t="s">
        <v>221</v>
      </c>
      <c r="I1618">
        <v>10091</v>
      </c>
    </row>
    <row r="1619" spans="1:9">
      <c r="A1619">
        <v>70005</v>
      </c>
      <c r="B1619" s="152" t="str">
        <f t="shared" si="26"/>
        <v>CH.GR.00092-10091</v>
      </c>
      <c r="C1619">
        <f>_xlfn.XLOOKUP(H1619,HOLDS!C:C,HOLDS!K:K)</f>
        <v>0</v>
      </c>
      <c r="D1619">
        <v>70005</v>
      </c>
      <c r="E1619">
        <v>160.5</v>
      </c>
      <c r="H1619" t="s">
        <v>223</v>
      </c>
      <c r="I1619">
        <v>10091</v>
      </c>
    </row>
    <row r="1620" spans="1:9">
      <c r="A1620">
        <v>70005</v>
      </c>
      <c r="B1620" s="152" t="str">
        <f t="shared" si="26"/>
        <v>CH.GR.00093-10091</v>
      </c>
      <c r="C1620">
        <f>_xlfn.XLOOKUP(H1620,HOLDS!C:C,HOLDS!K:K)</f>
        <v>0</v>
      </c>
      <c r="D1620">
        <v>70005</v>
      </c>
      <c r="E1620">
        <v>182</v>
      </c>
      <c r="H1620" t="s">
        <v>225</v>
      </c>
      <c r="I1620">
        <v>10091</v>
      </c>
    </row>
    <row r="1621" spans="1:9">
      <c r="A1621">
        <v>70005</v>
      </c>
      <c r="B1621" s="152" t="str">
        <f t="shared" si="26"/>
        <v>CH.GR.00094-10091</v>
      </c>
      <c r="C1621">
        <f>_xlfn.XLOOKUP(H1621,HOLDS!C:C,HOLDS!K:K)</f>
        <v>0</v>
      </c>
      <c r="D1621">
        <v>70005</v>
      </c>
      <c r="E1621">
        <v>145</v>
      </c>
      <c r="H1621" t="s">
        <v>227</v>
      </c>
      <c r="I1621">
        <v>10091</v>
      </c>
    </row>
    <row r="1622" spans="1:9">
      <c r="A1622">
        <v>70005</v>
      </c>
      <c r="B1622" s="152" t="str">
        <f t="shared" si="26"/>
        <v>CH.GR.00095-10091</v>
      </c>
      <c r="C1622">
        <f>_xlfn.XLOOKUP(H1622,HOLDS!C:C,HOLDS!K:K)</f>
        <v>0</v>
      </c>
      <c r="D1622">
        <v>70005</v>
      </c>
      <c r="E1622">
        <v>153</v>
      </c>
      <c r="H1622" t="s">
        <v>229</v>
      </c>
      <c r="I1622">
        <v>10091</v>
      </c>
    </row>
    <row r="1623" spans="1:9">
      <c r="A1623">
        <v>70005</v>
      </c>
      <c r="B1623" s="152" t="str">
        <f t="shared" si="26"/>
        <v>CH.GR.00096-10091</v>
      </c>
      <c r="C1623">
        <f>_xlfn.XLOOKUP(H1623,HOLDS!C:C,HOLDS!K:K)</f>
        <v>0</v>
      </c>
      <c r="D1623">
        <v>70005</v>
      </c>
      <c r="E1623">
        <v>165.5</v>
      </c>
      <c r="H1623" t="s">
        <v>231</v>
      </c>
      <c r="I1623">
        <v>10091</v>
      </c>
    </row>
    <row r="1624" spans="1:9">
      <c r="A1624">
        <v>70005</v>
      </c>
      <c r="B1624" s="152" t="str">
        <f t="shared" si="26"/>
        <v>CH.GR.00097-10091</v>
      </c>
      <c r="C1624">
        <f>_xlfn.XLOOKUP(H1624,HOLDS!C:C,HOLDS!K:K)</f>
        <v>0</v>
      </c>
      <c r="D1624">
        <v>70005</v>
      </c>
      <c r="E1624">
        <v>167</v>
      </c>
      <c r="H1624" t="s">
        <v>233</v>
      </c>
      <c r="I1624">
        <v>10091</v>
      </c>
    </row>
    <row r="1625" spans="1:9">
      <c r="A1625">
        <v>70005</v>
      </c>
      <c r="B1625" s="152" t="str">
        <f t="shared" si="26"/>
        <v>CH.GR.00098-10091</v>
      </c>
      <c r="C1625">
        <f>_xlfn.XLOOKUP(H1625,HOLDS!C:C,HOLDS!K:K)</f>
        <v>0</v>
      </c>
      <c r="D1625">
        <v>70005</v>
      </c>
      <c r="E1625">
        <v>150</v>
      </c>
      <c r="H1625" t="s">
        <v>235</v>
      </c>
      <c r="I1625">
        <v>10091</v>
      </c>
    </row>
    <row r="1626" spans="1:9">
      <c r="A1626">
        <v>70005</v>
      </c>
      <c r="B1626" s="152" t="str">
        <f t="shared" si="26"/>
        <v>CH.GR.00099-10091</v>
      </c>
      <c r="C1626">
        <f>_xlfn.XLOOKUP(H1626,HOLDS!C:C,HOLDS!K:K)</f>
        <v>0</v>
      </c>
      <c r="D1626">
        <v>70005</v>
      </c>
      <c r="E1626">
        <v>185</v>
      </c>
      <c r="H1626" t="s">
        <v>237</v>
      </c>
      <c r="I1626">
        <v>10091</v>
      </c>
    </row>
    <row r="1627" spans="1:9">
      <c r="A1627">
        <v>70005</v>
      </c>
      <c r="B1627" s="152" t="str">
        <f t="shared" si="26"/>
        <v>CH.GR.00100-10091</v>
      </c>
      <c r="C1627">
        <f>_xlfn.XLOOKUP(H1627,HOLDS!C:C,HOLDS!K:K)</f>
        <v>0</v>
      </c>
      <c r="D1627">
        <v>70005</v>
      </c>
      <c r="E1627">
        <v>145.5</v>
      </c>
      <c r="H1627" t="s">
        <v>239</v>
      </c>
      <c r="I1627">
        <v>10091</v>
      </c>
    </row>
    <row r="1628" spans="1:9">
      <c r="A1628">
        <v>70005</v>
      </c>
      <c r="B1628" s="152" t="str">
        <f t="shared" si="26"/>
        <v>CH.GR.00101-10091</v>
      </c>
      <c r="C1628">
        <f>_xlfn.XLOOKUP(H1628,HOLDS!C:C,HOLDS!K:K)</f>
        <v>0</v>
      </c>
      <c r="D1628">
        <v>70005</v>
      </c>
      <c r="E1628">
        <v>181</v>
      </c>
      <c r="H1628" t="s">
        <v>241</v>
      </c>
      <c r="I1628">
        <v>10091</v>
      </c>
    </row>
    <row r="1629" spans="1:9">
      <c r="A1629">
        <v>70005</v>
      </c>
      <c r="B1629" s="152" t="str">
        <f t="shared" si="26"/>
        <v>CH.GR.00102-10091</v>
      </c>
      <c r="C1629">
        <f>_xlfn.XLOOKUP(H1629,HOLDS!C:C,HOLDS!K:K)</f>
        <v>0</v>
      </c>
      <c r="D1629">
        <v>70005</v>
      </c>
      <c r="E1629">
        <v>168.5</v>
      </c>
      <c r="H1629" t="s">
        <v>243</v>
      </c>
      <c r="I1629">
        <v>10091</v>
      </c>
    </row>
    <row r="1630" spans="1:9">
      <c r="A1630">
        <v>70005</v>
      </c>
      <c r="B1630" s="152" t="str">
        <f t="shared" si="26"/>
        <v>CH.GR.00103-10091</v>
      </c>
      <c r="C1630">
        <f>_xlfn.XLOOKUP(H1630,HOLDS!C:C,HOLDS!K:K)</f>
        <v>0</v>
      </c>
      <c r="D1630">
        <v>70005</v>
      </c>
      <c r="E1630">
        <v>139</v>
      </c>
      <c r="H1630" t="s">
        <v>246</v>
      </c>
      <c r="I1630">
        <v>10091</v>
      </c>
    </row>
    <row r="1631" spans="1:9">
      <c r="A1631">
        <v>70005</v>
      </c>
      <c r="B1631" s="152" t="str">
        <f t="shared" si="26"/>
        <v>CH.GR.00104-10091</v>
      </c>
      <c r="C1631">
        <f>_xlfn.XLOOKUP(H1631,HOLDS!C:C,HOLDS!K:K)</f>
        <v>0</v>
      </c>
      <c r="D1631">
        <v>70005</v>
      </c>
      <c r="E1631">
        <v>137.5</v>
      </c>
      <c r="H1631" t="s">
        <v>248</v>
      </c>
      <c r="I1631">
        <v>10091</v>
      </c>
    </row>
    <row r="1632" spans="1:9">
      <c r="A1632">
        <v>70005</v>
      </c>
      <c r="B1632" s="152" t="str">
        <f t="shared" si="26"/>
        <v>CH.GR.00105-10091</v>
      </c>
      <c r="C1632">
        <f>_xlfn.XLOOKUP(H1632,HOLDS!C:C,HOLDS!K:K)</f>
        <v>0</v>
      </c>
      <c r="D1632">
        <v>70005</v>
      </c>
      <c r="E1632">
        <v>144.5</v>
      </c>
      <c r="H1632" t="s">
        <v>250</v>
      </c>
      <c r="I1632">
        <v>10091</v>
      </c>
    </row>
    <row r="1633" spans="1:9">
      <c r="A1633">
        <v>70005</v>
      </c>
      <c r="B1633" s="152" t="str">
        <f t="shared" si="26"/>
        <v>CH.GR.00106-10091</v>
      </c>
      <c r="C1633">
        <f>_xlfn.XLOOKUP(H1633,HOLDS!C:C,HOLDS!K:K)</f>
        <v>0</v>
      </c>
      <c r="D1633">
        <v>70005</v>
      </c>
      <c r="E1633">
        <v>140</v>
      </c>
      <c r="H1633" t="s">
        <v>252</v>
      </c>
      <c r="I1633">
        <v>10091</v>
      </c>
    </row>
    <row r="1634" spans="1:9">
      <c r="A1634">
        <v>70005</v>
      </c>
      <c r="B1634" s="152" t="str">
        <f t="shared" si="26"/>
        <v>CH.GR.00107-10091</v>
      </c>
      <c r="C1634">
        <f>_xlfn.XLOOKUP(H1634,HOLDS!C:C,HOLDS!K:K)</f>
        <v>0</v>
      </c>
      <c r="D1634">
        <v>70005</v>
      </c>
      <c r="E1634">
        <v>135.5</v>
      </c>
      <c r="H1634" t="s">
        <v>254</v>
      </c>
      <c r="I1634">
        <v>10091</v>
      </c>
    </row>
    <row r="1635" spans="1:9">
      <c r="A1635">
        <v>70005</v>
      </c>
      <c r="B1635" s="152" t="str">
        <f t="shared" si="26"/>
        <v>CH.GR.00108-10091</v>
      </c>
      <c r="C1635">
        <f>_xlfn.XLOOKUP(H1635,HOLDS!C:C,HOLDS!K:K)</f>
        <v>0</v>
      </c>
      <c r="D1635">
        <v>70005</v>
      </c>
      <c r="E1635">
        <v>134.5</v>
      </c>
      <c r="H1635" t="s">
        <v>256</v>
      </c>
      <c r="I1635">
        <v>10091</v>
      </c>
    </row>
    <row r="1636" spans="1:9">
      <c r="A1636">
        <v>70005</v>
      </c>
      <c r="B1636" s="152" t="str">
        <f t="shared" si="26"/>
        <v>CH.GR.00109-10091</v>
      </c>
      <c r="C1636">
        <f>_xlfn.XLOOKUP(H1636,HOLDS!C:C,HOLDS!K:K)</f>
        <v>0</v>
      </c>
      <c r="D1636">
        <v>70005</v>
      </c>
      <c r="E1636">
        <v>151</v>
      </c>
      <c r="H1636" t="s">
        <v>258</v>
      </c>
      <c r="I1636">
        <v>10091</v>
      </c>
    </row>
    <row r="1637" spans="1:9">
      <c r="A1637">
        <v>70005</v>
      </c>
      <c r="B1637" s="152" t="str">
        <f t="shared" si="26"/>
        <v>CH.GR.00110-10091</v>
      </c>
      <c r="C1637">
        <f>_xlfn.XLOOKUP(H1637,HOLDS!C:C,HOLDS!K:K)</f>
        <v>0</v>
      </c>
      <c r="D1637">
        <v>70005</v>
      </c>
      <c r="E1637">
        <v>157</v>
      </c>
      <c r="H1637" t="s">
        <v>260</v>
      </c>
      <c r="I1637">
        <v>10091</v>
      </c>
    </row>
    <row r="1638" spans="1:9">
      <c r="A1638">
        <v>70005</v>
      </c>
      <c r="B1638" s="152" t="str">
        <f t="shared" si="26"/>
        <v>CH.GR.00111-10091</v>
      </c>
      <c r="C1638">
        <f>_xlfn.XLOOKUP(H1638,HOLDS!C:C,HOLDS!K:K)</f>
        <v>0</v>
      </c>
      <c r="D1638">
        <v>70005</v>
      </c>
      <c r="E1638">
        <v>183</v>
      </c>
      <c r="H1638" t="s">
        <v>262</v>
      </c>
      <c r="I1638">
        <v>10091</v>
      </c>
    </row>
    <row r="1639" spans="1:9">
      <c r="A1639">
        <v>70005</v>
      </c>
      <c r="B1639" s="152" t="str">
        <f t="shared" si="26"/>
        <v>CH.GR.00112-10091</v>
      </c>
      <c r="C1639">
        <f>_xlfn.XLOOKUP(H1639,HOLDS!C:C,HOLDS!K:K)</f>
        <v>0</v>
      </c>
      <c r="D1639">
        <v>70005</v>
      </c>
      <c r="E1639">
        <v>185.5</v>
      </c>
      <c r="H1639" t="s">
        <v>264</v>
      </c>
      <c r="I1639">
        <v>10091</v>
      </c>
    </row>
    <row r="1640" spans="1:9">
      <c r="A1640">
        <v>70005</v>
      </c>
      <c r="B1640" s="152" t="str">
        <f t="shared" si="26"/>
        <v>CH.GR.RDGSET-10090</v>
      </c>
      <c r="C1640">
        <f>_xlfn.XLOOKUP(H1640,HOLDS!C:C,HOLDS!L:L)</f>
        <v>0</v>
      </c>
      <c r="D1640">
        <v>70005</v>
      </c>
      <c r="E1640">
        <v>5903</v>
      </c>
      <c r="H1640" s="91" t="s">
        <v>182</v>
      </c>
      <c r="I1640" s="91">
        <v>10090</v>
      </c>
    </row>
    <row r="1641" spans="1:9">
      <c r="A1641">
        <v>70005</v>
      </c>
      <c r="B1641" s="152" t="str">
        <f t="shared" si="26"/>
        <v>CH.GR.00073-10090</v>
      </c>
      <c r="C1641">
        <f>_xlfn.XLOOKUP(H1641,HOLDS!C:C,HOLDS!L:L)</f>
        <v>0</v>
      </c>
      <c r="D1641">
        <v>70005</v>
      </c>
      <c r="E1641">
        <v>160</v>
      </c>
      <c r="H1641" t="s">
        <v>184</v>
      </c>
      <c r="I1641">
        <v>10090</v>
      </c>
    </row>
    <row r="1642" spans="1:9">
      <c r="A1642">
        <v>70005</v>
      </c>
      <c r="B1642" s="152" t="str">
        <f t="shared" si="26"/>
        <v>CH.GR.00074-10090</v>
      </c>
      <c r="C1642">
        <f>_xlfn.XLOOKUP(H1642,HOLDS!C:C,HOLDS!L:L)</f>
        <v>0</v>
      </c>
      <c r="D1642">
        <v>70005</v>
      </c>
      <c r="E1642">
        <v>141</v>
      </c>
      <c r="H1642" t="s">
        <v>186</v>
      </c>
      <c r="I1642">
        <v>10090</v>
      </c>
    </row>
    <row r="1643" spans="1:9">
      <c r="A1643">
        <v>70005</v>
      </c>
      <c r="B1643" s="152" t="str">
        <f t="shared" si="26"/>
        <v>CH.GR.00075-10090</v>
      </c>
      <c r="C1643">
        <f>_xlfn.XLOOKUP(H1643,HOLDS!C:C,HOLDS!L:L)</f>
        <v>0</v>
      </c>
      <c r="D1643">
        <v>70005</v>
      </c>
      <c r="E1643">
        <v>154</v>
      </c>
      <c r="H1643" t="s">
        <v>188</v>
      </c>
      <c r="I1643">
        <v>10090</v>
      </c>
    </row>
    <row r="1644" spans="1:9">
      <c r="A1644">
        <v>70005</v>
      </c>
      <c r="B1644" s="152" t="str">
        <f t="shared" si="26"/>
        <v>CH.GR.00076-10090</v>
      </c>
      <c r="C1644">
        <f>_xlfn.XLOOKUP(H1644,HOLDS!C:C,HOLDS!L:L)</f>
        <v>0</v>
      </c>
      <c r="D1644">
        <v>70005</v>
      </c>
      <c r="E1644">
        <v>123</v>
      </c>
      <c r="H1644" t="s">
        <v>190</v>
      </c>
      <c r="I1644">
        <v>10090</v>
      </c>
    </row>
    <row r="1645" spans="1:9">
      <c r="A1645">
        <v>70005</v>
      </c>
      <c r="B1645" s="152" t="str">
        <f t="shared" si="26"/>
        <v>CH.GR.00077-10090</v>
      </c>
      <c r="C1645">
        <f>_xlfn.XLOOKUP(H1645,HOLDS!C:C,HOLDS!L:L)</f>
        <v>0</v>
      </c>
      <c r="D1645">
        <v>70005</v>
      </c>
      <c r="E1645">
        <v>177.5</v>
      </c>
      <c r="H1645" t="s">
        <v>192</v>
      </c>
      <c r="I1645">
        <v>10090</v>
      </c>
    </row>
    <row r="1646" spans="1:9">
      <c r="A1646">
        <v>70005</v>
      </c>
      <c r="B1646" s="152" t="str">
        <f t="shared" si="26"/>
        <v>CH.GR.00078-10090</v>
      </c>
      <c r="C1646">
        <f>_xlfn.XLOOKUP(H1646,HOLDS!C:C,HOLDS!L:L)</f>
        <v>0</v>
      </c>
      <c r="D1646">
        <v>70005</v>
      </c>
      <c r="E1646">
        <v>129</v>
      </c>
      <c r="H1646" t="s">
        <v>194</v>
      </c>
      <c r="I1646">
        <v>10090</v>
      </c>
    </row>
    <row r="1647" spans="1:9">
      <c r="A1647">
        <v>70005</v>
      </c>
      <c r="B1647" s="152" t="str">
        <f t="shared" si="26"/>
        <v>CH.GR.00079-10090</v>
      </c>
      <c r="C1647">
        <f>_xlfn.XLOOKUP(H1647,HOLDS!C:C,HOLDS!L:L)</f>
        <v>0</v>
      </c>
      <c r="D1647">
        <v>70005</v>
      </c>
      <c r="E1647">
        <v>149.5</v>
      </c>
      <c r="H1647" t="s">
        <v>196</v>
      </c>
      <c r="I1647">
        <v>10090</v>
      </c>
    </row>
    <row r="1648" spans="1:9">
      <c r="A1648">
        <v>70005</v>
      </c>
      <c r="B1648" s="152" t="str">
        <f t="shared" si="26"/>
        <v>CH.GR.00080-10090</v>
      </c>
      <c r="C1648">
        <f>_xlfn.XLOOKUP(H1648,HOLDS!C:C,HOLDS!L:L)</f>
        <v>0</v>
      </c>
      <c r="D1648">
        <v>70005</v>
      </c>
      <c r="E1648">
        <v>123</v>
      </c>
      <c r="H1648" t="s">
        <v>198</v>
      </c>
      <c r="I1648">
        <v>10090</v>
      </c>
    </row>
    <row r="1649" spans="1:9">
      <c r="A1649">
        <v>70005</v>
      </c>
      <c r="B1649" s="152" t="str">
        <f t="shared" si="26"/>
        <v>CH.GR.00081-10090</v>
      </c>
      <c r="C1649">
        <f>_xlfn.XLOOKUP(H1649,HOLDS!C:C,HOLDS!L:L)</f>
        <v>0</v>
      </c>
      <c r="D1649">
        <v>70005</v>
      </c>
      <c r="E1649">
        <v>165</v>
      </c>
      <c r="H1649" t="s">
        <v>200</v>
      </c>
      <c r="I1649">
        <v>10090</v>
      </c>
    </row>
    <row r="1650" spans="1:9">
      <c r="A1650">
        <v>70005</v>
      </c>
      <c r="B1650" s="152" t="str">
        <f t="shared" si="26"/>
        <v>CH.GR.00082-10090</v>
      </c>
      <c r="C1650">
        <f>_xlfn.XLOOKUP(H1650,HOLDS!C:C,HOLDS!L:L)</f>
        <v>0</v>
      </c>
      <c r="D1650">
        <v>70005</v>
      </c>
      <c r="E1650">
        <v>203</v>
      </c>
      <c r="H1650" t="s">
        <v>202</v>
      </c>
      <c r="I1650">
        <v>10090</v>
      </c>
    </row>
    <row r="1651" spans="1:9">
      <c r="A1651">
        <v>70005</v>
      </c>
      <c r="B1651" s="152" t="str">
        <f t="shared" si="26"/>
        <v>CH.GR.00083-10090</v>
      </c>
      <c r="C1651">
        <f>_xlfn.XLOOKUP(H1651,HOLDS!C:C,HOLDS!L:L)</f>
        <v>0</v>
      </c>
      <c r="D1651">
        <v>70005</v>
      </c>
      <c r="E1651">
        <v>195.5</v>
      </c>
      <c r="H1651" t="s">
        <v>205</v>
      </c>
      <c r="I1651">
        <v>10090</v>
      </c>
    </row>
    <row r="1652" spans="1:9">
      <c r="A1652">
        <v>70005</v>
      </c>
      <c r="B1652" s="152" t="str">
        <f t="shared" si="26"/>
        <v>CH.GR.00084-10090</v>
      </c>
      <c r="C1652">
        <f>_xlfn.XLOOKUP(H1652,HOLDS!C:C,HOLDS!L:L)</f>
        <v>0</v>
      </c>
      <c r="D1652">
        <v>70005</v>
      </c>
      <c r="E1652">
        <v>237</v>
      </c>
      <c r="H1652" t="s">
        <v>207</v>
      </c>
      <c r="I1652">
        <v>10090</v>
      </c>
    </row>
    <row r="1653" spans="1:9">
      <c r="A1653">
        <v>70005</v>
      </c>
      <c r="B1653" s="152" t="str">
        <f t="shared" si="26"/>
        <v>CH.GR.00085-10090</v>
      </c>
      <c r="C1653">
        <f>_xlfn.XLOOKUP(H1653,HOLDS!C:C,HOLDS!L:L)</f>
        <v>0</v>
      </c>
      <c r="D1653">
        <v>70005</v>
      </c>
      <c r="E1653">
        <v>210.5</v>
      </c>
      <c r="H1653" t="s">
        <v>209</v>
      </c>
      <c r="I1653">
        <v>10090</v>
      </c>
    </row>
    <row r="1654" spans="1:9">
      <c r="A1654">
        <v>70005</v>
      </c>
      <c r="B1654" s="152" t="str">
        <f t="shared" si="26"/>
        <v>CH.GR.00086-10090</v>
      </c>
      <c r="C1654">
        <f>_xlfn.XLOOKUP(H1654,HOLDS!C:C,HOLDS!L:L)</f>
        <v>0</v>
      </c>
      <c r="D1654">
        <v>70005</v>
      </c>
      <c r="E1654">
        <v>212</v>
      </c>
      <c r="H1654" t="s">
        <v>211</v>
      </c>
      <c r="I1654">
        <v>10090</v>
      </c>
    </row>
    <row r="1655" spans="1:9">
      <c r="A1655">
        <v>70005</v>
      </c>
      <c r="B1655" s="152" t="str">
        <f t="shared" si="26"/>
        <v>CH.GR.00087-10090</v>
      </c>
      <c r="C1655">
        <f>_xlfn.XLOOKUP(H1655,HOLDS!C:C,HOLDS!L:L)</f>
        <v>0</v>
      </c>
      <c r="D1655">
        <v>70005</v>
      </c>
      <c r="E1655">
        <v>155</v>
      </c>
      <c r="H1655" t="s">
        <v>213</v>
      </c>
      <c r="I1655">
        <v>10090</v>
      </c>
    </row>
    <row r="1656" spans="1:9">
      <c r="A1656">
        <v>70005</v>
      </c>
      <c r="B1656" s="152" t="str">
        <f t="shared" si="26"/>
        <v>CH.GR.00088-10090</v>
      </c>
      <c r="C1656">
        <f>_xlfn.XLOOKUP(H1656,HOLDS!C:C,HOLDS!L:L)</f>
        <v>0</v>
      </c>
      <c r="D1656">
        <v>70005</v>
      </c>
      <c r="E1656">
        <v>153.5</v>
      </c>
      <c r="H1656" t="s">
        <v>215</v>
      </c>
      <c r="I1656">
        <v>10090</v>
      </c>
    </row>
    <row r="1657" spans="1:9">
      <c r="A1657">
        <v>70005</v>
      </c>
      <c r="B1657" s="152" t="str">
        <f t="shared" si="26"/>
        <v>CH.GR.00089-10090</v>
      </c>
      <c r="C1657">
        <f>_xlfn.XLOOKUP(H1657,HOLDS!C:C,HOLDS!L:L)</f>
        <v>0</v>
      </c>
      <c r="D1657">
        <v>70005</v>
      </c>
      <c r="E1657">
        <v>162</v>
      </c>
      <c r="H1657" t="s">
        <v>217</v>
      </c>
      <c r="I1657">
        <v>10090</v>
      </c>
    </row>
    <row r="1658" spans="1:9">
      <c r="A1658">
        <v>70005</v>
      </c>
      <c r="B1658" s="152" t="str">
        <f t="shared" si="26"/>
        <v>CH.GR.00090-10090</v>
      </c>
      <c r="C1658">
        <f>_xlfn.XLOOKUP(H1658,HOLDS!C:C,HOLDS!L:L)</f>
        <v>0</v>
      </c>
      <c r="D1658">
        <v>70005</v>
      </c>
      <c r="E1658">
        <v>204.5</v>
      </c>
      <c r="H1658" t="s">
        <v>219</v>
      </c>
      <c r="I1658">
        <v>10090</v>
      </c>
    </row>
    <row r="1659" spans="1:9">
      <c r="A1659">
        <v>70005</v>
      </c>
      <c r="B1659" s="152" t="str">
        <f t="shared" si="26"/>
        <v>CH.GR.00091-10090</v>
      </c>
      <c r="C1659">
        <f>_xlfn.XLOOKUP(H1659,HOLDS!C:C,HOLDS!L:L)</f>
        <v>0</v>
      </c>
      <c r="D1659">
        <v>70005</v>
      </c>
      <c r="E1659">
        <v>193</v>
      </c>
      <c r="H1659" t="s">
        <v>221</v>
      </c>
      <c r="I1659">
        <v>10090</v>
      </c>
    </row>
    <row r="1660" spans="1:9">
      <c r="A1660">
        <v>70005</v>
      </c>
      <c r="B1660" s="152" t="str">
        <f t="shared" si="26"/>
        <v>CH.GR.00092-10090</v>
      </c>
      <c r="C1660">
        <f>_xlfn.XLOOKUP(H1660,HOLDS!C:C,HOLDS!L:L)</f>
        <v>0</v>
      </c>
      <c r="D1660">
        <v>70005</v>
      </c>
      <c r="E1660">
        <v>160.5</v>
      </c>
      <c r="H1660" t="s">
        <v>223</v>
      </c>
      <c r="I1660">
        <v>10090</v>
      </c>
    </row>
    <row r="1661" spans="1:9">
      <c r="A1661">
        <v>70005</v>
      </c>
      <c r="B1661" s="152" t="str">
        <f t="shared" si="26"/>
        <v>CH.GR.00093-10090</v>
      </c>
      <c r="C1661">
        <f>_xlfn.XLOOKUP(H1661,HOLDS!C:C,HOLDS!L:L)</f>
        <v>0</v>
      </c>
      <c r="D1661">
        <v>70005</v>
      </c>
      <c r="E1661">
        <v>182</v>
      </c>
      <c r="H1661" t="s">
        <v>225</v>
      </c>
      <c r="I1661">
        <v>10090</v>
      </c>
    </row>
    <row r="1662" spans="1:9">
      <c r="A1662">
        <v>70005</v>
      </c>
      <c r="B1662" s="152" t="str">
        <f t="shared" si="26"/>
        <v>CH.GR.00094-10090</v>
      </c>
      <c r="C1662">
        <f>_xlfn.XLOOKUP(H1662,HOLDS!C:C,HOLDS!L:L)</f>
        <v>0</v>
      </c>
      <c r="D1662">
        <v>70005</v>
      </c>
      <c r="E1662">
        <v>145</v>
      </c>
      <c r="H1662" t="s">
        <v>227</v>
      </c>
      <c r="I1662">
        <v>10090</v>
      </c>
    </row>
    <row r="1663" spans="1:9">
      <c r="A1663">
        <v>70005</v>
      </c>
      <c r="B1663" s="152" t="str">
        <f t="shared" si="26"/>
        <v>CH.GR.00095-10090</v>
      </c>
      <c r="C1663">
        <f>_xlfn.XLOOKUP(H1663,HOLDS!C:C,HOLDS!L:L)</f>
        <v>0</v>
      </c>
      <c r="D1663">
        <v>70005</v>
      </c>
      <c r="E1663">
        <v>153</v>
      </c>
      <c r="H1663" t="s">
        <v>229</v>
      </c>
      <c r="I1663">
        <v>10090</v>
      </c>
    </row>
    <row r="1664" spans="1:9">
      <c r="A1664">
        <v>70005</v>
      </c>
      <c r="B1664" s="152" t="str">
        <f t="shared" si="26"/>
        <v>CH.GR.00096-10090</v>
      </c>
      <c r="C1664">
        <f>_xlfn.XLOOKUP(H1664,HOLDS!C:C,HOLDS!L:L)</f>
        <v>0</v>
      </c>
      <c r="D1664">
        <v>70005</v>
      </c>
      <c r="E1664">
        <v>165.5</v>
      </c>
      <c r="H1664" t="s">
        <v>231</v>
      </c>
      <c r="I1664">
        <v>10090</v>
      </c>
    </row>
    <row r="1665" spans="1:9">
      <c r="A1665">
        <v>70005</v>
      </c>
      <c r="B1665" s="152" t="str">
        <f t="shared" si="26"/>
        <v>CH.GR.00097-10090</v>
      </c>
      <c r="C1665">
        <f>_xlfn.XLOOKUP(H1665,HOLDS!C:C,HOLDS!L:L)</f>
        <v>0</v>
      </c>
      <c r="D1665">
        <v>70005</v>
      </c>
      <c r="E1665">
        <v>167</v>
      </c>
      <c r="H1665" t="s">
        <v>233</v>
      </c>
      <c r="I1665">
        <v>10090</v>
      </c>
    </row>
    <row r="1666" spans="1:9">
      <c r="A1666">
        <v>70005</v>
      </c>
      <c r="B1666" s="152" t="str">
        <f t="shared" si="26"/>
        <v>CH.GR.00098-10090</v>
      </c>
      <c r="C1666">
        <f>_xlfn.XLOOKUP(H1666,HOLDS!C:C,HOLDS!L:L)</f>
        <v>0</v>
      </c>
      <c r="D1666">
        <v>70005</v>
      </c>
      <c r="E1666">
        <v>150</v>
      </c>
      <c r="H1666" t="s">
        <v>235</v>
      </c>
      <c r="I1666">
        <v>10090</v>
      </c>
    </row>
    <row r="1667" spans="1:9">
      <c r="A1667">
        <v>70005</v>
      </c>
      <c r="B1667" s="152" t="str">
        <f t="shared" si="26"/>
        <v>CH.GR.00099-10090</v>
      </c>
      <c r="C1667">
        <f>_xlfn.XLOOKUP(H1667,HOLDS!C:C,HOLDS!L:L)</f>
        <v>0</v>
      </c>
      <c r="D1667">
        <v>70005</v>
      </c>
      <c r="E1667">
        <v>185</v>
      </c>
      <c r="H1667" t="s">
        <v>237</v>
      </c>
      <c r="I1667">
        <v>10090</v>
      </c>
    </row>
    <row r="1668" spans="1:9">
      <c r="A1668">
        <v>70005</v>
      </c>
      <c r="B1668" s="152" t="str">
        <f t="shared" si="26"/>
        <v>CH.GR.00100-10090</v>
      </c>
      <c r="C1668">
        <f>_xlfn.XLOOKUP(H1668,HOLDS!C:C,HOLDS!L:L)</f>
        <v>0</v>
      </c>
      <c r="D1668">
        <v>70005</v>
      </c>
      <c r="E1668">
        <v>145.5</v>
      </c>
      <c r="H1668" t="s">
        <v>239</v>
      </c>
      <c r="I1668">
        <v>10090</v>
      </c>
    </row>
    <row r="1669" spans="1:9">
      <c r="A1669">
        <v>70005</v>
      </c>
      <c r="B1669" s="152" t="str">
        <f t="shared" si="26"/>
        <v>CH.GR.00101-10090</v>
      </c>
      <c r="C1669">
        <f>_xlfn.XLOOKUP(H1669,HOLDS!C:C,HOLDS!L:L)</f>
        <v>0</v>
      </c>
      <c r="D1669">
        <v>70005</v>
      </c>
      <c r="E1669">
        <v>181</v>
      </c>
      <c r="H1669" t="s">
        <v>241</v>
      </c>
      <c r="I1669">
        <v>10090</v>
      </c>
    </row>
    <row r="1670" spans="1:9">
      <c r="A1670">
        <v>70005</v>
      </c>
      <c r="B1670" s="152" t="str">
        <f t="shared" si="26"/>
        <v>CH.GR.00102-10090</v>
      </c>
      <c r="C1670">
        <f>_xlfn.XLOOKUP(H1670,HOLDS!C:C,HOLDS!L:L)</f>
        <v>0</v>
      </c>
      <c r="D1670">
        <v>70005</v>
      </c>
      <c r="E1670">
        <v>168.5</v>
      </c>
      <c r="H1670" t="s">
        <v>243</v>
      </c>
      <c r="I1670">
        <v>10090</v>
      </c>
    </row>
    <row r="1671" spans="1:9">
      <c r="A1671">
        <v>70005</v>
      </c>
      <c r="B1671" s="152" t="str">
        <f t="shared" si="26"/>
        <v>CH.GR.00103-10090</v>
      </c>
      <c r="C1671">
        <f>_xlfn.XLOOKUP(H1671,HOLDS!C:C,HOLDS!L:L)</f>
        <v>0</v>
      </c>
      <c r="D1671">
        <v>70005</v>
      </c>
      <c r="E1671">
        <v>139</v>
      </c>
      <c r="H1671" t="s">
        <v>246</v>
      </c>
      <c r="I1671">
        <v>10090</v>
      </c>
    </row>
    <row r="1672" spans="1:9">
      <c r="A1672">
        <v>70005</v>
      </c>
      <c r="B1672" s="152" t="str">
        <f t="shared" si="26"/>
        <v>CH.GR.00104-10090</v>
      </c>
      <c r="C1672">
        <f>_xlfn.XLOOKUP(H1672,HOLDS!C:C,HOLDS!L:L)</f>
        <v>0</v>
      </c>
      <c r="D1672">
        <v>70005</v>
      </c>
      <c r="E1672">
        <v>137.5</v>
      </c>
      <c r="H1672" t="s">
        <v>248</v>
      </c>
      <c r="I1672">
        <v>10090</v>
      </c>
    </row>
    <row r="1673" spans="1:9">
      <c r="A1673">
        <v>70005</v>
      </c>
      <c r="B1673" s="152" t="str">
        <f t="shared" si="26"/>
        <v>CH.GR.00105-10090</v>
      </c>
      <c r="C1673">
        <f>_xlfn.XLOOKUP(H1673,HOLDS!C:C,HOLDS!L:L)</f>
        <v>0</v>
      </c>
      <c r="D1673">
        <v>70005</v>
      </c>
      <c r="E1673">
        <v>144.5</v>
      </c>
      <c r="H1673" t="s">
        <v>250</v>
      </c>
      <c r="I1673">
        <v>10090</v>
      </c>
    </row>
    <row r="1674" spans="1:9">
      <c r="A1674">
        <v>70005</v>
      </c>
      <c r="B1674" s="152" t="str">
        <f t="shared" si="26"/>
        <v>CH.GR.00106-10090</v>
      </c>
      <c r="C1674">
        <f>_xlfn.XLOOKUP(H1674,HOLDS!C:C,HOLDS!L:L)</f>
        <v>0</v>
      </c>
      <c r="D1674">
        <v>70005</v>
      </c>
      <c r="E1674">
        <v>140</v>
      </c>
      <c r="H1674" t="s">
        <v>252</v>
      </c>
      <c r="I1674">
        <v>10090</v>
      </c>
    </row>
    <row r="1675" spans="1:9">
      <c r="A1675">
        <v>70005</v>
      </c>
      <c r="B1675" s="152" t="str">
        <f t="shared" si="26"/>
        <v>CH.GR.00107-10090</v>
      </c>
      <c r="C1675">
        <f>_xlfn.XLOOKUP(H1675,HOLDS!C:C,HOLDS!L:L)</f>
        <v>0</v>
      </c>
      <c r="D1675">
        <v>70005</v>
      </c>
      <c r="E1675">
        <v>135.5</v>
      </c>
      <c r="H1675" t="s">
        <v>254</v>
      </c>
      <c r="I1675">
        <v>10090</v>
      </c>
    </row>
    <row r="1676" spans="1:9">
      <c r="A1676">
        <v>70005</v>
      </c>
      <c r="B1676" s="152" t="str">
        <f t="shared" si="26"/>
        <v>CH.GR.00108-10090</v>
      </c>
      <c r="C1676">
        <f>_xlfn.XLOOKUP(H1676,HOLDS!C:C,HOLDS!L:L)</f>
        <v>0</v>
      </c>
      <c r="D1676">
        <v>70005</v>
      </c>
      <c r="E1676">
        <v>134.5</v>
      </c>
      <c r="H1676" t="s">
        <v>256</v>
      </c>
      <c r="I1676">
        <v>10090</v>
      </c>
    </row>
    <row r="1677" spans="1:9">
      <c r="A1677">
        <v>70005</v>
      </c>
      <c r="B1677" s="152" t="str">
        <f t="shared" si="26"/>
        <v>CH.GR.00109-10090</v>
      </c>
      <c r="C1677">
        <f>_xlfn.XLOOKUP(H1677,HOLDS!C:C,HOLDS!L:L)</f>
        <v>0</v>
      </c>
      <c r="D1677">
        <v>70005</v>
      </c>
      <c r="E1677">
        <v>151</v>
      </c>
      <c r="H1677" t="s">
        <v>258</v>
      </c>
      <c r="I1677">
        <v>10090</v>
      </c>
    </row>
    <row r="1678" spans="1:9">
      <c r="A1678">
        <v>70005</v>
      </c>
      <c r="B1678" s="152" t="str">
        <f t="shared" si="26"/>
        <v>CH.GR.00110-10090</v>
      </c>
      <c r="C1678">
        <f>_xlfn.XLOOKUP(H1678,HOLDS!C:C,HOLDS!L:L)</f>
        <v>0</v>
      </c>
      <c r="D1678">
        <v>70005</v>
      </c>
      <c r="E1678">
        <v>157</v>
      </c>
      <c r="H1678" t="s">
        <v>260</v>
      </c>
      <c r="I1678">
        <v>10090</v>
      </c>
    </row>
    <row r="1679" spans="1:9">
      <c r="A1679">
        <v>70005</v>
      </c>
      <c r="B1679" s="152" t="str">
        <f t="shared" si="26"/>
        <v>CH.GR.00111-10090</v>
      </c>
      <c r="C1679">
        <f>_xlfn.XLOOKUP(H1679,HOLDS!C:C,HOLDS!L:L)</f>
        <v>0</v>
      </c>
      <c r="D1679">
        <v>70005</v>
      </c>
      <c r="E1679">
        <v>183</v>
      </c>
      <c r="H1679" t="s">
        <v>262</v>
      </c>
      <c r="I1679">
        <v>10090</v>
      </c>
    </row>
    <row r="1680" spans="1:9">
      <c r="A1680">
        <v>70005</v>
      </c>
      <c r="B1680" s="152" t="str">
        <f t="shared" si="26"/>
        <v>CH.GR.00112-10090</v>
      </c>
      <c r="C1680">
        <f>_xlfn.XLOOKUP(H1680,HOLDS!C:C,HOLDS!L:L)</f>
        <v>0</v>
      </c>
      <c r="D1680">
        <v>70005</v>
      </c>
      <c r="E1680">
        <v>185.5</v>
      </c>
      <c r="H1680" t="s">
        <v>264</v>
      </c>
      <c r="I1680">
        <v>10090</v>
      </c>
    </row>
    <row r="1681" spans="1:9">
      <c r="A1681">
        <v>70005</v>
      </c>
      <c r="B1681" s="152" t="str">
        <f t="shared" si="26"/>
        <v>CH.GR.RDGSET-10089</v>
      </c>
      <c r="C1681">
        <f>_xlfn.XLOOKUP(H1681,HOLDS!C:C,HOLDS!M:M)</f>
        <v>0</v>
      </c>
      <c r="D1681">
        <v>70005</v>
      </c>
      <c r="E1681">
        <v>5903</v>
      </c>
      <c r="H1681" s="91" t="s">
        <v>182</v>
      </c>
      <c r="I1681" s="91">
        <v>10089</v>
      </c>
    </row>
    <row r="1682" spans="1:9">
      <c r="A1682">
        <v>70005</v>
      </c>
      <c r="B1682" s="152" t="str">
        <f t="shared" ref="B1682:B1745" si="27">H1682&amp;"-"&amp;I1682</f>
        <v>CH.GR.00073-10089</v>
      </c>
      <c r="C1682">
        <f>_xlfn.XLOOKUP(H1682,HOLDS!C:C,HOLDS!M:M)</f>
        <v>0</v>
      </c>
      <c r="D1682">
        <v>70005</v>
      </c>
      <c r="E1682">
        <v>160</v>
      </c>
      <c r="H1682" t="s">
        <v>184</v>
      </c>
      <c r="I1682">
        <v>10089</v>
      </c>
    </row>
    <row r="1683" spans="1:9">
      <c r="A1683">
        <v>70005</v>
      </c>
      <c r="B1683" s="152" t="str">
        <f t="shared" si="27"/>
        <v>CH.GR.00074-10089</v>
      </c>
      <c r="C1683">
        <f>_xlfn.XLOOKUP(H1683,HOLDS!C:C,HOLDS!M:M)</f>
        <v>0</v>
      </c>
      <c r="D1683">
        <v>70005</v>
      </c>
      <c r="E1683">
        <v>141</v>
      </c>
      <c r="H1683" t="s">
        <v>186</v>
      </c>
      <c r="I1683">
        <v>10089</v>
      </c>
    </row>
    <row r="1684" spans="1:9">
      <c r="A1684">
        <v>70005</v>
      </c>
      <c r="B1684" s="152" t="str">
        <f t="shared" si="27"/>
        <v>CH.GR.00075-10089</v>
      </c>
      <c r="C1684">
        <f>_xlfn.XLOOKUP(H1684,HOLDS!C:C,HOLDS!M:M)</f>
        <v>0</v>
      </c>
      <c r="D1684">
        <v>70005</v>
      </c>
      <c r="E1684">
        <v>154</v>
      </c>
      <c r="H1684" t="s">
        <v>188</v>
      </c>
      <c r="I1684">
        <v>10089</v>
      </c>
    </row>
    <row r="1685" spans="1:9">
      <c r="A1685">
        <v>70005</v>
      </c>
      <c r="B1685" s="152" t="str">
        <f t="shared" si="27"/>
        <v>CH.GR.00076-10089</v>
      </c>
      <c r="C1685">
        <f>_xlfn.XLOOKUP(H1685,HOLDS!C:C,HOLDS!M:M)</f>
        <v>0</v>
      </c>
      <c r="D1685">
        <v>70005</v>
      </c>
      <c r="E1685">
        <v>123</v>
      </c>
      <c r="H1685" t="s">
        <v>190</v>
      </c>
      <c r="I1685">
        <v>10089</v>
      </c>
    </row>
    <row r="1686" spans="1:9">
      <c r="A1686">
        <v>70005</v>
      </c>
      <c r="B1686" s="152" t="str">
        <f t="shared" si="27"/>
        <v>CH.GR.00077-10089</v>
      </c>
      <c r="C1686">
        <f>_xlfn.XLOOKUP(H1686,HOLDS!C:C,HOLDS!M:M)</f>
        <v>0</v>
      </c>
      <c r="D1686">
        <v>70005</v>
      </c>
      <c r="E1686">
        <v>177.5</v>
      </c>
      <c r="H1686" t="s">
        <v>192</v>
      </c>
      <c r="I1686">
        <v>10089</v>
      </c>
    </row>
    <row r="1687" spans="1:9">
      <c r="A1687">
        <v>70005</v>
      </c>
      <c r="B1687" s="152" t="str">
        <f t="shared" si="27"/>
        <v>CH.GR.00078-10089</v>
      </c>
      <c r="C1687">
        <f>_xlfn.XLOOKUP(H1687,HOLDS!C:C,HOLDS!M:M)</f>
        <v>0</v>
      </c>
      <c r="D1687">
        <v>70005</v>
      </c>
      <c r="E1687">
        <v>129</v>
      </c>
      <c r="H1687" t="s">
        <v>194</v>
      </c>
      <c r="I1687">
        <v>10089</v>
      </c>
    </row>
    <row r="1688" spans="1:9">
      <c r="A1688">
        <v>70005</v>
      </c>
      <c r="B1688" s="152" t="str">
        <f t="shared" si="27"/>
        <v>CH.GR.00079-10089</v>
      </c>
      <c r="C1688">
        <f>_xlfn.XLOOKUP(H1688,HOLDS!C:C,HOLDS!M:M)</f>
        <v>0</v>
      </c>
      <c r="D1688">
        <v>70005</v>
      </c>
      <c r="E1688">
        <v>149.5</v>
      </c>
      <c r="H1688" t="s">
        <v>196</v>
      </c>
      <c r="I1688">
        <v>10089</v>
      </c>
    </row>
    <row r="1689" spans="1:9">
      <c r="A1689">
        <v>70005</v>
      </c>
      <c r="B1689" s="152" t="str">
        <f t="shared" si="27"/>
        <v>CH.GR.00080-10089</v>
      </c>
      <c r="C1689">
        <f>_xlfn.XLOOKUP(H1689,HOLDS!C:C,HOLDS!M:M)</f>
        <v>0</v>
      </c>
      <c r="D1689">
        <v>70005</v>
      </c>
      <c r="E1689">
        <v>123</v>
      </c>
      <c r="H1689" t="s">
        <v>198</v>
      </c>
      <c r="I1689">
        <v>10089</v>
      </c>
    </row>
    <row r="1690" spans="1:9">
      <c r="A1690">
        <v>70005</v>
      </c>
      <c r="B1690" s="152" t="str">
        <f t="shared" si="27"/>
        <v>CH.GR.00081-10089</v>
      </c>
      <c r="C1690">
        <f>_xlfn.XLOOKUP(H1690,HOLDS!C:C,HOLDS!M:M)</f>
        <v>0</v>
      </c>
      <c r="D1690">
        <v>70005</v>
      </c>
      <c r="E1690">
        <v>165</v>
      </c>
      <c r="H1690" t="s">
        <v>200</v>
      </c>
      <c r="I1690">
        <v>10089</v>
      </c>
    </row>
    <row r="1691" spans="1:9">
      <c r="A1691">
        <v>70005</v>
      </c>
      <c r="B1691" s="152" t="str">
        <f t="shared" si="27"/>
        <v>CH.GR.00082-10089</v>
      </c>
      <c r="C1691">
        <f>_xlfn.XLOOKUP(H1691,HOLDS!C:C,HOLDS!M:M)</f>
        <v>0</v>
      </c>
      <c r="D1691">
        <v>70005</v>
      </c>
      <c r="E1691">
        <v>203</v>
      </c>
      <c r="H1691" t="s">
        <v>202</v>
      </c>
      <c r="I1691">
        <v>10089</v>
      </c>
    </row>
    <row r="1692" spans="1:9">
      <c r="A1692">
        <v>70005</v>
      </c>
      <c r="B1692" s="152" t="str">
        <f t="shared" si="27"/>
        <v>CH.GR.00083-10089</v>
      </c>
      <c r="C1692">
        <f>_xlfn.XLOOKUP(H1692,HOLDS!C:C,HOLDS!M:M)</f>
        <v>0</v>
      </c>
      <c r="D1692">
        <v>70005</v>
      </c>
      <c r="E1692">
        <v>195.5</v>
      </c>
      <c r="H1692" t="s">
        <v>205</v>
      </c>
      <c r="I1692">
        <v>10089</v>
      </c>
    </row>
    <row r="1693" spans="1:9">
      <c r="A1693">
        <v>70005</v>
      </c>
      <c r="B1693" s="152" t="str">
        <f t="shared" si="27"/>
        <v>CH.GR.00084-10089</v>
      </c>
      <c r="C1693">
        <f>_xlfn.XLOOKUP(H1693,HOLDS!C:C,HOLDS!M:M)</f>
        <v>0</v>
      </c>
      <c r="D1693">
        <v>70005</v>
      </c>
      <c r="E1693">
        <v>237</v>
      </c>
      <c r="H1693" t="s">
        <v>207</v>
      </c>
      <c r="I1693">
        <v>10089</v>
      </c>
    </row>
    <row r="1694" spans="1:9">
      <c r="A1694">
        <v>70005</v>
      </c>
      <c r="B1694" s="152" t="str">
        <f t="shared" si="27"/>
        <v>CH.GR.00085-10089</v>
      </c>
      <c r="C1694">
        <f>_xlfn.XLOOKUP(H1694,HOLDS!C:C,HOLDS!M:M)</f>
        <v>0</v>
      </c>
      <c r="D1694">
        <v>70005</v>
      </c>
      <c r="E1694">
        <v>210.5</v>
      </c>
      <c r="H1694" t="s">
        <v>209</v>
      </c>
      <c r="I1694">
        <v>10089</v>
      </c>
    </row>
    <row r="1695" spans="1:9">
      <c r="A1695">
        <v>70005</v>
      </c>
      <c r="B1695" s="152" t="str">
        <f t="shared" si="27"/>
        <v>CH.GR.00086-10089</v>
      </c>
      <c r="C1695">
        <f>_xlfn.XLOOKUP(H1695,HOLDS!C:C,HOLDS!M:M)</f>
        <v>0</v>
      </c>
      <c r="D1695">
        <v>70005</v>
      </c>
      <c r="E1695">
        <v>212</v>
      </c>
      <c r="H1695" t="s">
        <v>211</v>
      </c>
      <c r="I1695">
        <v>10089</v>
      </c>
    </row>
    <row r="1696" spans="1:9">
      <c r="A1696">
        <v>70005</v>
      </c>
      <c r="B1696" s="152" t="str">
        <f t="shared" si="27"/>
        <v>CH.GR.00087-10089</v>
      </c>
      <c r="C1696">
        <f>_xlfn.XLOOKUP(H1696,HOLDS!C:C,HOLDS!M:M)</f>
        <v>0</v>
      </c>
      <c r="D1696">
        <v>70005</v>
      </c>
      <c r="E1696">
        <v>155</v>
      </c>
      <c r="H1696" t="s">
        <v>213</v>
      </c>
      <c r="I1696">
        <v>10089</v>
      </c>
    </row>
    <row r="1697" spans="1:9">
      <c r="A1697">
        <v>70005</v>
      </c>
      <c r="B1697" s="152" t="str">
        <f t="shared" si="27"/>
        <v>CH.GR.00088-10089</v>
      </c>
      <c r="C1697">
        <f>_xlfn.XLOOKUP(H1697,HOLDS!C:C,HOLDS!M:M)</f>
        <v>0</v>
      </c>
      <c r="D1697">
        <v>70005</v>
      </c>
      <c r="E1697">
        <v>153.5</v>
      </c>
      <c r="H1697" t="s">
        <v>215</v>
      </c>
      <c r="I1697">
        <v>10089</v>
      </c>
    </row>
    <row r="1698" spans="1:9">
      <c r="A1698">
        <v>70005</v>
      </c>
      <c r="B1698" s="152" t="str">
        <f t="shared" si="27"/>
        <v>CH.GR.00089-10089</v>
      </c>
      <c r="C1698">
        <f>_xlfn.XLOOKUP(H1698,HOLDS!C:C,HOLDS!M:M)</f>
        <v>0</v>
      </c>
      <c r="D1698">
        <v>70005</v>
      </c>
      <c r="E1698">
        <v>162</v>
      </c>
      <c r="H1698" t="s">
        <v>217</v>
      </c>
      <c r="I1698">
        <v>10089</v>
      </c>
    </row>
    <row r="1699" spans="1:9">
      <c r="A1699">
        <v>70005</v>
      </c>
      <c r="B1699" s="152" t="str">
        <f t="shared" si="27"/>
        <v>CH.GR.00090-10089</v>
      </c>
      <c r="C1699">
        <f>_xlfn.XLOOKUP(H1699,HOLDS!C:C,HOLDS!M:M)</f>
        <v>0</v>
      </c>
      <c r="D1699">
        <v>70005</v>
      </c>
      <c r="E1699">
        <v>204.5</v>
      </c>
      <c r="H1699" t="s">
        <v>219</v>
      </c>
      <c r="I1699">
        <v>10089</v>
      </c>
    </row>
    <row r="1700" spans="1:9">
      <c r="A1700">
        <v>70005</v>
      </c>
      <c r="B1700" s="152" t="str">
        <f t="shared" si="27"/>
        <v>CH.GR.00091-10089</v>
      </c>
      <c r="C1700">
        <f>_xlfn.XLOOKUP(H1700,HOLDS!C:C,HOLDS!M:M)</f>
        <v>0</v>
      </c>
      <c r="D1700">
        <v>70005</v>
      </c>
      <c r="E1700">
        <v>193</v>
      </c>
      <c r="H1700" t="s">
        <v>221</v>
      </c>
      <c r="I1700">
        <v>10089</v>
      </c>
    </row>
    <row r="1701" spans="1:9">
      <c r="A1701">
        <v>70005</v>
      </c>
      <c r="B1701" s="152" t="str">
        <f t="shared" si="27"/>
        <v>CH.GR.00092-10089</v>
      </c>
      <c r="C1701">
        <f>_xlfn.XLOOKUP(H1701,HOLDS!C:C,HOLDS!M:M)</f>
        <v>0</v>
      </c>
      <c r="D1701">
        <v>70005</v>
      </c>
      <c r="E1701">
        <v>160.5</v>
      </c>
      <c r="H1701" t="s">
        <v>223</v>
      </c>
      <c r="I1701">
        <v>10089</v>
      </c>
    </row>
    <row r="1702" spans="1:9">
      <c r="A1702">
        <v>70005</v>
      </c>
      <c r="B1702" s="152" t="str">
        <f t="shared" si="27"/>
        <v>CH.GR.00093-10089</v>
      </c>
      <c r="C1702">
        <f>_xlfn.XLOOKUP(H1702,HOLDS!C:C,HOLDS!M:M)</f>
        <v>0</v>
      </c>
      <c r="D1702">
        <v>70005</v>
      </c>
      <c r="E1702">
        <v>182</v>
      </c>
      <c r="H1702" t="s">
        <v>225</v>
      </c>
      <c r="I1702">
        <v>10089</v>
      </c>
    </row>
    <row r="1703" spans="1:9">
      <c r="A1703">
        <v>70005</v>
      </c>
      <c r="B1703" s="152" t="str">
        <f t="shared" si="27"/>
        <v>CH.GR.00094-10089</v>
      </c>
      <c r="C1703">
        <f>_xlfn.XLOOKUP(H1703,HOLDS!C:C,HOLDS!M:M)</f>
        <v>0</v>
      </c>
      <c r="D1703">
        <v>70005</v>
      </c>
      <c r="E1703">
        <v>145</v>
      </c>
      <c r="H1703" t="s">
        <v>227</v>
      </c>
      <c r="I1703">
        <v>10089</v>
      </c>
    </row>
    <row r="1704" spans="1:9">
      <c r="A1704">
        <v>70005</v>
      </c>
      <c r="B1704" s="152" t="str">
        <f t="shared" si="27"/>
        <v>CH.GR.00095-10089</v>
      </c>
      <c r="C1704">
        <f>_xlfn.XLOOKUP(H1704,HOLDS!C:C,HOLDS!M:M)</f>
        <v>0</v>
      </c>
      <c r="D1704">
        <v>70005</v>
      </c>
      <c r="E1704">
        <v>153</v>
      </c>
      <c r="H1704" t="s">
        <v>229</v>
      </c>
      <c r="I1704">
        <v>10089</v>
      </c>
    </row>
    <row r="1705" spans="1:9">
      <c r="A1705">
        <v>70005</v>
      </c>
      <c r="B1705" s="152" t="str">
        <f t="shared" si="27"/>
        <v>CH.GR.00096-10089</v>
      </c>
      <c r="C1705">
        <f>_xlfn.XLOOKUP(H1705,HOLDS!C:C,HOLDS!M:M)</f>
        <v>0</v>
      </c>
      <c r="D1705">
        <v>70005</v>
      </c>
      <c r="E1705">
        <v>165.5</v>
      </c>
      <c r="H1705" t="s">
        <v>231</v>
      </c>
      <c r="I1705">
        <v>10089</v>
      </c>
    </row>
    <row r="1706" spans="1:9">
      <c r="A1706">
        <v>70005</v>
      </c>
      <c r="B1706" s="152" t="str">
        <f t="shared" si="27"/>
        <v>CH.GR.00097-10089</v>
      </c>
      <c r="C1706">
        <f>_xlfn.XLOOKUP(H1706,HOLDS!C:C,HOLDS!M:M)</f>
        <v>0</v>
      </c>
      <c r="D1706">
        <v>70005</v>
      </c>
      <c r="E1706">
        <v>167</v>
      </c>
      <c r="H1706" t="s">
        <v>233</v>
      </c>
      <c r="I1706">
        <v>10089</v>
      </c>
    </row>
    <row r="1707" spans="1:9">
      <c r="A1707">
        <v>70005</v>
      </c>
      <c r="B1707" s="152" t="str">
        <f t="shared" si="27"/>
        <v>CH.GR.00098-10089</v>
      </c>
      <c r="C1707">
        <f>_xlfn.XLOOKUP(H1707,HOLDS!C:C,HOLDS!M:M)</f>
        <v>0</v>
      </c>
      <c r="D1707">
        <v>70005</v>
      </c>
      <c r="E1707">
        <v>150</v>
      </c>
      <c r="H1707" t="s">
        <v>235</v>
      </c>
      <c r="I1707">
        <v>10089</v>
      </c>
    </row>
    <row r="1708" spans="1:9">
      <c r="A1708">
        <v>70005</v>
      </c>
      <c r="B1708" s="152" t="str">
        <f t="shared" si="27"/>
        <v>CH.GR.00099-10089</v>
      </c>
      <c r="C1708">
        <f>_xlfn.XLOOKUP(H1708,HOLDS!C:C,HOLDS!M:M)</f>
        <v>0</v>
      </c>
      <c r="D1708">
        <v>70005</v>
      </c>
      <c r="E1708">
        <v>185</v>
      </c>
      <c r="H1708" t="s">
        <v>237</v>
      </c>
      <c r="I1708">
        <v>10089</v>
      </c>
    </row>
    <row r="1709" spans="1:9">
      <c r="A1709">
        <v>70005</v>
      </c>
      <c r="B1709" s="152" t="str">
        <f t="shared" si="27"/>
        <v>CH.GR.00100-10089</v>
      </c>
      <c r="C1709">
        <f>_xlfn.XLOOKUP(H1709,HOLDS!C:C,HOLDS!M:M)</f>
        <v>0</v>
      </c>
      <c r="D1709">
        <v>70005</v>
      </c>
      <c r="E1709">
        <v>145.5</v>
      </c>
      <c r="H1709" t="s">
        <v>239</v>
      </c>
      <c r="I1709">
        <v>10089</v>
      </c>
    </row>
    <row r="1710" spans="1:9">
      <c r="A1710">
        <v>70005</v>
      </c>
      <c r="B1710" s="152" t="str">
        <f t="shared" si="27"/>
        <v>CH.GR.00101-10089</v>
      </c>
      <c r="C1710">
        <f>_xlfn.XLOOKUP(H1710,HOLDS!C:C,HOLDS!M:M)</f>
        <v>0</v>
      </c>
      <c r="D1710">
        <v>70005</v>
      </c>
      <c r="E1710">
        <v>181</v>
      </c>
      <c r="H1710" t="s">
        <v>241</v>
      </c>
      <c r="I1710">
        <v>10089</v>
      </c>
    </row>
    <row r="1711" spans="1:9">
      <c r="A1711">
        <v>70005</v>
      </c>
      <c r="B1711" s="152" t="str">
        <f t="shared" si="27"/>
        <v>CH.GR.00102-10089</v>
      </c>
      <c r="C1711">
        <f>_xlfn.XLOOKUP(H1711,HOLDS!C:C,HOLDS!M:M)</f>
        <v>0</v>
      </c>
      <c r="D1711">
        <v>70005</v>
      </c>
      <c r="E1711">
        <v>168.5</v>
      </c>
      <c r="H1711" t="s">
        <v>243</v>
      </c>
      <c r="I1711">
        <v>10089</v>
      </c>
    </row>
    <row r="1712" spans="1:9">
      <c r="A1712">
        <v>70005</v>
      </c>
      <c r="B1712" s="152" t="str">
        <f t="shared" si="27"/>
        <v>CH.GR.00103-10089</v>
      </c>
      <c r="C1712">
        <f>_xlfn.XLOOKUP(H1712,HOLDS!C:C,HOLDS!M:M)</f>
        <v>0</v>
      </c>
      <c r="D1712">
        <v>70005</v>
      </c>
      <c r="E1712">
        <v>139</v>
      </c>
      <c r="H1712" t="s">
        <v>246</v>
      </c>
      <c r="I1712">
        <v>10089</v>
      </c>
    </row>
    <row r="1713" spans="1:9">
      <c r="A1713">
        <v>70005</v>
      </c>
      <c r="B1713" s="152" t="str">
        <f t="shared" si="27"/>
        <v>CH.GR.00104-10089</v>
      </c>
      <c r="C1713">
        <f>_xlfn.XLOOKUP(H1713,HOLDS!C:C,HOLDS!M:M)</f>
        <v>0</v>
      </c>
      <c r="D1713">
        <v>70005</v>
      </c>
      <c r="E1713">
        <v>137.5</v>
      </c>
      <c r="H1713" t="s">
        <v>248</v>
      </c>
      <c r="I1713">
        <v>10089</v>
      </c>
    </row>
    <row r="1714" spans="1:9">
      <c r="A1714">
        <v>70005</v>
      </c>
      <c r="B1714" s="152" t="str">
        <f t="shared" si="27"/>
        <v>CH.GR.00105-10089</v>
      </c>
      <c r="C1714">
        <f>_xlfn.XLOOKUP(H1714,HOLDS!C:C,HOLDS!M:M)</f>
        <v>0</v>
      </c>
      <c r="D1714">
        <v>70005</v>
      </c>
      <c r="E1714">
        <v>144.5</v>
      </c>
      <c r="H1714" t="s">
        <v>250</v>
      </c>
      <c r="I1714">
        <v>10089</v>
      </c>
    </row>
    <row r="1715" spans="1:9">
      <c r="A1715">
        <v>70005</v>
      </c>
      <c r="B1715" s="152" t="str">
        <f t="shared" si="27"/>
        <v>CH.GR.00106-10089</v>
      </c>
      <c r="C1715">
        <f>_xlfn.XLOOKUP(H1715,HOLDS!C:C,HOLDS!M:M)</f>
        <v>0</v>
      </c>
      <c r="D1715">
        <v>70005</v>
      </c>
      <c r="E1715">
        <v>140</v>
      </c>
      <c r="H1715" t="s">
        <v>252</v>
      </c>
      <c r="I1715">
        <v>10089</v>
      </c>
    </row>
    <row r="1716" spans="1:9">
      <c r="A1716">
        <v>70005</v>
      </c>
      <c r="B1716" s="152" t="str">
        <f t="shared" si="27"/>
        <v>CH.GR.00107-10089</v>
      </c>
      <c r="C1716">
        <f>_xlfn.XLOOKUP(H1716,HOLDS!C:C,HOLDS!M:M)</f>
        <v>0</v>
      </c>
      <c r="D1716">
        <v>70005</v>
      </c>
      <c r="E1716">
        <v>135.5</v>
      </c>
      <c r="H1716" t="s">
        <v>254</v>
      </c>
      <c r="I1716">
        <v>10089</v>
      </c>
    </row>
    <row r="1717" spans="1:9">
      <c r="A1717">
        <v>70005</v>
      </c>
      <c r="B1717" s="152" t="str">
        <f t="shared" si="27"/>
        <v>CH.GR.00108-10089</v>
      </c>
      <c r="C1717">
        <f>_xlfn.XLOOKUP(H1717,HOLDS!C:C,HOLDS!M:M)</f>
        <v>0</v>
      </c>
      <c r="D1717">
        <v>70005</v>
      </c>
      <c r="E1717">
        <v>134.5</v>
      </c>
      <c r="H1717" t="s">
        <v>256</v>
      </c>
      <c r="I1717">
        <v>10089</v>
      </c>
    </row>
    <row r="1718" spans="1:9">
      <c r="A1718">
        <v>70005</v>
      </c>
      <c r="B1718" s="152" t="str">
        <f t="shared" si="27"/>
        <v>CH.GR.00109-10089</v>
      </c>
      <c r="C1718">
        <f>_xlfn.XLOOKUP(H1718,HOLDS!C:C,HOLDS!M:M)</f>
        <v>0</v>
      </c>
      <c r="D1718">
        <v>70005</v>
      </c>
      <c r="E1718">
        <v>151</v>
      </c>
      <c r="H1718" t="s">
        <v>258</v>
      </c>
      <c r="I1718">
        <v>10089</v>
      </c>
    </row>
    <row r="1719" spans="1:9">
      <c r="A1719">
        <v>70005</v>
      </c>
      <c r="B1719" s="152" t="str">
        <f t="shared" si="27"/>
        <v>CH.GR.00110-10089</v>
      </c>
      <c r="C1719">
        <f>_xlfn.XLOOKUP(H1719,HOLDS!C:C,HOLDS!M:M)</f>
        <v>0</v>
      </c>
      <c r="D1719">
        <v>70005</v>
      </c>
      <c r="E1719">
        <v>157</v>
      </c>
      <c r="H1719" t="s">
        <v>260</v>
      </c>
      <c r="I1719">
        <v>10089</v>
      </c>
    </row>
    <row r="1720" spans="1:9">
      <c r="A1720">
        <v>70005</v>
      </c>
      <c r="B1720" s="152" t="str">
        <f t="shared" si="27"/>
        <v>CH.GR.00111-10089</v>
      </c>
      <c r="C1720">
        <f>_xlfn.XLOOKUP(H1720,HOLDS!C:C,HOLDS!M:M)</f>
        <v>0</v>
      </c>
      <c r="D1720">
        <v>70005</v>
      </c>
      <c r="E1720">
        <v>183</v>
      </c>
      <c r="H1720" t="s">
        <v>262</v>
      </c>
      <c r="I1720">
        <v>10089</v>
      </c>
    </row>
    <row r="1721" spans="1:9">
      <c r="A1721">
        <v>70005</v>
      </c>
      <c r="B1721" s="152" t="str">
        <f t="shared" si="27"/>
        <v>CH.GR.00112-10089</v>
      </c>
      <c r="C1721">
        <f>_xlfn.XLOOKUP(H1721,HOLDS!C:C,HOLDS!M:M)</f>
        <v>0</v>
      </c>
      <c r="D1721">
        <v>70005</v>
      </c>
      <c r="E1721">
        <v>185.5</v>
      </c>
      <c r="H1721" t="s">
        <v>264</v>
      </c>
      <c r="I1721">
        <v>10089</v>
      </c>
    </row>
    <row r="1722" spans="1:9">
      <c r="A1722">
        <v>70005</v>
      </c>
      <c r="B1722" s="152" t="str">
        <f t="shared" si="27"/>
        <v>CH.GR.RDGSET-10088</v>
      </c>
      <c r="C1722">
        <f>_xlfn.XLOOKUP(H1722,HOLDS!C:C,HOLDS!N:N)</f>
        <v>0</v>
      </c>
      <c r="D1722">
        <v>70005</v>
      </c>
      <c r="E1722">
        <v>5903</v>
      </c>
      <c r="H1722" s="91" t="s">
        <v>182</v>
      </c>
      <c r="I1722" s="91">
        <v>10088</v>
      </c>
    </row>
    <row r="1723" spans="1:9">
      <c r="A1723">
        <v>70005</v>
      </c>
      <c r="B1723" s="152" t="str">
        <f t="shared" si="27"/>
        <v>CH.GR.00073-10088</v>
      </c>
      <c r="C1723">
        <f>_xlfn.XLOOKUP(H1723,HOLDS!C:C,HOLDS!N:N)</f>
        <v>0</v>
      </c>
      <c r="D1723">
        <v>70005</v>
      </c>
      <c r="E1723">
        <v>160</v>
      </c>
      <c r="H1723" t="s">
        <v>184</v>
      </c>
      <c r="I1723" s="91">
        <v>10088</v>
      </c>
    </row>
    <row r="1724" spans="1:9">
      <c r="A1724">
        <v>70005</v>
      </c>
      <c r="B1724" s="152" t="str">
        <f t="shared" si="27"/>
        <v>CH.GR.00074-10088</v>
      </c>
      <c r="C1724">
        <f>_xlfn.XLOOKUP(H1724,HOLDS!C:C,HOLDS!N:N)</f>
        <v>0</v>
      </c>
      <c r="D1724">
        <v>70005</v>
      </c>
      <c r="E1724">
        <v>141</v>
      </c>
      <c r="H1724" t="s">
        <v>186</v>
      </c>
      <c r="I1724" s="91">
        <v>10088</v>
      </c>
    </row>
    <row r="1725" spans="1:9">
      <c r="A1725">
        <v>70005</v>
      </c>
      <c r="B1725" s="152" t="str">
        <f t="shared" si="27"/>
        <v>CH.GR.00075-10088</v>
      </c>
      <c r="C1725">
        <f>_xlfn.XLOOKUP(H1725,HOLDS!C:C,HOLDS!N:N)</f>
        <v>0</v>
      </c>
      <c r="D1725">
        <v>70005</v>
      </c>
      <c r="E1725">
        <v>154</v>
      </c>
      <c r="H1725" t="s">
        <v>188</v>
      </c>
      <c r="I1725" s="91">
        <v>10088</v>
      </c>
    </row>
    <row r="1726" spans="1:9">
      <c r="A1726">
        <v>70005</v>
      </c>
      <c r="B1726" s="152" t="str">
        <f t="shared" si="27"/>
        <v>CH.GR.00076-10088</v>
      </c>
      <c r="C1726">
        <f>_xlfn.XLOOKUP(H1726,HOLDS!C:C,HOLDS!N:N)</f>
        <v>0</v>
      </c>
      <c r="D1726">
        <v>70005</v>
      </c>
      <c r="E1726">
        <v>123</v>
      </c>
      <c r="H1726" t="s">
        <v>190</v>
      </c>
      <c r="I1726" s="91">
        <v>10088</v>
      </c>
    </row>
    <row r="1727" spans="1:9">
      <c r="A1727">
        <v>70005</v>
      </c>
      <c r="B1727" s="152" t="str">
        <f t="shared" si="27"/>
        <v>CH.GR.00077-10088</v>
      </c>
      <c r="C1727">
        <f>_xlfn.XLOOKUP(H1727,HOLDS!C:C,HOLDS!N:N)</f>
        <v>0</v>
      </c>
      <c r="D1727">
        <v>70005</v>
      </c>
      <c r="E1727">
        <v>177.5</v>
      </c>
      <c r="H1727" t="s">
        <v>192</v>
      </c>
      <c r="I1727" s="91">
        <v>10088</v>
      </c>
    </row>
    <row r="1728" spans="1:9">
      <c r="A1728">
        <v>70005</v>
      </c>
      <c r="B1728" s="152" t="str">
        <f t="shared" si="27"/>
        <v>CH.GR.00078-10088</v>
      </c>
      <c r="C1728">
        <f>_xlfn.XLOOKUP(H1728,HOLDS!C:C,HOLDS!N:N)</f>
        <v>0</v>
      </c>
      <c r="D1728">
        <v>70005</v>
      </c>
      <c r="E1728">
        <v>129</v>
      </c>
      <c r="H1728" t="s">
        <v>194</v>
      </c>
      <c r="I1728" s="91">
        <v>10088</v>
      </c>
    </row>
    <row r="1729" spans="1:9">
      <c r="A1729">
        <v>70005</v>
      </c>
      <c r="B1729" s="152" t="str">
        <f t="shared" si="27"/>
        <v>CH.GR.00079-10088</v>
      </c>
      <c r="C1729">
        <f>_xlfn.XLOOKUP(H1729,HOLDS!C:C,HOLDS!N:N)</f>
        <v>0</v>
      </c>
      <c r="D1729">
        <v>70005</v>
      </c>
      <c r="E1729">
        <v>149.5</v>
      </c>
      <c r="H1729" t="s">
        <v>196</v>
      </c>
      <c r="I1729" s="91">
        <v>10088</v>
      </c>
    </row>
    <row r="1730" spans="1:9">
      <c r="A1730">
        <v>70005</v>
      </c>
      <c r="B1730" s="152" t="str">
        <f t="shared" si="27"/>
        <v>CH.GR.00080-10088</v>
      </c>
      <c r="C1730">
        <f>_xlfn.XLOOKUP(H1730,HOLDS!C:C,HOLDS!N:N)</f>
        <v>0</v>
      </c>
      <c r="D1730">
        <v>70005</v>
      </c>
      <c r="E1730">
        <v>123</v>
      </c>
      <c r="H1730" t="s">
        <v>198</v>
      </c>
      <c r="I1730" s="91">
        <v>10088</v>
      </c>
    </row>
    <row r="1731" spans="1:9">
      <c r="A1731">
        <v>70005</v>
      </c>
      <c r="B1731" s="152" t="str">
        <f t="shared" si="27"/>
        <v>CH.GR.00081-10088</v>
      </c>
      <c r="C1731">
        <f>_xlfn.XLOOKUP(H1731,HOLDS!C:C,HOLDS!N:N)</f>
        <v>0</v>
      </c>
      <c r="D1731">
        <v>70005</v>
      </c>
      <c r="E1731">
        <v>165</v>
      </c>
      <c r="H1731" t="s">
        <v>200</v>
      </c>
      <c r="I1731" s="91">
        <v>10088</v>
      </c>
    </row>
    <row r="1732" spans="1:9">
      <c r="A1732">
        <v>70005</v>
      </c>
      <c r="B1732" s="152" t="str">
        <f t="shared" si="27"/>
        <v>CH.GR.00082-10088</v>
      </c>
      <c r="C1732">
        <f>_xlfn.XLOOKUP(H1732,HOLDS!C:C,HOLDS!N:N)</f>
        <v>0</v>
      </c>
      <c r="D1732">
        <v>70005</v>
      </c>
      <c r="E1732">
        <v>203</v>
      </c>
      <c r="H1732" t="s">
        <v>202</v>
      </c>
      <c r="I1732" s="91">
        <v>10088</v>
      </c>
    </row>
    <row r="1733" spans="1:9">
      <c r="A1733">
        <v>70005</v>
      </c>
      <c r="B1733" s="152" t="str">
        <f t="shared" si="27"/>
        <v>CH.GR.00083-10088</v>
      </c>
      <c r="C1733">
        <f>_xlfn.XLOOKUP(H1733,HOLDS!C:C,HOLDS!N:N)</f>
        <v>0</v>
      </c>
      <c r="D1733">
        <v>70005</v>
      </c>
      <c r="E1733">
        <v>195.5</v>
      </c>
      <c r="H1733" t="s">
        <v>205</v>
      </c>
      <c r="I1733" s="91">
        <v>10088</v>
      </c>
    </row>
    <row r="1734" spans="1:9">
      <c r="A1734">
        <v>70005</v>
      </c>
      <c r="B1734" s="152" t="str">
        <f t="shared" si="27"/>
        <v>CH.GR.00084-10088</v>
      </c>
      <c r="C1734">
        <f>_xlfn.XLOOKUP(H1734,HOLDS!C:C,HOLDS!N:N)</f>
        <v>0</v>
      </c>
      <c r="D1734">
        <v>70005</v>
      </c>
      <c r="E1734">
        <v>237</v>
      </c>
      <c r="H1734" t="s">
        <v>207</v>
      </c>
      <c r="I1734" s="91">
        <v>10088</v>
      </c>
    </row>
    <row r="1735" spans="1:9">
      <c r="A1735">
        <v>70005</v>
      </c>
      <c r="B1735" s="152" t="str">
        <f t="shared" si="27"/>
        <v>CH.GR.00085-10088</v>
      </c>
      <c r="C1735">
        <f>_xlfn.XLOOKUP(H1735,HOLDS!C:C,HOLDS!N:N)</f>
        <v>0</v>
      </c>
      <c r="D1735">
        <v>70005</v>
      </c>
      <c r="E1735">
        <v>210.5</v>
      </c>
      <c r="H1735" t="s">
        <v>209</v>
      </c>
      <c r="I1735" s="91">
        <v>10088</v>
      </c>
    </row>
    <row r="1736" spans="1:9">
      <c r="A1736">
        <v>70005</v>
      </c>
      <c r="B1736" s="152" t="str">
        <f t="shared" si="27"/>
        <v>CH.GR.00086-10088</v>
      </c>
      <c r="C1736">
        <f>_xlfn.XLOOKUP(H1736,HOLDS!C:C,HOLDS!N:N)</f>
        <v>0</v>
      </c>
      <c r="D1736">
        <v>70005</v>
      </c>
      <c r="E1736">
        <v>212</v>
      </c>
      <c r="H1736" t="s">
        <v>211</v>
      </c>
      <c r="I1736" s="91">
        <v>10088</v>
      </c>
    </row>
    <row r="1737" spans="1:9">
      <c r="A1737">
        <v>70005</v>
      </c>
      <c r="B1737" s="152" t="str">
        <f t="shared" si="27"/>
        <v>CH.GR.00087-10088</v>
      </c>
      <c r="C1737">
        <f>_xlfn.XLOOKUP(H1737,HOLDS!C:C,HOLDS!N:N)</f>
        <v>0</v>
      </c>
      <c r="D1737">
        <v>70005</v>
      </c>
      <c r="E1737">
        <v>155</v>
      </c>
      <c r="H1737" t="s">
        <v>213</v>
      </c>
      <c r="I1737" s="91">
        <v>10088</v>
      </c>
    </row>
    <row r="1738" spans="1:9">
      <c r="A1738">
        <v>70005</v>
      </c>
      <c r="B1738" s="152" t="str">
        <f t="shared" si="27"/>
        <v>CH.GR.00088-10088</v>
      </c>
      <c r="C1738">
        <f>_xlfn.XLOOKUP(H1738,HOLDS!C:C,HOLDS!N:N)</f>
        <v>0</v>
      </c>
      <c r="D1738">
        <v>70005</v>
      </c>
      <c r="E1738">
        <v>153.5</v>
      </c>
      <c r="H1738" t="s">
        <v>215</v>
      </c>
      <c r="I1738" s="91">
        <v>10088</v>
      </c>
    </row>
    <row r="1739" spans="1:9">
      <c r="A1739">
        <v>70005</v>
      </c>
      <c r="B1739" s="152" t="str">
        <f t="shared" si="27"/>
        <v>CH.GR.00089-10088</v>
      </c>
      <c r="C1739">
        <f>_xlfn.XLOOKUP(H1739,HOLDS!C:C,HOLDS!N:N)</f>
        <v>0</v>
      </c>
      <c r="D1739">
        <v>70005</v>
      </c>
      <c r="E1739">
        <v>162</v>
      </c>
      <c r="H1739" t="s">
        <v>217</v>
      </c>
      <c r="I1739" s="91">
        <v>10088</v>
      </c>
    </row>
    <row r="1740" spans="1:9">
      <c r="A1740">
        <v>70005</v>
      </c>
      <c r="B1740" s="152" t="str">
        <f t="shared" si="27"/>
        <v>CH.GR.00090-10088</v>
      </c>
      <c r="C1740">
        <f>_xlfn.XLOOKUP(H1740,HOLDS!C:C,HOLDS!N:N)</f>
        <v>0</v>
      </c>
      <c r="D1740">
        <v>70005</v>
      </c>
      <c r="E1740">
        <v>204.5</v>
      </c>
      <c r="H1740" t="s">
        <v>219</v>
      </c>
      <c r="I1740" s="91">
        <v>10088</v>
      </c>
    </row>
    <row r="1741" spans="1:9">
      <c r="A1741">
        <v>70005</v>
      </c>
      <c r="B1741" s="152" t="str">
        <f t="shared" si="27"/>
        <v>CH.GR.00091-10088</v>
      </c>
      <c r="C1741">
        <f>_xlfn.XLOOKUP(H1741,HOLDS!C:C,HOLDS!N:N)</f>
        <v>0</v>
      </c>
      <c r="D1741">
        <v>70005</v>
      </c>
      <c r="E1741">
        <v>193</v>
      </c>
      <c r="H1741" t="s">
        <v>221</v>
      </c>
      <c r="I1741" s="91">
        <v>10088</v>
      </c>
    </row>
    <row r="1742" spans="1:9">
      <c r="A1742">
        <v>70005</v>
      </c>
      <c r="B1742" s="152" t="str">
        <f t="shared" si="27"/>
        <v>CH.GR.00092-10088</v>
      </c>
      <c r="C1742">
        <f>_xlfn.XLOOKUP(H1742,HOLDS!C:C,HOLDS!N:N)</f>
        <v>0</v>
      </c>
      <c r="D1742">
        <v>70005</v>
      </c>
      <c r="E1742">
        <v>160.5</v>
      </c>
      <c r="H1742" t="s">
        <v>223</v>
      </c>
      <c r="I1742" s="91">
        <v>10088</v>
      </c>
    </row>
    <row r="1743" spans="1:9">
      <c r="A1743">
        <v>70005</v>
      </c>
      <c r="B1743" s="152" t="str">
        <f t="shared" si="27"/>
        <v>CH.GR.00093-10088</v>
      </c>
      <c r="C1743">
        <f>_xlfn.XLOOKUP(H1743,HOLDS!C:C,HOLDS!N:N)</f>
        <v>0</v>
      </c>
      <c r="D1743">
        <v>70005</v>
      </c>
      <c r="E1743">
        <v>182</v>
      </c>
      <c r="H1743" t="s">
        <v>225</v>
      </c>
      <c r="I1743" s="91">
        <v>10088</v>
      </c>
    </row>
    <row r="1744" spans="1:9">
      <c r="A1744">
        <v>70005</v>
      </c>
      <c r="B1744" s="152" t="str">
        <f t="shared" si="27"/>
        <v>CH.GR.00094-10088</v>
      </c>
      <c r="C1744">
        <f>_xlfn.XLOOKUP(H1744,HOLDS!C:C,HOLDS!N:N)</f>
        <v>0</v>
      </c>
      <c r="D1744">
        <v>70005</v>
      </c>
      <c r="E1744">
        <v>145</v>
      </c>
      <c r="H1744" t="s">
        <v>227</v>
      </c>
      <c r="I1744" s="91">
        <v>10088</v>
      </c>
    </row>
    <row r="1745" spans="1:9">
      <c r="A1745">
        <v>70005</v>
      </c>
      <c r="B1745" s="152" t="str">
        <f t="shared" si="27"/>
        <v>CH.GR.00095-10088</v>
      </c>
      <c r="C1745">
        <f>_xlfn.XLOOKUP(H1745,HOLDS!C:C,HOLDS!N:N)</f>
        <v>0</v>
      </c>
      <c r="D1745">
        <v>70005</v>
      </c>
      <c r="E1745">
        <v>153</v>
      </c>
      <c r="H1745" t="s">
        <v>229</v>
      </c>
      <c r="I1745" s="91">
        <v>10088</v>
      </c>
    </row>
    <row r="1746" spans="1:9">
      <c r="A1746">
        <v>70005</v>
      </c>
      <c r="B1746" s="152" t="str">
        <f t="shared" ref="B1746:B1762" si="28">H1746&amp;"-"&amp;I1746</f>
        <v>CH.GR.00096-10088</v>
      </c>
      <c r="C1746">
        <f>_xlfn.XLOOKUP(H1746,HOLDS!C:C,HOLDS!N:N)</f>
        <v>0</v>
      </c>
      <c r="D1746">
        <v>70005</v>
      </c>
      <c r="E1746">
        <v>165.5</v>
      </c>
      <c r="H1746" t="s">
        <v>231</v>
      </c>
      <c r="I1746" s="91">
        <v>10088</v>
      </c>
    </row>
    <row r="1747" spans="1:9">
      <c r="A1747">
        <v>70005</v>
      </c>
      <c r="B1747" s="152" t="str">
        <f t="shared" si="28"/>
        <v>CH.GR.00097-10088</v>
      </c>
      <c r="C1747">
        <f>_xlfn.XLOOKUP(H1747,HOLDS!C:C,HOLDS!N:N)</f>
        <v>0</v>
      </c>
      <c r="D1747">
        <v>70005</v>
      </c>
      <c r="E1747">
        <v>167</v>
      </c>
      <c r="H1747" t="s">
        <v>233</v>
      </c>
      <c r="I1747" s="91">
        <v>10088</v>
      </c>
    </row>
    <row r="1748" spans="1:9">
      <c r="A1748">
        <v>70005</v>
      </c>
      <c r="B1748" s="152" t="str">
        <f t="shared" si="28"/>
        <v>CH.GR.00098-10088</v>
      </c>
      <c r="C1748">
        <f>_xlfn.XLOOKUP(H1748,HOLDS!C:C,HOLDS!N:N)</f>
        <v>0</v>
      </c>
      <c r="D1748">
        <v>70005</v>
      </c>
      <c r="E1748">
        <v>150</v>
      </c>
      <c r="H1748" t="s">
        <v>235</v>
      </c>
      <c r="I1748" s="91">
        <v>10088</v>
      </c>
    </row>
    <row r="1749" spans="1:9">
      <c r="A1749">
        <v>70005</v>
      </c>
      <c r="B1749" s="152" t="str">
        <f t="shared" si="28"/>
        <v>CH.GR.00099-10088</v>
      </c>
      <c r="C1749">
        <f>_xlfn.XLOOKUP(H1749,HOLDS!C:C,HOLDS!N:N)</f>
        <v>0</v>
      </c>
      <c r="D1749">
        <v>70005</v>
      </c>
      <c r="E1749">
        <v>185</v>
      </c>
      <c r="H1749" t="s">
        <v>237</v>
      </c>
      <c r="I1749" s="91">
        <v>10088</v>
      </c>
    </row>
    <row r="1750" spans="1:9">
      <c r="A1750">
        <v>70005</v>
      </c>
      <c r="B1750" s="152" t="str">
        <f t="shared" si="28"/>
        <v>CH.GR.00100-10088</v>
      </c>
      <c r="C1750">
        <f>_xlfn.XLOOKUP(H1750,HOLDS!C:C,HOLDS!N:N)</f>
        <v>0</v>
      </c>
      <c r="D1750">
        <v>70005</v>
      </c>
      <c r="E1750">
        <v>145.5</v>
      </c>
      <c r="H1750" t="s">
        <v>239</v>
      </c>
      <c r="I1750" s="91">
        <v>10088</v>
      </c>
    </row>
    <row r="1751" spans="1:9">
      <c r="A1751">
        <v>70005</v>
      </c>
      <c r="B1751" s="152" t="str">
        <f t="shared" si="28"/>
        <v>CH.GR.00101-10088</v>
      </c>
      <c r="C1751">
        <f>_xlfn.XLOOKUP(H1751,HOLDS!C:C,HOLDS!N:N)</f>
        <v>0</v>
      </c>
      <c r="D1751">
        <v>70005</v>
      </c>
      <c r="E1751">
        <v>181</v>
      </c>
      <c r="H1751" t="s">
        <v>241</v>
      </c>
      <c r="I1751" s="91">
        <v>10088</v>
      </c>
    </row>
    <row r="1752" spans="1:9">
      <c r="A1752">
        <v>70005</v>
      </c>
      <c r="B1752" s="152" t="str">
        <f t="shared" si="28"/>
        <v>CH.GR.00102-10088</v>
      </c>
      <c r="C1752">
        <f>_xlfn.XLOOKUP(H1752,HOLDS!C:C,HOLDS!N:N)</f>
        <v>0</v>
      </c>
      <c r="D1752">
        <v>70005</v>
      </c>
      <c r="E1752">
        <v>168.5</v>
      </c>
      <c r="H1752" t="s">
        <v>243</v>
      </c>
      <c r="I1752" s="91">
        <v>10088</v>
      </c>
    </row>
    <row r="1753" spans="1:9">
      <c r="A1753">
        <v>70005</v>
      </c>
      <c r="B1753" s="152" t="str">
        <f t="shared" si="28"/>
        <v>CH.GR.00103-10088</v>
      </c>
      <c r="C1753">
        <f>_xlfn.XLOOKUP(H1753,HOLDS!C:C,HOLDS!N:N)</f>
        <v>0</v>
      </c>
      <c r="D1753">
        <v>70005</v>
      </c>
      <c r="E1753">
        <v>139</v>
      </c>
      <c r="H1753" t="s">
        <v>246</v>
      </c>
      <c r="I1753" s="91">
        <v>10088</v>
      </c>
    </row>
    <row r="1754" spans="1:9">
      <c r="A1754">
        <v>70005</v>
      </c>
      <c r="B1754" s="152" t="str">
        <f t="shared" si="28"/>
        <v>CH.GR.00104-10088</v>
      </c>
      <c r="C1754">
        <f>_xlfn.XLOOKUP(H1754,HOLDS!C:C,HOLDS!N:N)</f>
        <v>0</v>
      </c>
      <c r="D1754">
        <v>70005</v>
      </c>
      <c r="E1754">
        <v>137.5</v>
      </c>
      <c r="H1754" t="s">
        <v>248</v>
      </c>
      <c r="I1754" s="91">
        <v>10088</v>
      </c>
    </row>
    <row r="1755" spans="1:9">
      <c r="A1755">
        <v>70005</v>
      </c>
      <c r="B1755" s="152" t="str">
        <f t="shared" si="28"/>
        <v>CH.GR.00105-10088</v>
      </c>
      <c r="C1755">
        <f>_xlfn.XLOOKUP(H1755,HOLDS!C:C,HOLDS!N:N)</f>
        <v>0</v>
      </c>
      <c r="D1755">
        <v>70005</v>
      </c>
      <c r="E1755">
        <v>144.5</v>
      </c>
      <c r="H1755" t="s">
        <v>250</v>
      </c>
      <c r="I1755" s="91">
        <v>10088</v>
      </c>
    </row>
    <row r="1756" spans="1:9">
      <c r="A1756">
        <v>70005</v>
      </c>
      <c r="B1756" s="152" t="str">
        <f t="shared" si="28"/>
        <v>CH.GR.00106-10088</v>
      </c>
      <c r="C1756">
        <f>_xlfn.XLOOKUP(H1756,HOLDS!C:C,HOLDS!N:N)</f>
        <v>0</v>
      </c>
      <c r="D1756">
        <v>70005</v>
      </c>
      <c r="E1756">
        <v>140</v>
      </c>
      <c r="H1756" t="s">
        <v>252</v>
      </c>
      <c r="I1756" s="91">
        <v>10088</v>
      </c>
    </row>
    <row r="1757" spans="1:9">
      <c r="A1757">
        <v>70005</v>
      </c>
      <c r="B1757" s="152" t="str">
        <f t="shared" si="28"/>
        <v>CH.GR.00107-10088</v>
      </c>
      <c r="C1757">
        <f>_xlfn.XLOOKUP(H1757,HOLDS!C:C,HOLDS!N:N)</f>
        <v>0</v>
      </c>
      <c r="D1757">
        <v>70005</v>
      </c>
      <c r="E1757">
        <v>135.5</v>
      </c>
      <c r="H1757" t="s">
        <v>254</v>
      </c>
      <c r="I1757" s="91">
        <v>10088</v>
      </c>
    </row>
    <row r="1758" spans="1:9">
      <c r="A1758">
        <v>70005</v>
      </c>
      <c r="B1758" s="152" t="str">
        <f t="shared" si="28"/>
        <v>CH.GR.00108-10088</v>
      </c>
      <c r="C1758">
        <f>_xlfn.XLOOKUP(H1758,HOLDS!C:C,HOLDS!N:N)</f>
        <v>0</v>
      </c>
      <c r="D1758">
        <v>70005</v>
      </c>
      <c r="E1758">
        <v>134.5</v>
      </c>
      <c r="H1758" t="s">
        <v>256</v>
      </c>
      <c r="I1758" s="91">
        <v>10088</v>
      </c>
    </row>
    <row r="1759" spans="1:9">
      <c r="A1759">
        <v>70005</v>
      </c>
      <c r="B1759" s="152" t="str">
        <f t="shared" si="28"/>
        <v>CH.GR.00109-10088</v>
      </c>
      <c r="C1759">
        <f>_xlfn.XLOOKUP(H1759,HOLDS!C:C,HOLDS!N:N)</f>
        <v>0</v>
      </c>
      <c r="D1759">
        <v>70005</v>
      </c>
      <c r="E1759">
        <v>151</v>
      </c>
      <c r="H1759" t="s">
        <v>258</v>
      </c>
      <c r="I1759" s="91">
        <v>10088</v>
      </c>
    </row>
    <row r="1760" spans="1:9">
      <c r="A1760">
        <v>70005</v>
      </c>
      <c r="B1760" s="152" t="str">
        <f t="shared" si="28"/>
        <v>CH.GR.00110-10088</v>
      </c>
      <c r="C1760">
        <f>_xlfn.XLOOKUP(H1760,HOLDS!C:C,HOLDS!N:N)</f>
        <v>0</v>
      </c>
      <c r="D1760">
        <v>70005</v>
      </c>
      <c r="E1760">
        <v>157</v>
      </c>
      <c r="H1760" t="s">
        <v>260</v>
      </c>
      <c r="I1760" s="91">
        <v>10088</v>
      </c>
    </row>
    <row r="1761" spans="1:9">
      <c r="A1761">
        <v>70005</v>
      </c>
      <c r="B1761" s="152" t="str">
        <f t="shared" si="28"/>
        <v>CH.GR.00111-10088</v>
      </c>
      <c r="C1761">
        <f>_xlfn.XLOOKUP(H1761,HOLDS!C:C,HOLDS!N:N)</f>
        <v>0</v>
      </c>
      <c r="D1761">
        <v>70005</v>
      </c>
      <c r="E1761">
        <v>183</v>
      </c>
      <c r="H1761" t="s">
        <v>262</v>
      </c>
      <c r="I1761" s="91">
        <v>10088</v>
      </c>
    </row>
    <row r="1762" spans="1:9">
      <c r="A1762">
        <v>70005</v>
      </c>
      <c r="B1762" s="152" t="str">
        <f t="shared" si="28"/>
        <v>CH.GR.00112-10088</v>
      </c>
      <c r="C1762">
        <f>_xlfn.XLOOKUP(H1762,HOLDS!C:C,HOLDS!N:N)</f>
        <v>0</v>
      </c>
      <c r="D1762">
        <v>70005</v>
      </c>
      <c r="E1762">
        <v>185.5</v>
      </c>
      <c r="H1762" t="s">
        <v>264</v>
      </c>
      <c r="I1762" s="91">
        <v>10088</v>
      </c>
    </row>
    <row r="1763" spans="1:9">
      <c r="A1763">
        <v>70005</v>
      </c>
      <c r="B1763" s="152" t="str">
        <f t="shared" ref="B1763:B1803" si="29">H1763&amp;"-"&amp;I1763</f>
        <v>CH.GR.RDGSET-10095</v>
      </c>
      <c r="C1763">
        <f>_xlfn.XLOOKUP(H1763,HOLDS!C:C,HOLDS!O:O)</f>
        <v>0</v>
      </c>
      <c r="D1763">
        <v>70005</v>
      </c>
      <c r="E1763">
        <v>5903</v>
      </c>
      <c r="H1763" s="91" t="s">
        <v>182</v>
      </c>
      <c r="I1763" s="91">
        <v>10095</v>
      </c>
    </row>
    <row r="1764" spans="1:9">
      <c r="A1764">
        <v>70005</v>
      </c>
      <c r="B1764" s="152" t="str">
        <f t="shared" si="29"/>
        <v>CH.GR.00073-10095</v>
      </c>
      <c r="C1764">
        <f>_xlfn.XLOOKUP(H1764,HOLDS!C:C,HOLDS!O:O)</f>
        <v>0</v>
      </c>
      <c r="D1764">
        <v>70005</v>
      </c>
      <c r="E1764">
        <v>160</v>
      </c>
      <c r="H1764" t="s">
        <v>184</v>
      </c>
      <c r="I1764">
        <v>10095</v>
      </c>
    </row>
    <row r="1765" spans="1:9">
      <c r="A1765">
        <v>70005</v>
      </c>
      <c r="B1765" s="152" t="str">
        <f t="shared" si="29"/>
        <v>CH.GR.00074-10095</v>
      </c>
      <c r="C1765">
        <f>_xlfn.XLOOKUP(H1765,HOLDS!C:C,HOLDS!O:O)</f>
        <v>0</v>
      </c>
      <c r="D1765">
        <v>70005</v>
      </c>
      <c r="E1765">
        <v>141</v>
      </c>
      <c r="H1765" t="s">
        <v>186</v>
      </c>
      <c r="I1765">
        <v>10095</v>
      </c>
    </row>
    <row r="1766" spans="1:9">
      <c r="A1766">
        <v>70005</v>
      </c>
      <c r="B1766" s="152" t="str">
        <f t="shared" si="29"/>
        <v>CH.GR.00075-10095</v>
      </c>
      <c r="C1766">
        <f>_xlfn.XLOOKUP(H1766,HOLDS!C:C,HOLDS!O:O)</f>
        <v>0</v>
      </c>
      <c r="D1766">
        <v>70005</v>
      </c>
      <c r="E1766">
        <v>154</v>
      </c>
      <c r="H1766" t="s">
        <v>188</v>
      </c>
      <c r="I1766">
        <v>10095</v>
      </c>
    </row>
    <row r="1767" spans="1:9">
      <c r="A1767">
        <v>70005</v>
      </c>
      <c r="B1767" s="152" t="str">
        <f t="shared" si="29"/>
        <v>CH.GR.00076-10095</v>
      </c>
      <c r="C1767">
        <f>_xlfn.XLOOKUP(H1767,HOLDS!C:C,HOLDS!O:O)</f>
        <v>0</v>
      </c>
      <c r="D1767">
        <v>70005</v>
      </c>
      <c r="E1767">
        <v>123</v>
      </c>
      <c r="H1767" t="s">
        <v>190</v>
      </c>
      <c r="I1767">
        <v>10095</v>
      </c>
    </row>
    <row r="1768" spans="1:9">
      <c r="A1768">
        <v>70005</v>
      </c>
      <c r="B1768" s="152" t="str">
        <f t="shared" si="29"/>
        <v>CH.GR.00077-10095</v>
      </c>
      <c r="C1768">
        <f>_xlfn.XLOOKUP(H1768,HOLDS!C:C,HOLDS!O:O)</f>
        <v>0</v>
      </c>
      <c r="D1768">
        <v>70005</v>
      </c>
      <c r="E1768">
        <v>177.5</v>
      </c>
      <c r="H1768" t="s">
        <v>192</v>
      </c>
      <c r="I1768">
        <v>10095</v>
      </c>
    </row>
    <row r="1769" spans="1:9">
      <c r="A1769">
        <v>70005</v>
      </c>
      <c r="B1769" s="152" t="str">
        <f t="shared" si="29"/>
        <v>CH.GR.00078-10095</v>
      </c>
      <c r="C1769">
        <f>_xlfn.XLOOKUP(H1769,HOLDS!C:C,HOLDS!O:O)</f>
        <v>0</v>
      </c>
      <c r="D1769">
        <v>70005</v>
      </c>
      <c r="E1769">
        <v>129</v>
      </c>
      <c r="H1769" t="s">
        <v>194</v>
      </c>
      <c r="I1769">
        <v>10095</v>
      </c>
    </row>
    <row r="1770" spans="1:9">
      <c r="A1770">
        <v>70005</v>
      </c>
      <c r="B1770" s="152" t="str">
        <f t="shared" si="29"/>
        <v>CH.GR.00079-10095</v>
      </c>
      <c r="C1770">
        <f>_xlfn.XLOOKUP(H1770,HOLDS!C:C,HOLDS!O:O)</f>
        <v>0</v>
      </c>
      <c r="D1770">
        <v>70005</v>
      </c>
      <c r="E1770">
        <v>149.5</v>
      </c>
      <c r="H1770" t="s">
        <v>196</v>
      </c>
      <c r="I1770">
        <v>10095</v>
      </c>
    </row>
    <row r="1771" spans="1:9">
      <c r="A1771">
        <v>70005</v>
      </c>
      <c r="B1771" s="152" t="str">
        <f t="shared" si="29"/>
        <v>CH.GR.00080-10095</v>
      </c>
      <c r="C1771">
        <f>_xlfn.XLOOKUP(H1771,HOLDS!C:C,HOLDS!O:O)</f>
        <v>0</v>
      </c>
      <c r="D1771">
        <v>70005</v>
      </c>
      <c r="E1771">
        <v>123</v>
      </c>
      <c r="H1771" t="s">
        <v>198</v>
      </c>
      <c r="I1771">
        <v>10095</v>
      </c>
    </row>
    <row r="1772" spans="1:9">
      <c r="A1772">
        <v>70005</v>
      </c>
      <c r="B1772" s="152" t="str">
        <f t="shared" si="29"/>
        <v>CH.GR.00081-10095</v>
      </c>
      <c r="C1772">
        <f>_xlfn.XLOOKUP(H1772,HOLDS!C:C,HOLDS!O:O)</f>
        <v>0</v>
      </c>
      <c r="D1772">
        <v>70005</v>
      </c>
      <c r="E1772">
        <v>165</v>
      </c>
      <c r="H1772" t="s">
        <v>200</v>
      </c>
      <c r="I1772">
        <v>10095</v>
      </c>
    </row>
    <row r="1773" spans="1:9">
      <c r="A1773">
        <v>70005</v>
      </c>
      <c r="B1773" s="152" t="str">
        <f t="shared" si="29"/>
        <v>CH.GR.00082-10095</v>
      </c>
      <c r="C1773">
        <f>_xlfn.XLOOKUP(H1773,HOLDS!C:C,HOLDS!O:O)</f>
        <v>0</v>
      </c>
      <c r="D1773">
        <v>70005</v>
      </c>
      <c r="E1773">
        <v>203</v>
      </c>
      <c r="H1773" t="s">
        <v>202</v>
      </c>
      <c r="I1773">
        <v>10095</v>
      </c>
    </row>
    <row r="1774" spans="1:9">
      <c r="A1774">
        <v>70005</v>
      </c>
      <c r="B1774" s="152" t="str">
        <f t="shared" si="29"/>
        <v>CH.GR.00083-10095</v>
      </c>
      <c r="C1774">
        <f>_xlfn.XLOOKUP(H1774,HOLDS!C:C,HOLDS!O:O)</f>
        <v>0</v>
      </c>
      <c r="D1774">
        <v>70005</v>
      </c>
      <c r="E1774">
        <v>195.5</v>
      </c>
      <c r="H1774" t="s">
        <v>205</v>
      </c>
      <c r="I1774">
        <v>10095</v>
      </c>
    </row>
    <row r="1775" spans="1:9">
      <c r="A1775">
        <v>70005</v>
      </c>
      <c r="B1775" s="152" t="str">
        <f t="shared" si="29"/>
        <v>CH.GR.00084-10095</v>
      </c>
      <c r="C1775">
        <f>_xlfn.XLOOKUP(H1775,HOLDS!C:C,HOLDS!O:O)</f>
        <v>0</v>
      </c>
      <c r="D1775">
        <v>70005</v>
      </c>
      <c r="E1775">
        <v>237</v>
      </c>
      <c r="H1775" t="s">
        <v>207</v>
      </c>
      <c r="I1775">
        <v>10095</v>
      </c>
    </row>
    <row r="1776" spans="1:9">
      <c r="A1776">
        <v>70005</v>
      </c>
      <c r="B1776" s="152" t="str">
        <f t="shared" si="29"/>
        <v>CH.GR.00085-10095</v>
      </c>
      <c r="C1776">
        <f>_xlfn.XLOOKUP(H1776,HOLDS!C:C,HOLDS!O:O)</f>
        <v>0</v>
      </c>
      <c r="D1776">
        <v>70005</v>
      </c>
      <c r="E1776">
        <v>210.5</v>
      </c>
      <c r="H1776" t="s">
        <v>209</v>
      </c>
      <c r="I1776">
        <v>10095</v>
      </c>
    </row>
    <row r="1777" spans="1:9">
      <c r="A1777">
        <v>70005</v>
      </c>
      <c r="B1777" s="152" t="str">
        <f t="shared" si="29"/>
        <v>CH.GR.00086-10095</v>
      </c>
      <c r="C1777">
        <f>_xlfn.XLOOKUP(H1777,HOLDS!C:C,HOLDS!O:O)</f>
        <v>0</v>
      </c>
      <c r="D1777">
        <v>70005</v>
      </c>
      <c r="E1777">
        <v>212</v>
      </c>
      <c r="H1777" t="s">
        <v>211</v>
      </c>
      <c r="I1777">
        <v>10095</v>
      </c>
    </row>
    <row r="1778" spans="1:9">
      <c r="A1778">
        <v>70005</v>
      </c>
      <c r="B1778" s="152" t="str">
        <f t="shared" si="29"/>
        <v>CH.GR.00087-10095</v>
      </c>
      <c r="C1778">
        <f>_xlfn.XLOOKUP(H1778,HOLDS!C:C,HOLDS!O:O)</f>
        <v>0</v>
      </c>
      <c r="D1778">
        <v>70005</v>
      </c>
      <c r="E1778">
        <v>155</v>
      </c>
      <c r="H1778" t="s">
        <v>213</v>
      </c>
      <c r="I1778">
        <v>10095</v>
      </c>
    </row>
    <row r="1779" spans="1:9">
      <c r="A1779">
        <v>70005</v>
      </c>
      <c r="B1779" s="152" t="str">
        <f t="shared" si="29"/>
        <v>CH.GR.00088-10095</v>
      </c>
      <c r="C1779">
        <f>_xlfn.XLOOKUP(H1779,HOLDS!C:C,HOLDS!O:O)</f>
        <v>0</v>
      </c>
      <c r="D1779">
        <v>70005</v>
      </c>
      <c r="E1779">
        <v>153.5</v>
      </c>
      <c r="H1779" t="s">
        <v>215</v>
      </c>
      <c r="I1779">
        <v>10095</v>
      </c>
    </row>
    <row r="1780" spans="1:9">
      <c r="A1780">
        <v>70005</v>
      </c>
      <c r="B1780" s="152" t="str">
        <f t="shared" si="29"/>
        <v>CH.GR.00089-10095</v>
      </c>
      <c r="C1780">
        <f>_xlfn.XLOOKUP(H1780,HOLDS!C:C,HOLDS!O:O)</f>
        <v>0</v>
      </c>
      <c r="D1780">
        <v>70005</v>
      </c>
      <c r="E1780">
        <v>162</v>
      </c>
      <c r="H1780" t="s">
        <v>217</v>
      </c>
      <c r="I1780">
        <v>10095</v>
      </c>
    </row>
    <row r="1781" spans="1:9">
      <c r="A1781">
        <v>70005</v>
      </c>
      <c r="B1781" s="152" t="str">
        <f t="shared" si="29"/>
        <v>CH.GR.00090-10095</v>
      </c>
      <c r="C1781">
        <f>_xlfn.XLOOKUP(H1781,HOLDS!C:C,HOLDS!O:O)</f>
        <v>0</v>
      </c>
      <c r="D1781">
        <v>70005</v>
      </c>
      <c r="E1781">
        <v>204.5</v>
      </c>
      <c r="H1781" t="s">
        <v>219</v>
      </c>
      <c r="I1781">
        <v>10095</v>
      </c>
    </row>
    <row r="1782" spans="1:9">
      <c r="A1782">
        <v>70005</v>
      </c>
      <c r="B1782" s="152" t="str">
        <f t="shared" si="29"/>
        <v>CH.GR.00091-10095</v>
      </c>
      <c r="C1782">
        <f>_xlfn.XLOOKUP(H1782,HOLDS!C:C,HOLDS!O:O)</f>
        <v>0</v>
      </c>
      <c r="D1782">
        <v>70005</v>
      </c>
      <c r="E1782">
        <v>193</v>
      </c>
      <c r="H1782" t="s">
        <v>221</v>
      </c>
      <c r="I1782">
        <v>10095</v>
      </c>
    </row>
    <row r="1783" spans="1:9">
      <c r="A1783">
        <v>70005</v>
      </c>
      <c r="B1783" s="152" t="str">
        <f t="shared" si="29"/>
        <v>CH.GR.00092-10095</v>
      </c>
      <c r="C1783">
        <f>_xlfn.XLOOKUP(H1783,HOLDS!C:C,HOLDS!O:O)</f>
        <v>0</v>
      </c>
      <c r="D1783">
        <v>70005</v>
      </c>
      <c r="E1783">
        <v>160.5</v>
      </c>
      <c r="H1783" t="s">
        <v>223</v>
      </c>
      <c r="I1783">
        <v>10095</v>
      </c>
    </row>
    <row r="1784" spans="1:9">
      <c r="A1784">
        <v>70005</v>
      </c>
      <c r="B1784" s="152" t="str">
        <f t="shared" si="29"/>
        <v>CH.GR.00093-10095</v>
      </c>
      <c r="C1784">
        <f>_xlfn.XLOOKUP(H1784,HOLDS!C:C,HOLDS!O:O)</f>
        <v>0</v>
      </c>
      <c r="D1784">
        <v>70005</v>
      </c>
      <c r="E1784">
        <v>182</v>
      </c>
      <c r="H1784" t="s">
        <v>225</v>
      </c>
      <c r="I1784">
        <v>10095</v>
      </c>
    </row>
    <row r="1785" spans="1:9">
      <c r="A1785">
        <v>70005</v>
      </c>
      <c r="B1785" s="152" t="str">
        <f t="shared" si="29"/>
        <v>CH.GR.00094-10095</v>
      </c>
      <c r="C1785">
        <f>_xlfn.XLOOKUP(H1785,HOLDS!C:C,HOLDS!O:O)</f>
        <v>0</v>
      </c>
      <c r="D1785">
        <v>70005</v>
      </c>
      <c r="E1785">
        <v>145</v>
      </c>
      <c r="H1785" t="s">
        <v>227</v>
      </c>
      <c r="I1785">
        <v>10095</v>
      </c>
    </row>
    <row r="1786" spans="1:9">
      <c r="A1786">
        <v>70005</v>
      </c>
      <c r="B1786" s="152" t="str">
        <f t="shared" si="29"/>
        <v>CH.GR.00095-10095</v>
      </c>
      <c r="C1786">
        <f>_xlfn.XLOOKUP(H1786,HOLDS!C:C,HOLDS!O:O)</f>
        <v>0</v>
      </c>
      <c r="D1786">
        <v>70005</v>
      </c>
      <c r="E1786">
        <v>153</v>
      </c>
      <c r="H1786" t="s">
        <v>229</v>
      </c>
      <c r="I1786">
        <v>10095</v>
      </c>
    </row>
    <row r="1787" spans="1:9">
      <c r="A1787">
        <v>70005</v>
      </c>
      <c r="B1787" s="152" t="str">
        <f t="shared" si="29"/>
        <v>CH.GR.00096-10095</v>
      </c>
      <c r="C1787">
        <f>_xlfn.XLOOKUP(H1787,HOLDS!C:C,HOLDS!O:O)</f>
        <v>0</v>
      </c>
      <c r="D1787">
        <v>70005</v>
      </c>
      <c r="E1787">
        <v>165.5</v>
      </c>
      <c r="H1787" t="s">
        <v>231</v>
      </c>
      <c r="I1787">
        <v>10095</v>
      </c>
    </row>
    <row r="1788" spans="1:9">
      <c r="A1788">
        <v>70005</v>
      </c>
      <c r="B1788" s="152" t="str">
        <f t="shared" si="29"/>
        <v>CH.GR.00097-10095</v>
      </c>
      <c r="C1788">
        <f>_xlfn.XLOOKUP(H1788,HOLDS!C:C,HOLDS!O:O)</f>
        <v>0</v>
      </c>
      <c r="D1788">
        <v>70005</v>
      </c>
      <c r="E1788">
        <v>167</v>
      </c>
      <c r="H1788" t="s">
        <v>233</v>
      </c>
      <c r="I1788">
        <v>10095</v>
      </c>
    </row>
    <row r="1789" spans="1:9">
      <c r="A1789">
        <v>70005</v>
      </c>
      <c r="B1789" s="152" t="str">
        <f t="shared" si="29"/>
        <v>CH.GR.00098-10095</v>
      </c>
      <c r="C1789">
        <f>_xlfn.XLOOKUP(H1789,HOLDS!C:C,HOLDS!O:O)</f>
        <v>0</v>
      </c>
      <c r="D1789">
        <v>70005</v>
      </c>
      <c r="E1789">
        <v>150</v>
      </c>
      <c r="H1789" t="s">
        <v>235</v>
      </c>
      <c r="I1789">
        <v>10095</v>
      </c>
    </row>
    <row r="1790" spans="1:9">
      <c r="A1790">
        <v>70005</v>
      </c>
      <c r="B1790" s="152" t="str">
        <f t="shared" si="29"/>
        <v>CH.GR.00099-10095</v>
      </c>
      <c r="C1790">
        <f>_xlfn.XLOOKUP(H1790,HOLDS!C:C,HOLDS!O:O)</f>
        <v>0</v>
      </c>
      <c r="D1790">
        <v>70005</v>
      </c>
      <c r="E1790">
        <v>185</v>
      </c>
      <c r="H1790" t="s">
        <v>237</v>
      </c>
      <c r="I1790">
        <v>10095</v>
      </c>
    </row>
    <row r="1791" spans="1:9">
      <c r="A1791">
        <v>70005</v>
      </c>
      <c r="B1791" s="152" t="str">
        <f t="shared" si="29"/>
        <v>CH.GR.00100-10095</v>
      </c>
      <c r="C1791">
        <f>_xlfn.XLOOKUP(H1791,HOLDS!C:C,HOLDS!O:O)</f>
        <v>0</v>
      </c>
      <c r="D1791">
        <v>70005</v>
      </c>
      <c r="E1791">
        <v>145.5</v>
      </c>
      <c r="H1791" t="s">
        <v>239</v>
      </c>
      <c r="I1791">
        <v>10095</v>
      </c>
    </row>
    <row r="1792" spans="1:9">
      <c r="A1792">
        <v>70005</v>
      </c>
      <c r="B1792" s="152" t="str">
        <f t="shared" si="29"/>
        <v>CH.GR.00101-10095</v>
      </c>
      <c r="C1792">
        <f>_xlfn.XLOOKUP(H1792,HOLDS!C:C,HOLDS!O:O)</f>
        <v>0</v>
      </c>
      <c r="D1792">
        <v>70005</v>
      </c>
      <c r="E1792">
        <v>181</v>
      </c>
      <c r="H1792" t="s">
        <v>241</v>
      </c>
      <c r="I1792">
        <v>10095</v>
      </c>
    </row>
    <row r="1793" spans="1:9">
      <c r="A1793">
        <v>70005</v>
      </c>
      <c r="B1793" s="152" t="str">
        <f t="shared" si="29"/>
        <v>CH.GR.00102-10095</v>
      </c>
      <c r="C1793">
        <f>_xlfn.XLOOKUP(H1793,HOLDS!C:C,HOLDS!O:O)</f>
        <v>0</v>
      </c>
      <c r="D1793">
        <v>70005</v>
      </c>
      <c r="E1793">
        <v>168.5</v>
      </c>
      <c r="H1793" t="s">
        <v>243</v>
      </c>
      <c r="I1793">
        <v>10095</v>
      </c>
    </row>
    <row r="1794" spans="1:9">
      <c r="A1794">
        <v>70005</v>
      </c>
      <c r="B1794" s="152" t="str">
        <f t="shared" si="29"/>
        <v>CH.GR.00103-10095</v>
      </c>
      <c r="C1794">
        <f>_xlfn.XLOOKUP(H1794,HOLDS!C:C,HOLDS!O:O)</f>
        <v>0</v>
      </c>
      <c r="D1794">
        <v>70005</v>
      </c>
      <c r="E1794">
        <v>139</v>
      </c>
      <c r="H1794" t="s">
        <v>246</v>
      </c>
      <c r="I1794">
        <v>10095</v>
      </c>
    </row>
    <row r="1795" spans="1:9">
      <c r="A1795">
        <v>70005</v>
      </c>
      <c r="B1795" s="152" t="str">
        <f t="shared" si="29"/>
        <v>CH.GR.00104-10095</v>
      </c>
      <c r="C1795">
        <f>_xlfn.XLOOKUP(H1795,HOLDS!C:C,HOLDS!O:O)</f>
        <v>0</v>
      </c>
      <c r="D1795">
        <v>70005</v>
      </c>
      <c r="E1795">
        <v>137.5</v>
      </c>
      <c r="H1795" t="s">
        <v>248</v>
      </c>
      <c r="I1795">
        <v>10095</v>
      </c>
    </row>
    <row r="1796" spans="1:9">
      <c r="A1796">
        <v>70005</v>
      </c>
      <c r="B1796" s="152" t="str">
        <f t="shared" si="29"/>
        <v>CH.GR.00105-10095</v>
      </c>
      <c r="C1796">
        <f>_xlfn.XLOOKUP(H1796,HOLDS!C:C,HOLDS!O:O)</f>
        <v>0</v>
      </c>
      <c r="D1796">
        <v>70005</v>
      </c>
      <c r="E1796">
        <v>144.5</v>
      </c>
      <c r="H1796" t="s">
        <v>250</v>
      </c>
      <c r="I1796">
        <v>10095</v>
      </c>
    </row>
    <row r="1797" spans="1:9">
      <c r="A1797">
        <v>70005</v>
      </c>
      <c r="B1797" s="152" t="str">
        <f t="shared" si="29"/>
        <v>CH.GR.00106-10095</v>
      </c>
      <c r="C1797">
        <f>_xlfn.XLOOKUP(H1797,HOLDS!C:C,HOLDS!O:O)</f>
        <v>0</v>
      </c>
      <c r="D1797">
        <v>70005</v>
      </c>
      <c r="E1797">
        <v>140</v>
      </c>
      <c r="H1797" t="s">
        <v>252</v>
      </c>
      <c r="I1797">
        <v>10095</v>
      </c>
    </row>
    <row r="1798" spans="1:9">
      <c r="A1798">
        <v>70005</v>
      </c>
      <c r="B1798" s="152" t="str">
        <f t="shared" si="29"/>
        <v>CH.GR.00107-10095</v>
      </c>
      <c r="C1798">
        <f>_xlfn.XLOOKUP(H1798,HOLDS!C:C,HOLDS!O:O)</f>
        <v>0</v>
      </c>
      <c r="D1798">
        <v>70005</v>
      </c>
      <c r="E1798">
        <v>135.5</v>
      </c>
      <c r="H1798" t="s">
        <v>254</v>
      </c>
      <c r="I1798">
        <v>10095</v>
      </c>
    </row>
    <row r="1799" spans="1:9">
      <c r="A1799">
        <v>70005</v>
      </c>
      <c r="B1799" s="152" t="str">
        <f t="shared" si="29"/>
        <v>CH.GR.00108-10095</v>
      </c>
      <c r="C1799">
        <f>_xlfn.XLOOKUP(H1799,HOLDS!C:C,HOLDS!O:O)</f>
        <v>0</v>
      </c>
      <c r="D1799">
        <v>70005</v>
      </c>
      <c r="E1799">
        <v>134.5</v>
      </c>
      <c r="H1799" t="s">
        <v>256</v>
      </c>
      <c r="I1799">
        <v>10095</v>
      </c>
    </row>
    <row r="1800" spans="1:9">
      <c r="A1800">
        <v>70005</v>
      </c>
      <c r="B1800" s="152" t="str">
        <f t="shared" si="29"/>
        <v>CH.GR.00109-10095</v>
      </c>
      <c r="C1800">
        <f>_xlfn.XLOOKUP(H1800,HOLDS!C:C,HOLDS!O:O)</f>
        <v>0</v>
      </c>
      <c r="D1800">
        <v>70005</v>
      </c>
      <c r="E1800">
        <v>151</v>
      </c>
      <c r="H1800" t="s">
        <v>258</v>
      </c>
      <c r="I1800">
        <v>10095</v>
      </c>
    </row>
    <row r="1801" spans="1:9">
      <c r="A1801">
        <v>70005</v>
      </c>
      <c r="B1801" s="152" t="str">
        <f t="shared" si="29"/>
        <v>CH.GR.00110-10095</v>
      </c>
      <c r="C1801">
        <f>_xlfn.XLOOKUP(H1801,HOLDS!C:C,HOLDS!O:O)</f>
        <v>0</v>
      </c>
      <c r="D1801">
        <v>70005</v>
      </c>
      <c r="E1801">
        <v>157</v>
      </c>
      <c r="H1801" t="s">
        <v>260</v>
      </c>
      <c r="I1801">
        <v>10095</v>
      </c>
    </row>
    <row r="1802" spans="1:9">
      <c r="A1802">
        <v>70005</v>
      </c>
      <c r="B1802" s="152" t="str">
        <f t="shared" si="29"/>
        <v>CH.GR.00111-10095</v>
      </c>
      <c r="C1802">
        <f>_xlfn.XLOOKUP(H1802,HOLDS!C:C,HOLDS!O:O)</f>
        <v>0</v>
      </c>
      <c r="D1802">
        <v>70005</v>
      </c>
      <c r="E1802">
        <v>183</v>
      </c>
      <c r="H1802" t="s">
        <v>262</v>
      </c>
      <c r="I1802">
        <v>10095</v>
      </c>
    </row>
    <row r="1803" spans="1:9">
      <c r="A1803">
        <v>70005</v>
      </c>
      <c r="B1803" s="152" t="str">
        <f t="shared" si="29"/>
        <v>CH.GR.00112-10095</v>
      </c>
      <c r="C1803">
        <f>_xlfn.XLOOKUP(H1803,HOLDS!C:C,HOLDS!O:O)</f>
        <v>0</v>
      </c>
      <c r="D1803">
        <v>70005</v>
      </c>
      <c r="E1803">
        <v>185.5</v>
      </c>
      <c r="H1803" t="s">
        <v>264</v>
      </c>
      <c r="I1803">
        <v>10095</v>
      </c>
    </row>
    <row r="1804" spans="1:9">
      <c r="A1804">
        <v>70005</v>
      </c>
      <c r="B1804" s="152" t="str">
        <f t="shared" ref="B1804:B1867" si="30">H1804&amp;"-"&amp;I1804</f>
        <v>CH.GR.RDGSET-10094</v>
      </c>
      <c r="C1804">
        <f>_xlfn.XLOOKUP(H1804,HOLDS!C:C,HOLDS!P:P)</f>
        <v>0</v>
      </c>
      <c r="D1804">
        <v>70005</v>
      </c>
      <c r="E1804">
        <v>5903</v>
      </c>
      <c r="H1804" s="91" t="s">
        <v>182</v>
      </c>
      <c r="I1804" s="91">
        <v>10094</v>
      </c>
    </row>
    <row r="1805" spans="1:9">
      <c r="A1805">
        <v>70005</v>
      </c>
      <c r="B1805" s="152" t="str">
        <f t="shared" si="30"/>
        <v>CH.GR.00073-10094</v>
      </c>
      <c r="C1805">
        <f>_xlfn.XLOOKUP(H1805,HOLDS!C:C,HOLDS!P:P)</f>
        <v>0</v>
      </c>
      <c r="D1805">
        <v>70005</v>
      </c>
      <c r="E1805">
        <v>160</v>
      </c>
      <c r="H1805" t="s">
        <v>184</v>
      </c>
      <c r="I1805">
        <v>10094</v>
      </c>
    </row>
    <row r="1806" spans="1:9">
      <c r="A1806">
        <v>70005</v>
      </c>
      <c r="B1806" s="152" t="str">
        <f t="shared" si="30"/>
        <v>CH.GR.00074-10094</v>
      </c>
      <c r="C1806">
        <f>_xlfn.XLOOKUP(H1806,HOLDS!C:C,HOLDS!P:P)</f>
        <v>0</v>
      </c>
      <c r="D1806">
        <v>70005</v>
      </c>
      <c r="E1806">
        <v>141</v>
      </c>
      <c r="H1806" t="s">
        <v>186</v>
      </c>
      <c r="I1806">
        <v>10094</v>
      </c>
    </row>
    <row r="1807" spans="1:9">
      <c r="A1807">
        <v>70005</v>
      </c>
      <c r="B1807" s="152" t="str">
        <f t="shared" si="30"/>
        <v>CH.GR.00075-10094</v>
      </c>
      <c r="C1807">
        <f>_xlfn.XLOOKUP(H1807,HOLDS!C:C,HOLDS!P:P)</f>
        <v>0</v>
      </c>
      <c r="D1807">
        <v>70005</v>
      </c>
      <c r="E1807">
        <v>154</v>
      </c>
      <c r="H1807" t="s">
        <v>188</v>
      </c>
      <c r="I1807">
        <v>10094</v>
      </c>
    </row>
    <row r="1808" spans="1:9">
      <c r="A1808">
        <v>70005</v>
      </c>
      <c r="B1808" s="152" t="str">
        <f t="shared" si="30"/>
        <v>CH.GR.00076-10094</v>
      </c>
      <c r="C1808">
        <f>_xlfn.XLOOKUP(H1808,HOLDS!C:C,HOLDS!P:P)</f>
        <v>0</v>
      </c>
      <c r="D1808">
        <v>70005</v>
      </c>
      <c r="E1808">
        <v>123</v>
      </c>
      <c r="H1808" t="s">
        <v>190</v>
      </c>
      <c r="I1808">
        <v>10094</v>
      </c>
    </row>
    <row r="1809" spans="1:9">
      <c r="A1809">
        <v>70005</v>
      </c>
      <c r="B1809" s="152" t="str">
        <f t="shared" si="30"/>
        <v>CH.GR.00077-10094</v>
      </c>
      <c r="C1809">
        <f>_xlfn.XLOOKUP(H1809,HOLDS!C:C,HOLDS!P:P)</f>
        <v>0</v>
      </c>
      <c r="D1809">
        <v>70005</v>
      </c>
      <c r="E1809">
        <v>177.5</v>
      </c>
      <c r="H1809" t="s">
        <v>192</v>
      </c>
      <c r="I1809">
        <v>10094</v>
      </c>
    </row>
    <row r="1810" spans="1:9">
      <c r="A1810">
        <v>70005</v>
      </c>
      <c r="B1810" s="152" t="str">
        <f t="shared" si="30"/>
        <v>CH.GR.00078-10094</v>
      </c>
      <c r="C1810">
        <f>_xlfn.XLOOKUP(H1810,HOLDS!C:C,HOLDS!P:P)</f>
        <v>0</v>
      </c>
      <c r="D1810">
        <v>70005</v>
      </c>
      <c r="E1810">
        <v>129</v>
      </c>
      <c r="H1810" t="s">
        <v>194</v>
      </c>
      <c r="I1810">
        <v>10094</v>
      </c>
    </row>
    <row r="1811" spans="1:9">
      <c r="A1811">
        <v>70005</v>
      </c>
      <c r="B1811" s="152" t="str">
        <f t="shared" si="30"/>
        <v>CH.GR.00079-10094</v>
      </c>
      <c r="C1811">
        <f>_xlfn.XLOOKUP(H1811,HOLDS!C:C,HOLDS!P:P)</f>
        <v>0</v>
      </c>
      <c r="D1811">
        <v>70005</v>
      </c>
      <c r="E1811">
        <v>149.5</v>
      </c>
      <c r="H1811" t="s">
        <v>196</v>
      </c>
      <c r="I1811">
        <v>10094</v>
      </c>
    </row>
    <row r="1812" spans="1:9">
      <c r="A1812">
        <v>70005</v>
      </c>
      <c r="B1812" s="152" t="str">
        <f t="shared" si="30"/>
        <v>CH.GR.00080-10094</v>
      </c>
      <c r="C1812">
        <f>_xlfn.XLOOKUP(H1812,HOLDS!C:C,HOLDS!P:P)</f>
        <v>0</v>
      </c>
      <c r="D1812">
        <v>70005</v>
      </c>
      <c r="E1812">
        <v>123</v>
      </c>
      <c r="H1812" t="s">
        <v>198</v>
      </c>
      <c r="I1812">
        <v>10094</v>
      </c>
    </row>
    <row r="1813" spans="1:9">
      <c r="A1813">
        <v>70005</v>
      </c>
      <c r="B1813" s="152" t="str">
        <f t="shared" si="30"/>
        <v>CH.GR.00081-10094</v>
      </c>
      <c r="C1813">
        <f>_xlfn.XLOOKUP(H1813,HOLDS!C:C,HOLDS!P:P)</f>
        <v>0</v>
      </c>
      <c r="D1813">
        <v>70005</v>
      </c>
      <c r="E1813">
        <v>165</v>
      </c>
      <c r="H1813" t="s">
        <v>200</v>
      </c>
      <c r="I1813">
        <v>10094</v>
      </c>
    </row>
    <row r="1814" spans="1:9">
      <c r="A1814">
        <v>70005</v>
      </c>
      <c r="B1814" s="152" t="str">
        <f t="shared" si="30"/>
        <v>CH.GR.00082-10094</v>
      </c>
      <c r="C1814">
        <f>_xlfn.XLOOKUP(H1814,HOLDS!C:C,HOLDS!P:P)</f>
        <v>0</v>
      </c>
      <c r="D1814">
        <v>70005</v>
      </c>
      <c r="E1814">
        <v>203</v>
      </c>
      <c r="H1814" t="s">
        <v>202</v>
      </c>
      <c r="I1814">
        <v>10094</v>
      </c>
    </row>
    <row r="1815" spans="1:9">
      <c r="A1815">
        <v>70005</v>
      </c>
      <c r="B1815" s="152" t="str">
        <f t="shared" si="30"/>
        <v>CH.GR.00083-10094</v>
      </c>
      <c r="C1815">
        <f>_xlfn.XLOOKUP(H1815,HOLDS!C:C,HOLDS!P:P)</f>
        <v>0</v>
      </c>
      <c r="D1815">
        <v>70005</v>
      </c>
      <c r="E1815">
        <v>195.5</v>
      </c>
      <c r="H1815" t="s">
        <v>205</v>
      </c>
      <c r="I1815">
        <v>10094</v>
      </c>
    </row>
    <row r="1816" spans="1:9">
      <c r="A1816">
        <v>70005</v>
      </c>
      <c r="B1816" s="152" t="str">
        <f t="shared" si="30"/>
        <v>CH.GR.00084-10094</v>
      </c>
      <c r="C1816">
        <f>_xlfn.XLOOKUP(H1816,HOLDS!C:C,HOLDS!P:P)</f>
        <v>0</v>
      </c>
      <c r="D1816">
        <v>70005</v>
      </c>
      <c r="E1816">
        <v>237</v>
      </c>
      <c r="H1816" t="s">
        <v>207</v>
      </c>
      <c r="I1816">
        <v>10094</v>
      </c>
    </row>
    <row r="1817" spans="1:9">
      <c r="A1817">
        <v>70005</v>
      </c>
      <c r="B1817" s="152" t="str">
        <f t="shared" si="30"/>
        <v>CH.GR.00085-10094</v>
      </c>
      <c r="C1817">
        <f>_xlfn.XLOOKUP(H1817,HOLDS!C:C,HOLDS!P:P)</f>
        <v>0</v>
      </c>
      <c r="D1817">
        <v>70005</v>
      </c>
      <c r="E1817">
        <v>210.5</v>
      </c>
      <c r="H1817" t="s">
        <v>209</v>
      </c>
      <c r="I1817">
        <v>10094</v>
      </c>
    </row>
    <row r="1818" spans="1:9">
      <c r="A1818">
        <v>70005</v>
      </c>
      <c r="B1818" s="152" t="str">
        <f t="shared" si="30"/>
        <v>CH.GR.00086-10094</v>
      </c>
      <c r="C1818">
        <f>_xlfn.XLOOKUP(H1818,HOLDS!C:C,HOLDS!P:P)</f>
        <v>0</v>
      </c>
      <c r="D1818">
        <v>70005</v>
      </c>
      <c r="E1818">
        <v>212</v>
      </c>
      <c r="H1818" t="s">
        <v>211</v>
      </c>
      <c r="I1818">
        <v>10094</v>
      </c>
    </row>
    <row r="1819" spans="1:9">
      <c r="A1819">
        <v>70005</v>
      </c>
      <c r="B1819" s="152" t="str">
        <f t="shared" si="30"/>
        <v>CH.GR.00087-10094</v>
      </c>
      <c r="C1819">
        <f>_xlfn.XLOOKUP(H1819,HOLDS!C:C,HOLDS!P:P)</f>
        <v>0</v>
      </c>
      <c r="D1819">
        <v>70005</v>
      </c>
      <c r="E1819">
        <v>155</v>
      </c>
      <c r="H1819" t="s">
        <v>213</v>
      </c>
      <c r="I1819">
        <v>10094</v>
      </c>
    </row>
    <row r="1820" spans="1:9">
      <c r="A1820">
        <v>70005</v>
      </c>
      <c r="B1820" s="152" t="str">
        <f t="shared" si="30"/>
        <v>CH.GR.00088-10094</v>
      </c>
      <c r="C1820">
        <f>_xlfn.XLOOKUP(H1820,HOLDS!C:C,HOLDS!P:P)</f>
        <v>0</v>
      </c>
      <c r="D1820">
        <v>70005</v>
      </c>
      <c r="E1820">
        <v>153.5</v>
      </c>
      <c r="H1820" t="s">
        <v>215</v>
      </c>
      <c r="I1820">
        <v>10094</v>
      </c>
    </row>
    <row r="1821" spans="1:9">
      <c r="A1821">
        <v>70005</v>
      </c>
      <c r="B1821" s="152" t="str">
        <f t="shared" si="30"/>
        <v>CH.GR.00089-10094</v>
      </c>
      <c r="C1821">
        <f>_xlfn.XLOOKUP(H1821,HOLDS!C:C,HOLDS!P:P)</f>
        <v>0</v>
      </c>
      <c r="D1821">
        <v>70005</v>
      </c>
      <c r="E1821">
        <v>162</v>
      </c>
      <c r="H1821" t="s">
        <v>217</v>
      </c>
      <c r="I1821">
        <v>10094</v>
      </c>
    </row>
    <row r="1822" spans="1:9">
      <c r="A1822">
        <v>70005</v>
      </c>
      <c r="B1822" s="152" t="str">
        <f t="shared" si="30"/>
        <v>CH.GR.00090-10094</v>
      </c>
      <c r="C1822">
        <f>_xlfn.XLOOKUP(H1822,HOLDS!C:C,HOLDS!P:P)</f>
        <v>0</v>
      </c>
      <c r="D1822">
        <v>70005</v>
      </c>
      <c r="E1822">
        <v>204.5</v>
      </c>
      <c r="H1822" t="s">
        <v>219</v>
      </c>
      <c r="I1822">
        <v>10094</v>
      </c>
    </row>
    <row r="1823" spans="1:9">
      <c r="A1823">
        <v>70005</v>
      </c>
      <c r="B1823" s="152" t="str">
        <f t="shared" si="30"/>
        <v>CH.GR.00091-10094</v>
      </c>
      <c r="C1823">
        <f>_xlfn.XLOOKUP(H1823,HOLDS!C:C,HOLDS!P:P)</f>
        <v>0</v>
      </c>
      <c r="D1823">
        <v>70005</v>
      </c>
      <c r="E1823">
        <v>193</v>
      </c>
      <c r="H1823" t="s">
        <v>221</v>
      </c>
      <c r="I1823">
        <v>10094</v>
      </c>
    </row>
    <row r="1824" spans="1:9">
      <c r="A1824">
        <v>70005</v>
      </c>
      <c r="B1824" s="152" t="str">
        <f t="shared" si="30"/>
        <v>CH.GR.00092-10094</v>
      </c>
      <c r="C1824">
        <f>_xlfn.XLOOKUP(H1824,HOLDS!C:C,HOLDS!P:P)</f>
        <v>0</v>
      </c>
      <c r="D1824">
        <v>70005</v>
      </c>
      <c r="E1824">
        <v>160.5</v>
      </c>
      <c r="H1824" t="s">
        <v>223</v>
      </c>
      <c r="I1824">
        <v>10094</v>
      </c>
    </row>
    <row r="1825" spans="1:9">
      <c r="A1825">
        <v>70005</v>
      </c>
      <c r="B1825" s="152" t="str">
        <f t="shared" si="30"/>
        <v>CH.GR.00093-10094</v>
      </c>
      <c r="C1825">
        <f>_xlfn.XLOOKUP(H1825,HOLDS!C:C,HOLDS!P:P)</f>
        <v>0</v>
      </c>
      <c r="D1825">
        <v>70005</v>
      </c>
      <c r="E1825">
        <v>182</v>
      </c>
      <c r="H1825" t="s">
        <v>225</v>
      </c>
      <c r="I1825">
        <v>10094</v>
      </c>
    </row>
    <row r="1826" spans="1:9">
      <c r="A1826">
        <v>70005</v>
      </c>
      <c r="B1826" s="152" t="str">
        <f t="shared" si="30"/>
        <v>CH.GR.00094-10094</v>
      </c>
      <c r="C1826">
        <f>_xlfn.XLOOKUP(H1826,HOLDS!C:C,HOLDS!P:P)</f>
        <v>0</v>
      </c>
      <c r="D1826">
        <v>70005</v>
      </c>
      <c r="E1826">
        <v>145</v>
      </c>
      <c r="H1826" t="s">
        <v>227</v>
      </c>
      <c r="I1826">
        <v>10094</v>
      </c>
    </row>
    <row r="1827" spans="1:9">
      <c r="A1827">
        <v>70005</v>
      </c>
      <c r="B1827" s="152" t="str">
        <f t="shared" si="30"/>
        <v>CH.GR.00095-10094</v>
      </c>
      <c r="C1827">
        <f>_xlfn.XLOOKUP(H1827,HOLDS!C:C,HOLDS!P:P)</f>
        <v>0</v>
      </c>
      <c r="D1827">
        <v>70005</v>
      </c>
      <c r="E1827">
        <v>153</v>
      </c>
      <c r="H1827" t="s">
        <v>229</v>
      </c>
      <c r="I1827">
        <v>10094</v>
      </c>
    </row>
    <row r="1828" spans="1:9">
      <c r="A1828">
        <v>70005</v>
      </c>
      <c r="B1828" s="152" t="str">
        <f t="shared" si="30"/>
        <v>CH.GR.00096-10094</v>
      </c>
      <c r="C1828">
        <f>_xlfn.XLOOKUP(H1828,HOLDS!C:C,HOLDS!P:P)</f>
        <v>0</v>
      </c>
      <c r="D1828">
        <v>70005</v>
      </c>
      <c r="E1828">
        <v>165.5</v>
      </c>
      <c r="H1828" t="s">
        <v>231</v>
      </c>
      <c r="I1828">
        <v>10094</v>
      </c>
    </row>
    <row r="1829" spans="1:9">
      <c r="A1829">
        <v>70005</v>
      </c>
      <c r="B1829" s="152" t="str">
        <f t="shared" si="30"/>
        <v>CH.GR.00097-10094</v>
      </c>
      <c r="C1829">
        <f>_xlfn.XLOOKUP(H1829,HOLDS!C:C,HOLDS!P:P)</f>
        <v>0</v>
      </c>
      <c r="D1829">
        <v>70005</v>
      </c>
      <c r="E1829">
        <v>167</v>
      </c>
      <c r="H1829" t="s">
        <v>233</v>
      </c>
      <c r="I1829">
        <v>10094</v>
      </c>
    </row>
    <row r="1830" spans="1:9">
      <c r="A1830">
        <v>70005</v>
      </c>
      <c r="B1830" s="152" t="str">
        <f t="shared" si="30"/>
        <v>CH.GR.00098-10094</v>
      </c>
      <c r="C1830">
        <f>_xlfn.XLOOKUP(H1830,HOLDS!C:C,HOLDS!P:P)</f>
        <v>0</v>
      </c>
      <c r="D1830">
        <v>70005</v>
      </c>
      <c r="E1830">
        <v>150</v>
      </c>
      <c r="H1830" t="s">
        <v>235</v>
      </c>
      <c r="I1830">
        <v>10094</v>
      </c>
    </row>
    <row r="1831" spans="1:9">
      <c r="A1831">
        <v>70005</v>
      </c>
      <c r="B1831" s="152" t="str">
        <f t="shared" si="30"/>
        <v>CH.GR.00099-10094</v>
      </c>
      <c r="C1831">
        <f>_xlfn.XLOOKUP(H1831,HOLDS!C:C,HOLDS!P:P)</f>
        <v>0</v>
      </c>
      <c r="D1831">
        <v>70005</v>
      </c>
      <c r="E1831">
        <v>185</v>
      </c>
      <c r="H1831" t="s">
        <v>237</v>
      </c>
      <c r="I1831">
        <v>10094</v>
      </c>
    </row>
    <row r="1832" spans="1:9">
      <c r="A1832">
        <v>70005</v>
      </c>
      <c r="B1832" s="152" t="str">
        <f t="shared" si="30"/>
        <v>CH.GR.00100-10094</v>
      </c>
      <c r="C1832">
        <f>_xlfn.XLOOKUP(H1832,HOLDS!C:C,HOLDS!P:P)</f>
        <v>0</v>
      </c>
      <c r="D1832">
        <v>70005</v>
      </c>
      <c r="E1832">
        <v>145.5</v>
      </c>
      <c r="H1832" t="s">
        <v>239</v>
      </c>
      <c r="I1832">
        <v>10094</v>
      </c>
    </row>
    <row r="1833" spans="1:9">
      <c r="A1833">
        <v>70005</v>
      </c>
      <c r="B1833" s="152" t="str">
        <f t="shared" si="30"/>
        <v>CH.GR.00101-10094</v>
      </c>
      <c r="C1833">
        <f>_xlfn.XLOOKUP(H1833,HOLDS!C:C,HOLDS!P:P)</f>
        <v>0</v>
      </c>
      <c r="D1833">
        <v>70005</v>
      </c>
      <c r="E1833">
        <v>181</v>
      </c>
      <c r="H1833" t="s">
        <v>241</v>
      </c>
      <c r="I1833">
        <v>10094</v>
      </c>
    </row>
    <row r="1834" spans="1:9">
      <c r="A1834">
        <v>70005</v>
      </c>
      <c r="B1834" s="152" t="str">
        <f t="shared" si="30"/>
        <v>CH.GR.00102-10094</v>
      </c>
      <c r="C1834">
        <f>_xlfn.XLOOKUP(H1834,HOLDS!C:C,HOLDS!P:P)</f>
        <v>0</v>
      </c>
      <c r="D1834">
        <v>70005</v>
      </c>
      <c r="E1834">
        <v>168.5</v>
      </c>
      <c r="H1834" t="s">
        <v>243</v>
      </c>
      <c r="I1834">
        <v>10094</v>
      </c>
    </row>
    <row r="1835" spans="1:9">
      <c r="A1835">
        <v>70005</v>
      </c>
      <c r="B1835" s="152" t="str">
        <f t="shared" si="30"/>
        <v>CH.GR.00103-10094</v>
      </c>
      <c r="C1835">
        <f>_xlfn.XLOOKUP(H1835,HOLDS!C:C,HOLDS!P:P)</f>
        <v>0</v>
      </c>
      <c r="D1835">
        <v>70005</v>
      </c>
      <c r="E1835">
        <v>139</v>
      </c>
      <c r="H1835" t="s">
        <v>246</v>
      </c>
      <c r="I1835">
        <v>10094</v>
      </c>
    </row>
    <row r="1836" spans="1:9">
      <c r="A1836">
        <v>70005</v>
      </c>
      <c r="B1836" s="152" t="str">
        <f t="shared" si="30"/>
        <v>CH.GR.00104-10094</v>
      </c>
      <c r="C1836">
        <f>_xlfn.XLOOKUP(H1836,HOLDS!C:C,HOLDS!P:P)</f>
        <v>0</v>
      </c>
      <c r="D1836">
        <v>70005</v>
      </c>
      <c r="E1836">
        <v>137.5</v>
      </c>
      <c r="H1836" t="s">
        <v>248</v>
      </c>
      <c r="I1836">
        <v>10094</v>
      </c>
    </row>
    <row r="1837" spans="1:9">
      <c r="A1837">
        <v>70005</v>
      </c>
      <c r="B1837" s="152" t="str">
        <f t="shared" si="30"/>
        <v>CH.GR.00105-10094</v>
      </c>
      <c r="C1837">
        <f>_xlfn.XLOOKUP(H1837,HOLDS!C:C,HOLDS!P:P)</f>
        <v>0</v>
      </c>
      <c r="D1837">
        <v>70005</v>
      </c>
      <c r="E1837">
        <v>144.5</v>
      </c>
      <c r="H1837" t="s">
        <v>250</v>
      </c>
      <c r="I1837">
        <v>10094</v>
      </c>
    </row>
    <row r="1838" spans="1:9">
      <c r="A1838">
        <v>70005</v>
      </c>
      <c r="B1838" s="152" t="str">
        <f t="shared" si="30"/>
        <v>CH.GR.00106-10094</v>
      </c>
      <c r="C1838">
        <f>_xlfn.XLOOKUP(H1838,HOLDS!C:C,HOLDS!P:P)</f>
        <v>0</v>
      </c>
      <c r="D1838">
        <v>70005</v>
      </c>
      <c r="E1838">
        <v>140</v>
      </c>
      <c r="H1838" t="s">
        <v>252</v>
      </c>
      <c r="I1838">
        <v>10094</v>
      </c>
    </row>
    <row r="1839" spans="1:9">
      <c r="A1839">
        <v>70005</v>
      </c>
      <c r="B1839" s="152" t="str">
        <f t="shared" si="30"/>
        <v>CH.GR.00107-10094</v>
      </c>
      <c r="C1839">
        <f>_xlfn.XLOOKUP(H1839,HOLDS!C:C,HOLDS!P:P)</f>
        <v>0</v>
      </c>
      <c r="D1839">
        <v>70005</v>
      </c>
      <c r="E1839">
        <v>135.5</v>
      </c>
      <c r="H1839" t="s">
        <v>254</v>
      </c>
      <c r="I1839">
        <v>10094</v>
      </c>
    </row>
    <row r="1840" spans="1:9">
      <c r="A1840">
        <v>70005</v>
      </c>
      <c r="B1840" s="152" t="str">
        <f t="shared" si="30"/>
        <v>CH.GR.00108-10094</v>
      </c>
      <c r="C1840">
        <f>_xlfn.XLOOKUP(H1840,HOLDS!C:C,HOLDS!P:P)</f>
        <v>0</v>
      </c>
      <c r="D1840">
        <v>70005</v>
      </c>
      <c r="E1840">
        <v>134.5</v>
      </c>
      <c r="H1840" t="s">
        <v>256</v>
      </c>
      <c r="I1840">
        <v>10094</v>
      </c>
    </row>
    <row r="1841" spans="1:9">
      <c r="A1841">
        <v>70005</v>
      </c>
      <c r="B1841" s="152" t="str">
        <f t="shared" si="30"/>
        <v>CH.GR.00109-10094</v>
      </c>
      <c r="C1841">
        <f>_xlfn.XLOOKUP(H1841,HOLDS!C:C,HOLDS!P:P)</f>
        <v>0</v>
      </c>
      <c r="D1841">
        <v>70005</v>
      </c>
      <c r="E1841">
        <v>151</v>
      </c>
      <c r="H1841" t="s">
        <v>258</v>
      </c>
      <c r="I1841">
        <v>10094</v>
      </c>
    </row>
    <row r="1842" spans="1:9">
      <c r="A1842">
        <v>70005</v>
      </c>
      <c r="B1842" s="152" t="str">
        <f t="shared" si="30"/>
        <v>CH.GR.00110-10094</v>
      </c>
      <c r="C1842">
        <f>_xlfn.XLOOKUP(H1842,HOLDS!C:C,HOLDS!P:P)</f>
        <v>0</v>
      </c>
      <c r="D1842">
        <v>70005</v>
      </c>
      <c r="E1842">
        <v>157</v>
      </c>
      <c r="H1842" t="s">
        <v>260</v>
      </c>
      <c r="I1842">
        <v>10094</v>
      </c>
    </row>
    <row r="1843" spans="1:9">
      <c r="A1843">
        <v>70005</v>
      </c>
      <c r="B1843" s="152" t="str">
        <f t="shared" si="30"/>
        <v>CH.GR.00111-10094</v>
      </c>
      <c r="C1843">
        <f>_xlfn.XLOOKUP(H1843,HOLDS!C:C,HOLDS!P:P)</f>
        <v>0</v>
      </c>
      <c r="D1843">
        <v>70005</v>
      </c>
      <c r="E1843">
        <v>183</v>
      </c>
      <c r="H1843" t="s">
        <v>262</v>
      </c>
      <c r="I1843">
        <v>10094</v>
      </c>
    </row>
    <row r="1844" spans="1:9">
      <c r="A1844">
        <v>70005</v>
      </c>
      <c r="B1844" s="152" t="str">
        <f t="shared" si="30"/>
        <v>CH.GR.00112-10094</v>
      </c>
      <c r="C1844">
        <f>_xlfn.XLOOKUP(H1844,HOLDS!C:C,HOLDS!P:P)</f>
        <v>0</v>
      </c>
      <c r="D1844">
        <v>70005</v>
      </c>
      <c r="E1844">
        <v>185.5</v>
      </c>
      <c r="H1844" t="s">
        <v>264</v>
      </c>
      <c r="I1844">
        <v>10094</v>
      </c>
    </row>
    <row r="1845" spans="1:9">
      <c r="A1845">
        <v>70005</v>
      </c>
      <c r="B1845" s="152" t="str">
        <f t="shared" si="30"/>
        <v>CH.GR.RDGSET-10083</v>
      </c>
      <c r="C1845">
        <f>_xlfn.XLOOKUP(H1845,HOLDS!C:C,HOLDS!R:R)</f>
        <v>0</v>
      </c>
      <c r="D1845">
        <v>70005</v>
      </c>
      <c r="E1845">
        <v>6198.1500000000005</v>
      </c>
      <c r="H1845" s="91" t="s">
        <v>182</v>
      </c>
      <c r="I1845">
        <v>10083</v>
      </c>
    </row>
    <row r="1846" spans="1:9">
      <c r="A1846">
        <v>70005</v>
      </c>
      <c r="B1846" s="152" t="str">
        <f t="shared" si="30"/>
        <v>CH.GR.00073-10083</v>
      </c>
      <c r="C1846">
        <f>_xlfn.XLOOKUP(H1846,HOLDS!C:C,HOLDS!R:R)</f>
        <v>0</v>
      </c>
      <c r="D1846">
        <v>70005</v>
      </c>
      <c r="E1846">
        <v>168</v>
      </c>
      <c r="H1846" t="s">
        <v>184</v>
      </c>
      <c r="I1846">
        <v>10083</v>
      </c>
    </row>
    <row r="1847" spans="1:9">
      <c r="A1847">
        <v>70005</v>
      </c>
      <c r="B1847" s="152" t="str">
        <f t="shared" si="30"/>
        <v>CH.GR.00074-10083</v>
      </c>
      <c r="C1847">
        <f>_xlfn.XLOOKUP(H1847,HOLDS!C:C,HOLDS!R:R)</f>
        <v>0</v>
      </c>
      <c r="D1847">
        <v>70005</v>
      </c>
      <c r="E1847">
        <v>148.05000000000001</v>
      </c>
      <c r="H1847" t="s">
        <v>186</v>
      </c>
      <c r="I1847">
        <v>10083</v>
      </c>
    </row>
    <row r="1848" spans="1:9">
      <c r="A1848">
        <v>70005</v>
      </c>
      <c r="B1848" s="152" t="str">
        <f t="shared" si="30"/>
        <v>CH.GR.00075-10083</v>
      </c>
      <c r="C1848">
        <f>_xlfn.XLOOKUP(H1848,HOLDS!C:C,HOLDS!R:R)</f>
        <v>0</v>
      </c>
      <c r="D1848">
        <v>70005</v>
      </c>
      <c r="E1848">
        <v>161.70000000000002</v>
      </c>
      <c r="H1848" t="s">
        <v>188</v>
      </c>
      <c r="I1848">
        <v>10083</v>
      </c>
    </row>
    <row r="1849" spans="1:9">
      <c r="A1849">
        <v>70005</v>
      </c>
      <c r="B1849" s="152" t="str">
        <f t="shared" si="30"/>
        <v>CH.GR.00076-10083</v>
      </c>
      <c r="C1849">
        <f>_xlfn.XLOOKUP(H1849,HOLDS!C:C,HOLDS!R:R)</f>
        <v>0</v>
      </c>
      <c r="D1849">
        <v>70005</v>
      </c>
      <c r="E1849">
        <v>129.15</v>
      </c>
      <c r="H1849" t="s">
        <v>190</v>
      </c>
      <c r="I1849">
        <v>10083</v>
      </c>
    </row>
    <row r="1850" spans="1:9">
      <c r="A1850">
        <v>70005</v>
      </c>
      <c r="B1850" s="152" t="str">
        <f t="shared" si="30"/>
        <v>CH.GR.00077-10083</v>
      </c>
      <c r="C1850">
        <f>_xlfn.XLOOKUP(H1850,HOLDS!C:C,HOLDS!R:R)</f>
        <v>0</v>
      </c>
      <c r="D1850">
        <v>70005</v>
      </c>
      <c r="E1850">
        <v>186.375</v>
      </c>
      <c r="H1850" t="s">
        <v>192</v>
      </c>
      <c r="I1850">
        <v>10083</v>
      </c>
    </row>
    <row r="1851" spans="1:9">
      <c r="A1851">
        <v>70005</v>
      </c>
      <c r="B1851" s="152" t="str">
        <f t="shared" si="30"/>
        <v>CH.GR.00078-10083</v>
      </c>
      <c r="C1851">
        <f>_xlfn.XLOOKUP(H1851,HOLDS!C:C,HOLDS!R:R)</f>
        <v>0</v>
      </c>
      <c r="D1851">
        <v>70005</v>
      </c>
      <c r="E1851">
        <v>135.45000000000002</v>
      </c>
      <c r="H1851" t="s">
        <v>194</v>
      </c>
      <c r="I1851">
        <v>10083</v>
      </c>
    </row>
    <row r="1852" spans="1:9">
      <c r="A1852">
        <v>70005</v>
      </c>
      <c r="B1852" s="152" t="str">
        <f t="shared" si="30"/>
        <v>CH.GR.00079-10083</v>
      </c>
      <c r="C1852">
        <f>_xlfn.XLOOKUP(H1852,HOLDS!C:C,HOLDS!R:R)</f>
        <v>0</v>
      </c>
      <c r="D1852">
        <v>70005</v>
      </c>
      <c r="E1852">
        <v>156.97499999999999</v>
      </c>
      <c r="H1852" t="s">
        <v>196</v>
      </c>
      <c r="I1852">
        <v>10083</v>
      </c>
    </row>
    <row r="1853" spans="1:9">
      <c r="A1853">
        <v>70005</v>
      </c>
      <c r="B1853" s="152" t="str">
        <f t="shared" si="30"/>
        <v>CH.GR.00080-10083</v>
      </c>
      <c r="C1853">
        <f>_xlfn.XLOOKUP(H1853,HOLDS!C:C,HOLDS!R:R)</f>
        <v>0</v>
      </c>
      <c r="D1853">
        <v>70005</v>
      </c>
      <c r="E1853">
        <v>129.15</v>
      </c>
      <c r="H1853" t="s">
        <v>198</v>
      </c>
      <c r="I1853">
        <v>10083</v>
      </c>
    </row>
    <row r="1854" spans="1:9">
      <c r="A1854">
        <v>70005</v>
      </c>
      <c r="B1854" s="152" t="str">
        <f t="shared" si="30"/>
        <v>CH.GR.00081-10083</v>
      </c>
      <c r="C1854">
        <f>_xlfn.XLOOKUP(H1854,HOLDS!C:C,HOLDS!R:R)</f>
        <v>0</v>
      </c>
      <c r="D1854">
        <v>70005</v>
      </c>
      <c r="E1854">
        <v>173.25</v>
      </c>
      <c r="H1854" t="s">
        <v>200</v>
      </c>
      <c r="I1854">
        <v>10083</v>
      </c>
    </row>
    <row r="1855" spans="1:9">
      <c r="A1855">
        <v>70005</v>
      </c>
      <c r="B1855" s="152" t="str">
        <f t="shared" si="30"/>
        <v>CH.GR.00082-10083</v>
      </c>
      <c r="C1855">
        <f>_xlfn.XLOOKUP(H1855,HOLDS!C:C,HOLDS!R:R)</f>
        <v>0</v>
      </c>
      <c r="D1855">
        <v>70005</v>
      </c>
      <c r="E1855">
        <v>213.15</v>
      </c>
      <c r="H1855" t="s">
        <v>202</v>
      </c>
      <c r="I1855">
        <v>10083</v>
      </c>
    </row>
    <row r="1856" spans="1:9">
      <c r="A1856">
        <v>70005</v>
      </c>
      <c r="B1856" s="152" t="str">
        <f t="shared" si="30"/>
        <v>CH.GR.00083-10083</v>
      </c>
      <c r="C1856">
        <f>_xlfn.XLOOKUP(H1856,HOLDS!C:C,HOLDS!R:R)</f>
        <v>0</v>
      </c>
      <c r="D1856">
        <v>70005</v>
      </c>
      <c r="E1856">
        <v>205.27500000000001</v>
      </c>
      <c r="H1856" t="s">
        <v>205</v>
      </c>
      <c r="I1856">
        <v>10083</v>
      </c>
    </row>
    <row r="1857" spans="1:9">
      <c r="A1857">
        <v>70005</v>
      </c>
      <c r="B1857" s="152" t="str">
        <f t="shared" si="30"/>
        <v>CH.GR.00084-10083</v>
      </c>
      <c r="C1857">
        <f>_xlfn.XLOOKUP(H1857,HOLDS!C:C,HOLDS!R:R)</f>
        <v>0</v>
      </c>
      <c r="D1857">
        <v>70005</v>
      </c>
      <c r="E1857">
        <v>248.85000000000002</v>
      </c>
      <c r="H1857" t="s">
        <v>207</v>
      </c>
      <c r="I1857">
        <v>10083</v>
      </c>
    </row>
    <row r="1858" spans="1:9">
      <c r="A1858">
        <v>70005</v>
      </c>
      <c r="B1858" s="152" t="str">
        <f t="shared" si="30"/>
        <v>CH.GR.00085-10083</v>
      </c>
      <c r="C1858">
        <f>_xlfn.XLOOKUP(H1858,HOLDS!C:C,HOLDS!R:R)</f>
        <v>0</v>
      </c>
      <c r="D1858">
        <v>70005</v>
      </c>
      <c r="E1858">
        <v>221.02500000000001</v>
      </c>
      <c r="H1858" t="s">
        <v>209</v>
      </c>
      <c r="I1858">
        <v>10083</v>
      </c>
    </row>
    <row r="1859" spans="1:9">
      <c r="A1859">
        <v>70005</v>
      </c>
      <c r="B1859" s="152" t="str">
        <f t="shared" si="30"/>
        <v>CH.GR.00086-10083</v>
      </c>
      <c r="C1859">
        <f>_xlfn.XLOOKUP(H1859,HOLDS!C:C,HOLDS!R:R)</f>
        <v>0</v>
      </c>
      <c r="D1859">
        <v>70005</v>
      </c>
      <c r="E1859">
        <v>222.60000000000002</v>
      </c>
      <c r="H1859" t="s">
        <v>211</v>
      </c>
      <c r="I1859">
        <v>10083</v>
      </c>
    </row>
    <row r="1860" spans="1:9">
      <c r="A1860">
        <v>70005</v>
      </c>
      <c r="B1860" s="152" t="str">
        <f t="shared" si="30"/>
        <v>CH.GR.00087-10083</v>
      </c>
      <c r="C1860">
        <f>_xlfn.XLOOKUP(H1860,HOLDS!C:C,HOLDS!R:R)</f>
        <v>0</v>
      </c>
      <c r="D1860">
        <v>70005</v>
      </c>
      <c r="E1860">
        <v>162.75</v>
      </c>
      <c r="H1860" t="s">
        <v>213</v>
      </c>
      <c r="I1860">
        <v>10083</v>
      </c>
    </row>
    <row r="1861" spans="1:9">
      <c r="A1861">
        <v>70005</v>
      </c>
      <c r="B1861" s="152" t="str">
        <f t="shared" si="30"/>
        <v>CH.GR.00088-10083</v>
      </c>
      <c r="C1861">
        <f>_xlfn.XLOOKUP(H1861,HOLDS!C:C,HOLDS!R:R)</f>
        <v>0</v>
      </c>
      <c r="D1861">
        <v>70005</v>
      </c>
      <c r="E1861">
        <v>161.17500000000001</v>
      </c>
      <c r="H1861" t="s">
        <v>215</v>
      </c>
      <c r="I1861">
        <v>10083</v>
      </c>
    </row>
    <row r="1862" spans="1:9">
      <c r="A1862">
        <v>70005</v>
      </c>
      <c r="B1862" s="152" t="str">
        <f t="shared" si="30"/>
        <v>CH.GR.00089-10083</v>
      </c>
      <c r="C1862">
        <f>_xlfn.XLOOKUP(H1862,HOLDS!C:C,HOLDS!R:R)</f>
        <v>0</v>
      </c>
      <c r="D1862">
        <v>70005</v>
      </c>
      <c r="E1862">
        <v>170.1</v>
      </c>
      <c r="H1862" t="s">
        <v>217</v>
      </c>
      <c r="I1862">
        <v>10083</v>
      </c>
    </row>
    <row r="1863" spans="1:9">
      <c r="A1863">
        <v>70005</v>
      </c>
      <c r="B1863" s="152" t="str">
        <f t="shared" si="30"/>
        <v>CH.GR.00090-10083</v>
      </c>
      <c r="C1863">
        <f>_xlfn.XLOOKUP(H1863,HOLDS!C:C,HOLDS!R:R)</f>
        <v>0</v>
      </c>
      <c r="D1863">
        <v>70005</v>
      </c>
      <c r="E1863">
        <v>214.72500000000002</v>
      </c>
      <c r="H1863" t="s">
        <v>219</v>
      </c>
      <c r="I1863">
        <v>10083</v>
      </c>
    </row>
    <row r="1864" spans="1:9">
      <c r="A1864">
        <v>70005</v>
      </c>
      <c r="B1864" s="152" t="str">
        <f t="shared" si="30"/>
        <v>CH.GR.00091-10083</v>
      </c>
      <c r="C1864">
        <f>_xlfn.XLOOKUP(H1864,HOLDS!C:C,HOLDS!R:R)</f>
        <v>0</v>
      </c>
      <c r="D1864">
        <v>70005</v>
      </c>
      <c r="E1864">
        <v>202.65</v>
      </c>
      <c r="H1864" t="s">
        <v>221</v>
      </c>
      <c r="I1864">
        <v>10083</v>
      </c>
    </row>
    <row r="1865" spans="1:9">
      <c r="A1865">
        <v>70005</v>
      </c>
      <c r="B1865" s="152" t="str">
        <f t="shared" si="30"/>
        <v>CH.GR.00092-10083</v>
      </c>
      <c r="C1865">
        <f>_xlfn.XLOOKUP(H1865,HOLDS!C:C,HOLDS!R:R)</f>
        <v>0</v>
      </c>
      <c r="D1865">
        <v>70005</v>
      </c>
      <c r="E1865">
        <v>168.52500000000001</v>
      </c>
      <c r="H1865" t="s">
        <v>223</v>
      </c>
      <c r="I1865">
        <v>10083</v>
      </c>
    </row>
    <row r="1866" spans="1:9">
      <c r="A1866">
        <v>70005</v>
      </c>
      <c r="B1866" s="152" t="str">
        <f t="shared" si="30"/>
        <v>CH.GR.00093-10083</v>
      </c>
      <c r="C1866">
        <f>_xlfn.XLOOKUP(H1866,HOLDS!C:C,HOLDS!R:R)</f>
        <v>0</v>
      </c>
      <c r="D1866">
        <v>70005</v>
      </c>
      <c r="E1866">
        <v>191.1</v>
      </c>
      <c r="H1866" t="s">
        <v>225</v>
      </c>
      <c r="I1866">
        <v>10083</v>
      </c>
    </row>
    <row r="1867" spans="1:9">
      <c r="A1867">
        <v>70005</v>
      </c>
      <c r="B1867" s="152" t="str">
        <f t="shared" si="30"/>
        <v>CH.GR.00094-10083</v>
      </c>
      <c r="C1867">
        <f>_xlfn.XLOOKUP(H1867,HOLDS!C:C,HOLDS!R:R)</f>
        <v>0</v>
      </c>
      <c r="D1867">
        <v>70005</v>
      </c>
      <c r="E1867">
        <v>152.25</v>
      </c>
      <c r="H1867" t="s">
        <v>227</v>
      </c>
      <c r="I1867">
        <v>10083</v>
      </c>
    </row>
    <row r="1868" spans="1:9">
      <c r="A1868">
        <v>70005</v>
      </c>
      <c r="B1868" s="152" t="str">
        <f t="shared" ref="B1868:B1885" si="31">H1868&amp;"-"&amp;I1868</f>
        <v>CH.GR.00095-10083</v>
      </c>
      <c r="C1868">
        <f>_xlfn.XLOOKUP(H1868,HOLDS!C:C,HOLDS!R:R)</f>
        <v>0</v>
      </c>
      <c r="D1868">
        <v>70005</v>
      </c>
      <c r="E1868">
        <v>160.65</v>
      </c>
      <c r="H1868" t="s">
        <v>229</v>
      </c>
      <c r="I1868">
        <v>10083</v>
      </c>
    </row>
    <row r="1869" spans="1:9">
      <c r="A1869">
        <v>70005</v>
      </c>
      <c r="B1869" s="152" t="str">
        <f t="shared" si="31"/>
        <v>CH.GR.00096-10083</v>
      </c>
      <c r="C1869">
        <f>_xlfn.XLOOKUP(H1869,HOLDS!C:C,HOLDS!R:R)</f>
        <v>0</v>
      </c>
      <c r="D1869">
        <v>70005</v>
      </c>
      <c r="E1869">
        <v>173.77500000000001</v>
      </c>
      <c r="H1869" t="s">
        <v>231</v>
      </c>
      <c r="I1869">
        <v>10083</v>
      </c>
    </row>
    <row r="1870" spans="1:9">
      <c r="A1870">
        <v>70005</v>
      </c>
      <c r="B1870" s="152" t="str">
        <f t="shared" si="31"/>
        <v>CH.GR.00097-10083</v>
      </c>
      <c r="C1870">
        <f>_xlfn.XLOOKUP(H1870,HOLDS!C:C,HOLDS!R:R)</f>
        <v>0</v>
      </c>
      <c r="D1870">
        <v>70005</v>
      </c>
      <c r="E1870">
        <v>175.35</v>
      </c>
      <c r="H1870" t="s">
        <v>233</v>
      </c>
      <c r="I1870">
        <v>10083</v>
      </c>
    </row>
    <row r="1871" spans="1:9">
      <c r="A1871">
        <v>70005</v>
      </c>
      <c r="B1871" s="152" t="str">
        <f t="shared" si="31"/>
        <v>CH.GR.00098-10083</v>
      </c>
      <c r="C1871">
        <f>_xlfn.XLOOKUP(H1871,HOLDS!C:C,HOLDS!R:R)</f>
        <v>0</v>
      </c>
      <c r="D1871">
        <v>70005</v>
      </c>
      <c r="E1871">
        <v>157.5</v>
      </c>
      <c r="H1871" t="s">
        <v>235</v>
      </c>
      <c r="I1871">
        <v>10083</v>
      </c>
    </row>
    <row r="1872" spans="1:9">
      <c r="A1872">
        <v>70005</v>
      </c>
      <c r="B1872" s="152" t="str">
        <f t="shared" si="31"/>
        <v>CH.GR.00099-10083</v>
      </c>
      <c r="C1872">
        <f>_xlfn.XLOOKUP(H1872,HOLDS!C:C,HOLDS!R:R)</f>
        <v>0</v>
      </c>
      <c r="D1872">
        <v>70005</v>
      </c>
      <c r="E1872">
        <v>194.25</v>
      </c>
      <c r="H1872" t="s">
        <v>237</v>
      </c>
      <c r="I1872">
        <v>10083</v>
      </c>
    </row>
    <row r="1873" spans="1:9">
      <c r="A1873">
        <v>70005</v>
      </c>
      <c r="B1873" s="152" t="str">
        <f t="shared" si="31"/>
        <v>CH.GR.00100-10083</v>
      </c>
      <c r="C1873">
        <f>_xlfn.XLOOKUP(H1873,HOLDS!C:C,HOLDS!R:R)</f>
        <v>0</v>
      </c>
      <c r="D1873">
        <v>70005</v>
      </c>
      <c r="E1873">
        <v>152.77500000000001</v>
      </c>
      <c r="H1873" t="s">
        <v>239</v>
      </c>
      <c r="I1873">
        <v>10083</v>
      </c>
    </row>
    <row r="1874" spans="1:9">
      <c r="A1874">
        <v>70005</v>
      </c>
      <c r="B1874" s="152" t="str">
        <f t="shared" si="31"/>
        <v>CH.GR.00101-10083</v>
      </c>
      <c r="C1874">
        <f>_xlfn.XLOOKUP(H1874,HOLDS!C:C,HOLDS!R:R)</f>
        <v>0</v>
      </c>
      <c r="D1874">
        <v>70005</v>
      </c>
      <c r="E1874">
        <v>190.05</v>
      </c>
      <c r="H1874" t="s">
        <v>241</v>
      </c>
      <c r="I1874">
        <v>10083</v>
      </c>
    </row>
    <row r="1875" spans="1:9">
      <c r="A1875">
        <v>70005</v>
      </c>
      <c r="B1875" s="152" t="str">
        <f t="shared" si="31"/>
        <v>CH.GR.00102-10083</v>
      </c>
      <c r="C1875">
        <f>_xlfn.XLOOKUP(H1875,HOLDS!C:C,HOLDS!R:R)</f>
        <v>0</v>
      </c>
      <c r="D1875">
        <v>70005</v>
      </c>
      <c r="E1875">
        <v>176.92500000000001</v>
      </c>
      <c r="H1875" t="s">
        <v>243</v>
      </c>
      <c r="I1875">
        <v>10083</v>
      </c>
    </row>
    <row r="1876" spans="1:9">
      <c r="A1876">
        <v>70005</v>
      </c>
      <c r="B1876" s="152" t="str">
        <f t="shared" si="31"/>
        <v>CH.GR.00103-10083</v>
      </c>
      <c r="C1876">
        <f>_xlfn.XLOOKUP(H1876,HOLDS!C:C,HOLDS!R:R)</f>
        <v>0</v>
      </c>
      <c r="D1876">
        <v>70005</v>
      </c>
      <c r="E1876">
        <v>145.95000000000002</v>
      </c>
      <c r="H1876" t="s">
        <v>246</v>
      </c>
      <c r="I1876">
        <v>10083</v>
      </c>
    </row>
    <row r="1877" spans="1:9">
      <c r="A1877">
        <v>70005</v>
      </c>
      <c r="B1877" s="152" t="str">
        <f t="shared" si="31"/>
        <v>CH.GR.00104-10083</v>
      </c>
      <c r="C1877">
        <f>_xlfn.XLOOKUP(H1877,HOLDS!C:C,HOLDS!R:R)</f>
        <v>0</v>
      </c>
      <c r="D1877">
        <v>70005</v>
      </c>
      <c r="E1877">
        <v>144.375</v>
      </c>
      <c r="H1877" t="s">
        <v>248</v>
      </c>
      <c r="I1877">
        <v>10083</v>
      </c>
    </row>
    <row r="1878" spans="1:9">
      <c r="A1878">
        <v>70005</v>
      </c>
      <c r="B1878" s="152" t="str">
        <f t="shared" si="31"/>
        <v>CH.GR.00105-10083</v>
      </c>
      <c r="C1878">
        <f>_xlfn.XLOOKUP(H1878,HOLDS!C:C,HOLDS!R:R)</f>
        <v>0</v>
      </c>
      <c r="D1878">
        <v>70005</v>
      </c>
      <c r="E1878">
        <v>151.72499999999999</v>
      </c>
      <c r="H1878" t="s">
        <v>250</v>
      </c>
      <c r="I1878">
        <v>10083</v>
      </c>
    </row>
    <row r="1879" spans="1:9">
      <c r="A1879">
        <v>70005</v>
      </c>
      <c r="B1879" s="152" t="str">
        <f t="shared" si="31"/>
        <v>CH.GR.00106-10083</v>
      </c>
      <c r="C1879">
        <f>_xlfn.XLOOKUP(H1879,HOLDS!C:C,HOLDS!R:R)</f>
        <v>0</v>
      </c>
      <c r="D1879">
        <v>70005</v>
      </c>
      <c r="E1879">
        <v>147</v>
      </c>
      <c r="H1879" t="s">
        <v>252</v>
      </c>
      <c r="I1879">
        <v>10083</v>
      </c>
    </row>
    <row r="1880" spans="1:9">
      <c r="A1880">
        <v>70005</v>
      </c>
      <c r="B1880" s="152" t="str">
        <f t="shared" si="31"/>
        <v>CH.GR.00107-10083</v>
      </c>
      <c r="C1880">
        <f>_xlfn.XLOOKUP(H1880,HOLDS!C:C,HOLDS!R:R)</f>
        <v>0</v>
      </c>
      <c r="D1880">
        <v>70005</v>
      </c>
      <c r="E1880">
        <v>142.27500000000001</v>
      </c>
      <c r="H1880" t="s">
        <v>254</v>
      </c>
      <c r="I1880">
        <v>10083</v>
      </c>
    </row>
    <row r="1881" spans="1:9">
      <c r="A1881">
        <v>70005</v>
      </c>
      <c r="B1881" s="152" t="str">
        <f t="shared" si="31"/>
        <v>CH.GR.00108-10083</v>
      </c>
      <c r="C1881">
        <f>_xlfn.XLOOKUP(H1881,HOLDS!C:C,HOLDS!R:R)</f>
        <v>0</v>
      </c>
      <c r="D1881">
        <v>70005</v>
      </c>
      <c r="E1881">
        <v>141.22499999999999</v>
      </c>
      <c r="H1881" t="s">
        <v>256</v>
      </c>
      <c r="I1881">
        <v>10083</v>
      </c>
    </row>
    <row r="1882" spans="1:9">
      <c r="A1882">
        <v>70005</v>
      </c>
      <c r="B1882" s="152" t="str">
        <f t="shared" si="31"/>
        <v>CH.GR.00109-10083</v>
      </c>
      <c r="C1882">
        <f>_xlfn.XLOOKUP(H1882,HOLDS!C:C,HOLDS!R:R)</f>
        <v>0</v>
      </c>
      <c r="D1882">
        <v>70005</v>
      </c>
      <c r="E1882">
        <v>158.55000000000001</v>
      </c>
      <c r="H1882" t="s">
        <v>258</v>
      </c>
      <c r="I1882">
        <v>10083</v>
      </c>
    </row>
    <row r="1883" spans="1:9">
      <c r="A1883">
        <v>70005</v>
      </c>
      <c r="B1883" s="152" t="str">
        <f t="shared" si="31"/>
        <v>CH.GR.00110-10083</v>
      </c>
      <c r="C1883">
        <f>_xlfn.XLOOKUP(H1883,HOLDS!C:C,HOLDS!R:R)</f>
        <v>0</v>
      </c>
      <c r="D1883">
        <v>70005</v>
      </c>
      <c r="E1883">
        <v>164.85</v>
      </c>
      <c r="H1883" t="s">
        <v>260</v>
      </c>
      <c r="I1883">
        <v>10083</v>
      </c>
    </row>
    <row r="1884" spans="1:9">
      <c r="A1884">
        <v>70005</v>
      </c>
      <c r="B1884" s="152" t="str">
        <f t="shared" si="31"/>
        <v>CH.GR.00111-10083</v>
      </c>
      <c r="C1884">
        <f>_xlfn.XLOOKUP(H1884,HOLDS!C:C,HOLDS!R:R)</f>
        <v>0</v>
      </c>
      <c r="D1884">
        <v>70005</v>
      </c>
      <c r="E1884">
        <v>192.15</v>
      </c>
      <c r="H1884" t="s">
        <v>262</v>
      </c>
      <c r="I1884">
        <v>10083</v>
      </c>
    </row>
    <row r="1885" spans="1:9">
      <c r="A1885">
        <v>70005</v>
      </c>
      <c r="B1885" s="152" t="str">
        <f t="shared" si="31"/>
        <v>CH.GR.00112-10083</v>
      </c>
      <c r="C1885">
        <f>_xlfn.XLOOKUP(H1885,HOLDS!C:C,HOLDS!R:R)</f>
        <v>0</v>
      </c>
      <c r="D1885">
        <v>70005</v>
      </c>
      <c r="E1885">
        <v>194.77500000000001</v>
      </c>
      <c r="H1885" t="s">
        <v>264</v>
      </c>
      <c r="I1885">
        <v>10083</v>
      </c>
    </row>
    <row r="1886" spans="1:9">
      <c r="A1886">
        <v>70005</v>
      </c>
      <c r="B1886" s="152" t="str">
        <f t="shared" ref="B1886:B1914" si="32">H1886&amp;"-"&amp;I1886</f>
        <v>CH.GR.RDGSET-10082</v>
      </c>
      <c r="C1886">
        <f>_xlfn.XLOOKUP(H1886,HOLDS!C:C,HOLDS!S:S)</f>
        <v>0</v>
      </c>
      <c r="D1886">
        <v>70005</v>
      </c>
      <c r="E1886">
        <v>6198.1500000000005</v>
      </c>
      <c r="H1886" s="91" t="s">
        <v>182</v>
      </c>
      <c r="I1886" s="91">
        <v>10082</v>
      </c>
    </row>
    <row r="1887" spans="1:9">
      <c r="A1887">
        <v>70005</v>
      </c>
      <c r="B1887" s="152" t="str">
        <f t="shared" si="32"/>
        <v>CH.GR.00073-10082</v>
      </c>
      <c r="C1887">
        <f>_xlfn.XLOOKUP(H1887,HOLDS!C:C,HOLDS!S:S)</f>
        <v>0</v>
      </c>
      <c r="D1887">
        <v>70005</v>
      </c>
      <c r="E1887">
        <v>168</v>
      </c>
      <c r="H1887" t="s">
        <v>184</v>
      </c>
      <c r="I1887">
        <v>10082</v>
      </c>
    </row>
    <row r="1888" spans="1:9">
      <c r="A1888">
        <v>70005</v>
      </c>
      <c r="B1888" s="152" t="str">
        <f t="shared" si="32"/>
        <v>CH.GR.00074-10082</v>
      </c>
      <c r="C1888">
        <f>_xlfn.XLOOKUP(H1888,HOLDS!C:C,HOLDS!S:S)</f>
        <v>0</v>
      </c>
      <c r="D1888">
        <v>70005</v>
      </c>
      <c r="E1888">
        <v>148.05000000000001</v>
      </c>
      <c r="H1888" t="s">
        <v>186</v>
      </c>
      <c r="I1888">
        <v>10082</v>
      </c>
    </row>
    <row r="1889" spans="1:9">
      <c r="A1889">
        <v>70005</v>
      </c>
      <c r="B1889" s="152" t="str">
        <f t="shared" si="32"/>
        <v>CH.GR.00075-10082</v>
      </c>
      <c r="C1889">
        <f>_xlfn.XLOOKUP(H1889,HOLDS!C:C,HOLDS!S:S)</f>
        <v>0</v>
      </c>
      <c r="D1889">
        <v>70005</v>
      </c>
      <c r="E1889">
        <v>161.70000000000002</v>
      </c>
      <c r="H1889" t="s">
        <v>188</v>
      </c>
      <c r="I1889">
        <v>10082</v>
      </c>
    </row>
    <row r="1890" spans="1:9">
      <c r="A1890">
        <v>70005</v>
      </c>
      <c r="B1890" s="152" t="str">
        <f t="shared" si="32"/>
        <v>CH.GR.00076-10082</v>
      </c>
      <c r="C1890">
        <f>_xlfn.XLOOKUP(H1890,HOLDS!C:C,HOLDS!S:S)</f>
        <v>0</v>
      </c>
      <c r="D1890">
        <v>70005</v>
      </c>
      <c r="E1890">
        <v>129.15</v>
      </c>
      <c r="H1890" t="s">
        <v>190</v>
      </c>
      <c r="I1890">
        <v>10082</v>
      </c>
    </row>
    <row r="1891" spans="1:9">
      <c r="A1891">
        <v>70005</v>
      </c>
      <c r="B1891" s="152" t="str">
        <f t="shared" si="32"/>
        <v>CH.GR.00077-10082</v>
      </c>
      <c r="C1891">
        <f>_xlfn.XLOOKUP(H1891,HOLDS!C:C,HOLDS!S:S)</f>
        <v>0</v>
      </c>
      <c r="D1891">
        <v>70005</v>
      </c>
      <c r="E1891">
        <v>186.375</v>
      </c>
      <c r="H1891" t="s">
        <v>192</v>
      </c>
      <c r="I1891">
        <v>10082</v>
      </c>
    </row>
    <row r="1892" spans="1:9">
      <c r="A1892">
        <v>70005</v>
      </c>
      <c r="B1892" s="152" t="str">
        <f t="shared" si="32"/>
        <v>CH.GR.00078-10082</v>
      </c>
      <c r="C1892">
        <f>_xlfn.XLOOKUP(H1892,HOLDS!C:C,HOLDS!S:S)</f>
        <v>0</v>
      </c>
      <c r="D1892">
        <v>70005</v>
      </c>
      <c r="E1892">
        <v>135.45000000000002</v>
      </c>
      <c r="H1892" t="s">
        <v>194</v>
      </c>
      <c r="I1892">
        <v>10082</v>
      </c>
    </row>
    <row r="1893" spans="1:9">
      <c r="A1893">
        <v>70005</v>
      </c>
      <c r="B1893" s="152" t="str">
        <f t="shared" si="32"/>
        <v>CH.GR.00079-10082</v>
      </c>
      <c r="C1893">
        <f>_xlfn.XLOOKUP(H1893,HOLDS!C:C,HOLDS!S:S)</f>
        <v>0</v>
      </c>
      <c r="D1893">
        <v>70005</v>
      </c>
      <c r="E1893">
        <v>156.97499999999999</v>
      </c>
      <c r="H1893" t="s">
        <v>196</v>
      </c>
      <c r="I1893">
        <v>10082</v>
      </c>
    </row>
    <row r="1894" spans="1:9">
      <c r="A1894">
        <v>70005</v>
      </c>
      <c r="B1894" s="152" t="str">
        <f t="shared" si="32"/>
        <v>CH.GR.00080-10082</v>
      </c>
      <c r="C1894">
        <f>_xlfn.XLOOKUP(H1894,HOLDS!C:C,HOLDS!S:S)</f>
        <v>0</v>
      </c>
      <c r="D1894">
        <v>70005</v>
      </c>
      <c r="E1894">
        <v>129.15</v>
      </c>
      <c r="H1894" t="s">
        <v>198</v>
      </c>
      <c r="I1894">
        <v>10082</v>
      </c>
    </row>
    <row r="1895" spans="1:9">
      <c r="A1895">
        <v>70005</v>
      </c>
      <c r="B1895" s="152" t="str">
        <f t="shared" si="32"/>
        <v>CH.GR.00081-10082</v>
      </c>
      <c r="C1895">
        <f>_xlfn.XLOOKUP(H1895,HOLDS!C:C,HOLDS!S:S)</f>
        <v>0</v>
      </c>
      <c r="D1895">
        <v>70005</v>
      </c>
      <c r="E1895">
        <v>173.25</v>
      </c>
      <c r="H1895" t="s">
        <v>200</v>
      </c>
      <c r="I1895">
        <v>10082</v>
      </c>
    </row>
    <row r="1896" spans="1:9">
      <c r="A1896">
        <v>70005</v>
      </c>
      <c r="B1896" s="152" t="str">
        <f t="shared" si="32"/>
        <v>CH.GR.00082-10082</v>
      </c>
      <c r="C1896">
        <f>_xlfn.XLOOKUP(H1896,HOLDS!C:C,HOLDS!S:S)</f>
        <v>0</v>
      </c>
      <c r="D1896">
        <v>70005</v>
      </c>
      <c r="E1896">
        <v>213.15</v>
      </c>
      <c r="H1896" t="s">
        <v>202</v>
      </c>
      <c r="I1896">
        <v>10082</v>
      </c>
    </row>
    <row r="1897" spans="1:9">
      <c r="A1897">
        <v>70005</v>
      </c>
      <c r="B1897" s="152" t="str">
        <f t="shared" si="32"/>
        <v>CH.GR.00083-10082</v>
      </c>
      <c r="C1897">
        <f>_xlfn.XLOOKUP(H1897,HOLDS!C:C,HOLDS!S:S)</f>
        <v>0</v>
      </c>
      <c r="D1897">
        <v>70005</v>
      </c>
      <c r="E1897">
        <v>205.27500000000001</v>
      </c>
      <c r="H1897" t="s">
        <v>205</v>
      </c>
      <c r="I1897">
        <v>10082</v>
      </c>
    </row>
    <row r="1898" spans="1:9">
      <c r="A1898">
        <v>70005</v>
      </c>
      <c r="B1898" s="152" t="str">
        <f t="shared" si="32"/>
        <v>CH.GR.00084-10082</v>
      </c>
      <c r="C1898">
        <f>_xlfn.XLOOKUP(H1898,HOLDS!C:C,HOLDS!S:S)</f>
        <v>0</v>
      </c>
      <c r="D1898">
        <v>70005</v>
      </c>
      <c r="E1898">
        <v>248.85000000000002</v>
      </c>
      <c r="H1898" t="s">
        <v>207</v>
      </c>
      <c r="I1898">
        <v>10082</v>
      </c>
    </row>
    <row r="1899" spans="1:9">
      <c r="A1899">
        <v>70005</v>
      </c>
      <c r="B1899" s="152" t="str">
        <f t="shared" si="32"/>
        <v>CH.GR.00085-10082</v>
      </c>
      <c r="C1899">
        <f>_xlfn.XLOOKUP(H1899,HOLDS!C:C,HOLDS!S:S)</f>
        <v>0</v>
      </c>
      <c r="D1899">
        <v>70005</v>
      </c>
      <c r="E1899">
        <v>221.02500000000001</v>
      </c>
      <c r="H1899" t="s">
        <v>209</v>
      </c>
      <c r="I1899">
        <v>10082</v>
      </c>
    </row>
    <row r="1900" spans="1:9">
      <c r="A1900">
        <v>70005</v>
      </c>
      <c r="B1900" s="152" t="str">
        <f t="shared" si="32"/>
        <v>CH.GR.00086-10082</v>
      </c>
      <c r="C1900">
        <f>_xlfn.XLOOKUP(H1900,HOLDS!C:C,HOLDS!S:S)</f>
        <v>0</v>
      </c>
      <c r="D1900">
        <v>70005</v>
      </c>
      <c r="E1900">
        <v>222.60000000000002</v>
      </c>
      <c r="H1900" t="s">
        <v>211</v>
      </c>
      <c r="I1900">
        <v>10082</v>
      </c>
    </row>
    <row r="1901" spans="1:9">
      <c r="A1901">
        <v>70005</v>
      </c>
      <c r="B1901" s="152" t="str">
        <f t="shared" si="32"/>
        <v>CH.GR.00087-10082</v>
      </c>
      <c r="C1901">
        <f>_xlfn.XLOOKUP(H1901,HOLDS!C:C,HOLDS!S:S)</f>
        <v>0</v>
      </c>
      <c r="D1901">
        <v>70005</v>
      </c>
      <c r="E1901">
        <v>162.75</v>
      </c>
      <c r="H1901" t="s">
        <v>213</v>
      </c>
      <c r="I1901">
        <v>10082</v>
      </c>
    </row>
    <row r="1902" spans="1:9">
      <c r="A1902">
        <v>70005</v>
      </c>
      <c r="B1902" s="152" t="str">
        <f t="shared" si="32"/>
        <v>CH.GR.00088-10082</v>
      </c>
      <c r="C1902">
        <f>_xlfn.XLOOKUP(H1902,HOLDS!C:C,HOLDS!S:S)</f>
        <v>0</v>
      </c>
      <c r="D1902">
        <v>70005</v>
      </c>
      <c r="E1902">
        <v>161.17500000000001</v>
      </c>
      <c r="H1902" t="s">
        <v>215</v>
      </c>
      <c r="I1902">
        <v>10082</v>
      </c>
    </row>
    <row r="1903" spans="1:9">
      <c r="A1903">
        <v>70005</v>
      </c>
      <c r="B1903" s="152" t="str">
        <f t="shared" si="32"/>
        <v>CH.GR.00089-10082</v>
      </c>
      <c r="C1903">
        <f>_xlfn.XLOOKUP(H1903,HOLDS!C:C,HOLDS!S:S)</f>
        <v>0</v>
      </c>
      <c r="D1903">
        <v>70005</v>
      </c>
      <c r="E1903">
        <v>170.1</v>
      </c>
      <c r="H1903" t="s">
        <v>217</v>
      </c>
      <c r="I1903">
        <v>10082</v>
      </c>
    </row>
    <row r="1904" spans="1:9">
      <c r="A1904">
        <v>70005</v>
      </c>
      <c r="B1904" s="152" t="str">
        <f t="shared" si="32"/>
        <v>CH.GR.00090-10082</v>
      </c>
      <c r="C1904">
        <f>_xlfn.XLOOKUP(H1904,HOLDS!C:C,HOLDS!S:S)</f>
        <v>0</v>
      </c>
      <c r="D1904">
        <v>70005</v>
      </c>
      <c r="E1904">
        <v>214.72500000000002</v>
      </c>
      <c r="H1904" t="s">
        <v>219</v>
      </c>
      <c r="I1904">
        <v>10082</v>
      </c>
    </row>
    <row r="1905" spans="1:9">
      <c r="A1905">
        <v>70005</v>
      </c>
      <c r="B1905" s="152" t="str">
        <f t="shared" si="32"/>
        <v>CH.GR.00091-10082</v>
      </c>
      <c r="C1905">
        <f>_xlfn.XLOOKUP(H1905,HOLDS!C:C,HOLDS!S:S)</f>
        <v>0</v>
      </c>
      <c r="D1905">
        <v>70005</v>
      </c>
      <c r="E1905">
        <v>202.65</v>
      </c>
      <c r="H1905" t="s">
        <v>221</v>
      </c>
      <c r="I1905">
        <v>10082</v>
      </c>
    </row>
    <row r="1906" spans="1:9">
      <c r="A1906">
        <v>70005</v>
      </c>
      <c r="B1906" s="152" t="str">
        <f t="shared" si="32"/>
        <v>CH.GR.00092-10082</v>
      </c>
      <c r="C1906">
        <f>_xlfn.XLOOKUP(H1906,HOLDS!C:C,HOLDS!S:S)</f>
        <v>0</v>
      </c>
      <c r="D1906">
        <v>70005</v>
      </c>
      <c r="E1906">
        <v>168.52500000000001</v>
      </c>
      <c r="H1906" t="s">
        <v>223</v>
      </c>
      <c r="I1906">
        <v>10082</v>
      </c>
    </row>
    <row r="1907" spans="1:9">
      <c r="A1907">
        <v>70005</v>
      </c>
      <c r="B1907" s="152" t="str">
        <f t="shared" si="32"/>
        <v>CH.GR.00093-10082</v>
      </c>
      <c r="C1907">
        <f>_xlfn.XLOOKUP(H1907,HOLDS!C:C,HOLDS!S:S)</f>
        <v>0</v>
      </c>
      <c r="D1907">
        <v>70005</v>
      </c>
      <c r="E1907">
        <v>191.1</v>
      </c>
      <c r="H1907" t="s">
        <v>225</v>
      </c>
      <c r="I1907">
        <v>10082</v>
      </c>
    </row>
    <row r="1908" spans="1:9">
      <c r="A1908">
        <v>70005</v>
      </c>
      <c r="B1908" s="152" t="str">
        <f t="shared" si="32"/>
        <v>CH.GR.00094-10082</v>
      </c>
      <c r="C1908">
        <f>_xlfn.XLOOKUP(H1908,HOLDS!C:C,HOLDS!S:S)</f>
        <v>0</v>
      </c>
      <c r="D1908">
        <v>70005</v>
      </c>
      <c r="E1908">
        <v>152.25</v>
      </c>
      <c r="H1908" t="s">
        <v>227</v>
      </c>
      <c r="I1908">
        <v>10082</v>
      </c>
    </row>
    <row r="1909" spans="1:9">
      <c r="A1909">
        <v>70005</v>
      </c>
      <c r="B1909" s="152" t="str">
        <f t="shared" si="32"/>
        <v>CH.GR.00095-10082</v>
      </c>
      <c r="C1909">
        <f>_xlfn.XLOOKUP(H1909,HOLDS!C:C,HOLDS!S:S)</f>
        <v>0</v>
      </c>
      <c r="D1909">
        <v>70005</v>
      </c>
      <c r="E1909">
        <v>160.65</v>
      </c>
      <c r="H1909" t="s">
        <v>229</v>
      </c>
      <c r="I1909">
        <v>10082</v>
      </c>
    </row>
    <row r="1910" spans="1:9">
      <c r="A1910">
        <v>70005</v>
      </c>
      <c r="B1910" s="152" t="str">
        <f t="shared" si="32"/>
        <v>CH.GR.00096-10082</v>
      </c>
      <c r="C1910">
        <f>_xlfn.XLOOKUP(H1910,HOLDS!C:C,HOLDS!S:S)</f>
        <v>0</v>
      </c>
      <c r="D1910">
        <v>70005</v>
      </c>
      <c r="E1910">
        <v>173.77500000000001</v>
      </c>
      <c r="H1910" t="s">
        <v>231</v>
      </c>
      <c r="I1910">
        <v>10082</v>
      </c>
    </row>
    <row r="1911" spans="1:9">
      <c r="A1911">
        <v>70005</v>
      </c>
      <c r="B1911" s="152" t="str">
        <f t="shared" si="32"/>
        <v>CH.GR.00097-10082</v>
      </c>
      <c r="C1911">
        <f>_xlfn.XLOOKUP(H1911,HOLDS!C:C,HOLDS!S:S)</f>
        <v>0</v>
      </c>
      <c r="D1911">
        <v>70005</v>
      </c>
      <c r="E1911">
        <v>175.35</v>
      </c>
      <c r="H1911" t="s">
        <v>233</v>
      </c>
      <c r="I1911">
        <v>10082</v>
      </c>
    </row>
    <row r="1912" spans="1:9">
      <c r="A1912">
        <v>70005</v>
      </c>
      <c r="B1912" s="152" t="str">
        <f t="shared" si="32"/>
        <v>CH.GR.00098-10082</v>
      </c>
      <c r="C1912">
        <f>_xlfn.XLOOKUP(H1912,HOLDS!C:C,HOLDS!S:S)</f>
        <v>0</v>
      </c>
      <c r="D1912">
        <v>70005</v>
      </c>
      <c r="E1912">
        <v>157.5</v>
      </c>
      <c r="H1912" t="s">
        <v>235</v>
      </c>
      <c r="I1912">
        <v>10082</v>
      </c>
    </row>
    <row r="1913" spans="1:9">
      <c r="A1913">
        <v>70005</v>
      </c>
      <c r="B1913" s="152" t="str">
        <f t="shared" si="32"/>
        <v>CH.GR.00099-10082</v>
      </c>
      <c r="C1913">
        <f>_xlfn.XLOOKUP(H1913,HOLDS!C:C,HOLDS!S:S)</f>
        <v>0</v>
      </c>
      <c r="D1913">
        <v>70005</v>
      </c>
      <c r="E1913">
        <v>194.25</v>
      </c>
      <c r="H1913" t="s">
        <v>237</v>
      </c>
      <c r="I1913">
        <v>10082</v>
      </c>
    </row>
    <row r="1914" spans="1:9">
      <c r="A1914">
        <v>70005</v>
      </c>
      <c r="B1914" s="152" t="str">
        <f t="shared" si="32"/>
        <v>CH.GR.00100-10082</v>
      </c>
      <c r="C1914">
        <f>_xlfn.XLOOKUP(H1914,HOLDS!C:C,HOLDS!S:S)</f>
        <v>0</v>
      </c>
      <c r="D1914">
        <v>70005</v>
      </c>
      <c r="E1914">
        <v>152.77500000000001</v>
      </c>
      <c r="H1914" t="s">
        <v>239</v>
      </c>
      <c r="I1914">
        <v>10082</v>
      </c>
    </row>
    <row r="1915" spans="1:9">
      <c r="A1915">
        <v>70005</v>
      </c>
      <c r="B1915" s="152" t="str">
        <f t="shared" ref="B1915:B2169" si="33">H1915&amp;"-"&amp;I1915</f>
        <v>CH.GR.00101-10082</v>
      </c>
      <c r="C1915">
        <f>_xlfn.XLOOKUP(H1915,HOLDS!C:C,HOLDS!S:S)</f>
        <v>0</v>
      </c>
      <c r="D1915">
        <v>70005</v>
      </c>
      <c r="E1915">
        <v>190.05</v>
      </c>
      <c r="H1915" t="s">
        <v>241</v>
      </c>
      <c r="I1915">
        <v>10082</v>
      </c>
    </row>
    <row r="1916" spans="1:9">
      <c r="A1916">
        <v>70005</v>
      </c>
      <c r="B1916" s="152" t="str">
        <f t="shared" si="33"/>
        <v>CH.GR.00102-10082</v>
      </c>
      <c r="C1916">
        <f>_xlfn.XLOOKUP(H1916,HOLDS!C:C,HOLDS!S:S)</f>
        <v>0</v>
      </c>
      <c r="D1916">
        <v>70005</v>
      </c>
      <c r="E1916">
        <v>176.92500000000001</v>
      </c>
      <c r="H1916" t="s">
        <v>243</v>
      </c>
      <c r="I1916">
        <v>10082</v>
      </c>
    </row>
    <row r="1917" spans="1:9">
      <c r="A1917">
        <v>70005</v>
      </c>
      <c r="B1917" s="152" t="str">
        <f t="shared" si="33"/>
        <v>CH.GR.00103-10082</v>
      </c>
      <c r="C1917">
        <f>_xlfn.XLOOKUP(H1917,HOLDS!C:C,HOLDS!S:S)</f>
        <v>0</v>
      </c>
      <c r="D1917">
        <v>70005</v>
      </c>
      <c r="E1917">
        <v>145.95000000000002</v>
      </c>
      <c r="H1917" t="s">
        <v>246</v>
      </c>
      <c r="I1917">
        <v>10082</v>
      </c>
    </row>
    <row r="1918" spans="1:9">
      <c r="A1918">
        <v>70005</v>
      </c>
      <c r="B1918" s="152" t="str">
        <f t="shared" si="33"/>
        <v>CH.GR.00104-10082</v>
      </c>
      <c r="C1918">
        <f>_xlfn.XLOOKUP(H1918,HOLDS!C:C,HOLDS!S:S)</f>
        <v>0</v>
      </c>
      <c r="D1918">
        <v>70005</v>
      </c>
      <c r="E1918">
        <v>144.375</v>
      </c>
      <c r="H1918" t="s">
        <v>248</v>
      </c>
      <c r="I1918">
        <v>10082</v>
      </c>
    </row>
    <row r="1919" spans="1:9">
      <c r="A1919">
        <v>70005</v>
      </c>
      <c r="B1919" s="152" t="str">
        <f t="shared" si="33"/>
        <v>CH.GR.00105-10082</v>
      </c>
      <c r="C1919">
        <f>_xlfn.XLOOKUP(H1919,HOLDS!C:C,HOLDS!S:S)</f>
        <v>0</v>
      </c>
      <c r="D1919">
        <v>70005</v>
      </c>
      <c r="E1919">
        <v>151.72499999999999</v>
      </c>
      <c r="H1919" t="s">
        <v>250</v>
      </c>
      <c r="I1919">
        <v>10082</v>
      </c>
    </row>
    <row r="1920" spans="1:9">
      <c r="A1920">
        <v>70005</v>
      </c>
      <c r="B1920" s="152" t="str">
        <f t="shared" si="33"/>
        <v>CH.GR.00106-10082</v>
      </c>
      <c r="C1920">
        <f>_xlfn.XLOOKUP(H1920,HOLDS!C:C,HOLDS!S:S)</f>
        <v>0</v>
      </c>
      <c r="D1920">
        <v>70005</v>
      </c>
      <c r="E1920">
        <v>147</v>
      </c>
      <c r="H1920" t="s">
        <v>252</v>
      </c>
      <c r="I1920">
        <v>10082</v>
      </c>
    </row>
    <row r="1921" spans="1:9">
      <c r="A1921">
        <v>70005</v>
      </c>
      <c r="B1921" s="152" t="str">
        <f t="shared" si="33"/>
        <v>CH.GR.00107-10082</v>
      </c>
      <c r="C1921">
        <f>_xlfn.XLOOKUP(H1921,HOLDS!C:C,HOLDS!S:S)</f>
        <v>0</v>
      </c>
      <c r="D1921">
        <v>70005</v>
      </c>
      <c r="E1921">
        <v>142.27500000000001</v>
      </c>
      <c r="H1921" t="s">
        <v>254</v>
      </c>
      <c r="I1921">
        <v>10082</v>
      </c>
    </row>
    <row r="1922" spans="1:9">
      <c r="A1922">
        <v>70005</v>
      </c>
      <c r="B1922" s="152" t="str">
        <f t="shared" si="33"/>
        <v>CH.GR.00108-10082</v>
      </c>
      <c r="C1922">
        <f>_xlfn.XLOOKUP(H1922,HOLDS!C:C,HOLDS!S:S)</f>
        <v>0</v>
      </c>
      <c r="D1922">
        <v>70005</v>
      </c>
      <c r="E1922">
        <v>141.22499999999999</v>
      </c>
      <c r="H1922" t="s">
        <v>256</v>
      </c>
      <c r="I1922">
        <v>10082</v>
      </c>
    </row>
    <row r="1923" spans="1:9">
      <c r="A1923">
        <v>70005</v>
      </c>
      <c r="B1923" s="152" t="str">
        <f t="shared" si="33"/>
        <v>CH.GR.00109-10082</v>
      </c>
      <c r="C1923">
        <f>_xlfn.XLOOKUP(H1923,HOLDS!C:C,HOLDS!S:S)</f>
        <v>0</v>
      </c>
      <c r="D1923">
        <v>70005</v>
      </c>
      <c r="E1923">
        <v>158.55000000000001</v>
      </c>
      <c r="H1923" t="s">
        <v>258</v>
      </c>
      <c r="I1923">
        <v>10082</v>
      </c>
    </row>
    <row r="1924" spans="1:9">
      <c r="A1924">
        <v>70005</v>
      </c>
      <c r="B1924" s="152" t="str">
        <f t="shared" si="33"/>
        <v>CH.GR.00110-10082</v>
      </c>
      <c r="C1924">
        <f>_xlfn.XLOOKUP(H1924,HOLDS!C:C,HOLDS!S:S)</f>
        <v>0</v>
      </c>
      <c r="D1924">
        <v>70005</v>
      </c>
      <c r="E1924">
        <v>164.85</v>
      </c>
      <c r="H1924" t="s">
        <v>260</v>
      </c>
      <c r="I1924">
        <v>10082</v>
      </c>
    </row>
    <row r="1925" spans="1:9">
      <c r="A1925">
        <v>70005</v>
      </c>
      <c r="B1925" s="152" t="str">
        <f t="shared" si="33"/>
        <v>CH.GR.00111-10082</v>
      </c>
      <c r="C1925">
        <f>_xlfn.XLOOKUP(H1925,HOLDS!C:C,HOLDS!S:S)</f>
        <v>0</v>
      </c>
      <c r="D1925">
        <v>70005</v>
      </c>
      <c r="E1925">
        <v>192.15</v>
      </c>
      <c r="H1925" t="s">
        <v>262</v>
      </c>
      <c r="I1925">
        <v>10082</v>
      </c>
    </row>
    <row r="1926" spans="1:9">
      <c r="A1926">
        <v>70005</v>
      </c>
      <c r="B1926" s="152" t="str">
        <f t="shared" si="33"/>
        <v>CH.GR.00112-10082</v>
      </c>
      <c r="C1926">
        <f>_xlfn.XLOOKUP(H1926,HOLDS!C:C,HOLDS!S:S)</f>
        <v>0</v>
      </c>
      <c r="D1926">
        <v>70005</v>
      </c>
      <c r="E1926">
        <v>194.77500000000001</v>
      </c>
      <c r="H1926" t="s">
        <v>264</v>
      </c>
      <c r="I1926">
        <v>10082</v>
      </c>
    </row>
    <row r="1927" spans="1:9">
      <c r="A1927">
        <v>70005</v>
      </c>
      <c r="B1927" s="152" t="str">
        <f t="shared" si="33"/>
        <v>CH.GR.RVSET-10189</v>
      </c>
      <c r="C1927">
        <f>_xlfn.XLOOKUP(H1927,HOLDS!C:C,HOLDS!Q:Q)</f>
        <v>0</v>
      </c>
      <c r="D1927">
        <v>70005</v>
      </c>
      <c r="E1927">
        <v>5635.5</v>
      </c>
      <c r="H1927" s="91" t="s">
        <v>23</v>
      </c>
      <c r="I1927" s="91">
        <v>10189</v>
      </c>
    </row>
    <row r="1928" spans="1:9">
      <c r="A1928">
        <v>70005</v>
      </c>
      <c r="B1928" s="152" t="str">
        <f t="shared" si="33"/>
        <v>CH.GR.00001-10189</v>
      </c>
      <c r="C1928">
        <f>_xlfn.XLOOKUP(H1928,HOLDS!C:C,HOLDS!Q:Q)</f>
        <v>0</v>
      </c>
      <c r="D1928">
        <v>70005</v>
      </c>
      <c r="E1928">
        <v>149</v>
      </c>
      <c r="H1928" t="s">
        <v>26</v>
      </c>
      <c r="I1928">
        <v>10189</v>
      </c>
    </row>
    <row r="1929" spans="1:9">
      <c r="A1929">
        <v>70005</v>
      </c>
      <c r="B1929" s="152" t="str">
        <f t="shared" si="33"/>
        <v>CH.GR.00002-10189</v>
      </c>
      <c r="C1929">
        <f>_xlfn.XLOOKUP(H1929,HOLDS!C:C,HOLDS!Q:Q)</f>
        <v>0</v>
      </c>
      <c r="D1929">
        <v>70005</v>
      </c>
      <c r="E1929">
        <v>136.5</v>
      </c>
      <c r="H1929" t="s">
        <v>29</v>
      </c>
      <c r="I1929">
        <v>10189</v>
      </c>
    </row>
    <row r="1930" spans="1:9">
      <c r="A1930">
        <v>70005</v>
      </c>
      <c r="B1930" s="152" t="str">
        <f t="shared" si="33"/>
        <v>CH.GR.00003-10189</v>
      </c>
      <c r="C1930">
        <f>_xlfn.XLOOKUP(H1930,HOLDS!C:C,HOLDS!Q:Q)</f>
        <v>0</v>
      </c>
      <c r="D1930">
        <v>70005</v>
      </c>
      <c r="E1930">
        <v>128</v>
      </c>
      <c r="H1930" t="s">
        <v>31</v>
      </c>
      <c r="I1930">
        <v>10189</v>
      </c>
    </row>
    <row r="1931" spans="1:9">
      <c r="A1931">
        <v>70005</v>
      </c>
      <c r="B1931" s="152" t="str">
        <f t="shared" si="33"/>
        <v>CH.GR.00005-10189</v>
      </c>
      <c r="C1931">
        <f>_xlfn.XLOOKUP(H1931,HOLDS!C:C,HOLDS!Q:Q)</f>
        <v>0</v>
      </c>
      <c r="D1931">
        <v>70005</v>
      </c>
      <c r="E1931">
        <v>115</v>
      </c>
      <c r="H1931" t="s">
        <v>34</v>
      </c>
      <c r="I1931">
        <v>10189</v>
      </c>
    </row>
    <row r="1932" spans="1:9">
      <c r="A1932">
        <v>70005</v>
      </c>
      <c r="B1932" s="152" t="str">
        <f t="shared" si="33"/>
        <v>CH.GR.00004-10189</v>
      </c>
      <c r="C1932">
        <f>_xlfn.XLOOKUP(H1932,HOLDS!C:C,HOLDS!Q:Q)</f>
        <v>0</v>
      </c>
      <c r="D1932">
        <v>70005</v>
      </c>
      <c r="E1932">
        <v>159.5</v>
      </c>
      <c r="H1932" t="s">
        <v>37</v>
      </c>
      <c r="I1932">
        <v>10189</v>
      </c>
    </row>
    <row r="1933" spans="1:9">
      <c r="A1933">
        <v>70005</v>
      </c>
      <c r="B1933" s="152" t="str">
        <f t="shared" si="33"/>
        <v>CH.GR.00006-10189</v>
      </c>
      <c r="C1933">
        <f>_xlfn.XLOOKUP(H1933,HOLDS!C:C,HOLDS!Q:Q)</f>
        <v>0</v>
      </c>
      <c r="D1933">
        <v>70005</v>
      </c>
      <c r="E1933">
        <v>119.5</v>
      </c>
      <c r="H1933" t="s">
        <v>39</v>
      </c>
      <c r="I1933">
        <v>10189</v>
      </c>
    </row>
    <row r="1934" spans="1:9">
      <c r="A1934">
        <v>70005</v>
      </c>
      <c r="B1934" s="152" t="str">
        <f t="shared" si="33"/>
        <v>CH.GR.00042-10189</v>
      </c>
      <c r="C1934">
        <f>_xlfn.XLOOKUP(H1934,HOLDS!C:C,HOLDS!Q:Q)</f>
        <v>0</v>
      </c>
      <c r="D1934">
        <v>70005</v>
      </c>
      <c r="E1934">
        <v>149</v>
      </c>
      <c r="H1934" t="s">
        <v>41</v>
      </c>
      <c r="I1934">
        <v>10189</v>
      </c>
    </row>
    <row r="1935" spans="1:9">
      <c r="A1935">
        <v>70005</v>
      </c>
      <c r="B1935" s="152" t="str">
        <f t="shared" si="33"/>
        <v>CH.GR.00008-10189</v>
      </c>
      <c r="C1935">
        <f>_xlfn.XLOOKUP(H1935,HOLDS!C:C,HOLDS!Q:Q)</f>
        <v>0</v>
      </c>
      <c r="D1935">
        <v>70005</v>
      </c>
      <c r="E1935">
        <v>113</v>
      </c>
      <c r="H1935" t="s">
        <v>43</v>
      </c>
      <c r="I1935">
        <v>10189</v>
      </c>
    </row>
    <row r="1936" spans="1:9">
      <c r="A1936">
        <v>70005</v>
      </c>
      <c r="B1936" s="152" t="str">
        <f t="shared" si="33"/>
        <v>CH.GR.00007-10189</v>
      </c>
      <c r="C1936">
        <f>_xlfn.XLOOKUP(H1936,HOLDS!C:C,HOLDS!Q:Q)</f>
        <v>0</v>
      </c>
      <c r="D1936">
        <v>70005</v>
      </c>
      <c r="E1936">
        <v>136.5</v>
      </c>
      <c r="H1936" t="s">
        <v>45</v>
      </c>
      <c r="I1936">
        <v>10189</v>
      </c>
    </row>
    <row r="1937" spans="1:9">
      <c r="A1937">
        <v>70005</v>
      </c>
      <c r="B1937" s="152" t="str">
        <f t="shared" si="33"/>
        <v>CH.GR.00009-10189</v>
      </c>
      <c r="C1937">
        <f>_xlfn.XLOOKUP(H1937,HOLDS!C:C,HOLDS!Q:Q)</f>
        <v>0</v>
      </c>
      <c r="D1937">
        <v>70005</v>
      </c>
      <c r="E1937">
        <v>140</v>
      </c>
      <c r="H1937" t="s">
        <v>47</v>
      </c>
      <c r="I1937">
        <v>10189</v>
      </c>
    </row>
    <row r="1938" spans="1:9">
      <c r="A1938">
        <v>70005</v>
      </c>
      <c r="B1938" s="152" t="str">
        <f t="shared" si="33"/>
        <v>CH.GR.00010-10189</v>
      </c>
      <c r="C1938">
        <f>_xlfn.XLOOKUP(H1938,HOLDS!C:C,HOLDS!Q:Q)</f>
        <v>0</v>
      </c>
      <c r="D1938">
        <v>70005</v>
      </c>
      <c r="E1938">
        <v>129</v>
      </c>
      <c r="H1938" t="s">
        <v>50</v>
      </c>
      <c r="I1938">
        <v>10189</v>
      </c>
    </row>
    <row r="1939" spans="1:9">
      <c r="A1939">
        <v>70005</v>
      </c>
      <c r="B1939" s="152" t="str">
        <f t="shared" si="33"/>
        <v>CH.GR.00011-10189</v>
      </c>
      <c r="C1939">
        <f>_xlfn.XLOOKUP(H1939,HOLDS!C:C,HOLDS!Q:Q)</f>
        <v>0</v>
      </c>
      <c r="D1939">
        <v>70005</v>
      </c>
      <c r="E1939">
        <v>121.5</v>
      </c>
      <c r="H1939" t="s">
        <v>53</v>
      </c>
      <c r="I1939">
        <v>10189</v>
      </c>
    </row>
    <row r="1940" spans="1:9">
      <c r="A1940">
        <v>70005</v>
      </c>
      <c r="B1940" s="152" t="str">
        <f t="shared" si="33"/>
        <v>CH.GR.00012-10189</v>
      </c>
      <c r="C1940">
        <f>_xlfn.XLOOKUP(H1940,HOLDS!C:C,HOLDS!Q:Q)</f>
        <v>0</v>
      </c>
      <c r="D1940">
        <v>70005</v>
      </c>
      <c r="E1940">
        <v>133</v>
      </c>
      <c r="H1940" t="s">
        <v>55</v>
      </c>
      <c r="I1940">
        <v>10189</v>
      </c>
    </row>
    <row r="1941" spans="1:9">
      <c r="A1941">
        <v>70005</v>
      </c>
      <c r="B1941" s="152" t="str">
        <f t="shared" si="33"/>
        <v>CH.GR.00013-10189</v>
      </c>
      <c r="C1941">
        <f>_xlfn.XLOOKUP(H1941,HOLDS!C:C,HOLDS!Q:Q)</f>
        <v>0</v>
      </c>
      <c r="D1941">
        <v>70005</v>
      </c>
      <c r="E1941">
        <v>125</v>
      </c>
      <c r="H1941" t="s">
        <v>57</v>
      </c>
      <c r="I1941">
        <v>10189</v>
      </c>
    </row>
    <row r="1942" spans="1:9">
      <c r="A1942">
        <v>70005</v>
      </c>
      <c r="B1942" s="152" t="str">
        <f t="shared" si="33"/>
        <v>CH.GR.00014-10189</v>
      </c>
      <c r="C1942">
        <f>_xlfn.XLOOKUP(H1942,HOLDS!C:C,HOLDS!Q:Q)</f>
        <v>0</v>
      </c>
      <c r="D1942">
        <v>70005</v>
      </c>
      <c r="E1942">
        <v>131</v>
      </c>
      <c r="H1942" t="s">
        <v>59</v>
      </c>
      <c r="I1942">
        <v>10189</v>
      </c>
    </row>
    <row r="1943" spans="1:9">
      <c r="A1943">
        <v>70005</v>
      </c>
      <c r="B1943" s="152" t="str">
        <f t="shared" si="33"/>
        <v>CH.GR.00015-10189</v>
      </c>
      <c r="C1943">
        <f>_xlfn.XLOOKUP(H1943,HOLDS!C:C,HOLDS!Q:Q)</f>
        <v>0</v>
      </c>
      <c r="D1943">
        <v>70005</v>
      </c>
      <c r="E1943">
        <v>129.5</v>
      </c>
      <c r="H1943" t="s">
        <v>61</v>
      </c>
      <c r="I1943">
        <v>10189</v>
      </c>
    </row>
    <row r="1944" spans="1:9">
      <c r="A1944">
        <v>70005</v>
      </c>
      <c r="B1944" s="152" t="str">
        <f t="shared" si="33"/>
        <v>CH.GR.00016-10189</v>
      </c>
      <c r="C1944">
        <f>_xlfn.XLOOKUP(H1944,HOLDS!C:C,HOLDS!Q:Q)</f>
        <v>0</v>
      </c>
      <c r="D1944">
        <v>70005</v>
      </c>
      <c r="E1944">
        <v>139.5</v>
      </c>
      <c r="H1944" t="s">
        <v>63</v>
      </c>
      <c r="I1944">
        <v>10189</v>
      </c>
    </row>
    <row r="1945" spans="1:9">
      <c r="A1945">
        <v>70005</v>
      </c>
      <c r="B1945" s="152" t="str">
        <f t="shared" si="33"/>
        <v>CH.GR.00017-10189</v>
      </c>
      <c r="C1945">
        <f>_xlfn.XLOOKUP(H1945,HOLDS!C:C,HOLDS!Q:Q)</f>
        <v>0</v>
      </c>
      <c r="D1945">
        <v>70005</v>
      </c>
      <c r="E1945">
        <v>131.5</v>
      </c>
      <c r="H1945" t="s">
        <v>65</v>
      </c>
      <c r="I1945">
        <v>10189</v>
      </c>
    </row>
    <row r="1946" spans="1:9">
      <c r="A1946">
        <v>70005</v>
      </c>
      <c r="B1946" s="152" t="str">
        <f t="shared" si="33"/>
        <v>CH.GR.00018-10189</v>
      </c>
      <c r="C1946">
        <f>_xlfn.XLOOKUP(H1946,HOLDS!C:C,HOLDS!Q:Q)</f>
        <v>0</v>
      </c>
      <c r="D1946">
        <v>70005</v>
      </c>
      <c r="E1946">
        <v>123</v>
      </c>
      <c r="H1946" t="s">
        <v>67</v>
      </c>
      <c r="I1946">
        <v>10189</v>
      </c>
    </row>
    <row r="1947" spans="1:9">
      <c r="A1947">
        <v>70005</v>
      </c>
      <c r="B1947" s="152" t="str">
        <f t="shared" si="33"/>
        <v>CH.GR.00019-10189</v>
      </c>
      <c r="C1947">
        <f>_xlfn.XLOOKUP(H1947,HOLDS!C:C,HOLDS!Q:Q)</f>
        <v>0</v>
      </c>
      <c r="D1947">
        <v>70005</v>
      </c>
      <c r="E1947">
        <v>136.5</v>
      </c>
      <c r="H1947" t="s">
        <v>69</v>
      </c>
      <c r="I1947">
        <v>10189</v>
      </c>
    </row>
    <row r="1948" spans="1:9">
      <c r="A1948">
        <v>70005</v>
      </c>
      <c r="B1948" s="152" t="str">
        <f t="shared" si="33"/>
        <v>CH.GR.00020-10189</v>
      </c>
      <c r="C1948">
        <f>_xlfn.XLOOKUP(H1948,HOLDS!C:C,HOLDS!Q:Q)</f>
        <v>0</v>
      </c>
      <c r="D1948">
        <v>70005</v>
      </c>
      <c r="E1948">
        <v>159.5</v>
      </c>
      <c r="H1948" t="s">
        <v>71</v>
      </c>
      <c r="I1948">
        <v>10189</v>
      </c>
    </row>
    <row r="1949" spans="1:9">
      <c r="A1949">
        <v>70005</v>
      </c>
      <c r="B1949" s="152" t="str">
        <f t="shared" si="33"/>
        <v>CH.GR.00021-10189</v>
      </c>
      <c r="C1949">
        <f>_xlfn.XLOOKUP(H1949,HOLDS!C:C,HOLDS!Q:Q)</f>
        <v>0</v>
      </c>
      <c r="D1949">
        <v>70005</v>
      </c>
      <c r="E1949">
        <v>161.5</v>
      </c>
      <c r="H1949" t="s">
        <v>74</v>
      </c>
      <c r="I1949">
        <v>10189</v>
      </c>
    </row>
    <row r="1950" spans="1:9">
      <c r="A1950">
        <v>70005</v>
      </c>
      <c r="B1950" s="152" t="str">
        <f t="shared" si="33"/>
        <v>CH.GR.00022-10189</v>
      </c>
      <c r="C1950">
        <f>_xlfn.XLOOKUP(H1950,HOLDS!C:C,HOLDS!Q:Q)</f>
        <v>0</v>
      </c>
      <c r="D1950">
        <v>70005</v>
      </c>
      <c r="E1950">
        <v>227.5</v>
      </c>
      <c r="H1950" t="s">
        <v>76</v>
      </c>
      <c r="I1950">
        <v>10189</v>
      </c>
    </row>
    <row r="1951" spans="1:9">
      <c r="A1951">
        <v>70005</v>
      </c>
      <c r="B1951" s="152" t="str">
        <f t="shared" si="33"/>
        <v>CH.GR.00023-10189</v>
      </c>
      <c r="C1951">
        <f>_xlfn.XLOOKUP(H1951,HOLDS!C:C,HOLDS!Q:Q)</f>
        <v>0</v>
      </c>
      <c r="D1951">
        <v>70005</v>
      </c>
      <c r="E1951">
        <v>153</v>
      </c>
      <c r="H1951" t="s">
        <v>78</v>
      </c>
      <c r="I1951">
        <v>10189</v>
      </c>
    </row>
    <row r="1952" spans="1:9">
      <c r="A1952">
        <v>70005</v>
      </c>
      <c r="B1952" s="152" t="str">
        <f t="shared" si="33"/>
        <v>CH.GR.00024-10189</v>
      </c>
      <c r="C1952">
        <f>_xlfn.XLOOKUP(H1952,HOLDS!C:C,HOLDS!Q:Q)</f>
        <v>0</v>
      </c>
      <c r="D1952">
        <v>70005</v>
      </c>
      <c r="E1952">
        <v>141</v>
      </c>
      <c r="H1952" t="s">
        <v>80</v>
      </c>
      <c r="I1952">
        <v>10189</v>
      </c>
    </row>
    <row r="1953" spans="1:9">
      <c r="A1953">
        <v>70005</v>
      </c>
      <c r="B1953" s="152" t="str">
        <f t="shared" si="33"/>
        <v>CH.GR.00025-10189</v>
      </c>
      <c r="C1953">
        <f>_xlfn.XLOOKUP(H1953,HOLDS!C:C,HOLDS!Q:Q)</f>
        <v>0</v>
      </c>
      <c r="D1953">
        <v>70005</v>
      </c>
      <c r="E1953">
        <v>129.5</v>
      </c>
      <c r="H1953" t="s">
        <v>82</v>
      </c>
      <c r="I1953">
        <v>10189</v>
      </c>
    </row>
    <row r="1954" spans="1:9">
      <c r="A1954">
        <v>70005</v>
      </c>
      <c r="B1954" s="152" t="str">
        <f t="shared" si="33"/>
        <v>CH.GR.00026-10189</v>
      </c>
      <c r="C1954">
        <f>_xlfn.XLOOKUP(H1954,HOLDS!C:C,HOLDS!Q:Q)</f>
        <v>0</v>
      </c>
      <c r="D1954">
        <v>70005</v>
      </c>
      <c r="E1954">
        <v>126.5</v>
      </c>
      <c r="H1954" t="s">
        <v>84</v>
      </c>
      <c r="I1954">
        <v>10189</v>
      </c>
    </row>
    <row r="1955" spans="1:9">
      <c r="A1955">
        <v>70005</v>
      </c>
      <c r="B1955" s="152" t="str">
        <f t="shared" si="33"/>
        <v>CH.GR.00027-10189</v>
      </c>
      <c r="C1955">
        <f>_xlfn.XLOOKUP(H1955,HOLDS!C:C,HOLDS!Q:Q)</f>
        <v>0</v>
      </c>
      <c r="D1955">
        <v>70005</v>
      </c>
      <c r="E1955">
        <v>126</v>
      </c>
      <c r="H1955" t="s">
        <v>86</v>
      </c>
      <c r="I1955">
        <v>10189</v>
      </c>
    </row>
    <row r="1956" spans="1:9">
      <c r="A1956">
        <v>70005</v>
      </c>
      <c r="B1956" s="152" t="str">
        <f t="shared" si="33"/>
        <v>CH.GR.00028-10189</v>
      </c>
      <c r="C1956">
        <f>_xlfn.XLOOKUP(H1956,HOLDS!C:C,HOLDS!Q:Q)</f>
        <v>0</v>
      </c>
      <c r="D1956">
        <v>70005</v>
      </c>
      <c r="E1956">
        <v>133</v>
      </c>
      <c r="H1956" t="s">
        <v>88</v>
      </c>
      <c r="I1956">
        <v>10189</v>
      </c>
    </row>
    <row r="1957" spans="1:9">
      <c r="A1957">
        <v>70005</v>
      </c>
      <c r="B1957" s="152" t="str">
        <f t="shared" si="33"/>
        <v>CH.GR.00029-10189</v>
      </c>
      <c r="C1957">
        <f>_xlfn.XLOOKUP(H1957,HOLDS!C:C,HOLDS!Q:Q)</f>
        <v>0</v>
      </c>
      <c r="D1957">
        <v>70005</v>
      </c>
      <c r="E1957">
        <v>152.5</v>
      </c>
      <c r="H1957" t="s">
        <v>90</v>
      </c>
      <c r="I1957">
        <v>10189</v>
      </c>
    </row>
    <row r="1958" spans="1:9">
      <c r="A1958">
        <v>70005</v>
      </c>
      <c r="B1958" s="152" t="str">
        <f t="shared" si="33"/>
        <v>CH.GR.00030-10189</v>
      </c>
      <c r="C1958">
        <f>_xlfn.XLOOKUP(H1958,HOLDS!C:C,HOLDS!Q:Q)</f>
        <v>0</v>
      </c>
      <c r="D1958">
        <v>70005</v>
      </c>
      <c r="E1958">
        <v>160</v>
      </c>
      <c r="H1958" t="s">
        <v>92</v>
      </c>
      <c r="I1958">
        <v>10189</v>
      </c>
    </row>
    <row r="1959" spans="1:9">
      <c r="A1959">
        <v>70005</v>
      </c>
      <c r="B1959" s="152" t="str">
        <f t="shared" si="33"/>
        <v>CH.GR.00031-10189</v>
      </c>
      <c r="C1959">
        <f>_xlfn.XLOOKUP(H1959,HOLDS!C:C,HOLDS!Q:Q)</f>
        <v>0</v>
      </c>
      <c r="D1959">
        <v>70005</v>
      </c>
      <c r="E1959">
        <v>159.5</v>
      </c>
      <c r="H1959" t="s">
        <v>94</v>
      </c>
      <c r="I1959">
        <v>10189</v>
      </c>
    </row>
    <row r="1960" spans="1:9">
      <c r="A1960">
        <v>70005</v>
      </c>
      <c r="B1960" s="152" t="str">
        <f t="shared" si="33"/>
        <v>CH.GR.00032-10189</v>
      </c>
      <c r="C1960">
        <f>_xlfn.XLOOKUP(H1960,HOLDS!C:C,HOLDS!Q:Q)</f>
        <v>0</v>
      </c>
      <c r="D1960">
        <v>70005</v>
      </c>
      <c r="E1960">
        <v>136.5</v>
      </c>
      <c r="H1960" t="s">
        <v>96</v>
      </c>
      <c r="I1960">
        <v>10189</v>
      </c>
    </row>
    <row r="1961" spans="1:9">
      <c r="A1961">
        <v>70005</v>
      </c>
      <c r="B1961" s="152" t="str">
        <f t="shared" si="33"/>
        <v>CH.GR.00033-10189</v>
      </c>
      <c r="C1961">
        <f>_xlfn.XLOOKUP(H1961,HOLDS!C:C,HOLDS!Q:Q)</f>
        <v>0</v>
      </c>
      <c r="D1961">
        <v>70005</v>
      </c>
      <c r="E1961">
        <v>141.5</v>
      </c>
      <c r="H1961" t="s">
        <v>98</v>
      </c>
      <c r="I1961">
        <v>10189</v>
      </c>
    </row>
    <row r="1962" spans="1:9">
      <c r="A1962">
        <v>70005</v>
      </c>
      <c r="B1962" s="152" t="str">
        <f t="shared" si="33"/>
        <v>CH.GR.00034-10189</v>
      </c>
      <c r="C1962">
        <f>_xlfn.XLOOKUP(H1962,HOLDS!C:C,HOLDS!Q:Q)</f>
        <v>0</v>
      </c>
      <c r="D1962">
        <v>70005</v>
      </c>
      <c r="E1962">
        <v>161.5</v>
      </c>
      <c r="H1962" t="s">
        <v>100</v>
      </c>
      <c r="I1962">
        <v>10189</v>
      </c>
    </row>
    <row r="1963" spans="1:9">
      <c r="A1963">
        <v>70005</v>
      </c>
      <c r="B1963" s="152" t="str">
        <f t="shared" si="33"/>
        <v>CH.GR.00035-10189</v>
      </c>
      <c r="C1963">
        <f>_xlfn.XLOOKUP(H1963,HOLDS!C:C,HOLDS!Q:Q)</f>
        <v>0</v>
      </c>
      <c r="D1963">
        <v>70005</v>
      </c>
      <c r="E1963">
        <v>183</v>
      </c>
      <c r="H1963" t="s">
        <v>102</v>
      </c>
      <c r="I1963">
        <v>10189</v>
      </c>
    </row>
    <row r="1964" spans="1:9">
      <c r="A1964">
        <v>70005</v>
      </c>
      <c r="B1964" s="152" t="str">
        <f t="shared" si="33"/>
        <v>CH.GR.00036-10189</v>
      </c>
      <c r="C1964">
        <f>_xlfn.XLOOKUP(H1964,HOLDS!C:C,HOLDS!Q:Q)</f>
        <v>0</v>
      </c>
      <c r="D1964">
        <v>70005</v>
      </c>
      <c r="E1964">
        <v>146.5</v>
      </c>
      <c r="H1964" t="s">
        <v>104</v>
      </c>
      <c r="I1964">
        <v>10189</v>
      </c>
    </row>
    <row r="1965" spans="1:9">
      <c r="A1965">
        <v>70005</v>
      </c>
      <c r="B1965" s="152" t="str">
        <f t="shared" si="33"/>
        <v>CH.GR.00037-10189</v>
      </c>
      <c r="C1965">
        <f>_xlfn.XLOOKUP(H1965,HOLDS!C:C,HOLDS!Q:Q)</f>
        <v>0</v>
      </c>
      <c r="D1965">
        <v>70005</v>
      </c>
      <c r="E1965">
        <v>188</v>
      </c>
      <c r="H1965" t="s">
        <v>106</v>
      </c>
      <c r="I1965">
        <v>10189</v>
      </c>
    </row>
    <row r="1966" spans="1:9">
      <c r="A1966">
        <v>70005</v>
      </c>
      <c r="B1966" s="152" t="str">
        <f t="shared" si="33"/>
        <v>CH.GR.00038-10189</v>
      </c>
      <c r="C1966">
        <f>_xlfn.XLOOKUP(H1966,HOLDS!C:C,HOLDS!Q:Q)</f>
        <v>0</v>
      </c>
      <c r="D1966">
        <v>70005</v>
      </c>
      <c r="E1966">
        <v>150</v>
      </c>
      <c r="H1966" t="s">
        <v>108</v>
      </c>
      <c r="I1966">
        <v>10189</v>
      </c>
    </row>
    <row r="1967" spans="1:9">
      <c r="A1967">
        <v>70005</v>
      </c>
      <c r="B1967" s="152" t="str">
        <f t="shared" si="33"/>
        <v>CH.GR.00039-10189</v>
      </c>
      <c r="C1967">
        <f>_xlfn.XLOOKUP(H1967,HOLDS!C:C,HOLDS!Q:Q)</f>
        <v>0</v>
      </c>
      <c r="D1967">
        <v>70005</v>
      </c>
      <c r="E1967">
        <v>221.5</v>
      </c>
      <c r="H1967" t="s">
        <v>110</v>
      </c>
      <c r="I1967">
        <v>10189</v>
      </c>
    </row>
    <row r="1968" spans="1:9">
      <c r="A1968">
        <v>70005</v>
      </c>
      <c r="B1968" s="152" t="str">
        <f t="shared" si="33"/>
        <v>CH.GR.00040-10189</v>
      </c>
      <c r="C1968">
        <f>_xlfn.XLOOKUP(H1968,HOLDS!C:C,HOLDS!Q:Q)</f>
        <v>0</v>
      </c>
      <c r="D1968">
        <v>70005</v>
      </c>
      <c r="E1968">
        <v>229</v>
      </c>
      <c r="H1968" t="s">
        <v>112</v>
      </c>
      <c r="I1968">
        <v>10189</v>
      </c>
    </row>
    <row r="1969" spans="1:9">
      <c r="A1969">
        <v>70005</v>
      </c>
      <c r="B1969" s="152" t="str">
        <f t="shared" si="33"/>
        <v>CH.GR.00041-10189</v>
      </c>
      <c r="C1969">
        <f>_xlfn.XLOOKUP(H1969,HOLDS!C:C,HOLDS!Q:Q)</f>
        <v>0</v>
      </c>
      <c r="D1969">
        <v>70005</v>
      </c>
      <c r="E1969">
        <v>229</v>
      </c>
      <c r="H1969" t="s">
        <v>114</v>
      </c>
      <c r="I1969">
        <v>10189</v>
      </c>
    </row>
    <row r="1970" spans="1:9">
      <c r="A1970">
        <v>70005</v>
      </c>
      <c r="B1970" s="152" t="str">
        <f t="shared" si="33"/>
        <v>CH.VM.SHSET-10189</v>
      </c>
      <c r="C1970">
        <f>_xlfn.XLOOKUP(H1970,MACROS!C:C,MACROS!Q:Q)</f>
        <v>0</v>
      </c>
      <c r="D1970">
        <v>70005</v>
      </c>
      <c r="E1970">
        <v>1686.5</v>
      </c>
      <c r="H1970" s="97" t="s">
        <v>270</v>
      </c>
      <c r="I1970" s="91">
        <v>10189</v>
      </c>
    </row>
    <row r="1971" spans="1:9">
      <c r="A1971">
        <v>70005</v>
      </c>
      <c r="B1971" s="152" t="str">
        <f t="shared" si="33"/>
        <v>CH.VM.00001-10189</v>
      </c>
      <c r="C1971">
        <f>_xlfn.XLOOKUP(H1971,MACROS!C:C,MACROS!Q:Q)</f>
        <v>0</v>
      </c>
      <c r="D1971">
        <v>70005</v>
      </c>
      <c r="E1971">
        <v>144.5</v>
      </c>
      <c r="H1971" s="42" t="s">
        <v>273</v>
      </c>
      <c r="I1971">
        <v>10189</v>
      </c>
    </row>
    <row r="1972" spans="1:9">
      <c r="A1972">
        <v>70005</v>
      </c>
      <c r="B1972" s="152" t="str">
        <f t="shared" si="33"/>
        <v>CH.VM.00002-10189</v>
      </c>
      <c r="C1972">
        <f>_xlfn.XLOOKUP(H1972,MACROS!C:C,MACROS!Q:Q)</f>
        <v>0</v>
      </c>
      <c r="D1972">
        <v>70005</v>
      </c>
      <c r="E1972">
        <v>136.5</v>
      </c>
      <c r="H1972" s="42" t="s">
        <v>275</v>
      </c>
      <c r="I1972">
        <v>10189</v>
      </c>
    </row>
    <row r="1973" spans="1:9">
      <c r="A1973">
        <v>70005</v>
      </c>
      <c r="B1973" s="152" t="str">
        <f t="shared" si="33"/>
        <v>CH.VM.00003-10189</v>
      </c>
      <c r="C1973">
        <f>_xlfn.XLOOKUP(H1973,MACROS!C:C,MACROS!Q:Q)</f>
        <v>0</v>
      </c>
      <c r="D1973">
        <v>70005</v>
      </c>
      <c r="E1973">
        <v>126</v>
      </c>
      <c r="H1973" s="42" t="s">
        <v>277</v>
      </c>
      <c r="I1973">
        <v>10189</v>
      </c>
    </row>
    <row r="1974" spans="1:9">
      <c r="A1974">
        <v>70005</v>
      </c>
      <c r="B1974" s="152" t="str">
        <f t="shared" si="33"/>
        <v>CH.VM.00004-10189</v>
      </c>
      <c r="C1974">
        <f>_xlfn.XLOOKUP(H1974,MACROS!C:C,MACROS!Q:Q)</f>
        <v>0</v>
      </c>
      <c r="D1974">
        <v>70005</v>
      </c>
      <c r="E1974">
        <v>129</v>
      </c>
      <c r="H1974" s="42" t="s">
        <v>279</v>
      </c>
      <c r="I1974">
        <v>10189</v>
      </c>
    </row>
    <row r="1975" spans="1:9">
      <c r="A1975">
        <v>70005</v>
      </c>
      <c r="B1975" s="152" t="str">
        <f t="shared" si="33"/>
        <v>CH.VM.00005-10189</v>
      </c>
      <c r="C1975">
        <f>_xlfn.XLOOKUP(H1975,MACROS!C:C,MACROS!Q:Q)</f>
        <v>0</v>
      </c>
      <c r="D1975">
        <v>70005</v>
      </c>
      <c r="E1975">
        <v>153</v>
      </c>
      <c r="H1975" s="42" t="s">
        <v>281</v>
      </c>
      <c r="I1975">
        <v>10189</v>
      </c>
    </row>
    <row r="1976" spans="1:9">
      <c r="A1976">
        <v>70005</v>
      </c>
      <c r="B1976" s="152" t="str">
        <f t="shared" si="33"/>
        <v>CH.VM.00006-10189</v>
      </c>
      <c r="C1976">
        <f>_xlfn.XLOOKUP(H1976,MACROS!C:C,MACROS!Q:Q)</f>
        <v>0</v>
      </c>
      <c r="D1976">
        <v>70005</v>
      </c>
      <c r="E1976">
        <v>121.5</v>
      </c>
      <c r="H1976" s="42" t="s">
        <v>283</v>
      </c>
      <c r="I1976">
        <v>10189</v>
      </c>
    </row>
    <row r="1977" spans="1:9">
      <c r="A1977">
        <v>70005</v>
      </c>
      <c r="B1977" s="152" t="str">
        <f t="shared" si="33"/>
        <v>CH.VM.00007-10189</v>
      </c>
      <c r="C1977">
        <f>_xlfn.XLOOKUP(H1977,MACROS!C:C,MACROS!Q:Q)</f>
        <v>0</v>
      </c>
      <c r="D1977">
        <v>70005</v>
      </c>
      <c r="E1977">
        <v>126</v>
      </c>
      <c r="H1977" s="42" t="s">
        <v>285</v>
      </c>
      <c r="I1977">
        <v>10189</v>
      </c>
    </row>
    <row r="1978" spans="1:9">
      <c r="A1978">
        <v>70005</v>
      </c>
      <c r="B1978" s="152" t="str">
        <f t="shared" si="33"/>
        <v>CH.VM.00008-10189</v>
      </c>
      <c r="C1978">
        <f>_xlfn.XLOOKUP(H1978,MACROS!C:C,MACROS!Q:Q)</f>
        <v>0</v>
      </c>
      <c r="D1978">
        <v>70005</v>
      </c>
      <c r="E1978">
        <v>118</v>
      </c>
      <c r="H1978" s="42" t="s">
        <v>287</v>
      </c>
      <c r="I1978">
        <v>10189</v>
      </c>
    </row>
    <row r="1979" spans="1:9">
      <c r="A1979">
        <v>70005</v>
      </c>
      <c r="B1979" s="152" t="str">
        <f t="shared" si="33"/>
        <v>CH.VM.00009-10189</v>
      </c>
      <c r="C1979">
        <f>_xlfn.XLOOKUP(H1979,MACROS!C:C,MACROS!Q:Q)</f>
        <v>0</v>
      </c>
      <c r="D1979">
        <v>70005</v>
      </c>
      <c r="E1979">
        <v>142.5</v>
      </c>
      <c r="H1979" s="42" t="s">
        <v>289</v>
      </c>
      <c r="I1979">
        <v>10189</v>
      </c>
    </row>
    <row r="1980" spans="1:9">
      <c r="A1980">
        <v>70005</v>
      </c>
      <c r="B1980" s="152" t="str">
        <f t="shared" si="33"/>
        <v>CH.VM.00014-10189</v>
      </c>
      <c r="C1980">
        <f>_xlfn.XLOOKUP(H1980,MACROS!C:C,MACROS!Q:Q)</f>
        <v>0</v>
      </c>
      <c r="D1980">
        <v>70005</v>
      </c>
      <c r="E1980">
        <v>114.5</v>
      </c>
      <c r="H1980" s="42" t="s">
        <v>291</v>
      </c>
      <c r="I1980">
        <v>10189</v>
      </c>
    </row>
    <row r="1981" spans="1:9">
      <c r="A1981">
        <v>70005</v>
      </c>
      <c r="B1981" s="152" t="str">
        <f t="shared" si="33"/>
        <v>CH.VM.00010-10189</v>
      </c>
      <c r="C1981">
        <f>_xlfn.XLOOKUP(H1981,MACROS!C:C,MACROS!Q:Q)</f>
        <v>0</v>
      </c>
      <c r="D1981">
        <v>70005</v>
      </c>
      <c r="E1981">
        <v>126</v>
      </c>
      <c r="H1981" s="42" t="s">
        <v>293</v>
      </c>
      <c r="I1981">
        <v>10189</v>
      </c>
    </row>
    <row r="1982" spans="1:9">
      <c r="A1982">
        <v>70005</v>
      </c>
      <c r="B1982" s="152" t="str">
        <f t="shared" si="33"/>
        <v>CH.VM.00011-10189</v>
      </c>
      <c r="C1982">
        <f>_xlfn.XLOOKUP(H1982,MACROS!C:C,MACROS!Q:Q)</f>
        <v>0</v>
      </c>
      <c r="D1982">
        <v>70005</v>
      </c>
      <c r="E1982">
        <v>157.5</v>
      </c>
      <c r="H1982" s="42" t="s">
        <v>295</v>
      </c>
      <c r="I1982">
        <v>10189</v>
      </c>
    </row>
    <row r="1983" spans="1:9">
      <c r="A1983">
        <v>70005</v>
      </c>
      <c r="B1983" s="152" t="str">
        <f t="shared" si="33"/>
        <v>CH.VM.00012-10189</v>
      </c>
      <c r="C1983">
        <f>_xlfn.XLOOKUP(H1983,MACROS!C:C,MACROS!Q:Q)</f>
        <v>0</v>
      </c>
      <c r="D1983">
        <v>70005</v>
      </c>
      <c r="E1983">
        <v>134</v>
      </c>
      <c r="H1983" s="42" t="s">
        <v>297</v>
      </c>
      <c r="I1983">
        <v>10189</v>
      </c>
    </row>
    <row r="1984" spans="1:9">
      <c r="A1984">
        <v>70005</v>
      </c>
      <c r="B1984" s="152" t="str">
        <f t="shared" si="33"/>
        <v>CH.VM.00013-10189</v>
      </c>
      <c r="C1984">
        <f>_xlfn.XLOOKUP(H1984,MACROS!C:C,MACROS!Q:Q)</f>
        <v>0</v>
      </c>
      <c r="D1984">
        <v>70005</v>
      </c>
      <c r="E1984">
        <v>144.5</v>
      </c>
      <c r="H1984" s="42" t="s">
        <v>299</v>
      </c>
      <c r="I1984">
        <v>10189</v>
      </c>
    </row>
    <row r="1985" spans="1:9">
      <c r="A1985">
        <v>70005</v>
      </c>
      <c r="B1985" s="152" t="str">
        <f t="shared" si="33"/>
        <v>CH.VM.SHDTSET-10191</v>
      </c>
      <c r="C1985">
        <f>_xlfn.XLOOKUP(H1985,MACROS!C:C,MACROS!Q:Q)</f>
        <v>0</v>
      </c>
      <c r="D1985">
        <v>70005</v>
      </c>
      <c r="E1985">
        <v>2070</v>
      </c>
      <c r="H1985" s="97" t="s">
        <v>301</v>
      </c>
      <c r="I1985" s="99">
        <v>10191</v>
      </c>
    </row>
    <row r="1986" spans="1:9">
      <c r="A1986">
        <v>70005</v>
      </c>
      <c r="B1986" s="152" t="str">
        <f t="shared" si="33"/>
        <v>CH.VM.00027-10191</v>
      </c>
      <c r="C1986">
        <f>_xlfn.XLOOKUP(H1986,MACROS!C:C,MACROS!Q:Q)</f>
        <v>0</v>
      </c>
      <c r="D1986">
        <v>70005</v>
      </c>
      <c r="E1986">
        <v>178</v>
      </c>
      <c r="H1986" s="42" t="s">
        <v>303</v>
      </c>
      <c r="I1986" s="83">
        <v>10191</v>
      </c>
    </row>
    <row r="1987" spans="1:9">
      <c r="A1987">
        <v>70005</v>
      </c>
      <c r="B1987" s="152" t="str">
        <f t="shared" si="33"/>
        <v>CH.VM.00015-10191</v>
      </c>
      <c r="C1987">
        <f>_xlfn.XLOOKUP(H1987,MACROS!C:C,MACROS!Q:Q)</f>
        <v>0</v>
      </c>
      <c r="D1987">
        <v>70005</v>
      </c>
      <c r="E1987">
        <v>165</v>
      </c>
      <c r="H1987" s="42" t="s">
        <v>305</v>
      </c>
      <c r="I1987" s="83">
        <v>10191</v>
      </c>
    </row>
    <row r="1988" spans="1:9">
      <c r="A1988">
        <v>70005</v>
      </c>
      <c r="B1988" s="152" t="str">
        <f t="shared" si="33"/>
        <v>CH.VM.00016-10191</v>
      </c>
      <c r="C1988">
        <f>_xlfn.XLOOKUP(H1988,MACROS!C:C,MACROS!Q:Q)</f>
        <v>0</v>
      </c>
      <c r="D1988">
        <v>70005</v>
      </c>
      <c r="E1988">
        <v>156</v>
      </c>
      <c r="H1988" s="42" t="s">
        <v>307</v>
      </c>
      <c r="I1988" s="83">
        <v>10191</v>
      </c>
    </row>
    <row r="1989" spans="1:9">
      <c r="A1989">
        <v>70005</v>
      </c>
      <c r="B1989" s="152" t="str">
        <f t="shared" si="33"/>
        <v>CH.VM.00017-10191</v>
      </c>
      <c r="C1989">
        <f>_xlfn.XLOOKUP(H1989,MACROS!C:C,MACROS!Q:Q)</f>
        <v>0</v>
      </c>
      <c r="D1989">
        <v>70005</v>
      </c>
      <c r="E1989">
        <v>157.5</v>
      </c>
      <c r="H1989" s="42" t="s">
        <v>309</v>
      </c>
      <c r="I1989" s="83">
        <v>10191</v>
      </c>
    </row>
    <row r="1990" spans="1:9">
      <c r="A1990">
        <v>70005</v>
      </c>
      <c r="B1990" s="152" t="str">
        <f t="shared" si="33"/>
        <v>CH.VM.00018-10191</v>
      </c>
      <c r="C1990">
        <f>_xlfn.XLOOKUP(H1990,MACROS!C:C,MACROS!Q:Q)</f>
        <v>0</v>
      </c>
      <c r="D1990">
        <v>70005</v>
      </c>
      <c r="E1990">
        <v>191.5</v>
      </c>
      <c r="H1990" s="42" t="s">
        <v>311</v>
      </c>
      <c r="I1990" s="83">
        <v>10191</v>
      </c>
    </row>
    <row r="1991" spans="1:9">
      <c r="A1991">
        <v>70005</v>
      </c>
      <c r="B1991" s="152" t="str">
        <f t="shared" si="33"/>
        <v>CH.VM.00019-10191</v>
      </c>
      <c r="C1991">
        <f>_xlfn.XLOOKUP(H1991,MACROS!C:C,MACROS!Q:Q)</f>
        <v>0</v>
      </c>
      <c r="D1991">
        <v>70005</v>
      </c>
      <c r="E1991">
        <v>148</v>
      </c>
      <c r="H1991" s="42" t="s">
        <v>313</v>
      </c>
      <c r="I1991" s="83">
        <v>10191</v>
      </c>
    </row>
    <row r="1992" spans="1:9">
      <c r="A1992">
        <v>70005</v>
      </c>
      <c r="B1992" s="152" t="str">
        <f t="shared" si="33"/>
        <v>CH.VM.00020-10191</v>
      </c>
      <c r="C1992">
        <f>_xlfn.XLOOKUP(H1992,MACROS!C:C,MACROS!Q:Q)</f>
        <v>0</v>
      </c>
      <c r="D1992">
        <v>70005</v>
      </c>
      <c r="E1992">
        <v>154.5</v>
      </c>
      <c r="H1992" s="42" t="s">
        <v>315</v>
      </c>
      <c r="I1992" s="83">
        <v>10191</v>
      </c>
    </row>
    <row r="1993" spans="1:9">
      <c r="A1993">
        <v>70005</v>
      </c>
      <c r="B1993" s="152" t="str">
        <f t="shared" si="33"/>
        <v>CH.VM.00021-10191</v>
      </c>
      <c r="C1993">
        <f>_xlfn.XLOOKUP(H1993,MACROS!C:C,MACROS!Q:Q)</f>
        <v>0</v>
      </c>
      <c r="D1993">
        <v>70005</v>
      </c>
      <c r="E1993">
        <v>143</v>
      </c>
      <c r="H1993" s="42" t="s">
        <v>317</v>
      </c>
      <c r="I1993" s="83">
        <v>10191</v>
      </c>
    </row>
    <row r="1994" spans="1:9">
      <c r="A1994">
        <v>70005</v>
      </c>
      <c r="B1994" s="152" t="str">
        <f t="shared" si="33"/>
        <v>CH.VM.00022-10191</v>
      </c>
      <c r="C1994">
        <f>_xlfn.XLOOKUP(H1994,MACROS!C:C,MACROS!Q:Q)</f>
        <v>0</v>
      </c>
      <c r="D1994">
        <v>70005</v>
      </c>
      <c r="E1994">
        <v>174.5</v>
      </c>
      <c r="H1994" s="42" t="s">
        <v>319</v>
      </c>
      <c r="I1994" s="83">
        <v>10191</v>
      </c>
    </row>
    <row r="1995" spans="1:9">
      <c r="A1995">
        <v>70005</v>
      </c>
      <c r="B1995" s="152" t="str">
        <f t="shared" si="33"/>
        <v>CH.VM.00028-10191</v>
      </c>
      <c r="C1995">
        <f>_xlfn.XLOOKUP(H1995,MACROS!C:C,MACROS!Q:Q)</f>
        <v>0</v>
      </c>
      <c r="D1995">
        <v>70005</v>
      </c>
      <c r="E1995">
        <v>138</v>
      </c>
      <c r="H1995" s="42" t="s">
        <v>321</v>
      </c>
      <c r="I1995" s="83">
        <v>10191</v>
      </c>
    </row>
    <row r="1996" spans="1:9">
      <c r="A1996">
        <v>70005</v>
      </c>
      <c r="B1996" s="152" t="str">
        <f t="shared" si="33"/>
        <v>CH.VM.00023-10191</v>
      </c>
      <c r="C1996">
        <f>_xlfn.XLOOKUP(H1996,MACROS!C:C,MACROS!Q:Q)</f>
        <v>0</v>
      </c>
      <c r="D1996">
        <v>70005</v>
      </c>
      <c r="E1996">
        <v>154</v>
      </c>
      <c r="H1996" s="42" t="s">
        <v>323</v>
      </c>
      <c r="I1996" s="83">
        <v>10191</v>
      </c>
    </row>
    <row r="1997" spans="1:9">
      <c r="A1997">
        <v>70005</v>
      </c>
      <c r="B1997" s="152" t="str">
        <f t="shared" si="33"/>
        <v>CH.VM.00024-10191</v>
      </c>
      <c r="C1997">
        <f>_xlfn.XLOOKUP(H1997,MACROS!C:C,MACROS!Q:Q)</f>
        <v>0</v>
      </c>
      <c r="D1997">
        <v>70005</v>
      </c>
      <c r="E1997">
        <v>196.5</v>
      </c>
      <c r="H1997" s="42" t="s">
        <v>325</v>
      </c>
      <c r="I1997" s="83">
        <v>10191</v>
      </c>
    </row>
    <row r="1998" spans="1:9">
      <c r="A1998">
        <v>70005</v>
      </c>
      <c r="B1998" s="152" t="str">
        <f t="shared" si="33"/>
        <v>CH.VM.00025-10191</v>
      </c>
      <c r="C1998">
        <f>_xlfn.XLOOKUP(H1998,MACROS!C:C,MACROS!Q:Q)</f>
        <v>0</v>
      </c>
      <c r="D1998">
        <v>70005</v>
      </c>
      <c r="E1998">
        <v>166</v>
      </c>
      <c r="H1998" s="42" t="s">
        <v>327</v>
      </c>
      <c r="I1998" s="83">
        <v>10191</v>
      </c>
    </row>
    <row r="1999" spans="1:9">
      <c r="A1999">
        <v>70005</v>
      </c>
      <c r="B1999" s="152" t="str">
        <f t="shared" si="33"/>
        <v>CH.VM.00026-10191</v>
      </c>
      <c r="C1999">
        <f>_xlfn.XLOOKUP(H1999,MACROS!C:C,MACROS!Q:Q)</f>
        <v>0</v>
      </c>
      <c r="D1999">
        <v>70005</v>
      </c>
      <c r="E1999">
        <v>177.5</v>
      </c>
      <c r="H1999" s="42" t="s">
        <v>329</v>
      </c>
      <c r="I1999" s="83">
        <v>10191</v>
      </c>
    </row>
    <row r="2000" spans="1:9">
      <c r="A2000">
        <v>70005</v>
      </c>
      <c r="B2000" s="152" t="str">
        <f t="shared" si="33"/>
        <v>CH.GR.MISET-10189</v>
      </c>
      <c r="C2000">
        <f>_xlfn.XLOOKUP(H2000,HOLDS!C:C,HOLDS!Q:Q)</f>
        <v>0</v>
      </c>
      <c r="D2000">
        <v>70005</v>
      </c>
      <c r="E2000">
        <v>4405.5</v>
      </c>
      <c r="H2000" s="91" t="s">
        <v>116</v>
      </c>
      <c r="I2000" s="96">
        <v>10189</v>
      </c>
    </row>
    <row r="2001" spans="1:9">
      <c r="A2001">
        <v>70005</v>
      </c>
      <c r="B2001" s="152" t="str">
        <f t="shared" si="33"/>
        <v>CH.GR.00043-10189</v>
      </c>
      <c r="C2001">
        <f>_xlfn.XLOOKUP(H2001,HOLDS!C:C,HOLDS!Q:Q)</f>
        <v>0</v>
      </c>
      <c r="D2001">
        <v>70005</v>
      </c>
      <c r="E2001">
        <v>150</v>
      </c>
      <c r="H2001" t="s">
        <v>118</v>
      </c>
      <c r="I2001">
        <v>10189</v>
      </c>
    </row>
    <row r="2002" spans="1:9">
      <c r="A2002">
        <v>70005</v>
      </c>
      <c r="B2002" s="152" t="str">
        <f t="shared" si="33"/>
        <v>CH.GR.00044-10189</v>
      </c>
      <c r="C2002">
        <f>_xlfn.XLOOKUP(H2002,HOLDS!C:C,HOLDS!Q:Q)</f>
        <v>0</v>
      </c>
      <c r="D2002">
        <v>70005</v>
      </c>
      <c r="E2002">
        <v>219</v>
      </c>
      <c r="H2002" t="s">
        <v>120</v>
      </c>
      <c r="I2002">
        <v>10189</v>
      </c>
    </row>
    <row r="2003" spans="1:9">
      <c r="A2003">
        <v>70005</v>
      </c>
      <c r="B2003" s="152" t="str">
        <f t="shared" si="33"/>
        <v>CH.GR.00045-10189</v>
      </c>
      <c r="C2003">
        <f>_xlfn.XLOOKUP(H2003,HOLDS!C:C,HOLDS!Q:Q)</f>
        <v>0</v>
      </c>
      <c r="D2003">
        <v>70005</v>
      </c>
      <c r="E2003">
        <v>229.5</v>
      </c>
      <c r="H2003" t="s">
        <v>122</v>
      </c>
      <c r="I2003">
        <v>10189</v>
      </c>
    </row>
    <row r="2004" spans="1:9">
      <c r="A2004">
        <v>70005</v>
      </c>
      <c r="B2004" s="152" t="str">
        <f t="shared" si="33"/>
        <v>CH.GR.00072-10189</v>
      </c>
      <c r="C2004">
        <f>_xlfn.XLOOKUP(H2004,HOLDS!C:C,HOLDS!Q:Q)</f>
        <v>0</v>
      </c>
      <c r="D2004">
        <v>70005</v>
      </c>
      <c r="E2004">
        <v>151</v>
      </c>
      <c r="H2004" t="s">
        <v>124</v>
      </c>
      <c r="I2004">
        <v>10189</v>
      </c>
    </row>
    <row r="2005" spans="1:9">
      <c r="A2005">
        <v>70005</v>
      </c>
      <c r="B2005" s="152" t="str">
        <f t="shared" si="33"/>
        <v>CH.GR.00046-10189</v>
      </c>
      <c r="C2005">
        <f>_xlfn.XLOOKUP(H2005,HOLDS!C:C,HOLDS!Q:Q)</f>
        <v>0</v>
      </c>
      <c r="D2005">
        <v>70005</v>
      </c>
      <c r="E2005">
        <v>210</v>
      </c>
      <c r="H2005" t="s">
        <v>126</v>
      </c>
      <c r="I2005">
        <v>10189</v>
      </c>
    </row>
    <row r="2006" spans="1:9">
      <c r="A2006">
        <v>70005</v>
      </c>
      <c r="B2006" s="152" t="str">
        <f t="shared" si="33"/>
        <v>CH.GR.00047-10189</v>
      </c>
      <c r="C2006">
        <f>_xlfn.XLOOKUP(H2006,HOLDS!C:C,HOLDS!Q:Q)</f>
        <v>0</v>
      </c>
      <c r="D2006">
        <v>70005</v>
      </c>
      <c r="E2006">
        <v>215</v>
      </c>
      <c r="H2006" t="s">
        <v>128</v>
      </c>
      <c r="I2006">
        <v>10189</v>
      </c>
    </row>
    <row r="2007" spans="1:9">
      <c r="A2007">
        <v>70005</v>
      </c>
      <c r="B2007" s="152" t="str">
        <f t="shared" si="33"/>
        <v>CH.GR.00048-10189</v>
      </c>
      <c r="C2007">
        <f>_xlfn.XLOOKUP(H2007,HOLDS!C:C,HOLDS!Q:Q)</f>
        <v>0</v>
      </c>
      <c r="D2007">
        <v>70005</v>
      </c>
      <c r="E2007">
        <v>159</v>
      </c>
      <c r="H2007" t="s">
        <v>130</v>
      </c>
      <c r="I2007">
        <v>10189</v>
      </c>
    </row>
    <row r="2008" spans="1:9">
      <c r="A2008">
        <v>70005</v>
      </c>
      <c r="B2008" s="152" t="str">
        <f t="shared" si="33"/>
        <v>CH.GR.00049-10189</v>
      </c>
      <c r="C2008">
        <f>_xlfn.XLOOKUP(H2008,HOLDS!C:C,HOLDS!Q:Q)</f>
        <v>0</v>
      </c>
      <c r="D2008">
        <v>70005</v>
      </c>
      <c r="E2008">
        <v>126.5</v>
      </c>
      <c r="H2008" t="s">
        <v>132</v>
      </c>
      <c r="I2008">
        <v>10189</v>
      </c>
    </row>
    <row r="2009" spans="1:9">
      <c r="A2009">
        <v>70005</v>
      </c>
      <c r="B2009" s="152" t="str">
        <f t="shared" si="33"/>
        <v>CH.GR.00050-10189</v>
      </c>
      <c r="C2009">
        <f>_xlfn.XLOOKUP(H2009,HOLDS!C:C,HOLDS!Q:Q)</f>
        <v>0</v>
      </c>
      <c r="D2009">
        <v>70005</v>
      </c>
      <c r="E2009">
        <v>124</v>
      </c>
      <c r="H2009" t="s">
        <v>134</v>
      </c>
      <c r="I2009">
        <v>10189</v>
      </c>
    </row>
    <row r="2010" spans="1:9">
      <c r="A2010">
        <v>70005</v>
      </c>
      <c r="B2010" s="152" t="str">
        <f t="shared" si="33"/>
        <v>CH.GR.00051-10189</v>
      </c>
      <c r="C2010">
        <f>_xlfn.XLOOKUP(H2010,HOLDS!C:C,HOLDS!Q:Q)</f>
        <v>0</v>
      </c>
      <c r="D2010">
        <v>70005</v>
      </c>
      <c r="E2010">
        <v>157.5</v>
      </c>
      <c r="H2010" t="s">
        <v>136</v>
      </c>
      <c r="I2010">
        <v>10189</v>
      </c>
    </row>
    <row r="2011" spans="1:9">
      <c r="A2011">
        <v>70005</v>
      </c>
      <c r="B2011" s="152" t="str">
        <f t="shared" si="33"/>
        <v>CH.GR.00052-10189</v>
      </c>
      <c r="C2011">
        <f>_xlfn.XLOOKUP(H2011,HOLDS!C:C,HOLDS!Q:Q)</f>
        <v>0</v>
      </c>
      <c r="D2011">
        <v>70005</v>
      </c>
      <c r="E2011">
        <v>159.5</v>
      </c>
      <c r="H2011" t="s">
        <v>138</v>
      </c>
      <c r="I2011">
        <v>10189</v>
      </c>
    </row>
    <row r="2012" spans="1:9">
      <c r="A2012">
        <v>70005</v>
      </c>
      <c r="B2012" s="152" t="str">
        <f t="shared" si="33"/>
        <v>CH.GR.00053-10189</v>
      </c>
      <c r="C2012">
        <f>_xlfn.XLOOKUP(H2012,HOLDS!C:C,HOLDS!Q:Q)</f>
        <v>0</v>
      </c>
      <c r="D2012">
        <v>70005</v>
      </c>
      <c r="E2012">
        <v>156</v>
      </c>
      <c r="H2012" t="s">
        <v>141</v>
      </c>
      <c r="I2012">
        <v>10189</v>
      </c>
    </row>
    <row r="2013" spans="1:9">
      <c r="A2013">
        <v>70005</v>
      </c>
      <c r="B2013" s="152" t="str">
        <f t="shared" si="33"/>
        <v>CH.GR.00054-10189</v>
      </c>
      <c r="C2013">
        <f>_xlfn.XLOOKUP(H2013,HOLDS!C:C,HOLDS!Q:Q)</f>
        <v>0</v>
      </c>
      <c r="D2013">
        <v>70005</v>
      </c>
      <c r="E2013">
        <v>189.5</v>
      </c>
      <c r="H2013" t="s">
        <v>143</v>
      </c>
      <c r="I2013">
        <v>10189</v>
      </c>
    </row>
    <row r="2014" spans="1:9">
      <c r="A2014">
        <v>70005</v>
      </c>
      <c r="B2014" s="152" t="str">
        <f t="shared" si="33"/>
        <v>CH.GR.00055-10189</v>
      </c>
      <c r="C2014">
        <f>_xlfn.XLOOKUP(H2014,HOLDS!C:C,HOLDS!Q:Q)</f>
        <v>0</v>
      </c>
      <c r="D2014">
        <v>70005</v>
      </c>
      <c r="E2014">
        <v>138</v>
      </c>
      <c r="H2014" t="s">
        <v>145</v>
      </c>
      <c r="I2014">
        <v>10189</v>
      </c>
    </row>
    <row r="2015" spans="1:9">
      <c r="A2015">
        <v>70005</v>
      </c>
      <c r="B2015" s="152" t="str">
        <f t="shared" si="33"/>
        <v>CH.GR.00056-10189</v>
      </c>
      <c r="C2015">
        <f>_xlfn.XLOOKUP(H2015,HOLDS!C:C,HOLDS!Q:Q)</f>
        <v>0</v>
      </c>
      <c r="D2015">
        <v>70005</v>
      </c>
      <c r="E2015">
        <v>131.5</v>
      </c>
      <c r="H2015" t="s">
        <v>147</v>
      </c>
      <c r="I2015">
        <v>10189</v>
      </c>
    </row>
    <row r="2016" spans="1:9">
      <c r="A2016">
        <v>70005</v>
      </c>
      <c r="B2016" s="152" t="str">
        <f t="shared" si="33"/>
        <v>CH.GR.00057-10189</v>
      </c>
      <c r="C2016">
        <f>_xlfn.XLOOKUP(H2016,HOLDS!C:C,HOLDS!Q:Q)</f>
        <v>0</v>
      </c>
      <c r="D2016">
        <v>70005</v>
      </c>
      <c r="E2016">
        <v>139.5</v>
      </c>
      <c r="H2016" t="s">
        <v>149</v>
      </c>
      <c r="I2016">
        <v>10189</v>
      </c>
    </row>
    <row r="2017" spans="1:9">
      <c r="A2017">
        <v>70005</v>
      </c>
      <c r="B2017" s="152" t="str">
        <f t="shared" si="33"/>
        <v>CH.GR.00058-10189</v>
      </c>
      <c r="C2017">
        <f>_xlfn.XLOOKUP(H2017,HOLDS!C:C,HOLDS!Q:Q)</f>
        <v>0</v>
      </c>
      <c r="D2017">
        <v>70005</v>
      </c>
      <c r="E2017">
        <v>156.5</v>
      </c>
      <c r="H2017" t="s">
        <v>151</v>
      </c>
      <c r="I2017">
        <v>10189</v>
      </c>
    </row>
    <row r="2018" spans="1:9">
      <c r="A2018">
        <v>70005</v>
      </c>
      <c r="B2018" s="152" t="str">
        <f t="shared" si="33"/>
        <v>CH.GR.00060-10189</v>
      </c>
      <c r="C2018">
        <f>_xlfn.XLOOKUP(H2018,HOLDS!C:C,HOLDS!Q:Q)</f>
        <v>0</v>
      </c>
      <c r="D2018">
        <v>70005</v>
      </c>
      <c r="E2018">
        <v>151</v>
      </c>
      <c r="H2018" t="s">
        <v>153</v>
      </c>
      <c r="I2018">
        <v>10189</v>
      </c>
    </row>
    <row r="2019" spans="1:9">
      <c r="A2019">
        <v>70005</v>
      </c>
      <c r="B2019" s="152" t="str">
        <f t="shared" si="33"/>
        <v>CH.GR.00061-10189</v>
      </c>
      <c r="C2019">
        <f>_xlfn.XLOOKUP(H2019,HOLDS!C:C,HOLDS!Q:Q)</f>
        <v>0</v>
      </c>
      <c r="D2019">
        <v>70005</v>
      </c>
      <c r="E2019">
        <v>162.5</v>
      </c>
      <c r="H2019" t="s">
        <v>155</v>
      </c>
      <c r="I2019">
        <v>10189</v>
      </c>
    </row>
    <row r="2020" spans="1:9">
      <c r="A2020">
        <v>70005</v>
      </c>
      <c r="B2020" s="152" t="str">
        <f t="shared" si="33"/>
        <v>CH.GR.00062-10189</v>
      </c>
      <c r="C2020">
        <f>_xlfn.XLOOKUP(H2020,HOLDS!C:C,HOLDS!Q:Q)</f>
        <v>0</v>
      </c>
      <c r="D2020">
        <v>70005</v>
      </c>
      <c r="E2020">
        <v>139.5</v>
      </c>
      <c r="H2020" t="s">
        <v>157</v>
      </c>
      <c r="I2020">
        <v>10189</v>
      </c>
    </row>
    <row r="2021" spans="1:9">
      <c r="A2021">
        <v>70005</v>
      </c>
      <c r="B2021" s="152" t="str">
        <f t="shared" si="33"/>
        <v>CH.GR.00063-10189</v>
      </c>
      <c r="C2021">
        <f>_xlfn.XLOOKUP(H2021,HOLDS!C:C,HOLDS!Q:Q)</f>
        <v>0</v>
      </c>
      <c r="D2021">
        <v>70005</v>
      </c>
      <c r="E2021">
        <v>227.5</v>
      </c>
      <c r="H2021" t="s">
        <v>160</v>
      </c>
      <c r="I2021">
        <v>10189</v>
      </c>
    </row>
    <row r="2022" spans="1:9">
      <c r="A2022">
        <v>70005</v>
      </c>
      <c r="B2022" s="152" t="str">
        <f t="shared" si="33"/>
        <v>CH.GR.00064-10189</v>
      </c>
      <c r="C2022">
        <f>_xlfn.XLOOKUP(H2022,HOLDS!C:C,HOLDS!Q:Q)</f>
        <v>0</v>
      </c>
      <c r="D2022">
        <v>70005</v>
      </c>
      <c r="E2022">
        <v>156</v>
      </c>
      <c r="H2022" t="s">
        <v>162</v>
      </c>
      <c r="I2022">
        <v>10189</v>
      </c>
    </row>
    <row r="2023" spans="1:9">
      <c r="A2023">
        <v>70005</v>
      </c>
      <c r="B2023" s="152" t="str">
        <f t="shared" si="33"/>
        <v>CH.GR.00065-10189</v>
      </c>
      <c r="C2023">
        <f>_xlfn.XLOOKUP(H2023,HOLDS!C:C,HOLDS!Q:Q)</f>
        <v>0</v>
      </c>
      <c r="D2023">
        <v>70005</v>
      </c>
      <c r="E2023">
        <v>148</v>
      </c>
      <c r="H2023" t="s">
        <v>164</v>
      </c>
      <c r="I2023">
        <v>10189</v>
      </c>
    </row>
    <row r="2024" spans="1:9">
      <c r="A2024">
        <v>70005</v>
      </c>
      <c r="B2024" s="152" t="str">
        <f t="shared" si="33"/>
        <v>CH.GR.00066-10189</v>
      </c>
      <c r="C2024">
        <f>_xlfn.XLOOKUP(H2024,HOLDS!C:C,HOLDS!Q:Q)</f>
        <v>0</v>
      </c>
      <c r="D2024">
        <v>70005</v>
      </c>
      <c r="E2024">
        <v>157.5</v>
      </c>
      <c r="H2024" t="s">
        <v>166</v>
      </c>
      <c r="I2024">
        <v>10189</v>
      </c>
    </row>
    <row r="2025" spans="1:9">
      <c r="A2025">
        <v>70005</v>
      </c>
      <c r="B2025" s="152" t="str">
        <f t="shared" si="33"/>
        <v>CH.GR.00067-10189</v>
      </c>
      <c r="C2025">
        <f>_xlfn.XLOOKUP(H2025,HOLDS!C:C,HOLDS!Q:Q)</f>
        <v>0</v>
      </c>
      <c r="D2025">
        <v>70005</v>
      </c>
      <c r="E2025">
        <v>166.5</v>
      </c>
      <c r="H2025" t="s">
        <v>168</v>
      </c>
      <c r="I2025">
        <v>10189</v>
      </c>
    </row>
    <row r="2026" spans="1:9">
      <c r="A2026">
        <v>70005</v>
      </c>
      <c r="B2026" s="152" t="str">
        <f t="shared" si="33"/>
        <v>CH.GR.00068-10189</v>
      </c>
      <c r="C2026">
        <f>_xlfn.XLOOKUP(H2026,HOLDS!C:C,HOLDS!Q:Q)</f>
        <v>0</v>
      </c>
      <c r="D2026">
        <v>70005</v>
      </c>
      <c r="E2026">
        <v>166.5</v>
      </c>
      <c r="H2026" t="s">
        <v>170</v>
      </c>
      <c r="I2026">
        <v>10189</v>
      </c>
    </row>
    <row r="2027" spans="1:9">
      <c r="A2027">
        <v>70005</v>
      </c>
      <c r="B2027" s="152" t="str">
        <f t="shared" si="33"/>
        <v>CH.GR.00069-10189</v>
      </c>
      <c r="C2027">
        <f>_xlfn.XLOOKUP(H2027,HOLDS!C:C,HOLDS!Q:Q)</f>
        <v>0</v>
      </c>
      <c r="D2027">
        <v>70005</v>
      </c>
      <c r="E2027">
        <v>164.5</v>
      </c>
      <c r="H2027" t="s">
        <v>172</v>
      </c>
      <c r="I2027">
        <v>10189</v>
      </c>
    </row>
    <row r="2028" spans="1:9">
      <c r="A2028">
        <v>70005</v>
      </c>
      <c r="B2028" s="152" t="str">
        <f t="shared" si="33"/>
        <v>CH.GR.00059-10189</v>
      </c>
      <c r="C2028">
        <f>_xlfn.XLOOKUP(H2028,HOLDS!C:C,HOLDS!Q:Q)</f>
        <v>0</v>
      </c>
      <c r="D2028">
        <v>70005</v>
      </c>
      <c r="E2028">
        <v>148</v>
      </c>
      <c r="H2028" t="s">
        <v>174</v>
      </c>
      <c r="I2028">
        <v>10189</v>
      </c>
    </row>
    <row r="2029" spans="1:9">
      <c r="A2029">
        <v>70005</v>
      </c>
      <c r="B2029" s="152" t="str">
        <f t="shared" si="33"/>
        <v>CH.GR.00070-10189</v>
      </c>
      <c r="C2029">
        <f>_xlfn.XLOOKUP(H2029,HOLDS!C:C,HOLDS!Q:Q)</f>
        <v>0</v>
      </c>
      <c r="D2029">
        <v>70005</v>
      </c>
      <c r="E2029">
        <v>155</v>
      </c>
      <c r="H2029" t="s">
        <v>177</v>
      </c>
      <c r="I2029">
        <v>10189</v>
      </c>
    </row>
    <row r="2030" spans="1:9">
      <c r="A2030">
        <v>70005</v>
      </c>
      <c r="B2030" s="152" t="str">
        <f t="shared" si="33"/>
        <v>CH.GR.00071-10189</v>
      </c>
      <c r="C2030">
        <f>_xlfn.XLOOKUP(H2030,HOLDS!C:C,HOLDS!Q:Q)</f>
        <v>0</v>
      </c>
      <c r="D2030">
        <v>70005</v>
      </c>
      <c r="E2030">
        <v>140</v>
      </c>
      <c r="H2030" t="s">
        <v>180</v>
      </c>
      <c r="I2030">
        <v>10189</v>
      </c>
    </row>
    <row r="2031" spans="1:9">
      <c r="A2031">
        <v>70005</v>
      </c>
      <c r="B2031" s="152" t="str">
        <f t="shared" si="33"/>
        <v>CH.VM.MISET-10189</v>
      </c>
      <c r="C2031">
        <f>_xlfn.XLOOKUP(H2031,MACROS!C:C,MACROS!Q:Q)</f>
        <v>0</v>
      </c>
      <c r="D2031">
        <v>70005</v>
      </c>
      <c r="E2031">
        <v>1993.5</v>
      </c>
      <c r="H2031" s="91" t="s">
        <v>331</v>
      </c>
      <c r="I2031" s="96">
        <v>10189</v>
      </c>
    </row>
    <row r="2032" spans="1:9">
      <c r="A2032">
        <v>70005</v>
      </c>
      <c r="B2032" s="152" t="str">
        <f t="shared" si="33"/>
        <v>CH.VM.00031-10189</v>
      </c>
      <c r="C2032">
        <f>_xlfn.XLOOKUP(H2032,MACROS!C:C,MACROS!Q:Q)</f>
        <v>0</v>
      </c>
      <c r="D2032">
        <v>70005</v>
      </c>
      <c r="E2032">
        <v>164.5</v>
      </c>
      <c r="H2032" t="s">
        <v>333</v>
      </c>
      <c r="I2032">
        <v>10189</v>
      </c>
    </row>
    <row r="2033" spans="1:9">
      <c r="A2033">
        <v>70005</v>
      </c>
      <c r="B2033" s="152" t="str">
        <f t="shared" si="33"/>
        <v>CH.VM.00034-10189</v>
      </c>
      <c r="C2033">
        <f>_xlfn.XLOOKUP(H2033,MACROS!C:C,MACROS!Q:Q)</f>
        <v>0</v>
      </c>
      <c r="D2033">
        <v>70005</v>
      </c>
      <c r="E2033">
        <v>167.5</v>
      </c>
      <c r="H2033" t="s">
        <v>335</v>
      </c>
      <c r="I2033">
        <v>10189</v>
      </c>
    </row>
    <row r="2034" spans="1:9">
      <c r="A2034">
        <v>70005</v>
      </c>
      <c r="B2034" s="152" t="str">
        <f t="shared" si="33"/>
        <v>CH.VM.00037-10189</v>
      </c>
      <c r="C2034">
        <f>_xlfn.XLOOKUP(H2034,MACROS!C:C,MACROS!Q:Q)</f>
        <v>0</v>
      </c>
      <c r="D2034">
        <v>70005</v>
      </c>
      <c r="E2034">
        <v>139.5</v>
      </c>
      <c r="H2034" t="s">
        <v>337</v>
      </c>
      <c r="I2034">
        <v>10189</v>
      </c>
    </row>
    <row r="2035" spans="1:9">
      <c r="A2035">
        <v>70005</v>
      </c>
      <c r="B2035" s="152" t="str">
        <f t="shared" si="33"/>
        <v>CH.VM.00040-10189</v>
      </c>
      <c r="C2035">
        <f>_xlfn.XLOOKUP(H2035,MACROS!C:C,MACROS!Q:Q)</f>
        <v>0</v>
      </c>
      <c r="D2035">
        <v>70005</v>
      </c>
      <c r="E2035">
        <v>134</v>
      </c>
      <c r="H2035" t="s">
        <v>339</v>
      </c>
      <c r="I2035">
        <v>10189</v>
      </c>
    </row>
    <row r="2036" spans="1:9">
      <c r="A2036">
        <v>70005</v>
      </c>
      <c r="B2036" s="152" t="str">
        <f t="shared" si="33"/>
        <v>CH.VM.00029-10189</v>
      </c>
      <c r="C2036">
        <f>_xlfn.XLOOKUP(H2036,MACROS!C:C,MACROS!Q:Q)</f>
        <v>0</v>
      </c>
      <c r="D2036">
        <v>70005</v>
      </c>
      <c r="E2036">
        <v>179</v>
      </c>
      <c r="H2036" t="s">
        <v>341</v>
      </c>
      <c r="I2036">
        <v>10189</v>
      </c>
    </row>
    <row r="2037" spans="1:9">
      <c r="A2037">
        <v>70005</v>
      </c>
      <c r="B2037" s="152" t="str">
        <f t="shared" si="33"/>
        <v>CH.VM.00030-10189</v>
      </c>
      <c r="C2037">
        <f>_xlfn.XLOOKUP(H2037,MACROS!C:C,MACROS!Q:Q)</f>
        <v>0</v>
      </c>
      <c r="D2037">
        <v>70005</v>
      </c>
      <c r="E2037">
        <v>177.5</v>
      </c>
      <c r="H2037" t="s">
        <v>343</v>
      </c>
      <c r="I2037">
        <v>10189</v>
      </c>
    </row>
    <row r="2038" spans="1:9">
      <c r="A2038">
        <v>70005</v>
      </c>
      <c r="B2038" s="152" t="str">
        <f t="shared" si="33"/>
        <v>CH.VM.00032-10189</v>
      </c>
      <c r="C2038">
        <f>_xlfn.XLOOKUP(H2038,MACROS!C:C,MACROS!Q:Q)</f>
        <v>0</v>
      </c>
      <c r="D2038">
        <v>70005</v>
      </c>
      <c r="E2038">
        <v>166.5</v>
      </c>
      <c r="H2038" t="s">
        <v>345</v>
      </c>
      <c r="I2038">
        <v>10189</v>
      </c>
    </row>
    <row r="2039" spans="1:9">
      <c r="A2039">
        <v>70005</v>
      </c>
      <c r="B2039" s="152" t="str">
        <f t="shared" si="33"/>
        <v>CH.VM.00035-10189</v>
      </c>
      <c r="C2039">
        <f>_xlfn.XLOOKUP(H2039,MACROS!C:C,MACROS!Q:Q)</f>
        <v>0</v>
      </c>
      <c r="D2039">
        <v>70005</v>
      </c>
      <c r="E2039">
        <v>156.5</v>
      </c>
      <c r="H2039" t="s">
        <v>347</v>
      </c>
      <c r="I2039">
        <v>10189</v>
      </c>
    </row>
    <row r="2040" spans="1:9">
      <c r="A2040">
        <v>70005</v>
      </c>
      <c r="B2040" s="152" t="str">
        <f t="shared" si="33"/>
        <v>CH.VM.00039-10189</v>
      </c>
      <c r="C2040">
        <f>_xlfn.XLOOKUP(H2040,MACROS!C:C,MACROS!Q:Q)</f>
        <v>0</v>
      </c>
      <c r="D2040">
        <v>70005</v>
      </c>
      <c r="E2040">
        <v>161</v>
      </c>
      <c r="H2040" t="s">
        <v>349</v>
      </c>
      <c r="I2040">
        <v>10189</v>
      </c>
    </row>
    <row r="2041" spans="1:9">
      <c r="A2041">
        <v>70005</v>
      </c>
      <c r="B2041" s="152" t="str">
        <f t="shared" si="33"/>
        <v>CH.VM.00041-10189</v>
      </c>
      <c r="C2041">
        <f>_xlfn.XLOOKUP(H2041,MACROS!C:C,MACROS!Q:Q)</f>
        <v>0</v>
      </c>
      <c r="D2041">
        <v>70005</v>
      </c>
      <c r="E2041">
        <v>164.5</v>
      </c>
      <c r="H2041" t="s">
        <v>351</v>
      </c>
      <c r="I2041">
        <v>10189</v>
      </c>
    </row>
    <row r="2042" spans="1:9">
      <c r="A2042">
        <v>70005</v>
      </c>
      <c r="B2042" s="152" t="str">
        <f t="shared" si="33"/>
        <v>CH.VM.00033-10189</v>
      </c>
      <c r="C2042">
        <f>_xlfn.XLOOKUP(H2042,MACROS!C:C,MACROS!Q:Q)</f>
        <v>0</v>
      </c>
      <c r="D2042">
        <v>70005</v>
      </c>
      <c r="E2042">
        <v>168</v>
      </c>
      <c r="H2042" t="s">
        <v>353</v>
      </c>
      <c r="I2042">
        <v>10189</v>
      </c>
    </row>
    <row r="2043" spans="1:9">
      <c r="A2043">
        <v>70005</v>
      </c>
      <c r="B2043" s="152" t="str">
        <f t="shared" si="33"/>
        <v>CH.VM.00036-10189</v>
      </c>
      <c r="C2043">
        <f>_xlfn.XLOOKUP(H2043,MACROS!C:C,MACROS!Q:Q)</f>
        <v>0</v>
      </c>
      <c r="D2043">
        <v>70005</v>
      </c>
      <c r="E2043">
        <v>136</v>
      </c>
      <c r="H2043" t="s">
        <v>355</v>
      </c>
      <c r="I2043">
        <v>10189</v>
      </c>
    </row>
    <row r="2044" spans="1:9">
      <c r="A2044">
        <v>70005</v>
      </c>
      <c r="B2044" s="152" t="str">
        <f t="shared" si="33"/>
        <v>CH.VM.00038-10189</v>
      </c>
      <c r="C2044">
        <f>_xlfn.XLOOKUP(H2044,MACROS!C:C,MACROS!Q:Q)</f>
        <v>0</v>
      </c>
      <c r="D2044">
        <v>70005</v>
      </c>
      <c r="E2044">
        <v>162.5</v>
      </c>
      <c r="H2044" t="s">
        <v>357</v>
      </c>
      <c r="I2044">
        <v>10189</v>
      </c>
    </row>
    <row r="2045" spans="1:9">
      <c r="A2045">
        <v>70005</v>
      </c>
      <c r="B2045" s="152" t="str">
        <f t="shared" si="33"/>
        <v>CH.VM.00042-10189</v>
      </c>
      <c r="C2045">
        <f>_xlfn.XLOOKUP(H2045,MACROS!C:C,MACROS!Q:Q)</f>
        <v>0</v>
      </c>
      <c r="D2045">
        <v>70005</v>
      </c>
      <c r="E2045">
        <v>138</v>
      </c>
      <c r="H2045" t="s">
        <v>359</v>
      </c>
      <c r="I2045">
        <v>10189</v>
      </c>
    </row>
    <row r="2046" spans="1:9">
      <c r="A2046">
        <v>70005</v>
      </c>
      <c r="B2046" s="152" t="str">
        <f t="shared" si="33"/>
        <v>CH.VM.MIDTSET-10191</v>
      </c>
      <c r="C2046">
        <f>_xlfn.XLOOKUP(H2046,MACROS!C:C,MACROS!Q:Q)</f>
        <v>0</v>
      </c>
      <c r="D2046">
        <v>70005</v>
      </c>
      <c r="E2046">
        <v>2494.5</v>
      </c>
      <c r="H2046" s="91" t="s">
        <v>361</v>
      </c>
      <c r="I2046" s="99">
        <v>10191</v>
      </c>
    </row>
    <row r="2047" spans="1:9">
      <c r="A2047">
        <v>70005</v>
      </c>
      <c r="B2047" s="152" t="str">
        <f t="shared" si="33"/>
        <v>CH.VM.00046-10191</v>
      </c>
      <c r="C2047">
        <f>_xlfn.XLOOKUP(H2047,MACROS!C:C,MACROS!Q:Q)</f>
        <v>0</v>
      </c>
      <c r="D2047">
        <v>70005</v>
      </c>
      <c r="E2047">
        <v>206</v>
      </c>
      <c r="H2047" t="s">
        <v>363</v>
      </c>
      <c r="I2047" s="83">
        <v>10191</v>
      </c>
    </row>
    <row r="2048" spans="1:9">
      <c r="A2048">
        <v>70005</v>
      </c>
      <c r="B2048" s="152" t="str">
        <f t="shared" si="33"/>
        <v>CH.VM.00049-10191</v>
      </c>
      <c r="C2048">
        <f>_xlfn.XLOOKUP(H2048,MACROS!C:C,MACROS!Q:Q)</f>
        <v>0</v>
      </c>
      <c r="D2048">
        <v>70005</v>
      </c>
      <c r="E2048">
        <v>212.5</v>
      </c>
      <c r="H2048" t="s">
        <v>365</v>
      </c>
      <c r="I2048" s="83">
        <v>10191</v>
      </c>
    </row>
    <row r="2049" spans="1:9">
      <c r="A2049">
        <v>70005</v>
      </c>
      <c r="B2049" s="152" t="str">
        <f t="shared" si="33"/>
        <v>CH.VM.00052-10191</v>
      </c>
      <c r="C2049">
        <f>_xlfn.XLOOKUP(H2049,MACROS!C:C,MACROS!Q:Q)</f>
        <v>0</v>
      </c>
      <c r="D2049">
        <v>70005</v>
      </c>
      <c r="E2049">
        <v>170</v>
      </c>
      <c r="H2049" t="s">
        <v>367</v>
      </c>
      <c r="I2049" s="83">
        <v>10191</v>
      </c>
    </row>
    <row r="2050" spans="1:9">
      <c r="A2050">
        <v>70005</v>
      </c>
      <c r="B2050" s="152" t="str">
        <f t="shared" si="33"/>
        <v>CH.VM.00055-10191</v>
      </c>
      <c r="C2050">
        <f>_xlfn.XLOOKUP(H2050,MACROS!C:C,MACROS!Q:Q)</f>
        <v>0</v>
      </c>
      <c r="D2050">
        <v>70005</v>
      </c>
      <c r="E2050">
        <v>161</v>
      </c>
      <c r="H2050" t="s">
        <v>369</v>
      </c>
      <c r="I2050" s="83">
        <v>10191</v>
      </c>
    </row>
    <row r="2051" spans="1:9">
      <c r="A2051">
        <v>70005</v>
      </c>
      <c r="B2051" s="152" t="str">
        <f t="shared" si="33"/>
        <v>CH.VM.00044-10191</v>
      </c>
      <c r="C2051">
        <f>_xlfn.XLOOKUP(H2051,MACROS!C:C,MACROS!Q:Q)</f>
        <v>0</v>
      </c>
      <c r="D2051">
        <v>70005</v>
      </c>
      <c r="E2051">
        <v>230</v>
      </c>
      <c r="H2051" t="s">
        <v>371</v>
      </c>
      <c r="I2051" s="83">
        <v>10191</v>
      </c>
    </row>
    <row r="2052" spans="1:9">
      <c r="A2052">
        <v>70005</v>
      </c>
      <c r="B2052" s="152" t="str">
        <f t="shared" si="33"/>
        <v>CH.VM.00045-10191</v>
      </c>
      <c r="C2052">
        <f>_xlfn.XLOOKUP(H2052,MACROS!C:C,MACROS!Q:Q)</f>
        <v>0</v>
      </c>
      <c r="D2052">
        <v>70005</v>
      </c>
      <c r="E2052">
        <v>227.5</v>
      </c>
      <c r="H2052" t="s">
        <v>373</v>
      </c>
      <c r="I2052" s="83">
        <v>10191</v>
      </c>
    </row>
    <row r="2053" spans="1:9">
      <c r="A2053">
        <v>70005</v>
      </c>
      <c r="B2053" s="152" t="str">
        <f t="shared" si="33"/>
        <v>CH.VM.00047-10191</v>
      </c>
      <c r="C2053">
        <f>_xlfn.XLOOKUP(H2053,MACROS!C:C,MACROS!Q:Q)</f>
        <v>0</v>
      </c>
      <c r="D2053">
        <v>70005</v>
      </c>
      <c r="E2053">
        <v>210</v>
      </c>
      <c r="H2053" t="s">
        <v>375</v>
      </c>
      <c r="I2053" s="83">
        <v>10191</v>
      </c>
    </row>
    <row r="2054" spans="1:9">
      <c r="A2054">
        <v>70005</v>
      </c>
      <c r="B2054" s="152" t="str">
        <f t="shared" si="33"/>
        <v>CH.VM.00050-10191</v>
      </c>
      <c r="C2054">
        <f>_xlfn.XLOOKUP(H2054,MACROS!C:C,MACROS!Q:Q)</f>
        <v>0</v>
      </c>
      <c r="D2054">
        <v>70005</v>
      </c>
      <c r="E2054">
        <v>195</v>
      </c>
      <c r="H2054" t="s">
        <v>377</v>
      </c>
      <c r="I2054" s="83">
        <v>10191</v>
      </c>
    </row>
    <row r="2055" spans="1:9">
      <c r="A2055">
        <v>70005</v>
      </c>
      <c r="B2055" s="152" t="str">
        <f t="shared" si="33"/>
        <v>CH.VM.00054-10191</v>
      </c>
      <c r="C2055">
        <f>_xlfn.XLOOKUP(H2055,MACROS!C:C,MACROS!Q:Q)</f>
        <v>0</v>
      </c>
      <c r="D2055">
        <v>70005</v>
      </c>
      <c r="E2055">
        <v>202.5</v>
      </c>
      <c r="H2055" t="s">
        <v>379</v>
      </c>
      <c r="I2055" s="83">
        <v>10191</v>
      </c>
    </row>
    <row r="2056" spans="1:9">
      <c r="A2056">
        <v>70005</v>
      </c>
      <c r="B2056" s="152" t="str">
        <f t="shared" si="33"/>
        <v>CH.VM.00056-10191</v>
      </c>
      <c r="C2056">
        <f>_xlfn.XLOOKUP(H2056,MACROS!C:C,MACROS!Q:Q)</f>
        <v>0</v>
      </c>
      <c r="D2056">
        <v>70005</v>
      </c>
      <c r="E2056">
        <v>207.5</v>
      </c>
      <c r="H2056" t="s">
        <v>381</v>
      </c>
      <c r="I2056" s="83">
        <v>10191</v>
      </c>
    </row>
    <row r="2057" spans="1:9">
      <c r="A2057">
        <v>70005</v>
      </c>
      <c r="B2057" s="152" t="str">
        <f t="shared" si="33"/>
        <v>CH.VM.00048-10191</v>
      </c>
      <c r="C2057">
        <f>_xlfn.XLOOKUP(H2057,MACROS!C:C,MACROS!Q:Q)</f>
        <v>0</v>
      </c>
      <c r="D2057">
        <v>70005</v>
      </c>
      <c r="E2057">
        <v>212.5</v>
      </c>
      <c r="H2057" t="s">
        <v>383</v>
      </c>
      <c r="I2057" s="83">
        <v>10191</v>
      </c>
    </row>
    <row r="2058" spans="1:9">
      <c r="A2058">
        <v>70005</v>
      </c>
      <c r="B2058" s="152" t="str">
        <f t="shared" si="33"/>
        <v>CH.VM.00051-10191</v>
      </c>
      <c r="C2058">
        <f>_xlfn.XLOOKUP(H2058,MACROS!C:C,MACROS!Q:Q)</f>
        <v>0</v>
      </c>
      <c r="D2058">
        <v>70005</v>
      </c>
      <c r="E2058">
        <v>165</v>
      </c>
      <c r="H2058" t="s">
        <v>385</v>
      </c>
      <c r="I2058" s="83">
        <v>10191</v>
      </c>
    </row>
    <row r="2059" spans="1:9">
      <c r="A2059">
        <v>70005</v>
      </c>
      <c r="B2059" s="152" t="str">
        <f t="shared" si="33"/>
        <v>CH.VM.00053-10191</v>
      </c>
      <c r="C2059">
        <f>_xlfn.XLOOKUP(H2059,MACROS!C:C,MACROS!Q:Q)</f>
        <v>0</v>
      </c>
      <c r="D2059">
        <v>70005</v>
      </c>
      <c r="E2059">
        <v>204.5</v>
      </c>
      <c r="H2059" t="s">
        <v>387</v>
      </c>
      <c r="I2059" s="83">
        <v>10191</v>
      </c>
    </row>
    <row r="2060" spans="1:9">
      <c r="A2060">
        <v>70005</v>
      </c>
      <c r="B2060" s="152" t="str">
        <f t="shared" si="33"/>
        <v>CH.VM.00057-10191</v>
      </c>
      <c r="C2060">
        <f>_xlfn.XLOOKUP(H2060,MACROS!C:C,MACROS!Q:Q)</f>
        <v>0</v>
      </c>
      <c r="D2060">
        <v>70005</v>
      </c>
      <c r="E2060">
        <v>167.5</v>
      </c>
      <c r="H2060" t="s">
        <v>389</v>
      </c>
      <c r="I2060" s="83">
        <v>10191</v>
      </c>
    </row>
    <row r="2061" spans="1:9">
      <c r="A2061">
        <v>70005</v>
      </c>
      <c r="B2061" s="152" t="str">
        <f t="shared" si="33"/>
        <v>CH.GR.RDGSET-10189</v>
      </c>
      <c r="C2061">
        <f>_xlfn.XLOOKUP(H2061,HOLDS!C:C,HOLDS!Q:Q)</f>
        <v>0</v>
      </c>
      <c r="D2061">
        <v>70005</v>
      </c>
      <c r="E2061">
        <v>5903</v>
      </c>
      <c r="H2061" s="91" t="s">
        <v>182</v>
      </c>
      <c r="I2061" s="96">
        <v>10189</v>
      </c>
    </row>
    <row r="2062" spans="1:9">
      <c r="A2062">
        <v>70005</v>
      </c>
      <c r="B2062" s="152" t="str">
        <f t="shared" si="33"/>
        <v>CH.GR.00073-10189</v>
      </c>
      <c r="C2062">
        <f>_xlfn.XLOOKUP(H2062,HOLDS!C:C,HOLDS!Q:Q)</f>
        <v>0</v>
      </c>
      <c r="D2062">
        <v>70005</v>
      </c>
      <c r="E2062">
        <v>160</v>
      </c>
      <c r="H2062" t="s">
        <v>184</v>
      </c>
      <c r="I2062">
        <v>10189</v>
      </c>
    </row>
    <row r="2063" spans="1:9">
      <c r="A2063">
        <v>70005</v>
      </c>
      <c r="B2063" s="152" t="str">
        <f t="shared" si="33"/>
        <v>CH.GR.00074-10189</v>
      </c>
      <c r="C2063">
        <f>_xlfn.XLOOKUP(H2063,HOLDS!C:C,HOLDS!Q:Q)</f>
        <v>0</v>
      </c>
      <c r="D2063">
        <v>70005</v>
      </c>
      <c r="E2063">
        <v>141</v>
      </c>
      <c r="H2063" t="s">
        <v>186</v>
      </c>
      <c r="I2063">
        <v>10189</v>
      </c>
    </row>
    <row r="2064" spans="1:9">
      <c r="A2064">
        <v>70005</v>
      </c>
      <c r="B2064" s="152" t="str">
        <f t="shared" si="33"/>
        <v>CH.GR.00075-10189</v>
      </c>
      <c r="C2064">
        <f>_xlfn.XLOOKUP(H2064,HOLDS!C:C,HOLDS!Q:Q)</f>
        <v>0</v>
      </c>
      <c r="D2064">
        <v>70005</v>
      </c>
      <c r="E2064">
        <v>154</v>
      </c>
      <c r="H2064" t="s">
        <v>188</v>
      </c>
      <c r="I2064">
        <v>10189</v>
      </c>
    </row>
    <row r="2065" spans="1:9">
      <c r="A2065">
        <v>70005</v>
      </c>
      <c r="B2065" s="152" t="str">
        <f t="shared" si="33"/>
        <v>CH.GR.00076-10189</v>
      </c>
      <c r="C2065">
        <f>_xlfn.XLOOKUP(H2065,HOLDS!C:C,HOLDS!Q:Q)</f>
        <v>0</v>
      </c>
      <c r="D2065">
        <v>70005</v>
      </c>
      <c r="E2065">
        <v>123</v>
      </c>
      <c r="H2065" t="s">
        <v>190</v>
      </c>
      <c r="I2065">
        <v>10189</v>
      </c>
    </row>
    <row r="2066" spans="1:9">
      <c r="A2066">
        <v>70005</v>
      </c>
      <c r="B2066" s="152" t="str">
        <f t="shared" si="33"/>
        <v>CH.GR.00077-10189</v>
      </c>
      <c r="C2066">
        <f>_xlfn.XLOOKUP(H2066,HOLDS!C:C,HOLDS!Q:Q)</f>
        <v>0</v>
      </c>
      <c r="D2066">
        <v>70005</v>
      </c>
      <c r="E2066">
        <v>177.5</v>
      </c>
      <c r="H2066" t="s">
        <v>192</v>
      </c>
      <c r="I2066">
        <v>10189</v>
      </c>
    </row>
    <row r="2067" spans="1:9">
      <c r="A2067">
        <v>70005</v>
      </c>
      <c r="B2067" s="152" t="str">
        <f t="shared" si="33"/>
        <v>CH.GR.00078-10189</v>
      </c>
      <c r="C2067">
        <f>_xlfn.XLOOKUP(H2067,HOLDS!C:C,HOLDS!Q:Q)</f>
        <v>0</v>
      </c>
      <c r="D2067">
        <v>70005</v>
      </c>
      <c r="E2067">
        <v>129</v>
      </c>
      <c r="H2067" t="s">
        <v>194</v>
      </c>
      <c r="I2067">
        <v>10189</v>
      </c>
    </row>
    <row r="2068" spans="1:9">
      <c r="A2068">
        <v>70005</v>
      </c>
      <c r="B2068" s="152" t="str">
        <f t="shared" si="33"/>
        <v>CH.GR.00079-10189</v>
      </c>
      <c r="C2068">
        <f>_xlfn.XLOOKUP(H2068,HOLDS!C:C,HOLDS!Q:Q)</f>
        <v>0</v>
      </c>
      <c r="D2068">
        <v>70005</v>
      </c>
      <c r="E2068">
        <v>149.5</v>
      </c>
      <c r="H2068" t="s">
        <v>196</v>
      </c>
      <c r="I2068">
        <v>10189</v>
      </c>
    </row>
    <row r="2069" spans="1:9">
      <c r="A2069">
        <v>70005</v>
      </c>
      <c r="B2069" s="152" t="str">
        <f t="shared" si="33"/>
        <v>CH.GR.00080-10189</v>
      </c>
      <c r="C2069">
        <f>_xlfn.XLOOKUP(H2069,HOLDS!C:C,HOLDS!Q:Q)</f>
        <v>0</v>
      </c>
      <c r="D2069">
        <v>70005</v>
      </c>
      <c r="E2069">
        <v>123</v>
      </c>
      <c r="H2069" t="s">
        <v>198</v>
      </c>
      <c r="I2069">
        <v>10189</v>
      </c>
    </row>
    <row r="2070" spans="1:9">
      <c r="A2070">
        <v>70005</v>
      </c>
      <c r="B2070" s="152" t="str">
        <f t="shared" si="33"/>
        <v>CH.GR.00081-10189</v>
      </c>
      <c r="C2070">
        <f>_xlfn.XLOOKUP(H2070,HOLDS!C:C,HOLDS!Q:Q)</f>
        <v>0</v>
      </c>
      <c r="D2070">
        <v>70005</v>
      </c>
      <c r="E2070">
        <v>165</v>
      </c>
      <c r="H2070" t="s">
        <v>200</v>
      </c>
      <c r="I2070">
        <v>10189</v>
      </c>
    </row>
    <row r="2071" spans="1:9">
      <c r="A2071">
        <v>70005</v>
      </c>
      <c r="B2071" s="152" t="str">
        <f t="shared" si="33"/>
        <v>CH.GR.00082-10189</v>
      </c>
      <c r="C2071">
        <f>_xlfn.XLOOKUP(H2071,HOLDS!C:C,HOLDS!Q:Q)</f>
        <v>0</v>
      </c>
      <c r="D2071">
        <v>70005</v>
      </c>
      <c r="E2071">
        <v>203</v>
      </c>
      <c r="H2071" t="s">
        <v>202</v>
      </c>
      <c r="I2071">
        <v>10189</v>
      </c>
    </row>
    <row r="2072" spans="1:9">
      <c r="A2072">
        <v>70005</v>
      </c>
      <c r="B2072" s="152" t="str">
        <f t="shared" si="33"/>
        <v>CH.GR.00083-10189</v>
      </c>
      <c r="C2072">
        <f>_xlfn.XLOOKUP(H2072,HOLDS!C:C,HOLDS!Q:Q)</f>
        <v>0</v>
      </c>
      <c r="D2072">
        <v>70005</v>
      </c>
      <c r="E2072">
        <v>195.5</v>
      </c>
      <c r="H2072" t="s">
        <v>205</v>
      </c>
      <c r="I2072">
        <v>10189</v>
      </c>
    </row>
    <row r="2073" spans="1:9">
      <c r="A2073">
        <v>70005</v>
      </c>
      <c r="B2073" s="152" t="str">
        <f t="shared" si="33"/>
        <v>CH.GR.00084-10189</v>
      </c>
      <c r="C2073">
        <f>_xlfn.XLOOKUP(H2073,HOLDS!C:C,HOLDS!Q:Q)</f>
        <v>0</v>
      </c>
      <c r="D2073">
        <v>70005</v>
      </c>
      <c r="E2073">
        <v>237</v>
      </c>
      <c r="H2073" t="s">
        <v>207</v>
      </c>
      <c r="I2073">
        <v>10189</v>
      </c>
    </row>
    <row r="2074" spans="1:9">
      <c r="A2074">
        <v>70005</v>
      </c>
      <c r="B2074" s="152" t="str">
        <f t="shared" si="33"/>
        <v>CH.GR.00085-10189</v>
      </c>
      <c r="C2074">
        <f>_xlfn.XLOOKUP(H2074,HOLDS!C:C,HOLDS!Q:Q)</f>
        <v>0</v>
      </c>
      <c r="D2074">
        <v>70005</v>
      </c>
      <c r="E2074">
        <v>210.5</v>
      </c>
      <c r="H2074" t="s">
        <v>209</v>
      </c>
      <c r="I2074">
        <v>10189</v>
      </c>
    </row>
    <row r="2075" spans="1:9">
      <c r="A2075">
        <v>70005</v>
      </c>
      <c r="B2075" s="152" t="str">
        <f t="shared" si="33"/>
        <v>CH.GR.00086-10189</v>
      </c>
      <c r="C2075">
        <f>_xlfn.XLOOKUP(H2075,HOLDS!C:C,HOLDS!Q:Q)</f>
        <v>0</v>
      </c>
      <c r="D2075">
        <v>70005</v>
      </c>
      <c r="E2075">
        <v>212</v>
      </c>
      <c r="H2075" t="s">
        <v>211</v>
      </c>
      <c r="I2075">
        <v>10189</v>
      </c>
    </row>
    <row r="2076" spans="1:9">
      <c r="A2076">
        <v>70005</v>
      </c>
      <c r="B2076" s="152" t="str">
        <f t="shared" si="33"/>
        <v>CH.GR.00087-10189</v>
      </c>
      <c r="C2076">
        <f>_xlfn.XLOOKUP(H2076,HOLDS!C:C,HOLDS!Q:Q)</f>
        <v>0</v>
      </c>
      <c r="D2076">
        <v>70005</v>
      </c>
      <c r="E2076">
        <v>155</v>
      </c>
      <c r="H2076" t="s">
        <v>213</v>
      </c>
      <c r="I2076">
        <v>10189</v>
      </c>
    </row>
    <row r="2077" spans="1:9">
      <c r="A2077">
        <v>70005</v>
      </c>
      <c r="B2077" s="152" t="str">
        <f t="shared" si="33"/>
        <v>CH.GR.00088-10189</v>
      </c>
      <c r="C2077">
        <f>_xlfn.XLOOKUP(H2077,HOLDS!C:C,HOLDS!Q:Q)</f>
        <v>0</v>
      </c>
      <c r="D2077">
        <v>70005</v>
      </c>
      <c r="E2077">
        <v>153.5</v>
      </c>
      <c r="H2077" t="s">
        <v>215</v>
      </c>
      <c r="I2077">
        <v>10189</v>
      </c>
    </row>
    <row r="2078" spans="1:9">
      <c r="A2078">
        <v>70005</v>
      </c>
      <c r="B2078" s="152" t="str">
        <f t="shared" si="33"/>
        <v>CH.GR.00089-10189</v>
      </c>
      <c r="C2078">
        <f>_xlfn.XLOOKUP(H2078,HOLDS!C:C,HOLDS!Q:Q)</f>
        <v>0</v>
      </c>
      <c r="D2078">
        <v>70005</v>
      </c>
      <c r="E2078">
        <v>162</v>
      </c>
      <c r="H2078" t="s">
        <v>217</v>
      </c>
      <c r="I2078">
        <v>10189</v>
      </c>
    </row>
    <row r="2079" spans="1:9">
      <c r="A2079">
        <v>70005</v>
      </c>
      <c r="B2079" s="152" t="str">
        <f t="shared" si="33"/>
        <v>CH.GR.00090-10189</v>
      </c>
      <c r="C2079">
        <f>_xlfn.XLOOKUP(H2079,HOLDS!C:C,HOLDS!Q:Q)</f>
        <v>0</v>
      </c>
      <c r="D2079">
        <v>70005</v>
      </c>
      <c r="E2079">
        <v>204.5</v>
      </c>
      <c r="H2079" t="s">
        <v>219</v>
      </c>
      <c r="I2079">
        <v>10189</v>
      </c>
    </row>
    <row r="2080" spans="1:9">
      <c r="A2080">
        <v>70005</v>
      </c>
      <c r="B2080" s="152" t="str">
        <f t="shared" si="33"/>
        <v>CH.GR.00091-10189</v>
      </c>
      <c r="C2080">
        <f>_xlfn.XLOOKUP(H2080,HOLDS!C:C,HOLDS!Q:Q)</f>
        <v>0</v>
      </c>
      <c r="D2080">
        <v>70005</v>
      </c>
      <c r="E2080">
        <v>193</v>
      </c>
      <c r="H2080" t="s">
        <v>221</v>
      </c>
      <c r="I2080">
        <v>10189</v>
      </c>
    </row>
    <row r="2081" spans="1:9">
      <c r="A2081">
        <v>70005</v>
      </c>
      <c r="B2081" s="152" t="str">
        <f t="shared" si="33"/>
        <v>CH.GR.00092-10189</v>
      </c>
      <c r="C2081">
        <f>_xlfn.XLOOKUP(H2081,HOLDS!C:C,HOLDS!Q:Q)</f>
        <v>0</v>
      </c>
      <c r="D2081">
        <v>70005</v>
      </c>
      <c r="E2081">
        <v>160.5</v>
      </c>
      <c r="H2081" t="s">
        <v>223</v>
      </c>
      <c r="I2081">
        <v>10189</v>
      </c>
    </row>
    <row r="2082" spans="1:9">
      <c r="A2082">
        <v>70005</v>
      </c>
      <c r="B2082" s="152" t="str">
        <f t="shared" si="33"/>
        <v>CH.GR.00093-10189</v>
      </c>
      <c r="C2082">
        <f>_xlfn.XLOOKUP(H2082,HOLDS!C:C,HOLDS!Q:Q)</f>
        <v>0</v>
      </c>
      <c r="D2082">
        <v>70005</v>
      </c>
      <c r="E2082">
        <v>182</v>
      </c>
      <c r="H2082" t="s">
        <v>225</v>
      </c>
      <c r="I2082">
        <v>10189</v>
      </c>
    </row>
    <row r="2083" spans="1:9">
      <c r="A2083">
        <v>70005</v>
      </c>
      <c r="B2083" s="152" t="str">
        <f t="shared" si="33"/>
        <v>CH.GR.00094-10189</v>
      </c>
      <c r="C2083">
        <f>_xlfn.XLOOKUP(H2083,HOLDS!C:C,HOLDS!Q:Q)</f>
        <v>0</v>
      </c>
      <c r="D2083">
        <v>70005</v>
      </c>
      <c r="E2083">
        <v>145</v>
      </c>
      <c r="H2083" t="s">
        <v>227</v>
      </c>
      <c r="I2083">
        <v>10189</v>
      </c>
    </row>
    <row r="2084" spans="1:9">
      <c r="A2084">
        <v>70005</v>
      </c>
      <c r="B2084" s="152" t="str">
        <f t="shared" si="33"/>
        <v>CH.GR.00095-10189</v>
      </c>
      <c r="C2084">
        <f>_xlfn.XLOOKUP(H2084,HOLDS!C:C,HOLDS!Q:Q)</f>
        <v>0</v>
      </c>
      <c r="D2084">
        <v>70005</v>
      </c>
      <c r="E2084">
        <v>153</v>
      </c>
      <c r="H2084" t="s">
        <v>229</v>
      </c>
      <c r="I2084">
        <v>10189</v>
      </c>
    </row>
    <row r="2085" spans="1:9">
      <c r="A2085">
        <v>70005</v>
      </c>
      <c r="B2085" s="152" t="str">
        <f t="shared" si="33"/>
        <v>CH.GR.00096-10189</v>
      </c>
      <c r="C2085">
        <f>_xlfn.XLOOKUP(H2085,HOLDS!C:C,HOLDS!Q:Q)</f>
        <v>0</v>
      </c>
      <c r="D2085">
        <v>70005</v>
      </c>
      <c r="E2085">
        <v>165.5</v>
      </c>
      <c r="H2085" t="s">
        <v>231</v>
      </c>
      <c r="I2085">
        <v>10189</v>
      </c>
    </row>
    <row r="2086" spans="1:9">
      <c r="A2086">
        <v>70005</v>
      </c>
      <c r="B2086" s="152" t="str">
        <f t="shared" si="33"/>
        <v>CH.GR.00097-10189</v>
      </c>
      <c r="C2086">
        <f>_xlfn.XLOOKUP(H2086,HOLDS!C:C,HOLDS!Q:Q)</f>
        <v>0</v>
      </c>
      <c r="D2086">
        <v>70005</v>
      </c>
      <c r="E2086">
        <v>167</v>
      </c>
      <c r="H2086" t="s">
        <v>233</v>
      </c>
      <c r="I2086">
        <v>10189</v>
      </c>
    </row>
    <row r="2087" spans="1:9">
      <c r="A2087">
        <v>70005</v>
      </c>
      <c r="B2087" s="152" t="str">
        <f t="shared" si="33"/>
        <v>CH.GR.00098-10189</v>
      </c>
      <c r="C2087">
        <f>_xlfn.XLOOKUP(H2087,HOLDS!C:C,HOLDS!Q:Q)</f>
        <v>0</v>
      </c>
      <c r="D2087">
        <v>70005</v>
      </c>
      <c r="E2087">
        <v>150</v>
      </c>
      <c r="H2087" t="s">
        <v>235</v>
      </c>
      <c r="I2087">
        <v>10189</v>
      </c>
    </row>
    <row r="2088" spans="1:9">
      <c r="A2088">
        <v>70005</v>
      </c>
      <c r="B2088" s="152" t="str">
        <f t="shared" si="33"/>
        <v>CH.GR.00099-10189</v>
      </c>
      <c r="C2088">
        <f>_xlfn.XLOOKUP(H2088,HOLDS!C:C,HOLDS!Q:Q)</f>
        <v>0</v>
      </c>
      <c r="D2088">
        <v>70005</v>
      </c>
      <c r="E2088">
        <v>185</v>
      </c>
      <c r="H2088" t="s">
        <v>237</v>
      </c>
      <c r="I2088">
        <v>10189</v>
      </c>
    </row>
    <row r="2089" spans="1:9">
      <c r="A2089">
        <v>70005</v>
      </c>
      <c r="B2089" s="152" t="str">
        <f t="shared" si="33"/>
        <v>CH.GR.00100-10189</v>
      </c>
      <c r="C2089">
        <f>_xlfn.XLOOKUP(H2089,HOLDS!C:C,HOLDS!Q:Q)</f>
        <v>0</v>
      </c>
      <c r="D2089">
        <v>70005</v>
      </c>
      <c r="E2089">
        <v>145.5</v>
      </c>
      <c r="H2089" t="s">
        <v>239</v>
      </c>
      <c r="I2089">
        <v>10189</v>
      </c>
    </row>
    <row r="2090" spans="1:9">
      <c r="A2090">
        <v>70005</v>
      </c>
      <c r="B2090" s="152" t="str">
        <f t="shared" si="33"/>
        <v>CH.GR.00101-10189</v>
      </c>
      <c r="C2090">
        <f>_xlfn.XLOOKUP(H2090,HOLDS!C:C,HOLDS!Q:Q)</f>
        <v>0</v>
      </c>
      <c r="D2090">
        <v>70005</v>
      </c>
      <c r="E2090">
        <v>181</v>
      </c>
      <c r="H2090" t="s">
        <v>241</v>
      </c>
      <c r="I2090">
        <v>10189</v>
      </c>
    </row>
    <row r="2091" spans="1:9">
      <c r="A2091">
        <v>70005</v>
      </c>
      <c r="B2091" s="152" t="str">
        <f t="shared" si="33"/>
        <v>CH.GR.00102-10189</v>
      </c>
      <c r="C2091">
        <f>_xlfn.XLOOKUP(H2091,HOLDS!C:C,HOLDS!Q:Q)</f>
        <v>0</v>
      </c>
      <c r="D2091">
        <v>70005</v>
      </c>
      <c r="E2091">
        <v>168.5</v>
      </c>
      <c r="H2091" t="s">
        <v>243</v>
      </c>
      <c r="I2091">
        <v>10189</v>
      </c>
    </row>
    <row r="2092" spans="1:9">
      <c r="A2092">
        <v>70005</v>
      </c>
      <c r="B2092" s="152" t="str">
        <f t="shared" si="33"/>
        <v>CH.GR.00103-10189</v>
      </c>
      <c r="C2092">
        <f>_xlfn.XLOOKUP(H2092,HOLDS!C:C,HOLDS!Q:Q)</f>
        <v>0</v>
      </c>
      <c r="D2092">
        <v>70005</v>
      </c>
      <c r="E2092">
        <v>139</v>
      </c>
      <c r="H2092" t="s">
        <v>246</v>
      </c>
      <c r="I2092">
        <v>10189</v>
      </c>
    </row>
    <row r="2093" spans="1:9">
      <c r="A2093">
        <v>70005</v>
      </c>
      <c r="B2093" s="152" t="str">
        <f t="shared" si="33"/>
        <v>CH.GR.00104-10189</v>
      </c>
      <c r="C2093">
        <f>_xlfn.XLOOKUP(H2093,HOLDS!C:C,HOLDS!Q:Q)</f>
        <v>0</v>
      </c>
      <c r="D2093">
        <v>70005</v>
      </c>
      <c r="E2093">
        <v>137.5</v>
      </c>
      <c r="H2093" t="s">
        <v>248</v>
      </c>
      <c r="I2093">
        <v>10189</v>
      </c>
    </row>
    <row r="2094" spans="1:9">
      <c r="A2094">
        <v>70005</v>
      </c>
      <c r="B2094" s="152" t="str">
        <f t="shared" si="33"/>
        <v>CH.GR.00105-10189</v>
      </c>
      <c r="C2094">
        <f>_xlfn.XLOOKUP(H2094,HOLDS!C:C,HOLDS!Q:Q)</f>
        <v>0</v>
      </c>
      <c r="D2094">
        <v>70005</v>
      </c>
      <c r="E2094">
        <v>144.5</v>
      </c>
      <c r="H2094" t="s">
        <v>250</v>
      </c>
      <c r="I2094">
        <v>10189</v>
      </c>
    </row>
    <row r="2095" spans="1:9">
      <c r="A2095">
        <v>70005</v>
      </c>
      <c r="B2095" s="152" t="str">
        <f t="shared" si="33"/>
        <v>CH.GR.00106-10189</v>
      </c>
      <c r="C2095">
        <f>_xlfn.XLOOKUP(H2095,HOLDS!C:C,HOLDS!Q:Q)</f>
        <v>0</v>
      </c>
      <c r="D2095">
        <v>70005</v>
      </c>
      <c r="E2095">
        <v>140</v>
      </c>
      <c r="H2095" t="s">
        <v>252</v>
      </c>
      <c r="I2095">
        <v>10189</v>
      </c>
    </row>
    <row r="2096" spans="1:9">
      <c r="A2096">
        <v>70005</v>
      </c>
      <c r="B2096" s="152" t="str">
        <f t="shared" si="33"/>
        <v>CH.GR.00107-10189</v>
      </c>
      <c r="C2096">
        <f>_xlfn.XLOOKUP(H2096,HOLDS!C:C,HOLDS!Q:Q)</f>
        <v>0</v>
      </c>
      <c r="D2096">
        <v>70005</v>
      </c>
      <c r="E2096">
        <v>135.5</v>
      </c>
      <c r="H2096" t="s">
        <v>254</v>
      </c>
      <c r="I2096">
        <v>10189</v>
      </c>
    </row>
    <row r="2097" spans="1:9">
      <c r="A2097">
        <v>70005</v>
      </c>
      <c r="B2097" s="152" t="str">
        <f t="shared" si="33"/>
        <v>CH.GR.00108-10189</v>
      </c>
      <c r="C2097">
        <f>_xlfn.XLOOKUP(H2097,HOLDS!C:C,HOLDS!Q:Q)</f>
        <v>0</v>
      </c>
      <c r="D2097">
        <v>70005</v>
      </c>
      <c r="E2097">
        <v>134.5</v>
      </c>
      <c r="H2097" t="s">
        <v>256</v>
      </c>
      <c r="I2097">
        <v>10189</v>
      </c>
    </row>
    <row r="2098" spans="1:9">
      <c r="A2098">
        <v>70005</v>
      </c>
      <c r="B2098" s="152" t="str">
        <f t="shared" si="33"/>
        <v>CH.GR.00109-10189</v>
      </c>
      <c r="C2098">
        <f>_xlfn.XLOOKUP(H2098,HOLDS!C:C,HOLDS!Q:Q)</f>
        <v>0</v>
      </c>
      <c r="D2098">
        <v>70005</v>
      </c>
      <c r="E2098">
        <v>151</v>
      </c>
      <c r="H2098" t="s">
        <v>258</v>
      </c>
      <c r="I2098">
        <v>10189</v>
      </c>
    </row>
    <row r="2099" spans="1:9">
      <c r="A2099">
        <v>70005</v>
      </c>
      <c r="B2099" s="152" t="str">
        <f t="shared" si="33"/>
        <v>CH.GR.00110-10189</v>
      </c>
      <c r="C2099">
        <f>_xlfn.XLOOKUP(H2099,HOLDS!C:C,HOLDS!Q:Q)</f>
        <v>0</v>
      </c>
      <c r="D2099">
        <v>70005</v>
      </c>
      <c r="E2099">
        <v>157</v>
      </c>
      <c r="H2099" t="s">
        <v>260</v>
      </c>
      <c r="I2099">
        <v>10189</v>
      </c>
    </row>
    <row r="2100" spans="1:9">
      <c r="A2100">
        <v>70005</v>
      </c>
      <c r="B2100" s="152" t="str">
        <f t="shared" si="33"/>
        <v>CH.GR.00111-10189</v>
      </c>
      <c r="C2100">
        <f>_xlfn.XLOOKUP(H2100,HOLDS!C:C,HOLDS!Q:Q)</f>
        <v>0</v>
      </c>
      <c r="D2100">
        <v>70005</v>
      </c>
      <c r="E2100">
        <v>183</v>
      </c>
      <c r="H2100" t="s">
        <v>262</v>
      </c>
      <c r="I2100">
        <v>10189</v>
      </c>
    </row>
    <row r="2101" spans="1:9">
      <c r="A2101">
        <v>70005</v>
      </c>
      <c r="B2101" s="152" t="str">
        <f t="shared" si="33"/>
        <v>CH.GR.00112-10189</v>
      </c>
      <c r="C2101">
        <f>_xlfn.XLOOKUP(H2101,HOLDS!C:C,HOLDS!Q:Q)</f>
        <v>0</v>
      </c>
      <c r="D2101">
        <v>70005</v>
      </c>
      <c r="E2101">
        <v>185.5</v>
      </c>
      <c r="H2101" t="s">
        <v>264</v>
      </c>
      <c r="I2101">
        <v>10189</v>
      </c>
    </row>
    <row r="2102" spans="1:9">
      <c r="A2102">
        <v>70005</v>
      </c>
      <c r="B2102" s="152" t="str">
        <f t="shared" si="33"/>
        <v>CH.VM.RDSET-10086</v>
      </c>
      <c r="C2102">
        <f>_xlfn.XLOOKUP(H2102,MACROS!C:C,MACROS!H:H)</f>
        <v>0</v>
      </c>
      <c r="D2102">
        <v>70005</v>
      </c>
      <c r="E2102">
        <v>2514</v>
      </c>
      <c r="H2102" s="97" t="s">
        <v>391</v>
      </c>
      <c r="I2102" s="98">
        <v>10086</v>
      </c>
    </row>
    <row r="2103" spans="1:9">
      <c r="A2103">
        <v>70005</v>
      </c>
      <c r="B2103" s="152" t="str">
        <f t="shared" si="33"/>
        <v>CH.VM.00059-10086</v>
      </c>
      <c r="C2103">
        <f>_xlfn.XLOOKUP(H2103,MACROS!C:C,MACROS!H:H)</f>
        <v>0</v>
      </c>
      <c r="D2103">
        <v>70005</v>
      </c>
      <c r="E2103">
        <v>225</v>
      </c>
      <c r="H2103" s="42" t="s">
        <v>393</v>
      </c>
      <c r="I2103" s="38">
        <v>10086</v>
      </c>
    </row>
    <row r="2104" spans="1:9">
      <c r="A2104">
        <v>70005</v>
      </c>
      <c r="B2104" s="152" t="str">
        <f t="shared" si="33"/>
        <v>CH.VM.00060-10086</v>
      </c>
      <c r="C2104">
        <f>_xlfn.XLOOKUP(H2104,MACROS!C:C,MACROS!H:H)</f>
        <v>0</v>
      </c>
      <c r="D2104">
        <v>70005</v>
      </c>
      <c r="E2104">
        <v>188</v>
      </c>
      <c r="H2104" s="42" t="s">
        <v>395</v>
      </c>
      <c r="I2104" s="38">
        <v>10086</v>
      </c>
    </row>
    <row r="2105" spans="1:9">
      <c r="A2105">
        <v>70005</v>
      </c>
      <c r="B2105" s="152" t="str">
        <f t="shared" si="33"/>
        <v>CH.VM.00061-10086</v>
      </c>
      <c r="C2105">
        <f>_xlfn.XLOOKUP(H2105,MACROS!C:C,MACROS!H:H)</f>
        <v>0</v>
      </c>
      <c r="D2105">
        <v>70005</v>
      </c>
      <c r="E2105">
        <v>239.5</v>
      </c>
      <c r="H2105" s="42" t="s">
        <v>397</v>
      </c>
      <c r="I2105" s="38">
        <v>10086</v>
      </c>
    </row>
    <row r="2106" spans="1:9">
      <c r="A2106">
        <v>70005</v>
      </c>
      <c r="B2106" s="152" t="str">
        <f t="shared" si="33"/>
        <v>CH.VM.00062-10086</v>
      </c>
      <c r="C2106">
        <f>_xlfn.XLOOKUP(H2106,MACROS!C:C,MACROS!H:H)</f>
        <v>0</v>
      </c>
      <c r="D2106">
        <v>70005</v>
      </c>
      <c r="E2106">
        <v>211.5</v>
      </c>
      <c r="H2106" s="42" t="s">
        <v>399</v>
      </c>
      <c r="I2106" s="38">
        <v>10086</v>
      </c>
    </row>
    <row r="2107" spans="1:9">
      <c r="A2107">
        <v>70005</v>
      </c>
      <c r="B2107" s="152" t="str">
        <f t="shared" si="33"/>
        <v>CH.VM.00063-10086</v>
      </c>
      <c r="C2107">
        <f>_xlfn.XLOOKUP(H2107,MACROS!C:C,MACROS!H:H)</f>
        <v>0</v>
      </c>
      <c r="D2107">
        <v>70005</v>
      </c>
      <c r="E2107">
        <v>202.5</v>
      </c>
      <c r="H2107" s="42" t="s">
        <v>401</v>
      </c>
      <c r="I2107" s="38">
        <v>10086</v>
      </c>
    </row>
    <row r="2108" spans="1:9">
      <c r="A2108">
        <v>70005</v>
      </c>
      <c r="B2108" s="152" t="str">
        <f t="shared" si="33"/>
        <v>CH.VM.00064-10086</v>
      </c>
      <c r="C2108">
        <f>_xlfn.XLOOKUP(H2108,MACROS!C:C,MACROS!H:H)</f>
        <v>0</v>
      </c>
      <c r="D2108">
        <v>70005</v>
      </c>
      <c r="E2108">
        <v>217.5</v>
      </c>
      <c r="H2108" s="42" t="s">
        <v>403</v>
      </c>
      <c r="I2108" s="38">
        <v>10086</v>
      </c>
    </row>
    <row r="2109" spans="1:9">
      <c r="A2109">
        <v>70005</v>
      </c>
      <c r="B2109" s="152" t="str">
        <f t="shared" si="33"/>
        <v>CH.VM.00065-10086</v>
      </c>
      <c r="C2109">
        <f>_xlfn.XLOOKUP(H2109,MACROS!C:C,MACROS!H:H)</f>
        <v>0</v>
      </c>
      <c r="D2109">
        <v>70005</v>
      </c>
      <c r="E2109">
        <v>183</v>
      </c>
      <c r="H2109" s="42" t="s">
        <v>405</v>
      </c>
      <c r="I2109" s="38">
        <v>10086</v>
      </c>
    </row>
    <row r="2110" spans="1:9">
      <c r="A2110">
        <v>70005</v>
      </c>
      <c r="B2110" s="152" t="str">
        <f t="shared" si="33"/>
        <v>CH.VM.00066-10086</v>
      </c>
      <c r="C2110">
        <f>_xlfn.XLOOKUP(H2110,MACROS!C:C,MACROS!H:H)</f>
        <v>0</v>
      </c>
      <c r="D2110">
        <v>70005</v>
      </c>
      <c r="E2110">
        <v>180</v>
      </c>
      <c r="H2110" s="42" t="s">
        <v>407</v>
      </c>
      <c r="I2110" s="38">
        <v>10086</v>
      </c>
    </row>
    <row r="2111" spans="1:9">
      <c r="A2111">
        <v>70005</v>
      </c>
      <c r="B2111" s="152" t="str">
        <f t="shared" si="33"/>
        <v>CH.VM.00067-10086</v>
      </c>
      <c r="C2111">
        <f>_xlfn.XLOOKUP(H2111,MACROS!C:C,MACROS!H:H)</f>
        <v>0</v>
      </c>
      <c r="D2111">
        <v>70005</v>
      </c>
      <c r="E2111">
        <v>174</v>
      </c>
      <c r="H2111" s="42" t="s">
        <v>409</v>
      </c>
      <c r="I2111" s="38">
        <v>10086</v>
      </c>
    </row>
    <row r="2112" spans="1:9">
      <c r="A2112">
        <v>70005</v>
      </c>
      <c r="B2112" s="152" t="str">
        <f t="shared" si="33"/>
        <v>CH.VM.00068-10086</v>
      </c>
      <c r="C2112">
        <f>_xlfn.XLOOKUP(H2112,MACROS!C:C,MACROS!H:H)</f>
        <v>0</v>
      </c>
      <c r="D2112">
        <v>70005</v>
      </c>
      <c r="E2112">
        <v>221.5</v>
      </c>
      <c r="H2112" s="42" t="s">
        <v>411</v>
      </c>
      <c r="I2112" s="38">
        <v>10086</v>
      </c>
    </row>
    <row r="2113" spans="1:9">
      <c r="A2113">
        <v>70005</v>
      </c>
      <c r="B2113" s="152" t="str">
        <f t="shared" si="33"/>
        <v>CH.VM.00069-10086</v>
      </c>
      <c r="C2113">
        <f>_xlfn.XLOOKUP(H2113,MACROS!C:C,MACROS!H:H)</f>
        <v>0</v>
      </c>
      <c r="D2113">
        <v>70005</v>
      </c>
      <c r="E2113">
        <v>206.5</v>
      </c>
      <c r="H2113" s="42" t="s">
        <v>413</v>
      </c>
      <c r="I2113" s="38">
        <v>10086</v>
      </c>
    </row>
    <row r="2114" spans="1:9">
      <c r="A2114">
        <v>70005</v>
      </c>
      <c r="B2114" s="152" t="str">
        <f t="shared" si="33"/>
        <v>CH.VM.00070-10086</v>
      </c>
      <c r="C2114">
        <f>_xlfn.XLOOKUP(H2114,MACROS!C:C,MACROS!H:H)</f>
        <v>0</v>
      </c>
      <c r="D2114">
        <v>70005</v>
      </c>
      <c r="E2114">
        <v>176.5</v>
      </c>
      <c r="H2114" s="42" t="s">
        <v>415</v>
      </c>
      <c r="I2114" s="38">
        <v>10086</v>
      </c>
    </row>
    <row r="2115" spans="1:9">
      <c r="A2115">
        <v>70005</v>
      </c>
      <c r="B2115" s="152" t="str">
        <f t="shared" si="33"/>
        <v>CH.VM.00071-10086</v>
      </c>
      <c r="C2115">
        <f>_xlfn.XLOOKUP(H2115,MACROS!C:C,MACROS!H:H)</f>
        <v>0</v>
      </c>
      <c r="D2115">
        <v>70005</v>
      </c>
      <c r="E2115">
        <v>189.5</v>
      </c>
      <c r="H2115" s="42" t="s">
        <v>417</v>
      </c>
      <c r="I2115" s="38">
        <v>10086</v>
      </c>
    </row>
    <row r="2116" spans="1:9">
      <c r="A2116">
        <v>70005</v>
      </c>
      <c r="B2116" s="152" t="str">
        <f t="shared" si="33"/>
        <v>CH.VM.00072-10086</v>
      </c>
      <c r="C2116">
        <f>_xlfn.XLOOKUP(H2116,MACROS!C:C,MACROS!H:H)</f>
        <v>0</v>
      </c>
      <c r="D2116">
        <v>70005</v>
      </c>
      <c r="E2116">
        <v>178</v>
      </c>
      <c r="H2116" s="42" t="s">
        <v>419</v>
      </c>
      <c r="I2116" s="38">
        <v>10086</v>
      </c>
    </row>
    <row r="2117" spans="1:9">
      <c r="A2117">
        <v>70005</v>
      </c>
      <c r="B2117" s="152" t="str">
        <f t="shared" si="33"/>
        <v>CH.VM.RDDTSET-10127</v>
      </c>
      <c r="C2117">
        <f>_xlfn.XLOOKUP(H2117,MACROS!C:C,MACROS!H:H)</f>
        <v>0</v>
      </c>
      <c r="D2117">
        <v>70005</v>
      </c>
      <c r="E2117">
        <v>3630.5</v>
      </c>
      <c r="H2117" s="97" t="s">
        <v>421</v>
      </c>
      <c r="I2117" s="99">
        <v>10127</v>
      </c>
    </row>
    <row r="2118" spans="1:9">
      <c r="A2118">
        <v>70005</v>
      </c>
      <c r="B2118" s="152" t="str">
        <f t="shared" si="33"/>
        <v>CH.VM.00073-10127</v>
      </c>
      <c r="C2118">
        <f>_xlfn.XLOOKUP(H2118,MACROS!C:C,MACROS!H:H)</f>
        <v>0</v>
      </c>
      <c r="D2118">
        <v>70005</v>
      </c>
      <c r="E2118">
        <v>328</v>
      </c>
      <c r="H2118" s="42" t="s">
        <v>423</v>
      </c>
      <c r="I2118" s="83">
        <v>10127</v>
      </c>
    </row>
    <row r="2119" spans="1:9">
      <c r="A2119">
        <v>70005</v>
      </c>
      <c r="B2119" s="152" t="str">
        <f t="shared" si="33"/>
        <v>CH.VM.00074-10127</v>
      </c>
      <c r="C2119">
        <f>_xlfn.XLOOKUP(H2119,MACROS!C:C,MACROS!H:H)</f>
        <v>0</v>
      </c>
      <c r="D2119">
        <v>70005</v>
      </c>
      <c r="E2119">
        <v>259</v>
      </c>
      <c r="H2119" s="42" t="s">
        <v>425</v>
      </c>
      <c r="I2119" s="83">
        <v>10127</v>
      </c>
    </row>
    <row r="2120" spans="1:9">
      <c r="A2120">
        <v>70005</v>
      </c>
      <c r="B2120" s="152" t="str">
        <f t="shared" si="33"/>
        <v>CH.VM.00075-10127</v>
      </c>
      <c r="C2120">
        <f>_xlfn.XLOOKUP(H2120,MACROS!C:C,MACROS!H:H)</f>
        <v>0</v>
      </c>
      <c r="D2120">
        <v>70005</v>
      </c>
      <c r="E2120">
        <v>354.5</v>
      </c>
      <c r="H2120" s="42" t="s">
        <v>427</v>
      </c>
      <c r="I2120" s="83">
        <v>10127</v>
      </c>
    </row>
    <row r="2121" spans="1:9">
      <c r="A2121">
        <v>70005</v>
      </c>
      <c r="B2121" s="152" t="str">
        <f t="shared" si="33"/>
        <v>CH.VM.00076-10127</v>
      </c>
      <c r="C2121">
        <f>_xlfn.XLOOKUP(H2121,MACROS!C:C,MACROS!H:H)</f>
        <v>0</v>
      </c>
      <c r="D2121">
        <v>70005</v>
      </c>
      <c r="E2121">
        <v>304.5</v>
      </c>
      <c r="H2121" s="42" t="s">
        <v>429</v>
      </c>
      <c r="I2121" s="83">
        <v>10127</v>
      </c>
    </row>
    <row r="2122" spans="1:9">
      <c r="A2122">
        <v>70005</v>
      </c>
      <c r="B2122" s="152" t="str">
        <f t="shared" si="33"/>
        <v>CH.VM.00077-10127</v>
      </c>
      <c r="C2122">
        <f>_xlfn.XLOOKUP(H2122,MACROS!C:C,MACROS!H:H)</f>
        <v>0</v>
      </c>
      <c r="D2122">
        <v>70005</v>
      </c>
      <c r="E2122">
        <v>286.5</v>
      </c>
      <c r="H2122" s="42" t="s">
        <v>431</v>
      </c>
      <c r="I2122" s="83">
        <v>10127</v>
      </c>
    </row>
    <row r="2123" spans="1:9">
      <c r="A2123">
        <v>70005</v>
      </c>
      <c r="B2123" s="152" t="str">
        <f t="shared" si="33"/>
        <v>CH.VM.00078-10127</v>
      </c>
      <c r="C2123">
        <f>_xlfn.XLOOKUP(H2123,MACROS!C:C,MACROS!H:H)</f>
        <v>0</v>
      </c>
      <c r="D2123">
        <v>70005</v>
      </c>
      <c r="E2123">
        <v>316</v>
      </c>
      <c r="H2123" s="42" t="s">
        <v>433</v>
      </c>
      <c r="I2123" s="83">
        <v>10127</v>
      </c>
    </row>
    <row r="2124" spans="1:9">
      <c r="A2124">
        <v>70005</v>
      </c>
      <c r="B2124" s="152" t="str">
        <f t="shared" si="33"/>
        <v>CH.VM.00079-10127</v>
      </c>
      <c r="C2124">
        <f>_xlfn.XLOOKUP(H2124,MACROS!C:C,MACROS!H:H)</f>
        <v>0</v>
      </c>
      <c r="D2124">
        <v>70005</v>
      </c>
      <c r="E2124">
        <v>264.5</v>
      </c>
      <c r="H2124" s="42" t="s">
        <v>435</v>
      </c>
      <c r="I2124" s="83">
        <v>10127</v>
      </c>
    </row>
    <row r="2125" spans="1:9">
      <c r="A2125">
        <v>70005</v>
      </c>
      <c r="B2125" s="152" t="str">
        <f t="shared" si="33"/>
        <v>CH.VM.00080-10127</v>
      </c>
      <c r="C2125">
        <f>_xlfn.XLOOKUP(H2125,MACROS!C:C,MACROS!H:H)</f>
        <v>0</v>
      </c>
      <c r="D2125">
        <v>70005</v>
      </c>
      <c r="E2125">
        <v>261</v>
      </c>
      <c r="H2125" s="42" t="s">
        <v>437</v>
      </c>
      <c r="I2125" s="83">
        <v>10127</v>
      </c>
    </row>
    <row r="2126" spans="1:9">
      <c r="A2126">
        <v>70005</v>
      </c>
      <c r="B2126" s="152" t="str">
        <f t="shared" si="33"/>
        <v>CH.VM.00081-10127</v>
      </c>
      <c r="C2126">
        <f>_xlfn.XLOOKUP(H2126,MACROS!C:C,MACROS!H:H)</f>
        <v>0</v>
      </c>
      <c r="D2126">
        <v>70005</v>
      </c>
      <c r="E2126">
        <v>251</v>
      </c>
      <c r="H2126" s="42" t="s">
        <v>439</v>
      </c>
      <c r="I2126" s="83">
        <v>10127</v>
      </c>
    </row>
    <row r="2127" spans="1:9">
      <c r="A2127">
        <v>70005</v>
      </c>
      <c r="B2127" s="152" t="str">
        <f t="shared" si="33"/>
        <v>CH.VM.00082-10127</v>
      </c>
      <c r="C2127">
        <f>_xlfn.XLOOKUP(H2127,MACROS!C:C,MACROS!H:H)</f>
        <v>0</v>
      </c>
      <c r="D2127">
        <v>70005</v>
      </c>
      <c r="E2127">
        <v>322.5</v>
      </c>
      <c r="H2127" s="42" t="s">
        <v>441</v>
      </c>
      <c r="I2127" s="83">
        <v>10127</v>
      </c>
    </row>
    <row r="2128" spans="1:9">
      <c r="A2128">
        <v>70005</v>
      </c>
      <c r="B2128" s="152" t="str">
        <f t="shared" si="33"/>
        <v>CH.VM.00083-10127</v>
      </c>
      <c r="C2128">
        <f>_xlfn.XLOOKUP(H2128,MACROS!C:C,MACROS!H:H)</f>
        <v>0</v>
      </c>
      <c r="D2128">
        <v>70005</v>
      </c>
      <c r="E2128">
        <v>294.5</v>
      </c>
      <c r="H2128" s="42" t="s">
        <v>443</v>
      </c>
      <c r="I2128" s="83">
        <v>10127</v>
      </c>
    </row>
    <row r="2129" spans="1:9">
      <c r="A2129">
        <v>70005</v>
      </c>
      <c r="B2129" s="152" t="str">
        <f t="shared" si="33"/>
        <v>CH.VM.00084-10127</v>
      </c>
      <c r="C2129">
        <f>_xlfn.XLOOKUP(H2129,MACROS!C:C,MACROS!H:H)</f>
        <v>0</v>
      </c>
      <c r="D2129">
        <v>70005</v>
      </c>
      <c r="E2129">
        <v>255</v>
      </c>
      <c r="H2129" s="42" t="s">
        <v>445</v>
      </c>
      <c r="I2129" s="83">
        <v>10127</v>
      </c>
    </row>
    <row r="2130" spans="1:9">
      <c r="A2130">
        <v>70005</v>
      </c>
      <c r="B2130" s="152" t="str">
        <f t="shared" si="33"/>
        <v>CH.VM.00085-10127</v>
      </c>
      <c r="C2130">
        <f>_xlfn.XLOOKUP(H2130,MACROS!C:C,MACROS!H:H)</f>
        <v>0</v>
      </c>
      <c r="D2130">
        <v>70005</v>
      </c>
      <c r="E2130">
        <v>279</v>
      </c>
      <c r="H2130" s="42" t="s">
        <v>447</v>
      </c>
      <c r="I2130" s="83">
        <v>10127</v>
      </c>
    </row>
    <row r="2131" spans="1:9">
      <c r="A2131">
        <v>70005</v>
      </c>
      <c r="B2131" s="152" t="str">
        <f t="shared" si="33"/>
        <v>CH.VM.00086-10127</v>
      </c>
      <c r="C2131">
        <f>_xlfn.XLOOKUP(H2131,MACROS!C:C,MACROS!H:H)</f>
        <v>0</v>
      </c>
      <c r="D2131">
        <v>70005</v>
      </c>
      <c r="E2131">
        <v>257.5</v>
      </c>
      <c r="H2131" s="42" t="s">
        <v>449</v>
      </c>
      <c r="I2131" s="83">
        <v>10127</v>
      </c>
    </row>
    <row r="2132" spans="1:9">
      <c r="A2132">
        <v>70005</v>
      </c>
      <c r="B2132" s="152" t="str">
        <f t="shared" si="33"/>
        <v>CH.VM.RDSET-10085</v>
      </c>
      <c r="C2132">
        <f>_xlfn.XLOOKUP(H2132,MACROS!C:C,MACROS!I:I)</f>
        <v>0</v>
      </c>
      <c r="D2132">
        <v>70005</v>
      </c>
      <c r="E2132">
        <v>2514</v>
      </c>
      <c r="H2132" s="97" t="s">
        <v>391</v>
      </c>
      <c r="I2132" s="98">
        <v>10085</v>
      </c>
    </row>
    <row r="2133" spans="1:9">
      <c r="A2133">
        <v>70005</v>
      </c>
      <c r="B2133" s="152" t="str">
        <f t="shared" si="33"/>
        <v>CH.VM.00059-10085</v>
      </c>
      <c r="C2133">
        <f>_xlfn.XLOOKUP(H2133,MACROS!C:C,MACROS!I:I)</f>
        <v>0</v>
      </c>
      <c r="D2133">
        <v>70005</v>
      </c>
      <c r="E2133">
        <v>225</v>
      </c>
      <c r="H2133" s="42" t="s">
        <v>393</v>
      </c>
      <c r="I2133" s="38">
        <v>10085</v>
      </c>
    </row>
    <row r="2134" spans="1:9">
      <c r="A2134">
        <v>70005</v>
      </c>
      <c r="B2134" s="152" t="str">
        <f t="shared" si="33"/>
        <v>CH.VM.00060-10085</v>
      </c>
      <c r="C2134">
        <f>_xlfn.XLOOKUP(H2134,MACROS!C:C,MACROS!I:I)</f>
        <v>0</v>
      </c>
      <c r="D2134">
        <v>70005</v>
      </c>
      <c r="E2134">
        <v>188</v>
      </c>
      <c r="H2134" s="42" t="s">
        <v>395</v>
      </c>
      <c r="I2134" s="38">
        <v>10085</v>
      </c>
    </row>
    <row r="2135" spans="1:9">
      <c r="A2135">
        <v>70005</v>
      </c>
      <c r="B2135" s="152" t="str">
        <f t="shared" si="33"/>
        <v>CH.VM.00061-10085</v>
      </c>
      <c r="C2135">
        <f>_xlfn.XLOOKUP(H2135,MACROS!C:C,MACROS!I:I)</f>
        <v>0</v>
      </c>
      <c r="D2135">
        <v>70005</v>
      </c>
      <c r="E2135">
        <v>239.5</v>
      </c>
      <c r="H2135" s="42" t="s">
        <v>397</v>
      </c>
      <c r="I2135" s="38">
        <v>10085</v>
      </c>
    </row>
    <row r="2136" spans="1:9">
      <c r="A2136">
        <v>70005</v>
      </c>
      <c r="B2136" s="152" t="str">
        <f t="shared" si="33"/>
        <v>CH.VM.00062-10085</v>
      </c>
      <c r="C2136">
        <f>_xlfn.XLOOKUP(H2136,MACROS!C:C,MACROS!I:I)</f>
        <v>0</v>
      </c>
      <c r="D2136">
        <v>70005</v>
      </c>
      <c r="E2136">
        <v>211.5</v>
      </c>
      <c r="H2136" s="42" t="s">
        <v>399</v>
      </c>
      <c r="I2136" s="38">
        <v>10085</v>
      </c>
    </row>
    <row r="2137" spans="1:9">
      <c r="A2137">
        <v>70005</v>
      </c>
      <c r="B2137" s="152" t="str">
        <f t="shared" si="33"/>
        <v>CH.VM.00063-10085</v>
      </c>
      <c r="C2137">
        <f>_xlfn.XLOOKUP(H2137,MACROS!C:C,MACROS!I:I)</f>
        <v>0</v>
      </c>
      <c r="D2137">
        <v>70005</v>
      </c>
      <c r="E2137">
        <v>202.5</v>
      </c>
      <c r="H2137" s="42" t="s">
        <v>401</v>
      </c>
      <c r="I2137" s="38">
        <v>10085</v>
      </c>
    </row>
    <row r="2138" spans="1:9">
      <c r="A2138">
        <v>70005</v>
      </c>
      <c r="B2138" s="152" t="str">
        <f t="shared" si="33"/>
        <v>CH.VM.00064-10085</v>
      </c>
      <c r="C2138">
        <f>_xlfn.XLOOKUP(H2138,MACROS!C:C,MACROS!I:I)</f>
        <v>0</v>
      </c>
      <c r="D2138">
        <v>70005</v>
      </c>
      <c r="E2138">
        <v>217.5</v>
      </c>
      <c r="H2138" s="42" t="s">
        <v>403</v>
      </c>
      <c r="I2138" s="38">
        <v>10085</v>
      </c>
    </row>
    <row r="2139" spans="1:9">
      <c r="A2139">
        <v>70005</v>
      </c>
      <c r="B2139" s="152" t="str">
        <f t="shared" si="33"/>
        <v>CH.VM.00065-10085</v>
      </c>
      <c r="C2139">
        <f>_xlfn.XLOOKUP(H2139,MACROS!C:C,MACROS!I:I)</f>
        <v>0</v>
      </c>
      <c r="D2139">
        <v>70005</v>
      </c>
      <c r="E2139">
        <v>183</v>
      </c>
      <c r="H2139" s="42" t="s">
        <v>405</v>
      </c>
      <c r="I2139" s="38">
        <v>10085</v>
      </c>
    </row>
    <row r="2140" spans="1:9">
      <c r="A2140">
        <v>70005</v>
      </c>
      <c r="B2140" s="152" t="str">
        <f t="shared" si="33"/>
        <v>CH.VM.00066-10085</v>
      </c>
      <c r="C2140">
        <f>_xlfn.XLOOKUP(H2140,MACROS!C:C,MACROS!I:I)</f>
        <v>0</v>
      </c>
      <c r="D2140">
        <v>70005</v>
      </c>
      <c r="E2140">
        <v>180</v>
      </c>
      <c r="H2140" s="42" t="s">
        <v>407</v>
      </c>
      <c r="I2140" s="38">
        <v>10085</v>
      </c>
    </row>
    <row r="2141" spans="1:9">
      <c r="A2141">
        <v>70005</v>
      </c>
      <c r="B2141" s="152" t="str">
        <f t="shared" si="33"/>
        <v>CH.VM.00067-10085</v>
      </c>
      <c r="C2141">
        <f>_xlfn.XLOOKUP(H2141,MACROS!C:C,MACROS!I:I)</f>
        <v>0</v>
      </c>
      <c r="D2141">
        <v>70005</v>
      </c>
      <c r="E2141">
        <v>174</v>
      </c>
      <c r="H2141" s="42" t="s">
        <v>409</v>
      </c>
      <c r="I2141" s="38">
        <v>10085</v>
      </c>
    </row>
    <row r="2142" spans="1:9">
      <c r="A2142">
        <v>70005</v>
      </c>
      <c r="B2142" s="152" t="str">
        <f t="shared" si="33"/>
        <v>CH.VM.00068-10085</v>
      </c>
      <c r="C2142">
        <f>_xlfn.XLOOKUP(H2142,MACROS!C:C,MACROS!I:I)</f>
        <v>0</v>
      </c>
      <c r="D2142">
        <v>70005</v>
      </c>
      <c r="E2142">
        <v>221.5</v>
      </c>
      <c r="H2142" s="42" t="s">
        <v>411</v>
      </c>
      <c r="I2142" s="38">
        <v>10085</v>
      </c>
    </row>
    <row r="2143" spans="1:9">
      <c r="A2143">
        <v>70005</v>
      </c>
      <c r="B2143" s="152" t="str">
        <f t="shared" si="33"/>
        <v>CH.VM.00069-10085</v>
      </c>
      <c r="C2143">
        <f>_xlfn.XLOOKUP(H2143,MACROS!C:C,MACROS!I:I)</f>
        <v>0</v>
      </c>
      <c r="D2143">
        <v>70005</v>
      </c>
      <c r="E2143">
        <v>206.5</v>
      </c>
      <c r="H2143" s="42" t="s">
        <v>413</v>
      </c>
      <c r="I2143" s="38">
        <v>10085</v>
      </c>
    </row>
    <row r="2144" spans="1:9">
      <c r="A2144">
        <v>70005</v>
      </c>
      <c r="B2144" s="152" t="str">
        <f t="shared" si="33"/>
        <v>CH.VM.00070-10085</v>
      </c>
      <c r="C2144">
        <f>_xlfn.XLOOKUP(H2144,MACROS!C:C,MACROS!I:I)</f>
        <v>0</v>
      </c>
      <c r="D2144">
        <v>70005</v>
      </c>
      <c r="E2144">
        <v>176.5</v>
      </c>
      <c r="H2144" s="42" t="s">
        <v>415</v>
      </c>
      <c r="I2144" s="38">
        <v>10085</v>
      </c>
    </row>
    <row r="2145" spans="1:9">
      <c r="A2145">
        <v>70005</v>
      </c>
      <c r="B2145" s="152" t="str">
        <f t="shared" si="33"/>
        <v>CH.VM.00071-10085</v>
      </c>
      <c r="C2145">
        <f>_xlfn.XLOOKUP(H2145,MACROS!C:C,MACROS!I:I)</f>
        <v>0</v>
      </c>
      <c r="D2145">
        <v>70005</v>
      </c>
      <c r="E2145">
        <v>189.5</v>
      </c>
      <c r="H2145" s="42" t="s">
        <v>417</v>
      </c>
      <c r="I2145" s="38">
        <v>10085</v>
      </c>
    </row>
    <row r="2146" spans="1:9">
      <c r="A2146">
        <v>70005</v>
      </c>
      <c r="B2146" s="152" t="str">
        <f t="shared" si="33"/>
        <v>CH.VM.00072-10085</v>
      </c>
      <c r="C2146">
        <f>_xlfn.XLOOKUP(H2146,MACROS!C:C,MACROS!I:I)</f>
        <v>0</v>
      </c>
      <c r="D2146">
        <v>70005</v>
      </c>
      <c r="E2146">
        <v>178</v>
      </c>
      <c r="H2146" s="42" t="s">
        <v>419</v>
      </c>
      <c r="I2146" s="38">
        <v>10085</v>
      </c>
    </row>
    <row r="2147" spans="1:9">
      <c r="A2147">
        <v>70005</v>
      </c>
      <c r="B2147" s="152" t="str">
        <f t="shared" si="33"/>
        <v>CH.VM.RDDTSET-10125</v>
      </c>
      <c r="C2147">
        <f>_xlfn.XLOOKUP(H2147,MACROS!C:C,MACROS!I:I)</f>
        <v>0</v>
      </c>
      <c r="D2147">
        <v>70005</v>
      </c>
      <c r="E2147">
        <v>3630.5</v>
      </c>
      <c r="H2147" s="97" t="s">
        <v>421</v>
      </c>
      <c r="I2147" s="99">
        <v>10125</v>
      </c>
    </row>
    <row r="2148" spans="1:9">
      <c r="A2148">
        <v>70005</v>
      </c>
      <c r="B2148" s="152" t="str">
        <f t="shared" si="33"/>
        <v>CH.VM.00073-10125</v>
      </c>
      <c r="C2148">
        <f>_xlfn.XLOOKUP(H2148,MACROS!C:C,MACROS!I:I)</f>
        <v>0</v>
      </c>
      <c r="D2148">
        <v>70005</v>
      </c>
      <c r="E2148">
        <v>328</v>
      </c>
      <c r="H2148" s="42" t="s">
        <v>423</v>
      </c>
      <c r="I2148" s="83">
        <v>10125</v>
      </c>
    </row>
    <row r="2149" spans="1:9">
      <c r="A2149">
        <v>70005</v>
      </c>
      <c r="B2149" s="152" t="str">
        <f t="shared" si="33"/>
        <v>CH.VM.00074-10125</v>
      </c>
      <c r="C2149">
        <f>_xlfn.XLOOKUP(H2149,MACROS!C:C,MACROS!I:I)</f>
        <v>0</v>
      </c>
      <c r="D2149">
        <v>70005</v>
      </c>
      <c r="E2149">
        <v>259</v>
      </c>
      <c r="H2149" s="42" t="s">
        <v>425</v>
      </c>
      <c r="I2149" s="83">
        <v>10125</v>
      </c>
    </row>
    <row r="2150" spans="1:9">
      <c r="A2150">
        <v>70005</v>
      </c>
      <c r="B2150" s="152" t="str">
        <f t="shared" si="33"/>
        <v>CH.VM.00075-10125</v>
      </c>
      <c r="C2150">
        <f>_xlfn.XLOOKUP(H2150,MACROS!C:C,MACROS!I:I)</f>
        <v>0</v>
      </c>
      <c r="D2150">
        <v>70005</v>
      </c>
      <c r="E2150">
        <v>354.5</v>
      </c>
      <c r="H2150" s="42" t="s">
        <v>427</v>
      </c>
      <c r="I2150" s="83">
        <v>10125</v>
      </c>
    </row>
    <row r="2151" spans="1:9">
      <c r="A2151">
        <v>70005</v>
      </c>
      <c r="B2151" s="152" t="str">
        <f t="shared" si="33"/>
        <v>CH.VM.00076-10125</v>
      </c>
      <c r="C2151">
        <f>_xlfn.XLOOKUP(H2151,MACROS!C:C,MACROS!I:I)</f>
        <v>0</v>
      </c>
      <c r="D2151">
        <v>70005</v>
      </c>
      <c r="E2151">
        <v>304.5</v>
      </c>
      <c r="H2151" s="42" t="s">
        <v>429</v>
      </c>
      <c r="I2151" s="83">
        <v>10125</v>
      </c>
    </row>
    <row r="2152" spans="1:9">
      <c r="A2152">
        <v>70005</v>
      </c>
      <c r="B2152" s="152" t="str">
        <f t="shared" si="33"/>
        <v>CH.VM.00077-10125</v>
      </c>
      <c r="C2152">
        <f>_xlfn.XLOOKUP(H2152,MACROS!C:C,MACROS!I:I)</f>
        <v>0</v>
      </c>
      <c r="D2152">
        <v>70005</v>
      </c>
      <c r="E2152">
        <v>286.5</v>
      </c>
      <c r="H2152" s="42" t="s">
        <v>431</v>
      </c>
      <c r="I2152" s="83">
        <v>10125</v>
      </c>
    </row>
    <row r="2153" spans="1:9">
      <c r="A2153">
        <v>70005</v>
      </c>
      <c r="B2153" s="152" t="str">
        <f t="shared" si="33"/>
        <v>CH.VM.00078-10125</v>
      </c>
      <c r="C2153">
        <f>_xlfn.XLOOKUP(H2153,MACROS!C:C,MACROS!I:I)</f>
        <v>0</v>
      </c>
      <c r="D2153">
        <v>70005</v>
      </c>
      <c r="E2153">
        <v>316</v>
      </c>
      <c r="H2153" s="42" t="s">
        <v>433</v>
      </c>
      <c r="I2153" s="83">
        <v>10125</v>
      </c>
    </row>
    <row r="2154" spans="1:9">
      <c r="A2154">
        <v>70005</v>
      </c>
      <c r="B2154" s="152" t="str">
        <f t="shared" si="33"/>
        <v>CH.VM.00079-10125</v>
      </c>
      <c r="C2154">
        <f>_xlfn.XLOOKUP(H2154,MACROS!C:C,MACROS!I:I)</f>
        <v>0</v>
      </c>
      <c r="D2154">
        <v>70005</v>
      </c>
      <c r="E2154">
        <v>264.5</v>
      </c>
      <c r="H2154" s="42" t="s">
        <v>435</v>
      </c>
      <c r="I2154" s="83">
        <v>10125</v>
      </c>
    </row>
    <row r="2155" spans="1:9">
      <c r="A2155">
        <v>70005</v>
      </c>
      <c r="B2155" s="152" t="str">
        <f t="shared" si="33"/>
        <v>CH.VM.00080-10125</v>
      </c>
      <c r="C2155">
        <f>_xlfn.XLOOKUP(H2155,MACROS!C:C,MACROS!I:I)</f>
        <v>0</v>
      </c>
      <c r="D2155">
        <v>70005</v>
      </c>
      <c r="E2155">
        <v>261</v>
      </c>
      <c r="H2155" s="42" t="s">
        <v>437</v>
      </c>
      <c r="I2155" s="83">
        <v>10125</v>
      </c>
    </row>
    <row r="2156" spans="1:9">
      <c r="A2156">
        <v>70005</v>
      </c>
      <c r="B2156" s="152" t="str">
        <f t="shared" si="33"/>
        <v>CH.VM.00081-10125</v>
      </c>
      <c r="C2156">
        <f>_xlfn.XLOOKUP(H2156,MACROS!C:C,MACROS!I:I)</f>
        <v>0</v>
      </c>
      <c r="D2156">
        <v>70005</v>
      </c>
      <c r="E2156">
        <v>251</v>
      </c>
      <c r="H2156" s="42" t="s">
        <v>439</v>
      </c>
      <c r="I2156" s="83">
        <v>10125</v>
      </c>
    </row>
    <row r="2157" spans="1:9">
      <c r="A2157">
        <v>70005</v>
      </c>
      <c r="B2157" s="152" t="str">
        <f t="shared" si="33"/>
        <v>CH.VM.00082-10125</v>
      </c>
      <c r="C2157">
        <f>_xlfn.XLOOKUP(H2157,MACROS!C:C,MACROS!I:I)</f>
        <v>0</v>
      </c>
      <c r="D2157">
        <v>70005</v>
      </c>
      <c r="E2157">
        <v>322.5</v>
      </c>
      <c r="H2157" s="42" t="s">
        <v>441</v>
      </c>
      <c r="I2157" s="83">
        <v>10125</v>
      </c>
    </row>
    <row r="2158" spans="1:9">
      <c r="A2158">
        <v>70005</v>
      </c>
      <c r="B2158" s="152" t="str">
        <f t="shared" si="33"/>
        <v>CH.VM.00083-10125</v>
      </c>
      <c r="C2158">
        <f>_xlfn.XLOOKUP(H2158,MACROS!C:C,MACROS!I:I)</f>
        <v>0</v>
      </c>
      <c r="D2158">
        <v>70005</v>
      </c>
      <c r="E2158">
        <v>294.5</v>
      </c>
      <c r="H2158" s="42" t="s">
        <v>443</v>
      </c>
      <c r="I2158" s="83">
        <v>10125</v>
      </c>
    </row>
    <row r="2159" spans="1:9">
      <c r="A2159">
        <v>70005</v>
      </c>
      <c r="B2159" s="152" t="str">
        <f t="shared" si="33"/>
        <v>CH.VM.00084-10125</v>
      </c>
      <c r="C2159">
        <f>_xlfn.XLOOKUP(H2159,MACROS!C:C,MACROS!I:I)</f>
        <v>0</v>
      </c>
      <c r="D2159">
        <v>70005</v>
      </c>
      <c r="E2159">
        <v>255</v>
      </c>
      <c r="H2159" s="42" t="s">
        <v>445</v>
      </c>
      <c r="I2159" s="83">
        <v>10125</v>
      </c>
    </row>
    <row r="2160" spans="1:9">
      <c r="A2160">
        <v>70005</v>
      </c>
      <c r="B2160" s="152" t="str">
        <f t="shared" si="33"/>
        <v>CH.VM.00085-10125</v>
      </c>
      <c r="C2160">
        <f>_xlfn.XLOOKUP(H2160,MACROS!C:C,MACROS!I:I)</f>
        <v>0</v>
      </c>
      <c r="D2160">
        <v>70005</v>
      </c>
      <c r="E2160">
        <v>279</v>
      </c>
      <c r="H2160" s="42" t="s">
        <v>447</v>
      </c>
      <c r="I2160" s="83">
        <v>10125</v>
      </c>
    </row>
    <row r="2161" spans="1:9">
      <c r="A2161">
        <v>70005</v>
      </c>
      <c r="B2161" s="152" t="str">
        <f t="shared" si="33"/>
        <v>CH.VM.00086-10125</v>
      </c>
      <c r="C2161">
        <f>_xlfn.XLOOKUP(H2161,MACROS!C:C,MACROS!I:I)</f>
        <v>0</v>
      </c>
      <c r="D2161">
        <v>70005</v>
      </c>
      <c r="E2161">
        <v>257.5</v>
      </c>
      <c r="H2161" s="42" t="s">
        <v>449</v>
      </c>
      <c r="I2161" s="83">
        <v>10125</v>
      </c>
    </row>
    <row r="2162" spans="1:9">
      <c r="A2162">
        <v>70005</v>
      </c>
      <c r="B2162" s="152" t="str">
        <f t="shared" si="33"/>
        <v>CH.VM.RDSET-10084</v>
      </c>
      <c r="C2162">
        <f>_xlfn.XLOOKUP(H2162,MACROS!C:C,MACROS!J:J)</f>
        <v>0</v>
      </c>
      <c r="D2162">
        <v>70005</v>
      </c>
      <c r="E2162">
        <v>2514</v>
      </c>
      <c r="H2162" s="97" t="s">
        <v>391</v>
      </c>
      <c r="I2162" s="98">
        <v>10084</v>
      </c>
    </row>
    <row r="2163" spans="1:9">
      <c r="A2163">
        <v>70005</v>
      </c>
      <c r="B2163" s="152" t="str">
        <f t="shared" si="33"/>
        <v>CH.VM.00059-10084</v>
      </c>
      <c r="C2163">
        <f>_xlfn.XLOOKUP(H2163,MACROS!C:C,MACROS!J:J)</f>
        <v>0</v>
      </c>
      <c r="D2163">
        <v>70005</v>
      </c>
      <c r="E2163">
        <v>225</v>
      </c>
      <c r="H2163" s="42" t="s">
        <v>393</v>
      </c>
      <c r="I2163" s="38">
        <v>10084</v>
      </c>
    </row>
    <row r="2164" spans="1:9">
      <c r="A2164">
        <v>70005</v>
      </c>
      <c r="B2164" s="152" t="str">
        <f t="shared" si="33"/>
        <v>CH.VM.00060-10084</v>
      </c>
      <c r="C2164">
        <f>_xlfn.XLOOKUP(H2164,MACROS!C:C,MACROS!J:J)</f>
        <v>0</v>
      </c>
      <c r="D2164">
        <v>70005</v>
      </c>
      <c r="E2164">
        <v>188</v>
      </c>
      <c r="H2164" s="42" t="s">
        <v>395</v>
      </c>
      <c r="I2164" s="38">
        <v>10084</v>
      </c>
    </row>
    <row r="2165" spans="1:9">
      <c r="A2165">
        <v>70005</v>
      </c>
      <c r="B2165" s="152" t="str">
        <f t="shared" si="33"/>
        <v>CH.VM.00061-10084</v>
      </c>
      <c r="C2165">
        <f>_xlfn.XLOOKUP(H2165,MACROS!C:C,MACROS!J:J)</f>
        <v>0</v>
      </c>
      <c r="D2165">
        <v>70005</v>
      </c>
      <c r="E2165">
        <v>239.5</v>
      </c>
      <c r="H2165" s="42" t="s">
        <v>397</v>
      </c>
      <c r="I2165" s="38">
        <v>10084</v>
      </c>
    </row>
    <row r="2166" spans="1:9">
      <c r="A2166">
        <v>70005</v>
      </c>
      <c r="B2166" s="152" t="str">
        <f t="shared" si="33"/>
        <v>CH.VM.00062-10084</v>
      </c>
      <c r="C2166">
        <f>_xlfn.XLOOKUP(H2166,MACROS!C:C,MACROS!J:J)</f>
        <v>0</v>
      </c>
      <c r="D2166">
        <v>70005</v>
      </c>
      <c r="E2166">
        <v>211.5</v>
      </c>
      <c r="H2166" s="42" t="s">
        <v>399</v>
      </c>
      <c r="I2166" s="38">
        <v>10084</v>
      </c>
    </row>
    <row r="2167" spans="1:9">
      <c r="A2167">
        <v>70005</v>
      </c>
      <c r="B2167" s="152" t="str">
        <f t="shared" si="33"/>
        <v>CH.VM.00063-10084</v>
      </c>
      <c r="C2167">
        <f>_xlfn.XLOOKUP(H2167,MACROS!C:C,MACROS!J:J)</f>
        <v>0</v>
      </c>
      <c r="D2167">
        <v>70005</v>
      </c>
      <c r="E2167">
        <v>202.5</v>
      </c>
      <c r="H2167" s="42" t="s">
        <v>401</v>
      </c>
      <c r="I2167" s="38">
        <v>10084</v>
      </c>
    </row>
    <row r="2168" spans="1:9">
      <c r="A2168">
        <v>70005</v>
      </c>
      <c r="B2168" s="152" t="str">
        <f t="shared" si="33"/>
        <v>CH.VM.00064-10084</v>
      </c>
      <c r="C2168">
        <f>_xlfn.XLOOKUP(H2168,MACROS!C:C,MACROS!J:J)</f>
        <v>0</v>
      </c>
      <c r="D2168">
        <v>70005</v>
      </c>
      <c r="E2168">
        <v>217.5</v>
      </c>
      <c r="H2168" s="42" t="s">
        <v>403</v>
      </c>
      <c r="I2168" s="38">
        <v>10084</v>
      </c>
    </row>
    <row r="2169" spans="1:9">
      <c r="A2169">
        <v>70005</v>
      </c>
      <c r="B2169" s="152" t="str">
        <f t="shared" si="33"/>
        <v>CH.VM.00065-10084</v>
      </c>
      <c r="C2169">
        <f>_xlfn.XLOOKUP(H2169,MACROS!C:C,MACROS!J:J)</f>
        <v>0</v>
      </c>
      <c r="D2169">
        <v>70005</v>
      </c>
      <c r="E2169">
        <v>183</v>
      </c>
      <c r="H2169" s="42" t="s">
        <v>405</v>
      </c>
      <c r="I2169" s="38">
        <v>10084</v>
      </c>
    </row>
    <row r="2170" spans="1:9">
      <c r="A2170">
        <v>70005</v>
      </c>
      <c r="B2170" s="152" t="str">
        <f t="shared" ref="B2170:B2424" si="34">H2170&amp;"-"&amp;I2170</f>
        <v>CH.VM.00066-10084</v>
      </c>
      <c r="C2170">
        <f>_xlfn.XLOOKUP(H2170,MACROS!C:C,MACROS!J:J)</f>
        <v>0</v>
      </c>
      <c r="D2170">
        <v>70005</v>
      </c>
      <c r="E2170">
        <v>180</v>
      </c>
      <c r="H2170" s="42" t="s">
        <v>407</v>
      </c>
      <c r="I2170" s="38">
        <v>10084</v>
      </c>
    </row>
    <row r="2171" spans="1:9">
      <c r="A2171">
        <v>70005</v>
      </c>
      <c r="B2171" s="152" t="str">
        <f t="shared" si="34"/>
        <v>CH.VM.00067-10084</v>
      </c>
      <c r="C2171">
        <f>_xlfn.XLOOKUP(H2171,MACROS!C:C,MACROS!J:J)</f>
        <v>0</v>
      </c>
      <c r="D2171">
        <v>70005</v>
      </c>
      <c r="E2171">
        <v>174</v>
      </c>
      <c r="H2171" s="42" t="s">
        <v>409</v>
      </c>
      <c r="I2171" s="38">
        <v>10084</v>
      </c>
    </row>
    <row r="2172" spans="1:9">
      <c r="A2172">
        <v>70005</v>
      </c>
      <c r="B2172" s="152" t="str">
        <f t="shared" si="34"/>
        <v>CH.VM.00068-10084</v>
      </c>
      <c r="C2172">
        <f>_xlfn.XLOOKUP(H2172,MACROS!C:C,MACROS!J:J)</f>
        <v>0</v>
      </c>
      <c r="D2172">
        <v>70005</v>
      </c>
      <c r="E2172">
        <v>221.5</v>
      </c>
      <c r="H2172" s="42" t="s">
        <v>411</v>
      </c>
      <c r="I2172" s="38">
        <v>10084</v>
      </c>
    </row>
    <row r="2173" spans="1:9">
      <c r="A2173">
        <v>70005</v>
      </c>
      <c r="B2173" s="152" t="str">
        <f t="shared" si="34"/>
        <v>CH.VM.00069-10084</v>
      </c>
      <c r="C2173">
        <f>_xlfn.XLOOKUP(H2173,MACROS!C:C,MACROS!J:J)</f>
        <v>0</v>
      </c>
      <c r="D2173">
        <v>70005</v>
      </c>
      <c r="E2173">
        <v>206.5</v>
      </c>
      <c r="H2173" s="42" t="s">
        <v>413</v>
      </c>
      <c r="I2173" s="38">
        <v>10084</v>
      </c>
    </row>
    <row r="2174" spans="1:9">
      <c r="A2174">
        <v>70005</v>
      </c>
      <c r="B2174" s="152" t="str">
        <f t="shared" si="34"/>
        <v>CH.VM.00070-10084</v>
      </c>
      <c r="C2174">
        <f>_xlfn.XLOOKUP(H2174,MACROS!C:C,MACROS!J:J)</f>
        <v>0</v>
      </c>
      <c r="D2174">
        <v>70005</v>
      </c>
      <c r="E2174">
        <v>176.5</v>
      </c>
      <c r="H2174" s="42" t="s">
        <v>415</v>
      </c>
      <c r="I2174" s="38">
        <v>10084</v>
      </c>
    </row>
    <row r="2175" spans="1:9">
      <c r="A2175">
        <v>70005</v>
      </c>
      <c r="B2175" s="152" t="str">
        <f t="shared" si="34"/>
        <v>CH.VM.00071-10084</v>
      </c>
      <c r="C2175">
        <f>_xlfn.XLOOKUP(H2175,MACROS!C:C,MACROS!J:J)</f>
        <v>0</v>
      </c>
      <c r="D2175">
        <v>70005</v>
      </c>
      <c r="E2175">
        <v>189.5</v>
      </c>
      <c r="H2175" s="42" t="s">
        <v>417</v>
      </c>
      <c r="I2175" s="38">
        <v>10084</v>
      </c>
    </row>
    <row r="2176" spans="1:9">
      <c r="A2176">
        <v>70005</v>
      </c>
      <c r="B2176" s="152" t="str">
        <f t="shared" si="34"/>
        <v>CH.VM.00072-10084</v>
      </c>
      <c r="C2176">
        <f>_xlfn.XLOOKUP(H2176,MACROS!C:C,MACROS!J:J)</f>
        <v>0</v>
      </c>
      <c r="D2176">
        <v>70005</v>
      </c>
      <c r="E2176">
        <v>178</v>
      </c>
      <c r="H2176" s="42" t="s">
        <v>419</v>
      </c>
      <c r="I2176" s="38">
        <v>10084</v>
      </c>
    </row>
    <row r="2177" spans="1:9">
      <c r="A2177">
        <v>70005</v>
      </c>
      <c r="B2177" s="152" t="str">
        <f t="shared" si="34"/>
        <v>CH.VM.RDDTSET-10124</v>
      </c>
      <c r="C2177">
        <f>_xlfn.XLOOKUP(H2177,MACROS!C:C,MACROS!J:J)</f>
        <v>0</v>
      </c>
      <c r="D2177">
        <v>70005</v>
      </c>
      <c r="E2177">
        <v>3630.5</v>
      </c>
      <c r="H2177" s="97" t="s">
        <v>421</v>
      </c>
      <c r="I2177" s="99">
        <v>10124</v>
      </c>
    </row>
    <row r="2178" spans="1:9">
      <c r="A2178">
        <v>70005</v>
      </c>
      <c r="B2178" s="152" t="str">
        <f t="shared" si="34"/>
        <v>CH.VM.00073-10124</v>
      </c>
      <c r="C2178">
        <f>_xlfn.XLOOKUP(H2178,MACROS!C:C,MACROS!J:J)</f>
        <v>0</v>
      </c>
      <c r="D2178">
        <v>70005</v>
      </c>
      <c r="E2178">
        <v>328</v>
      </c>
      <c r="H2178" s="42" t="s">
        <v>423</v>
      </c>
      <c r="I2178" s="83">
        <v>10124</v>
      </c>
    </row>
    <row r="2179" spans="1:9">
      <c r="A2179">
        <v>70005</v>
      </c>
      <c r="B2179" s="152" t="str">
        <f t="shared" si="34"/>
        <v>CH.VM.00074-10124</v>
      </c>
      <c r="C2179">
        <f>_xlfn.XLOOKUP(H2179,MACROS!C:C,MACROS!J:J)</f>
        <v>0</v>
      </c>
      <c r="D2179">
        <v>70005</v>
      </c>
      <c r="E2179">
        <v>259</v>
      </c>
      <c r="H2179" s="42" t="s">
        <v>425</v>
      </c>
      <c r="I2179" s="83">
        <v>10124</v>
      </c>
    </row>
    <row r="2180" spans="1:9">
      <c r="A2180">
        <v>70005</v>
      </c>
      <c r="B2180" s="152" t="str">
        <f t="shared" si="34"/>
        <v>CH.VM.00075-10124</v>
      </c>
      <c r="C2180">
        <f>_xlfn.XLOOKUP(H2180,MACROS!C:C,MACROS!J:J)</f>
        <v>0</v>
      </c>
      <c r="D2180">
        <v>70005</v>
      </c>
      <c r="E2180">
        <v>354.5</v>
      </c>
      <c r="H2180" s="42" t="s">
        <v>427</v>
      </c>
      <c r="I2180" s="83">
        <v>10124</v>
      </c>
    </row>
    <row r="2181" spans="1:9">
      <c r="A2181">
        <v>70005</v>
      </c>
      <c r="B2181" s="152" t="str">
        <f t="shared" si="34"/>
        <v>CH.VM.00076-10124</v>
      </c>
      <c r="C2181">
        <f>_xlfn.XLOOKUP(H2181,MACROS!C:C,MACROS!J:J)</f>
        <v>0</v>
      </c>
      <c r="D2181">
        <v>70005</v>
      </c>
      <c r="E2181">
        <v>304.5</v>
      </c>
      <c r="H2181" s="42" t="s">
        <v>429</v>
      </c>
      <c r="I2181" s="83">
        <v>10124</v>
      </c>
    </row>
    <row r="2182" spans="1:9">
      <c r="A2182">
        <v>70005</v>
      </c>
      <c r="B2182" s="152" t="str">
        <f t="shared" si="34"/>
        <v>CH.VM.00077-10124</v>
      </c>
      <c r="C2182">
        <f>_xlfn.XLOOKUP(H2182,MACROS!C:C,MACROS!J:J)</f>
        <v>0</v>
      </c>
      <c r="D2182">
        <v>70005</v>
      </c>
      <c r="E2182">
        <v>286.5</v>
      </c>
      <c r="H2182" s="42" t="s">
        <v>431</v>
      </c>
      <c r="I2182" s="83">
        <v>10124</v>
      </c>
    </row>
    <row r="2183" spans="1:9">
      <c r="A2183">
        <v>70005</v>
      </c>
      <c r="B2183" s="152" t="str">
        <f t="shared" si="34"/>
        <v>CH.VM.00078-10124</v>
      </c>
      <c r="C2183">
        <f>_xlfn.XLOOKUP(H2183,MACROS!C:C,MACROS!J:J)</f>
        <v>0</v>
      </c>
      <c r="D2183">
        <v>70005</v>
      </c>
      <c r="E2183">
        <v>316</v>
      </c>
      <c r="H2183" s="42" t="s">
        <v>433</v>
      </c>
      <c r="I2183" s="83">
        <v>10124</v>
      </c>
    </row>
    <row r="2184" spans="1:9">
      <c r="A2184">
        <v>70005</v>
      </c>
      <c r="B2184" s="152" t="str">
        <f t="shared" si="34"/>
        <v>CH.VM.00079-10124</v>
      </c>
      <c r="C2184">
        <f>_xlfn.XLOOKUP(H2184,MACROS!C:C,MACROS!J:J)</f>
        <v>0</v>
      </c>
      <c r="D2184">
        <v>70005</v>
      </c>
      <c r="E2184">
        <v>264.5</v>
      </c>
      <c r="H2184" s="42" t="s">
        <v>435</v>
      </c>
      <c r="I2184" s="83">
        <v>10124</v>
      </c>
    </row>
    <row r="2185" spans="1:9">
      <c r="A2185">
        <v>70005</v>
      </c>
      <c r="B2185" s="152" t="str">
        <f t="shared" si="34"/>
        <v>CH.VM.00080-10124</v>
      </c>
      <c r="C2185">
        <f>_xlfn.XLOOKUP(H2185,MACROS!C:C,MACROS!J:J)</f>
        <v>0</v>
      </c>
      <c r="D2185">
        <v>70005</v>
      </c>
      <c r="E2185">
        <v>261</v>
      </c>
      <c r="H2185" s="42" t="s">
        <v>437</v>
      </c>
      <c r="I2185" s="83">
        <v>10124</v>
      </c>
    </row>
    <row r="2186" spans="1:9">
      <c r="A2186">
        <v>70005</v>
      </c>
      <c r="B2186" s="152" t="str">
        <f t="shared" si="34"/>
        <v>CH.VM.00081-10124</v>
      </c>
      <c r="C2186">
        <f>_xlfn.XLOOKUP(H2186,MACROS!C:C,MACROS!J:J)</f>
        <v>0</v>
      </c>
      <c r="D2186">
        <v>70005</v>
      </c>
      <c r="E2186">
        <v>251</v>
      </c>
      <c r="H2186" s="42" t="s">
        <v>439</v>
      </c>
      <c r="I2186" s="83">
        <v>10124</v>
      </c>
    </row>
    <row r="2187" spans="1:9">
      <c r="A2187">
        <v>70005</v>
      </c>
      <c r="B2187" s="152" t="str">
        <f t="shared" si="34"/>
        <v>CH.VM.00082-10124</v>
      </c>
      <c r="C2187">
        <f>_xlfn.XLOOKUP(H2187,MACROS!C:C,MACROS!J:J)</f>
        <v>0</v>
      </c>
      <c r="D2187">
        <v>70005</v>
      </c>
      <c r="E2187">
        <v>322.5</v>
      </c>
      <c r="H2187" s="42" t="s">
        <v>441</v>
      </c>
      <c r="I2187" s="83">
        <v>10124</v>
      </c>
    </row>
    <row r="2188" spans="1:9">
      <c r="A2188">
        <v>70005</v>
      </c>
      <c r="B2188" s="152" t="str">
        <f t="shared" si="34"/>
        <v>CH.VM.00083-10124</v>
      </c>
      <c r="C2188">
        <f>_xlfn.XLOOKUP(H2188,MACROS!C:C,MACROS!J:J)</f>
        <v>0</v>
      </c>
      <c r="D2188">
        <v>70005</v>
      </c>
      <c r="E2188">
        <v>294.5</v>
      </c>
      <c r="H2188" s="42" t="s">
        <v>443</v>
      </c>
      <c r="I2188" s="83">
        <v>10124</v>
      </c>
    </row>
    <row r="2189" spans="1:9">
      <c r="A2189">
        <v>70005</v>
      </c>
      <c r="B2189" s="152" t="str">
        <f t="shared" si="34"/>
        <v>CH.VM.00084-10124</v>
      </c>
      <c r="C2189">
        <f>_xlfn.XLOOKUP(H2189,MACROS!C:C,MACROS!J:J)</f>
        <v>0</v>
      </c>
      <c r="D2189">
        <v>70005</v>
      </c>
      <c r="E2189">
        <v>255</v>
      </c>
      <c r="H2189" s="42" t="s">
        <v>445</v>
      </c>
      <c r="I2189" s="83">
        <v>10124</v>
      </c>
    </row>
    <row r="2190" spans="1:9">
      <c r="A2190">
        <v>70005</v>
      </c>
      <c r="B2190" s="152" t="str">
        <f t="shared" si="34"/>
        <v>CH.VM.00085-10124</v>
      </c>
      <c r="C2190">
        <f>_xlfn.XLOOKUP(H2190,MACROS!C:C,MACROS!J:J)</f>
        <v>0</v>
      </c>
      <c r="D2190">
        <v>70005</v>
      </c>
      <c r="E2190">
        <v>279</v>
      </c>
      <c r="H2190" s="42" t="s">
        <v>447</v>
      </c>
      <c r="I2190" s="83">
        <v>10124</v>
      </c>
    </row>
    <row r="2191" spans="1:9">
      <c r="A2191">
        <v>70005</v>
      </c>
      <c r="B2191" s="152" t="str">
        <f t="shared" si="34"/>
        <v>CH.VM.00086-10124</v>
      </c>
      <c r="C2191">
        <f>_xlfn.XLOOKUP(H2191,MACROS!C:C,MACROS!J:J)</f>
        <v>0</v>
      </c>
      <c r="D2191">
        <v>70005</v>
      </c>
      <c r="E2191">
        <v>257.5</v>
      </c>
      <c r="H2191" s="42" t="s">
        <v>449</v>
      </c>
      <c r="I2191" s="83">
        <v>10124</v>
      </c>
    </row>
    <row r="2192" spans="1:9">
      <c r="A2192">
        <v>70005</v>
      </c>
      <c r="B2192" s="152" t="str">
        <f t="shared" si="34"/>
        <v>CH.VM.RDSET-10091</v>
      </c>
      <c r="C2192">
        <f>_xlfn.XLOOKUP(H2192,MACROS!C:C,MACROS!K:K)</f>
        <v>0</v>
      </c>
      <c r="D2192">
        <v>70005</v>
      </c>
      <c r="E2192">
        <v>2514</v>
      </c>
      <c r="H2192" s="97" t="s">
        <v>391</v>
      </c>
      <c r="I2192" s="98">
        <v>10091</v>
      </c>
    </row>
    <row r="2193" spans="1:9">
      <c r="A2193">
        <v>70005</v>
      </c>
      <c r="B2193" s="152" t="str">
        <f t="shared" si="34"/>
        <v>CH.VM.00059-10091</v>
      </c>
      <c r="C2193">
        <f>_xlfn.XLOOKUP(H2193,MACROS!C:C,MACROS!K:K)</f>
        <v>0</v>
      </c>
      <c r="D2193">
        <v>70005</v>
      </c>
      <c r="E2193">
        <v>225</v>
      </c>
      <c r="H2193" s="42" t="s">
        <v>393</v>
      </c>
      <c r="I2193" s="38">
        <v>10091</v>
      </c>
    </row>
    <row r="2194" spans="1:9">
      <c r="A2194">
        <v>70005</v>
      </c>
      <c r="B2194" s="152" t="str">
        <f t="shared" si="34"/>
        <v>CH.VM.00060-10091</v>
      </c>
      <c r="C2194">
        <f>_xlfn.XLOOKUP(H2194,MACROS!C:C,MACROS!K:K)</f>
        <v>0</v>
      </c>
      <c r="D2194">
        <v>70005</v>
      </c>
      <c r="E2194">
        <v>188</v>
      </c>
      <c r="H2194" s="42" t="s">
        <v>395</v>
      </c>
      <c r="I2194" s="38">
        <v>10091</v>
      </c>
    </row>
    <row r="2195" spans="1:9">
      <c r="A2195">
        <v>70005</v>
      </c>
      <c r="B2195" s="152" t="str">
        <f t="shared" si="34"/>
        <v>CH.VM.00061-10091</v>
      </c>
      <c r="C2195">
        <f>_xlfn.XLOOKUP(H2195,MACROS!C:C,MACROS!K:K)</f>
        <v>0</v>
      </c>
      <c r="D2195">
        <v>70005</v>
      </c>
      <c r="E2195">
        <v>239.5</v>
      </c>
      <c r="H2195" s="42" t="s">
        <v>397</v>
      </c>
      <c r="I2195" s="38">
        <v>10091</v>
      </c>
    </row>
    <row r="2196" spans="1:9">
      <c r="A2196">
        <v>70005</v>
      </c>
      <c r="B2196" s="152" t="str">
        <f t="shared" si="34"/>
        <v>CH.VM.00062-10091</v>
      </c>
      <c r="C2196">
        <f>_xlfn.XLOOKUP(H2196,MACROS!C:C,MACROS!K:K)</f>
        <v>0</v>
      </c>
      <c r="D2196">
        <v>70005</v>
      </c>
      <c r="E2196">
        <v>211.5</v>
      </c>
      <c r="H2196" s="42" t="s">
        <v>399</v>
      </c>
      <c r="I2196" s="38">
        <v>10091</v>
      </c>
    </row>
    <row r="2197" spans="1:9">
      <c r="A2197">
        <v>70005</v>
      </c>
      <c r="B2197" s="152" t="str">
        <f t="shared" si="34"/>
        <v>CH.VM.00063-10091</v>
      </c>
      <c r="C2197">
        <f>_xlfn.XLOOKUP(H2197,MACROS!C:C,MACROS!K:K)</f>
        <v>0</v>
      </c>
      <c r="D2197">
        <v>70005</v>
      </c>
      <c r="E2197">
        <v>202.5</v>
      </c>
      <c r="H2197" s="42" t="s">
        <v>401</v>
      </c>
      <c r="I2197" s="38">
        <v>10091</v>
      </c>
    </row>
    <row r="2198" spans="1:9">
      <c r="A2198">
        <v>70005</v>
      </c>
      <c r="B2198" s="152" t="str">
        <f t="shared" si="34"/>
        <v>CH.VM.00064-10091</v>
      </c>
      <c r="C2198">
        <f>_xlfn.XLOOKUP(H2198,MACROS!C:C,MACROS!K:K)</f>
        <v>0</v>
      </c>
      <c r="D2198">
        <v>70005</v>
      </c>
      <c r="E2198">
        <v>217.5</v>
      </c>
      <c r="H2198" s="42" t="s">
        <v>403</v>
      </c>
      <c r="I2198" s="38">
        <v>10091</v>
      </c>
    </row>
    <row r="2199" spans="1:9">
      <c r="A2199">
        <v>70005</v>
      </c>
      <c r="B2199" s="152" t="str">
        <f t="shared" si="34"/>
        <v>CH.VM.00065-10091</v>
      </c>
      <c r="C2199">
        <f>_xlfn.XLOOKUP(H2199,MACROS!C:C,MACROS!K:K)</f>
        <v>0</v>
      </c>
      <c r="D2199">
        <v>70005</v>
      </c>
      <c r="E2199">
        <v>183</v>
      </c>
      <c r="H2199" s="42" t="s">
        <v>405</v>
      </c>
      <c r="I2199" s="38">
        <v>10091</v>
      </c>
    </row>
    <row r="2200" spans="1:9">
      <c r="A2200">
        <v>70005</v>
      </c>
      <c r="B2200" s="152" t="str">
        <f t="shared" si="34"/>
        <v>CH.VM.00066-10091</v>
      </c>
      <c r="C2200">
        <f>_xlfn.XLOOKUP(H2200,MACROS!C:C,MACROS!K:K)</f>
        <v>0</v>
      </c>
      <c r="D2200">
        <v>70005</v>
      </c>
      <c r="E2200">
        <v>180</v>
      </c>
      <c r="H2200" s="42" t="s">
        <v>407</v>
      </c>
      <c r="I2200" s="38">
        <v>10091</v>
      </c>
    </row>
    <row r="2201" spans="1:9">
      <c r="A2201">
        <v>70005</v>
      </c>
      <c r="B2201" s="152" t="str">
        <f t="shared" si="34"/>
        <v>CH.VM.00067-10091</v>
      </c>
      <c r="C2201">
        <f>_xlfn.XLOOKUP(H2201,MACROS!C:C,MACROS!K:K)</f>
        <v>0</v>
      </c>
      <c r="D2201">
        <v>70005</v>
      </c>
      <c r="E2201">
        <v>174</v>
      </c>
      <c r="H2201" s="42" t="s">
        <v>409</v>
      </c>
      <c r="I2201" s="38">
        <v>10091</v>
      </c>
    </row>
    <row r="2202" spans="1:9">
      <c r="A2202">
        <v>70005</v>
      </c>
      <c r="B2202" s="152" t="str">
        <f t="shared" si="34"/>
        <v>CH.VM.00068-10091</v>
      </c>
      <c r="C2202">
        <f>_xlfn.XLOOKUP(H2202,MACROS!C:C,MACROS!K:K)</f>
        <v>0</v>
      </c>
      <c r="D2202">
        <v>70005</v>
      </c>
      <c r="E2202">
        <v>221.5</v>
      </c>
      <c r="H2202" s="42" t="s">
        <v>411</v>
      </c>
      <c r="I2202" s="38">
        <v>10091</v>
      </c>
    </row>
    <row r="2203" spans="1:9">
      <c r="A2203">
        <v>70005</v>
      </c>
      <c r="B2203" s="152" t="str">
        <f t="shared" si="34"/>
        <v>CH.VM.00069-10091</v>
      </c>
      <c r="C2203">
        <f>_xlfn.XLOOKUP(H2203,MACROS!C:C,MACROS!K:K)</f>
        <v>0</v>
      </c>
      <c r="D2203">
        <v>70005</v>
      </c>
      <c r="E2203">
        <v>206.5</v>
      </c>
      <c r="H2203" s="42" t="s">
        <v>413</v>
      </c>
      <c r="I2203" s="38">
        <v>10091</v>
      </c>
    </row>
    <row r="2204" spans="1:9">
      <c r="A2204">
        <v>70005</v>
      </c>
      <c r="B2204" s="152" t="str">
        <f t="shared" si="34"/>
        <v>CH.VM.00070-10091</v>
      </c>
      <c r="C2204">
        <f>_xlfn.XLOOKUP(H2204,MACROS!C:C,MACROS!K:K)</f>
        <v>0</v>
      </c>
      <c r="D2204">
        <v>70005</v>
      </c>
      <c r="E2204">
        <v>176.5</v>
      </c>
      <c r="H2204" s="42" t="s">
        <v>415</v>
      </c>
      <c r="I2204" s="38">
        <v>10091</v>
      </c>
    </row>
    <row r="2205" spans="1:9">
      <c r="A2205">
        <v>70005</v>
      </c>
      <c r="B2205" s="152" t="str">
        <f t="shared" si="34"/>
        <v>CH.VM.00071-10091</v>
      </c>
      <c r="C2205">
        <f>_xlfn.XLOOKUP(H2205,MACROS!C:C,MACROS!K:K)</f>
        <v>0</v>
      </c>
      <c r="D2205">
        <v>70005</v>
      </c>
      <c r="E2205">
        <v>189.5</v>
      </c>
      <c r="H2205" s="42" t="s">
        <v>417</v>
      </c>
      <c r="I2205" s="38">
        <v>10091</v>
      </c>
    </row>
    <row r="2206" spans="1:9">
      <c r="A2206">
        <v>70005</v>
      </c>
      <c r="B2206" s="152" t="str">
        <f t="shared" si="34"/>
        <v>CH.VM.00072-10091</v>
      </c>
      <c r="C2206">
        <f>_xlfn.XLOOKUP(H2206,MACROS!C:C,MACROS!K:K)</f>
        <v>0</v>
      </c>
      <c r="D2206">
        <v>70005</v>
      </c>
      <c r="E2206">
        <v>178</v>
      </c>
      <c r="H2206" s="42" t="s">
        <v>419</v>
      </c>
      <c r="I2206" s="38">
        <v>10091</v>
      </c>
    </row>
    <row r="2207" spans="1:9">
      <c r="A2207">
        <v>70005</v>
      </c>
      <c r="B2207" s="152" t="str">
        <f t="shared" si="34"/>
        <v>CH.VM.RDDTSET-10131</v>
      </c>
      <c r="C2207">
        <f>_xlfn.XLOOKUP(H2207,MACROS!C:C,MACROS!K:K)</f>
        <v>0</v>
      </c>
      <c r="D2207">
        <v>70005</v>
      </c>
      <c r="E2207">
        <v>3630.5</v>
      </c>
      <c r="H2207" s="97" t="s">
        <v>421</v>
      </c>
      <c r="I2207" s="99">
        <v>10131</v>
      </c>
    </row>
    <row r="2208" spans="1:9">
      <c r="A2208">
        <v>70005</v>
      </c>
      <c r="B2208" s="152" t="str">
        <f t="shared" si="34"/>
        <v>CH.VM.00073-10131</v>
      </c>
      <c r="C2208">
        <f>_xlfn.XLOOKUP(H2208,MACROS!C:C,MACROS!K:K)</f>
        <v>0</v>
      </c>
      <c r="D2208">
        <v>70005</v>
      </c>
      <c r="E2208">
        <v>328</v>
      </c>
      <c r="H2208" s="42" t="s">
        <v>423</v>
      </c>
      <c r="I2208" s="83">
        <v>10131</v>
      </c>
    </row>
    <row r="2209" spans="1:9">
      <c r="A2209">
        <v>70005</v>
      </c>
      <c r="B2209" s="152" t="str">
        <f t="shared" si="34"/>
        <v>CH.VM.00074-10131</v>
      </c>
      <c r="C2209">
        <f>_xlfn.XLOOKUP(H2209,MACROS!C:C,MACROS!K:K)</f>
        <v>0</v>
      </c>
      <c r="D2209">
        <v>70005</v>
      </c>
      <c r="E2209">
        <v>259</v>
      </c>
      <c r="H2209" s="42" t="s">
        <v>425</v>
      </c>
      <c r="I2209" s="83">
        <v>10131</v>
      </c>
    </row>
    <row r="2210" spans="1:9">
      <c r="A2210">
        <v>70005</v>
      </c>
      <c r="B2210" s="152" t="str">
        <f t="shared" si="34"/>
        <v>CH.VM.00075-10131</v>
      </c>
      <c r="C2210">
        <f>_xlfn.XLOOKUP(H2210,MACROS!C:C,MACROS!K:K)</f>
        <v>0</v>
      </c>
      <c r="D2210">
        <v>70005</v>
      </c>
      <c r="E2210">
        <v>354.5</v>
      </c>
      <c r="H2210" s="42" t="s">
        <v>427</v>
      </c>
      <c r="I2210" s="83">
        <v>10131</v>
      </c>
    </row>
    <row r="2211" spans="1:9">
      <c r="A2211">
        <v>70005</v>
      </c>
      <c r="B2211" s="152" t="str">
        <f t="shared" si="34"/>
        <v>CH.VM.00076-10131</v>
      </c>
      <c r="C2211">
        <f>_xlfn.XLOOKUP(H2211,MACROS!C:C,MACROS!K:K)</f>
        <v>0</v>
      </c>
      <c r="D2211">
        <v>70005</v>
      </c>
      <c r="E2211">
        <v>304.5</v>
      </c>
      <c r="H2211" s="42" t="s">
        <v>429</v>
      </c>
      <c r="I2211" s="83">
        <v>10131</v>
      </c>
    </row>
    <row r="2212" spans="1:9">
      <c r="A2212">
        <v>70005</v>
      </c>
      <c r="B2212" s="152" t="str">
        <f t="shared" si="34"/>
        <v>CH.VM.00077-10131</v>
      </c>
      <c r="C2212">
        <f>_xlfn.XLOOKUP(H2212,MACROS!C:C,MACROS!K:K)</f>
        <v>0</v>
      </c>
      <c r="D2212">
        <v>70005</v>
      </c>
      <c r="E2212">
        <v>286.5</v>
      </c>
      <c r="H2212" s="42" t="s">
        <v>431</v>
      </c>
      <c r="I2212" s="83">
        <v>10131</v>
      </c>
    </row>
    <row r="2213" spans="1:9">
      <c r="A2213">
        <v>70005</v>
      </c>
      <c r="B2213" s="152" t="str">
        <f t="shared" si="34"/>
        <v>CH.VM.00078-10131</v>
      </c>
      <c r="C2213">
        <f>_xlfn.XLOOKUP(H2213,MACROS!C:C,MACROS!K:K)</f>
        <v>0</v>
      </c>
      <c r="D2213">
        <v>70005</v>
      </c>
      <c r="E2213">
        <v>316</v>
      </c>
      <c r="H2213" s="42" t="s">
        <v>433</v>
      </c>
      <c r="I2213" s="83">
        <v>10131</v>
      </c>
    </row>
    <row r="2214" spans="1:9">
      <c r="A2214">
        <v>70005</v>
      </c>
      <c r="B2214" s="152" t="str">
        <f t="shared" si="34"/>
        <v>CH.VM.00079-10131</v>
      </c>
      <c r="C2214">
        <f>_xlfn.XLOOKUP(H2214,MACROS!C:C,MACROS!K:K)</f>
        <v>0</v>
      </c>
      <c r="D2214">
        <v>70005</v>
      </c>
      <c r="E2214">
        <v>264.5</v>
      </c>
      <c r="H2214" s="42" t="s">
        <v>435</v>
      </c>
      <c r="I2214" s="83">
        <v>10131</v>
      </c>
    </row>
    <row r="2215" spans="1:9">
      <c r="A2215">
        <v>70005</v>
      </c>
      <c r="B2215" s="152" t="str">
        <f t="shared" si="34"/>
        <v>CH.VM.00080-10131</v>
      </c>
      <c r="C2215">
        <f>_xlfn.XLOOKUP(H2215,MACROS!C:C,MACROS!K:K)</f>
        <v>0</v>
      </c>
      <c r="D2215">
        <v>70005</v>
      </c>
      <c r="E2215">
        <v>261</v>
      </c>
      <c r="H2215" s="42" t="s">
        <v>437</v>
      </c>
      <c r="I2215" s="83">
        <v>10131</v>
      </c>
    </row>
    <row r="2216" spans="1:9">
      <c r="A2216">
        <v>70005</v>
      </c>
      <c r="B2216" s="152" t="str">
        <f t="shared" si="34"/>
        <v>CH.VM.00081-10131</v>
      </c>
      <c r="C2216">
        <f>_xlfn.XLOOKUP(H2216,MACROS!C:C,MACROS!K:K)</f>
        <v>0</v>
      </c>
      <c r="D2216">
        <v>70005</v>
      </c>
      <c r="E2216">
        <v>251</v>
      </c>
      <c r="H2216" s="42" t="s">
        <v>439</v>
      </c>
      <c r="I2216" s="83">
        <v>10131</v>
      </c>
    </row>
    <row r="2217" spans="1:9">
      <c r="A2217">
        <v>70005</v>
      </c>
      <c r="B2217" s="152" t="str">
        <f t="shared" si="34"/>
        <v>CH.VM.00082-10131</v>
      </c>
      <c r="C2217">
        <f>_xlfn.XLOOKUP(H2217,MACROS!C:C,MACROS!K:K)</f>
        <v>0</v>
      </c>
      <c r="D2217">
        <v>70005</v>
      </c>
      <c r="E2217">
        <v>322.5</v>
      </c>
      <c r="H2217" s="42" t="s">
        <v>441</v>
      </c>
      <c r="I2217" s="83">
        <v>10131</v>
      </c>
    </row>
    <row r="2218" spans="1:9">
      <c r="A2218">
        <v>70005</v>
      </c>
      <c r="B2218" s="152" t="str">
        <f t="shared" si="34"/>
        <v>CH.VM.00083-10131</v>
      </c>
      <c r="C2218">
        <f>_xlfn.XLOOKUP(H2218,MACROS!C:C,MACROS!K:K)</f>
        <v>0</v>
      </c>
      <c r="D2218">
        <v>70005</v>
      </c>
      <c r="E2218">
        <v>294.5</v>
      </c>
      <c r="H2218" s="42" t="s">
        <v>443</v>
      </c>
      <c r="I2218" s="83">
        <v>10131</v>
      </c>
    </row>
    <row r="2219" spans="1:9">
      <c r="A2219">
        <v>70005</v>
      </c>
      <c r="B2219" s="152" t="str">
        <f t="shared" si="34"/>
        <v>CH.VM.00084-10131</v>
      </c>
      <c r="C2219">
        <f>_xlfn.XLOOKUP(H2219,MACROS!C:C,MACROS!K:K)</f>
        <v>0</v>
      </c>
      <c r="D2219">
        <v>70005</v>
      </c>
      <c r="E2219">
        <v>255</v>
      </c>
      <c r="H2219" s="42" t="s">
        <v>445</v>
      </c>
      <c r="I2219" s="83">
        <v>10131</v>
      </c>
    </row>
    <row r="2220" spans="1:9">
      <c r="A2220">
        <v>70005</v>
      </c>
      <c r="B2220" s="152" t="str">
        <f t="shared" si="34"/>
        <v>CH.VM.00085-10131</v>
      </c>
      <c r="C2220">
        <f>_xlfn.XLOOKUP(H2220,MACROS!C:C,MACROS!K:K)</f>
        <v>0</v>
      </c>
      <c r="D2220">
        <v>70005</v>
      </c>
      <c r="E2220">
        <v>279</v>
      </c>
      <c r="H2220" s="42" t="s">
        <v>447</v>
      </c>
      <c r="I2220" s="83">
        <v>10131</v>
      </c>
    </row>
    <row r="2221" spans="1:9">
      <c r="A2221">
        <v>70005</v>
      </c>
      <c r="B2221" s="152" t="str">
        <f t="shared" si="34"/>
        <v>CH.VM.00086-10131</v>
      </c>
      <c r="C2221">
        <f>_xlfn.XLOOKUP(H2221,MACROS!C:C,MACROS!K:K)</f>
        <v>0</v>
      </c>
      <c r="D2221">
        <v>70005</v>
      </c>
      <c r="E2221">
        <v>257.5</v>
      </c>
      <c r="H2221" s="42" t="s">
        <v>449</v>
      </c>
      <c r="I2221" s="83">
        <v>10131</v>
      </c>
    </row>
    <row r="2222" spans="1:9">
      <c r="A2222">
        <v>70005</v>
      </c>
      <c r="B2222" s="152" t="str">
        <f t="shared" si="34"/>
        <v>CH.VM.RDSET-10090</v>
      </c>
      <c r="C2222">
        <f>_xlfn.XLOOKUP(H2222,MACROS!C:C,MACROS!L:L)</f>
        <v>0</v>
      </c>
      <c r="D2222">
        <v>70005</v>
      </c>
      <c r="E2222">
        <v>2514</v>
      </c>
      <c r="H2222" s="97" t="s">
        <v>391</v>
      </c>
      <c r="I2222" s="98">
        <v>10090</v>
      </c>
    </row>
    <row r="2223" spans="1:9">
      <c r="A2223">
        <v>70005</v>
      </c>
      <c r="B2223" s="152" t="str">
        <f t="shared" si="34"/>
        <v>CH.VM.00059-10090</v>
      </c>
      <c r="C2223">
        <f>_xlfn.XLOOKUP(H2223,MACROS!C:C,MACROS!L:L)</f>
        <v>0</v>
      </c>
      <c r="D2223">
        <v>70005</v>
      </c>
      <c r="E2223">
        <v>225</v>
      </c>
      <c r="H2223" s="42" t="s">
        <v>393</v>
      </c>
      <c r="I2223" s="38">
        <v>10090</v>
      </c>
    </row>
    <row r="2224" spans="1:9">
      <c r="A2224">
        <v>70005</v>
      </c>
      <c r="B2224" s="152" t="str">
        <f t="shared" si="34"/>
        <v>CH.VM.00060-10090</v>
      </c>
      <c r="C2224">
        <f>_xlfn.XLOOKUP(H2224,MACROS!C:C,MACROS!L:L)</f>
        <v>0</v>
      </c>
      <c r="D2224">
        <v>70005</v>
      </c>
      <c r="E2224">
        <v>188</v>
      </c>
      <c r="H2224" s="42" t="s">
        <v>395</v>
      </c>
      <c r="I2224" s="38">
        <v>10090</v>
      </c>
    </row>
    <row r="2225" spans="1:9">
      <c r="A2225">
        <v>70005</v>
      </c>
      <c r="B2225" s="152" t="str">
        <f t="shared" si="34"/>
        <v>CH.VM.00061-10090</v>
      </c>
      <c r="C2225">
        <f>_xlfn.XLOOKUP(H2225,MACROS!C:C,MACROS!L:L)</f>
        <v>0</v>
      </c>
      <c r="D2225">
        <v>70005</v>
      </c>
      <c r="E2225">
        <v>239.5</v>
      </c>
      <c r="H2225" s="42" t="s">
        <v>397</v>
      </c>
      <c r="I2225" s="38">
        <v>10090</v>
      </c>
    </row>
    <row r="2226" spans="1:9">
      <c r="A2226">
        <v>70005</v>
      </c>
      <c r="B2226" s="152" t="str">
        <f t="shared" si="34"/>
        <v>CH.VM.00062-10090</v>
      </c>
      <c r="C2226">
        <f>_xlfn.XLOOKUP(H2226,MACROS!C:C,MACROS!L:L)</f>
        <v>0</v>
      </c>
      <c r="D2226">
        <v>70005</v>
      </c>
      <c r="E2226">
        <v>211.5</v>
      </c>
      <c r="H2226" s="42" t="s">
        <v>399</v>
      </c>
      <c r="I2226" s="38">
        <v>10090</v>
      </c>
    </row>
    <row r="2227" spans="1:9">
      <c r="A2227">
        <v>70005</v>
      </c>
      <c r="B2227" s="152" t="str">
        <f t="shared" si="34"/>
        <v>CH.VM.00063-10090</v>
      </c>
      <c r="C2227">
        <f>_xlfn.XLOOKUP(H2227,MACROS!C:C,MACROS!L:L)</f>
        <v>0</v>
      </c>
      <c r="D2227">
        <v>70005</v>
      </c>
      <c r="E2227">
        <v>202.5</v>
      </c>
      <c r="H2227" s="42" t="s">
        <v>401</v>
      </c>
      <c r="I2227" s="38">
        <v>10090</v>
      </c>
    </row>
    <row r="2228" spans="1:9">
      <c r="A2228">
        <v>70005</v>
      </c>
      <c r="B2228" s="152" t="str">
        <f t="shared" si="34"/>
        <v>CH.VM.00064-10090</v>
      </c>
      <c r="C2228">
        <f>_xlfn.XLOOKUP(H2228,MACROS!C:C,MACROS!L:L)</f>
        <v>0</v>
      </c>
      <c r="D2228">
        <v>70005</v>
      </c>
      <c r="E2228">
        <v>217.5</v>
      </c>
      <c r="H2228" s="42" t="s">
        <v>403</v>
      </c>
      <c r="I2228" s="38">
        <v>10090</v>
      </c>
    </row>
    <row r="2229" spans="1:9">
      <c r="A2229">
        <v>70005</v>
      </c>
      <c r="B2229" s="152" t="str">
        <f t="shared" si="34"/>
        <v>CH.VM.00065-10090</v>
      </c>
      <c r="C2229">
        <f>_xlfn.XLOOKUP(H2229,MACROS!C:C,MACROS!L:L)</f>
        <v>0</v>
      </c>
      <c r="D2229">
        <v>70005</v>
      </c>
      <c r="E2229">
        <v>183</v>
      </c>
      <c r="H2229" s="42" t="s">
        <v>405</v>
      </c>
      <c r="I2229" s="38">
        <v>10090</v>
      </c>
    </row>
    <row r="2230" spans="1:9">
      <c r="A2230">
        <v>70005</v>
      </c>
      <c r="B2230" s="152" t="str">
        <f t="shared" si="34"/>
        <v>CH.VM.00066-10090</v>
      </c>
      <c r="C2230">
        <f>_xlfn.XLOOKUP(H2230,MACROS!C:C,MACROS!L:L)</f>
        <v>0</v>
      </c>
      <c r="D2230">
        <v>70005</v>
      </c>
      <c r="E2230">
        <v>180</v>
      </c>
      <c r="H2230" s="42" t="s">
        <v>407</v>
      </c>
      <c r="I2230" s="38">
        <v>10090</v>
      </c>
    </row>
    <row r="2231" spans="1:9">
      <c r="A2231">
        <v>70005</v>
      </c>
      <c r="B2231" s="152" t="str">
        <f t="shared" si="34"/>
        <v>CH.VM.00067-10090</v>
      </c>
      <c r="C2231">
        <f>_xlfn.XLOOKUP(H2231,MACROS!C:C,MACROS!L:L)</f>
        <v>0</v>
      </c>
      <c r="D2231">
        <v>70005</v>
      </c>
      <c r="E2231">
        <v>174</v>
      </c>
      <c r="H2231" s="42" t="s">
        <v>409</v>
      </c>
      <c r="I2231" s="38">
        <v>10090</v>
      </c>
    </row>
    <row r="2232" spans="1:9">
      <c r="A2232">
        <v>70005</v>
      </c>
      <c r="B2232" s="152" t="str">
        <f t="shared" si="34"/>
        <v>CH.VM.00068-10090</v>
      </c>
      <c r="C2232">
        <f>_xlfn.XLOOKUP(H2232,MACROS!C:C,MACROS!L:L)</f>
        <v>0</v>
      </c>
      <c r="D2232">
        <v>70005</v>
      </c>
      <c r="E2232">
        <v>221.5</v>
      </c>
      <c r="H2232" s="42" t="s">
        <v>411</v>
      </c>
      <c r="I2232" s="38">
        <v>10090</v>
      </c>
    </row>
    <row r="2233" spans="1:9">
      <c r="A2233">
        <v>70005</v>
      </c>
      <c r="B2233" s="152" t="str">
        <f t="shared" si="34"/>
        <v>CH.VM.00069-10090</v>
      </c>
      <c r="C2233">
        <f>_xlfn.XLOOKUP(H2233,MACROS!C:C,MACROS!L:L)</f>
        <v>0</v>
      </c>
      <c r="D2233">
        <v>70005</v>
      </c>
      <c r="E2233">
        <v>206.5</v>
      </c>
      <c r="H2233" s="42" t="s">
        <v>413</v>
      </c>
      <c r="I2233" s="38">
        <v>10090</v>
      </c>
    </row>
    <row r="2234" spans="1:9">
      <c r="A2234">
        <v>70005</v>
      </c>
      <c r="B2234" s="152" t="str">
        <f t="shared" si="34"/>
        <v>CH.VM.00070-10090</v>
      </c>
      <c r="C2234">
        <f>_xlfn.XLOOKUP(H2234,MACROS!C:C,MACROS!L:L)</f>
        <v>0</v>
      </c>
      <c r="D2234">
        <v>70005</v>
      </c>
      <c r="E2234">
        <v>176.5</v>
      </c>
      <c r="H2234" s="42" t="s">
        <v>415</v>
      </c>
      <c r="I2234" s="38">
        <v>10090</v>
      </c>
    </row>
    <row r="2235" spans="1:9">
      <c r="A2235">
        <v>70005</v>
      </c>
      <c r="B2235" s="152" t="str">
        <f t="shared" si="34"/>
        <v>CH.VM.00071-10090</v>
      </c>
      <c r="C2235">
        <f>_xlfn.XLOOKUP(H2235,MACROS!C:C,MACROS!L:L)</f>
        <v>0</v>
      </c>
      <c r="D2235">
        <v>70005</v>
      </c>
      <c r="E2235">
        <v>189.5</v>
      </c>
      <c r="H2235" s="42" t="s">
        <v>417</v>
      </c>
      <c r="I2235" s="38">
        <v>10090</v>
      </c>
    </row>
    <row r="2236" spans="1:9">
      <c r="A2236">
        <v>70005</v>
      </c>
      <c r="B2236" s="152" t="str">
        <f t="shared" si="34"/>
        <v>CH.VM.00072-10090</v>
      </c>
      <c r="C2236">
        <f>_xlfn.XLOOKUP(H2236,MACROS!C:C,MACROS!L:L)</f>
        <v>0</v>
      </c>
      <c r="D2236">
        <v>70005</v>
      </c>
      <c r="E2236">
        <v>178</v>
      </c>
      <c r="H2236" s="42" t="s">
        <v>419</v>
      </c>
      <c r="I2236" s="38">
        <v>10090</v>
      </c>
    </row>
    <row r="2237" spans="1:9">
      <c r="A2237">
        <v>70005</v>
      </c>
      <c r="B2237" s="152" t="str">
        <f t="shared" si="34"/>
        <v>CH.VM.RDDTSET-10139</v>
      </c>
      <c r="C2237">
        <f>_xlfn.XLOOKUP(H2237,MACROS!C:C,MACROS!L:L)</f>
        <v>0</v>
      </c>
      <c r="D2237">
        <v>70005</v>
      </c>
      <c r="E2237">
        <v>3630.5</v>
      </c>
      <c r="H2237" s="97" t="s">
        <v>421</v>
      </c>
      <c r="I2237" s="99">
        <v>10139</v>
      </c>
    </row>
    <row r="2238" spans="1:9">
      <c r="A2238">
        <v>70005</v>
      </c>
      <c r="B2238" s="152" t="str">
        <f t="shared" si="34"/>
        <v>CH.VM.00073-10139</v>
      </c>
      <c r="C2238">
        <f>_xlfn.XLOOKUP(H2238,MACROS!C:C,MACROS!L:L)</f>
        <v>0</v>
      </c>
      <c r="D2238">
        <v>70005</v>
      </c>
      <c r="E2238">
        <v>328</v>
      </c>
      <c r="H2238" s="42" t="s">
        <v>423</v>
      </c>
      <c r="I2238" s="83">
        <v>10139</v>
      </c>
    </row>
    <row r="2239" spans="1:9">
      <c r="A2239">
        <v>70005</v>
      </c>
      <c r="B2239" s="152" t="str">
        <f t="shared" si="34"/>
        <v>CH.VM.00074-10139</v>
      </c>
      <c r="C2239">
        <f>_xlfn.XLOOKUP(H2239,MACROS!C:C,MACROS!L:L)</f>
        <v>0</v>
      </c>
      <c r="D2239">
        <v>70005</v>
      </c>
      <c r="E2239">
        <v>259</v>
      </c>
      <c r="H2239" s="42" t="s">
        <v>425</v>
      </c>
      <c r="I2239" s="83">
        <v>10139</v>
      </c>
    </row>
    <row r="2240" spans="1:9">
      <c r="A2240">
        <v>70005</v>
      </c>
      <c r="B2240" s="152" t="str">
        <f t="shared" si="34"/>
        <v>CH.VM.00075-10139</v>
      </c>
      <c r="C2240">
        <f>_xlfn.XLOOKUP(H2240,MACROS!C:C,MACROS!L:L)</f>
        <v>0</v>
      </c>
      <c r="D2240">
        <v>70005</v>
      </c>
      <c r="E2240">
        <v>354.5</v>
      </c>
      <c r="H2240" s="42" t="s">
        <v>427</v>
      </c>
      <c r="I2240" s="83">
        <v>10139</v>
      </c>
    </row>
    <row r="2241" spans="1:9">
      <c r="A2241">
        <v>70005</v>
      </c>
      <c r="B2241" s="152" t="str">
        <f t="shared" si="34"/>
        <v>CH.VM.00076-10139</v>
      </c>
      <c r="C2241">
        <f>_xlfn.XLOOKUP(H2241,MACROS!C:C,MACROS!L:L)</f>
        <v>0</v>
      </c>
      <c r="D2241">
        <v>70005</v>
      </c>
      <c r="E2241">
        <v>304.5</v>
      </c>
      <c r="H2241" s="42" t="s">
        <v>429</v>
      </c>
      <c r="I2241" s="83">
        <v>10139</v>
      </c>
    </row>
    <row r="2242" spans="1:9">
      <c r="A2242">
        <v>70005</v>
      </c>
      <c r="B2242" s="152" t="str">
        <f t="shared" si="34"/>
        <v>CH.VM.00077-10139</v>
      </c>
      <c r="C2242">
        <f>_xlfn.XLOOKUP(H2242,MACROS!C:C,MACROS!L:L)</f>
        <v>0</v>
      </c>
      <c r="D2242">
        <v>70005</v>
      </c>
      <c r="E2242">
        <v>286.5</v>
      </c>
      <c r="H2242" s="42" t="s">
        <v>431</v>
      </c>
      <c r="I2242" s="83">
        <v>10139</v>
      </c>
    </row>
    <row r="2243" spans="1:9">
      <c r="A2243">
        <v>70005</v>
      </c>
      <c r="B2243" s="152" t="str">
        <f t="shared" si="34"/>
        <v>CH.VM.00078-10139</v>
      </c>
      <c r="C2243">
        <f>_xlfn.XLOOKUP(H2243,MACROS!C:C,MACROS!L:L)</f>
        <v>0</v>
      </c>
      <c r="D2243">
        <v>70005</v>
      </c>
      <c r="E2243">
        <v>316</v>
      </c>
      <c r="H2243" s="42" t="s">
        <v>433</v>
      </c>
      <c r="I2243" s="83">
        <v>10139</v>
      </c>
    </row>
    <row r="2244" spans="1:9">
      <c r="A2244">
        <v>70005</v>
      </c>
      <c r="B2244" s="152" t="str">
        <f t="shared" si="34"/>
        <v>CH.VM.00079-10139</v>
      </c>
      <c r="C2244">
        <f>_xlfn.XLOOKUP(H2244,MACROS!C:C,MACROS!L:L)</f>
        <v>0</v>
      </c>
      <c r="D2244">
        <v>70005</v>
      </c>
      <c r="E2244">
        <v>264.5</v>
      </c>
      <c r="H2244" s="42" t="s">
        <v>435</v>
      </c>
      <c r="I2244" s="83">
        <v>10139</v>
      </c>
    </row>
    <row r="2245" spans="1:9">
      <c r="A2245">
        <v>70005</v>
      </c>
      <c r="B2245" s="152" t="str">
        <f t="shared" si="34"/>
        <v>CH.VM.00080-10139</v>
      </c>
      <c r="C2245">
        <f>_xlfn.XLOOKUP(H2245,MACROS!C:C,MACROS!L:L)</f>
        <v>0</v>
      </c>
      <c r="D2245">
        <v>70005</v>
      </c>
      <c r="E2245">
        <v>261</v>
      </c>
      <c r="H2245" s="42" t="s">
        <v>437</v>
      </c>
      <c r="I2245" s="83">
        <v>10139</v>
      </c>
    </row>
    <row r="2246" spans="1:9">
      <c r="A2246">
        <v>70005</v>
      </c>
      <c r="B2246" s="152" t="str">
        <f t="shared" si="34"/>
        <v>CH.VM.00081-10139</v>
      </c>
      <c r="C2246">
        <f>_xlfn.XLOOKUP(H2246,MACROS!C:C,MACROS!L:L)</f>
        <v>0</v>
      </c>
      <c r="D2246">
        <v>70005</v>
      </c>
      <c r="E2246">
        <v>251</v>
      </c>
      <c r="H2246" s="42" t="s">
        <v>439</v>
      </c>
      <c r="I2246" s="83">
        <v>10139</v>
      </c>
    </row>
    <row r="2247" spans="1:9">
      <c r="A2247">
        <v>70005</v>
      </c>
      <c r="B2247" s="152" t="str">
        <f t="shared" si="34"/>
        <v>CH.VM.00082-10139</v>
      </c>
      <c r="C2247">
        <f>_xlfn.XLOOKUP(H2247,MACROS!C:C,MACROS!L:L)</f>
        <v>0</v>
      </c>
      <c r="D2247">
        <v>70005</v>
      </c>
      <c r="E2247">
        <v>322.5</v>
      </c>
      <c r="H2247" s="42" t="s">
        <v>441</v>
      </c>
      <c r="I2247" s="83">
        <v>10139</v>
      </c>
    </row>
    <row r="2248" spans="1:9">
      <c r="A2248">
        <v>70005</v>
      </c>
      <c r="B2248" s="152" t="str">
        <f t="shared" si="34"/>
        <v>CH.VM.00083-10139</v>
      </c>
      <c r="C2248">
        <f>_xlfn.XLOOKUP(H2248,MACROS!C:C,MACROS!L:L)</f>
        <v>0</v>
      </c>
      <c r="D2248">
        <v>70005</v>
      </c>
      <c r="E2248">
        <v>294.5</v>
      </c>
      <c r="H2248" s="42" t="s">
        <v>443</v>
      </c>
      <c r="I2248" s="83">
        <v>10139</v>
      </c>
    </row>
    <row r="2249" spans="1:9">
      <c r="A2249">
        <v>70005</v>
      </c>
      <c r="B2249" s="152" t="str">
        <f t="shared" si="34"/>
        <v>CH.VM.00084-10139</v>
      </c>
      <c r="C2249">
        <f>_xlfn.XLOOKUP(H2249,MACROS!C:C,MACROS!L:L)</f>
        <v>0</v>
      </c>
      <c r="D2249">
        <v>70005</v>
      </c>
      <c r="E2249">
        <v>255</v>
      </c>
      <c r="H2249" s="42" t="s">
        <v>445</v>
      </c>
      <c r="I2249" s="83">
        <v>10139</v>
      </c>
    </row>
    <row r="2250" spans="1:9">
      <c r="A2250">
        <v>70005</v>
      </c>
      <c r="B2250" s="152" t="str">
        <f t="shared" si="34"/>
        <v>CH.VM.00085-10139</v>
      </c>
      <c r="C2250">
        <f>_xlfn.XLOOKUP(H2250,MACROS!C:C,MACROS!L:L)</f>
        <v>0</v>
      </c>
      <c r="D2250">
        <v>70005</v>
      </c>
      <c r="E2250">
        <v>279</v>
      </c>
      <c r="H2250" s="42" t="s">
        <v>447</v>
      </c>
      <c r="I2250" s="83">
        <v>10139</v>
      </c>
    </row>
    <row r="2251" spans="1:9">
      <c r="A2251">
        <v>70005</v>
      </c>
      <c r="B2251" s="152" t="str">
        <f t="shared" si="34"/>
        <v>CH.VM.00086-10139</v>
      </c>
      <c r="C2251">
        <f>_xlfn.XLOOKUP(H2251,MACROS!C:C,MACROS!L:L)</f>
        <v>0</v>
      </c>
      <c r="D2251">
        <v>70005</v>
      </c>
      <c r="E2251">
        <v>257.5</v>
      </c>
      <c r="H2251" s="42" t="s">
        <v>449</v>
      </c>
      <c r="I2251" s="83">
        <v>10139</v>
      </c>
    </row>
    <row r="2252" spans="1:9">
      <c r="A2252">
        <v>70005</v>
      </c>
      <c r="B2252" s="152" t="str">
        <f t="shared" si="34"/>
        <v>CH.VM.RDSET-10089</v>
      </c>
      <c r="C2252">
        <f>_xlfn.XLOOKUP(H2252,MACROS!C:C,MACROS!M:M)</f>
        <v>0</v>
      </c>
      <c r="D2252">
        <v>70005</v>
      </c>
      <c r="E2252">
        <v>2514</v>
      </c>
      <c r="H2252" s="97" t="s">
        <v>391</v>
      </c>
      <c r="I2252" s="98">
        <v>10089</v>
      </c>
    </row>
    <row r="2253" spans="1:9">
      <c r="A2253">
        <v>70005</v>
      </c>
      <c r="B2253" s="152" t="str">
        <f t="shared" si="34"/>
        <v>CH.VM.00059-10089</v>
      </c>
      <c r="C2253">
        <f>_xlfn.XLOOKUP(H2253,MACROS!C:C,MACROS!M:M)</f>
        <v>0</v>
      </c>
      <c r="D2253">
        <v>70005</v>
      </c>
      <c r="E2253">
        <v>225</v>
      </c>
      <c r="H2253" s="42" t="s">
        <v>393</v>
      </c>
      <c r="I2253" s="38">
        <v>10089</v>
      </c>
    </row>
    <row r="2254" spans="1:9">
      <c r="A2254">
        <v>70005</v>
      </c>
      <c r="B2254" s="152" t="str">
        <f t="shared" si="34"/>
        <v>CH.VM.00060-10089</v>
      </c>
      <c r="C2254">
        <f>_xlfn.XLOOKUP(H2254,MACROS!C:C,MACROS!M:M)</f>
        <v>0</v>
      </c>
      <c r="D2254">
        <v>70005</v>
      </c>
      <c r="E2254">
        <v>188</v>
      </c>
      <c r="H2254" s="42" t="s">
        <v>395</v>
      </c>
      <c r="I2254" s="38">
        <v>10089</v>
      </c>
    </row>
    <row r="2255" spans="1:9">
      <c r="A2255">
        <v>70005</v>
      </c>
      <c r="B2255" s="152" t="str">
        <f t="shared" si="34"/>
        <v>CH.VM.00061-10089</v>
      </c>
      <c r="C2255">
        <f>_xlfn.XLOOKUP(H2255,MACROS!C:C,MACROS!M:M)</f>
        <v>0</v>
      </c>
      <c r="D2255">
        <v>70005</v>
      </c>
      <c r="E2255">
        <v>239.5</v>
      </c>
      <c r="H2255" s="42" t="s">
        <v>397</v>
      </c>
      <c r="I2255" s="38">
        <v>10089</v>
      </c>
    </row>
    <row r="2256" spans="1:9">
      <c r="A2256">
        <v>70005</v>
      </c>
      <c r="B2256" s="152" t="str">
        <f t="shared" si="34"/>
        <v>CH.VM.00062-10089</v>
      </c>
      <c r="C2256">
        <f>_xlfn.XLOOKUP(H2256,MACROS!C:C,MACROS!M:M)</f>
        <v>0</v>
      </c>
      <c r="D2256">
        <v>70005</v>
      </c>
      <c r="E2256">
        <v>211.5</v>
      </c>
      <c r="H2256" s="42" t="s">
        <v>399</v>
      </c>
      <c r="I2256" s="38">
        <v>10089</v>
      </c>
    </row>
    <row r="2257" spans="1:9">
      <c r="A2257">
        <v>70005</v>
      </c>
      <c r="B2257" s="152" t="str">
        <f t="shared" si="34"/>
        <v>CH.VM.00063-10089</v>
      </c>
      <c r="C2257">
        <f>_xlfn.XLOOKUP(H2257,MACROS!C:C,MACROS!M:M)</f>
        <v>0</v>
      </c>
      <c r="D2257">
        <v>70005</v>
      </c>
      <c r="E2257">
        <v>202.5</v>
      </c>
      <c r="H2257" s="42" t="s">
        <v>401</v>
      </c>
      <c r="I2257" s="38">
        <v>10089</v>
      </c>
    </row>
    <row r="2258" spans="1:9">
      <c r="A2258">
        <v>70005</v>
      </c>
      <c r="B2258" s="152" t="str">
        <f t="shared" si="34"/>
        <v>CH.VM.00064-10089</v>
      </c>
      <c r="C2258">
        <f>_xlfn.XLOOKUP(H2258,MACROS!C:C,MACROS!M:M)</f>
        <v>0</v>
      </c>
      <c r="D2258">
        <v>70005</v>
      </c>
      <c r="E2258">
        <v>217.5</v>
      </c>
      <c r="H2258" s="42" t="s">
        <v>403</v>
      </c>
      <c r="I2258" s="38">
        <v>10089</v>
      </c>
    </row>
    <row r="2259" spans="1:9">
      <c r="A2259">
        <v>70005</v>
      </c>
      <c r="B2259" s="152" t="str">
        <f t="shared" si="34"/>
        <v>CH.VM.00065-10089</v>
      </c>
      <c r="C2259">
        <f>_xlfn.XLOOKUP(H2259,MACROS!C:C,MACROS!M:M)</f>
        <v>0</v>
      </c>
      <c r="D2259">
        <v>70005</v>
      </c>
      <c r="E2259">
        <v>183</v>
      </c>
      <c r="H2259" s="42" t="s">
        <v>405</v>
      </c>
      <c r="I2259" s="38">
        <v>10089</v>
      </c>
    </row>
    <row r="2260" spans="1:9">
      <c r="A2260">
        <v>70005</v>
      </c>
      <c r="B2260" s="152" t="str">
        <f t="shared" si="34"/>
        <v>CH.VM.00066-10089</v>
      </c>
      <c r="C2260">
        <f>_xlfn.XLOOKUP(H2260,MACROS!C:C,MACROS!M:M)</f>
        <v>0</v>
      </c>
      <c r="D2260">
        <v>70005</v>
      </c>
      <c r="E2260">
        <v>180</v>
      </c>
      <c r="H2260" s="42" t="s">
        <v>407</v>
      </c>
      <c r="I2260" s="38">
        <v>10089</v>
      </c>
    </row>
    <row r="2261" spans="1:9">
      <c r="A2261">
        <v>70005</v>
      </c>
      <c r="B2261" s="152" t="str">
        <f t="shared" si="34"/>
        <v>CH.VM.00067-10089</v>
      </c>
      <c r="C2261">
        <f>_xlfn.XLOOKUP(H2261,MACROS!C:C,MACROS!M:M)</f>
        <v>0</v>
      </c>
      <c r="D2261">
        <v>70005</v>
      </c>
      <c r="E2261">
        <v>174</v>
      </c>
      <c r="H2261" s="42" t="s">
        <v>409</v>
      </c>
      <c r="I2261" s="38">
        <v>10089</v>
      </c>
    </row>
    <row r="2262" spans="1:9">
      <c r="A2262">
        <v>70005</v>
      </c>
      <c r="B2262" s="152" t="str">
        <f t="shared" si="34"/>
        <v>CH.VM.00068-10089</v>
      </c>
      <c r="C2262">
        <f>_xlfn.XLOOKUP(H2262,MACROS!C:C,MACROS!M:M)</f>
        <v>0</v>
      </c>
      <c r="D2262">
        <v>70005</v>
      </c>
      <c r="E2262">
        <v>221.5</v>
      </c>
      <c r="H2262" s="42" t="s">
        <v>411</v>
      </c>
      <c r="I2262" s="38">
        <v>10089</v>
      </c>
    </row>
    <row r="2263" spans="1:9">
      <c r="A2263">
        <v>70005</v>
      </c>
      <c r="B2263" s="152" t="str">
        <f t="shared" si="34"/>
        <v>CH.VM.00069-10089</v>
      </c>
      <c r="C2263">
        <f>_xlfn.XLOOKUP(H2263,MACROS!C:C,MACROS!M:M)</f>
        <v>0</v>
      </c>
      <c r="D2263">
        <v>70005</v>
      </c>
      <c r="E2263">
        <v>206.5</v>
      </c>
      <c r="H2263" s="42" t="s">
        <v>413</v>
      </c>
      <c r="I2263" s="38">
        <v>10089</v>
      </c>
    </row>
    <row r="2264" spans="1:9">
      <c r="A2264">
        <v>70005</v>
      </c>
      <c r="B2264" s="152" t="str">
        <f t="shared" si="34"/>
        <v>CH.VM.00070-10089</v>
      </c>
      <c r="C2264">
        <f>_xlfn.XLOOKUP(H2264,MACROS!C:C,MACROS!M:M)</f>
        <v>0</v>
      </c>
      <c r="D2264">
        <v>70005</v>
      </c>
      <c r="E2264">
        <v>176.5</v>
      </c>
      <c r="H2264" s="42" t="s">
        <v>415</v>
      </c>
      <c r="I2264" s="38">
        <v>10089</v>
      </c>
    </row>
    <row r="2265" spans="1:9">
      <c r="A2265">
        <v>70005</v>
      </c>
      <c r="B2265" s="152" t="str">
        <f t="shared" si="34"/>
        <v>CH.VM.00071-10089</v>
      </c>
      <c r="C2265">
        <f>_xlfn.XLOOKUP(H2265,MACROS!C:C,MACROS!M:M)</f>
        <v>0</v>
      </c>
      <c r="D2265">
        <v>70005</v>
      </c>
      <c r="E2265">
        <v>189.5</v>
      </c>
      <c r="H2265" s="42" t="s">
        <v>417</v>
      </c>
      <c r="I2265" s="38">
        <v>10089</v>
      </c>
    </row>
    <row r="2266" spans="1:9">
      <c r="A2266">
        <v>70005</v>
      </c>
      <c r="B2266" s="152" t="str">
        <f t="shared" si="34"/>
        <v>CH.VM.00072-10089</v>
      </c>
      <c r="C2266">
        <f>_xlfn.XLOOKUP(H2266,MACROS!C:C,MACROS!M:M)</f>
        <v>0</v>
      </c>
      <c r="D2266">
        <v>70005</v>
      </c>
      <c r="E2266">
        <v>178</v>
      </c>
      <c r="H2266" s="42" t="s">
        <v>419</v>
      </c>
      <c r="I2266" s="38">
        <v>10089</v>
      </c>
    </row>
    <row r="2267" spans="1:9">
      <c r="A2267">
        <v>70005</v>
      </c>
      <c r="B2267" s="152" t="str">
        <f t="shared" si="34"/>
        <v>CH.VM.RDDTSET-10130</v>
      </c>
      <c r="C2267">
        <f>_xlfn.XLOOKUP(H2267,MACROS!C:C,MACROS!M:M)</f>
        <v>0</v>
      </c>
      <c r="D2267">
        <v>70005</v>
      </c>
      <c r="E2267">
        <v>3630.5</v>
      </c>
      <c r="H2267" s="97" t="s">
        <v>421</v>
      </c>
      <c r="I2267" s="99">
        <v>10130</v>
      </c>
    </row>
    <row r="2268" spans="1:9">
      <c r="A2268">
        <v>70005</v>
      </c>
      <c r="B2268" s="152" t="str">
        <f t="shared" si="34"/>
        <v>CH.VM.00073-10130</v>
      </c>
      <c r="C2268">
        <f>_xlfn.XLOOKUP(H2268,MACROS!C:C,MACROS!M:M)</f>
        <v>0</v>
      </c>
      <c r="D2268">
        <v>70005</v>
      </c>
      <c r="E2268">
        <v>328</v>
      </c>
      <c r="H2268" s="42" t="s">
        <v>423</v>
      </c>
      <c r="I2268" s="83">
        <v>10130</v>
      </c>
    </row>
    <row r="2269" spans="1:9">
      <c r="A2269">
        <v>70005</v>
      </c>
      <c r="B2269" s="152" t="str">
        <f t="shared" si="34"/>
        <v>CH.VM.00074-10130</v>
      </c>
      <c r="C2269">
        <f>_xlfn.XLOOKUP(H2269,MACROS!C:C,MACROS!M:M)</f>
        <v>0</v>
      </c>
      <c r="D2269">
        <v>70005</v>
      </c>
      <c r="E2269">
        <v>259</v>
      </c>
      <c r="H2269" s="42" t="s">
        <v>425</v>
      </c>
      <c r="I2269" s="83">
        <v>10130</v>
      </c>
    </row>
    <row r="2270" spans="1:9">
      <c r="A2270">
        <v>70005</v>
      </c>
      <c r="B2270" s="152" t="str">
        <f t="shared" si="34"/>
        <v>CH.VM.00075-10130</v>
      </c>
      <c r="C2270">
        <f>_xlfn.XLOOKUP(H2270,MACROS!C:C,MACROS!M:M)</f>
        <v>0</v>
      </c>
      <c r="D2270">
        <v>70005</v>
      </c>
      <c r="E2270">
        <v>354.5</v>
      </c>
      <c r="H2270" s="42" t="s">
        <v>427</v>
      </c>
      <c r="I2270" s="83">
        <v>10130</v>
      </c>
    </row>
    <row r="2271" spans="1:9">
      <c r="A2271">
        <v>70005</v>
      </c>
      <c r="B2271" s="152" t="str">
        <f t="shared" si="34"/>
        <v>CH.VM.00076-10130</v>
      </c>
      <c r="C2271">
        <f>_xlfn.XLOOKUP(H2271,MACROS!C:C,MACROS!M:M)</f>
        <v>0</v>
      </c>
      <c r="D2271">
        <v>70005</v>
      </c>
      <c r="E2271">
        <v>304.5</v>
      </c>
      <c r="H2271" s="42" t="s">
        <v>429</v>
      </c>
      <c r="I2271" s="83">
        <v>10130</v>
      </c>
    </row>
    <row r="2272" spans="1:9">
      <c r="A2272">
        <v>70005</v>
      </c>
      <c r="B2272" s="152" t="str">
        <f t="shared" si="34"/>
        <v>CH.VM.00077-10130</v>
      </c>
      <c r="C2272">
        <f>_xlfn.XLOOKUP(H2272,MACROS!C:C,MACROS!M:M)</f>
        <v>0</v>
      </c>
      <c r="D2272">
        <v>70005</v>
      </c>
      <c r="E2272">
        <v>286.5</v>
      </c>
      <c r="H2272" s="42" t="s">
        <v>431</v>
      </c>
      <c r="I2272" s="83">
        <v>10130</v>
      </c>
    </row>
    <row r="2273" spans="1:9">
      <c r="A2273">
        <v>70005</v>
      </c>
      <c r="B2273" s="152" t="str">
        <f t="shared" si="34"/>
        <v>CH.VM.00078-10130</v>
      </c>
      <c r="C2273">
        <f>_xlfn.XLOOKUP(H2273,MACROS!C:C,MACROS!M:M)</f>
        <v>0</v>
      </c>
      <c r="D2273">
        <v>70005</v>
      </c>
      <c r="E2273">
        <v>316</v>
      </c>
      <c r="H2273" s="42" t="s">
        <v>433</v>
      </c>
      <c r="I2273" s="83">
        <v>10130</v>
      </c>
    </row>
    <row r="2274" spans="1:9">
      <c r="A2274">
        <v>70005</v>
      </c>
      <c r="B2274" s="152" t="str">
        <f t="shared" si="34"/>
        <v>CH.VM.00079-10130</v>
      </c>
      <c r="C2274">
        <f>_xlfn.XLOOKUP(H2274,MACROS!C:C,MACROS!M:M)</f>
        <v>0</v>
      </c>
      <c r="D2274">
        <v>70005</v>
      </c>
      <c r="E2274">
        <v>264.5</v>
      </c>
      <c r="H2274" s="42" t="s">
        <v>435</v>
      </c>
      <c r="I2274" s="83">
        <v>10130</v>
      </c>
    </row>
    <row r="2275" spans="1:9">
      <c r="A2275">
        <v>70005</v>
      </c>
      <c r="B2275" s="152" t="str">
        <f t="shared" si="34"/>
        <v>CH.VM.00080-10130</v>
      </c>
      <c r="C2275">
        <f>_xlfn.XLOOKUP(H2275,MACROS!C:C,MACROS!M:M)</f>
        <v>0</v>
      </c>
      <c r="D2275">
        <v>70005</v>
      </c>
      <c r="E2275">
        <v>261</v>
      </c>
      <c r="H2275" s="42" t="s">
        <v>437</v>
      </c>
      <c r="I2275" s="83">
        <v>10130</v>
      </c>
    </row>
    <row r="2276" spans="1:9">
      <c r="A2276">
        <v>70005</v>
      </c>
      <c r="B2276" s="152" t="str">
        <f t="shared" si="34"/>
        <v>CH.VM.00081-10130</v>
      </c>
      <c r="C2276">
        <f>_xlfn.XLOOKUP(H2276,MACROS!C:C,MACROS!M:M)</f>
        <v>0</v>
      </c>
      <c r="D2276">
        <v>70005</v>
      </c>
      <c r="E2276">
        <v>251</v>
      </c>
      <c r="H2276" s="42" t="s">
        <v>439</v>
      </c>
      <c r="I2276" s="83">
        <v>10130</v>
      </c>
    </row>
    <row r="2277" spans="1:9">
      <c r="A2277">
        <v>70005</v>
      </c>
      <c r="B2277" s="152" t="str">
        <f t="shared" si="34"/>
        <v>CH.VM.00082-10130</v>
      </c>
      <c r="C2277">
        <f>_xlfn.XLOOKUP(H2277,MACROS!C:C,MACROS!M:M)</f>
        <v>0</v>
      </c>
      <c r="D2277">
        <v>70005</v>
      </c>
      <c r="E2277">
        <v>322.5</v>
      </c>
      <c r="H2277" s="42" t="s">
        <v>441</v>
      </c>
      <c r="I2277" s="83">
        <v>10130</v>
      </c>
    </row>
    <row r="2278" spans="1:9">
      <c r="A2278">
        <v>70005</v>
      </c>
      <c r="B2278" s="152" t="str">
        <f t="shared" si="34"/>
        <v>CH.VM.00083-10130</v>
      </c>
      <c r="C2278">
        <f>_xlfn.XLOOKUP(H2278,MACROS!C:C,MACROS!M:M)</f>
        <v>0</v>
      </c>
      <c r="D2278">
        <v>70005</v>
      </c>
      <c r="E2278">
        <v>294.5</v>
      </c>
      <c r="H2278" s="42" t="s">
        <v>443</v>
      </c>
      <c r="I2278" s="83">
        <v>10130</v>
      </c>
    </row>
    <row r="2279" spans="1:9">
      <c r="A2279">
        <v>70005</v>
      </c>
      <c r="B2279" s="152" t="str">
        <f t="shared" si="34"/>
        <v>CH.VM.00084-10130</v>
      </c>
      <c r="C2279">
        <f>_xlfn.XLOOKUP(H2279,MACROS!C:C,MACROS!M:M)</f>
        <v>0</v>
      </c>
      <c r="D2279">
        <v>70005</v>
      </c>
      <c r="E2279">
        <v>255</v>
      </c>
      <c r="H2279" s="42" t="s">
        <v>445</v>
      </c>
      <c r="I2279" s="83">
        <v>10130</v>
      </c>
    </row>
    <row r="2280" spans="1:9">
      <c r="A2280">
        <v>70005</v>
      </c>
      <c r="B2280" s="152" t="str">
        <f t="shared" si="34"/>
        <v>CH.VM.00085-10130</v>
      </c>
      <c r="C2280">
        <f>_xlfn.XLOOKUP(H2280,MACROS!C:C,MACROS!M:M)</f>
        <v>0</v>
      </c>
      <c r="D2280">
        <v>70005</v>
      </c>
      <c r="E2280">
        <v>279</v>
      </c>
      <c r="H2280" s="42" t="s">
        <v>447</v>
      </c>
      <c r="I2280" s="83">
        <v>10130</v>
      </c>
    </row>
    <row r="2281" spans="1:9">
      <c r="A2281">
        <v>70005</v>
      </c>
      <c r="B2281" s="152" t="str">
        <f t="shared" si="34"/>
        <v>CH.VM.00086-10130</v>
      </c>
      <c r="C2281">
        <f>_xlfn.XLOOKUP(H2281,MACROS!C:C,MACROS!M:M)</f>
        <v>0</v>
      </c>
      <c r="D2281">
        <v>70005</v>
      </c>
      <c r="E2281">
        <v>257.5</v>
      </c>
      <c r="H2281" s="42" t="s">
        <v>449</v>
      </c>
      <c r="I2281" s="83">
        <v>10130</v>
      </c>
    </row>
    <row r="2282" spans="1:9">
      <c r="A2282">
        <v>70005</v>
      </c>
      <c r="B2282" s="152" t="str">
        <f t="shared" si="34"/>
        <v>CH.VM.RDSET-10088</v>
      </c>
      <c r="C2282">
        <f>_xlfn.XLOOKUP(H2282,MACROS!C:C,MACROS!N:N)</f>
        <v>0</v>
      </c>
      <c r="D2282">
        <v>70005</v>
      </c>
      <c r="E2282">
        <v>2514</v>
      </c>
      <c r="H2282" s="97" t="s">
        <v>391</v>
      </c>
      <c r="I2282" s="98">
        <v>10088</v>
      </c>
    </row>
    <row r="2283" spans="1:9">
      <c r="A2283">
        <v>70005</v>
      </c>
      <c r="B2283" s="152" t="str">
        <f t="shared" si="34"/>
        <v>CH.VM.00059-10088</v>
      </c>
      <c r="C2283">
        <f>_xlfn.XLOOKUP(H2283,MACROS!C:C,MACROS!N:N)</f>
        <v>0</v>
      </c>
      <c r="D2283">
        <v>70005</v>
      </c>
      <c r="E2283">
        <v>225</v>
      </c>
      <c r="H2283" s="42" t="s">
        <v>393</v>
      </c>
      <c r="I2283" s="38">
        <v>10088</v>
      </c>
    </row>
    <row r="2284" spans="1:9">
      <c r="A2284">
        <v>70005</v>
      </c>
      <c r="B2284" s="152" t="str">
        <f t="shared" si="34"/>
        <v>CH.VM.00060-10088</v>
      </c>
      <c r="C2284">
        <f>_xlfn.XLOOKUP(H2284,MACROS!C:C,MACROS!N:N)</f>
        <v>0</v>
      </c>
      <c r="D2284">
        <v>70005</v>
      </c>
      <c r="E2284">
        <v>188</v>
      </c>
      <c r="H2284" s="42" t="s">
        <v>395</v>
      </c>
      <c r="I2284" s="38">
        <v>10088</v>
      </c>
    </row>
    <row r="2285" spans="1:9">
      <c r="A2285">
        <v>70005</v>
      </c>
      <c r="B2285" s="152" t="str">
        <f t="shared" si="34"/>
        <v>CH.VM.00061-10088</v>
      </c>
      <c r="C2285">
        <f>_xlfn.XLOOKUP(H2285,MACROS!C:C,MACROS!N:N)</f>
        <v>0</v>
      </c>
      <c r="D2285">
        <v>70005</v>
      </c>
      <c r="E2285">
        <v>239.5</v>
      </c>
      <c r="H2285" s="42" t="s">
        <v>397</v>
      </c>
      <c r="I2285" s="38">
        <v>10088</v>
      </c>
    </row>
    <row r="2286" spans="1:9">
      <c r="A2286">
        <v>70005</v>
      </c>
      <c r="B2286" s="152" t="str">
        <f t="shared" si="34"/>
        <v>CH.VM.00062-10088</v>
      </c>
      <c r="C2286">
        <f>_xlfn.XLOOKUP(H2286,MACROS!C:C,MACROS!N:N)</f>
        <v>0</v>
      </c>
      <c r="D2286">
        <v>70005</v>
      </c>
      <c r="E2286">
        <v>211.5</v>
      </c>
      <c r="H2286" s="42" t="s">
        <v>399</v>
      </c>
      <c r="I2286" s="38">
        <v>10088</v>
      </c>
    </row>
    <row r="2287" spans="1:9">
      <c r="A2287">
        <v>70005</v>
      </c>
      <c r="B2287" s="152" t="str">
        <f t="shared" si="34"/>
        <v>CH.VM.00063-10088</v>
      </c>
      <c r="C2287">
        <f>_xlfn.XLOOKUP(H2287,MACROS!C:C,MACROS!N:N)</f>
        <v>0</v>
      </c>
      <c r="D2287">
        <v>70005</v>
      </c>
      <c r="E2287">
        <v>202.5</v>
      </c>
      <c r="H2287" s="42" t="s">
        <v>401</v>
      </c>
      <c r="I2287" s="38">
        <v>10088</v>
      </c>
    </row>
    <row r="2288" spans="1:9">
      <c r="A2288">
        <v>70005</v>
      </c>
      <c r="B2288" s="152" t="str">
        <f t="shared" si="34"/>
        <v>CH.VM.00064-10088</v>
      </c>
      <c r="C2288">
        <f>_xlfn.XLOOKUP(H2288,MACROS!C:C,MACROS!N:N)</f>
        <v>0</v>
      </c>
      <c r="D2288">
        <v>70005</v>
      </c>
      <c r="E2288">
        <v>217.5</v>
      </c>
      <c r="H2288" s="42" t="s">
        <v>403</v>
      </c>
      <c r="I2288" s="38">
        <v>10088</v>
      </c>
    </row>
    <row r="2289" spans="1:9">
      <c r="A2289">
        <v>70005</v>
      </c>
      <c r="B2289" s="152" t="str">
        <f t="shared" si="34"/>
        <v>CH.VM.00065-10088</v>
      </c>
      <c r="C2289">
        <f>_xlfn.XLOOKUP(H2289,MACROS!C:C,MACROS!N:N)</f>
        <v>0</v>
      </c>
      <c r="D2289">
        <v>70005</v>
      </c>
      <c r="E2289">
        <v>183</v>
      </c>
      <c r="H2289" s="42" t="s">
        <v>405</v>
      </c>
      <c r="I2289" s="38">
        <v>10088</v>
      </c>
    </row>
    <row r="2290" spans="1:9">
      <c r="A2290">
        <v>70005</v>
      </c>
      <c r="B2290" s="152" t="str">
        <f t="shared" si="34"/>
        <v>CH.VM.00066-10088</v>
      </c>
      <c r="C2290">
        <f>_xlfn.XLOOKUP(H2290,MACROS!C:C,MACROS!N:N)</f>
        <v>0</v>
      </c>
      <c r="D2290">
        <v>70005</v>
      </c>
      <c r="E2290">
        <v>180</v>
      </c>
      <c r="H2290" s="42" t="s">
        <v>407</v>
      </c>
      <c r="I2290" s="38">
        <v>10088</v>
      </c>
    </row>
    <row r="2291" spans="1:9">
      <c r="A2291">
        <v>70005</v>
      </c>
      <c r="B2291" s="152" t="str">
        <f t="shared" si="34"/>
        <v>CH.VM.00067-10088</v>
      </c>
      <c r="C2291">
        <f>_xlfn.XLOOKUP(H2291,MACROS!C:C,MACROS!N:N)</f>
        <v>0</v>
      </c>
      <c r="D2291">
        <v>70005</v>
      </c>
      <c r="E2291">
        <v>174</v>
      </c>
      <c r="H2291" s="42" t="s">
        <v>409</v>
      </c>
      <c r="I2291" s="38">
        <v>10088</v>
      </c>
    </row>
    <row r="2292" spans="1:9">
      <c r="A2292">
        <v>70005</v>
      </c>
      <c r="B2292" s="152" t="str">
        <f t="shared" si="34"/>
        <v>CH.VM.00068-10088</v>
      </c>
      <c r="C2292">
        <f>_xlfn.XLOOKUP(H2292,MACROS!C:C,MACROS!N:N)</f>
        <v>0</v>
      </c>
      <c r="D2292">
        <v>70005</v>
      </c>
      <c r="E2292">
        <v>221.5</v>
      </c>
      <c r="H2292" s="42" t="s">
        <v>411</v>
      </c>
      <c r="I2292" s="38">
        <v>10088</v>
      </c>
    </row>
    <row r="2293" spans="1:9">
      <c r="A2293">
        <v>70005</v>
      </c>
      <c r="B2293" s="152" t="str">
        <f t="shared" si="34"/>
        <v>CH.VM.00069-10088</v>
      </c>
      <c r="C2293">
        <f>_xlfn.XLOOKUP(H2293,MACROS!C:C,MACROS!N:N)</f>
        <v>0</v>
      </c>
      <c r="D2293">
        <v>70005</v>
      </c>
      <c r="E2293">
        <v>206.5</v>
      </c>
      <c r="H2293" s="42" t="s">
        <v>413</v>
      </c>
      <c r="I2293" s="38">
        <v>10088</v>
      </c>
    </row>
    <row r="2294" spans="1:9">
      <c r="A2294">
        <v>70005</v>
      </c>
      <c r="B2294" s="152" t="str">
        <f t="shared" si="34"/>
        <v>CH.VM.00070-10088</v>
      </c>
      <c r="C2294">
        <f>_xlfn.XLOOKUP(H2294,MACROS!C:C,MACROS!N:N)</f>
        <v>0</v>
      </c>
      <c r="D2294">
        <v>70005</v>
      </c>
      <c r="E2294">
        <v>176.5</v>
      </c>
      <c r="H2294" s="42" t="s">
        <v>415</v>
      </c>
      <c r="I2294" s="38">
        <v>10088</v>
      </c>
    </row>
    <row r="2295" spans="1:9">
      <c r="A2295">
        <v>70005</v>
      </c>
      <c r="B2295" s="152" t="str">
        <f t="shared" si="34"/>
        <v>CH.VM.00071-10088</v>
      </c>
      <c r="C2295">
        <f>_xlfn.XLOOKUP(H2295,MACROS!C:C,MACROS!N:N)</f>
        <v>0</v>
      </c>
      <c r="D2295">
        <v>70005</v>
      </c>
      <c r="E2295">
        <v>189.5</v>
      </c>
      <c r="H2295" s="42" t="s">
        <v>417</v>
      </c>
      <c r="I2295" s="38">
        <v>10088</v>
      </c>
    </row>
    <row r="2296" spans="1:9">
      <c r="A2296">
        <v>70005</v>
      </c>
      <c r="B2296" s="152" t="str">
        <f t="shared" si="34"/>
        <v>CH.VM.00072-10088</v>
      </c>
      <c r="C2296">
        <f>_xlfn.XLOOKUP(H2296,MACROS!C:C,MACROS!N:N)</f>
        <v>0</v>
      </c>
      <c r="D2296">
        <v>70005</v>
      </c>
      <c r="E2296">
        <v>178</v>
      </c>
      <c r="H2296" s="42" t="s">
        <v>419</v>
      </c>
      <c r="I2296" s="38">
        <v>10088</v>
      </c>
    </row>
    <row r="2297" spans="1:9">
      <c r="A2297">
        <v>70005</v>
      </c>
      <c r="B2297" s="152" t="str">
        <f t="shared" si="34"/>
        <v>CH.VM.RDDTSET-10129</v>
      </c>
      <c r="C2297">
        <f>_xlfn.XLOOKUP(H2297,MACROS!C:C,MACROS!N:N)</f>
        <v>0</v>
      </c>
      <c r="D2297">
        <v>70005</v>
      </c>
      <c r="E2297">
        <v>3630.5</v>
      </c>
      <c r="H2297" s="97" t="s">
        <v>421</v>
      </c>
      <c r="I2297" s="99">
        <v>10129</v>
      </c>
    </row>
    <row r="2298" spans="1:9">
      <c r="A2298">
        <v>70005</v>
      </c>
      <c r="B2298" s="152" t="str">
        <f t="shared" si="34"/>
        <v>CH.VM.00073-10129</v>
      </c>
      <c r="C2298">
        <f>_xlfn.XLOOKUP(H2298,MACROS!C:C,MACROS!N:N)</f>
        <v>0</v>
      </c>
      <c r="D2298">
        <v>70005</v>
      </c>
      <c r="E2298">
        <v>328</v>
      </c>
      <c r="H2298" s="42" t="s">
        <v>423</v>
      </c>
      <c r="I2298" s="83">
        <v>10129</v>
      </c>
    </row>
    <row r="2299" spans="1:9">
      <c r="A2299">
        <v>70005</v>
      </c>
      <c r="B2299" s="152" t="str">
        <f t="shared" si="34"/>
        <v>CH.VM.00074-10129</v>
      </c>
      <c r="C2299">
        <f>_xlfn.XLOOKUP(H2299,MACROS!C:C,MACROS!N:N)</f>
        <v>0</v>
      </c>
      <c r="D2299">
        <v>70005</v>
      </c>
      <c r="E2299">
        <v>259</v>
      </c>
      <c r="H2299" s="42" t="s">
        <v>425</v>
      </c>
      <c r="I2299" s="83">
        <v>10129</v>
      </c>
    </row>
    <row r="2300" spans="1:9">
      <c r="A2300">
        <v>70005</v>
      </c>
      <c r="B2300" s="152" t="str">
        <f t="shared" si="34"/>
        <v>CH.VM.00075-10129</v>
      </c>
      <c r="C2300">
        <f>_xlfn.XLOOKUP(H2300,MACROS!C:C,MACROS!N:N)</f>
        <v>0</v>
      </c>
      <c r="D2300">
        <v>70005</v>
      </c>
      <c r="E2300">
        <v>354.5</v>
      </c>
      <c r="H2300" s="42" t="s">
        <v>427</v>
      </c>
      <c r="I2300" s="83">
        <v>10129</v>
      </c>
    </row>
    <row r="2301" spans="1:9">
      <c r="A2301">
        <v>70005</v>
      </c>
      <c r="B2301" s="152" t="str">
        <f t="shared" si="34"/>
        <v>CH.VM.00076-10129</v>
      </c>
      <c r="C2301">
        <f>_xlfn.XLOOKUP(H2301,MACROS!C:C,MACROS!N:N)</f>
        <v>0</v>
      </c>
      <c r="D2301">
        <v>70005</v>
      </c>
      <c r="E2301">
        <v>304.5</v>
      </c>
      <c r="H2301" s="42" t="s">
        <v>429</v>
      </c>
      <c r="I2301" s="83">
        <v>10129</v>
      </c>
    </row>
    <row r="2302" spans="1:9">
      <c r="A2302">
        <v>70005</v>
      </c>
      <c r="B2302" s="152" t="str">
        <f t="shared" si="34"/>
        <v>CH.VM.00077-10129</v>
      </c>
      <c r="C2302">
        <f>_xlfn.XLOOKUP(H2302,MACROS!C:C,MACROS!N:N)</f>
        <v>0</v>
      </c>
      <c r="D2302">
        <v>70005</v>
      </c>
      <c r="E2302">
        <v>286.5</v>
      </c>
      <c r="H2302" s="42" t="s">
        <v>431</v>
      </c>
      <c r="I2302" s="83">
        <v>10129</v>
      </c>
    </row>
    <row r="2303" spans="1:9">
      <c r="A2303">
        <v>70005</v>
      </c>
      <c r="B2303" s="152" t="str">
        <f t="shared" si="34"/>
        <v>CH.VM.00078-10129</v>
      </c>
      <c r="C2303">
        <f>_xlfn.XLOOKUP(H2303,MACROS!C:C,MACROS!N:N)</f>
        <v>0</v>
      </c>
      <c r="D2303">
        <v>70005</v>
      </c>
      <c r="E2303">
        <v>316</v>
      </c>
      <c r="H2303" s="42" t="s">
        <v>433</v>
      </c>
      <c r="I2303" s="83">
        <v>10129</v>
      </c>
    </row>
    <row r="2304" spans="1:9">
      <c r="A2304">
        <v>70005</v>
      </c>
      <c r="B2304" s="152" t="str">
        <f t="shared" si="34"/>
        <v>CH.VM.00079-10129</v>
      </c>
      <c r="C2304">
        <f>_xlfn.XLOOKUP(H2304,MACROS!C:C,MACROS!N:N)</f>
        <v>0</v>
      </c>
      <c r="D2304">
        <v>70005</v>
      </c>
      <c r="E2304">
        <v>264.5</v>
      </c>
      <c r="H2304" s="42" t="s">
        <v>435</v>
      </c>
      <c r="I2304" s="83">
        <v>10129</v>
      </c>
    </row>
    <row r="2305" spans="1:9">
      <c r="A2305">
        <v>70005</v>
      </c>
      <c r="B2305" s="152" t="str">
        <f t="shared" si="34"/>
        <v>CH.VM.00080-10129</v>
      </c>
      <c r="C2305">
        <f>_xlfn.XLOOKUP(H2305,MACROS!C:C,MACROS!N:N)</f>
        <v>0</v>
      </c>
      <c r="D2305">
        <v>70005</v>
      </c>
      <c r="E2305">
        <v>261</v>
      </c>
      <c r="H2305" s="42" t="s">
        <v>437</v>
      </c>
      <c r="I2305" s="83">
        <v>10129</v>
      </c>
    </row>
    <row r="2306" spans="1:9">
      <c r="A2306">
        <v>70005</v>
      </c>
      <c r="B2306" s="152" t="str">
        <f t="shared" si="34"/>
        <v>CH.VM.00081-10129</v>
      </c>
      <c r="C2306">
        <f>_xlfn.XLOOKUP(H2306,MACROS!C:C,MACROS!N:N)</f>
        <v>0</v>
      </c>
      <c r="D2306">
        <v>70005</v>
      </c>
      <c r="E2306">
        <v>251</v>
      </c>
      <c r="H2306" s="42" t="s">
        <v>439</v>
      </c>
      <c r="I2306" s="83">
        <v>10129</v>
      </c>
    </row>
    <row r="2307" spans="1:9">
      <c r="A2307">
        <v>70005</v>
      </c>
      <c r="B2307" s="152" t="str">
        <f t="shared" si="34"/>
        <v>CH.VM.00082-10129</v>
      </c>
      <c r="C2307">
        <f>_xlfn.XLOOKUP(H2307,MACROS!C:C,MACROS!N:N)</f>
        <v>0</v>
      </c>
      <c r="D2307">
        <v>70005</v>
      </c>
      <c r="E2307">
        <v>322.5</v>
      </c>
      <c r="H2307" s="42" t="s">
        <v>441</v>
      </c>
      <c r="I2307" s="83">
        <v>10129</v>
      </c>
    </row>
    <row r="2308" spans="1:9">
      <c r="A2308">
        <v>70005</v>
      </c>
      <c r="B2308" s="152" t="str">
        <f t="shared" si="34"/>
        <v>CH.VM.00083-10129</v>
      </c>
      <c r="C2308">
        <f>_xlfn.XLOOKUP(H2308,MACROS!C:C,MACROS!N:N)</f>
        <v>0</v>
      </c>
      <c r="D2308">
        <v>70005</v>
      </c>
      <c r="E2308">
        <v>294.5</v>
      </c>
      <c r="H2308" s="42" t="s">
        <v>443</v>
      </c>
      <c r="I2308" s="83">
        <v>10129</v>
      </c>
    </row>
    <row r="2309" spans="1:9">
      <c r="A2309">
        <v>70005</v>
      </c>
      <c r="B2309" s="152" t="str">
        <f t="shared" si="34"/>
        <v>CH.VM.00084-10129</v>
      </c>
      <c r="C2309">
        <f>_xlfn.XLOOKUP(H2309,MACROS!C:C,MACROS!N:N)</f>
        <v>0</v>
      </c>
      <c r="D2309">
        <v>70005</v>
      </c>
      <c r="E2309">
        <v>255</v>
      </c>
      <c r="H2309" s="42" t="s">
        <v>445</v>
      </c>
      <c r="I2309" s="83">
        <v>10129</v>
      </c>
    </row>
    <row r="2310" spans="1:9">
      <c r="A2310">
        <v>70005</v>
      </c>
      <c r="B2310" s="152" t="str">
        <f t="shared" si="34"/>
        <v>CH.VM.00085-10129</v>
      </c>
      <c r="C2310">
        <f>_xlfn.XLOOKUP(H2310,MACROS!C:C,MACROS!N:N)</f>
        <v>0</v>
      </c>
      <c r="D2310">
        <v>70005</v>
      </c>
      <c r="E2310">
        <v>279</v>
      </c>
      <c r="H2310" s="42" t="s">
        <v>447</v>
      </c>
      <c r="I2310" s="83">
        <v>10129</v>
      </c>
    </row>
    <row r="2311" spans="1:9">
      <c r="A2311">
        <v>70005</v>
      </c>
      <c r="B2311" s="152" t="str">
        <f t="shared" si="34"/>
        <v>CH.VM.00086-10129</v>
      </c>
      <c r="C2311">
        <f>_xlfn.XLOOKUP(H2311,MACROS!C:C,MACROS!N:N)</f>
        <v>0</v>
      </c>
      <c r="D2311">
        <v>70005</v>
      </c>
      <c r="E2311">
        <v>257.5</v>
      </c>
      <c r="H2311" s="42" t="s">
        <v>449</v>
      </c>
      <c r="I2311" s="83">
        <v>10129</v>
      </c>
    </row>
    <row r="2312" spans="1:9">
      <c r="A2312">
        <v>70005</v>
      </c>
      <c r="B2312" s="152" t="str">
        <f t="shared" si="34"/>
        <v>CH.VM.RDSET-10095</v>
      </c>
      <c r="C2312">
        <f>_xlfn.XLOOKUP(H2312,MACROS!C:C,MACROS!O:O)</f>
        <v>0</v>
      </c>
      <c r="D2312">
        <v>70005</v>
      </c>
      <c r="E2312">
        <v>2514</v>
      </c>
      <c r="H2312" s="97" t="s">
        <v>391</v>
      </c>
      <c r="I2312" s="98">
        <v>10095</v>
      </c>
    </row>
    <row r="2313" spans="1:9">
      <c r="A2313">
        <v>70005</v>
      </c>
      <c r="B2313" s="152" t="str">
        <f t="shared" si="34"/>
        <v>CH.VM.00059-10095</v>
      </c>
      <c r="C2313">
        <f>_xlfn.XLOOKUP(H2313,MACROS!C:C,MACROS!O:O)</f>
        <v>0</v>
      </c>
      <c r="D2313">
        <v>70005</v>
      </c>
      <c r="E2313">
        <v>225</v>
      </c>
      <c r="H2313" s="42" t="s">
        <v>393</v>
      </c>
      <c r="I2313" s="38">
        <v>10095</v>
      </c>
    </row>
    <row r="2314" spans="1:9">
      <c r="A2314">
        <v>70005</v>
      </c>
      <c r="B2314" s="152" t="str">
        <f t="shared" si="34"/>
        <v>CH.VM.00060-10095</v>
      </c>
      <c r="C2314">
        <f>_xlfn.XLOOKUP(H2314,MACROS!C:C,MACROS!O:O)</f>
        <v>0</v>
      </c>
      <c r="D2314">
        <v>70005</v>
      </c>
      <c r="E2314">
        <v>188</v>
      </c>
      <c r="H2314" s="42" t="s">
        <v>395</v>
      </c>
      <c r="I2314" s="38">
        <v>10095</v>
      </c>
    </row>
    <row r="2315" spans="1:9">
      <c r="A2315">
        <v>70005</v>
      </c>
      <c r="B2315" s="152" t="str">
        <f t="shared" si="34"/>
        <v>CH.VM.00061-10095</v>
      </c>
      <c r="C2315">
        <f>_xlfn.XLOOKUP(H2315,MACROS!C:C,MACROS!O:O)</f>
        <v>0</v>
      </c>
      <c r="D2315">
        <v>70005</v>
      </c>
      <c r="E2315">
        <v>239.5</v>
      </c>
      <c r="H2315" s="42" t="s">
        <v>397</v>
      </c>
      <c r="I2315" s="38">
        <v>10095</v>
      </c>
    </row>
    <row r="2316" spans="1:9">
      <c r="A2316">
        <v>70005</v>
      </c>
      <c r="B2316" s="152" t="str">
        <f t="shared" si="34"/>
        <v>CH.VM.00062-10095</v>
      </c>
      <c r="C2316">
        <f>_xlfn.XLOOKUP(H2316,MACROS!C:C,MACROS!O:O)</f>
        <v>0</v>
      </c>
      <c r="D2316">
        <v>70005</v>
      </c>
      <c r="E2316">
        <v>211.5</v>
      </c>
      <c r="H2316" s="42" t="s">
        <v>399</v>
      </c>
      <c r="I2316" s="38">
        <v>10095</v>
      </c>
    </row>
    <row r="2317" spans="1:9">
      <c r="A2317">
        <v>70005</v>
      </c>
      <c r="B2317" s="152" t="str">
        <f t="shared" si="34"/>
        <v>CH.VM.00063-10095</v>
      </c>
      <c r="C2317">
        <f>_xlfn.XLOOKUP(H2317,MACROS!C:C,MACROS!O:O)</f>
        <v>0</v>
      </c>
      <c r="D2317">
        <v>70005</v>
      </c>
      <c r="E2317">
        <v>202.5</v>
      </c>
      <c r="H2317" s="42" t="s">
        <v>401</v>
      </c>
      <c r="I2317" s="38">
        <v>10095</v>
      </c>
    </row>
    <row r="2318" spans="1:9">
      <c r="A2318">
        <v>70005</v>
      </c>
      <c r="B2318" s="152" t="str">
        <f t="shared" si="34"/>
        <v>CH.VM.00064-10095</v>
      </c>
      <c r="C2318">
        <f>_xlfn.XLOOKUP(H2318,MACROS!C:C,MACROS!O:O)</f>
        <v>0</v>
      </c>
      <c r="D2318">
        <v>70005</v>
      </c>
      <c r="E2318">
        <v>217.5</v>
      </c>
      <c r="H2318" s="42" t="s">
        <v>403</v>
      </c>
      <c r="I2318" s="38">
        <v>10095</v>
      </c>
    </row>
    <row r="2319" spans="1:9">
      <c r="A2319">
        <v>70005</v>
      </c>
      <c r="B2319" s="152" t="str">
        <f t="shared" si="34"/>
        <v>CH.VM.00065-10095</v>
      </c>
      <c r="C2319">
        <f>_xlfn.XLOOKUP(H2319,MACROS!C:C,MACROS!O:O)</f>
        <v>0</v>
      </c>
      <c r="D2319">
        <v>70005</v>
      </c>
      <c r="E2319">
        <v>183</v>
      </c>
      <c r="H2319" s="42" t="s">
        <v>405</v>
      </c>
      <c r="I2319" s="38">
        <v>10095</v>
      </c>
    </row>
    <row r="2320" spans="1:9">
      <c r="A2320">
        <v>70005</v>
      </c>
      <c r="B2320" s="152" t="str">
        <f t="shared" si="34"/>
        <v>CH.VM.00066-10095</v>
      </c>
      <c r="C2320">
        <f>_xlfn.XLOOKUP(H2320,MACROS!C:C,MACROS!O:O)</f>
        <v>0</v>
      </c>
      <c r="D2320">
        <v>70005</v>
      </c>
      <c r="E2320">
        <v>180</v>
      </c>
      <c r="H2320" s="42" t="s">
        <v>407</v>
      </c>
      <c r="I2320" s="38">
        <v>10095</v>
      </c>
    </row>
    <row r="2321" spans="1:9">
      <c r="A2321">
        <v>70005</v>
      </c>
      <c r="B2321" s="152" t="str">
        <f t="shared" si="34"/>
        <v>CH.VM.00067-10095</v>
      </c>
      <c r="C2321">
        <f>_xlfn.XLOOKUP(H2321,MACROS!C:C,MACROS!O:O)</f>
        <v>0</v>
      </c>
      <c r="D2321">
        <v>70005</v>
      </c>
      <c r="E2321">
        <v>174</v>
      </c>
      <c r="H2321" s="42" t="s">
        <v>409</v>
      </c>
      <c r="I2321" s="38">
        <v>10095</v>
      </c>
    </row>
    <row r="2322" spans="1:9">
      <c r="A2322">
        <v>70005</v>
      </c>
      <c r="B2322" s="152" t="str">
        <f t="shared" si="34"/>
        <v>CH.VM.00068-10095</v>
      </c>
      <c r="C2322">
        <f>_xlfn.XLOOKUP(H2322,MACROS!C:C,MACROS!O:O)</f>
        <v>0</v>
      </c>
      <c r="D2322">
        <v>70005</v>
      </c>
      <c r="E2322">
        <v>221.5</v>
      </c>
      <c r="H2322" s="42" t="s">
        <v>411</v>
      </c>
      <c r="I2322" s="38">
        <v>10095</v>
      </c>
    </row>
    <row r="2323" spans="1:9">
      <c r="A2323">
        <v>70005</v>
      </c>
      <c r="B2323" s="152" t="str">
        <f t="shared" si="34"/>
        <v>CH.VM.00069-10095</v>
      </c>
      <c r="C2323">
        <f>_xlfn.XLOOKUP(H2323,MACROS!C:C,MACROS!O:O)</f>
        <v>0</v>
      </c>
      <c r="D2323">
        <v>70005</v>
      </c>
      <c r="E2323">
        <v>206.5</v>
      </c>
      <c r="H2323" s="42" t="s">
        <v>413</v>
      </c>
      <c r="I2323" s="38">
        <v>10095</v>
      </c>
    </row>
    <row r="2324" spans="1:9">
      <c r="A2324">
        <v>70005</v>
      </c>
      <c r="B2324" s="152" t="str">
        <f t="shared" si="34"/>
        <v>CH.VM.00070-10095</v>
      </c>
      <c r="C2324">
        <f>_xlfn.XLOOKUP(H2324,MACROS!C:C,MACROS!O:O)</f>
        <v>0</v>
      </c>
      <c r="D2324">
        <v>70005</v>
      </c>
      <c r="E2324">
        <v>176.5</v>
      </c>
      <c r="H2324" s="42" t="s">
        <v>415</v>
      </c>
      <c r="I2324" s="38">
        <v>10095</v>
      </c>
    </row>
    <row r="2325" spans="1:9">
      <c r="A2325">
        <v>70005</v>
      </c>
      <c r="B2325" s="152" t="str">
        <f t="shared" si="34"/>
        <v>CH.VM.00071-10095</v>
      </c>
      <c r="C2325">
        <f>_xlfn.XLOOKUP(H2325,MACROS!C:C,MACROS!O:O)</f>
        <v>0</v>
      </c>
      <c r="D2325">
        <v>70005</v>
      </c>
      <c r="E2325">
        <v>189.5</v>
      </c>
      <c r="H2325" s="42" t="s">
        <v>417</v>
      </c>
      <c r="I2325" s="38">
        <v>10095</v>
      </c>
    </row>
    <row r="2326" spans="1:9">
      <c r="A2326">
        <v>70005</v>
      </c>
      <c r="B2326" s="152" t="str">
        <f t="shared" si="34"/>
        <v>CH.VM.00072-10095</v>
      </c>
      <c r="C2326">
        <f>_xlfn.XLOOKUP(H2326,MACROS!C:C,MACROS!O:O)</f>
        <v>0</v>
      </c>
      <c r="D2326">
        <v>70005</v>
      </c>
      <c r="E2326">
        <v>178</v>
      </c>
      <c r="H2326" s="42" t="s">
        <v>419</v>
      </c>
      <c r="I2326" s="38">
        <v>10095</v>
      </c>
    </row>
    <row r="2327" spans="1:9">
      <c r="A2327">
        <v>70005</v>
      </c>
      <c r="B2327" s="152" t="str">
        <f t="shared" si="34"/>
        <v>CH.VM.RDDTSET-10134</v>
      </c>
      <c r="C2327">
        <f>_xlfn.XLOOKUP(H2327,MACROS!C:C,MACROS!O:O)</f>
        <v>0</v>
      </c>
      <c r="D2327">
        <v>70005</v>
      </c>
      <c r="E2327">
        <v>3630.5</v>
      </c>
      <c r="H2327" s="97" t="s">
        <v>421</v>
      </c>
      <c r="I2327" s="99">
        <v>10134</v>
      </c>
    </row>
    <row r="2328" spans="1:9">
      <c r="A2328">
        <v>70005</v>
      </c>
      <c r="B2328" s="152" t="str">
        <f t="shared" si="34"/>
        <v>CH.VM.00073-10134</v>
      </c>
      <c r="C2328">
        <f>_xlfn.XLOOKUP(H2328,MACROS!C:C,MACROS!O:O)</f>
        <v>0</v>
      </c>
      <c r="D2328">
        <v>70005</v>
      </c>
      <c r="E2328">
        <v>328</v>
      </c>
      <c r="H2328" s="42" t="s">
        <v>423</v>
      </c>
      <c r="I2328" s="83">
        <v>10134</v>
      </c>
    </row>
    <row r="2329" spans="1:9">
      <c r="A2329">
        <v>70005</v>
      </c>
      <c r="B2329" s="152" t="str">
        <f t="shared" si="34"/>
        <v>CH.VM.00074-10134</v>
      </c>
      <c r="C2329">
        <f>_xlfn.XLOOKUP(H2329,MACROS!C:C,MACROS!O:O)</f>
        <v>0</v>
      </c>
      <c r="D2329">
        <v>70005</v>
      </c>
      <c r="E2329">
        <v>259</v>
      </c>
      <c r="H2329" s="42" t="s">
        <v>425</v>
      </c>
      <c r="I2329" s="83">
        <v>10134</v>
      </c>
    </row>
    <row r="2330" spans="1:9">
      <c r="A2330">
        <v>70005</v>
      </c>
      <c r="B2330" s="152" t="str">
        <f t="shared" si="34"/>
        <v>CH.VM.00075-10134</v>
      </c>
      <c r="C2330">
        <f>_xlfn.XLOOKUP(H2330,MACROS!C:C,MACROS!O:O)</f>
        <v>0</v>
      </c>
      <c r="D2330">
        <v>70005</v>
      </c>
      <c r="E2330">
        <v>354.5</v>
      </c>
      <c r="H2330" s="42" t="s">
        <v>427</v>
      </c>
      <c r="I2330" s="83">
        <v>10134</v>
      </c>
    </row>
    <row r="2331" spans="1:9">
      <c r="A2331">
        <v>70005</v>
      </c>
      <c r="B2331" s="152" t="str">
        <f t="shared" si="34"/>
        <v>CH.VM.00076-10134</v>
      </c>
      <c r="C2331">
        <f>_xlfn.XLOOKUP(H2331,MACROS!C:C,MACROS!O:O)</f>
        <v>0</v>
      </c>
      <c r="D2331">
        <v>70005</v>
      </c>
      <c r="E2331">
        <v>304.5</v>
      </c>
      <c r="H2331" s="42" t="s">
        <v>429</v>
      </c>
      <c r="I2331" s="83">
        <v>10134</v>
      </c>
    </row>
    <row r="2332" spans="1:9">
      <c r="A2332">
        <v>70005</v>
      </c>
      <c r="B2332" s="152" t="str">
        <f t="shared" si="34"/>
        <v>CH.VM.00077-10134</v>
      </c>
      <c r="C2332">
        <f>_xlfn.XLOOKUP(H2332,MACROS!C:C,MACROS!O:O)</f>
        <v>0</v>
      </c>
      <c r="D2332">
        <v>70005</v>
      </c>
      <c r="E2332">
        <v>286.5</v>
      </c>
      <c r="H2332" s="42" t="s">
        <v>431</v>
      </c>
      <c r="I2332" s="83">
        <v>10134</v>
      </c>
    </row>
    <row r="2333" spans="1:9">
      <c r="A2333">
        <v>70005</v>
      </c>
      <c r="B2333" s="152" t="str">
        <f t="shared" si="34"/>
        <v>CH.VM.00078-10134</v>
      </c>
      <c r="C2333">
        <f>_xlfn.XLOOKUP(H2333,MACROS!C:C,MACROS!O:O)</f>
        <v>0</v>
      </c>
      <c r="D2333">
        <v>70005</v>
      </c>
      <c r="E2333">
        <v>316</v>
      </c>
      <c r="H2333" s="42" t="s">
        <v>433</v>
      </c>
      <c r="I2333" s="83">
        <v>10134</v>
      </c>
    </row>
    <row r="2334" spans="1:9">
      <c r="A2334">
        <v>70005</v>
      </c>
      <c r="B2334" s="152" t="str">
        <f t="shared" si="34"/>
        <v>CH.VM.00079-10134</v>
      </c>
      <c r="C2334">
        <f>_xlfn.XLOOKUP(H2334,MACROS!C:C,MACROS!O:O)</f>
        <v>0</v>
      </c>
      <c r="D2334">
        <v>70005</v>
      </c>
      <c r="E2334">
        <v>264.5</v>
      </c>
      <c r="H2334" s="42" t="s">
        <v>435</v>
      </c>
      <c r="I2334" s="83">
        <v>10134</v>
      </c>
    </row>
    <row r="2335" spans="1:9">
      <c r="A2335">
        <v>70005</v>
      </c>
      <c r="B2335" s="152" t="str">
        <f t="shared" si="34"/>
        <v>CH.VM.00080-10134</v>
      </c>
      <c r="C2335">
        <f>_xlfn.XLOOKUP(H2335,MACROS!C:C,MACROS!O:O)</f>
        <v>0</v>
      </c>
      <c r="D2335">
        <v>70005</v>
      </c>
      <c r="E2335">
        <v>261</v>
      </c>
      <c r="H2335" s="42" t="s">
        <v>437</v>
      </c>
      <c r="I2335" s="83">
        <v>10134</v>
      </c>
    </row>
    <row r="2336" spans="1:9">
      <c r="A2336">
        <v>70005</v>
      </c>
      <c r="B2336" s="152" t="str">
        <f t="shared" si="34"/>
        <v>CH.VM.00081-10134</v>
      </c>
      <c r="C2336">
        <f>_xlfn.XLOOKUP(H2336,MACROS!C:C,MACROS!O:O)</f>
        <v>0</v>
      </c>
      <c r="D2336">
        <v>70005</v>
      </c>
      <c r="E2336">
        <v>251</v>
      </c>
      <c r="H2336" s="42" t="s">
        <v>439</v>
      </c>
      <c r="I2336" s="83">
        <v>10134</v>
      </c>
    </row>
    <row r="2337" spans="1:9">
      <c r="A2337">
        <v>70005</v>
      </c>
      <c r="B2337" s="152" t="str">
        <f t="shared" si="34"/>
        <v>CH.VM.00082-10134</v>
      </c>
      <c r="C2337">
        <f>_xlfn.XLOOKUP(H2337,MACROS!C:C,MACROS!O:O)</f>
        <v>0</v>
      </c>
      <c r="D2337">
        <v>70005</v>
      </c>
      <c r="E2337">
        <v>322.5</v>
      </c>
      <c r="H2337" s="42" t="s">
        <v>441</v>
      </c>
      <c r="I2337" s="83">
        <v>10134</v>
      </c>
    </row>
    <row r="2338" spans="1:9">
      <c r="A2338">
        <v>70005</v>
      </c>
      <c r="B2338" s="152" t="str">
        <f t="shared" si="34"/>
        <v>CH.VM.00083-10134</v>
      </c>
      <c r="C2338">
        <f>_xlfn.XLOOKUP(H2338,MACROS!C:C,MACROS!O:O)</f>
        <v>0</v>
      </c>
      <c r="D2338">
        <v>70005</v>
      </c>
      <c r="E2338">
        <v>294.5</v>
      </c>
      <c r="H2338" s="42" t="s">
        <v>443</v>
      </c>
      <c r="I2338" s="83">
        <v>10134</v>
      </c>
    </row>
    <row r="2339" spans="1:9">
      <c r="A2339">
        <v>70005</v>
      </c>
      <c r="B2339" s="152" t="str">
        <f t="shared" si="34"/>
        <v>CH.VM.00084-10134</v>
      </c>
      <c r="C2339">
        <f>_xlfn.XLOOKUP(H2339,MACROS!C:C,MACROS!O:O)</f>
        <v>0</v>
      </c>
      <c r="D2339">
        <v>70005</v>
      </c>
      <c r="E2339">
        <v>255</v>
      </c>
      <c r="H2339" s="42" t="s">
        <v>445</v>
      </c>
      <c r="I2339" s="83">
        <v>10134</v>
      </c>
    </row>
    <row r="2340" spans="1:9">
      <c r="A2340">
        <v>70005</v>
      </c>
      <c r="B2340" s="152" t="str">
        <f t="shared" si="34"/>
        <v>CH.VM.00085-10134</v>
      </c>
      <c r="C2340">
        <f>_xlfn.XLOOKUP(H2340,MACROS!C:C,MACROS!O:O)</f>
        <v>0</v>
      </c>
      <c r="D2340">
        <v>70005</v>
      </c>
      <c r="E2340">
        <v>279</v>
      </c>
      <c r="H2340" s="42" t="s">
        <v>447</v>
      </c>
      <c r="I2340" s="83">
        <v>10134</v>
      </c>
    </row>
    <row r="2341" spans="1:9">
      <c r="A2341">
        <v>70005</v>
      </c>
      <c r="B2341" s="152" t="str">
        <f t="shared" si="34"/>
        <v>CH.VM.00086-10134</v>
      </c>
      <c r="C2341">
        <f>_xlfn.XLOOKUP(H2341,MACROS!C:C,MACROS!O:O)</f>
        <v>0</v>
      </c>
      <c r="D2341">
        <v>70005</v>
      </c>
      <c r="E2341">
        <v>257.5</v>
      </c>
      <c r="H2341" s="42" t="s">
        <v>449</v>
      </c>
      <c r="I2341" s="83">
        <v>10134</v>
      </c>
    </row>
    <row r="2342" spans="1:9">
      <c r="A2342">
        <v>70005</v>
      </c>
      <c r="B2342" s="152" t="str">
        <f t="shared" si="34"/>
        <v>CH.VM.RDSET-10094</v>
      </c>
      <c r="C2342">
        <f>_xlfn.XLOOKUP(H2342,MACROS!C:C,MACROS!P:P)</f>
        <v>0</v>
      </c>
      <c r="D2342">
        <v>70005</v>
      </c>
      <c r="E2342">
        <v>2514</v>
      </c>
      <c r="H2342" s="97" t="s">
        <v>391</v>
      </c>
      <c r="I2342" s="98">
        <v>10094</v>
      </c>
    </row>
    <row r="2343" spans="1:9">
      <c r="A2343">
        <v>70005</v>
      </c>
      <c r="B2343" s="152" t="str">
        <f t="shared" si="34"/>
        <v>CH.VM.00059-10094</v>
      </c>
      <c r="C2343">
        <f>_xlfn.XLOOKUP(H2343,MACROS!C:C,MACROS!P:P)</f>
        <v>0</v>
      </c>
      <c r="D2343">
        <v>70005</v>
      </c>
      <c r="E2343">
        <v>225</v>
      </c>
      <c r="H2343" s="42" t="s">
        <v>393</v>
      </c>
      <c r="I2343" s="38">
        <v>10094</v>
      </c>
    </row>
    <row r="2344" spans="1:9">
      <c r="A2344">
        <v>70005</v>
      </c>
      <c r="B2344" s="152" t="str">
        <f t="shared" si="34"/>
        <v>CH.VM.00060-10094</v>
      </c>
      <c r="C2344">
        <f>_xlfn.XLOOKUP(H2344,MACROS!C:C,MACROS!P:P)</f>
        <v>0</v>
      </c>
      <c r="D2344">
        <v>70005</v>
      </c>
      <c r="E2344">
        <v>188</v>
      </c>
      <c r="H2344" s="42" t="s">
        <v>395</v>
      </c>
      <c r="I2344" s="38">
        <v>10094</v>
      </c>
    </row>
    <row r="2345" spans="1:9">
      <c r="A2345">
        <v>70005</v>
      </c>
      <c r="B2345" s="152" t="str">
        <f t="shared" si="34"/>
        <v>CH.VM.00061-10094</v>
      </c>
      <c r="C2345">
        <f>_xlfn.XLOOKUP(H2345,MACROS!C:C,MACROS!P:P)</f>
        <v>0</v>
      </c>
      <c r="D2345">
        <v>70005</v>
      </c>
      <c r="E2345">
        <v>239.5</v>
      </c>
      <c r="H2345" s="42" t="s">
        <v>397</v>
      </c>
      <c r="I2345" s="38">
        <v>10094</v>
      </c>
    </row>
    <row r="2346" spans="1:9">
      <c r="A2346">
        <v>70005</v>
      </c>
      <c r="B2346" s="152" t="str">
        <f t="shared" si="34"/>
        <v>CH.VM.00062-10094</v>
      </c>
      <c r="C2346">
        <f>_xlfn.XLOOKUP(H2346,MACROS!C:C,MACROS!P:P)</f>
        <v>0</v>
      </c>
      <c r="D2346">
        <v>70005</v>
      </c>
      <c r="E2346">
        <v>211.5</v>
      </c>
      <c r="H2346" s="42" t="s">
        <v>399</v>
      </c>
      <c r="I2346" s="38">
        <v>10094</v>
      </c>
    </row>
    <row r="2347" spans="1:9">
      <c r="A2347">
        <v>70005</v>
      </c>
      <c r="B2347" s="152" t="str">
        <f t="shared" si="34"/>
        <v>CH.VM.00063-10094</v>
      </c>
      <c r="C2347">
        <f>_xlfn.XLOOKUP(H2347,MACROS!C:C,MACROS!P:P)</f>
        <v>0</v>
      </c>
      <c r="D2347">
        <v>70005</v>
      </c>
      <c r="E2347">
        <v>202.5</v>
      </c>
      <c r="H2347" s="42" t="s">
        <v>401</v>
      </c>
      <c r="I2347" s="38">
        <v>10094</v>
      </c>
    </row>
    <row r="2348" spans="1:9">
      <c r="A2348">
        <v>70005</v>
      </c>
      <c r="B2348" s="152" t="str">
        <f t="shared" si="34"/>
        <v>CH.VM.00064-10094</v>
      </c>
      <c r="C2348">
        <f>_xlfn.XLOOKUP(H2348,MACROS!C:C,MACROS!P:P)</f>
        <v>0</v>
      </c>
      <c r="D2348">
        <v>70005</v>
      </c>
      <c r="E2348">
        <v>217.5</v>
      </c>
      <c r="H2348" s="42" t="s">
        <v>403</v>
      </c>
      <c r="I2348" s="38">
        <v>10094</v>
      </c>
    </row>
    <row r="2349" spans="1:9">
      <c r="A2349">
        <v>70005</v>
      </c>
      <c r="B2349" s="152" t="str">
        <f t="shared" si="34"/>
        <v>CH.VM.00065-10094</v>
      </c>
      <c r="C2349">
        <f>_xlfn.XLOOKUP(H2349,MACROS!C:C,MACROS!P:P)</f>
        <v>0</v>
      </c>
      <c r="D2349">
        <v>70005</v>
      </c>
      <c r="E2349">
        <v>183</v>
      </c>
      <c r="H2349" s="42" t="s">
        <v>405</v>
      </c>
      <c r="I2349" s="38">
        <v>10094</v>
      </c>
    </row>
    <row r="2350" spans="1:9">
      <c r="A2350">
        <v>70005</v>
      </c>
      <c r="B2350" s="152" t="str">
        <f t="shared" si="34"/>
        <v>CH.VM.00066-10094</v>
      </c>
      <c r="C2350">
        <f>_xlfn.XLOOKUP(H2350,MACROS!C:C,MACROS!P:P)</f>
        <v>0</v>
      </c>
      <c r="D2350">
        <v>70005</v>
      </c>
      <c r="E2350">
        <v>180</v>
      </c>
      <c r="H2350" s="42" t="s">
        <v>407</v>
      </c>
      <c r="I2350" s="38">
        <v>10094</v>
      </c>
    </row>
    <row r="2351" spans="1:9">
      <c r="A2351">
        <v>70005</v>
      </c>
      <c r="B2351" s="152" t="str">
        <f t="shared" si="34"/>
        <v>CH.VM.00067-10094</v>
      </c>
      <c r="C2351">
        <f>_xlfn.XLOOKUP(H2351,MACROS!C:C,MACROS!P:P)</f>
        <v>0</v>
      </c>
      <c r="D2351">
        <v>70005</v>
      </c>
      <c r="E2351">
        <v>174</v>
      </c>
      <c r="H2351" s="42" t="s">
        <v>409</v>
      </c>
      <c r="I2351" s="38">
        <v>10094</v>
      </c>
    </row>
    <row r="2352" spans="1:9">
      <c r="A2352">
        <v>70005</v>
      </c>
      <c r="B2352" s="152" t="str">
        <f t="shared" si="34"/>
        <v>CH.VM.00068-10094</v>
      </c>
      <c r="C2352">
        <f>_xlfn.XLOOKUP(H2352,MACROS!C:C,MACROS!P:P)</f>
        <v>0</v>
      </c>
      <c r="D2352">
        <v>70005</v>
      </c>
      <c r="E2352">
        <v>221.5</v>
      </c>
      <c r="H2352" s="42" t="s">
        <v>411</v>
      </c>
      <c r="I2352" s="38">
        <v>10094</v>
      </c>
    </row>
    <row r="2353" spans="1:9">
      <c r="A2353">
        <v>70005</v>
      </c>
      <c r="B2353" s="152" t="str">
        <f t="shared" si="34"/>
        <v>CH.VM.00069-10094</v>
      </c>
      <c r="C2353">
        <f>_xlfn.XLOOKUP(H2353,MACROS!C:C,MACROS!P:P)</f>
        <v>0</v>
      </c>
      <c r="D2353">
        <v>70005</v>
      </c>
      <c r="E2353">
        <v>206.5</v>
      </c>
      <c r="H2353" s="42" t="s">
        <v>413</v>
      </c>
      <c r="I2353" s="38">
        <v>10094</v>
      </c>
    </row>
    <row r="2354" spans="1:9">
      <c r="A2354">
        <v>70005</v>
      </c>
      <c r="B2354" s="152" t="str">
        <f t="shared" si="34"/>
        <v>CH.VM.00070-10094</v>
      </c>
      <c r="C2354">
        <f>_xlfn.XLOOKUP(H2354,MACROS!C:C,MACROS!P:P)</f>
        <v>0</v>
      </c>
      <c r="D2354">
        <v>70005</v>
      </c>
      <c r="E2354">
        <v>176.5</v>
      </c>
      <c r="H2354" s="42" t="s">
        <v>415</v>
      </c>
      <c r="I2354" s="38">
        <v>10094</v>
      </c>
    </row>
    <row r="2355" spans="1:9">
      <c r="A2355">
        <v>70005</v>
      </c>
      <c r="B2355" s="152" t="str">
        <f t="shared" si="34"/>
        <v>CH.VM.00071-10094</v>
      </c>
      <c r="C2355">
        <f>_xlfn.XLOOKUP(H2355,MACROS!C:C,MACROS!P:P)</f>
        <v>0</v>
      </c>
      <c r="D2355">
        <v>70005</v>
      </c>
      <c r="E2355">
        <v>189.5</v>
      </c>
      <c r="H2355" s="42" t="s">
        <v>417</v>
      </c>
      <c r="I2355" s="38">
        <v>10094</v>
      </c>
    </row>
    <row r="2356" spans="1:9">
      <c r="A2356">
        <v>70005</v>
      </c>
      <c r="B2356" s="152" t="str">
        <f t="shared" si="34"/>
        <v>CH.VM.00072-10094</v>
      </c>
      <c r="C2356">
        <f>_xlfn.XLOOKUP(H2356,MACROS!C:C,MACROS!P:P)</f>
        <v>0</v>
      </c>
      <c r="D2356">
        <v>70005</v>
      </c>
      <c r="E2356">
        <v>178</v>
      </c>
      <c r="H2356" s="42" t="s">
        <v>419</v>
      </c>
      <c r="I2356" s="38">
        <v>10094</v>
      </c>
    </row>
    <row r="2357" spans="1:9">
      <c r="A2357">
        <v>70005</v>
      </c>
      <c r="B2357" s="152" t="str">
        <f t="shared" si="34"/>
        <v>CH.VM.RDDTSET-10133</v>
      </c>
      <c r="C2357">
        <f>_xlfn.XLOOKUP(H2357,MACROS!C:C,MACROS!P:P)</f>
        <v>0</v>
      </c>
      <c r="D2357">
        <v>70005</v>
      </c>
      <c r="E2357">
        <v>3630.5</v>
      </c>
      <c r="H2357" s="97" t="s">
        <v>421</v>
      </c>
      <c r="I2357" s="99">
        <v>10133</v>
      </c>
    </row>
    <row r="2358" spans="1:9">
      <c r="A2358">
        <v>70005</v>
      </c>
      <c r="B2358" s="152" t="str">
        <f t="shared" si="34"/>
        <v>CH.VM.00073-10133</v>
      </c>
      <c r="C2358">
        <f>_xlfn.XLOOKUP(H2358,MACROS!C:C,MACROS!P:P)</f>
        <v>0</v>
      </c>
      <c r="D2358">
        <v>70005</v>
      </c>
      <c r="E2358">
        <v>328</v>
      </c>
      <c r="H2358" s="42" t="s">
        <v>423</v>
      </c>
      <c r="I2358" s="83">
        <v>10133</v>
      </c>
    </row>
    <row r="2359" spans="1:9">
      <c r="A2359">
        <v>70005</v>
      </c>
      <c r="B2359" s="152" t="str">
        <f t="shared" si="34"/>
        <v>CH.VM.00074-10133</v>
      </c>
      <c r="C2359">
        <f>_xlfn.XLOOKUP(H2359,MACROS!C:C,MACROS!P:P)</f>
        <v>0</v>
      </c>
      <c r="D2359">
        <v>70005</v>
      </c>
      <c r="E2359">
        <v>259</v>
      </c>
      <c r="H2359" s="42" t="s">
        <v>425</v>
      </c>
      <c r="I2359" s="83">
        <v>10133</v>
      </c>
    </row>
    <row r="2360" spans="1:9">
      <c r="A2360">
        <v>70005</v>
      </c>
      <c r="B2360" s="152" t="str">
        <f t="shared" si="34"/>
        <v>CH.VM.00075-10133</v>
      </c>
      <c r="C2360">
        <f>_xlfn.XLOOKUP(H2360,MACROS!C:C,MACROS!P:P)</f>
        <v>0</v>
      </c>
      <c r="D2360">
        <v>70005</v>
      </c>
      <c r="E2360">
        <v>354.5</v>
      </c>
      <c r="H2360" s="42" t="s">
        <v>427</v>
      </c>
      <c r="I2360" s="83">
        <v>10133</v>
      </c>
    </row>
    <row r="2361" spans="1:9">
      <c r="A2361">
        <v>70005</v>
      </c>
      <c r="B2361" s="152" t="str">
        <f t="shared" si="34"/>
        <v>CH.VM.00076-10133</v>
      </c>
      <c r="C2361">
        <f>_xlfn.XLOOKUP(H2361,MACROS!C:C,MACROS!P:P)</f>
        <v>0</v>
      </c>
      <c r="D2361">
        <v>70005</v>
      </c>
      <c r="E2361">
        <v>304.5</v>
      </c>
      <c r="H2361" s="42" t="s">
        <v>429</v>
      </c>
      <c r="I2361" s="83">
        <v>10133</v>
      </c>
    </row>
    <row r="2362" spans="1:9">
      <c r="A2362">
        <v>70005</v>
      </c>
      <c r="B2362" s="152" t="str">
        <f t="shared" si="34"/>
        <v>CH.VM.00077-10133</v>
      </c>
      <c r="C2362">
        <f>_xlfn.XLOOKUP(H2362,MACROS!C:C,MACROS!P:P)</f>
        <v>0</v>
      </c>
      <c r="D2362">
        <v>70005</v>
      </c>
      <c r="E2362">
        <v>286.5</v>
      </c>
      <c r="H2362" s="42" t="s">
        <v>431</v>
      </c>
      <c r="I2362" s="83">
        <v>10133</v>
      </c>
    </row>
    <row r="2363" spans="1:9">
      <c r="A2363">
        <v>70005</v>
      </c>
      <c r="B2363" s="152" t="str">
        <f t="shared" si="34"/>
        <v>CH.VM.00078-10133</v>
      </c>
      <c r="C2363">
        <f>_xlfn.XLOOKUP(H2363,MACROS!C:C,MACROS!P:P)</f>
        <v>0</v>
      </c>
      <c r="D2363">
        <v>70005</v>
      </c>
      <c r="E2363">
        <v>316</v>
      </c>
      <c r="H2363" s="42" t="s">
        <v>433</v>
      </c>
      <c r="I2363" s="83">
        <v>10133</v>
      </c>
    </row>
    <row r="2364" spans="1:9">
      <c r="A2364">
        <v>70005</v>
      </c>
      <c r="B2364" s="152" t="str">
        <f t="shared" si="34"/>
        <v>CH.VM.00079-10133</v>
      </c>
      <c r="C2364">
        <f>_xlfn.XLOOKUP(H2364,MACROS!C:C,MACROS!P:P)</f>
        <v>0</v>
      </c>
      <c r="D2364">
        <v>70005</v>
      </c>
      <c r="E2364">
        <v>264.5</v>
      </c>
      <c r="H2364" s="42" t="s">
        <v>435</v>
      </c>
      <c r="I2364" s="83">
        <v>10133</v>
      </c>
    </row>
    <row r="2365" spans="1:9">
      <c r="A2365">
        <v>70005</v>
      </c>
      <c r="B2365" s="152" t="str">
        <f t="shared" si="34"/>
        <v>CH.VM.00080-10133</v>
      </c>
      <c r="C2365">
        <f>_xlfn.XLOOKUP(H2365,MACROS!C:C,MACROS!P:P)</f>
        <v>0</v>
      </c>
      <c r="D2365">
        <v>70005</v>
      </c>
      <c r="E2365">
        <v>261</v>
      </c>
      <c r="H2365" s="42" t="s">
        <v>437</v>
      </c>
      <c r="I2365" s="83">
        <v>10133</v>
      </c>
    </row>
    <row r="2366" spans="1:9">
      <c r="A2366">
        <v>70005</v>
      </c>
      <c r="B2366" s="152" t="str">
        <f t="shared" si="34"/>
        <v>CH.VM.00081-10133</v>
      </c>
      <c r="C2366">
        <f>_xlfn.XLOOKUP(H2366,MACROS!C:C,MACROS!P:P)</f>
        <v>0</v>
      </c>
      <c r="D2366">
        <v>70005</v>
      </c>
      <c r="E2366">
        <v>251</v>
      </c>
      <c r="H2366" s="42" t="s">
        <v>439</v>
      </c>
      <c r="I2366" s="83">
        <v>10133</v>
      </c>
    </row>
    <row r="2367" spans="1:9">
      <c r="A2367">
        <v>70005</v>
      </c>
      <c r="B2367" s="152" t="str">
        <f t="shared" si="34"/>
        <v>CH.VM.00082-10133</v>
      </c>
      <c r="C2367">
        <f>_xlfn.XLOOKUP(H2367,MACROS!C:C,MACROS!P:P)</f>
        <v>0</v>
      </c>
      <c r="D2367">
        <v>70005</v>
      </c>
      <c r="E2367">
        <v>322.5</v>
      </c>
      <c r="H2367" s="42" t="s">
        <v>441</v>
      </c>
      <c r="I2367" s="83">
        <v>10133</v>
      </c>
    </row>
    <row r="2368" spans="1:9">
      <c r="A2368">
        <v>70005</v>
      </c>
      <c r="B2368" s="152" t="str">
        <f t="shared" si="34"/>
        <v>CH.VM.00083-10133</v>
      </c>
      <c r="C2368">
        <f>_xlfn.XLOOKUP(H2368,MACROS!C:C,MACROS!P:P)</f>
        <v>0</v>
      </c>
      <c r="D2368">
        <v>70005</v>
      </c>
      <c r="E2368">
        <v>294.5</v>
      </c>
      <c r="H2368" s="42" t="s">
        <v>443</v>
      </c>
      <c r="I2368" s="83">
        <v>10133</v>
      </c>
    </row>
    <row r="2369" spans="1:9">
      <c r="A2369">
        <v>70005</v>
      </c>
      <c r="B2369" s="152" t="str">
        <f t="shared" si="34"/>
        <v>CH.VM.00084-10133</v>
      </c>
      <c r="C2369">
        <f>_xlfn.XLOOKUP(H2369,MACROS!C:C,MACROS!P:P)</f>
        <v>0</v>
      </c>
      <c r="D2369">
        <v>70005</v>
      </c>
      <c r="E2369">
        <v>255</v>
      </c>
      <c r="H2369" s="42" t="s">
        <v>445</v>
      </c>
      <c r="I2369" s="83">
        <v>10133</v>
      </c>
    </row>
    <row r="2370" spans="1:9">
      <c r="A2370">
        <v>70005</v>
      </c>
      <c r="B2370" s="152" t="str">
        <f t="shared" si="34"/>
        <v>CH.VM.00085-10133</v>
      </c>
      <c r="C2370">
        <f>_xlfn.XLOOKUP(H2370,MACROS!C:C,MACROS!P:P)</f>
        <v>0</v>
      </c>
      <c r="D2370">
        <v>70005</v>
      </c>
      <c r="E2370">
        <v>279</v>
      </c>
      <c r="H2370" s="42" t="s">
        <v>447</v>
      </c>
      <c r="I2370" s="83">
        <v>10133</v>
      </c>
    </row>
    <row r="2371" spans="1:9">
      <c r="A2371">
        <v>70005</v>
      </c>
      <c r="B2371" s="152" t="str">
        <f t="shared" si="34"/>
        <v>CH.VM.00086-10133</v>
      </c>
      <c r="C2371">
        <f>_xlfn.XLOOKUP(H2371,MACROS!C:C,MACROS!P:P)</f>
        <v>0</v>
      </c>
      <c r="D2371">
        <v>70005</v>
      </c>
      <c r="E2371">
        <v>257.5</v>
      </c>
      <c r="H2371" s="42" t="s">
        <v>449</v>
      </c>
      <c r="I2371" s="83">
        <v>10133</v>
      </c>
    </row>
    <row r="2372" spans="1:9">
      <c r="A2372">
        <v>70005</v>
      </c>
      <c r="B2372" s="152" t="str">
        <f t="shared" si="34"/>
        <v>CH.VM.RDSET-10083</v>
      </c>
      <c r="C2372">
        <f>_xlfn.XLOOKUP(H2372,MACROS!C:C,MACROS!R:R)</f>
        <v>0</v>
      </c>
      <c r="D2372">
        <v>70005</v>
      </c>
      <c r="E2372">
        <v>2639.7000000000003</v>
      </c>
      <c r="H2372" s="97" t="s">
        <v>391</v>
      </c>
      <c r="I2372" s="98">
        <v>10083</v>
      </c>
    </row>
    <row r="2373" spans="1:9">
      <c r="A2373">
        <v>70005</v>
      </c>
      <c r="B2373" s="152" t="str">
        <f t="shared" si="34"/>
        <v>CH.VM.00059-10083</v>
      </c>
      <c r="C2373">
        <f>_xlfn.XLOOKUP(H2373,MACROS!C:C,MACROS!R:R)</f>
        <v>0</v>
      </c>
      <c r="D2373">
        <v>70005</v>
      </c>
      <c r="E2373">
        <v>236.25</v>
      </c>
      <c r="H2373" s="42" t="s">
        <v>393</v>
      </c>
      <c r="I2373" s="38">
        <v>10083</v>
      </c>
    </row>
    <row r="2374" spans="1:9">
      <c r="A2374">
        <v>70005</v>
      </c>
      <c r="B2374" s="152" t="str">
        <f t="shared" si="34"/>
        <v>CH.VM.00060-10083</v>
      </c>
      <c r="C2374">
        <f>_xlfn.XLOOKUP(H2374,MACROS!C:C,MACROS!R:R)</f>
        <v>0</v>
      </c>
      <c r="D2374">
        <v>70005</v>
      </c>
      <c r="E2374">
        <v>197.4</v>
      </c>
      <c r="H2374" s="42" t="s">
        <v>395</v>
      </c>
      <c r="I2374" s="38">
        <v>10083</v>
      </c>
    </row>
    <row r="2375" spans="1:9">
      <c r="A2375">
        <v>70005</v>
      </c>
      <c r="B2375" s="152" t="str">
        <f t="shared" si="34"/>
        <v>CH.VM.00061-10083</v>
      </c>
      <c r="C2375">
        <f>_xlfn.XLOOKUP(H2375,MACROS!C:C,MACROS!R:R)</f>
        <v>0</v>
      </c>
      <c r="D2375">
        <v>70005</v>
      </c>
      <c r="E2375">
        <v>251.47500000000002</v>
      </c>
      <c r="H2375" s="42" t="s">
        <v>397</v>
      </c>
      <c r="I2375" s="38">
        <v>10083</v>
      </c>
    </row>
    <row r="2376" spans="1:9">
      <c r="A2376">
        <v>70005</v>
      </c>
      <c r="B2376" s="152" t="str">
        <f t="shared" si="34"/>
        <v>CH.VM.00062-10083</v>
      </c>
      <c r="C2376">
        <f>_xlfn.XLOOKUP(H2376,MACROS!C:C,MACROS!R:R)</f>
        <v>0</v>
      </c>
      <c r="D2376">
        <v>70005</v>
      </c>
      <c r="E2376">
        <v>222.07500000000002</v>
      </c>
      <c r="H2376" s="42" t="s">
        <v>399</v>
      </c>
      <c r="I2376" s="38">
        <v>10083</v>
      </c>
    </row>
    <row r="2377" spans="1:9">
      <c r="A2377">
        <v>70005</v>
      </c>
      <c r="B2377" s="152" t="str">
        <f t="shared" si="34"/>
        <v>CH.VM.00063-10083</v>
      </c>
      <c r="C2377">
        <f>_xlfn.XLOOKUP(H2377,MACROS!C:C,MACROS!R:R)</f>
        <v>0</v>
      </c>
      <c r="D2377">
        <v>70005</v>
      </c>
      <c r="E2377">
        <v>212.625</v>
      </c>
      <c r="H2377" s="42" t="s">
        <v>401</v>
      </c>
      <c r="I2377" s="38">
        <v>10083</v>
      </c>
    </row>
    <row r="2378" spans="1:9">
      <c r="A2378">
        <v>70005</v>
      </c>
      <c r="B2378" s="152" t="str">
        <f t="shared" si="34"/>
        <v>CH.VM.00064-10083</v>
      </c>
      <c r="C2378">
        <f>_xlfn.XLOOKUP(H2378,MACROS!C:C,MACROS!R:R)</f>
        <v>0</v>
      </c>
      <c r="D2378">
        <v>70005</v>
      </c>
      <c r="E2378">
        <v>228.375</v>
      </c>
      <c r="H2378" s="42" t="s">
        <v>403</v>
      </c>
      <c r="I2378" s="38">
        <v>10083</v>
      </c>
    </row>
    <row r="2379" spans="1:9">
      <c r="A2379">
        <v>70005</v>
      </c>
      <c r="B2379" s="152" t="str">
        <f t="shared" si="34"/>
        <v>CH.VM.00065-10083</v>
      </c>
      <c r="C2379">
        <f>_xlfn.XLOOKUP(H2379,MACROS!C:C,MACROS!R:R)</f>
        <v>0</v>
      </c>
      <c r="D2379">
        <v>70005</v>
      </c>
      <c r="E2379">
        <v>192.15</v>
      </c>
      <c r="H2379" s="42" t="s">
        <v>405</v>
      </c>
      <c r="I2379" s="38">
        <v>10083</v>
      </c>
    </row>
    <row r="2380" spans="1:9">
      <c r="A2380">
        <v>70005</v>
      </c>
      <c r="B2380" s="152" t="str">
        <f t="shared" si="34"/>
        <v>CH.VM.00066-10083</v>
      </c>
      <c r="C2380">
        <f>_xlfn.XLOOKUP(H2380,MACROS!C:C,MACROS!R:R)</f>
        <v>0</v>
      </c>
      <c r="D2380">
        <v>70005</v>
      </c>
      <c r="E2380">
        <v>189</v>
      </c>
      <c r="H2380" s="42" t="s">
        <v>407</v>
      </c>
      <c r="I2380" s="38">
        <v>10083</v>
      </c>
    </row>
    <row r="2381" spans="1:9">
      <c r="A2381">
        <v>70005</v>
      </c>
      <c r="B2381" s="152" t="str">
        <f t="shared" si="34"/>
        <v>CH.VM.00067-10083</v>
      </c>
      <c r="C2381">
        <f>_xlfn.XLOOKUP(H2381,MACROS!C:C,MACROS!R:R)</f>
        <v>0</v>
      </c>
      <c r="D2381">
        <v>70005</v>
      </c>
      <c r="E2381">
        <v>182.70000000000002</v>
      </c>
      <c r="H2381" s="42" t="s">
        <v>409</v>
      </c>
      <c r="I2381" s="38">
        <v>10083</v>
      </c>
    </row>
    <row r="2382" spans="1:9">
      <c r="A2382">
        <v>70005</v>
      </c>
      <c r="B2382" s="152" t="str">
        <f t="shared" si="34"/>
        <v>CH.VM.00068-10083</v>
      </c>
      <c r="C2382">
        <f>_xlfn.XLOOKUP(H2382,MACROS!C:C,MACROS!R:R)</f>
        <v>0</v>
      </c>
      <c r="D2382">
        <v>70005</v>
      </c>
      <c r="E2382">
        <v>232.57500000000002</v>
      </c>
      <c r="H2382" s="42" t="s">
        <v>411</v>
      </c>
      <c r="I2382" s="38">
        <v>10083</v>
      </c>
    </row>
    <row r="2383" spans="1:9">
      <c r="A2383">
        <v>70005</v>
      </c>
      <c r="B2383" s="152" t="str">
        <f t="shared" si="34"/>
        <v>CH.VM.00069-10083</v>
      </c>
      <c r="C2383">
        <f>_xlfn.XLOOKUP(H2383,MACROS!C:C,MACROS!R:R)</f>
        <v>0</v>
      </c>
      <c r="D2383">
        <v>70005</v>
      </c>
      <c r="E2383">
        <v>216.82500000000002</v>
      </c>
      <c r="H2383" s="42" t="s">
        <v>413</v>
      </c>
      <c r="I2383" s="38">
        <v>10083</v>
      </c>
    </row>
    <row r="2384" spans="1:9">
      <c r="A2384">
        <v>70005</v>
      </c>
      <c r="B2384" s="152" t="str">
        <f t="shared" si="34"/>
        <v>CH.VM.00070-10083</v>
      </c>
      <c r="C2384">
        <f>_xlfn.XLOOKUP(H2384,MACROS!C:C,MACROS!R:R)</f>
        <v>0</v>
      </c>
      <c r="D2384">
        <v>70005</v>
      </c>
      <c r="E2384">
        <v>185.32500000000002</v>
      </c>
      <c r="H2384" s="42" t="s">
        <v>415</v>
      </c>
      <c r="I2384" s="38">
        <v>10083</v>
      </c>
    </row>
    <row r="2385" spans="1:9">
      <c r="A2385">
        <v>70005</v>
      </c>
      <c r="B2385" s="152" t="str">
        <f t="shared" si="34"/>
        <v>CH.VM.00071-10083</v>
      </c>
      <c r="C2385">
        <f>_xlfn.XLOOKUP(H2385,MACROS!C:C,MACROS!R:R)</f>
        <v>0</v>
      </c>
      <c r="D2385">
        <v>70005</v>
      </c>
      <c r="E2385">
        <v>198.97499999999999</v>
      </c>
      <c r="H2385" s="42" t="s">
        <v>417</v>
      </c>
      <c r="I2385" s="38">
        <v>10083</v>
      </c>
    </row>
    <row r="2386" spans="1:9">
      <c r="A2386">
        <v>70005</v>
      </c>
      <c r="B2386" s="152" t="str">
        <f t="shared" si="34"/>
        <v>CH.VM.00072-10083</v>
      </c>
      <c r="C2386">
        <f>_xlfn.XLOOKUP(H2386,MACROS!C:C,MACROS!R:R)</f>
        <v>0</v>
      </c>
      <c r="D2386">
        <v>70005</v>
      </c>
      <c r="E2386">
        <v>186.9</v>
      </c>
      <c r="H2386" s="42" t="s">
        <v>419</v>
      </c>
      <c r="I2386" s="38">
        <v>10083</v>
      </c>
    </row>
    <row r="2387" spans="1:9">
      <c r="A2387">
        <v>70005</v>
      </c>
      <c r="B2387" s="152" t="str">
        <f t="shared" si="34"/>
        <v>CH.VM.RDDTSET-10137</v>
      </c>
      <c r="C2387">
        <f>_xlfn.XLOOKUP(H2387,MACROS!C:C,MACROS!R:R)</f>
        <v>1</v>
      </c>
      <c r="D2387">
        <v>70005</v>
      </c>
      <c r="E2387">
        <v>3812.0250000000001</v>
      </c>
      <c r="H2387" s="97" t="s">
        <v>421</v>
      </c>
      <c r="I2387" s="99">
        <v>10137</v>
      </c>
    </row>
    <row r="2388" spans="1:9">
      <c r="A2388">
        <v>70005</v>
      </c>
      <c r="B2388" s="152" t="str">
        <f t="shared" si="34"/>
        <v>CH.VM.00073-10137</v>
      </c>
      <c r="C2388">
        <f>_xlfn.XLOOKUP(H2388,MACROS!C:C,MACROS!R:R)</f>
        <v>0</v>
      </c>
      <c r="D2388">
        <v>70005</v>
      </c>
      <c r="E2388">
        <v>344.40000000000003</v>
      </c>
      <c r="H2388" s="42" t="s">
        <v>423</v>
      </c>
      <c r="I2388" s="83">
        <v>10137</v>
      </c>
    </row>
    <row r="2389" spans="1:9">
      <c r="A2389">
        <v>70005</v>
      </c>
      <c r="B2389" s="152" t="str">
        <f t="shared" si="34"/>
        <v>CH.VM.00074-10137</v>
      </c>
      <c r="C2389">
        <f>_xlfn.XLOOKUP(H2389,MACROS!C:C,MACROS!R:R)</f>
        <v>0</v>
      </c>
      <c r="D2389">
        <v>70005</v>
      </c>
      <c r="E2389">
        <v>271.95</v>
      </c>
      <c r="H2389" s="42" t="s">
        <v>425</v>
      </c>
      <c r="I2389" s="83">
        <v>10137</v>
      </c>
    </row>
    <row r="2390" spans="1:9">
      <c r="A2390">
        <v>70005</v>
      </c>
      <c r="B2390" s="152" t="str">
        <f t="shared" si="34"/>
        <v>CH.VM.00075-10137</v>
      </c>
      <c r="C2390">
        <f>_xlfn.XLOOKUP(H2390,MACROS!C:C,MACROS!R:R)</f>
        <v>0</v>
      </c>
      <c r="D2390">
        <v>70005</v>
      </c>
      <c r="E2390">
        <v>372.22500000000002</v>
      </c>
      <c r="H2390" s="42" t="s">
        <v>427</v>
      </c>
      <c r="I2390" s="83">
        <v>10137</v>
      </c>
    </row>
    <row r="2391" spans="1:9">
      <c r="A2391">
        <v>70005</v>
      </c>
      <c r="B2391" s="152" t="str">
        <f t="shared" si="34"/>
        <v>CH.VM.00076-10137</v>
      </c>
      <c r="C2391">
        <f>_xlfn.XLOOKUP(H2391,MACROS!C:C,MACROS!R:R)</f>
        <v>0</v>
      </c>
      <c r="D2391">
        <v>70005</v>
      </c>
      <c r="E2391">
        <v>319.72500000000002</v>
      </c>
      <c r="H2391" s="42" t="s">
        <v>429</v>
      </c>
      <c r="I2391" s="83">
        <v>10137</v>
      </c>
    </row>
    <row r="2392" spans="1:9">
      <c r="A2392">
        <v>70005</v>
      </c>
      <c r="B2392" s="152" t="str">
        <f t="shared" si="34"/>
        <v>CH.VM.00077-10137</v>
      </c>
      <c r="C2392">
        <f>_xlfn.XLOOKUP(H2392,MACROS!C:C,MACROS!R:R)</f>
        <v>0</v>
      </c>
      <c r="D2392">
        <v>70005</v>
      </c>
      <c r="E2392">
        <v>300.82499999999999</v>
      </c>
      <c r="H2392" s="42" t="s">
        <v>431</v>
      </c>
      <c r="I2392" s="83">
        <v>10137</v>
      </c>
    </row>
    <row r="2393" spans="1:9">
      <c r="A2393">
        <v>70005</v>
      </c>
      <c r="B2393" s="152" t="str">
        <f t="shared" si="34"/>
        <v>CH.VM.00078-10137</v>
      </c>
      <c r="C2393">
        <f>_xlfn.XLOOKUP(H2393,MACROS!C:C,MACROS!R:R)</f>
        <v>0</v>
      </c>
      <c r="D2393">
        <v>70005</v>
      </c>
      <c r="E2393">
        <v>331.8</v>
      </c>
      <c r="H2393" s="42" t="s">
        <v>433</v>
      </c>
      <c r="I2393" s="83">
        <v>10137</v>
      </c>
    </row>
    <row r="2394" spans="1:9">
      <c r="A2394">
        <v>70005</v>
      </c>
      <c r="B2394" s="152" t="str">
        <f t="shared" si="34"/>
        <v>CH.VM.00079-10137</v>
      </c>
      <c r="C2394">
        <f>_xlfn.XLOOKUP(H2394,MACROS!C:C,MACROS!R:R)</f>
        <v>0</v>
      </c>
      <c r="D2394">
        <v>70005</v>
      </c>
      <c r="E2394">
        <v>277.72500000000002</v>
      </c>
      <c r="H2394" s="42" t="s">
        <v>435</v>
      </c>
      <c r="I2394" s="83">
        <v>10137</v>
      </c>
    </row>
    <row r="2395" spans="1:9">
      <c r="A2395">
        <v>70005</v>
      </c>
      <c r="B2395" s="152" t="str">
        <f t="shared" si="34"/>
        <v>CH.VM.00080-10137</v>
      </c>
      <c r="C2395">
        <f>_xlfn.XLOOKUP(H2395,MACROS!C:C,MACROS!R:R)</f>
        <v>0</v>
      </c>
      <c r="D2395">
        <v>70005</v>
      </c>
      <c r="E2395">
        <v>274.05</v>
      </c>
      <c r="H2395" s="42" t="s">
        <v>437</v>
      </c>
      <c r="I2395" s="83">
        <v>10137</v>
      </c>
    </row>
    <row r="2396" spans="1:9">
      <c r="A2396">
        <v>70005</v>
      </c>
      <c r="B2396" s="152" t="str">
        <f t="shared" si="34"/>
        <v>CH.VM.00081-10137</v>
      </c>
      <c r="C2396">
        <f>_xlfn.XLOOKUP(H2396,MACROS!C:C,MACROS!R:R)</f>
        <v>0</v>
      </c>
      <c r="D2396">
        <v>70005</v>
      </c>
      <c r="E2396">
        <v>263.55</v>
      </c>
      <c r="H2396" s="42" t="s">
        <v>439</v>
      </c>
      <c r="I2396" s="83">
        <v>10137</v>
      </c>
    </row>
    <row r="2397" spans="1:9">
      <c r="A2397">
        <v>70005</v>
      </c>
      <c r="B2397" s="152" t="str">
        <f t="shared" si="34"/>
        <v>CH.VM.00082-10137</v>
      </c>
      <c r="C2397">
        <f>_xlfn.XLOOKUP(H2397,MACROS!C:C,MACROS!R:R)</f>
        <v>0</v>
      </c>
      <c r="D2397">
        <v>70005</v>
      </c>
      <c r="E2397">
        <v>338.625</v>
      </c>
      <c r="H2397" s="42" t="s">
        <v>441</v>
      </c>
      <c r="I2397" s="83">
        <v>10137</v>
      </c>
    </row>
    <row r="2398" spans="1:9">
      <c r="A2398">
        <v>70005</v>
      </c>
      <c r="B2398" s="152" t="str">
        <f t="shared" si="34"/>
        <v>CH.VM.00083-10137</v>
      </c>
      <c r="C2398">
        <f>_xlfn.XLOOKUP(H2398,MACROS!C:C,MACROS!R:R)</f>
        <v>0</v>
      </c>
      <c r="D2398">
        <v>70005</v>
      </c>
      <c r="E2398">
        <v>309.22500000000002</v>
      </c>
      <c r="H2398" s="42" t="s">
        <v>443</v>
      </c>
      <c r="I2398" s="83">
        <v>10137</v>
      </c>
    </row>
    <row r="2399" spans="1:9">
      <c r="A2399">
        <v>70005</v>
      </c>
      <c r="B2399" s="152" t="str">
        <f t="shared" si="34"/>
        <v>CH.VM.00084-10137</v>
      </c>
      <c r="C2399">
        <f>_xlfn.XLOOKUP(H2399,MACROS!C:C,MACROS!R:R)</f>
        <v>0</v>
      </c>
      <c r="D2399">
        <v>70005</v>
      </c>
      <c r="E2399">
        <v>267.75</v>
      </c>
      <c r="H2399" s="42" t="s">
        <v>445</v>
      </c>
      <c r="I2399" s="83">
        <v>10137</v>
      </c>
    </row>
    <row r="2400" spans="1:9">
      <c r="A2400">
        <v>70005</v>
      </c>
      <c r="B2400" s="152" t="str">
        <f t="shared" si="34"/>
        <v>CH.VM.00085-10137</v>
      </c>
      <c r="C2400">
        <f>_xlfn.XLOOKUP(H2400,MACROS!C:C,MACROS!R:R)</f>
        <v>0</v>
      </c>
      <c r="D2400">
        <v>70005</v>
      </c>
      <c r="E2400">
        <v>292.95</v>
      </c>
      <c r="H2400" s="42" t="s">
        <v>447</v>
      </c>
      <c r="I2400" s="83">
        <v>10137</v>
      </c>
    </row>
    <row r="2401" spans="1:9">
      <c r="A2401">
        <v>70005</v>
      </c>
      <c r="B2401" s="152" t="str">
        <f t="shared" si="34"/>
        <v>CH.VM.00086-10137</v>
      </c>
      <c r="C2401">
        <f>_xlfn.XLOOKUP(H2401,MACROS!C:C,MACROS!R:R)</f>
        <v>0</v>
      </c>
      <c r="D2401">
        <v>70005</v>
      </c>
      <c r="E2401">
        <v>270.375</v>
      </c>
      <c r="H2401" s="42" t="s">
        <v>449</v>
      </c>
      <c r="I2401" s="83">
        <v>10137</v>
      </c>
    </row>
    <row r="2402" spans="1:9">
      <c r="A2402">
        <v>70005</v>
      </c>
      <c r="B2402" s="152" t="str">
        <f t="shared" si="34"/>
        <v>CH.VM.RDSET-10082</v>
      </c>
      <c r="C2402">
        <f>_xlfn.XLOOKUP(H2402,MACROS!C:C,MACROS!S:S)</f>
        <v>0</v>
      </c>
      <c r="D2402">
        <v>70005</v>
      </c>
      <c r="E2402">
        <v>2639.7000000000003</v>
      </c>
      <c r="H2402" s="97" t="s">
        <v>391</v>
      </c>
      <c r="I2402" s="98">
        <v>10082</v>
      </c>
    </row>
    <row r="2403" spans="1:9">
      <c r="A2403">
        <v>70005</v>
      </c>
      <c r="B2403" s="152" t="str">
        <f t="shared" si="34"/>
        <v>CH.VM.00059-10082</v>
      </c>
      <c r="C2403">
        <f>_xlfn.XLOOKUP(H2403,MACROS!C:C,MACROS!S:S)</f>
        <v>0</v>
      </c>
      <c r="D2403">
        <v>70005</v>
      </c>
      <c r="E2403">
        <v>236.25</v>
      </c>
      <c r="H2403" s="42" t="s">
        <v>393</v>
      </c>
      <c r="I2403" s="38">
        <v>10082</v>
      </c>
    </row>
    <row r="2404" spans="1:9">
      <c r="A2404">
        <v>70005</v>
      </c>
      <c r="B2404" s="152" t="str">
        <f t="shared" si="34"/>
        <v>CH.VM.00060-10082</v>
      </c>
      <c r="C2404">
        <f>_xlfn.XLOOKUP(H2404,MACROS!C:C,MACROS!S:S)</f>
        <v>0</v>
      </c>
      <c r="D2404">
        <v>70005</v>
      </c>
      <c r="E2404">
        <v>197.4</v>
      </c>
      <c r="H2404" s="42" t="s">
        <v>395</v>
      </c>
      <c r="I2404" s="38">
        <v>10082</v>
      </c>
    </row>
    <row r="2405" spans="1:9">
      <c r="A2405">
        <v>70005</v>
      </c>
      <c r="B2405" s="152" t="str">
        <f t="shared" si="34"/>
        <v>CH.VM.00061-10082</v>
      </c>
      <c r="C2405">
        <f>_xlfn.XLOOKUP(H2405,MACROS!C:C,MACROS!S:S)</f>
        <v>0</v>
      </c>
      <c r="D2405">
        <v>70005</v>
      </c>
      <c r="E2405">
        <v>251.47500000000002</v>
      </c>
      <c r="H2405" s="42" t="s">
        <v>397</v>
      </c>
      <c r="I2405" s="38">
        <v>10082</v>
      </c>
    </row>
    <row r="2406" spans="1:9">
      <c r="A2406">
        <v>70005</v>
      </c>
      <c r="B2406" s="152" t="str">
        <f t="shared" si="34"/>
        <v>CH.VM.00062-10082</v>
      </c>
      <c r="C2406">
        <f>_xlfn.XLOOKUP(H2406,MACROS!C:C,MACROS!S:S)</f>
        <v>0</v>
      </c>
      <c r="D2406">
        <v>70005</v>
      </c>
      <c r="E2406">
        <v>222.07500000000002</v>
      </c>
      <c r="H2406" s="42" t="s">
        <v>399</v>
      </c>
      <c r="I2406" s="38">
        <v>10082</v>
      </c>
    </row>
    <row r="2407" spans="1:9">
      <c r="A2407">
        <v>70005</v>
      </c>
      <c r="B2407" s="152" t="str">
        <f t="shared" si="34"/>
        <v>CH.VM.00063-10082</v>
      </c>
      <c r="C2407">
        <f>_xlfn.XLOOKUP(H2407,MACROS!C:C,MACROS!S:S)</f>
        <v>0</v>
      </c>
      <c r="D2407">
        <v>70005</v>
      </c>
      <c r="E2407">
        <v>212.625</v>
      </c>
      <c r="H2407" s="42" t="s">
        <v>401</v>
      </c>
      <c r="I2407" s="38">
        <v>10082</v>
      </c>
    </row>
    <row r="2408" spans="1:9">
      <c r="A2408">
        <v>70005</v>
      </c>
      <c r="B2408" s="152" t="str">
        <f t="shared" si="34"/>
        <v>CH.VM.00064-10082</v>
      </c>
      <c r="C2408">
        <f>_xlfn.XLOOKUP(H2408,MACROS!C:C,MACROS!S:S)</f>
        <v>0</v>
      </c>
      <c r="D2408">
        <v>70005</v>
      </c>
      <c r="E2408">
        <v>228.375</v>
      </c>
      <c r="H2408" s="42" t="s">
        <v>403</v>
      </c>
      <c r="I2408" s="38">
        <v>10082</v>
      </c>
    </row>
    <row r="2409" spans="1:9">
      <c r="A2409">
        <v>70005</v>
      </c>
      <c r="B2409" s="152" t="str">
        <f t="shared" si="34"/>
        <v>CH.VM.00065-10082</v>
      </c>
      <c r="C2409">
        <f>_xlfn.XLOOKUP(H2409,MACROS!C:C,MACROS!S:S)</f>
        <v>0</v>
      </c>
      <c r="D2409">
        <v>70005</v>
      </c>
      <c r="E2409">
        <v>192.15</v>
      </c>
      <c r="H2409" s="42" t="s">
        <v>405</v>
      </c>
      <c r="I2409" s="38">
        <v>10082</v>
      </c>
    </row>
    <row r="2410" spans="1:9">
      <c r="A2410">
        <v>70005</v>
      </c>
      <c r="B2410" s="152" t="str">
        <f t="shared" si="34"/>
        <v>CH.VM.00066-10082</v>
      </c>
      <c r="C2410">
        <f>_xlfn.XLOOKUP(H2410,MACROS!C:C,MACROS!S:S)</f>
        <v>0</v>
      </c>
      <c r="D2410">
        <v>70005</v>
      </c>
      <c r="E2410">
        <v>189</v>
      </c>
      <c r="H2410" s="42" t="s">
        <v>407</v>
      </c>
      <c r="I2410" s="38">
        <v>10082</v>
      </c>
    </row>
    <row r="2411" spans="1:9">
      <c r="A2411">
        <v>70005</v>
      </c>
      <c r="B2411" s="152" t="str">
        <f t="shared" si="34"/>
        <v>CH.VM.00067-10082</v>
      </c>
      <c r="C2411">
        <f>_xlfn.XLOOKUP(H2411,MACROS!C:C,MACROS!S:S)</f>
        <v>0</v>
      </c>
      <c r="D2411">
        <v>70005</v>
      </c>
      <c r="E2411">
        <v>182.70000000000002</v>
      </c>
      <c r="H2411" s="42" t="s">
        <v>409</v>
      </c>
      <c r="I2411" s="38">
        <v>10082</v>
      </c>
    </row>
    <row r="2412" spans="1:9">
      <c r="A2412">
        <v>70005</v>
      </c>
      <c r="B2412" s="152" t="str">
        <f t="shared" si="34"/>
        <v>CH.VM.00068-10082</v>
      </c>
      <c r="C2412">
        <f>_xlfn.XLOOKUP(H2412,MACROS!C:C,MACROS!S:S)</f>
        <v>0</v>
      </c>
      <c r="D2412">
        <v>70005</v>
      </c>
      <c r="E2412">
        <v>232.57500000000002</v>
      </c>
      <c r="H2412" s="42" t="s">
        <v>411</v>
      </c>
      <c r="I2412" s="38">
        <v>10082</v>
      </c>
    </row>
    <row r="2413" spans="1:9">
      <c r="A2413">
        <v>70005</v>
      </c>
      <c r="B2413" s="152" t="str">
        <f t="shared" si="34"/>
        <v>CH.VM.00069-10082</v>
      </c>
      <c r="C2413">
        <f>_xlfn.XLOOKUP(H2413,MACROS!C:C,MACROS!S:S)</f>
        <v>0</v>
      </c>
      <c r="D2413">
        <v>70005</v>
      </c>
      <c r="E2413">
        <v>216.82500000000002</v>
      </c>
      <c r="H2413" s="42" t="s">
        <v>413</v>
      </c>
      <c r="I2413" s="38">
        <v>10082</v>
      </c>
    </row>
    <row r="2414" spans="1:9">
      <c r="A2414">
        <v>70005</v>
      </c>
      <c r="B2414" s="152" t="str">
        <f t="shared" si="34"/>
        <v>CH.VM.00070-10082</v>
      </c>
      <c r="C2414">
        <f>_xlfn.XLOOKUP(H2414,MACROS!C:C,MACROS!S:S)</f>
        <v>0</v>
      </c>
      <c r="D2414">
        <v>70005</v>
      </c>
      <c r="E2414">
        <v>185.32500000000002</v>
      </c>
      <c r="H2414" s="42" t="s">
        <v>415</v>
      </c>
      <c r="I2414" s="38">
        <v>10082</v>
      </c>
    </row>
    <row r="2415" spans="1:9">
      <c r="A2415">
        <v>70005</v>
      </c>
      <c r="B2415" s="152" t="str">
        <f t="shared" si="34"/>
        <v>CH.VM.00071-10082</v>
      </c>
      <c r="C2415">
        <f>_xlfn.XLOOKUP(H2415,MACROS!C:C,MACROS!S:S)</f>
        <v>0</v>
      </c>
      <c r="D2415">
        <v>70005</v>
      </c>
      <c r="E2415">
        <v>198.97499999999999</v>
      </c>
      <c r="H2415" s="42" t="s">
        <v>417</v>
      </c>
      <c r="I2415" s="38">
        <v>10082</v>
      </c>
    </row>
    <row r="2416" spans="1:9">
      <c r="A2416">
        <v>70005</v>
      </c>
      <c r="B2416" s="152" t="str">
        <f t="shared" si="34"/>
        <v>CH.VM.00072-10082</v>
      </c>
      <c r="C2416">
        <f>_xlfn.XLOOKUP(H2416,MACROS!C:C,MACROS!S:S)</f>
        <v>0</v>
      </c>
      <c r="D2416">
        <v>70005</v>
      </c>
      <c r="E2416">
        <v>186.9</v>
      </c>
      <c r="H2416" s="42" t="s">
        <v>419</v>
      </c>
      <c r="I2416" s="38">
        <v>10082</v>
      </c>
    </row>
    <row r="2417" spans="1:9">
      <c r="A2417">
        <v>70005</v>
      </c>
      <c r="B2417" s="152" t="str">
        <f t="shared" si="34"/>
        <v>CH.VM.RDDTSET-10138</v>
      </c>
      <c r="C2417">
        <f>_xlfn.XLOOKUP(H2417,MACROS!C:C,MACROS!S:S)</f>
        <v>0</v>
      </c>
      <c r="D2417">
        <v>70005</v>
      </c>
      <c r="E2417">
        <v>3812.0250000000001</v>
      </c>
      <c r="H2417" s="97" t="s">
        <v>421</v>
      </c>
      <c r="I2417" s="99">
        <v>10138</v>
      </c>
    </row>
    <row r="2418" spans="1:9">
      <c r="A2418">
        <v>70005</v>
      </c>
      <c r="B2418" s="152" t="str">
        <f t="shared" si="34"/>
        <v>CH.VM.00073-10138</v>
      </c>
      <c r="C2418">
        <f>_xlfn.XLOOKUP(H2418,MACROS!C:C,MACROS!S:S)</f>
        <v>0</v>
      </c>
      <c r="D2418">
        <v>70005</v>
      </c>
      <c r="E2418">
        <v>344.40000000000003</v>
      </c>
      <c r="H2418" s="42" t="s">
        <v>423</v>
      </c>
      <c r="I2418" s="83">
        <v>10138</v>
      </c>
    </row>
    <row r="2419" spans="1:9">
      <c r="A2419">
        <v>70005</v>
      </c>
      <c r="B2419" s="152" t="str">
        <f t="shared" si="34"/>
        <v>CH.VM.00074-10138</v>
      </c>
      <c r="C2419">
        <f>_xlfn.XLOOKUP(H2419,MACROS!C:C,MACROS!S:S)</f>
        <v>0</v>
      </c>
      <c r="D2419">
        <v>70005</v>
      </c>
      <c r="E2419">
        <v>271.95</v>
      </c>
      <c r="H2419" s="42" t="s">
        <v>425</v>
      </c>
      <c r="I2419" s="83">
        <v>10138</v>
      </c>
    </row>
    <row r="2420" spans="1:9">
      <c r="A2420">
        <v>70005</v>
      </c>
      <c r="B2420" s="152" t="str">
        <f t="shared" si="34"/>
        <v>CH.VM.00075-10138</v>
      </c>
      <c r="C2420">
        <f>_xlfn.XLOOKUP(H2420,MACROS!C:C,MACROS!S:S)</f>
        <v>0</v>
      </c>
      <c r="D2420">
        <v>70005</v>
      </c>
      <c r="E2420">
        <v>372.22500000000002</v>
      </c>
      <c r="H2420" s="42" t="s">
        <v>427</v>
      </c>
      <c r="I2420" s="83">
        <v>10138</v>
      </c>
    </row>
    <row r="2421" spans="1:9">
      <c r="A2421">
        <v>70005</v>
      </c>
      <c r="B2421" s="152" t="str">
        <f t="shared" si="34"/>
        <v>CH.VM.00076-10138</v>
      </c>
      <c r="C2421">
        <f>_xlfn.XLOOKUP(H2421,MACROS!C:C,MACROS!S:S)</f>
        <v>0</v>
      </c>
      <c r="D2421">
        <v>70005</v>
      </c>
      <c r="E2421">
        <v>319.72500000000002</v>
      </c>
      <c r="H2421" s="42" t="s">
        <v>429</v>
      </c>
      <c r="I2421" s="83">
        <v>10138</v>
      </c>
    </row>
    <row r="2422" spans="1:9">
      <c r="A2422">
        <v>70005</v>
      </c>
      <c r="B2422" s="152" t="str">
        <f t="shared" si="34"/>
        <v>CH.VM.00077-10138</v>
      </c>
      <c r="C2422">
        <f>_xlfn.XLOOKUP(H2422,MACROS!C:C,MACROS!S:S)</f>
        <v>0</v>
      </c>
      <c r="D2422">
        <v>70005</v>
      </c>
      <c r="E2422">
        <v>300.82499999999999</v>
      </c>
      <c r="H2422" s="42" t="s">
        <v>431</v>
      </c>
      <c r="I2422" s="83">
        <v>10138</v>
      </c>
    </row>
    <row r="2423" spans="1:9">
      <c r="A2423">
        <v>70005</v>
      </c>
      <c r="B2423" s="152" t="str">
        <f t="shared" si="34"/>
        <v>CH.VM.00078-10138</v>
      </c>
      <c r="C2423">
        <f>_xlfn.XLOOKUP(H2423,MACROS!C:C,MACROS!S:S)</f>
        <v>0</v>
      </c>
      <c r="D2423">
        <v>70005</v>
      </c>
      <c r="E2423">
        <v>331.8</v>
      </c>
      <c r="H2423" s="42" t="s">
        <v>433</v>
      </c>
      <c r="I2423" s="83">
        <v>10138</v>
      </c>
    </row>
    <row r="2424" spans="1:9">
      <c r="A2424">
        <v>70005</v>
      </c>
      <c r="B2424" s="152" t="str">
        <f t="shared" si="34"/>
        <v>CH.VM.00079-10138</v>
      </c>
      <c r="C2424">
        <f>_xlfn.XLOOKUP(H2424,MACROS!C:C,MACROS!S:S)</f>
        <v>0</v>
      </c>
      <c r="D2424">
        <v>70005</v>
      </c>
      <c r="E2424">
        <v>277.72500000000002</v>
      </c>
      <c r="H2424" s="42" t="s">
        <v>435</v>
      </c>
      <c r="I2424" s="83">
        <v>10138</v>
      </c>
    </row>
    <row r="2425" spans="1:9">
      <c r="A2425">
        <v>70005</v>
      </c>
      <c r="B2425" s="152" t="str">
        <f t="shared" ref="B2425:B2461" si="35">H2425&amp;"-"&amp;I2425</f>
        <v>CH.VM.00080-10138</v>
      </c>
      <c r="C2425">
        <f>_xlfn.XLOOKUP(H2425,MACROS!C:C,MACROS!S:S)</f>
        <v>0</v>
      </c>
      <c r="D2425">
        <v>70005</v>
      </c>
      <c r="E2425">
        <v>274.05</v>
      </c>
      <c r="H2425" s="42" t="s">
        <v>437</v>
      </c>
      <c r="I2425" s="83">
        <v>10138</v>
      </c>
    </row>
    <row r="2426" spans="1:9">
      <c r="A2426">
        <v>70005</v>
      </c>
      <c r="B2426" s="152" t="str">
        <f t="shared" si="35"/>
        <v>CH.VM.00081-10138</v>
      </c>
      <c r="C2426">
        <f>_xlfn.XLOOKUP(H2426,MACROS!C:C,MACROS!S:S)</f>
        <v>0</v>
      </c>
      <c r="D2426">
        <v>70005</v>
      </c>
      <c r="E2426">
        <v>263.55</v>
      </c>
      <c r="H2426" s="42" t="s">
        <v>439</v>
      </c>
      <c r="I2426" s="83">
        <v>10138</v>
      </c>
    </row>
    <row r="2427" spans="1:9">
      <c r="A2427">
        <v>70005</v>
      </c>
      <c r="B2427" s="152" t="str">
        <f t="shared" si="35"/>
        <v>CH.VM.00082-10138</v>
      </c>
      <c r="C2427">
        <f>_xlfn.XLOOKUP(H2427,MACROS!C:C,MACROS!S:S)</f>
        <v>0</v>
      </c>
      <c r="D2427">
        <v>70005</v>
      </c>
      <c r="E2427">
        <v>338.625</v>
      </c>
      <c r="H2427" s="42" t="s">
        <v>441</v>
      </c>
      <c r="I2427" s="83">
        <v>10138</v>
      </c>
    </row>
    <row r="2428" spans="1:9">
      <c r="A2428">
        <v>70005</v>
      </c>
      <c r="B2428" s="152" t="str">
        <f t="shared" si="35"/>
        <v>CH.VM.00083-10138</v>
      </c>
      <c r="C2428">
        <f>_xlfn.XLOOKUP(H2428,MACROS!C:C,MACROS!S:S)</f>
        <v>0</v>
      </c>
      <c r="D2428">
        <v>70005</v>
      </c>
      <c r="E2428">
        <v>309.22500000000002</v>
      </c>
      <c r="H2428" s="42" t="s">
        <v>443</v>
      </c>
      <c r="I2428" s="83">
        <v>10138</v>
      </c>
    </row>
    <row r="2429" spans="1:9">
      <c r="A2429">
        <v>70005</v>
      </c>
      <c r="B2429" s="152" t="str">
        <f t="shared" si="35"/>
        <v>CH.VM.00084-10138</v>
      </c>
      <c r="C2429">
        <f>_xlfn.XLOOKUP(H2429,MACROS!C:C,MACROS!S:S)</f>
        <v>0</v>
      </c>
      <c r="D2429">
        <v>70005</v>
      </c>
      <c r="E2429">
        <v>267.75</v>
      </c>
      <c r="H2429" s="42" t="s">
        <v>445</v>
      </c>
      <c r="I2429" s="83">
        <v>10138</v>
      </c>
    </row>
    <row r="2430" spans="1:9">
      <c r="A2430">
        <v>70005</v>
      </c>
      <c r="B2430" s="152" t="str">
        <f t="shared" si="35"/>
        <v>CH.VM.00085-10138</v>
      </c>
      <c r="C2430">
        <f>_xlfn.XLOOKUP(H2430,MACROS!C:C,MACROS!S:S)</f>
        <v>0</v>
      </c>
      <c r="D2430">
        <v>70005</v>
      </c>
      <c r="E2430">
        <v>292.95</v>
      </c>
      <c r="H2430" s="42" t="s">
        <v>447</v>
      </c>
      <c r="I2430" s="83">
        <v>10138</v>
      </c>
    </row>
    <row r="2431" spans="1:9">
      <c r="A2431">
        <v>70005</v>
      </c>
      <c r="B2431" s="152" t="str">
        <f t="shared" si="35"/>
        <v>CH.VM.00086-10138</v>
      </c>
      <c r="C2431">
        <f>_xlfn.XLOOKUP(H2431,MACROS!C:C,MACROS!S:S)</f>
        <v>0</v>
      </c>
      <c r="D2431">
        <v>70005</v>
      </c>
      <c r="E2431">
        <v>270.375</v>
      </c>
      <c r="H2431" s="42" t="s">
        <v>449</v>
      </c>
      <c r="I2431" s="83">
        <v>10138</v>
      </c>
    </row>
    <row r="2432" spans="1:9">
      <c r="A2432">
        <v>70005</v>
      </c>
      <c r="B2432" s="152" t="str">
        <f t="shared" si="35"/>
        <v>CH.VM.RDSET-10189</v>
      </c>
      <c r="C2432">
        <f>_xlfn.XLOOKUP(H2432,MACROS!C:C,MACROS!Q:Q)</f>
        <v>0</v>
      </c>
      <c r="D2432">
        <v>70005</v>
      </c>
      <c r="E2432">
        <v>2514</v>
      </c>
      <c r="H2432" s="97" t="s">
        <v>391</v>
      </c>
      <c r="I2432" s="98">
        <v>10189</v>
      </c>
    </row>
    <row r="2433" spans="1:9">
      <c r="A2433">
        <v>70005</v>
      </c>
      <c r="B2433" s="152" t="str">
        <f t="shared" si="35"/>
        <v>CH.VM.00059-10189</v>
      </c>
      <c r="C2433">
        <f>_xlfn.XLOOKUP(H2433,MACROS!C:C,MACROS!Q:Q)</f>
        <v>0</v>
      </c>
      <c r="D2433">
        <v>70005</v>
      </c>
      <c r="E2433">
        <v>225</v>
      </c>
      <c r="H2433" s="42" t="s">
        <v>393</v>
      </c>
      <c r="I2433">
        <v>10189</v>
      </c>
    </row>
    <row r="2434" spans="1:9">
      <c r="A2434">
        <v>70005</v>
      </c>
      <c r="B2434" s="152" t="str">
        <f t="shared" si="35"/>
        <v>CH.VM.00060-10189</v>
      </c>
      <c r="C2434">
        <f>_xlfn.XLOOKUP(H2434,MACROS!C:C,MACROS!Q:Q)</f>
        <v>0</v>
      </c>
      <c r="D2434">
        <v>70005</v>
      </c>
      <c r="E2434">
        <v>188</v>
      </c>
      <c r="H2434" s="42" t="s">
        <v>395</v>
      </c>
      <c r="I2434">
        <v>10189</v>
      </c>
    </row>
    <row r="2435" spans="1:9">
      <c r="A2435">
        <v>70005</v>
      </c>
      <c r="B2435" s="152" t="str">
        <f t="shared" si="35"/>
        <v>CH.VM.00061-10189</v>
      </c>
      <c r="C2435">
        <f>_xlfn.XLOOKUP(H2435,MACROS!C:C,MACROS!Q:Q)</f>
        <v>0</v>
      </c>
      <c r="D2435">
        <v>70005</v>
      </c>
      <c r="E2435">
        <v>239.5</v>
      </c>
      <c r="H2435" s="42" t="s">
        <v>397</v>
      </c>
      <c r="I2435">
        <v>10189</v>
      </c>
    </row>
    <row r="2436" spans="1:9">
      <c r="A2436">
        <v>70005</v>
      </c>
      <c r="B2436" s="152" t="str">
        <f t="shared" si="35"/>
        <v>CH.VM.00062-10189</v>
      </c>
      <c r="C2436">
        <f>_xlfn.XLOOKUP(H2436,MACROS!C:C,MACROS!Q:Q)</f>
        <v>0</v>
      </c>
      <c r="D2436">
        <v>70005</v>
      </c>
      <c r="E2436">
        <v>211.5</v>
      </c>
      <c r="H2436" s="42" t="s">
        <v>399</v>
      </c>
      <c r="I2436">
        <v>10189</v>
      </c>
    </row>
    <row r="2437" spans="1:9">
      <c r="A2437">
        <v>70005</v>
      </c>
      <c r="B2437" s="152" t="str">
        <f t="shared" si="35"/>
        <v>CH.VM.00063-10189</v>
      </c>
      <c r="C2437">
        <f>_xlfn.XLOOKUP(H2437,MACROS!C:C,MACROS!Q:Q)</f>
        <v>0</v>
      </c>
      <c r="D2437">
        <v>70005</v>
      </c>
      <c r="E2437">
        <v>202.5</v>
      </c>
      <c r="H2437" s="42" t="s">
        <v>401</v>
      </c>
      <c r="I2437">
        <v>10189</v>
      </c>
    </row>
    <row r="2438" spans="1:9">
      <c r="A2438">
        <v>70005</v>
      </c>
      <c r="B2438" s="152" t="str">
        <f t="shared" si="35"/>
        <v>CH.VM.00064-10189</v>
      </c>
      <c r="C2438">
        <f>_xlfn.XLOOKUP(H2438,MACROS!C:C,MACROS!Q:Q)</f>
        <v>0</v>
      </c>
      <c r="D2438">
        <v>70005</v>
      </c>
      <c r="E2438">
        <v>217.5</v>
      </c>
      <c r="H2438" s="42" t="s">
        <v>403</v>
      </c>
      <c r="I2438">
        <v>10189</v>
      </c>
    </row>
    <row r="2439" spans="1:9">
      <c r="A2439">
        <v>70005</v>
      </c>
      <c r="B2439" s="152" t="str">
        <f t="shared" si="35"/>
        <v>CH.VM.00065-10189</v>
      </c>
      <c r="C2439">
        <f>_xlfn.XLOOKUP(H2439,MACROS!C:C,MACROS!Q:Q)</f>
        <v>0</v>
      </c>
      <c r="D2439">
        <v>70005</v>
      </c>
      <c r="E2439">
        <v>183</v>
      </c>
      <c r="H2439" s="42" t="s">
        <v>405</v>
      </c>
      <c r="I2439">
        <v>10189</v>
      </c>
    </row>
    <row r="2440" spans="1:9">
      <c r="A2440">
        <v>70005</v>
      </c>
      <c r="B2440" s="152" t="str">
        <f t="shared" si="35"/>
        <v>CH.VM.00066-10189</v>
      </c>
      <c r="C2440">
        <f>_xlfn.XLOOKUP(H2440,MACROS!C:C,MACROS!Q:Q)</f>
        <v>0</v>
      </c>
      <c r="D2440">
        <v>70005</v>
      </c>
      <c r="E2440">
        <v>180</v>
      </c>
      <c r="H2440" s="42" t="s">
        <v>407</v>
      </c>
      <c r="I2440">
        <v>10189</v>
      </c>
    </row>
    <row r="2441" spans="1:9">
      <c r="A2441">
        <v>70005</v>
      </c>
      <c r="B2441" s="152" t="str">
        <f t="shared" si="35"/>
        <v>CH.VM.00067-10189</v>
      </c>
      <c r="C2441">
        <f>_xlfn.XLOOKUP(H2441,MACROS!C:C,MACROS!Q:Q)</f>
        <v>0</v>
      </c>
      <c r="D2441">
        <v>70005</v>
      </c>
      <c r="E2441">
        <v>174</v>
      </c>
      <c r="H2441" s="42" t="s">
        <v>409</v>
      </c>
      <c r="I2441">
        <v>10189</v>
      </c>
    </row>
    <row r="2442" spans="1:9">
      <c r="A2442">
        <v>70005</v>
      </c>
      <c r="B2442" s="152" t="str">
        <f t="shared" si="35"/>
        <v>CH.VM.00068-10189</v>
      </c>
      <c r="C2442">
        <f>_xlfn.XLOOKUP(H2442,MACROS!C:C,MACROS!Q:Q)</f>
        <v>0</v>
      </c>
      <c r="D2442">
        <v>70005</v>
      </c>
      <c r="E2442">
        <v>221.5</v>
      </c>
      <c r="H2442" s="42" t="s">
        <v>411</v>
      </c>
      <c r="I2442">
        <v>10189</v>
      </c>
    </row>
    <row r="2443" spans="1:9">
      <c r="A2443">
        <v>70005</v>
      </c>
      <c r="B2443" s="152" t="str">
        <f t="shared" si="35"/>
        <v>CH.VM.00069-10189</v>
      </c>
      <c r="C2443">
        <f>_xlfn.XLOOKUP(H2443,MACROS!C:C,MACROS!Q:Q)</f>
        <v>0</v>
      </c>
      <c r="D2443">
        <v>70005</v>
      </c>
      <c r="E2443">
        <v>206.5</v>
      </c>
      <c r="H2443" s="42" t="s">
        <v>413</v>
      </c>
      <c r="I2443">
        <v>10189</v>
      </c>
    </row>
    <row r="2444" spans="1:9">
      <c r="A2444">
        <v>70005</v>
      </c>
      <c r="B2444" s="152" t="str">
        <f t="shared" si="35"/>
        <v>CH.VM.00070-10189</v>
      </c>
      <c r="C2444">
        <f>_xlfn.XLOOKUP(H2444,MACROS!C:C,MACROS!Q:Q)</f>
        <v>0</v>
      </c>
      <c r="D2444">
        <v>70005</v>
      </c>
      <c r="E2444">
        <v>176.5</v>
      </c>
      <c r="H2444" s="42" t="s">
        <v>415</v>
      </c>
      <c r="I2444">
        <v>10189</v>
      </c>
    </row>
    <row r="2445" spans="1:9">
      <c r="A2445">
        <v>70005</v>
      </c>
      <c r="B2445" s="152" t="str">
        <f t="shared" si="35"/>
        <v>CH.VM.00071-10189</v>
      </c>
      <c r="C2445">
        <f>_xlfn.XLOOKUP(H2445,MACROS!C:C,MACROS!Q:Q)</f>
        <v>0</v>
      </c>
      <c r="D2445">
        <v>70005</v>
      </c>
      <c r="E2445">
        <v>189.5</v>
      </c>
      <c r="H2445" s="42" t="s">
        <v>417</v>
      </c>
      <c r="I2445">
        <v>10189</v>
      </c>
    </row>
    <row r="2446" spans="1:9">
      <c r="A2446">
        <v>70005</v>
      </c>
      <c r="B2446" s="152" t="str">
        <f t="shared" si="35"/>
        <v>CH.VM.00072-10189</v>
      </c>
      <c r="C2446">
        <f>_xlfn.XLOOKUP(H2446,MACROS!C:C,MACROS!Q:Q)</f>
        <v>0</v>
      </c>
      <c r="D2446">
        <v>70005</v>
      </c>
      <c r="E2446">
        <v>178</v>
      </c>
      <c r="H2446" s="42" t="s">
        <v>419</v>
      </c>
      <c r="I2446">
        <v>10189</v>
      </c>
    </row>
    <row r="2447" spans="1:9">
      <c r="A2447">
        <v>70005</v>
      </c>
      <c r="B2447" s="152" t="str">
        <f t="shared" si="35"/>
        <v>CH.VM.RDDTSET-10189</v>
      </c>
      <c r="C2447">
        <f>_xlfn.XLOOKUP(H2447,MACROS!C:C,MACROS!Q:Q)</f>
        <v>0</v>
      </c>
      <c r="D2447">
        <v>70005</v>
      </c>
      <c r="E2447">
        <v>3630.5</v>
      </c>
      <c r="H2447" s="97" t="s">
        <v>421</v>
      </c>
      <c r="I2447" s="98">
        <v>10189</v>
      </c>
    </row>
    <row r="2448" spans="1:9">
      <c r="A2448">
        <v>70005</v>
      </c>
      <c r="B2448" s="152" t="str">
        <f t="shared" si="35"/>
        <v>CH.VM.00073-10189</v>
      </c>
      <c r="C2448">
        <f>_xlfn.XLOOKUP(H2448,MACROS!C:C,MACROS!Q:Q)</f>
        <v>0</v>
      </c>
      <c r="D2448">
        <v>70005</v>
      </c>
      <c r="E2448">
        <v>328</v>
      </c>
      <c r="H2448" s="42" t="s">
        <v>423</v>
      </c>
      <c r="I2448">
        <v>10189</v>
      </c>
    </row>
    <row r="2449" spans="1:9">
      <c r="A2449">
        <v>70005</v>
      </c>
      <c r="B2449" s="152" t="str">
        <f t="shared" si="35"/>
        <v>CH.VM.00074-10189</v>
      </c>
      <c r="C2449">
        <f>_xlfn.XLOOKUP(H2449,MACROS!C:C,MACROS!Q:Q)</f>
        <v>0</v>
      </c>
      <c r="D2449">
        <v>70005</v>
      </c>
      <c r="E2449">
        <v>259</v>
      </c>
      <c r="H2449" s="42" t="s">
        <v>425</v>
      </c>
      <c r="I2449">
        <v>10189</v>
      </c>
    </row>
    <row r="2450" spans="1:9">
      <c r="A2450">
        <v>70005</v>
      </c>
      <c r="B2450" s="152" t="str">
        <f t="shared" si="35"/>
        <v>CH.VM.00075-10189</v>
      </c>
      <c r="C2450">
        <f>_xlfn.XLOOKUP(H2450,MACROS!C:C,MACROS!Q:Q)</f>
        <v>0</v>
      </c>
      <c r="D2450">
        <v>70005</v>
      </c>
      <c r="E2450">
        <v>354.5</v>
      </c>
      <c r="H2450" s="42" t="s">
        <v>427</v>
      </c>
      <c r="I2450">
        <v>10189</v>
      </c>
    </row>
    <row r="2451" spans="1:9">
      <c r="A2451">
        <v>70005</v>
      </c>
      <c r="B2451" s="152" t="str">
        <f t="shared" si="35"/>
        <v>CH.VM.00076-10189</v>
      </c>
      <c r="C2451">
        <f>_xlfn.XLOOKUP(H2451,MACROS!C:C,MACROS!Q:Q)</f>
        <v>0</v>
      </c>
      <c r="D2451">
        <v>70005</v>
      </c>
      <c r="E2451">
        <v>304.5</v>
      </c>
      <c r="H2451" s="42" t="s">
        <v>429</v>
      </c>
      <c r="I2451">
        <v>10189</v>
      </c>
    </row>
    <row r="2452" spans="1:9">
      <c r="A2452">
        <v>70005</v>
      </c>
      <c r="B2452" s="152" t="str">
        <f t="shared" si="35"/>
        <v>CH.VM.00077-10189</v>
      </c>
      <c r="C2452">
        <f>_xlfn.XLOOKUP(H2452,MACROS!C:C,MACROS!Q:Q)</f>
        <v>0</v>
      </c>
      <c r="D2452">
        <v>70005</v>
      </c>
      <c r="E2452">
        <v>286.5</v>
      </c>
      <c r="H2452" s="42" t="s">
        <v>431</v>
      </c>
      <c r="I2452">
        <v>10189</v>
      </c>
    </row>
    <row r="2453" spans="1:9">
      <c r="A2453">
        <v>70005</v>
      </c>
      <c r="B2453" s="152" t="str">
        <f t="shared" si="35"/>
        <v>CH.VM.00078-10189</v>
      </c>
      <c r="C2453">
        <f>_xlfn.XLOOKUP(H2453,MACROS!C:C,MACROS!Q:Q)</f>
        <v>0</v>
      </c>
      <c r="D2453">
        <v>70005</v>
      </c>
      <c r="E2453">
        <v>316</v>
      </c>
      <c r="H2453" s="42" t="s">
        <v>433</v>
      </c>
      <c r="I2453">
        <v>10189</v>
      </c>
    </row>
    <row r="2454" spans="1:9">
      <c r="A2454">
        <v>70005</v>
      </c>
      <c r="B2454" s="152" t="str">
        <f t="shared" si="35"/>
        <v>CH.VM.00079-10189</v>
      </c>
      <c r="C2454">
        <f>_xlfn.XLOOKUP(H2454,MACROS!C:C,MACROS!Q:Q)</f>
        <v>0</v>
      </c>
      <c r="D2454">
        <v>70005</v>
      </c>
      <c r="E2454">
        <v>264.5</v>
      </c>
      <c r="H2454" s="42" t="s">
        <v>435</v>
      </c>
      <c r="I2454">
        <v>10189</v>
      </c>
    </row>
    <row r="2455" spans="1:9">
      <c r="A2455">
        <v>70005</v>
      </c>
      <c r="B2455" s="152" t="str">
        <f t="shared" si="35"/>
        <v>CH.VM.00080-10189</v>
      </c>
      <c r="C2455">
        <f>_xlfn.XLOOKUP(H2455,MACROS!C:C,MACROS!Q:Q)</f>
        <v>0</v>
      </c>
      <c r="D2455">
        <v>70005</v>
      </c>
      <c r="E2455">
        <v>261</v>
      </c>
      <c r="H2455" s="42" t="s">
        <v>437</v>
      </c>
      <c r="I2455">
        <v>10189</v>
      </c>
    </row>
    <row r="2456" spans="1:9">
      <c r="A2456">
        <v>70005</v>
      </c>
      <c r="B2456" s="152" t="str">
        <f t="shared" si="35"/>
        <v>CH.VM.00081-10189</v>
      </c>
      <c r="C2456">
        <f>_xlfn.XLOOKUP(H2456,MACROS!C:C,MACROS!Q:Q)</f>
        <v>0</v>
      </c>
      <c r="D2456">
        <v>70005</v>
      </c>
      <c r="E2456">
        <v>251</v>
      </c>
      <c r="H2456" s="42" t="s">
        <v>439</v>
      </c>
      <c r="I2456">
        <v>10189</v>
      </c>
    </row>
    <row r="2457" spans="1:9">
      <c r="A2457">
        <v>70005</v>
      </c>
      <c r="B2457" s="152" t="str">
        <f t="shared" si="35"/>
        <v>CH.VM.00082-10189</v>
      </c>
      <c r="C2457">
        <f>_xlfn.XLOOKUP(H2457,MACROS!C:C,MACROS!Q:Q)</f>
        <v>0</v>
      </c>
      <c r="D2457">
        <v>70005</v>
      </c>
      <c r="E2457">
        <v>322.5</v>
      </c>
      <c r="H2457" s="42" t="s">
        <v>441</v>
      </c>
      <c r="I2457">
        <v>10189</v>
      </c>
    </row>
    <row r="2458" spans="1:9">
      <c r="A2458">
        <v>70005</v>
      </c>
      <c r="B2458" s="152" t="str">
        <f t="shared" si="35"/>
        <v>CH.VM.00083-10189</v>
      </c>
      <c r="C2458">
        <f>_xlfn.XLOOKUP(H2458,MACROS!C:C,MACROS!Q:Q)</f>
        <v>0</v>
      </c>
      <c r="D2458">
        <v>70005</v>
      </c>
      <c r="E2458">
        <v>294.5</v>
      </c>
      <c r="H2458" s="42" t="s">
        <v>443</v>
      </c>
      <c r="I2458">
        <v>10189</v>
      </c>
    </row>
    <row r="2459" spans="1:9">
      <c r="A2459">
        <v>70005</v>
      </c>
      <c r="B2459" s="152" t="str">
        <f t="shared" si="35"/>
        <v>CH.VM.00084-10189</v>
      </c>
      <c r="C2459">
        <f>_xlfn.XLOOKUP(H2459,MACROS!C:C,MACROS!Q:Q)</f>
        <v>0</v>
      </c>
      <c r="D2459">
        <v>70005</v>
      </c>
      <c r="E2459">
        <v>255</v>
      </c>
      <c r="H2459" s="42" t="s">
        <v>445</v>
      </c>
      <c r="I2459">
        <v>10189</v>
      </c>
    </row>
    <row r="2460" spans="1:9">
      <c r="A2460">
        <v>70005</v>
      </c>
      <c r="B2460" s="152" t="str">
        <f t="shared" si="35"/>
        <v>CH.VM.00085-10189</v>
      </c>
      <c r="C2460">
        <f>_xlfn.XLOOKUP(H2460,MACROS!C:C,MACROS!Q:Q)</f>
        <v>0</v>
      </c>
      <c r="D2460">
        <v>70005</v>
      </c>
      <c r="E2460">
        <v>279</v>
      </c>
      <c r="H2460" s="42" t="s">
        <v>447</v>
      </c>
      <c r="I2460">
        <v>10189</v>
      </c>
    </row>
    <row r="2461" spans="1:9">
      <c r="A2461">
        <v>70005</v>
      </c>
      <c r="B2461" s="152" t="str">
        <f t="shared" si="35"/>
        <v>CH.VM.00086-10189</v>
      </c>
      <c r="C2461">
        <f>_xlfn.XLOOKUP(H2461,MACROS!C:C,MACROS!Q:Q)</f>
        <v>0</v>
      </c>
      <c r="D2461">
        <v>70005</v>
      </c>
      <c r="E2461">
        <v>257.5</v>
      </c>
      <c r="H2461" s="42" t="s">
        <v>449</v>
      </c>
      <c r="I2461">
        <v>10189</v>
      </c>
    </row>
  </sheetData>
  <sheetProtection algorithmName="SHA-512" hashValue="4Q9jBiPfSiNd7rnd09RRq+GCMNl00iMfgkb6e8YoMfgGIRTC8w48uu2/clv0uODz67CnP1xchlsn5Xm5is54XQ==" saltValue="5OEOcJmumgZ+c9UWnbZ9mw==" spinCount="100000" sheet="1" objects="1" scenarios="1"/>
  <autoFilter ref="C1:C2461" xr:uid="{11B41A21-8A79-1E44-8EA3-2C5D3A41BCFD}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a5f4d9e-b29f-4b54-b6a1-342e95dccb17" xsi:nil="true"/>
    <lcf76f155ced4ddcb4097134ff3c332f xmlns="5845f222-9471-46d4-a912-cfab43950d4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967890697C7EA41A73C6211E41252A4" ma:contentTypeVersion="15" ma:contentTypeDescription="Ein neues Dokument erstellen." ma:contentTypeScope="" ma:versionID="7577988461ac1970ec92cdae85634078">
  <xsd:schema xmlns:xsd="http://www.w3.org/2001/XMLSchema" xmlns:xs="http://www.w3.org/2001/XMLSchema" xmlns:p="http://schemas.microsoft.com/office/2006/metadata/properties" xmlns:ns2="5845f222-9471-46d4-a912-cfab43950d46" xmlns:ns3="ea5f4d9e-b29f-4b54-b6a1-342e95dccb17" targetNamespace="http://schemas.microsoft.com/office/2006/metadata/properties" ma:root="true" ma:fieldsID="80ab0ea1ecccf7c5e175e47dc499da05" ns2:_="" ns3:_="">
    <xsd:import namespace="5845f222-9471-46d4-a912-cfab43950d46"/>
    <xsd:import namespace="ea5f4d9e-b29f-4b54-b6a1-342e95dccb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45f222-9471-46d4-a912-cfab43950d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5db4756e-6d34-4502-8895-11cf822493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5f4d9e-b29f-4b54-b6a1-342e95dccb1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5afe30c-ec26-429c-a213-69cb19d1446e}" ma:internalName="TaxCatchAll" ma:showField="CatchAllData" ma:web="ea5f4d9e-b29f-4b54-b6a1-342e95dccb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95A17B-01FD-461E-869B-BCC48193B784}"/>
</file>

<file path=customXml/itemProps2.xml><?xml version="1.0" encoding="utf-8"?>
<ds:datastoreItem xmlns:ds="http://schemas.openxmlformats.org/officeDocument/2006/customXml" ds:itemID="{A5D68B80-16B7-456C-A2A6-7004D3406FC5}"/>
</file>

<file path=customXml/itemProps3.xml><?xml version="1.0" encoding="utf-8"?>
<ds:datastoreItem xmlns:ds="http://schemas.openxmlformats.org/officeDocument/2006/customXml" ds:itemID="{C10A0326-296C-43DE-BDC4-A8E1D4F99A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Michael Cepelka | Kletterkultur</cp:lastModifiedBy>
  <cp:revision/>
  <dcterms:created xsi:type="dcterms:W3CDTF">2021-10-02T09:41:52Z</dcterms:created>
  <dcterms:modified xsi:type="dcterms:W3CDTF">2024-07-09T13:23:11Z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0x010100E967890697C7EA41A73C6211E41252A4</vt:lpwstr>
  </property>
</Properties>
</file>